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0"/>
  <workbookPr defaultThemeVersion="166925"/>
  <mc:AlternateContent xmlns:mc="http://schemas.openxmlformats.org/markup-compatibility/2006">
    <mc:Choice Requires="x15">
      <x15ac:absPath xmlns:x15ac="http://schemas.microsoft.com/office/spreadsheetml/2010/11/ac" url="https://unitednations-my.sharepoint.com/personal/thea_carroll_un_org/Documents/MIKE Programme/Projects/MIKES/Result 4 - Partnerships and collaboration/PIKE-Validation/Natural mortality/Final report Sept 2019/database/"/>
    </mc:Choice>
  </mc:AlternateContent>
  <xr:revisionPtr revIDLastSave="59" documentId="13_ncr:1_{4D130587-05D9-7D45-A1CD-BF09B389CD7B}" xr6:coauthVersionLast="45" xr6:coauthVersionMax="45" xr10:uidLastSave="{EB49F441-36F1-6F45-9D96-A69641896573}"/>
  <bookViews>
    <workbookView xWindow="17540" yWindow="460" windowWidth="33660" windowHeight="27180" xr2:uid="{888892FE-4F59-CD4A-94DF-F301D5A6F43E}"/>
  </bookViews>
  <sheets>
    <sheet name="aedl" sheetId="1" r:id="rId1"/>
    <sheet name="meta_data" sheetId="2" r:id="rId2"/>
  </sheets>
  <definedNames>
    <definedName name="_xlnm._FilterDatabase" localSheetId="0" hidden="1">aedl!$A$1:$AL$5932</definedName>
    <definedName name="_xlnm.Extract" localSheetId="0">meta_data!$L$52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5296" i="1" l="1"/>
  <c r="G5295" i="1"/>
  <c r="H5278" i="1"/>
  <c r="H5277" i="1"/>
  <c r="H5276" i="1"/>
  <c r="H5275" i="1"/>
  <c r="G5118" i="1"/>
  <c r="G5117" i="1"/>
  <c r="G5116" i="1"/>
  <c r="G5115" i="1"/>
  <c r="G4801" i="1"/>
  <c r="G4799" i="1"/>
  <c r="G4800" i="1"/>
  <c r="G4798" i="1"/>
  <c r="G4697" i="1" l="1"/>
  <c r="G4698" i="1"/>
  <c r="G4699" i="1"/>
  <c r="G4700" i="1"/>
  <c r="G4701" i="1"/>
  <c r="G4702" i="1"/>
  <c r="G4703" i="1"/>
  <c r="G4704" i="1"/>
  <c r="G4705" i="1"/>
  <c r="G4706" i="1"/>
  <c r="G4707" i="1"/>
  <c r="G4708" i="1"/>
  <c r="G4709" i="1"/>
  <c r="G4710" i="1"/>
  <c r="G4711" i="1"/>
  <c r="G4712" i="1"/>
  <c r="G4713" i="1"/>
  <c r="G4714" i="1"/>
  <c r="G4715" i="1"/>
  <c r="G4716" i="1"/>
  <c r="G4696" i="1"/>
  <c r="G4670" i="1"/>
  <c r="G4671" i="1"/>
  <c r="G4672" i="1"/>
  <c r="G4673" i="1"/>
  <c r="G4674" i="1"/>
  <c r="G4675" i="1"/>
  <c r="G4676" i="1"/>
  <c r="G4677" i="1"/>
  <c r="G4678" i="1"/>
  <c r="G4679" i="1"/>
  <c r="G4680" i="1"/>
  <c r="G4681" i="1"/>
  <c r="G4682" i="1"/>
  <c r="G4683" i="1"/>
  <c r="G4684" i="1"/>
  <c r="G4685" i="1"/>
  <c r="G4686" i="1"/>
  <c r="G4687" i="1"/>
  <c r="G4688" i="1"/>
  <c r="G4689" i="1"/>
  <c r="G4690" i="1"/>
  <c r="G4691" i="1"/>
  <c r="G4692" i="1"/>
  <c r="G4693" i="1"/>
  <c r="G4694" i="1"/>
  <c r="G4695" i="1"/>
  <c r="G4669" i="1"/>
  <c r="H4564" i="1"/>
  <c r="H4563" i="1"/>
  <c r="H4551" i="1"/>
  <c r="H4552" i="1"/>
  <c r="H4553" i="1"/>
  <c r="H4554" i="1"/>
  <c r="H4555" i="1"/>
  <c r="H4556" i="1"/>
  <c r="H4557" i="1"/>
  <c r="H4558" i="1"/>
  <c r="H4559" i="1"/>
  <c r="H4560" i="1"/>
  <c r="H4561" i="1"/>
  <c r="H4562" i="1"/>
  <c r="H4542" i="1"/>
  <c r="H4543" i="1"/>
  <c r="H4544" i="1"/>
  <c r="H4545" i="1"/>
  <c r="H4546" i="1"/>
  <c r="H4547" i="1"/>
  <c r="H4548" i="1"/>
  <c r="H4549" i="1"/>
  <c r="H4550" i="1"/>
  <c r="H4541" i="1"/>
  <c r="H4531" i="1"/>
  <c r="H4532" i="1"/>
  <c r="H4533" i="1"/>
  <c r="H4534" i="1"/>
  <c r="H4535" i="1"/>
  <c r="H4536" i="1"/>
  <c r="H4537" i="1"/>
  <c r="H4538" i="1"/>
  <c r="H4539" i="1"/>
  <c r="H4540" i="1"/>
  <c r="H4530" i="1"/>
  <c r="H4520" i="1"/>
  <c r="H4521" i="1"/>
  <c r="H4522" i="1"/>
  <c r="H4523" i="1"/>
  <c r="H4524" i="1"/>
  <c r="H4525" i="1"/>
  <c r="H4526" i="1"/>
  <c r="H4527" i="1"/>
  <c r="H4528" i="1"/>
  <c r="H4529" i="1"/>
  <c r="H4519" i="1"/>
  <c r="H4465" i="1"/>
  <c r="H4466" i="1"/>
  <c r="H4467" i="1"/>
  <c r="H4468" i="1"/>
  <c r="H4469" i="1"/>
  <c r="H4470" i="1"/>
  <c r="H4471" i="1"/>
  <c r="H4472" i="1"/>
  <c r="H4473" i="1"/>
  <c r="H4474" i="1"/>
  <c r="H4464" i="1"/>
  <c r="H4487" i="1"/>
  <c r="H4488" i="1"/>
  <c r="H4489" i="1"/>
  <c r="H4490" i="1"/>
  <c r="H4491" i="1"/>
  <c r="H4492" i="1"/>
  <c r="H4493" i="1"/>
  <c r="H4494" i="1"/>
  <c r="H4495" i="1"/>
  <c r="H4496" i="1"/>
  <c r="H4486" i="1"/>
  <c r="H4509" i="1"/>
  <c r="H4510" i="1"/>
  <c r="H4511" i="1"/>
  <c r="H4512" i="1"/>
  <c r="H4513" i="1"/>
  <c r="H4514" i="1"/>
  <c r="H4515" i="1"/>
  <c r="H4516" i="1"/>
  <c r="H4517" i="1"/>
  <c r="H4518" i="1"/>
  <c r="H4508" i="1"/>
  <c r="H4498" i="1"/>
  <c r="H4499" i="1"/>
  <c r="H4500" i="1"/>
  <c r="H4501" i="1"/>
  <c r="H4502" i="1"/>
  <c r="H4503" i="1"/>
  <c r="H4504" i="1"/>
  <c r="H4505" i="1"/>
  <c r="H4506" i="1"/>
  <c r="H4507" i="1"/>
  <c r="H4497" i="1"/>
  <c r="H4476" i="1"/>
  <c r="H4477" i="1"/>
  <c r="H4478" i="1"/>
  <c r="H4479" i="1"/>
  <c r="H4480" i="1"/>
  <c r="H4481" i="1"/>
  <c r="H4482" i="1"/>
  <c r="H4483" i="1"/>
  <c r="H4484" i="1"/>
  <c r="H4485" i="1"/>
  <c r="H4475" i="1"/>
  <c r="H4455" i="1"/>
  <c r="H4456" i="1"/>
  <c r="H4457" i="1"/>
  <c r="H4458" i="1"/>
  <c r="H4459" i="1"/>
  <c r="H4460" i="1"/>
  <c r="H4461" i="1"/>
  <c r="H4462" i="1"/>
  <c r="H4463" i="1"/>
  <c r="H4454" i="1"/>
  <c r="H4453" i="1"/>
  <c r="G4106" i="1" l="1"/>
  <c r="G2854" i="1" l="1"/>
  <c r="G1601" i="1" l="1"/>
  <c r="G1602" i="1"/>
  <c r="G1603" i="1"/>
  <c r="G1604" i="1"/>
  <c r="G1605" i="1"/>
  <c r="G1606" i="1"/>
  <c r="G1607" i="1"/>
  <c r="G1608" i="1"/>
  <c r="G1609" i="1"/>
  <c r="G1610" i="1"/>
  <c r="G1611" i="1"/>
  <c r="G1612" i="1"/>
  <c r="G1613" i="1"/>
  <c r="G1614" i="1"/>
  <c r="G1615" i="1"/>
  <c r="G1616" i="1"/>
  <c r="G1600" i="1"/>
  <c r="H1337" i="1"/>
  <c r="H1338" i="1"/>
  <c r="H1339" i="1"/>
  <c r="H1340" i="1"/>
  <c r="H1341" i="1"/>
  <c r="H1342" i="1"/>
  <c r="H1343" i="1"/>
  <c r="H1344" i="1"/>
  <c r="H1345" i="1"/>
  <c r="H1346" i="1"/>
  <c r="H1347" i="1"/>
  <c r="H1348" i="1"/>
  <c r="H1349" i="1"/>
  <c r="H1350" i="1"/>
  <c r="H1351" i="1"/>
  <c r="H1352" i="1"/>
  <c r="H1353" i="1"/>
  <c r="H1354" i="1"/>
  <c r="H1355" i="1"/>
  <c r="H1336" i="1"/>
  <c r="H1335" i="1"/>
  <c r="H1334" i="1"/>
  <c r="H1333" i="1"/>
  <c r="H1332" i="1"/>
  <c r="H1331" i="1"/>
  <c r="H1330" i="1"/>
  <c r="H1329" i="1"/>
  <c r="H1328" i="1"/>
  <c r="H1327" i="1"/>
  <c r="H1326" i="1"/>
  <c r="H1325" i="1"/>
  <c r="H1324" i="1"/>
  <c r="H1323" i="1"/>
  <c r="H1322" i="1"/>
  <c r="H1321" i="1"/>
  <c r="H1320" i="1"/>
  <c r="H1319" i="1"/>
  <c r="H1318" i="1"/>
  <c r="H1317" i="1"/>
  <c r="H1316" i="1"/>
  <c r="G185" i="1" l="1"/>
  <c r="G184" i="1"/>
  <c r="G180" i="1"/>
  <c r="G178" i="1"/>
  <c r="G322" i="1" l="1"/>
  <c r="G321" i="1"/>
  <c r="G320" i="1"/>
  <c r="G319" i="1"/>
  <c r="G318" i="1"/>
  <c r="G317" i="1"/>
  <c r="G316" i="1"/>
  <c r="G315" i="1"/>
  <c r="G314" i="1"/>
  <c r="G313" i="1"/>
  <c r="G113" i="1" l="1"/>
  <c r="G93" i="1"/>
  <c r="G116" i="1" s="1"/>
  <c r="G94" i="1"/>
  <c r="G117" i="1" s="1"/>
  <c r="G95" i="1"/>
  <c r="G118" i="1" s="1"/>
  <c r="G96" i="1"/>
  <c r="G119" i="1" s="1"/>
  <c r="G97" i="1"/>
  <c r="G120" i="1" s="1"/>
  <c r="G98" i="1"/>
  <c r="G121" i="1" s="1"/>
  <c r="G99" i="1"/>
  <c r="G122" i="1" s="1"/>
  <c r="G100" i="1"/>
  <c r="G123" i="1" s="1"/>
  <c r="G101" i="1"/>
  <c r="G124" i="1" s="1"/>
  <c r="G102" i="1"/>
  <c r="G125" i="1" s="1"/>
  <c r="G103" i="1"/>
  <c r="G126" i="1" s="1"/>
  <c r="G104" i="1"/>
  <c r="G127" i="1" s="1"/>
  <c r="G105" i="1"/>
  <c r="G128" i="1" s="1"/>
  <c r="G106" i="1"/>
  <c r="G129" i="1" s="1"/>
  <c r="G107" i="1"/>
  <c r="G130" i="1" s="1"/>
  <c r="G108" i="1"/>
  <c r="G131" i="1" s="1"/>
  <c r="G109" i="1"/>
  <c r="G132" i="1" s="1"/>
  <c r="G110" i="1"/>
  <c r="G133" i="1" s="1"/>
  <c r="G111" i="1"/>
  <c r="G134" i="1" s="1"/>
  <c r="G112" i="1"/>
  <c r="G135" i="1" s="1"/>
  <c r="G92" i="1"/>
  <c r="G115" i="1" s="1"/>
  <c r="G91" i="1"/>
  <c r="G114" i="1" s="1"/>
  <c r="G3" i="1"/>
  <c r="G4" i="1"/>
  <c r="G2" i="1"/>
</calcChain>
</file>

<file path=xl/sharedStrings.xml><?xml version="1.0" encoding="utf-8"?>
<sst xmlns="http://schemas.openxmlformats.org/spreadsheetml/2006/main" count="107996" uniqueCount="1949">
  <si>
    <t>study_id</t>
  </si>
  <si>
    <t>entry_id</t>
  </si>
  <si>
    <t>metric</t>
  </si>
  <si>
    <t>estimate</t>
  </si>
  <si>
    <t>age_reported</t>
  </si>
  <si>
    <t>sex</t>
  </si>
  <si>
    <t>survey_method</t>
  </si>
  <si>
    <t>sitename</t>
  </si>
  <si>
    <t>country_iso3166-1_alpha-3</t>
  </si>
  <si>
    <t>countryname_iso3166</t>
  </si>
  <si>
    <t>study_focus</t>
  </si>
  <si>
    <t>study_year</t>
  </si>
  <si>
    <t>study_authors</t>
  </si>
  <si>
    <t>study_title</t>
  </si>
  <si>
    <t>survey_type</t>
  </si>
  <si>
    <t>variance_estimate</t>
  </si>
  <si>
    <t>variance_type</t>
  </si>
  <si>
    <t>species</t>
  </si>
  <si>
    <t>year</t>
  </si>
  <si>
    <t>AED_incl</t>
  </si>
  <si>
    <t>L. africana</t>
  </si>
  <si>
    <t>aerial survey</t>
  </si>
  <si>
    <t>Ethiopia</t>
  </si>
  <si>
    <t>ETH</t>
  </si>
  <si>
    <t>Demeke, Yirmed</t>
  </si>
  <si>
    <t>status report</t>
  </si>
  <si>
    <t>1987</t>
  </si>
  <si>
    <t>1990</t>
  </si>
  <si>
    <t>Omo National Park</t>
  </si>
  <si>
    <t>Elephants in Addo Elephant National Park, South Africa: reconstruction of the population's history</t>
  </si>
  <si>
    <t>population dynamics</t>
  </si>
  <si>
    <t>Whitehouse, AM; Hall-Martin, AJ</t>
  </si>
  <si>
    <t>ZAF</t>
  </si>
  <si>
    <t>South Africa</t>
  </si>
  <si>
    <t>remarks</t>
  </si>
  <si>
    <t>103</t>
  </si>
  <si>
    <t>site_size[km^2]</t>
  </si>
  <si>
    <t>Addo Elephant National Park</t>
  </si>
  <si>
    <t>surveyer</t>
  </si>
  <si>
    <t>life-history-reconstruction</t>
  </si>
  <si>
    <t>fenced[fully/partly/no]</t>
  </si>
  <si>
    <t>fully</t>
  </si>
  <si>
    <t>photos, films</t>
  </si>
  <si>
    <t>0-1</t>
  </si>
  <si>
    <t>1976-1979</t>
  </si>
  <si>
    <t>1996-1998</t>
  </si>
  <si>
    <t>0-4</t>
  </si>
  <si>
    <t>0-9</t>
  </si>
  <si>
    <t>1931-1998</t>
  </si>
  <si>
    <t>1980-1995</t>
  </si>
  <si>
    <t>minimum estimate</t>
  </si>
  <si>
    <t>1935-1936</t>
  </si>
  <si>
    <t>1931-1932</t>
  </si>
  <si>
    <t>male</t>
  </si>
  <si>
    <t>calf</t>
  </si>
  <si>
    <t>half-grown</t>
  </si>
  <si>
    <t>full-grown</t>
  </si>
  <si>
    <t>female</t>
  </si>
  <si>
    <t>1939-1947</t>
  </si>
  <si>
    <t>no</t>
  </si>
  <si>
    <t>adult</t>
  </si>
  <si>
    <t>1-12</t>
  </si>
  <si>
    <t>no immigration during park's history; no emigration except for 4 translocated calves to Pilanesberg NP in 1979</t>
  </si>
  <si>
    <t>annual exponential rate of increase</t>
  </si>
  <si>
    <t>annual population growth rate</t>
  </si>
  <si>
    <t>standard error</t>
  </si>
  <si>
    <t>164</t>
  </si>
  <si>
    <t>1976-1998</t>
  </si>
  <si>
    <t>5-9</t>
  </si>
  <si>
    <t>10-14</t>
  </si>
  <si>
    <t>15-19</t>
  </si>
  <si>
    <t>20-24</t>
  </si>
  <si>
    <t>25-29</t>
  </si>
  <si>
    <t>30-34</t>
  </si>
  <si>
    <t>35-39</t>
  </si>
  <si>
    <t>40-44</t>
  </si>
  <si>
    <t>45-49</t>
  </si>
  <si>
    <t>50-54</t>
  </si>
  <si>
    <t>55-59</t>
  </si>
  <si>
    <t>statistical_distribution</t>
  </si>
  <si>
    <t>log-normal</t>
  </si>
  <si>
    <t>first calf age log_mean</t>
  </si>
  <si>
    <t>first calf age log_sd</t>
  </si>
  <si>
    <t>66</t>
  </si>
  <si>
    <t>first calf age</t>
  </si>
  <si>
    <t>population size</t>
  </si>
  <si>
    <t>10-19</t>
  </si>
  <si>
    <t>20-29</t>
  </si>
  <si>
    <t>30-39</t>
  </si>
  <si>
    <t>&gt;50</t>
  </si>
  <si>
    <t>sample_size</t>
  </si>
  <si>
    <t>stratum</t>
  </si>
  <si>
    <t>Zimbabwe</t>
  </si>
  <si>
    <t>ZWE</t>
  </si>
  <si>
    <t>census</t>
  </si>
  <si>
    <t>Hwange National Park</t>
  </si>
  <si>
    <t>2000</t>
  </si>
  <si>
    <t>25</t>
  </si>
  <si>
    <t>30</t>
  </si>
  <si>
    <t>2</t>
  </si>
  <si>
    <t>11</t>
  </si>
  <si>
    <t>33</t>
  </si>
  <si>
    <t>1</t>
  </si>
  <si>
    <t>management_indication</t>
  </si>
  <si>
    <t>April</t>
  </si>
  <si>
    <t>ground survey</t>
  </si>
  <si>
    <t>26</t>
  </si>
  <si>
    <t>CI95</t>
  </si>
  <si>
    <t>poaching_indication</t>
  </si>
  <si>
    <t>July</t>
  </si>
  <si>
    <t>total count</t>
  </si>
  <si>
    <t>Botswana</t>
  </si>
  <si>
    <t>BWA</t>
  </si>
  <si>
    <t>sampling validation</t>
  </si>
  <si>
    <t>yes</t>
  </si>
  <si>
    <t>Ecological basis of the new elephant management policy for Kruger National Park and expected outcomes.</t>
  </si>
  <si>
    <t xml:space="preserve">Whyte, I. J. </t>
  </si>
  <si>
    <t>policy evaluation</t>
  </si>
  <si>
    <t>1993-2003</t>
  </si>
  <si>
    <t>Kruger National Park</t>
  </si>
  <si>
    <t>19624</t>
  </si>
  <si>
    <t>Sabie Sand Game Reserve</t>
  </si>
  <si>
    <t>572</t>
  </si>
  <si>
    <t>1266</t>
  </si>
  <si>
    <t>Associated Private Nature Reserves</t>
  </si>
  <si>
    <t>original data source unclear</t>
  </si>
  <si>
    <t>translocation-out</t>
  </si>
  <si>
    <t>translocation-in</t>
  </si>
  <si>
    <t>sampling_dates</t>
  </si>
  <si>
    <t>2006</t>
  </si>
  <si>
    <t>dung count, systematic transects</t>
  </si>
  <si>
    <t>sampling_coverage</t>
  </si>
  <si>
    <t>sampling_coverage_unit</t>
  </si>
  <si>
    <t>km^2</t>
  </si>
  <si>
    <t>km</t>
  </si>
  <si>
    <t>Ghana</t>
  </si>
  <si>
    <t>GHA</t>
  </si>
  <si>
    <t>0</t>
  </si>
  <si>
    <t>29</t>
  </si>
  <si>
    <t>6</t>
  </si>
  <si>
    <t>86</t>
  </si>
  <si>
    <t>Eggert, LS; Eggert, JA; Woodruff, DS</t>
  </si>
  <si>
    <t>372</t>
  </si>
  <si>
    <t>Estimating population sizes for elusive animals: the forest elephants of Kakum National Park, Ghana</t>
  </si>
  <si>
    <t xml:space="preserve">year of survey unknown, report sex-ratio non-significantly different from 1:1 both for sexually mature and immature </t>
  </si>
  <si>
    <t>Muposhi, Victor K.; Gandiwa, Edson; Bartels, Paul; Makuza, Stanley M.; Madiri, Tinaapi H.</t>
  </si>
  <si>
    <t>Trophy Hunting and Sustainability: Temporal Dynamics in Trophy Quality and Harvesting Patterns of Wild Herbivores in a Tropical Semi-Arid Savanna Ecosystem</t>
  </si>
  <si>
    <t>3000</t>
  </si>
  <si>
    <t>Namibia</t>
  </si>
  <si>
    <t>NAM</t>
  </si>
  <si>
    <t>207</t>
  </si>
  <si>
    <t>expert estimate</t>
  </si>
  <si>
    <t>KEN</t>
  </si>
  <si>
    <t>Kenya</t>
  </si>
  <si>
    <t>Maasai Community Conservation Area</t>
  </si>
  <si>
    <t>200</t>
  </si>
  <si>
    <t xml:space="preserve">multilocus genotyping, dung count, systematic, elephant-tracks </t>
  </si>
  <si>
    <t>2007-2008</t>
  </si>
  <si>
    <t>Tsavo National Park</t>
  </si>
  <si>
    <t>1995-2002</t>
  </si>
  <si>
    <t>1978</t>
  </si>
  <si>
    <t>Kasungu National Park</t>
  </si>
  <si>
    <t>Malawi</t>
  </si>
  <si>
    <t>MWI</t>
  </si>
  <si>
    <t>number of carcasses: trophy hunted</t>
  </si>
  <si>
    <t>number of carcasses: culled</t>
  </si>
  <si>
    <t>number of carcasses: total</t>
  </si>
  <si>
    <t>October</t>
  </si>
  <si>
    <t>November</t>
  </si>
  <si>
    <t>Samburu-Laikipia Ecosystem</t>
  </si>
  <si>
    <t>33817</t>
  </si>
  <si>
    <t>Meru</t>
  </si>
  <si>
    <t>West Pokot</t>
  </si>
  <si>
    <t>Lamu</t>
  </si>
  <si>
    <t>Baringo</t>
  </si>
  <si>
    <t>Laikipia</t>
  </si>
  <si>
    <t>Kitui</t>
  </si>
  <si>
    <t>Meru National Park</t>
  </si>
  <si>
    <t>Garissa</t>
  </si>
  <si>
    <t>Marsabit</t>
  </si>
  <si>
    <t>Mandera</t>
  </si>
  <si>
    <t>rainfall_annual_sum[mm]</t>
  </si>
  <si>
    <t>foetal sex ratio: male</t>
  </si>
  <si>
    <t>1983-1996</t>
  </si>
  <si>
    <t>culling records</t>
  </si>
  <si>
    <t>19485</t>
  </si>
  <si>
    <t>Visscher, DR; van Aarde, RJ; Whyte, I</t>
  </si>
  <si>
    <t>Environmental and maternal correlates of foetal sex ratios in the African buffalo (Syncerus caffer) and savanna elephant (Loxodonta africana)</t>
  </si>
  <si>
    <t>breeding phenology</t>
  </si>
  <si>
    <t>800</t>
  </si>
  <si>
    <t>Uganda</t>
  </si>
  <si>
    <t>UGA</t>
  </si>
  <si>
    <t>35</t>
  </si>
  <si>
    <t>March</t>
  </si>
  <si>
    <t>Cameroon</t>
  </si>
  <si>
    <t>CMR</t>
  </si>
  <si>
    <t>L. cyclotis</t>
  </si>
  <si>
    <t>1970-1974</t>
  </si>
  <si>
    <t>Central African Republic (the)</t>
  </si>
  <si>
    <t>CAF</t>
  </si>
  <si>
    <t>Congo (the)</t>
  </si>
  <si>
    <t>COG</t>
  </si>
  <si>
    <t>GAB</t>
  </si>
  <si>
    <t>Gabon</t>
  </si>
  <si>
    <t>Congo (the Democratic Republic of the)</t>
  </si>
  <si>
    <t>COD</t>
  </si>
  <si>
    <t>Effective sociodemographic population assessment of elusive species in ecology and conservation management</t>
  </si>
  <si>
    <t>Head, Josephine S.; Boesch, Christophe; Robbins, Martha M.; Rabanal, Luisa I.; Makaga, Loic; Kuehl, Hjalmar S.</t>
  </si>
  <si>
    <t>260</t>
  </si>
  <si>
    <t>Loango National Park</t>
  </si>
  <si>
    <t>systematic camera-traps</t>
  </si>
  <si>
    <t>2009-2010</t>
  </si>
  <si>
    <t>population density</t>
  </si>
  <si>
    <t>sex ratio: male</t>
  </si>
  <si>
    <t>Behaviour, dynamics and management of elephant populations.</t>
  </si>
  <si>
    <t>3200</t>
  </si>
  <si>
    <t>Uganda National Parks, Annual Report 1965</t>
  </si>
  <si>
    <t>1965-1967</t>
  </si>
  <si>
    <t>exact study area unclear</t>
  </si>
  <si>
    <t>Fine-scale group structure and demography of African savanna elephants recolonizing lands outside protected areas</t>
  </si>
  <si>
    <t>Ahlering, M. A.; Maldonado, J. E.; Fleischer, R. C.; Western, David; Eggert, L. S.</t>
  </si>
  <si>
    <t>February-July</t>
  </si>
  <si>
    <t>dung count, genetic analysis</t>
  </si>
  <si>
    <t>273</t>
  </si>
  <si>
    <t>February-April</t>
  </si>
  <si>
    <t>demography</t>
  </si>
  <si>
    <t>317</t>
  </si>
  <si>
    <t>population proportion</t>
  </si>
  <si>
    <t>&gt;4</t>
  </si>
  <si>
    <t>1-4</t>
  </si>
  <si>
    <t>5-12</t>
  </si>
  <si>
    <t>&gt;12</t>
  </si>
  <si>
    <t>Tanzania, the United Republic of</t>
  </si>
  <si>
    <t>TZA</t>
  </si>
  <si>
    <t>Ruaha National Park</t>
  </si>
  <si>
    <t>sample count, systematic transects</t>
  </si>
  <si>
    <t>1984-1994</t>
  </si>
  <si>
    <t>April-August</t>
  </si>
  <si>
    <t>Sherry, B.Y.; Tattersall, Fran H.</t>
  </si>
  <si>
    <t>dung count, roads</t>
  </si>
  <si>
    <t>Middle Shire Valley</t>
  </si>
  <si>
    <t>550</t>
  </si>
  <si>
    <t>The loss of a population of elephants in the Middle Shire Valley, southern Malawi.</t>
  </si>
  <si>
    <t>&gt;10</t>
  </si>
  <si>
    <t>1984-1986</t>
  </si>
  <si>
    <t>3-10</t>
  </si>
  <si>
    <t>1-3</t>
  </si>
  <si>
    <t>inter-calf interval log_mean</t>
  </si>
  <si>
    <t>inter-calf interval log_sd</t>
  </si>
  <si>
    <t>inter-calf interval</t>
  </si>
  <si>
    <t>low poaching before 1986, commercial poaching between 1986 and 1991</t>
  </si>
  <si>
    <t>number of carcasses: poached</t>
  </si>
  <si>
    <t>1988-1991</t>
  </si>
  <si>
    <t>commercial poaching between 1986 and 1991</t>
  </si>
  <si>
    <t>Department of National Parks and Wildlife</t>
  </si>
  <si>
    <t>random sightings</t>
  </si>
  <si>
    <t>no elephants left</t>
  </si>
  <si>
    <t>Ekobo, Atanga</t>
  </si>
  <si>
    <t>22</t>
  </si>
  <si>
    <t>5</t>
  </si>
  <si>
    <t>Liwonde National Park</t>
  </si>
  <si>
    <t>300</t>
  </si>
  <si>
    <t>Manyara Ranch</t>
  </si>
  <si>
    <t>contains_map</t>
  </si>
  <si>
    <t>study area size unknown</t>
  </si>
  <si>
    <t>Lake Manyara National Park</t>
  </si>
  <si>
    <t>Population dynamics of African elephant (Loxodonta-africana)</t>
  </si>
  <si>
    <t>Hanks, J; McIntosh, JE</t>
  </si>
  <si>
    <t>Mkomasi</t>
  </si>
  <si>
    <t>Laws, RM, pers. Comm.</t>
  </si>
  <si>
    <t>study area size unknown, exact study area unclar, year unknown</t>
  </si>
  <si>
    <t>Tsavo</t>
  </si>
  <si>
    <t>Murchison North</t>
  </si>
  <si>
    <t>Murchison South</t>
  </si>
  <si>
    <t>Budongo</t>
  </si>
  <si>
    <t>A new method of censusing elephants and a hippo census in Yankari Game Reserve.</t>
  </si>
  <si>
    <t>Marshall, P.J.</t>
  </si>
  <si>
    <t>Nigeria</t>
  </si>
  <si>
    <t>NGA</t>
  </si>
  <si>
    <t>Yankari National Park</t>
  </si>
  <si>
    <t>study area size unknown, until 1991 study area called Yankari Game Reserve</t>
  </si>
  <si>
    <t>total count, reconaissance, photography</t>
  </si>
  <si>
    <t>1979-1980</t>
  </si>
  <si>
    <t>family</t>
  </si>
  <si>
    <t>August-November</t>
  </si>
  <si>
    <t>registration count</t>
  </si>
  <si>
    <t>Tembe Elephant Park</t>
  </si>
  <si>
    <t>Estimating abundance for a savanna elephant population using mark-resight methods: a case study for the Tembe Elephant Park, South Africa</t>
  </si>
  <si>
    <t>Morley, R. C.; van Aarde, R. J.</t>
  </si>
  <si>
    <t>elephant management</t>
  </si>
  <si>
    <t>Elephant population growth in Kruger National Park, South Africa, under a landscape management approach</t>
  </si>
  <si>
    <t>Ferreira, Sam M.; Greaver, Cathy; Simms, Chenay</t>
  </si>
  <si>
    <t>1995-2015</t>
  </si>
  <si>
    <t>0.021-0.076</t>
  </si>
  <si>
    <t>2003-2015</t>
  </si>
  <si>
    <t>0.011-0.073</t>
  </si>
  <si>
    <t>&gt;1</t>
  </si>
  <si>
    <t>0.0533-0.0641</t>
  </si>
  <si>
    <t>0.0172-0.0188</t>
  </si>
  <si>
    <t>sampling_season</t>
  </si>
  <si>
    <t>Population and Individual Elephant Response to a Catastrophic Fire in Pilanesberg National Park</t>
  </si>
  <si>
    <t>Woolley, Leigh-Ann; Millspaugh, Joshua J.; Woods, Rami J.; van Rensburg, Samantha Janse; Mackey, Robin L.; Page, Bruce; Slotow, Rob</t>
  </si>
  <si>
    <t>effect of fire on demography</t>
  </si>
  <si>
    <t>Pilanesberg National Park</t>
  </si>
  <si>
    <t>570</t>
  </si>
  <si>
    <t>Elephants were introduced between 1981 and 1998</t>
  </si>
  <si>
    <t>2004-2005</t>
  </si>
  <si>
    <t>&lt;10</t>
  </si>
  <si>
    <t>10-20</t>
  </si>
  <si>
    <t>20-42</t>
  </si>
  <si>
    <t>natural_mortality_indication</t>
  </si>
  <si>
    <t>low</t>
  </si>
  <si>
    <t>September</t>
  </si>
  <si>
    <t>4-10</t>
  </si>
  <si>
    <t>Mago National Park</t>
  </si>
  <si>
    <t>dry</t>
  </si>
  <si>
    <t>January</t>
  </si>
  <si>
    <t>2001</t>
  </si>
  <si>
    <t>Ranging of older mate elephants introduced to an existing small population without older males: Pilanesberg National Park</t>
  </si>
  <si>
    <t>Slotow, R.; van Dyk, C.</t>
  </si>
  <si>
    <t>elephant movement</t>
  </si>
  <si>
    <t>translocation</t>
  </si>
  <si>
    <t>1998</t>
  </si>
  <si>
    <t>07.02.</t>
  </si>
  <si>
    <t>31</t>
  </si>
  <si>
    <t>32</t>
  </si>
  <si>
    <t>22.03.</t>
  </si>
  <si>
    <t>13.03.</t>
  </si>
  <si>
    <t>1300</t>
  </si>
  <si>
    <t>August</t>
  </si>
  <si>
    <t>wet</t>
  </si>
  <si>
    <t>June</t>
  </si>
  <si>
    <t>Zambia</t>
  </si>
  <si>
    <t>ZMB</t>
  </si>
  <si>
    <t>1550</t>
  </si>
  <si>
    <t>2004</t>
  </si>
  <si>
    <t>Kidepo Valley National Park</t>
  </si>
  <si>
    <t>Elephant ecology in the Queen Elizabeth National Park Uganda</t>
  </si>
  <si>
    <t>Field, CR</t>
  </si>
  <si>
    <t>elephant ecology</t>
  </si>
  <si>
    <t>Queen Elizabeth National Park</t>
  </si>
  <si>
    <t>1979</t>
  </si>
  <si>
    <t xml:space="preserve">July </t>
  </si>
  <si>
    <t>1963-1969</t>
  </si>
  <si>
    <t>February</t>
  </si>
  <si>
    <t>Buss and Savidge (1969)</t>
  </si>
  <si>
    <t>May</t>
  </si>
  <si>
    <t>Chambura Game Reserve</t>
  </si>
  <si>
    <t>Elephant decline in Lake-Manyara-National-Park, Tanzania</t>
  </si>
  <si>
    <t>Prins, HHT; Vanderjeugd, HP; Beekman, JH</t>
  </si>
  <si>
    <t>100</t>
  </si>
  <si>
    <t>no poaching reported</t>
  </si>
  <si>
    <t>1984-1990</t>
  </si>
  <si>
    <t>1986-1988</t>
  </si>
  <si>
    <t>Campbell</t>
  </si>
  <si>
    <t>20</t>
  </si>
  <si>
    <t>combined_strip_width[m]</t>
  </si>
  <si>
    <t>high</t>
  </si>
  <si>
    <t>Selous Game Reserve</t>
  </si>
  <si>
    <t>Tarangire National Park</t>
  </si>
  <si>
    <t>2002</t>
  </si>
  <si>
    <t>July-December</t>
  </si>
  <si>
    <t>Law enforcement, illegal activity and elephant status in Mago and Omo National Parks and adjacent areas, Ethiopia.</t>
  </si>
  <si>
    <t>4068</t>
  </si>
  <si>
    <t>2161</t>
  </si>
  <si>
    <t>Mozambique</t>
  </si>
  <si>
    <t>MOZ</t>
  </si>
  <si>
    <t>Maputo Elephant Reserve</t>
  </si>
  <si>
    <t>Size (and structure) of forest elephants groups (Loxodonta africana cyclotis Matschie, 1900) in the Odzala National Park, Republic of Congo</t>
  </si>
  <si>
    <t>Marechal, C; Maurois, C; Chamberlan, C</t>
  </si>
  <si>
    <t>unknown population size</t>
  </si>
  <si>
    <t>Odzala National Park</t>
  </si>
  <si>
    <t>2848</t>
  </si>
  <si>
    <t>September-February</t>
  </si>
  <si>
    <t>1994-1995</t>
  </si>
  <si>
    <t>juvenile</t>
  </si>
  <si>
    <t>4</t>
  </si>
  <si>
    <t>18</t>
  </si>
  <si>
    <t>2200</t>
  </si>
  <si>
    <t>1963-1964</t>
  </si>
  <si>
    <t>Murchison Area</t>
  </si>
  <si>
    <t>South Murchison</t>
  </si>
  <si>
    <t>3885</t>
  </si>
  <si>
    <t>Change in population number and reproductive rate of elephants in Uganda</t>
  </si>
  <si>
    <t>Buss, I. O.; Savidge, J. M.</t>
  </si>
  <si>
    <t>June-August</t>
  </si>
  <si>
    <t>December-March</t>
  </si>
  <si>
    <t>March-May</t>
  </si>
  <si>
    <t>Tangi-Karuma</t>
  </si>
  <si>
    <t>1658</t>
  </si>
  <si>
    <t>Elephant Sanctuary</t>
  </si>
  <si>
    <t>3522</t>
  </si>
  <si>
    <t>Buss; Savidge</t>
  </si>
  <si>
    <t>Buss; Savidge; Wing</t>
  </si>
  <si>
    <t>Buss; Maxwell; Savidge</t>
  </si>
  <si>
    <t>Field; Lock</t>
  </si>
  <si>
    <t>Buss; Field; Lock</t>
  </si>
  <si>
    <t>1981-1982</t>
  </si>
  <si>
    <t>percent</t>
  </si>
  <si>
    <t>1980</t>
  </si>
  <si>
    <t>Etosha National Park</t>
  </si>
  <si>
    <t>Lindeque, M.; Lindeque, P.M.</t>
  </si>
  <si>
    <t>1977-1981</t>
  </si>
  <si>
    <t>224</t>
  </si>
  <si>
    <t>North Turkana</t>
  </si>
  <si>
    <t>Elephant population trends in Kenya - 1977-1981</t>
  </si>
  <si>
    <t>Ottichilo, WK; Kufwafwa, JW; Stelfox, JG</t>
  </si>
  <si>
    <t>January-May</t>
  </si>
  <si>
    <t>South Turkana</t>
  </si>
  <si>
    <t>Maralal</t>
  </si>
  <si>
    <t>Samburu</t>
  </si>
  <si>
    <t>Chalbi</t>
  </si>
  <si>
    <t>Archer's Post</t>
  </si>
  <si>
    <t>Ewaso Nyiro</t>
  </si>
  <si>
    <t>Tupo</t>
  </si>
  <si>
    <t>Khorof Harar</t>
  </si>
  <si>
    <t>Hola</t>
  </si>
  <si>
    <t>Ijara</t>
  </si>
  <si>
    <t>Tana Delta</t>
  </si>
  <si>
    <t>Taita Hills</t>
  </si>
  <si>
    <t>Mtito Andei</t>
  </si>
  <si>
    <t>Jipe</t>
  </si>
  <si>
    <t>Amboseli</t>
  </si>
  <si>
    <t>Magadi</t>
  </si>
  <si>
    <t>Narok</t>
  </si>
  <si>
    <t>Loita</t>
  </si>
  <si>
    <t>Mara</t>
  </si>
  <si>
    <t>July-October</t>
  </si>
  <si>
    <t>Sololo</t>
  </si>
  <si>
    <t>Chera</t>
  </si>
  <si>
    <t>Huri</t>
  </si>
  <si>
    <t>Dif</t>
  </si>
  <si>
    <t>0.05</t>
  </si>
  <si>
    <t>0.02</t>
  </si>
  <si>
    <t>0.1</t>
  </si>
  <si>
    <t>0.11</t>
  </si>
  <si>
    <t>0.21</t>
  </si>
  <si>
    <t>0.06</t>
  </si>
  <si>
    <t>0.13</t>
  </si>
  <si>
    <t>0.01</t>
  </si>
  <si>
    <t>0.5</t>
  </si>
  <si>
    <t>0.08</t>
  </si>
  <si>
    <t>0.14</t>
  </si>
  <si>
    <t>0.03</t>
  </si>
  <si>
    <t>0.04</t>
  </si>
  <si>
    <t>0.74</t>
  </si>
  <si>
    <t>0.68</t>
  </si>
  <si>
    <t>0.8</t>
  </si>
  <si>
    <t>0.17</t>
  </si>
  <si>
    <t>0.78</t>
  </si>
  <si>
    <t>0.19</t>
  </si>
  <si>
    <t>0.35</t>
  </si>
  <si>
    <t>0.25</t>
  </si>
  <si>
    <t>0.29</t>
  </si>
  <si>
    <t>0.41</t>
  </si>
  <si>
    <t>0.23</t>
  </si>
  <si>
    <t>0.20</t>
  </si>
  <si>
    <t>0.59</t>
  </si>
  <si>
    <t>0.10</t>
  </si>
  <si>
    <t>0.65</t>
  </si>
  <si>
    <t>0.60</t>
  </si>
  <si>
    <t>0.53</t>
  </si>
  <si>
    <t>0.4</t>
  </si>
  <si>
    <t>0.33</t>
  </si>
  <si>
    <t>0.64</t>
  </si>
  <si>
    <t>0.09</t>
  </si>
  <si>
    <t>0.42</t>
  </si>
  <si>
    <t>0.81</t>
  </si>
  <si>
    <t>0.27</t>
  </si>
  <si>
    <t>0.67</t>
  </si>
  <si>
    <t>0.37</t>
  </si>
  <si>
    <t>0.36</t>
  </si>
  <si>
    <t>1965</t>
  </si>
  <si>
    <t>random encounter</t>
  </si>
  <si>
    <t>Mana Pools Game Reserve</t>
  </si>
  <si>
    <t>388</t>
  </si>
  <si>
    <t>The incidence of Tuskless elephants in Mana Pools Game Reserve</t>
  </si>
  <si>
    <t>Owen-Smith, N</t>
  </si>
  <si>
    <t>tusklessness</t>
  </si>
  <si>
    <t>dung count, random quadrats, genetic profiling</t>
  </si>
  <si>
    <t>Gamba Complex</t>
  </si>
  <si>
    <t>Using Genetic Profiles of African Forest Elephants to Infer Population Structure, Movements, and Habitat Use in a Conservation and Development Landscape in Gabon</t>
  </si>
  <si>
    <t>Eggert, L. S.; Buij, R.; Lee, M. E.; Campbell, P.; Dallmeier, F.; Fleischer, R. C.; Alonso, A.; Maldonado, J. E.</t>
  </si>
  <si>
    <t>Multiple Use Area</t>
  </si>
  <si>
    <t>3585</t>
  </si>
  <si>
    <t>Moukalaba-Doudou National Park</t>
  </si>
  <si>
    <t>4500</t>
  </si>
  <si>
    <t>Elephant (Loxodonta africana) demography and behaviour in the Tarangire-Manyara Ecosystem Tanzania</t>
  </si>
  <si>
    <t>Kioko, John; Zink, Emily; Sawdy, Maggie; Kiffner, Christian</t>
  </si>
  <si>
    <t>2012</t>
  </si>
  <si>
    <t>12.04.-21.04.</t>
  </si>
  <si>
    <t>sample count, road transects</t>
  </si>
  <si>
    <t>fully protected</t>
  </si>
  <si>
    <t>young</t>
  </si>
  <si>
    <t>14</t>
  </si>
  <si>
    <t>subadult</t>
  </si>
  <si>
    <t>19</t>
  </si>
  <si>
    <t>partially protected</t>
  </si>
  <si>
    <t>180</t>
  </si>
  <si>
    <t>7</t>
  </si>
  <si>
    <t>Demography of a population with a long history of poaching and the utility of the individual identification technique as a tool for monitoring intermittently studied elephant populations</t>
  </si>
  <si>
    <t>Onyango, Patrick O.; Lesowapir, Bernard</t>
  </si>
  <si>
    <t>844</t>
  </si>
  <si>
    <t>1990-2001</t>
  </si>
  <si>
    <t>Kenya Wildlife Service</t>
  </si>
  <si>
    <t>2001-2002</t>
  </si>
  <si>
    <t>individual identification</t>
  </si>
  <si>
    <t>September-September</t>
  </si>
  <si>
    <t>0-4.9</t>
  </si>
  <si>
    <t>5-9.9</t>
  </si>
  <si>
    <t>10-14.9</t>
  </si>
  <si>
    <t>15-19.9</t>
  </si>
  <si>
    <t>20-24.9</t>
  </si>
  <si>
    <t>25-34.9</t>
  </si>
  <si>
    <t>35-39.9</t>
  </si>
  <si>
    <t>inter-calf interval mean</t>
  </si>
  <si>
    <t>gaussian</t>
  </si>
  <si>
    <t>range</t>
  </si>
  <si>
    <t>high poaching in 1970s and 1980s</t>
  </si>
  <si>
    <t>Structure of population, grouping patterns and density of forest elephants in north-west Congo</t>
  </si>
  <si>
    <t>Querouil, S; Magliocca, F; Gautier-Hion, A</t>
  </si>
  <si>
    <t>Maya clearing</t>
  </si>
  <si>
    <t>November-June</t>
  </si>
  <si>
    <t>1996-1997</t>
  </si>
  <si>
    <t>0.18</t>
  </si>
  <si>
    <t>study area likely representative for large part of Odzala National Park</t>
  </si>
  <si>
    <t>Conservation of the African forest elephant (Loxodonta africana) in the Lobeke, south-east Cameroon.</t>
  </si>
  <si>
    <t>Lobeke Forest Reserve</t>
  </si>
  <si>
    <t>2125</t>
  </si>
  <si>
    <t>January-March</t>
  </si>
  <si>
    <t>1993</t>
  </si>
  <si>
    <t>0.39</t>
  </si>
  <si>
    <t>0.16</t>
  </si>
  <si>
    <t>May-August</t>
  </si>
  <si>
    <t>&lt;1</t>
  </si>
  <si>
    <t>Ogola, Patrick; Omondi, Patrick O.</t>
  </si>
  <si>
    <t>Demography of a confined elephant population and the potential consequence of translocation: the case of Sweetwaters Game Reserve, Kenya.</t>
  </si>
  <si>
    <t>Sweetwaters Game Reserve</t>
  </si>
  <si>
    <t>95</t>
  </si>
  <si>
    <t>opportunistic reconnaissance, individual identification</t>
  </si>
  <si>
    <t>time-period_studied</t>
  </si>
  <si>
    <t>35-49.9</t>
  </si>
  <si>
    <t>1987-1990</t>
  </si>
  <si>
    <t>Anthrax in wildlife in the Luangwa Valley, Zambia</t>
  </si>
  <si>
    <t>Turnbull, PCB; Bell, RHV; Saigawa, K; Munyenyembe, FEC; Mulenga, CK; Makala, LHC</t>
  </si>
  <si>
    <t>Luangwa National Park</t>
  </si>
  <si>
    <t>Mfuwe, Nsefu</t>
  </si>
  <si>
    <t>40</t>
  </si>
  <si>
    <t>reconnaissance</t>
  </si>
  <si>
    <t>Demographic-changes in the Luangwa Valley Elephants</t>
  </si>
  <si>
    <t>Lewis, DM</t>
  </si>
  <si>
    <t>1980-1981</t>
  </si>
  <si>
    <t>Lewis, RM</t>
  </si>
  <si>
    <t>shoulder-height aging (Laws 1966)</t>
  </si>
  <si>
    <t>study area near Chinzombo Research Station</t>
  </si>
  <si>
    <t>25-30</t>
  </si>
  <si>
    <t>30-35</t>
  </si>
  <si>
    <t>35-40</t>
  </si>
  <si>
    <t>40-45</t>
  </si>
  <si>
    <t>&gt;45</t>
  </si>
  <si>
    <t>1-1.5</t>
  </si>
  <si>
    <t>1.5-2.5</t>
  </si>
  <si>
    <t>2.5-3.5</t>
  </si>
  <si>
    <t>3.5-4.5</t>
  </si>
  <si>
    <t>4.5-5.5</t>
  </si>
  <si>
    <t>5.5-6.5</t>
  </si>
  <si>
    <t>6.5-8</t>
  </si>
  <si>
    <t>An aerial census of elephant and buffalo in the Kruger National Park South Africa and the implications therof on intended management schemes helicopter</t>
  </si>
  <si>
    <t>Pienaar, UDV; Van Wyk, P; Fairall, N</t>
  </si>
  <si>
    <t>19010.51</t>
  </si>
  <si>
    <t>4828.03</t>
  </si>
  <si>
    <t>1964</t>
  </si>
  <si>
    <t>1-11</t>
  </si>
  <si>
    <t>6.8</t>
  </si>
  <si>
    <t>Demography and population dynamics in the elephants Loxodonta africana of Addo Elephant National Park, South Africa: is there evidence of density dependent regulation?</t>
  </si>
  <si>
    <t>Gough, Katie F.; Kerley, Graham I. H.</t>
  </si>
  <si>
    <t>first calf age mean</t>
  </si>
  <si>
    <t>1976-2003</t>
  </si>
  <si>
    <t>The effects of poaching on the age structures and social and reproductive patterns of selected East African elephant populations</t>
  </si>
  <si>
    <t>Poole, J.H.</t>
  </si>
  <si>
    <t>1977-1989</t>
  </si>
  <si>
    <t>25-29.9</t>
  </si>
  <si>
    <t>30-34.9</t>
  </si>
  <si>
    <t>Tsavo East</t>
  </si>
  <si>
    <t>Tsavo West</t>
  </si>
  <si>
    <t>Mikumi</t>
  </si>
  <si>
    <t>some poaching prior 1978; almost no poaching 1979-1989</t>
  </si>
  <si>
    <t>some poaching prior 1978; almost no poaching 1979-1990</t>
  </si>
  <si>
    <t>some poaching prior 1978; almost no poaching 1979-1991</t>
  </si>
  <si>
    <t>some poaching prior 1978; almost no poaching 1979-1992</t>
  </si>
  <si>
    <t>some poaching prior 1978; almost no poaching 1979-1993</t>
  </si>
  <si>
    <t>some poaching prior 1978; almost no poaching 1979-1994</t>
  </si>
  <si>
    <t>some poaching prior 1978; almost no poaching 1979-1995</t>
  </si>
  <si>
    <t>some poaching prior 1978; almost no poaching 1979-1996</t>
  </si>
  <si>
    <t>some poaching prior 1978; almost no poaching 1979-1997</t>
  </si>
  <si>
    <t>some poaching prior 1978; almost no poaching 1979-1998</t>
  </si>
  <si>
    <t>some poaching prior 1978; almost no poaching 1979-1999</t>
  </si>
  <si>
    <t>some poaching prior 1978; almost no poaching 1979-2000</t>
  </si>
  <si>
    <t>some poaching prior 1978; almost no poaching 1979-2001</t>
  </si>
  <si>
    <t>some poaching prior 1978; almost no poaching 1979-2002</t>
  </si>
  <si>
    <t>some poaching prior 1978; almost no poaching 1979-2003</t>
  </si>
  <si>
    <t>some poaching prior 1978; almost no poaching 1979-2004</t>
  </si>
  <si>
    <t>some poaching prior 1978; almost no poaching 1979-2005</t>
  </si>
  <si>
    <t>some poaching prior 1978; almost no poaching 1979-2006</t>
  </si>
  <si>
    <t>heavy poaching 1947-1957; after 1957 increased anti-poaching effort</t>
  </si>
  <si>
    <t>heavy poaching prior 1985</t>
  </si>
  <si>
    <t>heavy poaching prior 1986</t>
  </si>
  <si>
    <t>heavy poaching prior 1987</t>
  </si>
  <si>
    <t>heavy poaching prior 1988</t>
  </si>
  <si>
    <t>heavy poaching prior 1989</t>
  </si>
  <si>
    <t>heavy poaching prior 1990</t>
  </si>
  <si>
    <t>heavy poaching prior 1991</t>
  </si>
  <si>
    <t>heavy poaching prior 1992</t>
  </si>
  <si>
    <t>heavy poaching prior 1993</t>
  </si>
  <si>
    <t>heavy poaching prior 1994</t>
  </si>
  <si>
    <t>heavy poaching prior 1995</t>
  </si>
  <si>
    <t>heavy poaching prior 1996</t>
  </si>
  <si>
    <t>heavy poaching prior 1997</t>
  </si>
  <si>
    <t>heavy poaching prior 1998</t>
  </si>
  <si>
    <t>heavy poaching prior 1999</t>
  </si>
  <si>
    <t>heavy poaching prior 2000</t>
  </si>
  <si>
    <t>heavy poaching prior 2001</t>
  </si>
  <si>
    <t>heavy poaching prior 2002</t>
  </si>
  <si>
    <t>heavy poaching 1974-1980</t>
  </si>
  <si>
    <t>Age structure of the elephant population in the Etosha National Park Namibia</t>
  </si>
  <si>
    <t>1984-1987</t>
  </si>
  <si>
    <t>December</t>
  </si>
  <si>
    <t>October-November</t>
  </si>
  <si>
    <t>Kaudom G.R.</t>
  </si>
  <si>
    <t>study area size unknown; study area in Kavango on the border between Botswana and Namibia, including Kaudom Game Reserve</t>
  </si>
  <si>
    <t>study area size unknown; study area includes Mahango Game Reserve</t>
  </si>
  <si>
    <t>study area size unknown; study area in the the northern part of the Kaokoveld, including Kunene River Mouth, Hoanib-Hoarusib River Group</t>
  </si>
  <si>
    <t>study area size unknown; study area in the southern part of the Kaokoveld</t>
  </si>
  <si>
    <t>Caprivi West</t>
  </si>
  <si>
    <t>Kaokoland West</t>
  </si>
  <si>
    <t>Damaraland</t>
  </si>
  <si>
    <t>photogrammetry</t>
  </si>
  <si>
    <t>1-5</t>
  </si>
  <si>
    <t>6-10</t>
  </si>
  <si>
    <t>11-15</t>
  </si>
  <si>
    <t>16-20</t>
  </si>
  <si>
    <t>&gt;20</t>
  </si>
  <si>
    <t>1977-1978</t>
  </si>
  <si>
    <t>Greater Mapungubwe Transfrontier Conservation Area</t>
  </si>
  <si>
    <t>sustainability of hunting</t>
  </si>
  <si>
    <t>study area size unknown; parts of study area in South Africa and Zimbabwe</t>
  </si>
  <si>
    <t>Sustainability of Elephant Hunting Across International Borders in Southern Africa: A Case Study of the Greater Mapungubwe Transfrontier Conservation Area</t>
  </si>
  <si>
    <t>Selier, Sarah-Anne Jeanetta; Page, Bruce R.; Vanak, Abi Tamim; Slotow, Rob</t>
  </si>
  <si>
    <t>1999-2010</t>
  </si>
  <si>
    <t>The elephant population of Samburu and Buffalo Springs National Reserves, Kenya</t>
  </si>
  <si>
    <t>Wittemyer, G.</t>
  </si>
  <si>
    <t>1997-1999</t>
  </si>
  <si>
    <t>all year</t>
  </si>
  <si>
    <t>330</t>
  </si>
  <si>
    <t>study area focal area for elephant reproduction; population exchange with bordering areas</t>
  </si>
  <si>
    <t>no poaching</t>
  </si>
  <si>
    <t>20-34.9</t>
  </si>
  <si>
    <t>Notes on the population-dynamics of the Kasungu elephants</t>
  </si>
  <si>
    <t>Jachmann, H.</t>
  </si>
  <si>
    <t>2450</t>
  </si>
  <si>
    <t>heavy poaching past 5 years; kills for crop protection</t>
  </si>
  <si>
    <t>September-April</t>
  </si>
  <si>
    <t>0-3</t>
  </si>
  <si>
    <t>0-10</t>
  </si>
  <si>
    <t>25-60</t>
  </si>
  <si>
    <t>1-2</t>
  </si>
  <si>
    <t>2-3</t>
  </si>
  <si>
    <t>3-4</t>
  </si>
  <si>
    <t>4-5</t>
  </si>
  <si>
    <t>5-6</t>
  </si>
  <si>
    <t>6-7</t>
  </si>
  <si>
    <t>7-8</t>
  </si>
  <si>
    <t>8-9</t>
  </si>
  <si>
    <t>10-11</t>
  </si>
  <si>
    <t>11-12</t>
  </si>
  <si>
    <t>12-13</t>
  </si>
  <si>
    <t>13-14</t>
  </si>
  <si>
    <t>9-10</t>
  </si>
  <si>
    <t>14-15</t>
  </si>
  <si>
    <t>15-16</t>
  </si>
  <si>
    <t>16-17</t>
  </si>
  <si>
    <t>17-18</t>
  </si>
  <si>
    <t>18-19</t>
  </si>
  <si>
    <t>19-20</t>
  </si>
  <si>
    <t>20-21</t>
  </si>
  <si>
    <t>21-22</t>
  </si>
  <si>
    <t>22-23</t>
  </si>
  <si>
    <t>23-24</t>
  </si>
  <si>
    <t>24-25</t>
  </si>
  <si>
    <t>3-6</t>
  </si>
  <si>
    <t>6-9</t>
  </si>
  <si>
    <t>9-12</t>
  </si>
  <si>
    <t>12-15</t>
  </si>
  <si>
    <t>15-18</t>
  </si>
  <si>
    <t>18-21</t>
  </si>
  <si>
    <t>21-24</t>
  </si>
  <si>
    <t>1.6</t>
  </si>
  <si>
    <t>5.2</t>
  </si>
  <si>
    <t>8.5</t>
  </si>
  <si>
    <t>11.7</t>
  </si>
  <si>
    <t>15.3</t>
  </si>
  <si>
    <t>17.1</t>
  </si>
  <si>
    <t>22.2</t>
  </si>
  <si>
    <t>24.4</t>
  </si>
  <si>
    <t>19.5</t>
  </si>
  <si>
    <t>17.9</t>
  </si>
  <si>
    <t>8.6</t>
  </si>
  <si>
    <t>7.1</t>
  </si>
  <si>
    <t>first conception age mean</t>
  </si>
  <si>
    <t>annual mortality rate</t>
  </si>
  <si>
    <t>11-20</t>
  </si>
  <si>
    <t>21-30</t>
  </si>
  <si>
    <t>31-40</t>
  </si>
  <si>
    <t>41-50</t>
  </si>
  <si>
    <t>51-60</t>
  </si>
  <si>
    <t>Rapid population growth in an elephant Loxodonta africana population recovering from poaching in Tarangire National Park, Tanzania</t>
  </si>
  <si>
    <t>Foley, Charles A. H.; Faust, Lisa J.</t>
  </si>
  <si>
    <t>1994-2005</t>
  </si>
  <si>
    <t>November-October</t>
  </si>
  <si>
    <t>2600</t>
  </si>
  <si>
    <t>population recovery from poaching</t>
  </si>
  <si>
    <t>0-0.9</t>
  </si>
  <si>
    <t>1-1.9</t>
  </si>
  <si>
    <t>2-2.9</t>
  </si>
  <si>
    <t>3-3.9</t>
  </si>
  <si>
    <t>4-4.9</t>
  </si>
  <si>
    <t>5-5.9</t>
  </si>
  <si>
    <t>6-6.9</t>
  </si>
  <si>
    <t>7-7.9</t>
  </si>
  <si>
    <t>8-8.9</t>
  </si>
  <si>
    <t>9-9.9</t>
  </si>
  <si>
    <t>30-44.9</t>
  </si>
  <si>
    <t>45-59.9</t>
  </si>
  <si>
    <t>&gt;60</t>
  </si>
  <si>
    <t>July-September</t>
  </si>
  <si>
    <t>Population dynamics of the elephants in the Kasungu National Park, Malawi</t>
  </si>
  <si>
    <t>10-10.9</t>
  </si>
  <si>
    <t>11-11.9</t>
  </si>
  <si>
    <t>12-12.9</t>
  </si>
  <si>
    <t>13-13.9</t>
  </si>
  <si>
    <t>14-14.9</t>
  </si>
  <si>
    <t>15-15.9</t>
  </si>
  <si>
    <t>16-16.9</t>
  </si>
  <si>
    <t>17-17.9</t>
  </si>
  <si>
    <t>18-18.9</t>
  </si>
  <si>
    <t>19-19.9</t>
  </si>
  <si>
    <t>20-20.9</t>
  </si>
  <si>
    <t>21-21.9</t>
  </si>
  <si>
    <t>22-22.9</t>
  </si>
  <si>
    <t>23-23.9</t>
  </si>
  <si>
    <t>24-24.9</t>
  </si>
  <si>
    <t>&gt;25</t>
  </si>
  <si>
    <t>survivorship</t>
  </si>
  <si>
    <t>jawbone aging</t>
  </si>
  <si>
    <t>Demographic status of elephants in the Samburu and Buffalo Springs National Reserves, Kenya</t>
  </si>
  <si>
    <t>Wittemyer, G; Dabellen, D; Rasmussen, H; Kahindi, O; Douglas-Hamilton, I</t>
  </si>
  <si>
    <t>0-5</t>
  </si>
  <si>
    <t>1998-2003</t>
  </si>
  <si>
    <t>no poaching until 2000; after 2000 increasing</t>
  </si>
  <si>
    <t>unknown</t>
  </si>
  <si>
    <t>6-15</t>
  </si>
  <si>
    <t>16-30</t>
  </si>
  <si>
    <t>&gt;30</t>
  </si>
  <si>
    <t>Foley, C.; Pettorelli, N.</t>
  </si>
  <si>
    <t>Severe drought and calf survival in elephants</t>
  </si>
  <si>
    <t>0-20</t>
  </si>
  <si>
    <t>0-30</t>
  </si>
  <si>
    <t>0-40</t>
  </si>
  <si>
    <t>0-50</t>
  </si>
  <si>
    <t>0-60</t>
  </si>
  <si>
    <t>June-February</t>
  </si>
  <si>
    <t>high during drought in 1993</t>
  </si>
  <si>
    <t>Demographic changes in the Zambezi Valley elephants (Loxodonta-africana)</t>
  </si>
  <si>
    <t>Dunham, K. M.</t>
  </si>
  <si>
    <t>1969-1985</t>
  </si>
  <si>
    <t>Middle Zambezi Valley</t>
  </si>
  <si>
    <t>11000</t>
  </si>
  <si>
    <t>partly</t>
  </si>
  <si>
    <t>Dunham, Robertson, Swanepoel, unpubl.</t>
  </si>
  <si>
    <t>calf survival after drought</t>
  </si>
  <si>
    <t>female population proportion</t>
  </si>
  <si>
    <t>1969-1972</t>
  </si>
  <si>
    <t>24-27</t>
  </si>
  <si>
    <t>27-30</t>
  </si>
  <si>
    <t>30-33</t>
  </si>
  <si>
    <t>33-36</t>
  </si>
  <si>
    <t>36-39</t>
  </si>
  <si>
    <t>39-42</t>
  </si>
  <si>
    <t>42-45</t>
  </si>
  <si>
    <t>45-48</t>
  </si>
  <si>
    <t>48-51</t>
  </si>
  <si>
    <t>51-54</t>
  </si>
  <si>
    <t>54-57</t>
  </si>
  <si>
    <t>57-60</t>
  </si>
  <si>
    <t>survey method unknown</t>
  </si>
  <si>
    <t>0-15</t>
  </si>
  <si>
    <t>9</t>
  </si>
  <si>
    <t>10</t>
  </si>
  <si>
    <t>13</t>
  </si>
  <si>
    <t>15</t>
  </si>
  <si>
    <t>16.5</t>
  </si>
  <si>
    <t>8</t>
  </si>
  <si>
    <t>12</t>
  </si>
  <si>
    <t>placental scars identification</t>
  </si>
  <si>
    <t>Reproduction of elephant in Gonarezhou, south-eastern Rhodesia</t>
  </si>
  <si>
    <t>Sherry, B. Y.</t>
  </si>
  <si>
    <t>1971-1972</t>
  </si>
  <si>
    <t>Nuanetsi Valley; Lundi Valley</t>
  </si>
  <si>
    <t>3250</t>
  </si>
  <si>
    <t>family population proportion</t>
  </si>
  <si>
    <t>25-25.9</t>
  </si>
  <si>
    <t>26-26.9</t>
  </si>
  <si>
    <t>27-27.9</t>
  </si>
  <si>
    <t>28-28.9</t>
  </si>
  <si>
    <t>29-29.9</t>
  </si>
  <si>
    <t>30-30.9</t>
  </si>
  <si>
    <t>31-31.9</t>
  </si>
  <si>
    <t>32-32.9</t>
  </si>
  <si>
    <t>33-33.9</t>
  </si>
  <si>
    <t>34-34.9</t>
  </si>
  <si>
    <t>35-35.9</t>
  </si>
  <si>
    <t>36-36.9</t>
  </si>
  <si>
    <t>37-37.9</t>
  </si>
  <si>
    <t>38-38.9</t>
  </si>
  <si>
    <t>39-39.9</t>
  </si>
  <si>
    <t>40-40.9</t>
  </si>
  <si>
    <t>41-41.9</t>
  </si>
  <si>
    <t>42-42.9</t>
  </si>
  <si>
    <t>43-43.9</t>
  </si>
  <si>
    <t>44-44.9</t>
  </si>
  <si>
    <t>45-45.9</t>
  </si>
  <si>
    <t>46-46.9</t>
  </si>
  <si>
    <t>47-47.9</t>
  </si>
  <si>
    <t>48-48.9</t>
  </si>
  <si>
    <t>49-49.9</t>
  </si>
  <si>
    <t>50-50.9</t>
  </si>
  <si>
    <t>51-51.9</t>
  </si>
  <si>
    <t>52-52.9</t>
  </si>
  <si>
    <t>53-53.9</t>
  </si>
  <si>
    <t>54-54.9</t>
  </si>
  <si>
    <t>55-55.0</t>
  </si>
  <si>
    <t>56-6.9</t>
  </si>
  <si>
    <t>57-57.9</t>
  </si>
  <si>
    <t>58-58.9</t>
  </si>
  <si>
    <t>59-59.9</t>
  </si>
  <si>
    <t>3</t>
  </si>
  <si>
    <t>16</t>
  </si>
  <si>
    <t>17</t>
  </si>
  <si>
    <t>21</t>
  </si>
  <si>
    <t>The reproductive advantages of a long life: longevity and senescence in wild female African elephants</t>
  </si>
  <si>
    <t>Lee, Phyllis C.; Fishlock, Victoria; Webber, C. Elizabeth; Moss, Cynthia J.</t>
  </si>
  <si>
    <t>minimal</t>
  </si>
  <si>
    <t>Amboseli National Park; surrounding area</t>
  </si>
  <si>
    <t>8000</t>
  </si>
  <si>
    <t>1972-2014</t>
  </si>
  <si>
    <t>0-14</t>
  </si>
  <si>
    <t>0-19</t>
  </si>
  <si>
    <t>0-24</t>
  </si>
  <si>
    <t>0-29</t>
  </si>
  <si>
    <t>0-34</t>
  </si>
  <si>
    <t>0-39</t>
  </si>
  <si>
    <t>0-44</t>
  </si>
  <si>
    <t>0-49</t>
  </si>
  <si>
    <t>0-54</t>
  </si>
  <si>
    <t>0-59</t>
  </si>
  <si>
    <t>0-64</t>
  </si>
  <si>
    <t>Reproduction and population characteristics of elephants in the Kruger National Park South Africa</t>
  </si>
  <si>
    <t>19011</t>
  </si>
  <si>
    <t>famlily_male</t>
  </si>
  <si>
    <t>dispersed_male</t>
  </si>
  <si>
    <t>conception rate</t>
  </si>
  <si>
    <t>21-25</t>
  </si>
  <si>
    <t>26-30</t>
  </si>
  <si>
    <t>31-35</t>
  </si>
  <si>
    <t>36-40</t>
  </si>
  <si>
    <t>41-45</t>
  </si>
  <si>
    <t>46-50</t>
  </si>
  <si>
    <t>51-55</t>
  </si>
  <si>
    <t>56-60</t>
  </si>
  <si>
    <t>Effects of poaching on the population structure of African elephants (Loxodonta africana): a case study of the elephants of the Meru National Park.</t>
  </si>
  <si>
    <t>Njumbi, Stephen J.</t>
  </si>
  <si>
    <t>1992</t>
  </si>
  <si>
    <t>heavy poaching prior to 1992</t>
  </si>
  <si>
    <t>Douglas-Hamilton; Hillman; 1976</t>
  </si>
  <si>
    <t>Douglas-Hamilton; 1990</t>
  </si>
  <si>
    <t>reproduction in female african elephant in the wankie national park rhodesia</t>
  </si>
  <si>
    <t>Williamson, B. R.</t>
  </si>
  <si>
    <t>1972</t>
  </si>
  <si>
    <t>Wankie National Park</t>
  </si>
  <si>
    <t>14545</t>
  </si>
  <si>
    <t>mature proportion: female</t>
  </si>
  <si>
    <t>Age structure of elephants in Tsavo National Park, kenya</t>
  </si>
  <si>
    <t>Ottichilo, W. K.</t>
  </si>
  <si>
    <t>20000</t>
  </si>
  <si>
    <t>9-10.9</t>
  </si>
  <si>
    <t>11-12.9</t>
  </si>
  <si>
    <t>13-14.9</t>
  </si>
  <si>
    <t>25-19.9</t>
  </si>
  <si>
    <t>Age structure as an indicator of poaching pressure: Insights from rapid assessments of elephant populations across space and time</t>
  </si>
  <si>
    <t>Jones, Trevor; Cusack, Jeremy J.; Pozo, Rocio A.; Smit, Josephine; Mkuburo, Lameck; Baran, Paul; Lobora, Alex L.; Mduma, Simon; Foley, Charles</t>
  </si>
  <si>
    <t>2009-2015</t>
  </si>
  <si>
    <t>rapid demographic assessment</t>
  </si>
  <si>
    <t>26.05.-29.05.</t>
  </si>
  <si>
    <t>poaching intensity</t>
  </si>
  <si>
    <t>25-39</t>
  </si>
  <si>
    <t>&gt;40</t>
  </si>
  <si>
    <t>17.02.-01.03</t>
  </si>
  <si>
    <t>Serengeti National Park; Ikorongo National Park</t>
  </si>
  <si>
    <t>08.06.-16.06.</t>
  </si>
  <si>
    <t>medium</t>
  </si>
  <si>
    <t>May-October</t>
  </si>
  <si>
    <t>05.10.-17.10.</t>
  </si>
  <si>
    <t>Katavi National Park</t>
  </si>
  <si>
    <t>18.07.-12.08.</t>
  </si>
  <si>
    <t>19.10.-28.10.</t>
  </si>
  <si>
    <t>Ugalla Game Reserve</t>
  </si>
  <si>
    <t xml:space="preserve">Tarangire-Manyara </t>
  </si>
  <si>
    <t>Serengeti ecosystem</t>
  </si>
  <si>
    <t>systematic reconnaissance</t>
  </si>
  <si>
    <t>Ruaha-Rungwa</t>
  </si>
  <si>
    <t>Katavi-Rukwa</t>
  </si>
  <si>
    <t>Hanks, J.</t>
  </si>
  <si>
    <t>reproduction of elephant, loxodonta-africana, in luangwa valley, zambia</t>
  </si>
  <si>
    <t>1965-1969</t>
  </si>
  <si>
    <t>May-November</t>
  </si>
  <si>
    <t>Luangwa Valley South Game Reserve</t>
  </si>
  <si>
    <t>7000</t>
  </si>
  <si>
    <t>Male bachelor groups not culled</t>
  </si>
  <si>
    <t>culling started in 1965</t>
  </si>
  <si>
    <t>0-16.9</t>
  </si>
  <si>
    <t>1968-1969</t>
  </si>
  <si>
    <t>1967-1969</t>
  </si>
  <si>
    <t>first spermatogenesis age mean</t>
  </si>
  <si>
    <t>Dung survey bias and elephant population estimates in southern Mozambique</t>
  </si>
  <si>
    <t>Olivier, Pieter I.; Ferreira, Sam M.; van Aarde, Rudi J.</t>
  </si>
  <si>
    <t>dung boli circumference</t>
  </si>
  <si>
    <t>dung survey method</t>
  </si>
  <si>
    <t>&gt;15</t>
  </si>
  <si>
    <t>De Boer et al. 2000</t>
  </si>
  <si>
    <t>Population control of large mammals in the Kruger National Park</t>
  </si>
  <si>
    <t>de Vos, V.; Bengis, R.G.; Coetzee, H.J.</t>
  </si>
  <si>
    <t>1967-1981</t>
  </si>
  <si>
    <t>population control</t>
  </si>
  <si>
    <t>Mate guarding, reproductive success and female choice in African elephants</t>
  </si>
  <si>
    <t>Poole, J. H.</t>
  </si>
  <si>
    <t>1985-1986</t>
  </si>
  <si>
    <t>direct observation</t>
  </si>
  <si>
    <t>male reproductive success</t>
  </si>
  <si>
    <t>mating proportion: male</t>
  </si>
  <si>
    <t>Using dung bolus diameter for age estimation in an unstudied elephant population in Udzungwa Mountains, Tanzania</t>
  </si>
  <si>
    <t>Nowak, Katarzyna; Jones, Trevor; Lee, Phyllis C.</t>
  </si>
  <si>
    <t>Udzungwa Mountains National Park</t>
  </si>
  <si>
    <t>dung count, recce, dung boli circumference</t>
  </si>
  <si>
    <t>2008-2009</t>
  </si>
  <si>
    <t>December-February</t>
  </si>
  <si>
    <t>5-6.6</t>
  </si>
  <si>
    <t>6.7-8.3</t>
  </si>
  <si>
    <t>8.4-10</t>
  </si>
  <si>
    <t>10-11.6</t>
  </si>
  <si>
    <t>11.7-13.3</t>
  </si>
  <si>
    <t>13.4-15</t>
  </si>
  <si>
    <t>15-16.6</t>
  </si>
  <si>
    <t>16.7-18.3</t>
  </si>
  <si>
    <t>18.4-20</t>
  </si>
  <si>
    <t>20-21.6</t>
  </si>
  <si>
    <t>21.7-23.3</t>
  </si>
  <si>
    <t>23.4-25</t>
  </si>
  <si>
    <t>25-26.6</t>
  </si>
  <si>
    <t>26.7-28.3</t>
  </si>
  <si>
    <t>28.4-30</t>
  </si>
  <si>
    <t>30-31.6</t>
  </si>
  <si>
    <t>31.7-33.3</t>
  </si>
  <si>
    <t>33.4-35</t>
  </si>
  <si>
    <t>35-36.6</t>
  </si>
  <si>
    <t>36.7-38.3</t>
  </si>
  <si>
    <t>38.3-40</t>
  </si>
  <si>
    <t>Age structure of elephants in Liwonde National Park, Malawi</t>
  </si>
  <si>
    <t>Bhima, R.; Bothma, J. Du P.</t>
  </si>
  <si>
    <t>1993-1995</t>
  </si>
  <si>
    <t>538</t>
  </si>
  <si>
    <t>total count, photogrammetry</t>
  </si>
  <si>
    <t>Ocotber</t>
  </si>
  <si>
    <t>&gt;31</t>
  </si>
  <si>
    <t>Elephants in the Mago National Park. An assessment of number, distribution and movements.</t>
  </si>
  <si>
    <t>Demeke, Y.</t>
  </si>
  <si>
    <t>dung count, systematic quadrats, dung boli circumference</t>
  </si>
  <si>
    <t>1992-1993</t>
  </si>
  <si>
    <t>September-March</t>
  </si>
  <si>
    <t>intermediate</t>
  </si>
  <si>
    <t>The causes of the recent heavy elephant mortality in the Tsavo ecosystem, Kenya, 1975-80</t>
  </si>
  <si>
    <t>pike</t>
  </si>
  <si>
    <t>1975-1980</t>
  </si>
  <si>
    <t>partial count, systematic transects; random encounter</t>
  </si>
  <si>
    <t>aerial survey; ground survey</t>
  </si>
  <si>
    <t>Tsavo ecosystem</t>
  </si>
  <si>
    <t>38000</t>
  </si>
  <si>
    <t>Drought mortality of bush elephants in Hwange National Park, Zimbabwe</t>
  </si>
  <si>
    <t>Dudley, JP; Criag, GC; Gibson, DS; Haynes, G; Klimowicz, J</t>
  </si>
  <si>
    <t>14600</t>
  </si>
  <si>
    <t>drought mortality</t>
  </si>
  <si>
    <t>DNPWLM 1996</t>
  </si>
  <si>
    <t>DNPWLM 1996, Price Waterhouse Consultants 1996</t>
  </si>
  <si>
    <t>molar-age estimation</t>
  </si>
  <si>
    <t>Triga Vlei</t>
  </si>
  <si>
    <t>0-7.5</t>
  </si>
  <si>
    <t>7-15</t>
  </si>
  <si>
    <t>15-22.5</t>
  </si>
  <si>
    <t>22.5-30</t>
  </si>
  <si>
    <t>30-37.5</t>
  </si>
  <si>
    <t>37.5-45</t>
  </si>
  <si>
    <t>45-52.5</t>
  </si>
  <si>
    <t>52.5-60</t>
  </si>
  <si>
    <t>0-12</t>
  </si>
  <si>
    <t>12-24</t>
  </si>
  <si>
    <t>24-36</t>
  </si>
  <si>
    <t>&gt;36</t>
  </si>
  <si>
    <t>1980-1984</t>
  </si>
  <si>
    <t>Recent studies on elephant populations in East Africa</t>
  </si>
  <si>
    <t>Laws, R. M.; Parker, I. S. C.</t>
  </si>
  <si>
    <t>1965-1966</t>
  </si>
  <si>
    <t>mature proportion: male</t>
  </si>
  <si>
    <t>puberty age mean</t>
  </si>
  <si>
    <t>The savanna ecology of Kidepo Valley National Park Uganda part 3 animal populations and park management recommendations</t>
  </si>
  <si>
    <t>Ross I. C.; Field C. R.; Harrington G. N.</t>
  </si>
  <si>
    <t>1967-1972</t>
  </si>
  <si>
    <t>field age criteria, Laws 1966</t>
  </si>
  <si>
    <t>0-2</t>
  </si>
  <si>
    <t>2-12</t>
  </si>
  <si>
    <t>Modelling elephant population growth in small, fenced, South African reserves</t>
  </si>
  <si>
    <t>Mackey, Robin L.; Page, Bruce R.; Duffy, Kevin J.; Slotow, Rob</t>
  </si>
  <si>
    <t>2001-2025</t>
  </si>
  <si>
    <t>population growth</t>
  </si>
  <si>
    <t>Hluhluwe-imfolozi Park</t>
  </si>
  <si>
    <t>Mabula</t>
  </si>
  <si>
    <t>Madikwe</t>
  </si>
  <si>
    <t>Phinda</t>
  </si>
  <si>
    <t>Pilanesberg</t>
  </si>
  <si>
    <t>Pongola</t>
  </si>
  <si>
    <t>St Lucia</t>
  </si>
  <si>
    <t>Welgevonden</t>
  </si>
  <si>
    <t>83</t>
  </si>
  <si>
    <t>621</t>
  </si>
  <si>
    <t>148</t>
  </si>
  <si>
    <t>497</t>
  </si>
  <si>
    <t>73</t>
  </si>
  <si>
    <t>557</t>
  </si>
  <si>
    <t>335</t>
  </si>
  <si>
    <t>1900-1980</t>
  </si>
  <si>
    <t>1900-1991</t>
  </si>
  <si>
    <t>1900-1978</t>
  </si>
  <si>
    <t>1900-1996</t>
  </si>
  <si>
    <t>1900-2000</t>
  </si>
  <si>
    <t>1900-1993</t>
  </si>
  <si>
    <t>1981-2003</t>
  </si>
  <si>
    <t>1992-2003</t>
  </si>
  <si>
    <t>1979-2003</t>
  </si>
  <si>
    <t>1997-2003</t>
  </si>
  <si>
    <t>number of carcasses: unknown</t>
  </si>
  <si>
    <t>2001-2003</t>
  </si>
  <si>
    <t>1994-2003</t>
  </si>
  <si>
    <t>reproductively available population proportion</t>
  </si>
  <si>
    <t>number of carcasses with unknown cause of death</t>
  </si>
  <si>
    <t>2004-2015</t>
  </si>
  <si>
    <t>Matetsi Safaria Area</t>
  </si>
  <si>
    <t>2927</t>
  </si>
  <si>
    <t>spatially disaggregated numbers available in suppl. material</t>
  </si>
  <si>
    <t>Slow intrinsic growth rate in forest elephants indicates recovery from poaching will require decades</t>
  </si>
  <si>
    <t>Turkalo, Andrea K.; Wrege, Peter H.; Wittemyer, George</t>
  </si>
  <si>
    <t>1995-2009</t>
  </si>
  <si>
    <t>Turkalo, A.</t>
  </si>
  <si>
    <t>Dzanga Bai</t>
  </si>
  <si>
    <t>heavy poaching</t>
  </si>
  <si>
    <t>inter-calf interval median</t>
  </si>
  <si>
    <t>1990-2013</t>
  </si>
  <si>
    <t>first calf age median</t>
  </si>
  <si>
    <t>20-23</t>
  </si>
  <si>
    <t>5.417-5.917</t>
  </si>
  <si>
    <t>2005-2013</t>
  </si>
  <si>
    <t>annual natural mortality rate</t>
  </si>
  <si>
    <t>annual poaching mortality rate</t>
  </si>
  <si>
    <t>Records of elephant hunting trophies exported from Zimbabwe 1987-1993</t>
  </si>
  <si>
    <t>Craig, G.C.; Gibson, D.St.C.</t>
  </si>
  <si>
    <t>1987-1992</t>
  </si>
  <si>
    <t>DNPWLM</t>
  </si>
  <si>
    <t>tusk-weight-based age approximation</t>
  </si>
  <si>
    <t>390757</t>
  </si>
  <si>
    <t>Population and distribution of elephants (Loxodonta africana africana) in the Central Sector of the Virunga National Park, Eastern DRC</t>
  </si>
  <si>
    <t>Mubalama, L.</t>
  </si>
  <si>
    <t>April-July</t>
  </si>
  <si>
    <t>Virunga National Park</t>
  </si>
  <si>
    <t>Rwindi-Rutshuru-Ishasha</t>
  </si>
  <si>
    <t>2400</t>
  </si>
  <si>
    <t>numbers averaged for both sectors, disaggregated figures available</t>
  </si>
  <si>
    <t>dung count, non-stratified transects</t>
  </si>
  <si>
    <t>field aging criteria, Hanks 1979</t>
  </si>
  <si>
    <t>896</t>
  </si>
  <si>
    <t>1981-1996</t>
  </si>
  <si>
    <t>Demography and social dynamics of an African elephant population 35 years after reintroduction as juveniles</t>
  </si>
  <si>
    <t>Kuiper, Timothy R.; Druce, Dave J.; Druce, Heleen C.</t>
  </si>
  <si>
    <t>introduction</t>
  </si>
  <si>
    <t>&lt;5</t>
  </si>
  <si>
    <t>Dominy, Ferguson and Maddock 1998</t>
  </si>
  <si>
    <t>C. Reid 2004 unpubl. report</t>
  </si>
  <si>
    <t>S. Janse van Rensburg unpublished report</t>
  </si>
  <si>
    <t>G. Clinning unpublished report</t>
  </si>
  <si>
    <t>B. Nxele and H. Druce unpublished report</t>
  </si>
  <si>
    <t>H. Druce unpublished report</t>
  </si>
  <si>
    <t>1981-2026</t>
  </si>
  <si>
    <t>2016-2017</t>
  </si>
  <si>
    <t>8-12</t>
  </si>
  <si>
    <t>2-8</t>
  </si>
  <si>
    <t>&lt;2</t>
  </si>
  <si>
    <t>Druce et al. (2017)</t>
  </si>
  <si>
    <t>The demography of an African elephant (Loxodonta africana) population in Amboseli, Kenya</t>
  </si>
  <si>
    <t>Moss, C. J.</t>
  </si>
  <si>
    <t>no evidence of immigration or emigration</t>
  </si>
  <si>
    <t>1973-2000</t>
  </si>
  <si>
    <t>0-4.99</t>
  </si>
  <si>
    <t>5-9.99</t>
  </si>
  <si>
    <t>10-14.99</t>
  </si>
  <si>
    <t>15-19.99</t>
  </si>
  <si>
    <t>20-24.99</t>
  </si>
  <si>
    <t>25-34.99</t>
  </si>
  <si>
    <t>35-49.99</t>
  </si>
  <si>
    <t>50-64.99</t>
  </si>
  <si>
    <t>reproductively active female population proportion</t>
  </si>
  <si>
    <t>0-9.85</t>
  </si>
  <si>
    <t>0-10.69</t>
  </si>
  <si>
    <t>0-11.82</t>
  </si>
  <si>
    <t>0-12.45</t>
  </si>
  <si>
    <t>0-12.88</t>
  </si>
  <si>
    <t>0-13.78</t>
  </si>
  <si>
    <t>0-14.65</t>
  </si>
  <si>
    <t>0-15.64</t>
  </si>
  <si>
    <t>0-16.71</t>
  </si>
  <si>
    <t>0-17.74</t>
  </si>
  <si>
    <t>0-18.77</t>
  </si>
  <si>
    <t>0-19.90</t>
  </si>
  <si>
    <t>0-20.97</t>
  </si>
  <si>
    <t>0-21.77</t>
  </si>
  <si>
    <t>&gt;9</t>
  </si>
  <si>
    <t>fecundity_mx</t>
  </si>
  <si>
    <t>number of births per age interval as a function of the number of females who survived each interval</t>
  </si>
  <si>
    <t>3.81</t>
  </si>
  <si>
    <t>6.71</t>
  </si>
  <si>
    <t>7.65</t>
  </si>
  <si>
    <t>8.68</t>
  </si>
  <si>
    <t>9.14</t>
  </si>
  <si>
    <t>9.42</t>
  </si>
  <si>
    <t>9.89</t>
  </si>
  <si>
    <t>10.45</t>
  </si>
  <si>
    <t>11.11</t>
  </si>
  <si>
    <t>11.29</t>
  </si>
  <si>
    <t>11.48</t>
  </si>
  <si>
    <t>11.95</t>
  </si>
  <si>
    <t>12.14</t>
  </si>
  <si>
    <t>13.07</t>
  </si>
  <si>
    <t>15.13</t>
  </si>
  <si>
    <t>16.53</t>
  </si>
  <si>
    <t>18.12</t>
  </si>
  <si>
    <t>18.96</t>
  </si>
  <si>
    <t>20.08</t>
  </si>
  <si>
    <t>23.17</t>
  </si>
  <si>
    <t>24.29</t>
  </si>
  <si>
    <t>25.13</t>
  </si>
  <si>
    <t>26.16</t>
  </si>
  <si>
    <t>28.13</t>
  </si>
  <si>
    <t>29.62</t>
  </si>
  <si>
    <t>31.02</t>
  </si>
  <si>
    <t>32.24</t>
  </si>
  <si>
    <t>33.74</t>
  </si>
  <si>
    <t>35.04</t>
  </si>
  <si>
    <t>36.17</t>
  </si>
  <si>
    <t>38.13</t>
  </si>
  <si>
    <t>39.07</t>
  </si>
  <si>
    <t>40.28</t>
  </si>
  <si>
    <t>42.24</t>
  </si>
  <si>
    <t>45.42</t>
  </si>
  <si>
    <t>46.27</t>
  </si>
  <si>
    <t>47.29</t>
  </si>
  <si>
    <t>49.07</t>
  </si>
  <si>
    <t>50.01</t>
  </si>
  <si>
    <t>51.32</t>
  </si>
  <si>
    <t>52.16</t>
  </si>
  <si>
    <t>53.28</t>
  </si>
  <si>
    <t>54.12</t>
  </si>
  <si>
    <t>55.34</t>
  </si>
  <si>
    <t>56.08</t>
  </si>
  <si>
    <t>57.49</t>
  </si>
  <si>
    <t>59.26</t>
  </si>
  <si>
    <t>60.39</t>
  </si>
  <si>
    <t>61.32</t>
  </si>
  <si>
    <t>64.31</t>
  </si>
  <si>
    <t>66.00</t>
  </si>
  <si>
    <t>44.40</t>
  </si>
  <si>
    <t>21.30</t>
  </si>
  <si>
    <t>14.10</t>
  </si>
  <si>
    <t>droughts 1973-1976, 1991, 1997</t>
  </si>
  <si>
    <t>minimal, increased poaching and hunting 1994-1997</t>
  </si>
  <si>
    <t>1.77</t>
  </si>
  <si>
    <t>2.73</t>
  </si>
  <si>
    <t>3.55</t>
  </si>
  <si>
    <t>4.64</t>
  </si>
  <si>
    <t>5.59</t>
  </si>
  <si>
    <t>6.68</t>
  </si>
  <si>
    <t>7.64</t>
  </si>
  <si>
    <t>8.59</t>
  </si>
  <si>
    <t>9.41</t>
  </si>
  <si>
    <t>10.64</t>
  </si>
  <si>
    <t>11.45</t>
  </si>
  <si>
    <t>12.68</t>
  </si>
  <si>
    <t>13.64</t>
  </si>
  <si>
    <t>14.86</t>
  </si>
  <si>
    <t>15.55</t>
  </si>
  <si>
    <t>17.59</t>
  </si>
  <si>
    <t>18.95</t>
  </si>
  <si>
    <t>19.64</t>
  </si>
  <si>
    <t>20.73</t>
  </si>
  <si>
    <t>21.55</t>
  </si>
  <si>
    <t>22.64</t>
  </si>
  <si>
    <t>23.45</t>
  </si>
  <si>
    <t>24.55</t>
  </si>
  <si>
    <t>25.64</t>
  </si>
  <si>
    <t>26.73</t>
  </si>
  <si>
    <t>27.55</t>
  </si>
  <si>
    <t>28.77</t>
  </si>
  <si>
    <t>29.73</t>
  </si>
  <si>
    <t>30.55</t>
  </si>
  <si>
    <t>31.64</t>
  </si>
  <si>
    <t>33.82</t>
  </si>
  <si>
    <t>35.18</t>
  </si>
  <si>
    <t>36.82</t>
  </si>
  <si>
    <t>37.77</t>
  </si>
  <si>
    <t>38.73</t>
  </si>
  <si>
    <t>39.82</t>
  </si>
  <si>
    <t>40.77</t>
  </si>
  <si>
    <t>41.73</t>
  </si>
  <si>
    <t>42.82</t>
  </si>
  <si>
    <t>43.77</t>
  </si>
  <si>
    <t>45.95</t>
  </si>
  <si>
    <t>46.91</t>
  </si>
  <si>
    <t>48.95</t>
  </si>
  <si>
    <t>49.77</t>
  </si>
  <si>
    <t>50.86</t>
  </si>
  <si>
    <t>51.95</t>
  </si>
  <si>
    <t>52.91</t>
  </si>
  <si>
    <t>54.14</t>
  </si>
  <si>
    <t>55.23</t>
  </si>
  <si>
    <t>55.77</t>
  </si>
  <si>
    <t>56.86</t>
  </si>
  <si>
    <t>58.09</t>
  </si>
  <si>
    <t>59.05</t>
  </si>
  <si>
    <t>59.86</t>
  </si>
  <si>
    <t>60.82</t>
  </si>
  <si>
    <t>2.45</t>
  </si>
  <si>
    <t>4.36</t>
  </si>
  <si>
    <t>5.05</t>
  </si>
  <si>
    <t>5.73</t>
  </si>
  <si>
    <t>7.77</t>
  </si>
  <si>
    <t>8.73</t>
  </si>
  <si>
    <t>12.82</t>
  </si>
  <si>
    <t>14.05</t>
  </si>
  <si>
    <t>14.73</t>
  </si>
  <si>
    <t>15.41</t>
  </si>
  <si>
    <t>16.64</t>
  </si>
  <si>
    <t>18.82</t>
  </si>
  <si>
    <t>20.32</t>
  </si>
  <si>
    <t>22.77</t>
  </si>
  <si>
    <t>23.59</t>
  </si>
  <si>
    <t>24.95</t>
  </si>
  <si>
    <t>26.86</t>
  </si>
  <si>
    <t>27.41</t>
  </si>
  <si>
    <t>28.64</t>
  </si>
  <si>
    <t>29.86</t>
  </si>
  <si>
    <t>30.82</t>
  </si>
  <si>
    <t>31.91</t>
  </si>
  <si>
    <t>32.73</t>
  </si>
  <si>
    <t>33.55</t>
  </si>
  <si>
    <t>34.64</t>
  </si>
  <si>
    <t>35.59</t>
  </si>
  <si>
    <t>36.55</t>
  </si>
  <si>
    <t>38.86</t>
  </si>
  <si>
    <t>39.68</t>
  </si>
  <si>
    <t>40.64</t>
  </si>
  <si>
    <t>41.86</t>
  </si>
  <si>
    <t>42.68</t>
  </si>
  <si>
    <t>44.18</t>
  </si>
  <si>
    <t>45.68</t>
  </si>
  <si>
    <t>46.64</t>
  </si>
  <si>
    <t>47.18</t>
  </si>
  <si>
    <t>48.82</t>
  </si>
  <si>
    <t>49.91</t>
  </si>
  <si>
    <t>50.73</t>
  </si>
  <si>
    <t>51.82</t>
  </si>
  <si>
    <t>52.64</t>
  </si>
  <si>
    <t>53.73</t>
  </si>
  <si>
    <t>54.68</t>
  </si>
  <si>
    <t>56.73</t>
  </si>
  <si>
    <t>57.82</t>
  </si>
  <si>
    <t>58.91</t>
  </si>
  <si>
    <t>60.14</t>
  </si>
  <si>
    <t>61.64</t>
  </si>
  <si>
    <t>63.95</t>
  </si>
  <si>
    <t>64.91</t>
  </si>
  <si>
    <t>0.00</t>
  </si>
  <si>
    <t>16.50</t>
  </si>
  <si>
    <t>33.00</t>
  </si>
  <si>
    <t>36.00</t>
  </si>
  <si>
    <t>45.00</t>
  </si>
  <si>
    <t>48.00</t>
  </si>
  <si>
    <t>1.50</t>
  </si>
  <si>
    <t>10.50</t>
  </si>
  <si>
    <t>19.50</t>
  </si>
  <si>
    <t>37.50</t>
  </si>
  <si>
    <t>63.00</t>
  </si>
  <si>
    <t>Incipient signs of genetic differentiation among African elephant populations in fragmenting miombo ecosystems in south-western Tanzania</t>
  </si>
  <si>
    <t>Lobora, Alex; Nahonyo, Cuthbert; Munishi, Linus; Caro, Tim; Foley, Charles; Prunier, Jerome; Beale, Colin; Eggert, Lori</t>
  </si>
  <si>
    <t>July-November</t>
  </si>
  <si>
    <t>Katavi-Rukwa Ecoysystem; Lukwati Game Reserve; Piti Game Reserve; Ruaha-Rungwa Ecosystem</t>
  </si>
  <si>
    <t>dung count, random opportunistic sampling, genetic analysis</t>
  </si>
  <si>
    <t>109050</t>
  </si>
  <si>
    <t>small sample size</t>
  </si>
  <si>
    <t>1-9</t>
  </si>
  <si>
    <t>The African savannah elephant population in Kidepo Valley National Park, Uganda: Changes in size and structure from 1967 to 2000</t>
  </si>
  <si>
    <t>Aleper, Daniel; Moe, Stein R.</t>
  </si>
  <si>
    <t>individual identification, opportunistic sampling</t>
  </si>
  <si>
    <t>1442</t>
  </si>
  <si>
    <t>1967-2000</t>
  </si>
  <si>
    <t>sample count</t>
  </si>
  <si>
    <t>dry+wet</t>
  </si>
  <si>
    <t>annual birth rate</t>
  </si>
  <si>
    <t>number of births</t>
  </si>
  <si>
    <t>carcass proportion: anthrax</t>
  </si>
  <si>
    <t>carcass proportion</t>
  </si>
  <si>
    <t>number of carcasses: fire</t>
  </si>
  <si>
    <t>number of carcasses: poached; type 1; type 2</t>
  </si>
  <si>
    <t>number of carcasses: problem animal control</t>
  </si>
  <si>
    <t>Ecological basis of the new elephant management policy for Kruger National Park and expected outcomes</t>
  </si>
  <si>
    <t>40-49</t>
  </si>
  <si>
    <t>0.001-0.059</t>
  </si>
  <si>
    <t>0.001-0.046</t>
  </si>
  <si>
    <t>effect of poaching on demography</t>
  </si>
  <si>
    <t>anthrax caused mortality</t>
  </si>
  <si>
    <t>hunting records</t>
  </si>
  <si>
    <t>Laws, R.M.</t>
  </si>
  <si>
    <t>Behaviour, dynamics and management of elephant populations</t>
  </si>
  <si>
    <t>1925-1971</t>
  </si>
  <si>
    <t>North Bunyoro</t>
  </si>
  <si>
    <t>elephant ecology and management</t>
  </si>
  <si>
    <t>Murchison Falls National Park</t>
  </si>
  <si>
    <t>number of carcasses: natural</t>
  </si>
  <si>
    <t>East African Wildlife Society, see Uganda National Parks, Annual Report, 1965</t>
  </si>
  <si>
    <t>1966-1967</t>
  </si>
  <si>
    <t>sample count, systematic quadrats</t>
  </si>
  <si>
    <t>1946-1968</t>
  </si>
  <si>
    <t>heavily increased culling after 1957</t>
  </si>
  <si>
    <t>tooth eruption and wear aging</t>
  </si>
  <si>
    <t>Mkomazi National Park</t>
  </si>
  <si>
    <t>Central</t>
  </si>
  <si>
    <t>40-44.9</t>
  </si>
  <si>
    <t>45-49.9</t>
  </si>
  <si>
    <t>50-54.9</t>
  </si>
  <si>
    <t>55-59.9</t>
  </si>
  <si>
    <t>Voi-Aruba</t>
  </si>
  <si>
    <t>South</t>
  </si>
  <si>
    <t>North</t>
  </si>
  <si>
    <t>0.268</t>
  </si>
  <si>
    <t>0.763</t>
  </si>
  <si>
    <t>1.469</t>
  </si>
  <si>
    <t>2.175</t>
  </si>
  <si>
    <t>2.528</t>
  </si>
  <si>
    <t>3.023</t>
  </si>
  <si>
    <t>3.305</t>
  </si>
  <si>
    <t>3.446</t>
  </si>
  <si>
    <t>3.799</t>
  </si>
  <si>
    <t>4.435</t>
  </si>
  <si>
    <t>5.777</t>
  </si>
  <si>
    <t>7.331</t>
  </si>
  <si>
    <t>8.955</t>
  </si>
  <si>
    <t>0.833</t>
  </si>
  <si>
    <t>1.045</t>
  </si>
  <si>
    <t>1.328</t>
  </si>
  <si>
    <t>1.61</t>
  </si>
  <si>
    <t>1.893</t>
  </si>
  <si>
    <t>2.669</t>
  </si>
  <si>
    <t>3.164</t>
  </si>
  <si>
    <t>3.376</t>
  </si>
  <si>
    <t>3.729</t>
  </si>
  <si>
    <t>3.658</t>
  </si>
  <si>
    <t>3.87</t>
  </si>
  <si>
    <t>4.153</t>
  </si>
  <si>
    <t>4.364</t>
  </si>
  <si>
    <t>4.859</t>
  </si>
  <si>
    <t>5.636</t>
  </si>
  <si>
    <t>6.13</t>
  </si>
  <si>
    <t>7.895</t>
  </si>
  <si>
    <t>8.037</t>
  </si>
  <si>
    <t>9.873</t>
  </si>
  <si>
    <t>10.085</t>
  </si>
  <si>
    <t>21.172</t>
  </si>
  <si>
    <t>21.243</t>
  </si>
  <si>
    <t>22.797</t>
  </si>
  <si>
    <t>22.938</t>
  </si>
  <si>
    <t>25.056</t>
  </si>
  <si>
    <t>25.339</t>
  </si>
  <si>
    <t>25.833</t>
  </si>
  <si>
    <t>25.763</t>
  </si>
  <si>
    <t>26.469</t>
  </si>
  <si>
    <t>26.681</t>
  </si>
  <si>
    <t>29.435</t>
  </si>
  <si>
    <t>29.506</t>
  </si>
  <si>
    <t>35.297</t>
  </si>
  <si>
    <t>35.367</t>
  </si>
  <si>
    <t>39.958</t>
  </si>
  <si>
    <t>40.099</t>
  </si>
  <si>
    <t>42.641</t>
  </si>
  <si>
    <t>42.853</t>
  </si>
  <si>
    <t>47.232</t>
  </si>
  <si>
    <t>47.302</t>
  </si>
  <si>
    <t>57.26</t>
  </si>
  <si>
    <t>Age, musth and paternity success in wild male African elephants, Loxodonta africana</t>
  </si>
  <si>
    <t>Hollister-Smith, Julie A.; Poole, Joyce H.; Archie, Elizabeth A.; Vance, Eric A.; Georgiadis, Nicholas J.; Moss, Cynthia J.; Alberts, Susan C.</t>
  </si>
  <si>
    <t>1978-2000</t>
  </si>
  <si>
    <t>paternity success</t>
  </si>
  <si>
    <t>effect on siring probability: intercept</t>
  </si>
  <si>
    <t>effect on siring probability: age</t>
  </si>
  <si>
    <t>effect on siring probability: musth</t>
  </si>
  <si>
    <t>effect on siring probability: age_quadratic</t>
  </si>
  <si>
    <t>age at peak reproductive output</t>
  </si>
  <si>
    <t>45-53</t>
  </si>
  <si>
    <t>Enduring consequences of early experiences: 40 year effects on survival and success among African elephants (Loxodonta africana).</t>
  </si>
  <si>
    <t>Lee, Phyllis C; Bussiere, Luc F; Webber, C Elizabeth; Poole, Joyce H; Moss, Cynthia J</t>
  </si>
  <si>
    <t>1972-2012</t>
  </si>
  <si>
    <t>survivorship: drought in first two years</t>
  </si>
  <si>
    <t>2-4.9</t>
  </si>
  <si>
    <t>survivorship: no drought in first two years</t>
  </si>
  <si>
    <t>no drought in first two years of life</t>
  </si>
  <si>
    <t>at least one drought year in first two years of life</t>
  </si>
  <si>
    <t>siring probability</t>
  </si>
  <si>
    <t>Age- and tactic-related paternity success in male African elephants</t>
  </si>
  <si>
    <t>Rasmussen, H. B.; Okello, J. B. A.; Wittemyer, G.; Siegismund, H. R.; Arctander, P.; Vollrath, F.; Douglas-Hamilton, I.</t>
  </si>
  <si>
    <t>1996-2000</t>
  </si>
  <si>
    <t>23</t>
  </si>
  <si>
    <t>24</t>
  </si>
  <si>
    <t>27</t>
  </si>
  <si>
    <t>28</t>
  </si>
  <si>
    <t>34</t>
  </si>
  <si>
    <t>36</t>
  </si>
  <si>
    <t>37</t>
  </si>
  <si>
    <t>38</t>
  </si>
  <si>
    <t>39</t>
  </si>
  <si>
    <t>41</t>
  </si>
  <si>
    <t>42</t>
  </si>
  <si>
    <t>43</t>
  </si>
  <si>
    <t>44</t>
  </si>
  <si>
    <t>Demography of a forest elephant population</t>
  </si>
  <si>
    <t>1990-2010</t>
  </si>
  <si>
    <t>Dzanga-Ndoki National Park</t>
  </si>
  <si>
    <t>Drought: years with Dry Season Intensity, DSI &gt; 2.5 (typically reflecting &gt;5 months of no rain and &lt;200mm annual sum)</t>
  </si>
  <si>
    <t>number of immigrated elephants</t>
  </si>
  <si>
    <t>number of emigrated elephants</t>
  </si>
  <si>
    <t>45</t>
  </si>
  <si>
    <t>46</t>
  </si>
  <si>
    <t>47</t>
  </si>
  <si>
    <t>48</t>
  </si>
  <si>
    <t>49</t>
  </si>
  <si>
    <t>50</t>
  </si>
  <si>
    <t>51</t>
  </si>
  <si>
    <t>52</t>
  </si>
  <si>
    <t>54</t>
  </si>
  <si>
    <t>55</t>
  </si>
  <si>
    <t>56</t>
  </si>
  <si>
    <t>57</t>
  </si>
  <si>
    <t>58</t>
  </si>
  <si>
    <t>59</t>
  </si>
  <si>
    <t>60</t>
  </si>
  <si>
    <t>61</t>
  </si>
  <si>
    <t>62</t>
  </si>
  <si>
    <t>63</t>
  </si>
  <si>
    <t>65</t>
  </si>
  <si>
    <t>53</t>
  </si>
  <si>
    <t>64</t>
  </si>
  <si>
    <t>67</t>
  </si>
  <si>
    <t>71</t>
  </si>
  <si>
    <t>1992-2010</t>
  </si>
  <si>
    <t>reproductive value</t>
  </si>
  <si>
    <t>Aspects of reproduction in the African elephant, Loxodonta africana</t>
  </si>
  <si>
    <t>2850</t>
  </si>
  <si>
    <t>Budongo Central Forest Reserve</t>
  </si>
  <si>
    <t>L. africana; L. cyclotis</t>
  </si>
  <si>
    <t>heavy poaching until 1959</t>
  </si>
  <si>
    <t>East</t>
  </si>
  <si>
    <t>heavy control shooting</t>
  </si>
  <si>
    <t>1966</t>
  </si>
  <si>
    <t>9.0-16.0</t>
  </si>
  <si>
    <t>11.0-22.0</t>
  </si>
  <si>
    <t>12.0-15.0</t>
  </si>
  <si>
    <t>10.0-33.0</t>
  </si>
  <si>
    <t>10.0-14.0</t>
  </si>
  <si>
    <t>55-55.9</t>
  </si>
  <si>
    <t>56-56.9</t>
  </si>
  <si>
    <t>Growth of elephants in Gonarezhou National Park, South-Eastern Rhodesia</t>
  </si>
  <si>
    <t>Sherry, B.Y.</t>
  </si>
  <si>
    <t>Gonarezhou National Park</t>
  </si>
  <si>
    <t>Lundi valley</t>
  </si>
  <si>
    <t>Nuanetsi valley</t>
  </si>
  <si>
    <t>4000-6000</t>
  </si>
  <si>
    <t>1971</t>
  </si>
  <si>
    <t>2000-4000</t>
  </si>
  <si>
    <t>May-July</t>
  </si>
  <si>
    <t>Reproductive evaluation of elephants culled in Kruger National Park, South Africa between 1975 and 1995</t>
  </si>
  <si>
    <t>Freeman, Elizabeth W.; Whyte, Ian; Brown, Janine L.</t>
  </si>
  <si>
    <t>18992</t>
  </si>
  <si>
    <t>Smuts, G.L.</t>
  </si>
  <si>
    <t>1975-1995</t>
  </si>
  <si>
    <t>1967-1999</t>
  </si>
  <si>
    <t>random selection</t>
  </si>
  <si>
    <t>&lt;15</t>
  </si>
  <si>
    <t>1976</t>
  </si>
  <si>
    <t>1977</t>
  </si>
  <si>
    <t>1985</t>
  </si>
  <si>
    <t>1989</t>
  </si>
  <si>
    <t>1991</t>
  </si>
  <si>
    <t>1994</t>
  </si>
  <si>
    <t>1995</t>
  </si>
  <si>
    <t>Hanks &amp; Short (1972)</t>
  </si>
  <si>
    <t>60-60.9</t>
  </si>
  <si>
    <t>pregnant female population proportion</t>
  </si>
  <si>
    <t>&gt;56</t>
  </si>
  <si>
    <t>Long-Term Monitoring of Dzanga Bai Forest Elephants: Forest Clearing Use Patterns</t>
  </si>
  <si>
    <t>Turkalo, A.K.; Wrege, P.H.; Wittemyer, G.</t>
  </si>
  <si>
    <t>2010</t>
  </si>
  <si>
    <t>Reproduction of elephant in the Mana Pools National Park, Rhodesia</t>
  </si>
  <si>
    <t>Kerr, M.A.</t>
  </si>
  <si>
    <t>1969</t>
  </si>
  <si>
    <t>Mana Pools National Park</t>
  </si>
  <si>
    <t>2230</t>
  </si>
  <si>
    <t>1970</t>
  </si>
  <si>
    <t>&lt;16</t>
  </si>
  <si>
    <t>13-19.9</t>
  </si>
  <si>
    <t>20-29.9</t>
  </si>
  <si>
    <t>30-39.9</t>
  </si>
  <si>
    <t>A modified photogrammetric technique for assessing age-structures of elephant populations and its use in Kidepo National Park</t>
  </si>
  <si>
    <t>Croze, H.</t>
  </si>
  <si>
    <t>Kidepo National Park</t>
  </si>
  <si>
    <t>survey method development</t>
  </si>
  <si>
    <t>10-11.9</t>
  </si>
  <si>
    <t>12-13.9</t>
  </si>
  <si>
    <t>14-15.9</t>
  </si>
  <si>
    <t>16-19.9</t>
  </si>
  <si>
    <t>20-23.9</t>
  </si>
  <si>
    <t>24-29.9</t>
  </si>
  <si>
    <t>Age structure of elephants in Tsavo-National-Park, Kenya</t>
  </si>
  <si>
    <t>Leuthold, W.</t>
  </si>
  <si>
    <t>1966-1974</t>
  </si>
  <si>
    <t>photogrammetry, back-length aging</t>
  </si>
  <si>
    <t>Aruba</t>
  </si>
  <si>
    <t>5-7</t>
  </si>
  <si>
    <t>7-10</t>
  </si>
  <si>
    <t>10-12</t>
  </si>
  <si>
    <t>15-20</t>
  </si>
  <si>
    <t>1974</t>
  </si>
  <si>
    <t>Koito</t>
  </si>
  <si>
    <t>Tiva River</t>
  </si>
  <si>
    <t>Ngulia</t>
  </si>
  <si>
    <t>Lake Jipe</t>
  </si>
  <si>
    <t>Kinjaro</t>
  </si>
  <si>
    <t>6-8</t>
  </si>
  <si>
    <t>8-10</t>
  </si>
  <si>
    <t>12-14</t>
  </si>
  <si>
    <t>14-16</t>
  </si>
  <si>
    <t>5-10</t>
  </si>
  <si>
    <t>10-15</t>
  </si>
  <si>
    <t>1962</t>
  </si>
  <si>
    <t>Reproductive ecology of female African elephant</t>
  </si>
  <si>
    <t>Smith, N.S.; Buss, I.O.</t>
  </si>
  <si>
    <t>1957-1964</t>
  </si>
  <si>
    <t>Bunyoro and Toro district</t>
  </si>
  <si>
    <t>first calf age min</t>
  </si>
  <si>
    <t>Changes in elephant demography, reproduction and group structure in Tsavo East National Park (1966-1994)</t>
  </si>
  <si>
    <t>McKnight, B.</t>
  </si>
  <si>
    <t>1966-1994</t>
  </si>
  <si>
    <t>Tsavo East National Park</t>
  </si>
  <si>
    <t>4200</t>
  </si>
  <si>
    <t>low poaching</t>
  </si>
  <si>
    <t>no recent drought</t>
  </si>
  <si>
    <t>Amboseli National Park</t>
  </si>
  <si>
    <t>drought in 1971</t>
  </si>
  <si>
    <t>13.8-16.8</t>
  </si>
  <si>
    <t>Observations on elephant mortality and bones in water holes</t>
  </si>
  <si>
    <t>Conybeare, A.; Haynes, G.</t>
  </si>
  <si>
    <t>14620</t>
  </si>
  <si>
    <t>heavy drought in 1982</t>
  </si>
  <si>
    <t>Shabi Shabi</t>
  </si>
  <si>
    <t>2-4</t>
  </si>
  <si>
    <t>4-6</t>
  </si>
  <si>
    <t>16-18</t>
  </si>
  <si>
    <t>18-20</t>
  </si>
  <si>
    <t>20-22</t>
  </si>
  <si>
    <t>22-24</t>
  </si>
  <si>
    <t>24-26</t>
  </si>
  <si>
    <t>26-28</t>
  </si>
  <si>
    <t>28-30</t>
  </si>
  <si>
    <t>no culling in 1982</t>
  </si>
  <si>
    <t>Leasha</t>
  </si>
  <si>
    <t>no culling until current study</t>
  </si>
  <si>
    <t>culling since 1966</t>
  </si>
  <si>
    <t>30-32</t>
  </si>
  <si>
    <t>32-34</t>
  </si>
  <si>
    <t>34-36</t>
  </si>
  <si>
    <t>36-38</t>
  </si>
  <si>
    <t>38-40</t>
  </si>
  <si>
    <t>40-42</t>
  </si>
  <si>
    <t>45-52</t>
  </si>
  <si>
    <t>52-54</t>
  </si>
  <si>
    <t>54-56</t>
  </si>
  <si>
    <t>56-58</t>
  </si>
  <si>
    <t>58-60</t>
  </si>
  <si>
    <t>14-17</t>
  </si>
  <si>
    <t>17-20</t>
  </si>
  <si>
    <t>28-32</t>
  </si>
  <si>
    <t>32-36</t>
  </si>
  <si>
    <t>39-40</t>
  </si>
  <si>
    <t>48-54</t>
  </si>
  <si>
    <t>54-60</t>
  </si>
  <si>
    <t>Shapi</t>
  </si>
  <si>
    <t>Elephant mortality in Tsavo National Park, Kenya</t>
  </si>
  <si>
    <t>Corfield, T.F.</t>
  </si>
  <si>
    <t>drought in 1971 and 1972</t>
  </si>
  <si>
    <t>http://elephantswithoutborders.org/site/wp-content/uploads/2018-Botswana-report-FINALAppendices-compressed.pdf</t>
  </si>
  <si>
    <t>number of carcasses: total; type 1; type 2</t>
  </si>
  <si>
    <t>carcass ratio: type 1</t>
  </si>
  <si>
    <t>carcass ratio: type 4</t>
  </si>
  <si>
    <t>13800</t>
  </si>
  <si>
    <t>1-3.9</t>
  </si>
  <si>
    <t>4-9.9</t>
  </si>
  <si>
    <t>30-33.9</t>
  </si>
  <si>
    <t>34-38.9</t>
  </si>
  <si>
    <t>39-44.9</t>
  </si>
  <si>
    <t>45-48.9</t>
  </si>
  <si>
    <t>49-54.9</t>
  </si>
  <si>
    <t>1961-1967</t>
  </si>
  <si>
    <t>no drought</t>
  </si>
  <si>
    <t>Laws 1969</t>
  </si>
  <si>
    <t>20-25</t>
  </si>
  <si>
    <t>45-50</t>
  </si>
  <si>
    <t>50-55</t>
  </si>
  <si>
    <t>55-60</t>
  </si>
  <si>
    <t>mortality rate</t>
  </si>
  <si>
    <t>An aerial census of elephant and buffalo in the Kruger National Park and and the implications thereof on intended management schemes</t>
  </si>
  <si>
    <t>Pienaar, U. de V.; Van Wyk, P.; Fairall, N.</t>
  </si>
  <si>
    <t>2.414</t>
  </si>
  <si>
    <t>total count, molar-age estimation</t>
  </si>
  <si>
    <t>doubtful whether estimate is extrapolated to study area size</t>
  </si>
  <si>
    <t>Haigh, J.C.; Parker, I.S.C.; Parkinson, D.A.; Archer, A.L.</t>
  </si>
  <si>
    <t>An elephant extermination</t>
  </si>
  <si>
    <t>year of culling estimated, not mentioned in the report</t>
  </si>
  <si>
    <t>Rwanda</t>
  </si>
  <si>
    <t>RWA</t>
  </si>
  <si>
    <t>Karama; Rwinzoka</t>
  </si>
  <si>
    <t>170</t>
  </si>
  <si>
    <t>Akagera National Park</t>
  </si>
  <si>
    <t>1122</t>
  </si>
  <si>
    <t>year of translocation estimated, not mentioned in the report</t>
  </si>
  <si>
    <t>Owens, M.J.; Owens, D.</t>
  </si>
  <si>
    <t>Early age reproduction in female savanna elephants (Loxodonta africana) after severe poaching</t>
  </si>
  <si>
    <t>1986-1996</t>
  </si>
  <si>
    <t>North Luangwa National Park</t>
  </si>
  <si>
    <t>4636</t>
  </si>
  <si>
    <t>heavy poaching 1970s and 1980s</t>
  </si>
  <si>
    <t>Nayor et al. 1973</t>
  </si>
  <si>
    <t>Lewis 1985</t>
  </si>
  <si>
    <t>first calf age probability</t>
  </si>
  <si>
    <t>1993-1994</t>
  </si>
  <si>
    <t>1988-1994</t>
  </si>
  <si>
    <t>probability of giving birth</t>
  </si>
  <si>
    <t>8.5-9.1</t>
  </si>
  <si>
    <t>9.1-10</t>
  </si>
  <si>
    <t>10.1-11</t>
  </si>
  <si>
    <t>11.1-12</t>
  </si>
  <si>
    <t>12.1-13</t>
  </si>
  <si>
    <t>13.1-14</t>
  </si>
  <si>
    <t>14.1-15</t>
  </si>
  <si>
    <t>15.1-17</t>
  </si>
  <si>
    <t>17.1-20</t>
  </si>
  <si>
    <t>20.1-25</t>
  </si>
  <si>
    <t>25.1-30</t>
  </si>
  <si>
    <t>12-16</t>
  </si>
  <si>
    <t>25-31</t>
  </si>
  <si>
    <t>&gt;35</t>
  </si>
  <si>
    <t>sample count, direct observation, confiscated ivory</t>
  </si>
  <si>
    <t>Whitehouse, A.M.; Kerley, G.I.H.</t>
  </si>
  <si>
    <t>Retrospective assessment of long-term conservation management of elephants in Addo Elephant National Park, South Africa</t>
  </si>
  <si>
    <t>mean mortality rate for the given time period: percentage of the total number of elephants entering the year class between 1976 and 1998 that died before reaching the next year class</t>
  </si>
  <si>
    <t>30-44</t>
  </si>
  <si>
    <t>45-59</t>
  </si>
  <si>
    <t>60-63</t>
  </si>
  <si>
    <t>1954-1998</t>
  </si>
  <si>
    <t>mean mortality rate for the given time period: percentage of the total number of elephants entering the year class in given time period that died before reaching the next year class</t>
  </si>
  <si>
    <t>1931-1934</t>
  </si>
  <si>
    <t>1935-1939</t>
  </si>
  <si>
    <t>1940-1944</t>
  </si>
  <si>
    <t>1945-1949</t>
  </si>
  <si>
    <t>1950-1954</t>
  </si>
  <si>
    <t>1955-1959</t>
  </si>
  <si>
    <t>1960-1964</t>
  </si>
  <si>
    <t>1975-1979</t>
  </si>
  <si>
    <t>1985-1989</t>
  </si>
  <si>
    <t>1990-1994</t>
  </si>
  <si>
    <t>1995-1998</t>
  </si>
  <si>
    <t>60-65</t>
  </si>
  <si>
    <t>effect on conception rate: population density</t>
  </si>
  <si>
    <t>1955-1996</t>
  </si>
  <si>
    <t>effect on conception rate: annual precipitation</t>
  </si>
  <si>
    <t>p-value</t>
  </si>
  <si>
    <t>Estimating the productivity and energy relations of an African elephant population</t>
  </si>
  <si>
    <t>Petrides, G.A.; Swank, W.G.</t>
  </si>
  <si>
    <t>1956-1957</t>
  </si>
  <si>
    <t>73.815</t>
  </si>
  <si>
    <t>study area size unknown; survey technique unknown</t>
  </si>
  <si>
    <t>The growth and reproduction of elephants in Uganda</t>
  </si>
  <si>
    <t>Perry, S.J.</t>
  </si>
  <si>
    <t>1947-1950</t>
  </si>
  <si>
    <t>reproduction</t>
  </si>
  <si>
    <t>The number of elephants killed in Zimbabwe: 1960-1991</t>
  </si>
  <si>
    <t>Martin, R.B.</t>
  </si>
  <si>
    <t>number of carcasses as a result of human action; includes: culling, crop protection, tsetse control, problem animal control, sport hunting, rationing, training, poaching</t>
  </si>
  <si>
    <t>number of carcasses: human induced</t>
  </si>
  <si>
    <t>1960-1991</t>
  </si>
  <si>
    <t>human induced mortality</t>
  </si>
  <si>
    <t>study area size unknown; Matabeleland North: Hwange NP, Zambezi NP, Victoria Falls NP, Kazuma Pan NP, Matetsi Safaria Area, Deka Safari Area, Kzauma Forest, Panda Masuie Forest, Fuller Forest, Hwange Communal Land, Tsholotsho Communal Land, Matetsi Intensive Conservation Area</t>
  </si>
  <si>
    <t>Matabeleland North</t>
  </si>
  <si>
    <t>South Eastern Lowveld</t>
  </si>
  <si>
    <t>study area size unknown; South Eastern Lowveld: Gonarezhou NP, Malapati Safari Area, Sengwe Communal Land, Matibi No. 2 Communal Land, Ndowoyo Communal Land, East and West bank of the Sabi River</t>
  </si>
  <si>
    <t>Zambezi Valley</t>
  </si>
  <si>
    <t>study area size unknown; Zambezi Valley: Matusadona NP, Mana Pools NP, Urungwe Safari Area, Sapi Safari Area, Chewore Safari Area, Charara Safari Area, Dande Safari Area, Doma Safari Area, Omay Communal Land, Dande Communal Land, Urungwe Communal Land, Kanyati Communal Land</t>
  </si>
  <si>
    <t>Sebungwe</t>
  </si>
  <si>
    <t>study area size unknown; Sebungwe: Chizarira NP, Chirisa Safari Area, Chete Safari Area, Sengwa Wildlife Research Area, Binga Communal Land</t>
  </si>
  <si>
    <t>Matabeleland South; Forest Area</t>
  </si>
  <si>
    <t>study area size unknown; Matabeleland South: Tuli Safari Area, Bulalimanmangwe Communal Land, Breitbridge Communal Land, Kezi Communal Land, Gwanda Communal Land; Forest Area: Sijarira, Kavira, Sikumi, Ngamo, Gwaai, Umgusa, Bembesi, Mafungabusi, Lake Alice, Gwampa, Inseze, Ghesa</t>
  </si>
  <si>
    <t>Age estimation and population age structure of elephants from footprint dimensions</t>
  </si>
  <si>
    <t>Western, D.; Moss, C.; Georgiadis, N.</t>
  </si>
  <si>
    <t>Moss 1977</t>
  </si>
  <si>
    <t>Tehou, A.C.; Sinsin, B.</t>
  </si>
  <si>
    <t>Ecologie de la population d'elephants (Loxodonta africana) de la Zone Cynegetique de Djona (Benin)</t>
  </si>
  <si>
    <t>Djona Hunting Zone</t>
  </si>
  <si>
    <t>1342</t>
  </si>
  <si>
    <t>Benin</t>
  </si>
  <si>
    <t>BEN</t>
  </si>
  <si>
    <t>Buss, I.O.; Brooks, A.C.</t>
  </si>
  <si>
    <t>Observations sur le nombre, la mortalite et la reproduction des elephants en Ouganda</t>
  </si>
  <si>
    <t>1927-1959</t>
  </si>
  <si>
    <t>aerial survey, ground survey, direct observation</t>
  </si>
  <si>
    <t>3750</t>
  </si>
  <si>
    <t>South Bunyoro</t>
  </si>
  <si>
    <t>Toro</t>
  </si>
  <si>
    <t>Mubende-Mengo</t>
  </si>
  <si>
    <t>South Masaka</t>
  </si>
  <si>
    <t>Ankole-Kigezi</t>
  </si>
  <si>
    <t>Mount Elgon</t>
  </si>
  <si>
    <t>South Busoga</t>
  </si>
  <si>
    <t>Karamoja</t>
  </si>
  <si>
    <t>Acholi</t>
  </si>
  <si>
    <t>West Nile</t>
  </si>
  <si>
    <t>1958-1959</t>
  </si>
  <si>
    <t>June-June</t>
  </si>
  <si>
    <t>Bunyoro; Toro</t>
  </si>
  <si>
    <t>Murchison Falls National Park; Queen Elizabeth National Park</t>
  </si>
  <si>
    <t>outside Murchison Falls National Park; outside Queen Elizabeth National Park</t>
  </si>
  <si>
    <t>found and confiscated tusks</t>
  </si>
  <si>
    <t>Ecological patterns of variability in demographic rates</t>
  </si>
  <si>
    <t>Lee, Phyllis C.; Lindsay, W. Keith; Moss, Cynthia J.</t>
  </si>
  <si>
    <t>1974-2002</t>
  </si>
  <si>
    <t>Wittemyer, G.; Daballen, D.; Douglas-Hamilton, I.</t>
  </si>
  <si>
    <t>Comparative Demography of an At-Risk African Elephant Population</t>
  </si>
  <si>
    <t>1998-2011</t>
  </si>
  <si>
    <t>220</t>
  </si>
  <si>
    <t>3-9</t>
  </si>
  <si>
    <t>10-18</t>
  </si>
  <si>
    <t>19-30</t>
  </si>
  <si>
    <t>31-50</t>
  </si>
  <si>
    <t>1999</t>
  </si>
  <si>
    <t>2003</t>
  </si>
  <si>
    <t>2005</t>
  </si>
  <si>
    <t>2007</t>
  </si>
  <si>
    <t>2008</t>
  </si>
  <si>
    <t>2009</t>
  </si>
  <si>
    <t>2011</t>
  </si>
  <si>
    <t>2010-2011</t>
  </si>
  <si>
    <t>after drought in 2009</t>
  </si>
  <si>
    <t>increased poaching after 2009</t>
  </si>
  <si>
    <t>relatively low poaching</t>
  </si>
  <si>
    <t>1998-2008</t>
  </si>
  <si>
    <t>10.0-15.0</t>
  </si>
  <si>
    <t>Kakum National Park; Assin Attandanso Game Production Reserve</t>
  </si>
  <si>
    <t>Murchsion Falls National Park; vicinity</t>
  </si>
  <si>
    <t>Kilifi; Kwale</t>
  </si>
  <si>
    <t>Samburu National Reserve; Buffalo Springs National Reserve</t>
  </si>
  <si>
    <t>Metadata for African Elephant Demographic Library (AEDL)</t>
  </si>
  <si>
    <t>Demographic data</t>
  </si>
  <si>
    <t>Metrics of mortality:</t>
  </si>
  <si>
    <t>Metrics of reproduction:</t>
  </si>
  <si>
    <t>Metrics of population structure and size:</t>
  </si>
  <si>
    <t>number of carcasses of all causes (human induced and natural)</t>
  </si>
  <si>
    <t>number of elephants dying in a given time period divided by the number of live elephants in that time period</t>
  </si>
  <si>
    <t>Other population demographic metrics:</t>
  </si>
  <si>
    <t>carcass ratio: type 2</t>
  </si>
  <si>
    <t>carcass ratio: type 3</t>
  </si>
  <si>
    <t>number of type 3 (old: &gt; 1 year) carcasses divided by the sum of all observed carcasses and live elephants</t>
  </si>
  <si>
    <t>number of type 1 (fresh: &lt; 1 month) carcasses divided by the sum of all observed carcasses and live elephants</t>
  </si>
  <si>
    <t>number of type 2 (recent: &gt; 1 month, &lt; 1 year) carcasses divided by the sum of all observed carcasses and live elephants</t>
  </si>
  <si>
    <t>number of type 4 (very old: up to 10 years) carcasses divided by the sum of all observed carcasses and live elephants</t>
  </si>
  <si>
    <t>number of carcasses of all causes in a given year divided by the number of live elephants in that year</t>
  </si>
  <si>
    <t>number of elephants dying as a result of natural causes in a given year divided by the number of live elephants in that year</t>
  </si>
  <si>
    <t>number of elephants dying as a result of poaching in a given year divided by the number of live elephants in that year</t>
  </si>
  <si>
    <t>proportion of the population that survives up to a given age</t>
  </si>
  <si>
    <t>proportion of the population that survives up to a given age for elephants that experienced a drought year in the first two years of their life</t>
  </si>
  <si>
    <t>proportion of the population that survives up to a givenn age for elephants that did not experience a drought year in the first two years of their life</t>
  </si>
  <si>
    <t>number of  type 1 (fresh: &lt; 1 month) and type 2 (recent: &gt; 1 month, &lt; 1 year) carcasses of all causes (human induced and natural)</t>
  </si>
  <si>
    <t>number of carcasses resulting from culling operations</t>
  </si>
  <si>
    <t>number of carcasses resulting from trophy hunting (usually permit based)</t>
  </si>
  <si>
    <t>number of carcasses as a result of problem animal control</t>
  </si>
  <si>
    <t>number of carcasses as a result of illegal killing</t>
  </si>
  <si>
    <t>number of type 1 (fresh: &lt; 1 month) and type 2 (recent: &gt; 1 month, &lt; 1 year) carcasses as a result of poaching</t>
  </si>
  <si>
    <t>number of carcasses as a result of natural causes</t>
  </si>
  <si>
    <t>number of carcasses as a result of fire (natural or human induced)</t>
  </si>
  <si>
    <t>number of carcasses as a result of anthrax divided by the number of all carcasses</t>
  </si>
  <si>
    <t>number of carcasses as a result of illegal killing divided by the number of all carcasses</t>
  </si>
  <si>
    <t>number of carcasses of a given age(-class) and/or sex divided by the number of all carcasses (i.e. carcass age- and/or sex-structure)</t>
  </si>
  <si>
    <t>number of elephants that are reproductively available (i.e. in case of females from age of sexual maturity to menopause) divided by population size</t>
  </si>
  <si>
    <t>number of elephants that are pregnant divided by female population size</t>
  </si>
  <si>
    <t>number of elephants having given birth divided by female population size</t>
  </si>
  <si>
    <t>number of matings divided by the number of male elephants</t>
  </si>
  <si>
    <t xml:space="preserve">regression coefficient of annual precipitation (predictor) in a linear regression of conception rate </t>
  </si>
  <si>
    <t xml:space="preserve">regression coefficient of population density (predictor) in a linear regression of conception rate </t>
  </si>
  <si>
    <t>intercept estimate in a logisitc regression of siring a calf</t>
  </si>
  <si>
    <t>regression coefficient of age (predictor) in a logistic regression of siring a calf</t>
  </si>
  <si>
    <t>regression coefficient of the quadratic effect of age (predictor) in a logistic regression of siring a calf</t>
  </si>
  <si>
    <t>regression coefficient of musth [yes/no] (predictor) in a logistic regression of siring a calf</t>
  </si>
  <si>
    <t>probability of siring a calf at a given age (i.e. number of sired calfs per age interval divided by total number of sired calfs)</t>
  </si>
  <si>
    <t>probability of giving birth at a given age: (i.e. number of birth events per age interval divided by total number of observed birth events)</t>
  </si>
  <si>
    <t>Fisher's reproductive value derived from life-table analysis</t>
  </si>
  <si>
    <t>number of conceptions in a given age interval divided by the total number of conceptions</t>
  </si>
  <si>
    <t>number of birth events divided by population size</t>
  </si>
  <si>
    <t>number of birth events</t>
  </si>
  <si>
    <t>individual inter-calf intervals (i.e. time between two consecutive individual-based birth events)</t>
  </si>
  <si>
    <t>probability of having given birth at least once at a certain age</t>
  </si>
  <si>
    <t>age at which an inidividual cow gave birth to its first calf</t>
  </si>
  <si>
    <t>log mean parameter of a log-normal distribution describing the age at which cows give birth to their first calf</t>
  </si>
  <si>
    <t>log standard deviation parameter of a log-normal distribution describing the age at which cows give birth to their first calf</t>
  </si>
  <si>
    <t>mean of all ages at which puberty was observed for the first time</t>
  </si>
  <si>
    <t>age at maturity mean</t>
  </si>
  <si>
    <t>mean of all estimated ages at first spermatogenesis</t>
  </si>
  <si>
    <t>mean of all estimated ages at first conception</t>
  </si>
  <si>
    <t>minimum of all estimated ages at which cows gave birth to their first calf</t>
  </si>
  <si>
    <t>median of all estimated ages at which cows gave birth to their first calf</t>
  </si>
  <si>
    <t>mean of all estimated ages at which cows gave birth to their first calf</t>
  </si>
  <si>
    <t>mean of all observed or estimated inter-calf intervals</t>
  </si>
  <si>
    <t>median of all observed or estimated inter-calf intervals</t>
  </si>
  <si>
    <t>log mean parameter of a log-normal distribution describing the length of inter-calf intervals</t>
  </si>
  <si>
    <t>log standard deviation parameter of a log-normal distribution describing the length of inter-calf intervals</t>
  </si>
  <si>
    <t>mean of all estimated ages at which the observed elephants reached maturity</t>
  </si>
  <si>
    <t>age at which the reproductive output (i.e. the number of births per age interval) peaked</t>
  </si>
  <si>
    <t>number of live elephants</t>
  </si>
  <si>
    <t>density of live elephants</t>
  </si>
  <si>
    <t>foetal sex ratio based on males (i.e. number of male foetuses devided by the sum of male and female foetuses: M / (M+F))</t>
  </si>
  <si>
    <t>population sex ratio based on males (i.e. number of male elephants devided by the sum of male and female elephants: M / (M+F))</t>
  </si>
  <si>
    <t>number of elephants of a given age interval and/or sex divided by population size</t>
  </si>
  <si>
    <t>number of female elephants of a given age interval divided by female population size</t>
  </si>
  <si>
    <t>number of mature female elephants of a given age interval divided by female population size</t>
  </si>
  <si>
    <t>number of mature male elephants of a given age interval divided by male population size</t>
  </si>
  <si>
    <t>number of elephants of a given age interval and/or sex observed in family groups divided by famliy population size (i.e. total number of elephants observed in family groups)</t>
  </si>
  <si>
    <t>number of elephants that immigrated to a given area</t>
  </si>
  <si>
    <t>number of elephants that emigrated from a given area</t>
  </si>
  <si>
    <t>number of elephants that were translocated from a given area</t>
  </si>
  <si>
    <t>number of elephants that were translocated into a given area</t>
  </si>
  <si>
    <t>life span max</t>
  </si>
  <si>
    <t>maximum observed life span</t>
  </si>
  <si>
    <t>natural logratithm of the population size in year t+1 divided by the population size in year t (= log_e(N_t+1/N_t))</t>
  </si>
  <si>
    <t>e to the power of the annual exponential rate of increase minus 1 (= exp(log_e(N_t+1/N_t))-1)</t>
  </si>
  <si>
    <t>Metadata (columns):</t>
  </si>
  <si>
    <t>Study-specific entry identification number (i.e. 1-n, where n is the number of extracted metrics from a given study)</t>
  </si>
  <si>
    <t>Authors of a given study</t>
  </si>
  <si>
    <t>Titel of a given study</t>
  </si>
  <si>
    <t>Identification number of a given study</t>
  </si>
  <si>
    <t>Publication year of a given study</t>
  </si>
  <si>
    <t>Name of the extracted metric (see below a list of all metrics and their meaning)</t>
  </si>
  <si>
    <t>Sample size from which the estimate was derived</t>
  </si>
  <si>
    <t>Name of a stiatical distribution, in case the respective metric is a parameter of a statistical distribution</t>
  </si>
  <si>
    <t>Type of the respective variance estimate (e.g. standard error, 95% confidence interval, full range, etc.)</t>
  </si>
  <si>
    <t>Variance estimate for the extracted estimate of the respective metric</t>
  </si>
  <si>
    <t>Extracted estimate of the respective metric</t>
  </si>
  <si>
    <t>Age or age-class for which the respective estimate is given</t>
  </si>
  <si>
    <t>Sex or population group (e.g. family or bull group) for which the respective estimate is given</t>
  </si>
  <si>
    <t>Time period on which the respective estimate is based on</t>
  </si>
  <si>
    <t>Total time period studied in a given study</t>
  </si>
  <si>
    <t>Exact sampling dates or months of sampling</t>
  </si>
  <si>
    <t>Sampling season (i.e. dry, wet or wet and dry)</t>
  </si>
  <si>
    <t>Annual sum of precipitation in milimeter</t>
  </si>
  <si>
    <t>Name of the study site (in some cases, description of an area, e.g. forest area, which stands for all forest area.in a given country)</t>
  </si>
  <si>
    <t>Name of stratum, if the study area was subdivided</t>
  </si>
  <si>
    <t>Size of the study area (or if applicable, size of studied stratum)</t>
  </si>
  <si>
    <t xml:space="preserve">Sampled area size or sampled proportion of study area </t>
  </si>
  <si>
    <t>Unit (e.g. squarekilometers, percent) of sampling coverage</t>
  </si>
  <si>
    <t>ISO 3166 name of the country of the study area</t>
  </si>
  <si>
    <t>ISO 3166-1_Alpha-3 code of the country of the study area</t>
  </si>
  <si>
    <t>Studied species (e.g. L. africana or L. cyclotis)</t>
  </si>
  <si>
    <t>surveyor</t>
  </si>
  <si>
    <t>Names of surveyors (in case study authors were not involved in the sampling)</t>
  </si>
  <si>
    <t>Type of survey (e.g. ground or aerial survey)</t>
  </si>
  <si>
    <t>Specific survey method applied (e.g. systematic transects or random encounters, sample or total counts, etc.)</t>
  </si>
  <si>
    <t xml:space="preserve">Combined width of the surveyed strips, in case of aerial surveys through rods attached to the wing of the aircraft </t>
  </si>
  <si>
    <t>Indication whether study site was fully, partly or not at all fenced</t>
  </si>
  <si>
    <t>Qualitative indication of poaching intensity</t>
  </si>
  <si>
    <t>Qualitative indication of pnatural mortality, reports of extreme weather events, such as droughts, etc.</t>
  </si>
  <si>
    <t>Qualitative indication of conservation management affecting the respective elephant population</t>
  </si>
  <si>
    <t>Main focus of the given study</t>
  </si>
  <si>
    <t>Indication whether the estimates of the given study were included in the African Elephant Database (yes, no, partly)</t>
  </si>
  <si>
    <t>Indication whether the given study presents a map of the study area</t>
  </si>
  <si>
    <t>Additional remarks</t>
  </si>
  <si>
    <t>Additional information:</t>
  </si>
  <si>
    <t xml:space="preserve">Age of carcass classes: </t>
  </si>
  <si>
    <t xml:space="preserve">Author: </t>
  </si>
  <si>
    <t>﻿Department of Biometry and Environmental System Analysis, University of Freiburg, 79106 Freiburg, Germany</t>
  </si>
  <si>
    <t>Severin Hauenstein</t>
  </si>
  <si>
    <t>severin.hauenstein@biom.uni-freiburg.de</t>
  </si>
  <si>
    <t>January-November</t>
  </si>
  <si>
    <t>effect of fragmentation on genetic differentiation</t>
  </si>
  <si>
    <t>&lt;3</t>
  </si>
  <si>
    <t>subadult; adult</t>
  </si>
  <si>
    <t>solitary_male</t>
  </si>
  <si>
    <t>juvenile; sub-adult</t>
  </si>
  <si>
    <t>sexually_mature</t>
  </si>
  <si>
    <t>sexually_immature</t>
  </si>
  <si>
    <t>effect on annual population growth rate: population density</t>
  </si>
  <si>
    <t>effect on foetal sex ratio: population density</t>
  </si>
  <si>
    <t>effect on annual birth rate: population density</t>
  </si>
  <si>
    <t>effect on age at first birth: population density</t>
  </si>
  <si>
    <t>effect on annual birth rate: annual precipitation</t>
  </si>
  <si>
    <t>effect on age at first birth: annual precipitation</t>
  </si>
  <si>
    <t>effect on foetal sex ratio: annual precipitation</t>
  </si>
  <si>
    <t>effect on annual mortality rate: population density</t>
  </si>
  <si>
    <t>regression coefficient of annual precipitation (predictor) in a linear regression of age at first birth</t>
  </si>
  <si>
    <t>regression coefficient of population density (predictor) in a linear regression of age at first birth</t>
  </si>
  <si>
    <t>regression coefficient of annual precipitation (predictor) in a linear regression of annual birth rate</t>
  </si>
  <si>
    <t>regression coefficient of population density (predictor) in a linear regression of annual birth rate</t>
  </si>
  <si>
    <t>regression coefficient of population density (predictor) in a linear regression of annual mortality rate</t>
  </si>
  <si>
    <t>regression coefficient of annual precipitation (predictor) in a linear regression of foetal sex ratio</t>
  </si>
  <si>
    <t>regression coefficient of population density (predictor) in a linear regression of foetal sex ratio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</si>
</sst>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4" x14ac:knownFonts="1">
    <font>
      <sz val="12"/>
      <color theme="1"/>
      <name val="Calibri"/>
      <family val="2"/>
      <scheme val="minor"/>
    </font>
    <font>
      <b/>
      <sz val="12"/>
      <color theme="1"/>
      <name val="Calibri"/>
      <family val="2"/>
      <scheme val="minor"/>
    </font>
    <font>
      <sz val="12"/>
      <color rgb="FF000000"/>
      <name val="Calibri"/>
      <family val="2"/>
      <scheme val="minor"/>
    </font>
    <font>
      <u/>
      <sz val="12"/>
      <color theme="10"/>
      <name val="Calibri"/>
      <family val="2"/>
      <scheme val="minor"/>
    </font>
  </fonts>
  <fills count="3">
    <fill>
      <patternFill patternType="none"/>
    </fill>
    <fill>
      <patternFill patternType="gray125"/>
    </fill>
    <fill>
      <patternFill patternType="solid">
        <fgColor theme="9" tint="0.79998168889431442"/>
        <bgColor indexed="64"/>
      </patternFill>
    </fill>
  </fills>
  <borders count="1">
    <border>
      <left/>
      <right/>
      <top/>
      <bottom/>
      <diagonal/>
    </border>
  </borders>
  <cellStyleXfs count="2">
    <xf numFmtId="0" fontId="0" fillId="0" borderId="0"/>
    <xf numFmtId="0" fontId="3" fillId="0" borderId="0" applyNumberFormat="0" applyFill="0" applyBorder="0" applyAlignment="0" applyProtection="0"/>
  </cellStyleXfs>
  <cellXfs count="29">
    <xf numFmtId="0" fontId="0" fillId="0" borderId="0" xfId="0"/>
    <xf numFmtId="0" fontId="0" fillId="0" borderId="0" xfId="0" applyFont="1"/>
    <xf numFmtId="0" fontId="1" fillId="0" borderId="0" xfId="0" applyFont="1"/>
    <xf numFmtId="0" fontId="0" fillId="0" borderId="0" xfId="0" applyAlignment="1">
      <alignment vertical="top"/>
    </xf>
    <xf numFmtId="1" fontId="0" fillId="0" borderId="0" xfId="0" applyNumberFormat="1" applyFont="1" applyAlignment="1">
      <alignment horizontal="left" vertical="top"/>
    </xf>
    <xf numFmtId="49" fontId="0" fillId="0" borderId="0" xfId="0" applyNumberFormat="1" applyFont="1" applyAlignment="1">
      <alignment horizontal="left" vertical="top"/>
    </xf>
    <xf numFmtId="164" fontId="0" fillId="0" borderId="0" xfId="0" applyNumberFormat="1" applyFont="1" applyAlignment="1">
      <alignment horizontal="left" vertical="top"/>
    </xf>
    <xf numFmtId="2" fontId="0" fillId="0" borderId="0" xfId="0" applyNumberFormat="1" applyFont="1" applyAlignment="1">
      <alignment horizontal="left" vertical="top"/>
    </xf>
    <xf numFmtId="0" fontId="0" fillId="0" borderId="0" xfId="0" applyFont="1" applyAlignment="1">
      <alignment horizontal="left" vertical="top"/>
    </xf>
    <xf numFmtId="0" fontId="2" fillId="0" borderId="0" xfId="0" applyFont="1" applyAlignment="1">
      <alignment horizontal="left" vertical="top"/>
    </xf>
    <xf numFmtId="0" fontId="0" fillId="0" borderId="0" xfId="0" applyAlignment="1">
      <alignment horizontal="left" vertical="top"/>
    </xf>
    <xf numFmtId="49" fontId="2" fillId="0" borderId="0" xfId="0" applyNumberFormat="1" applyFont="1" applyAlignment="1">
      <alignment horizontal="left" vertical="top"/>
    </xf>
    <xf numFmtId="1" fontId="2" fillId="0" borderId="0" xfId="0" applyNumberFormat="1" applyFont="1" applyAlignment="1">
      <alignment horizontal="left" vertical="top"/>
    </xf>
    <xf numFmtId="164" fontId="2" fillId="0" borderId="0" xfId="0" applyNumberFormat="1" applyFont="1" applyAlignment="1">
      <alignment horizontal="left" vertical="top"/>
    </xf>
    <xf numFmtId="2" fontId="2" fillId="0" borderId="0" xfId="0" applyNumberFormat="1" applyFont="1" applyAlignment="1">
      <alignment horizontal="left" vertical="top"/>
    </xf>
    <xf numFmtId="0" fontId="2" fillId="0" borderId="0" xfId="0" applyFont="1" applyAlignment="1">
      <alignment vertical="top"/>
    </xf>
    <xf numFmtId="0" fontId="0" fillId="0" borderId="0" xfId="0" applyAlignment="1"/>
    <xf numFmtId="164" fontId="0" fillId="0" borderId="0" xfId="0" applyNumberFormat="1" applyFont="1" applyAlignment="1" applyProtection="1">
      <alignment horizontal="left" vertical="top"/>
      <protection locked="0"/>
    </xf>
    <xf numFmtId="49" fontId="0" fillId="0" borderId="0" xfId="0" applyNumberFormat="1" applyFont="1" applyAlignment="1">
      <alignment horizontal="left" vertical="top" wrapText="1"/>
    </xf>
    <xf numFmtId="0" fontId="2" fillId="0" borderId="0" xfId="0" applyFont="1"/>
    <xf numFmtId="0" fontId="3" fillId="0" borderId="0" xfId="1"/>
    <xf numFmtId="49" fontId="0" fillId="0" borderId="0" xfId="0" applyNumberFormat="1" applyFont="1" applyFill="1" applyAlignment="1">
      <alignment horizontal="left" vertical="top"/>
    </xf>
    <xf numFmtId="164" fontId="0" fillId="0" borderId="0" xfId="0" applyNumberFormat="1" applyFont="1" applyFill="1" applyAlignment="1">
      <alignment horizontal="left" vertical="top"/>
    </xf>
    <xf numFmtId="2" fontId="0" fillId="0" borderId="0" xfId="0" applyNumberFormat="1" applyFont="1" applyFill="1" applyAlignment="1">
      <alignment horizontal="left" vertical="top"/>
    </xf>
    <xf numFmtId="49" fontId="0" fillId="2" borderId="0" xfId="0" applyNumberFormat="1" applyFont="1" applyFill="1" applyAlignment="1">
      <alignment horizontal="left" vertical="top"/>
    </xf>
    <xf numFmtId="164" fontId="0" fillId="2" borderId="0" xfId="0" applyNumberFormat="1" applyFont="1" applyFill="1" applyAlignment="1">
      <alignment horizontal="left" vertical="top"/>
    </xf>
    <xf numFmtId="2" fontId="0" fillId="2" borderId="0" xfId="0" applyNumberFormat="1" applyFont="1" applyFill="1" applyAlignment="1">
      <alignment horizontal="left" vertical="top"/>
    </xf>
    <xf numFmtId="1" fontId="0" fillId="2" borderId="0" xfId="0" applyNumberFormat="1" applyFont="1" applyFill="1" applyAlignment="1">
      <alignment horizontal="left" vertical="top"/>
    </xf>
    <xf numFmtId="1" fontId="0" fillId="0" borderId="0" xfId="0" applyNumberFormat="1" applyFont="1" applyFill="1" applyAlignment="1">
      <alignment horizontal="left" vertical="top"/>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hyperlink" Target="mailto:severin.hauenstein@biom.uni-freiburg.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66806-07A3-464E-8575-DF9F74CAEE98}">
  <sheetPr filterMode="1"/>
  <dimension ref="A1:AL5932"/>
  <sheetViews>
    <sheetView tabSelected="1" topLeftCell="D1" zoomScale="110" zoomScaleNormal="110" workbookViewId="0">
      <pane ySplit="1" topLeftCell="A1096" activePane="bottomLeft" state="frozen"/>
      <selection pane="bottomLeft" activeCell="D1310" sqref="D1310"/>
    </sheetView>
  </sheetViews>
  <sheetFormatPr baseColWidth="10" defaultRowHeight="16" x14ac:dyDescent="0.2"/>
  <cols>
    <col min="1" max="1" width="8.33203125" style="4" bestFit="1" customWidth="1"/>
    <col min="2" max="2" width="8" style="4" bestFit="1" customWidth="1"/>
    <col min="3" max="3" width="44" style="5" customWidth="1"/>
    <col min="4" max="4" width="47.33203125" style="5" customWidth="1"/>
    <col min="5" max="5" width="8.83203125" style="4" bestFit="1" customWidth="1"/>
    <col min="6" max="6" width="50.6640625" style="5" customWidth="1"/>
    <col min="7" max="7" width="18.6640625" style="6" bestFit="1" customWidth="1"/>
    <col min="8" max="8" width="18.6640625" style="7" customWidth="1"/>
    <col min="9" max="9" width="16.5" style="6" bestFit="1" customWidth="1"/>
    <col min="10" max="11" width="18.6640625" style="5" customWidth="1"/>
    <col min="12" max="12" width="16.6640625" style="5" bestFit="1" customWidth="1"/>
    <col min="13" max="13" width="12" style="5" bestFit="1" customWidth="1"/>
    <col min="14" max="14" width="14" style="4" customWidth="1"/>
    <col min="15" max="15" width="24.6640625" style="5" bestFit="1" customWidth="1"/>
    <col min="16" max="17" width="24.6640625" style="5" customWidth="1"/>
    <col min="18" max="18" width="24.6640625" style="7" customWidth="1"/>
    <col min="19" max="21" width="33.33203125" style="5" customWidth="1"/>
    <col min="22" max="22" width="18.6640625" style="7" customWidth="1"/>
    <col min="23" max="23" width="21.5" style="7" bestFit="1" customWidth="1"/>
    <col min="24" max="24" width="16" style="5" bestFit="1" customWidth="1"/>
    <col min="25" max="25" width="19.6640625" style="5" bestFit="1" customWidth="1"/>
    <col min="26" max="26" width="18.6640625" style="5" customWidth="1"/>
    <col min="27" max="27" width="33.6640625" style="5" customWidth="1"/>
    <col min="28" max="29" width="34.33203125" style="5" bestFit="1" customWidth="1"/>
    <col min="30" max="30" width="34.33203125" style="5" customWidth="1"/>
    <col min="31" max="31" width="20.1640625" style="5" bestFit="1" customWidth="1"/>
    <col min="32" max="34" width="20.1640625" style="5" customWidth="1"/>
    <col min="35" max="35" width="28.5" style="5" customWidth="1"/>
    <col min="36" max="37" width="10.83203125" style="8"/>
    <col min="38" max="38" width="98.6640625" style="8" customWidth="1"/>
    <col min="39" max="16384" width="10.83203125" style="8"/>
  </cols>
  <sheetData>
    <row r="1" spans="1:38" x14ac:dyDescent="0.2">
      <c r="A1" s="4" t="s">
        <v>0</v>
      </c>
      <c r="B1" s="4" t="s">
        <v>1</v>
      </c>
      <c r="C1" s="5" t="s">
        <v>12</v>
      </c>
      <c r="D1" s="5" t="s">
        <v>13</v>
      </c>
      <c r="E1" s="4" t="s">
        <v>11</v>
      </c>
      <c r="F1" s="5" t="s">
        <v>2</v>
      </c>
      <c r="G1" s="6" t="s">
        <v>3</v>
      </c>
      <c r="H1" s="7" t="s">
        <v>90</v>
      </c>
      <c r="I1" s="6" t="s">
        <v>15</v>
      </c>
      <c r="J1" s="5" t="s">
        <v>16</v>
      </c>
      <c r="K1" s="5" t="s">
        <v>79</v>
      </c>
      <c r="L1" s="5" t="s">
        <v>4</v>
      </c>
      <c r="M1" s="5" t="s">
        <v>5</v>
      </c>
      <c r="N1" s="4" t="s">
        <v>18</v>
      </c>
      <c r="O1" s="5" t="s">
        <v>540</v>
      </c>
      <c r="P1" s="5" t="s">
        <v>128</v>
      </c>
      <c r="Q1" s="5" t="s">
        <v>299</v>
      </c>
      <c r="R1" s="7" t="s">
        <v>181</v>
      </c>
      <c r="S1" s="5" t="s">
        <v>7</v>
      </c>
      <c r="T1" s="5" t="s">
        <v>91</v>
      </c>
      <c r="U1" s="5" t="s">
        <v>36</v>
      </c>
      <c r="V1" s="7" t="s">
        <v>131</v>
      </c>
      <c r="W1" s="7" t="s">
        <v>132</v>
      </c>
      <c r="X1" s="5" t="s">
        <v>9</v>
      </c>
      <c r="Y1" s="5" t="s">
        <v>8</v>
      </c>
      <c r="Z1" s="5" t="s">
        <v>17</v>
      </c>
      <c r="AA1" s="5" t="s">
        <v>38</v>
      </c>
      <c r="AB1" s="5" t="s">
        <v>14</v>
      </c>
      <c r="AC1" s="5" t="s">
        <v>6</v>
      </c>
      <c r="AD1" s="5" t="s">
        <v>356</v>
      </c>
      <c r="AE1" s="5" t="s">
        <v>40</v>
      </c>
      <c r="AF1" s="5" t="s">
        <v>108</v>
      </c>
      <c r="AG1" s="5" t="s">
        <v>310</v>
      </c>
      <c r="AH1" s="5" t="s">
        <v>103</v>
      </c>
      <c r="AI1" s="5" t="s">
        <v>10</v>
      </c>
      <c r="AJ1" s="5" t="s">
        <v>19</v>
      </c>
      <c r="AK1" s="5" t="s">
        <v>263</v>
      </c>
      <c r="AL1" s="5" t="s">
        <v>34</v>
      </c>
    </row>
    <row r="2" spans="1:38" x14ac:dyDescent="0.2">
      <c r="A2" s="4">
        <v>24</v>
      </c>
      <c r="B2" s="4">
        <v>1</v>
      </c>
      <c r="C2" s="9" t="s">
        <v>31</v>
      </c>
      <c r="D2" s="10" t="s">
        <v>29</v>
      </c>
      <c r="E2" s="4">
        <v>2000</v>
      </c>
      <c r="F2" s="5" t="s">
        <v>709</v>
      </c>
      <c r="G2" s="6">
        <f>2/21</f>
        <v>9.5238095238095233E-2</v>
      </c>
      <c r="L2" s="5" t="s">
        <v>43</v>
      </c>
      <c r="N2" s="4" t="s">
        <v>44</v>
      </c>
      <c r="O2" s="5" t="s">
        <v>48</v>
      </c>
      <c r="S2" s="5" t="s">
        <v>37</v>
      </c>
      <c r="U2" s="5" t="s">
        <v>35</v>
      </c>
      <c r="X2" s="5" t="s">
        <v>33</v>
      </c>
      <c r="Y2" s="5" t="s">
        <v>32</v>
      </c>
      <c r="Z2" s="5" t="s">
        <v>20</v>
      </c>
      <c r="AA2" s="9" t="s">
        <v>31</v>
      </c>
      <c r="AB2" s="5" t="s">
        <v>105</v>
      </c>
      <c r="AC2" s="5" t="s">
        <v>506</v>
      </c>
      <c r="AD2" s="8"/>
      <c r="AE2" s="5" t="s">
        <v>41</v>
      </c>
      <c r="AI2" s="5" t="s">
        <v>225</v>
      </c>
      <c r="AJ2" s="8" t="s">
        <v>59</v>
      </c>
      <c r="AL2" s="8" t="s">
        <v>62</v>
      </c>
    </row>
    <row r="3" spans="1:38" x14ac:dyDescent="0.2">
      <c r="A3" s="4">
        <v>24</v>
      </c>
      <c r="B3" s="4">
        <v>2</v>
      </c>
      <c r="C3" s="9" t="s">
        <v>31</v>
      </c>
      <c r="D3" s="10" t="s">
        <v>29</v>
      </c>
      <c r="E3" s="4">
        <v>2000</v>
      </c>
      <c r="F3" s="5" t="s">
        <v>709</v>
      </c>
      <c r="G3" s="6">
        <f>7/175</f>
        <v>0.04</v>
      </c>
      <c r="J3" s="5" t="s">
        <v>50</v>
      </c>
      <c r="L3" s="5" t="s">
        <v>43</v>
      </c>
      <c r="N3" s="4" t="s">
        <v>49</v>
      </c>
      <c r="O3" s="5" t="s">
        <v>48</v>
      </c>
      <c r="S3" s="5" t="s">
        <v>37</v>
      </c>
      <c r="U3" s="5" t="s">
        <v>35</v>
      </c>
      <c r="X3" s="5" t="s">
        <v>33</v>
      </c>
      <c r="Y3" s="5" t="s">
        <v>32</v>
      </c>
      <c r="Z3" s="5" t="s">
        <v>20</v>
      </c>
      <c r="AA3" s="9" t="s">
        <v>31</v>
      </c>
      <c r="AB3" s="5" t="s">
        <v>105</v>
      </c>
      <c r="AC3" s="5" t="s">
        <v>506</v>
      </c>
      <c r="AD3" s="8"/>
      <c r="AE3" s="5" t="s">
        <v>41</v>
      </c>
      <c r="AI3" s="5" t="s">
        <v>225</v>
      </c>
      <c r="AJ3" s="8" t="s">
        <v>59</v>
      </c>
      <c r="AL3" s="8" t="s">
        <v>62</v>
      </c>
    </row>
    <row r="4" spans="1:38" x14ac:dyDescent="0.2">
      <c r="A4" s="4">
        <v>24</v>
      </c>
      <c r="B4" s="4">
        <v>3</v>
      </c>
      <c r="C4" s="9" t="s">
        <v>31</v>
      </c>
      <c r="D4" s="10" t="s">
        <v>29</v>
      </c>
      <c r="E4" s="4">
        <v>2000</v>
      </c>
      <c r="F4" s="5" t="s">
        <v>709</v>
      </c>
      <c r="G4" s="6">
        <f t="shared" ref="G4" si="0">7/65</f>
        <v>0.1076923076923077</v>
      </c>
      <c r="J4" s="5" t="s">
        <v>50</v>
      </c>
      <c r="L4" s="5" t="s">
        <v>43</v>
      </c>
      <c r="N4" s="4" t="s">
        <v>45</v>
      </c>
      <c r="O4" s="5" t="s">
        <v>48</v>
      </c>
      <c r="S4" s="5" t="s">
        <v>37</v>
      </c>
      <c r="U4" s="5" t="s">
        <v>35</v>
      </c>
      <c r="X4" s="5" t="s">
        <v>33</v>
      </c>
      <c r="Y4" s="5" t="s">
        <v>32</v>
      </c>
      <c r="Z4" s="5" t="s">
        <v>20</v>
      </c>
      <c r="AA4" s="9" t="s">
        <v>31</v>
      </c>
      <c r="AB4" s="5" t="s">
        <v>105</v>
      </c>
      <c r="AC4" s="5" t="s">
        <v>506</v>
      </c>
      <c r="AD4" s="8"/>
      <c r="AE4" s="5" t="s">
        <v>41</v>
      </c>
      <c r="AI4" s="5" t="s">
        <v>225</v>
      </c>
      <c r="AJ4" s="8" t="s">
        <v>59</v>
      </c>
      <c r="AL4" s="8" t="s">
        <v>62</v>
      </c>
    </row>
    <row r="5" spans="1:38" hidden="1" x14ac:dyDescent="0.2">
      <c r="A5" s="4">
        <v>24</v>
      </c>
      <c r="B5" s="4">
        <v>4</v>
      </c>
      <c r="C5" s="9" t="s">
        <v>31</v>
      </c>
      <c r="D5" s="10" t="s">
        <v>29</v>
      </c>
      <c r="E5" s="4">
        <v>2000</v>
      </c>
      <c r="F5" s="5" t="s">
        <v>85</v>
      </c>
      <c r="G5" s="6">
        <v>11</v>
      </c>
      <c r="N5" s="4">
        <v>1931</v>
      </c>
      <c r="O5" s="5" t="s">
        <v>48</v>
      </c>
      <c r="S5" s="5" t="s">
        <v>37</v>
      </c>
      <c r="U5" s="5" t="s">
        <v>573</v>
      </c>
      <c r="X5" s="5" t="s">
        <v>33</v>
      </c>
      <c r="Y5" s="5" t="s">
        <v>32</v>
      </c>
      <c r="Z5" s="5" t="s">
        <v>20</v>
      </c>
      <c r="AA5" s="9" t="s">
        <v>31</v>
      </c>
      <c r="AB5" s="5" t="s">
        <v>39</v>
      </c>
      <c r="AC5" s="8" t="s">
        <v>42</v>
      </c>
      <c r="AD5" s="8"/>
      <c r="AE5" s="5" t="s">
        <v>59</v>
      </c>
      <c r="AI5" s="5" t="s">
        <v>225</v>
      </c>
      <c r="AJ5" s="8" t="s">
        <v>59</v>
      </c>
      <c r="AL5" s="8" t="s">
        <v>62</v>
      </c>
    </row>
    <row r="6" spans="1:38" hidden="1" x14ac:dyDescent="0.2">
      <c r="A6" s="4">
        <v>24</v>
      </c>
      <c r="B6" s="4">
        <v>5</v>
      </c>
      <c r="C6" s="9" t="s">
        <v>31</v>
      </c>
      <c r="D6" s="10" t="s">
        <v>29</v>
      </c>
      <c r="E6" s="4">
        <v>2000</v>
      </c>
      <c r="F6" s="5" t="s">
        <v>85</v>
      </c>
      <c r="G6" s="6">
        <v>1</v>
      </c>
      <c r="L6" s="5" t="s">
        <v>54</v>
      </c>
      <c r="M6" s="5" t="s">
        <v>53</v>
      </c>
      <c r="N6" s="4">
        <v>1931</v>
      </c>
      <c r="O6" s="5" t="s">
        <v>48</v>
      </c>
      <c r="S6" s="5" t="s">
        <v>37</v>
      </c>
      <c r="U6" s="5" t="s">
        <v>573</v>
      </c>
      <c r="X6" s="5" t="s">
        <v>33</v>
      </c>
      <c r="Y6" s="5" t="s">
        <v>32</v>
      </c>
      <c r="Z6" s="5" t="s">
        <v>20</v>
      </c>
      <c r="AA6" s="9" t="s">
        <v>31</v>
      </c>
      <c r="AB6" s="5" t="s">
        <v>39</v>
      </c>
      <c r="AC6" s="8" t="s">
        <v>42</v>
      </c>
      <c r="AD6" s="8"/>
      <c r="AE6" s="5" t="s">
        <v>59</v>
      </c>
      <c r="AI6" s="5" t="s">
        <v>225</v>
      </c>
      <c r="AJ6" s="8" t="s">
        <v>59</v>
      </c>
      <c r="AL6" s="8" t="s">
        <v>62</v>
      </c>
    </row>
    <row r="7" spans="1:38" hidden="1" x14ac:dyDescent="0.2">
      <c r="A7" s="4">
        <v>24</v>
      </c>
      <c r="B7" s="4">
        <v>6</v>
      </c>
      <c r="C7" s="9" t="s">
        <v>31</v>
      </c>
      <c r="D7" s="10" t="s">
        <v>29</v>
      </c>
      <c r="E7" s="4">
        <v>2000</v>
      </c>
      <c r="F7" s="5" t="s">
        <v>85</v>
      </c>
      <c r="G7" s="6">
        <v>1</v>
      </c>
      <c r="L7" s="5" t="s">
        <v>55</v>
      </c>
      <c r="M7" s="5" t="s">
        <v>53</v>
      </c>
      <c r="N7" s="4">
        <v>1931</v>
      </c>
      <c r="O7" s="5" t="s">
        <v>48</v>
      </c>
      <c r="S7" s="5" t="s">
        <v>37</v>
      </c>
      <c r="U7" s="5" t="s">
        <v>573</v>
      </c>
      <c r="X7" s="5" t="s">
        <v>33</v>
      </c>
      <c r="Y7" s="5" t="s">
        <v>32</v>
      </c>
      <c r="Z7" s="5" t="s">
        <v>20</v>
      </c>
      <c r="AA7" s="9" t="s">
        <v>31</v>
      </c>
      <c r="AB7" s="5" t="s">
        <v>39</v>
      </c>
      <c r="AC7" s="8" t="s">
        <v>42</v>
      </c>
      <c r="AD7" s="8"/>
      <c r="AE7" s="5" t="s">
        <v>59</v>
      </c>
      <c r="AI7" s="5" t="s">
        <v>225</v>
      </c>
      <c r="AJ7" s="8" t="s">
        <v>59</v>
      </c>
      <c r="AL7" s="8" t="s">
        <v>62</v>
      </c>
    </row>
    <row r="8" spans="1:38" hidden="1" x14ac:dyDescent="0.2">
      <c r="A8" s="4">
        <v>24</v>
      </c>
      <c r="B8" s="4">
        <v>7</v>
      </c>
      <c r="C8" s="9" t="s">
        <v>31</v>
      </c>
      <c r="D8" s="10" t="s">
        <v>29</v>
      </c>
      <c r="E8" s="4">
        <v>2000</v>
      </c>
      <c r="F8" s="5" t="s">
        <v>85</v>
      </c>
      <c r="G8" s="6">
        <v>1</v>
      </c>
      <c r="L8" s="5" t="s">
        <v>56</v>
      </c>
      <c r="M8" s="5" t="s">
        <v>53</v>
      </c>
      <c r="N8" s="4">
        <v>1931</v>
      </c>
      <c r="O8" s="5" t="s">
        <v>48</v>
      </c>
      <c r="S8" s="5" t="s">
        <v>37</v>
      </c>
      <c r="U8" s="5" t="s">
        <v>573</v>
      </c>
      <c r="X8" s="5" t="s">
        <v>33</v>
      </c>
      <c r="Y8" s="5" t="s">
        <v>32</v>
      </c>
      <c r="Z8" s="5" t="s">
        <v>20</v>
      </c>
      <c r="AA8" s="9" t="s">
        <v>31</v>
      </c>
      <c r="AB8" s="5" t="s">
        <v>39</v>
      </c>
      <c r="AC8" s="8" t="s">
        <v>42</v>
      </c>
      <c r="AD8" s="8"/>
      <c r="AE8" s="5" t="s">
        <v>59</v>
      </c>
      <c r="AI8" s="5" t="s">
        <v>225</v>
      </c>
      <c r="AJ8" s="8" t="s">
        <v>59</v>
      </c>
      <c r="AL8" s="8" t="s">
        <v>62</v>
      </c>
    </row>
    <row r="9" spans="1:38" hidden="1" x14ac:dyDescent="0.2">
      <c r="A9" s="4">
        <v>24</v>
      </c>
      <c r="B9" s="4">
        <v>8</v>
      </c>
      <c r="C9" s="9" t="s">
        <v>31</v>
      </c>
      <c r="D9" s="10" t="s">
        <v>29</v>
      </c>
      <c r="E9" s="4">
        <v>2000</v>
      </c>
      <c r="F9" s="5" t="s">
        <v>85</v>
      </c>
      <c r="G9" s="6">
        <v>6</v>
      </c>
      <c r="L9" s="5" t="s">
        <v>1932</v>
      </c>
      <c r="M9" s="5" t="s">
        <v>57</v>
      </c>
      <c r="N9" s="4">
        <v>1931</v>
      </c>
      <c r="O9" s="5" t="s">
        <v>48</v>
      </c>
      <c r="S9" s="5" t="s">
        <v>37</v>
      </c>
      <c r="U9" s="5" t="s">
        <v>573</v>
      </c>
      <c r="X9" s="5" t="s">
        <v>33</v>
      </c>
      <c r="Y9" s="5" t="s">
        <v>32</v>
      </c>
      <c r="Z9" s="5" t="s">
        <v>20</v>
      </c>
      <c r="AA9" s="9" t="s">
        <v>31</v>
      </c>
      <c r="AB9" s="5" t="s">
        <v>39</v>
      </c>
      <c r="AC9" s="8" t="s">
        <v>42</v>
      </c>
      <c r="AD9" s="8"/>
      <c r="AE9" s="5" t="s">
        <v>59</v>
      </c>
      <c r="AI9" s="5" t="s">
        <v>225</v>
      </c>
      <c r="AJ9" s="8" t="s">
        <v>59</v>
      </c>
      <c r="AL9" s="8" t="s">
        <v>62</v>
      </c>
    </row>
    <row r="10" spans="1:38" hidden="1" x14ac:dyDescent="0.2">
      <c r="A10" s="4">
        <v>24</v>
      </c>
      <c r="B10" s="4">
        <v>9</v>
      </c>
      <c r="C10" s="9" t="s">
        <v>31</v>
      </c>
      <c r="D10" s="10" t="s">
        <v>29</v>
      </c>
      <c r="E10" s="4">
        <v>2000</v>
      </c>
      <c r="F10" s="5" t="s">
        <v>85</v>
      </c>
      <c r="G10" s="6">
        <v>2</v>
      </c>
      <c r="L10" s="5" t="s">
        <v>1933</v>
      </c>
      <c r="M10" s="5" t="s">
        <v>57</v>
      </c>
      <c r="N10" s="4">
        <v>1931</v>
      </c>
      <c r="O10" s="5" t="s">
        <v>48</v>
      </c>
      <c r="S10" s="5" t="s">
        <v>37</v>
      </c>
      <c r="U10" s="5" t="s">
        <v>573</v>
      </c>
      <c r="X10" s="5" t="s">
        <v>33</v>
      </c>
      <c r="Y10" s="5" t="s">
        <v>32</v>
      </c>
      <c r="Z10" s="5" t="s">
        <v>20</v>
      </c>
      <c r="AA10" s="9" t="s">
        <v>31</v>
      </c>
      <c r="AB10" s="5" t="s">
        <v>39</v>
      </c>
      <c r="AC10" s="8" t="s">
        <v>42</v>
      </c>
      <c r="AD10" s="8"/>
      <c r="AE10" s="5" t="s">
        <v>59</v>
      </c>
      <c r="AI10" s="5" t="s">
        <v>225</v>
      </c>
      <c r="AJ10" s="8" t="s">
        <v>59</v>
      </c>
      <c r="AL10" s="8" t="s">
        <v>62</v>
      </c>
    </row>
    <row r="11" spans="1:38" hidden="1" x14ac:dyDescent="0.2">
      <c r="A11" s="4">
        <v>24</v>
      </c>
      <c r="B11" s="4">
        <v>10</v>
      </c>
      <c r="C11" s="9" t="s">
        <v>31</v>
      </c>
      <c r="D11" s="10" t="s">
        <v>29</v>
      </c>
      <c r="E11" s="4">
        <v>2000</v>
      </c>
      <c r="F11" s="5" t="s">
        <v>1331</v>
      </c>
      <c r="G11" s="6">
        <v>1</v>
      </c>
      <c r="N11" s="4">
        <v>1931</v>
      </c>
      <c r="O11" s="5" t="s">
        <v>48</v>
      </c>
      <c r="S11" s="5" t="s">
        <v>37</v>
      </c>
      <c r="U11" s="5" t="s">
        <v>573</v>
      </c>
      <c r="X11" s="5" t="s">
        <v>33</v>
      </c>
      <c r="Y11" s="5" t="s">
        <v>32</v>
      </c>
      <c r="Z11" s="5" t="s">
        <v>20</v>
      </c>
      <c r="AA11" s="9" t="s">
        <v>31</v>
      </c>
      <c r="AB11" s="5" t="s">
        <v>39</v>
      </c>
      <c r="AC11" s="8" t="s">
        <v>42</v>
      </c>
      <c r="AD11" s="8"/>
      <c r="AE11" s="5" t="s">
        <v>59</v>
      </c>
      <c r="AI11" s="5" t="s">
        <v>225</v>
      </c>
      <c r="AJ11" s="8" t="s">
        <v>59</v>
      </c>
      <c r="AL11" s="8" t="s">
        <v>62</v>
      </c>
    </row>
    <row r="12" spans="1:38" hidden="1" x14ac:dyDescent="0.2">
      <c r="A12" s="4">
        <v>24</v>
      </c>
      <c r="B12" s="4">
        <v>11</v>
      </c>
      <c r="C12" s="9" t="s">
        <v>31</v>
      </c>
      <c r="D12" s="10" t="s">
        <v>29</v>
      </c>
      <c r="E12" s="4">
        <v>2000</v>
      </c>
      <c r="F12" s="5" t="s">
        <v>1331</v>
      </c>
      <c r="G12" s="6">
        <v>8</v>
      </c>
      <c r="N12" s="4" t="s">
        <v>51</v>
      </c>
      <c r="O12" s="5" t="s">
        <v>48</v>
      </c>
      <c r="S12" s="5" t="s">
        <v>37</v>
      </c>
      <c r="U12" s="5" t="s">
        <v>573</v>
      </c>
      <c r="X12" s="5" t="s">
        <v>33</v>
      </c>
      <c r="Y12" s="5" t="s">
        <v>32</v>
      </c>
      <c r="Z12" s="5" t="s">
        <v>20</v>
      </c>
      <c r="AA12" s="9" t="s">
        <v>31</v>
      </c>
      <c r="AB12" s="5" t="s">
        <v>39</v>
      </c>
      <c r="AC12" s="8" t="s">
        <v>42</v>
      </c>
      <c r="AD12" s="8"/>
      <c r="AE12" s="5" t="s">
        <v>59</v>
      </c>
      <c r="AI12" s="5" t="s">
        <v>225</v>
      </c>
      <c r="AJ12" s="8" t="s">
        <v>59</v>
      </c>
      <c r="AL12" s="8" t="s">
        <v>62</v>
      </c>
    </row>
    <row r="13" spans="1:38" hidden="1" x14ac:dyDescent="0.2">
      <c r="A13" s="4">
        <v>24</v>
      </c>
      <c r="B13" s="4">
        <v>12</v>
      </c>
      <c r="C13" s="9" t="s">
        <v>31</v>
      </c>
      <c r="D13" s="10" t="s">
        <v>29</v>
      </c>
      <c r="E13" s="4">
        <v>2000</v>
      </c>
      <c r="F13" s="5" t="s">
        <v>1331</v>
      </c>
      <c r="G13" s="6">
        <v>4</v>
      </c>
      <c r="N13" s="4" t="s">
        <v>52</v>
      </c>
      <c r="O13" s="5" t="s">
        <v>48</v>
      </c>
      <c r="S13" s="5" t="s">
        <v>37</v>
      </c>
      <c r="U13" s="5" t="s">
        <v>573</v>
      </c>
      <c r="X13" s="5" t="s">
        <v>33</v>
      </c>
      <c r="Y13" s="5" t="s">
        <v>32</v>
      </c>
      <c r="Z13" s="5" t="s">
        <v>20</v>
      </c>
      <c r="AA13" s="9" t="s">
        <v>31</v>
      </c>
      <c r="AB13" s="5" t="s">
        <v>39</v>
      </c>
      <c r="AC13" s="8" t="s">
        <v>42</v>
      </c>
      <c r="AD13" s="8"/>
      <c r="AE13" s="5" t="s">
        <v>59</v>
      </c>
      <c r="AI13" s="5" t="s">
        <v>225</v>
      </c>
      <c r="AJ13" s="8" t="s">
        <v>59</v>
      </c>
      <c r="AL13" s="8" t="s">
        <v>62</v>
      </c>
    </row>
    <row r="14" spans="1:38" hidden="1" x14ac:dyDescent="0.2">
      <c r="A14" s="4">
        <v>24</v>
      </c>
      <c r="B14" s="4">
        <v>13</v>
      </c>
      <c r="C14" s="9" t="s">
        <v>31</v>
      </c>
      <c r="D14" s="10" t="s">
        <v>29</v>
      </c>
      <c r="E14" s="4">
        <v>2000</v>
      </c>
      <c r="F14" s="11" t="s">
        <v>85</v>
      </c>
      <c r="G14" s="6">
        <v>0</v>
      </c>
      <c r="L14" s="5" t="s">
        <v>1932</v>
      </c>
      <c r="M14" s="5" t="s">
        <v>53</v>
      </c>
      <c r="N14" s="4" t="s">
        <v>58</v>
      </c>
      <c r="O14" s="5" t="s">
        <v>48</v>
      </c>
      <c r="S14" s="5" t="s">
        <v>37</v>
      </c>
      <c r="U14" s="5" t="s">
        <v>573</v>
      </c>
      <c r="X14" s="5" t="s">
        <v>33</v>
      </c>
      <c r="Y14" s="5" t="s">
        <v>32</v>
      </c>
      <c r="Z14" s="5" t="s">
        <v>20</v>
      </c>
      <c r="AA14" s="9" t="s">
        <v>31</v>
      </c>
      <c r="AB14" s="5" t="s">
        <v>39</v>
      </c>
      <c r="AC14" s="8" t="s">
        <v>42</v>
      </c>
      <c r="AD14" s="8"/>
      <c r="AE14" s="5" t="s">
        <v>59</v>
      </c>
      <c r="AI14" s="5" t="s">
        <v>225</v>
      </c>
      <c r="AJ14" s="8" t="s">
        <v>59</v>
      </c>
      <c r="AL14" s="8" t="s">
        <v>62</v>
      </c>
    </row>
    <row r="15" spans="1:38" hidden="1" x14ac:dyDescent="0.2">
      <c r="A15" s="4">
        <v>24</v>
      </c>
      <c r="B15" s="4">
        <v>14</v>
      </c>
      <c r="C15" s="9" t="s">
        <v>31</v>
      </c>
      <c r="D15" s="10" t="s">
        <v>29</v>
      </c>
      <c r="E15" s="4">
        <v>2000</v>
      </c>
      <c r="F15" s="5" t="s">
        <v>1331</v>
      </c>
      <c r="G15" s="6">
        <v>0</v>
      </c>
      <c r="N15" s="4" t="s">
        <v>58</v>
      </c>
      <c r="O15" s="5" t="s">
        <v>48</v>
      </c>
      <c r="S15" s="5" t="s">
        <v>37</v>
      </c>
      <c r="U15" s="5" t="s">
        <v>573</v>
      </c>
      <c r="X15" s="5" t="s">
        <v>33</v>
      </c>
      <c r="Y15" s="5" t="s">
        <v>32</v>
      </c>
      <c r="Z15" s="5" t="s">
        <v>20</v>
      </c>
      <c r="AA15" s="9" t="s">
        <v>31</v>
      </c>
      <c r="AB15" s="5" t="s">
        <v>39</v>
      </c>
      <c r="AC15" s="8" t="s">
        <v>42</v>
      </c>
      <c r="AD15" s="8"/>
      <c r="AE15" s="5" t="s">
        <v>59</v>
      </c>
      <c r="AI15" s="5" t="s">
        <v>225</v>
      </c>
      <c r="AJ15" s="8" t="s">
        <v>59</v>
      </c>
      <c r="AL15" s="8" t="s">
        <v>62</v>
      </c>
    </row>
    <row r="16" spans="1:38" hidden="1" x14ac:dyDescent="0.2">
      <c r="A16" s="4">
        <v>24</v>
      </c>
      <c r="B16" s="4">
        <v>15</v>
      </c>
      <c r="C16" s="9" t="s">
        <v>31</v>
      </c>
      <c r="D16" s="10" t="s">
        <v>29</v>
      </c>
      <c r="E16" s="4">
        <v>2000</v>
      </c>
      <c r="F16" s="5" t="s">
        <v>85</v>
      </c>
      <c r="G16" s="6">
        <v>3</v>
      </c>
      <c r="L16" s="5" t="s">
        <v>60</v>
      </c>
      <c r="M16" s="5" t="s">
        <v>53</v>
      </c>
      <c r="N16" s="4">
        <v>1954</v>
      </c>
      <c r="O16" s="5" t="s">
        <v>48</v>
      </c>
      <c r="S16" s="5" t="s">
        <v>37</v>
      </c>
      <c r="U16" s="5" t="s">
        <v>106</v>
      </c>
      <c r="X16" s="5" t="s">
        <v>33</v>
      </c>
      <c r="Y16" s="5" t="s">
        <v>32</v>
      </c>
      <c r="Z16" s="5" t="s">
        <v>20</v>
      </c>
      <c r="AA16" s="9" t="s">
        <v>31</v>
      </c>
      <c r="AB16" s="5" t="s">
        <v>39</v>
      </c>
      <c r="AC16" s="8" t="s">
        <v>42</v>
      </c>
      <c r="AD16" s="8"/>
      <c r="AE16" s="5" t="s">
        <v>41</v>
      </c>
      <c r="AI16" s="5" t="s">
        <v>225</v>
      </c>
      <c r="AJ16" s="8" t="s">
        <v>59</v>
      </c>
      <c r="AL16" s="8" t="s">
        <v>62</v>
      </c>
    </row>
    <row r="17" spans="1:38" hidden="1" x14ac:dyDescent="0.2">
      <c r="A17" s="4">
        <v>24</v>
      </c>
      <c r="B17" s="4">
        <v>16</v>
      </c>
      <c r="C17" s="9" t="s">
        <v>31</v>
      </c>
      <c r="D17" s="10" t="s">
        <v>29</v>
      </c>
      <c r="E17" s="4">
        <v>2000</v>
      </c>
      <c r="F17" s="5" t="s">
        <v>85</v>
      </c>
      <c r="G17" s="6">
        <v>8</v>
      </c>
      <c r="L17" s="5" t="s">
        <v>60</v>
      </c>
      <c r="M17" s="5" t="s">
        <v>57</v>
      </c>
      <c r="N17" s="4">
        <v>1954</v>
      </c>
      <c r="O17" s="5" t="s">
        <v>48</v>
      </c>
      <c r="S17" s="5" t="s">
        <v>37</v>
      </c>
      <c r="U17" s="5" t="s">
        <v>106</v>
      </c>
      <c r="X17" s="5" t="s">
        <v>33</v>
      </c>
      <c r="Y17" s="5" t="s">
        <v>32</v>
      </c>
      <c r="Z17" s="5" t="s">
        <v>20</v>
      </c>
      <c r="AA17" s="9" t="s">
        <v>31</v>
      </c>
      <c r="AB17" s="5" t="s">
        <v>39</v>
      </c>
      <c r="AC17" s="8" t="s">
        <v>42</v>
      </c>
      <c r="AD17" s="8"/>
      <c r="AE17" s="5" t="s">
        <v>41</v>
      </c>
      <c r="AI17" s="5" t="s">
        <v>225</v>
      </c>
      <c r="AJ17" s="8" t="s">
        <v>59</v>
      </c>
      <c r="AL17" s="8" t="s">
        <v>62</v>
      </c>
    </row>
    <row r="18" spans="1:38" hidden="1" x14ac:dyDescent="0.2">
      <c r="A18" s="4">
        <v>24</v>
      </c>
      <c r="B18" s="4">
        <v>17</v>
      </c>
      <c r="C18" s="9" t="s">
        <v>31</v>
      </c>
      <c r="D18" s="10" t="s">
        <v>29</v>
      </c>
      <c r="E18" s="4">
        <v>2000</v>
      </c>
      <c r="F18" s="5" t="s">
        <v>85</v>
      </c>
      <c r="G18" s="6">
        <v>11</v>
      </c>
      <c r="L18" s="5" t="s">
        <v>54</v>
      </c>
      <c r="N18" s="4">
        <v>1954</v>
      </c>
      <c r="O18" s="5" t="s">
        <v>48</v>
      </c>
      <c r="S18" s="5" t="s">
        <v>37</v>
      </c>
      <c r="U18" s="5" t="s">
        <v>106</v>
      </c>
      <c r="X18" s="5" t="s">
        <v>33</v>
      </c>
      <c r="Y18" s="5" t="s">
        <v>32</v>
      </c>
      <c r="Z18" s="5" t="s">
        <v>20</v>
      </c>
      <c r="AA18" s="9" t="s">
        <v>31</v>
      </c>
      <c r="AB18" s="5" t="s">
        <v>39</v>
      </c>
      <c r="AC18" s="8" t="s">
        <v>42</v>
      </c>
      <c r="AD18" s="8"/>
      <c r="AE18" s="5" t="s">
        <v>41</v>
      </c>
      <c r="AI18" s="5" t="s">
        <v>225</v>
      </c>
      <c r="AJ18" s="8" t="s">
        <v>59</v>
      </c>
      <c r="AL18" s="8" t="s">
        <v>62</v>
      </c>
    </row>
    <row r="19" spans="1:38" hidden="1" x14ac:dyDescent="0.2">
      <c r="A19" s="4">
        <v>24</v>
      </c>
      <c r="B19" s="4">
        <v>18</v>
      </c>
      <c r="C19" s="9" t="s">
        <v>31</v>
      </c>
      <c r="D19" s="10" t="s">
        <v>29</v>
      </c>
      <c r="E19" s="4">
        <v>2000</v>
      </c>
      <c r="F19" s="5" t="s">
        <v>85</v>
      </c>
      <c r="G19" s="6">
        <v>22</v>
      </c>
      <c r="N19" s="4">
        <v>1954</v>
      </c>
      <c r="O19" s="5" t="s">
        <v>48</v>
      </c>
      <c r="S19" s="5" t="s">
        <v>37</v>
      </c>
      <c r="U19" s="5" t="s">
        <v>106</v>
      </c>
      <c r="X19" s="5" t="s">
        <v>33</v>
      </c>
      <c r="Y19" s="5" t="s">
        <v>32</v>
      </c>
      <c r="Z19" s="5" t="s">
        <v>20</v>
      </c>
      <c r="AA19" s="9" t="s">
        <v>31</v>
      </c>
      <c r="AB19" s="5" t="s">
        <v>39</v>
      </c>
      <c r="AC19" s="8" t="s">
        <v>42</v>
      </c>
      <c r="AD19" s="8"/>
      <c r="AE19" s="5" t="s">
        <v>41</v>
      </c>
      <c r="AI19" s="5" t="s">
        <v>225</v>
      </c>
      <c r="AJ19" s="8" t="s">
        <v>59</v>
      </c>
      <c r="AL19" s="8" t="s">
        <v>62</v>
      </c>
    </row>
    <row r="20" spans="1:38" hidden="1" x14ac:dyDescent="0.2">
      <c r="A20" s="4">
        <v>24</v>
      </c>
      <c r="B20" s="4">
        <v>19</v>
      </c>
      <c r="C20" s="9" t="s">
        <v>31</v>
      </c>
      <c r="D20" s="10" t="s">
        <v>29</v>
      </c>
      <c r="E20" s="4">
        <v>2000</v>
      </c>
      <c r="F20" s="5" t="s">
        <v>85</v>
      </c>
      <c r="G20" s="6">
        <v>59</v>
      </c>
      <c r="L20" s="5" t="s">
        <v>61</v>
      </c>
      <c r="M20" s="5" t="s">
        <v>53</v>
      </c>
      <c r="N20" s="4">
        <v>1976</v>
      </c>
      <c r="O20" s="5" t="s">
        <v>48</v>
      </c>
      <c r="S20" s="5" t="s">
        <v>37</v>
      </c>
      <c r="X20" s="5" t="s">
        <v>33</v>
      </c>
      <c r="Y20" s="5" t="s">
        <v>32</v>
      </c>
      <c r="Z20" s="5" t="s">
        <v>20</v>
      </c>
      <c r="AA20" s="9" t="s">
        <v>31</v>
      </c>
      <c r="AB20" s="5" t="s">
        <v>105</v>
      </c>
      <c r="AC20" s="5" t="s">
        <v>506</v>
      </c>
      <c r="AD20" s="8"/>
      <c r="AE20" s="5" t="s">
        <v>41</v>
      </c>
      <c r="AI20" s="5" t="s">
        <v>225</v>
      </c>
      <c r="AJ20" s="8" t="s">
        <v>59</v>
      </c>
      <c r="AL20" s="8" t="s">
        <v>62</v>
      </c>
    </row>
    <row r="21" spans="1:38" hidden="1" x14ac:dyDescent="0.2">
      <c r="A21" s="4">
        <v>24</v>
      </c>
      <c r="B21" s="4">
        <v>20</v>
      </c>
      <c r="C21" s="9" t="s">
        <v>31</v>
      </c>
      <c r="D21" s="10" t="s">
        <v>29</v>
      </c>
      <c r="E21" s="4">
        <v>2000</v>
      </c>
      <c r="F21" s="5" t="s">
        <v>85</v>
      </c>
      <c r="G21" s="6">
        <v>94</v>
      </c>
      <c r="N21" s="4">
        <v>1976</v>
      </c>
      <c r="O21" s="5" t="s">
        <v>48</v>
      </c>
      <c r="S21" s="5" t="s">
        <v>37</v>
      </c>
      <c r="X21" s="5" t="s">
        <v>33</v>
      </c>
      <c r="Y21" s="5" t="s">
        <v>32</v>
      </c>
      <c r="Z21" s="5" t="s">
        <v>20</v>
      </c>
      <c r="AA21" s="9" t="s">
        <v>31</v>
      </c>
      <c r="AB21" s="5" t="s">
        <v>105</v>
      </c>
      <c r="AC21" s="5" t="s">
        <v>506</v>
      </c>
      <c r="AD21" s="8"/>
      <c r="AE21" s="5" t="s">
        <v>41</v>
      </c>
      <c r="AI21" s="5" t="s">
        <v>225</v>
      </c>
      <c r="AJ21" s="8" t="s">
        <v>59</v>
      </c>
      <c r="AL21" s="8" t="s">
        <v>62</v>
      </c>
    </row>
    <row r="22" spans="1:38" hidden="1" x14ac:dyDescent="0.2">
      <c r="A22" s="4">
        <v>24</v>
      </c>
      <c r="B22" s="4">
        <v>21</v>
      </c>
      <c r="C22" s="9" t="s">
        <v>31</v>
      </c>
      <c r="D22" s="10" t="s">
        <v>29</v>
      </c>
      <c r="E22" s="4">
        <v>2000</v>
      </c>
      <c r="F22" s="5" t="s">
        <v>85</v>
      </c>
      <c r="G22" s="6">
        <v>96</v>
      </c>
      <c r="N22" s="4">
        <v>1977</v>
      </c>
      <c r="O22" s="5" t="s">
        <v>48</v>
      </c>
      <c r="S22" s="5" t="s">
        <v>37</v>
      </c>
      <c r="X22" s="5" t="s">
        <v>33</v>
      </c>
      <c r="Y22" s="5" t="s">
        <v>32</v>
      </c>
      <c r="Z22" s="5" t="s">
        <v>20</v>
      </c>
      <c r="AA22" s="9" t="s">
        <v>31</v>
      </c>
      <c r="AB22" s="5" t="s">
        <v>105</v>
      </c>
      <c r="AC22" s="5" t="s">
        <v>506</v>
      </c>
      <c r="AD22" s="8"/>
      <c r="AE22" s="5" t="s">
        <v>41</v>
      </c>
      <c r="AI22" s="5" t="s">
        <v>225</v>
      </c>
      <c r="AJ22" s="8" t="s">
        <v>59</v>
      </c>
      <c r="AL22" s="8" t="s">
        <v>62</v>
      </c>
    </row>
    <row r="23" spans="1:38" hidden="1" x14ac:dyDescent="0.2">
      <c r="A23" s="4">
        <v>24</v>
      </c>
      <c r="B23" s="4">
        <v>22</v>
      </c>
      <c r="C23" s="9" t="s">
        <v>31</v>
      </c>
      <c r="D23" s="10" t="s">
        <v>29</v>
      </c>
      <c r="E23" s="4">
        <v>2000</v>
      </c>
      <c r="F23" s="5" t="s">
        <v>85</v>
      </c>
      <c r="G23" s="6">
        <v>96</v>
      </c>
      <c r="N23" s="4">
        <v>1978</v>
      </c>
      <c r="O23" s="5" t="s">
        <v>48</v>
      </c>
      <c r="S23" s="5" t="s">
        <v>37</v>
      </c>
      <c r="X23" s="5" t="s">
        <v>33</v>
      </c>
      <c r="Y23" s="5" t="s">
        <v>32</v>
      </c>
      <c r="Z23" s="5" t="s">
        <v>20</v>
      </c>
      <c r="AA23" s="9" t="s">
        <v>31</v>
      </c>
      <c r="AB23" s="5" t="s">
        <v>105</v>
      </c>
      <c r="AC23" s="5" t="s">
        <v>506</v>
      </c>
      <c r="AD23" s="8"/>
      <c r="AE23" s="5" t="s">
        <v>41</v>
      </c>
      <c r="AI23" s="5" t="s">
        <v>225</v>
      </c>
      <c r="AJ23" s="8" t="s">
        <v>59</v>
      </c>
      <c r="AL23" s="8" t="s">
        <v>62</v>
      </c>
    </row>
    <row r="24" spans="1:38" hidden="1" x14ac:dyDescent="0.2">
      <c r="A24" s="4">
        <v>24</v>
      </c>
      <c r="B24" s="4">
        <v>23</v>
      </c>
      <c r="C24" s="9" t="s">
        <v>31</v>
      </c>
      <c r="D24" s="10" t="s">
        <v>29</v>
      </c>
      <c r="E24" s="4">
        <v>2000</v>
      </c>
      <c r="F24" s="5" t="s">
        <v>85</v>
      </c>
      <c r="G24" s="6">
        <v>98</v>
      </c>
      <c r="N24" s="4">
        <v>1979</v>
      </c>
      <c r="O24" s="5" t="s">
        <v>48</v>
      </c>
      <c r="S24" s="5" t="s">
        <v>37</v>
      </c>
      <c r="X24" s="5" t="s">
        <v>33</v>
      </c>
      <c r="Y24" s="5" t="s">
        <v>32</v>
      </c>
      <c r="Z24" s="5" t="s">
        <v>20</v>
      </c>
      <c r="AA24" s="9" t="s">
        <v>31</v>
      </c>
      <c r="AB24" s="5" t="s">
        <v>105</v>
      </c>
      <c r="AC24" s="5" t="s">
        <v>506</v>
      </c>
      <c r="AD24" s="8"/>
      <c r="AE24" s="5" t="s">
        <v>41</v>
      </c>
      <c r="AI24" s="5" t="s">
        <v>225</v>
      </c>
      <c r="AJ24" s="8" t="s">
        <v>59</v>
      </c>
      <c r="AL24" s="8" t="s">
        <v>62</v>
      </c>
    </row>
    <row r="25" spans="1:38" hidden="1" x14ac:dyDescent="0.2">
      <c r="A25" s="4">
        <v>24</v>
      </c>
      <c r="B25" s="4">
        <v>24</v>
      </c>
      <c r="C25" s="9" t="s">
        <v>31</v>
      </c>
      <c r="D25" s="10" t="s">
        <v>29</v>
      </c>
      <c r="E25" s="4">
        <v>2000</v>
      </c>
      <c r="F25" s="5" t="s">
        <v>85</v>
      </c>
      <c r="G25" s="6">
        <v>103</v>
      </c>
      <c r="N25" s="4">
        <v>1980</v>
      </c>
      <c r="O25" s="5" t="s">
        <v>48</v>
      </c>
      <c r="S25" s="5" t="s">
        <v>37</v>
      </c>
      <c r="X25" s="5" t="s">
        <v>33</v>
      </c>
      <c r="Y25" s="5" t="s">
        <v>32</v>
      </c>
      <c r="Z25" s="5" t="s">
        <v>20</v>
      </c>
      <c r="AA25" s="9" t="s">
        <v>31</v>
      </c>
      <c r="AB25" s="5" t="s">
        <v>105</v>
      </c>
      <c r="AC25" s="5" t="s">
        <v>506</v>
      </c>
      <c r="AD25" s="8"/>
      <c r="AE25" s="5" t="s">
        <v>41</v>
      </c>
      <c r="AI25" s="5" t="s">
        <v>225</v>
      </c>
      <c r="AJ25" s="8" t="s">
        <v>59</v>
      </c>
      <c r="AL25" s="8" t="s">
        <v>62</v>
      </c>
    </row>
    <row r="26" spans="1:38" hidden="1" x14ac:dyDescent="0.2">
      <c r="A26" s="4">
        <v>24</v>
      </c>
      <c r="B26" s="4">
        <v>25</v>
      </c>
      <c r="C26" s="9" t="s">
        <v>31</v>
      </c>
      <c r="D26" s="10" t="s">
        <v>29</v>
      </c>
      <c r="E26" s="4">
        <v>2000</v>
      </c>
      <c r="F26" s="5" t="s">
        <v>85</v>
      </c>
      <c r="G26" s="6">
        <v>111</v>
      </c>
      <c r="N26" s="4">
        <v>1981</v>
      </c>
      <c r="O26" s="5" t="s">
        <v>48</v>
      </c>
      <c r="S26" s="5" t="s">
        <v>37</v>
      </c>
      <c r="X26" s="5" t="s">
        <v>33</v>
      </c>
      <c r="Y26" s="5" t="s">
        <v>32</v>
      </c>
      <c r="Z26" s="5" t="s">
        <v>20</v>
      </c>
      <c r="AA26" s="9" t="s">
        <v>31</v>
      </c>
      <c r="AB26" s="5" t="s">
        <v>105</v>
      </c>
      <c r="AC26" s="5" t="s">
        <v>506</v>
      </c>
      <c r="AD26" s="8"/>
      <c r="AE26" s="5" t="s">
        <v>41</v>
      </c>
      <c r="AI26" s="5" t="s">
        <v>225</v>
      </c>
      <c r="AJ26" s="8" t="s">
        <v>59</v>
      </c>
      <c r="AL26" s="8" t="s">
        <v>62</v>
      </c>
    </row>
    <row r="27" spans="1:38" hidden="1" x14ac:dyDescent="0.2">
      <c r="A27" s="4">
        <v>24</v>
      </c>
      <c r="B27" s="4">
        <v>26</v>
      </c>
      <c r="C27" s="9" t="s">
        <v>31</v>
      </c>
      <c r="D27" s="10" t="s">
        <v>29</v>
      </c>
      <c r="E27" s="4">
        <v>2000</v>
      </c>
      <c r="F27" s="5" t="s">
        <v>85</v>
      </c>
      <c r="G27" s="6">
        <v>113</v>
      </c>
      <c r="N27" s="4">
        <v>1982</v>
      </c>
      <c r="O27" s="5" t="s">
        <v>48</v>
      </c>
      <c r="S27" s="5" t="s">
        <v>37</v>
      </c>
      <c r="X27" s="5" t="s">
        <v>33</v>
      </c>
      <c r="Y27" s="5" t="s">
        <v>32</v>
      </c>
      <c r="Z27" s="5" t="s">
        <v>20</v>
      </c>
      <c r="AA27" s="9" t="s">
        <v>31</v>
      </c>
      <c r="AB27" s="5" t="s">
        <v>105</v>
      </c>
      <c r="AC27" s="5" t="s">
        <v>506</v>
      </c>
      <c r="AD27" s="8"/>
      <c r="AE27" s="5" t="s">
        <v>41</v>
      </c>
      <c r="AI27" s="5" t="s">
        <v>225</v>
      </c>
      <c r="AJ27" s="8" t="s">
        <v>59</v>
      </c>
      <c r="AL27" s="8" t="s">
        <v>62</v>
      </c>
    </row>
    <row r="28" spans="1:38" hidden="1" x14ac:dyDescent="0.2">
      <c r="A28" s="4">
        <v>24</v>
      </c>
      <c r="B28" s="4">
        <v>27</v>
      </c>
      <c r="C28" s="9" t="s">
        <v>31</v>
      </c>
      <c r="D28" s="10" t="s">
        <v>29</v>
      </c>
      <c r="E28" s="4">
        <v>2000</v>
      </c>
      <c r="F28" s="5" t="s">
        <v>85</v>
      </c>
      <c r="G28" s="6">
        <v>120</v>
      </c>
      <c r="N28" s="4">
        <v>1983</v>
      </c>
      <c r="O28" s="5" t="s">
        <v>48</v>
      </c>
      <c r="S28" s="5" t="s">
        <v>37</v>
      </c>
      <c r="X28" s="5" t="s">
        <v>33</v>
      </c>
      <c r="Y28" s="5" t="s">
        <v>32</v>
      </c>
      <c r="Z28" s="5" t="s">
        <v>20</v>
      </c>
      <c r="AA28" s="9" t="s">
        <v>31</v>
      </c>
      <c r="AB28" s="5" t="s">
        <v>105</v>
      </c>
      <c r="AC28" s="5" t="s">
        <v>506</v>
      </c>
      <c r="AD28" s="8"/>
      <c r="AE28" s="5" t="s">
        <v>41</v>
      </c>
      <c r="AI28" s="5" t="s">
        <v>225</v>
      </c>
      <c r="AJ28" s="8" t="s">
        <v>59</v>
      </c>
      <c r="AL28" s="8" t="s">
        <v>62</v>
      </c>
    </row>
    <row r="29" spans="1:38" hidden="1" x14ac:dyDescent="0.2">
      <c r="A29" s="4">
        <v>24</v>
      </c>
      <c r="B29" s="4">
        <v>28</v>
      </c>
      <c r="C29" s="9" t="s">
        <v>31</v>
      </c>
      <c r="D29" s="10" t="s">
        <v>29</v>
      </c>
      <c r="E29" s="4">
        <v>2000</v>
      </c>
      <c r="F29" s="5" t="s">
        <v>85</v>
      </c>
      <c r="G29" s="6">
        <v>128</v>
      </c>
      <c r="N29" s="4">
        <v>1984</v>
      </c>
      <c r="O29" s="5" t="s">
        <v>48</v>
      </c>
      <c r="S29" s="5" t="s">
        <v>37</v>
      </c>
      <c r="X29" s="5" t="s">
        <v>33</v>
      </c>
      <c r="Y29" s="5" t="s">
        <v>32</v>
      </c>
      <c r="Z29" s="5" t="s">
        <v>20</v>
      </c>
      <c r="AA29" s="9" t="s">
        <v>31</v>
      </c>
      <c r="AB29" s="5" t="s">
        <v>105</v>
      </c>
      <c r="AC29" s="5" t="s">
        <v>506</v>
      </c>
      <c r="AD29" s="8"/>
      <c r="AE29" s="5" t="s">
        <v>41</v>
      </c>
      <c r="AI29" s="5" t="s">
        <v>225</v>
      </c>
      <c r="AJ29" s="8" t="s">
        <v>59</v>
      </c>
      <c r="AL29" s="8" t="s">
        <v>62</v>
      </c>
    </row>
    <row r="30" spans="1:38" hidden="1" x14ac:dyDescent="0.2">
      <c r="A30" s="4">
        <v>24</v>
      </c>
      <c r="B30" s="4">
        <v>29</v>
      </c>
      <c r="C30" s="9" t="s">
        <v>31</v>
      </c>
      <c r="D30" s="10" t="s">
        <v>29</v>
      </c>
      <c r="E30" s="4">
        <v>2000</v>
      </c>
      <c r="F30" s="5" t="s">
        <v>85</v>
      </c>
      <c r="G30" s="6">
        <v>138</v>
      </c>
      <c r="N30" s="4">
        <v>1985</v>
      </c>
      <c r="O30" s="5" t="s">
        <v>48</v>
      </c>
      <c r="S30" s="5" t="s">
        <v>37</v>
      </c>
      <c r="X30" s="5" t="s">
        <v>33</v>
      </c>
      <c r="Y30" s="5" t="s">
        <v>32</v>
      </c>
      <c r="Z30" s="5" t="s">
        <v>20</v>
      </c>
      <c r="AA30" s="9" t="s">
        <v>31</v>
      </c>
      <c r="AB30" s="5" t="s">
        <v>105</v>
      </c>
      <c r="AC30" s="5" t="s">
        <v>506</v>
      </c>
      <c r="AD30" s="8"/>
      <c r="AE30" s="5" t="s">
        <v>41</v>
      </c>
      <c r="AI30" s="5" t="s">
        <v>225</v>
      </c>
      <c r="AJ30" s="8" t="s">
        <v>59</v>
      </c>
      <c r="AL30" s="8" t="s">
        <v>62</v>
      </c>
    </row>
    <row r="31" spans="1:38" hidden="1" x14ac:dyDescent="0.2">
      <c r="A31" s="4">
        <v>24</v>
      </c>
      <c r="B31" s="4">
        <v>30</v>
      </c>
      <c r="C31" s="9" t="s">
        <v>31</v>
      </c>
      <c r="D31" s="10" t="s">
        <v>29</v>
      </c>
      <c r="E31" s="4">
        <v>2000</v>
      </c>
      <c r="F31" s="5" t="s">
        <v>85</v>
      </c>
      <c r="G31" s="6">
        <v>142</v>
      </c>
      <c r="N31" s="4">
        <v>1986</v>
      </c>
      <c r="O31" s="5" t="s">
        <v>48</v>
      </c>
      <c r="S31" s="5" t="s">
        <v>37</v>
      </c>
      <c r="X31" s="5" t="s">
        <v>33</v>
      </c>
      <c r="Y31" s="5" t="s">
        <v>32</v>
      </c>
      <c r="Z31" s="5" t="s">
        <v>20</v>
      </c>
      <c r="AA31" s="9" t="s">
        <v>31</v>
      </c>
      <c r="AB31" s="5" t="s">
        <v>105</v>
      </c>
      <c r="AC31" s="5" t="s">
        <v>506</v>
      </c>
      <c r="AD31" s="8"/>
      <c r="AE31" s="5" t="s">
        <v>41</v>
      </c>
      <c r="AI31" s="5" t="s">
        <v>225</v>
      </c>
      <c r="AJ31" s="8" t="s">
        <v>59</v>
      </c>
      <c r="AL31" s="8" t="s">
        <v>62</v>
      </c>
    </row>
    <row r="32" spans="1:38" hidden="1" x14ac:dyDescent="0.2">
      <c r="A32" s="4">
        <v>24</v>
      </c>
      <c r="B32" s="4">
        <v>31</v>
      </c>
      <c r="C32" s="9" t="s">
        <v>31</v>
      </c>
      <c r="D32" s="10" t="s">
        <v>29</v>
      </c>
      <c r="E32" s="4">
        <v>2000</v>
      </c>
      <c r="F32" s="5" t="s">
        <v>85</v>
      </c>
      <c r="G32" s="6">
        <v>151</v>
      </c>
      <c r="N32" s="4">
        <v>1987</v>
      </c>
      <c r="O32" s="5" t="s">
        <v>48</v>
      </c>
      <c r="S32" s="5" t="s">
        <v>37</v>
      </c>
      <c r="X32" s="5" t="s">
        <v>33</v>
      </c>
      <c r="Y32" s="5" t="s">
        <v>32</v>
      </c>
      <c r="Z32" s="5" t="s">
        <v>20</v>
      </c>
      <c r="AA32" s="9" t="s">
        <v>31</v>
      </c>
      <c r="AB32" s="5" t="s">
        <v>105</v>
      </c>
      <c r="AC32" s="5" t="s">
        <v>506</v>
      </c>
      <c r="AD32" s="8"/>
      <c r="AE32" s="5" t="s">
        <v>41</v>
      </c>
      <c r="AI32" s="5" t="s">
        <v>225</v>
      </c>
      <c r="AJ32" s="8" t="s">
        <v>59</v>
      </c>
      <c r="AL32" s="8" t="s">
        <v>62</v>
      </c>
    </row>
    <row r="33" spans="1:38" hidden="1" x14ac:dyDescent="0.2">
      <c r="A33" s="4">
        <v>24</v>
      </c>
      <c r="B33" s="4">
        <v>32</v>
      </c>
      <c r="C33" s="9" t="s">
        <v>31</v>
      </c>
      <c r="D33" s="10" t="s">
        <v>29</v>
      </c>
      <c r="E33" s="4">
        <v>2000</v>
      </c>
      <c r="F33" s="5" t="s">
        <v>85</v>
      </c>
      <c r="G33" s="6">
        <v>160</v>
      </c>
      <c r="N33" s="4">
        <v>1988</v>
      </c>
      <c r="O33" s="5" t="s">
        <v>48</v>
      </c>
      <c r="S33" s="5" t="s">
        <v>37</v>
      </c>
      <c r="X33" s="5" t="s">
        <v>33</v>
      </c>
      <c r="Y33" s="5" t="s">
        <v>32</v>
      </c>
      <c r="Z33" s="5" t="s">
        <v>20</v>
      </c>
      <c r="AA33" s="9" t="s">
        <v>31</v>
      </c>
      <c r="AB33" s="5" t="s">
        <v>105</v>
      </c>
      <c r="AC33" s="5" t="s">
        <v>506</v>
      </c>
      <c r="AD33" s="8"/>
      <c r="AE33" s="5" t="s">
        <v>41</v>
      </c>
      <c r="AI33" s="5" t="s">
        <v>225</v>
      </c>
      <c r="AJ33" s="8" t="s">
        <v>59</v>
      </c>
      <c r="AL33" s="8" t="s">
        <v>62</v>
      </c>
    </row>
    <row r="34" spans="1:38" hidden="1" x14ac:dyDescent="0.2">
      <c r="A34" s="4">
        <v>24</v>
      </c>
      <c r="B34" s="4">
        <v>33</v>
      </c>
      <c r="C34" s="9" t="s">
        <v>31</v>
      </c>
      <c r="D34" s="10" t="s">
        <v>29</v>
      </c>
      <c r="E34" s="4">
        <v>2000</v>
      </c>
      <c r="F34" s="5" t="s">
        <v>85</v>
      </c>
      <c r="G34" s="6">
        <v>170</v>
      </c>
      <c r="N34" s="4">
        <v>1989</v>
      </c>
      <c r="O34" s="5" t="s">
        <v>48</v>
      </c>
      <c r="S34" s="5" t="s">
        <v>37</v>
      </c>
      <c r="X34" s="5" t="s">
        <v>33</v>
      </c>
      <c r="Y34" s="5" t="s">
        <v>32</v>
      </c>
      <c r="Z34" s="5" t="s">
        <v>20</v>
      </c>
      <c r="AA34" s="9" t="s">
        <v>31</v>
      </c>
      <c r="AB34" s="5" t="s">
        <v>105</v>
      </c>
      <c r="AC34" s="5" t="s">
        <v>506</v>
      </c>
      <c r="AD34" s="8"/>
      <c r="AE34" s="5" t="s">
        <v>41</v>
      </c>
      <c r="AI34" s="5" t="s">
        <v>225</v>
      </c>
      <c r="AJ34" s="8" t="s">
        <v>59</v>
      </c>
      <c r="AL34" s="8" t="s">
        <v>62</v>
      </c>
    </row>
    <row r="35" spans="1:38" hidden="1" x14ac:dyDescent="0.2">
      <c r="A35" s="4">
        <v>24</v>
      </c>
      <c r="B35" s="4">
        <v>34</v>
      </c>
      <c r="C35" s="9" t="s">
        <v>31</v>
      </c>
      <c r="D35" s="10" t="s">
        <v>29</v>
      </c>
      <c r="E35" s="4">
        <v>2000</v>
      </c>
      <c r="F35" s="5" t="s">
        <v>85</v>
      </c>
      <c r="G35" s="6">
        <v>181</v>
      </c>
      <c r="N35" s="4">
        <v>1990</v>
      </c>
      <c r="O35" s="5" t="s">
        <v>48</v>
      </c>
      <c r="S35" s="5" t="s">
        <v>37</v>
      </c>
      <c r="X35" s="5" t="s">
        <v>33</v>
      </c>
      <c r="Y35" s="5" t="s">
        <v>32</v>
      </c>
      <c r="Z35" s="5" t="s">
        <v>20</v>
      </c>
      <c r="AA35" s="9" t="s">
        <v>31</v>
      </c>
      <c r="AB35" s="5" t="s">
        <v>105</v>
      </c>
      <c r="AC35" s="5" t="s">
        <v>506</v>
      </c>
      <c r="AD35" s="8"/>
      <c r="AE35" s="5" t="s">
        <v>41</v>
      </c>
      <c r="AI35" s="5" t="s">
        <v>225</v>
      </c>
      <c r="AJ35" s="8" t="s">
        <v>59</v>
      </c>
      <c r="AL35" s="8" t="s">
        <v>62</v>
      </c>
    </row>
    <row r="36" spans="1:38" hidden="1" x14ac:dyDescent="0.2">
      <c r="A36" s="4">
        <v>24</v>
      </c>
      <c r="B36" s="4">
        <v>35</v>
      </c>
      <c r="C36" s="9" t="s">
        <v>31</v>
      </c>
      <c r="D36" s="10" t="s">
        <v>29</v>
      </c>
      <c r="E36" s="4">
        <v>2000</v>
      </c>
      <c r="F36" s="5" t="s">
        <v>85</v>
      </c>
      <c r="G36" s="6">
        <v>189</v>
      </c>
      <c r="N36" s="4">
        <v>1991</v>
      </c>
      <c r="O36" s="5" t="s">
        <v>48</v>
      </c>
      <c r="S36" s="5" t="s">
        <v>37</v>
      </c>
      <c r="X36" s="5" t="s">
        <v>33</v>
      </c>
      <c r="Y36" s="5" t="s">
        <v>32</v>
      </c>
      <c r="Z36" s="5" t="s">
        <v>20</v>
      </c>
      <c r="AA36" s="9" t="s">
        <v>31</v>
      </c>
      <c r="AB36" s="5" t="s">
        <v>105</v>
      </c>
      <c r="AC36" s="5" t="s">
        <v>506</v>
      </c>
      <c r="AD36" s="8"/>
      <c r="AE36" s="5" t="s">
        <v>41</v>
      </c>
      <c r="AI36" s="5" t="s">
        <v>225</v>
      </c>
      <c r="AJ36" s="8" t="s">
        <v>59</v>
      </c>
      <c r="AL36" s="8" t="s">
        <v>62</v>
      </c>
    </row>
    <row r="37" spans="1:38" hidden="1" x14ac:dyDescent="0.2">
      <c r="A37" s="4">
        <v>24</v>
      </c>
      <c r="B37" s="4">
        <v>36</v>
      </c>
      <c r="C37" s="9" t="s">
        <v>31</v>
      </c>
      <c r="D37" s="10" t="s">
        <v>29</v>
      </c>
      <c r="E37" s="4">
        <v>2000</v>
      </c>
      <c r="F37" s="5" t="s">
        <v>85</v>
      </c>
      <c r="G37" s="6">
        <v>199</v>
      </c>
      <c r="N37" s="4">
        <v>1992</v>
      </c>
      <c r="O37" s="5" t="s">
        <v>48</v>
      </c>
      <c r="S37" s="5" t="s">
        <v>37</v>
      </c>
      <c r="U37" s="5" t="s">
        <v>35</v>
      </c>
      <c r="X37" s="5" t="s">
        <v>33</v>
      </c>
      <c r="Y37" s="5" t="s">
        <v>32</v>
      </c>
      <c r="Z37" s="5" t="s">
        <v>20</v>
      </c>
      <c r="AA37" s="9" t="s">
        <v>31</v>
      </c>
      <c r="AB37" s="5" t="s">
        <v>105</v>
      </c>
      <c r="AC37" s="5" t="s">
        <v>506</v>
      </c>
      <c r="AD37" s="8"/>
      <c r="AE37" s="5" t="s">
        <v>41</v>
      </c>
      <c r="AI37" s="5" t="s">
        <v>225</v>
      </c>
      <c r="AJ37" s="8" t="s">
        <v>59</v>
      </c>
      <c r="AL37" s="8" t="s">
        <v>62</v>
      </c>
    </row>
    <row r="38" spans="1:38" hidden="1" x14ac:dyDescent="0.2">
      <c r="A38" s="4">
        <v>24</v>
      </c>
      <c r="B38" s="4">
        <v>37</v>
      </c>
      <c r="C38" s="9" t="s">
        <v>31</v>
      </c>
      <c r="D38" s="10" t="s">
        <v>29</v>
      </c>
      <c r="E38" s="4">
        <v>2000</v>
      </c>
      <c r="F38" s="5" t="s">
        <v>85</v>
      </c>
      <c r="G38" s="6">
        <v>205</v>
      </c>
      <c r="N38" s="4">
        <v>1993</v>
      </c>
      <c r="O38" s="5" t="s">
        <v>48</v>
      </c>
      <c r="S38" s="5" t="s">
        <v>37</v>
      </c>
      <c r="U38" s="5" t="s">
        <v>35</v>
      </c>
      <c r="X38" s="5" t="s">
        <v>33</v>
      </c>
      <c r="Y38" s="5" t="s">
        <v>32</v>
      </c>
      <c r="Z38" s="5" t="s">
        <v>20</v>
      </c>
      <c r="AA38" s="9" t="s">
        <v>31</v>
      </c>
      <c r="AB38" s="5" t="s">
        <v>105</v>
      </c>
      <c r="AC38" s="5" t="s">
        <v>506</v>
      </c>
      <c r="AD38" s="8"/>
      <c r="AE38" s="5" t="s">
        <v>41</v>
      </c>
      <c r="AI38" s="5" t="s">
        <v>225</v>
      </c>
      <c r="AJ38" s="8" t="s">
        <v>59</v>
      </c>
      <c r="AL38" s="8" t="s">
        <v>62</v>
      </c>
    </row>
    <row r="39" spans="1:38" hidden="1" x14ac:dyDescent="0.2">
      <c r="A39" s="4">
        <v>24</v>
      </c>
      <c r="B39" s="4">
        <v>38</v>
      </c>
      <c r="C39" s="9" t="s">
        <v>31</v>
      </c>
      <c r="D39" s="10" t="s">
        <v>29</v>
      </c>
      <c r="E39" s="4">
        <v>2000</v>
      </c>
      <c r="F39" s="5" t="s">
        <v>85</v>
      </c>
      <c r="G39" s="6">
        <v>220</v>
      </c>
      <c r="N39" s="4">
        <v>1994</v>
      </c>
      <c r="O39" s="5" t="s">
        <v>48</v>
      </c>
      <c r="S39" s="5" t="s">
        <v>37</v>
      </c>
      <c r="U39" s="5" t="s">
        <v>35</v>
      </c>
      <c r="X39" s="5" t="s">
        <v>33</v>
      </c>
      <c r="Y39" s="5" t="s">
        <v>32</v>
      </c>
      <c r="Z39" s="5" t="s">
        <v>20</v>
      </c>
      <c r="AA39" s="9" t="s">
        <v>31</v>
      </c>
      <c r="AB39" s="5" t="s">
        <v>105</v>
      </c>
      <c r="AC39" s="5" t="s">
        <v>506</v>
      </c>
      <c r="AD39" s="8"/>
      <c r="AE39" s="5" t="s">
        <v>41</v>
      </c>
      <c r="AI39" s="5" t="s">
        <v>225</v>
      </c>
      <c r="AJ39" s="8" t="s">
        <v>59</v>
      </c>
      <c r="AL39" s="8" t="s">
        <v>62</v>
      </c>
    </row>
    <row r="40" spans="1:38" hidden="1" x14ac:dyDescent="0.2">
      <c r="A40" s="4">
        <v>24</v>
      </c>
      <c r="B40" s="4">
        <v>39</v>
      </c>
      <c r="C40" s="9" t="s">
        <v>31</v>
      </c>
      <c r="D40" s="10" t="s">
        <v>29</v>
      </c>
      <c r="E40" s="4">
        <v>2000</v>
      </c>
      <c r="F40" s="5" t="s">
        <v>85</v>
      </c>
      <c r="G40" s="6">
        <v>232</v>
      </c>
      <c r="N40" s="4">
        <v>1995</v>
      </c>
      <c r="O40" s="5" t="s">
        <v>48</v>
      </c>
      <c r="S40" s="5" t="s">
        <v>37</v>
      </c>
      <c r="U40" s="5" t="s">
        <v>35</v>
      </c>
      <c r="X40" s="5" t="s">
        <v>33</v>
      </c>
      <c r="Y40" s="5" t="s">
        <v>32</v>
      </c>
      <c r="Z40" s="5" t="s">
        <v>20</v>
      </c>
      <c r="AA40" s="9" t="s">
        <v>31</v>
      </c>
      <c r="AB40" s="5" t="s">
        <v>105</v>
      </c>
      <c r="AC40" s="5" t="s">
        <v>506</v>
      </c>
      <c r="AD40" s="8"/>
      <c r="AE40" s="5" t="s">
        <v>41</v>
      </c>
      <c r="AI40" s="5" t="s">
        <v>225</v>
      </c>
      <c r="AJ40" s="8" t="s">
        <v>59</v>
      </c>
      <c r="AL40" s="8" t="s">
        <v>62</v>
      </c>
    </row>
    <row r="41" spans="1:38" hidden="1" x14ac:dyDescent="0.2">
      <c r="A41" s="4">
        <v>24</v>
      </c>
      <c r="B41" s="4">
        <v>40</v>
      </c>
      <c r="C41" s="9" t="s">
        <v>31</v>
      </c>
      <c r="D41" s="10" t="s">
        <v>29</v>
      </c>
      <c r="E41" s="4">
        <v>2000</v>
      </c>
      <c r="F41" s="5" t="s">
        <v>85</v>
      </c>
      <c r="G41" s="6">
        <v>249</v>
      </c>
      <c r="N41" s="4">
        <v>1996</v>
      </c>
      <c r="O41" s="5" t="s">
        <v>48</v>
      </c>
      <c r="S41" s="5" t="s">
        <v>37</v>
      </c>
      <c r="U41" s="5" t="s">
        <v>35</v>
      </c>
      <c r="X41" s="5" t="s">
        <v>33</v>
      </c>
      <c r="Y41" s="5" t="s">
        <v>32</v>
      </c>
      <c r="Z41" s="5" t="s">
        <v>20</v>
      </c>
      <c r="AA41" s="9" t="s">
        <v>31</v>
      </c>
      <c r="AB41" s="5" t="s">
        <v>105</v>
      </c>
      <c r="AC41" s="5" t="s">
        <v>506</v>
      </c>
      <c r="AD41" s="8"/>
      <c r="AE41" s="5" t="s">
        <v>41</v>
      </c>
      <c r="AI41" s="5" t="s">
        <v>225</v>
      </c>
      <c r="AJ41" s="8" t="s">
        <v>59</v>
      </c>
      <c r="AL41" s="8" t="s">
        <v>62</v>
      </c>
    </row>
    <row r="42" spans="1:38" hidden="1" x14ac:dyDescent="0.2">
      <c r="A42" s="4">
        <v>24</v>
      </c>
      <c r="B42" s="4">
        <v>41</v>
      </c>
      <c r="C42" s="9" t="s">
        <v>31</v>
      </c>
      <c r="D42" s="10" t="s">
        <v>29</v>
      </c>
      <c r="E42" s="4">
        <v>2000</v>
      </c>
      <c r="F42" s="5" t="s">
        <v>85</v>
      </c>
      <c r="G42" s="6">
        <v>261</v>
      </c>
      <c r="N42" s="4">
        <v>1997</v>
      </c>
      <c r="O42" s="5" t="s">
        <v>48</v>
      </c>
      <c r="S42" s="5" t="s">
        <v>37</v>
      </c>
      <c r="U42" s="5" t="s">
        <v>35</v>
      </c>
      <c r="X42" s="5" t="s">
        <v>33</v>
      </c>
      <c r="Y42" s="5" t="s">
        <v>32</v>
      </c>
      <c r="Z42" s="5" t="s">
        <v>20</v>
      </c>
      <c r="AA42" s="9" t="s">
        <v>31</v>
      </c>
      <c r="AB42" s="5" t="s">
        <v>105</v>
      </c>
      <c r="AC42" s="5" t="s">
        <v>506</v>
      </c>
      <c r="AD42" s="8"/>
      <c r="AE42" s="5" t="s">
        <v>41</v>
      </c>
      <c r="AI42" s="5" t="s">
        <v>225</v>
      </c>
      <c r="AJ42" s="8" t="s">
        <v>59</v>
      </c>
      <c r="AL42" s="8" t="s">
        <v>62</v>
      </c>
    </row>
    <row r="43" spans="1:38" hidden="1" x14ac:dyDescent="0.2">
      <c r="A43" s="4">
        <v>24</v>
      </c>
      <c r="B43" s="4">
        <v>42</v>
      </c>
      <c r="C43" s="9" t="s">
        <v>31</v>
      </c>
      <c r="D43" s="10" t="s">
        <v>29</v>
      </c>
      <c r="E43" s="4">
        <v>2000</v>
      </c>
      <c r="F43" s="5" t="s">
        <v>85</v>
      </c>
      <c r="G43" s="6">
        <v>284</v>
      </c>
      <c r="N43" s="4">
        <v>1998</v>
      </c>
      <c r="O43" s="5" t="s">
        <v>48</v>
      </c>
      <c r="S43" s="5" t="s">
        <v>37</v>
      </c>
      <c r="U43" s="5" t="s">
        <v>35</v>
      </c>
      <c r="X43" s="5" t="s">
        <v>33</v>
      </c>
      <c r="Y43" s="5" t="s">
        <v>32</v>
      </c>
      <c r="Z43" s="5" t="s">
        <v>20</v>
      </c>
      <c r="AA43" s="9" t="s">
        <v>31</v>
      </c>
      <c r="AB43" s="5" t="s">
        <v>105</v>
      </c>
      <c r="AC43" s="5" t="s">
        <v>506</v>
      </c>
      <c r="AD43" s="8"/>
      <c r="AE43" s="5" t="s">
        <v>41</v>
      </c>
      <c r="AI43" s="5" t="s">
        <v>225</v>
      </c>
      <c r="AJ43" s="8" t="s">
        <v>59</v>
      </c>
      <c r="AL43" s="8" t="s">
        <v>62</v>
      </c>
    </row>
    <row r="44" spans="1:38" hidden="1" x14ac:dyDescent="0.2">
      <c r="A44" s="4">
        <v>24</v>
      </c>
      <c r="B44" s="4">
        <v>43</v>
      </c>
      <c r="C44" s="9" t="s">
        <v>31</v>
      </c>
      <c r="D44" s="10" t="s">
        <v>29</v>
      </c>
      <c r="E44" s="4">
        <v>2000</v>
      </c>
      <c r="F44" s="5" t="s">
        <v>1331</v>
      </c>
      <c r="G44" s="6">
        <v>11</v>
      </c>
      <c r="N44" s="4">
        <v>1976</v>
      </c>
      <c r="O44" s="5" t="s">
        <v>48</v>
      </c>
      <c r="S44" s="5" t="s">
        <v>37</v>
      </c>
      <c r="X44" s="5" t="s">
        <v>33</v>
      </c>
      <c r="Y44" s="5" t="s">
        <v>32</v>
      </c>
      <c r="Z44" s="5" t="s">
        <v>20</v>
      </c>
      <c r="AA44" s="9" t="s">
        <v>31</v>
      </c>
      <c r="AB44" s="5" t="s">
        <v>105</v>
      </c>
      <c r="AC44" s="5" t="s">
        <v>506</v>
      </c>
      <c r="AD44" s="8"/>
      <c r="AE44" s="5" t="s">
        <v>41</v>
      </c>
      <c r="AI44" s="5" t="s">
        <v>225</v>
      </c>
      <c r="AJ44" s="8" t="s">
        <v>59</v>
      </c>
      <c r="AL44" s="8" t="s">
        <v>62</v>
      </c>
    </row>
    <row r="45" spans="1:38" hidden="1" x14ac:dyDescent="0.2">
      <c r="A45" s="4">
        <v>24</v>
      </c>
      <c r="B45" s="4">
        <v>44</v>
      </c>
      <c r="C45" s="9" t="s">
        <v>31</v>
      </c>
      <c r="D45" s="10" t="s">
        <v>29</v>
      </c>
      <c r="E45" s="4">
        <v>2000</v>
      </c>
      <c r="F45" s="5" t="s">
        <v>1331</v>
      </c>
      <c r="G45" s="6">
        <v>4</v>
      </c>
      <c r="N45" s="4">
        <v>1977</v>
      </c>
      <c r="O45" s="5" t="s">
        <v>48</v>
      </c>
      <c r="S45" s="5" t="s">
        <v>37</v>
      </c>
      <c r="X45" s="5" t="s">
        <v>33</v>
      </c>
      <c r="Y45" s="5" t="s">
        <v>32</v>
      </c>
      <c r="Z45" s="5" t="s">
        <v>20</v>
      </c>
      <c r="AA45" s="9" t="s">
        <v>31</v>
      </c>
      <c r="AB45" s="5" t="s">
        <v>105</v>
      </c>
      <c r="AC45" s="5" t="s">
        <v>506</v>
      </c>
      <c r="AD45" s="8"/>
      <c r="AE45" s="5" t="s">
        <v>41</v>
      </c>
      <c r="AI45" s="5" t="s">
        <v>225</v>
      </c>
      <c r="AJ45" s="8" t="s">
        <v>59</v>
      </c>
      <c r="AL45" s="8" t="s">
        <v>62</v>
      </c>
    </row>
    <row r="46" spans="1:38" hidden="1" x14ac:dyDescent="0.2">
      <c r="A46" s="4">
        <v>24</v>
      </c>
      <c r="B46" s="4">
        <v>45</v>
      </c>
      <c r="C46" s="9" t="s">
        <v>31</v>
      </c>
      <c r="D46" s="10" t="s">
        <v>29</v>
      </c>
      <c r="E46" s="4">
        <v>2000</v>
      </c>
      <c r="F46" s="5" t="s">
        <v>1331</v>
      </c>
      <c r="G46" s="6">
        <v>2</v>
      </c>
      <c r="N46" s="4">
        <v>1978</v>
      </c>
      <c r="O46" s="5" t="s">
        <v>48</v>
      </c>
      <c r="S46" s="5" t="s">
        <v>37</v>
      </c>
      <c r="X46" s="5" t="s">
        <v>33</v>
      </c>
      <c r="Y46" s="5" t="s">
        <v>32</v>
      </c>
      <c r="Z46" s="5" t="s">
        <v>20</v>
      </c>
      <c r="AA46" s="9" t="s">
        <v>31</v>
      </c>
      <c r="AB46" s="5" t="s">
        <v>105</v>
      </c>
      <c r="AC46" s="5" t="s">
        <v>506</v>
      </c>
      <c r="AD46" s="8"/>
      <c r="AE46" s="5" t="s">
        <v>41</v>
      </c>
      <c r="AI46" s="5" t="s">
        <v>225</v>
      </c>
      <c r="AJ46" s="8" t="s">
        <v>59</v>
      </c>
      <c r="AL46" s="8" t="s">
        <v>62</v>
      </c>
    </row>
    <row r="47" spans="1:38" hidden="1" x14ac:dyDescent="0.2">
      <c r="A47" s="4">
        <v>24</v>
      </c>
      <c r="B47" s="4">
        <v>46</v>
      </c>
      <c r="C47" s="9" t="s">
        <v>31</v>
      </c>
      <c r="D47" s="10" t="s">
        <v>29</v>
      </c>
      <c r="E47" s="4">
        <v>2000</v>
      </c>
      <c r="F47" s="5" t="s">
        <v>1331</v>
      </c>
      <c r="G47" s="6">
        <v>9</v>
      </c>
      <c r="N47" s="4">
        <v>1979</v>
      </c>
      <c r="O47" s="5" t="s">
        <v>48</v>
      </c>
      <c r="S47" s="5" t="s">
        <v>37</v>
      </c>
      <c r="X47" s="5" t="s">
        <v>33</v>
      </c>
      <c r="Y47" s="5" t="s">
        <v>32</v>
      </c>
      <c r="Z47" s="5" t="s">
        <v>20</v>
      </c>
      <c r="AA47" s="9" t="s">
        <v>31</v>
      </c>
      <c r="AB47" s="5" t="s">
        <v>105</v>
      </c>
      <c r="AC47" s="5" t="s">
        <v>506</v>
      </c>
      <c r="AD47" s="8"/>
      <c r="AE47" s="5" t="s">
        <v>41</v>
      </c>
      <c r="AI47" s="5" t="s">
        <v>225</v>
      </c>
      <c r="AJ47" s="8" t="s">
        <v>59</v>
      </c>
      <c r="AL47" s="8" t="s">
        <v>62</v>
      </c>
    </row>
    <row r="48" spans="1:38" hidden="1" x14ac:dyDescent="0.2">
      <c r="A48" s="4">
        <v>24</v>
      </c>
      <c r="B48" s="4">
        <v>47</v>
      </c>
      <c r="C48" s="9" t="s">
        <v>31</v>
      </c>
      <c r="D48" s="10" t="s">
        <v>29</v>
      </c>
      <c r="E48" s="4">
        <v>2000</v>
      </c>
      <c r="F48" s="5" t="s">
        <v>1331</v>
      </c>
      <c r="G48" s="6">
        <v>5</v>
      </c>
      <c r="N48" s="4">
        <v>1980</v>
      </c>
      <c r="O48" s="5" t="s">
        <v>48</v>
      </c>
      <c r="S48" s="5" t="s">
        <v>37</v>
      </c>
      <c r="X48" s="5" t="s">
        <v>33</v>
      </c>
      <c r="Y48" s="5" t="s">
        <v>32</v>
      </c>
      <c r="Z48" s="5" t="s">
        <v>20</v>
      </c>
      <c r="AA48" s="9" t="s">
        <v>31</v>
      </c>
      <c r="AB48" s="5" t="s">
        <v>105</v>
      </c>
      <c r="AC48" s="5" t="s">
        <v>506</v>
      </c>
      <c r="AD48" s="8"/>
      <c r="AE48" s="5" t="s">
        <v>41</v>
      </c>
      <c r="AI48" s="5" t="s">
        <v>225</v>
      </c>
      <c r="AJ48" s="8" t="s">
        <v>59</v>
      </c>
      <c r="AL48" s="8" t="s">
        <v>62</v>
      </c>
    </row>
    <row r="49" spans="1:38" hidden="1" x14ac:dyDescent="0.2">
      <c r="A49" s="4">
        <v>24</v>
      </c>
      <c r="B49" s="4">
        <v>48</v>
      </c>
      <c r="C49" s="9" t="s">
        <v>31</v>
      </c>
      <c r="D49" s="10" t="s">
        <v>29</v>
      </c>
      <c r="E49" s="4">
        <v>2000</v>
      </c>
      <c r="F49" s="5" t="s">
        <v>1331</v>
      </c>
      <c r="G49" s="6">
        <v>12</v>
      </c>
      <c r="N49" s="4">
        <v>1981</v>
      </c>
      <c r="O49" s="5" t="s">
        <v>48</v>
      </c>
      <c r="S49" s="5" t="s">
        <v>37</v>
      </c>
      <c r="X49" s="5" t="s">
        <v>33</v>
      </c>
      <c r="Y49" s="5" t="s">
        <v>32</v>
      </c>
      <c r="Z49" s="5" t="s">
        <v>20</v>
      </c>
      <c r="AA49" s="9" t="s">
        <v>31</v>
      </c>
      <c r="AB49" s="5" t="s">
        <v>105</v>
      </c>
      <c r="AC49" s="5" t="s">
        <v>506</v>
      </c>
      <c r="AD49" s="8"/>
      <c r="AE49" s="5" t="s">
        <v>41</v>
      </c>
      <c r="AI49" s="5" t="s">
        <v>225</v>
      </c>
      <c r="AJ49" s="8" t="s">
        <v>59</v>
      </c>
      <c r="AL49" s="8" t="s">
        <v>62</v>
      </c>
    </row>
    <row r="50" spans="1:38" hidden="1" x14ac:dyDescent="0.2">
      <c r="A50" s="4">
        <v>24</v>
      </c>
      <c r="B50" s="4">
        <v>49</v>
      </c>
      <c r="C50" s="9" t="s">
        <v>31</v>
      </c>
      <c r="D50" s="10" t="s">
        <v>29</v>
      </c>
      <c r="E50" s="4">
        <v>2000</v>
      </c>
      <c r="F50" s="5" t="s">
        <v>1331</v>
      </c>
      <c r="G50" s="6">
        <v>4</v>
      </c>
      <c r="N50" s="4">
        <v>1982</v>
      </c>
      <c r="O50" s="5" t="s">
        <v>48</v>
      </c>
      <c r="S50" s="5" t="s">
        <v>37</v>
      </c>
      <c r="X50" s="5" t="s">
        <v>33</v>
      </c>
      <c r="Y50" s="5" t="s">
        <v>32</v>
      </c>
      <c r="Z50" s="5" t="s">
        <v>20</v>
      </c>
      <c r="AA50" s="9" t="s">
        <v>31</v>
      </c>
      <c r="AB50" s="5" t="s">
        <v>105</v>
      </c>
      <c r="AC50" s="5" t="s">
        <v>506</v>
      </c>
      <c r="AD50" s="8"/>
      <c r="AE50" s="5" t="s">
        <v>41</v>
      </c>
      <c r="AI50" s="5" t="s">
        <v>225</v>
      </c>
      <c r="AJ50" s="8" t="s">
        <v>59</v>
      </c>
      <c r="AL50" s="8" t="s">
        <v>62</v>
      </c>
    </row>
    <row r="51" spans="1:38" hidden="1" x14ac:dyDescent="0.2">
      <c r="A51" s="4">
        <v>24</v>
      </c>
      <c r="B51" s="4">
        <v>50</v>
      </c>
      <c r="C51" s="9" t="s">
        <v>31</v>
      </c>
      <c r="D51" s="10" t="s">
        <v>29</v>
      </c>
      <c r="E51" s="4">
        <v>2000</v>
      </c>
      <c r="F51" s="5" t="s">
        <v>1331</v>
      </c>
      <c r="G51" s="6">
        <v>8</v>
      </c>
      <c r="N51" s="4">
        <v>1983</v>
      </c>
      <c r="O51" s="5" t="s">
        <v>48</v>
      </c>
      <c r="S51" s="5" t="s">
        <v>37</v>
      </c>
      <c r="X51" s="5" t="s">
        <v>33</v>
      </c>
      <c r="Y51" s="5" t="s">
        <v>32</v>
      </c>
      <c r="Z51" s="5" t="s">
        <v>20</v>
      </c>
      <c r="AA51" s="9" t="s">
        <v>31</v>
      </c>
      <c r="AB51" s="5" t="s">
        <v>105</v>
      </c>
      <c r="AC51" s="5" t="s">
        <v>506</v>
      </c>
      <c r="AD51" s="8"/>
      <c r="AE51" s="5" t="s">
        <v>41</v>
      </c>
      <c r="AI51" s="5" t="s">
        <v>225</v>
      </c>
      <c r="AJ51" s="8" t="s">
        <v>59</v>
      </c>
      <c r="AL51" s="8" t="s">
        <v>62</v>
      </c>
    </row>
    <row r="52" spans="1:38" hidden="1" x14ac:dyDescent="0.2">
      <c r="A52" s="4">
        <v>24</v>
      </c>
      <c r="B52" s="4">
        <v>51</v>
      </c>
      <c r="C52" s="9" t="s">
        <v>31</v>
      </c>
      <c r="D52" s="10" t="s">
        <v>29</v>
      </c>
      <c r="E52" s="4">
        <v>2000</v>
      </c>
      <c r="F52" s="5" t="s">
        <v>1331</v>
      </c>
      <c r="G52" s="6">
        <v>9</v>
      </c>
      <c r="N52" s="4">
        <v>1984</v>
      </c>
      <c r="O52" s="5" t="s">
        <v>48</v>
      </c>
      <c r="S52" s="5" t="s">
        <v>37</v>
      </c>
      <c r="X52" s="5" t="s">
        <v>33</v>
      </c>
      <c r="Y52" s="5" t="s">
        <v>32</v>
      </c>
      <c r="Z52" s="5" t="s">
        <v>20</v>
      </c>
      <c r="AA52" s="9" t="s">
        <v>31</v>
      </c>
      <c r="AB52" s="5" t="s">
        <v>105</v>
      </c>
      <c r="AC52" s="5" t="s">
        <v>506</v>
      </c>
      <c r="AD52" s="8"/>
      <c r="AE52" s="5" t="s">
        <v>41</v>
      </c>
      <c r="AI52" s="5" t="s">
        <v>225</v>
      </c>
      <c r="AJ52" s="8" t="s">
        <v>59</v>
      </c>
      <c r="AL52" s="8" t="s">
        <v>62</v>
      </c>
    </row>
    <row r="53" spans="1:38" hidden="1" x14ac:dyDescent="0.2">
      <c r="A53" s="4">
        <v>24</v>
      </c>
      <c r="B53" s="4">
        <v>52</v>
      </c>
      <c r="C53" s="9" t="s">
        <v>31</v>
      </c>
      <c r="D53" s="10" t="s">
        <v>29</v>
      </c>
      <c r="E53" s="4">
        <v>2000</v>
      </c>
      <c r="F53" s="5" t="s">
        <v>1331</v>
      </c>
      <c r="G53" s="6">
        <v>10</v>
      </c>
      <c r="N53" s="4">
        <v>1985</v>
      </c>
      <c r="O53" s="5" t="s">
        <v>48</v>
      </c>
      <c r="S53" s="5" t="s">
        <v>37</v>
      </c>
      <c r="X53" s="5" t="s">
        <v>33</v>
      </c>
      <c r="Y53" s="5" t="s">
        <v>32</v>
      </c>
      <c r="Z53" s="5" t="s">
        <v>20</v>
      </c>
      <c r="AA53" s="9" t="s">
        <v>31</v>
      </c>
      <c r="AB53" s="5" t="s">
        <v>105</v>
      </c>
      <c r="AC53" s="5" t="s">
        <v>506</v>
      </c>
      <c r="AD53" s="8"/>
      <c r="AE53" s="5" t="s">
        <v>41</v>
      </c>
      <c r="AI53" s="5" t="s">
        <v>225</v>
      </c>
      <c r="AJ53" s="8" t="s">
        <v>59</v>
      </c>
      <c r="AL53" s="8" t="s">
        <v>62</v>
      </c>
    </row>
    <row r="54" spans="1:38" hidden="1" x14ac:dyDescent="0.2">
      <c r="A54" s="4">
        <v>24</v>
      </c>
      <c r="B54" s="4">
        <v>53</v>
      </c>
      <c r="C54" s="9" t="s">
        <v>31</v>
      </c>
      <c r="D54" s="10" t="s">
        <v>29</v>
      </c>
      <c r="E54" s="4">
        <v>2000</v>
      </c>
      <c r="F54" s="5" t="s">
        <v>1331</v>
      </c>
      <c r="G54" s="6">
        <v>11</v>
      </c>
      <c r="N54" s="4">
        <v>1986</v>
      </c>
      <c r="O54" s="5" t="s">
        <v>48</v>
      </c>
      <c r="S54" s="5" t="s">
        <v>37</v>
      </c>
      <c r="X54" s="5" t="s">
        <v>33</v>
      </c>
      <c r="Y54" s="5" t="s">
        <v>32</v>
      </c>
      <c r="Z54" s="5" t="s">
        <v>20</v>
      </c>
      <c r="AA54" s="9" t="s">
        <v>31</v>
      </c>
      <c r="AB54" s="5" t="s">
        <v>105</v>
      </c>
      <c r="AC54" s="5" t="s">
        <v>506</v>
      </c>
      <c r="AD54" s="8"/>
      <c r="AE54" s="5" t="s">
        <v>41</v>
      </c>
      <c r="AI54" s="5" t="s">
        <v>225</v>
      </c>
      <c r="AJ54" s="8" t="s">
        <v>59</v>
      </c>
      <c r="AL54" s="8" t="s">
        <v>62</v>
      </c>
    </row>
    <row r="55" spans="1:38" hidden="1" x14ac:dyDescent="0.2">
      <c r="A55" s="4">
        <v>24</v>
      </c>
      <c r="B55" s="4">
        <v>54</v>
      </c>
      <c r="C55" s="9" t="s">
        <v>31</v>
      </c>
      <c r="D55" s="10" t="s">
        <v>29</v>
      </c>
      <c r="E55" s="4">
        <v>2000</v>
      </c>
      <c r="F55" s="5" t="s">
        <v>1331</v>
      </c>
      <c r="G55" s="6">
        <v>10</v>
      </c>
      <c r="N55" s="4">
        <v>1987</v>
      </c>
      <c r="O55" s="5" t="s">
        <v>48</v>
      </c>
      <c r="S55" s="5" t="s">
        <v>37</v>
      </c>
      <c r="X55" s="5" t="s">
        <v>33</v>
      </c>
      <c r="Y55" s="5" t="s">
        <v>32</v>
      </c>
      <c r="Z55" s="5" t="s">
        <v>20</v>
      </c>
      <c r="AA55" s="9" t="s">
        <v>31</v>
      </c>
      <c r="AB55" s="5" t="s">
        <v>105</v>
      </c>
      <c r="AC55" s="5" t="s">
        <v>506</v>
      </c>
      <c r="AD55" s="8"/>
      <c r="AE55" s="5" t="s">
        <v>41</v>
      </c>
      <c r="AI55" s="5" t="s">
        <v>225</v>
      </c>
      <c r="AJ55" s="8" t="s">
        <v>59</v>
      </c>
      <c r="AL55" s="8" t="s">
        <v>62</v>
      </c>
    </row>
    <row r="56" spans="1:38" hidden="1" x14ac:dyDescent="0.2">
      <c r="A56" s="4">
        <v>24</v>
      </c>
      <c r="B56" s="4">
        <v>55</v>
      </c>
      <c r="C56" s="9" t="s">
        <v>31</v>
      </c>
      <c r="D56" s="10" t="s">
        <v>29</v>
      </c>
      <c r="E56" s="4">
        <v>2000</v>
      </c>
      <c r="F56" s="5" t="s">
        <v>1331</v>
      </c>
      <c r="G56" s="6">
        <v>11</v>
      </c>
      <c r="N56" s="4">
        <v>1988</v>
      </c>
      <c r="O56" s="5" t="s">
        <v>48</v>
      </c>
      <c r="S56" s="5" t="s">
        <v>37</v>
      </c>
      <c r="X56" s="5" t="s">
        <v>33</v>
      </c>
      <c r="Y56" s="5" t="s">
        <v>32</v>
      </c>
      <c r="Z56" s="5" t="s">
        <v>20</v>
      </c>
      <c r="AA56" s="9" t="s">
        <v>31</v>
      </c>
      <c r="AB56" s="5" t="s">
        <v>105</v>
      </c>
      <c r="AC56" s="5" t="s">
        <v>506</v>
      </c>
      <c r="AD56" s="8"/>
      <c r="AE56" s="5" t="s">
        <v>41</v>
      </c>
      <c r="AI56" s="5" t="s">
        <v>225</v>
      </c>
      <c r="AJ56" s="8" t="s">
        <v>59</v>
      </c>
      <c r="AL56" s="8" t="s">
        <v>62</v>
      </c>
    </row>
    <row r="57" spans="1:38" hidden="1" x14ac:dyDescent="0.2">
      <c r="A57" s="4">
        <v>24</v>
      </c>
      <c r="B57" s="4">
        <v>56</v>
      </c>
      <c r="C57" s="9" t="s">
        <v>31</v>
      </c>
      <c r="D57" s="10" t="s">
        <v>29</v>
      </c>
      <c r="E57" s="4">
        <v>2000</v>
      </c>
      <c r="F57" s="5" t="s">
        <v>1331</v>
      </c>
      <c r="G57" s="6">
        <v>10</v>
      </c>
      <c r="N57" s="4">
        <v>1989</v>
      </c>
      <c r="O57" s="5" t="s">
        <v>48</v>
      </c>
      <c r="S57" s="5" t="s">
        <v>37</v>
      </c>
      <c r="X57" s="5" t="s">
        <v>33</v>
      </c>
      <c r="Y57" s="5" t="s">
        <v>32</v>
      </c>
      <c r="Z57" s="5" t="s">
        <v>20</v>
      </c>
      <c r="AA57" s="9" t="s">
        <v>31</v>
      </c>
      <c r="AB57" s="5" t="s">
        <v>105</v>
      </c>
      <c r="AC57" s="5" t="s">
        <v>506</v>
      </c>
      <c r="AD57" s="8"/>
      <c r="AE57" s="5" t="s">
        <v>41</v>
      </c>
      <c r="AI57" s="5" t="s">
        <v>225</v>
      </c>
      <c r="AJ57" s="8" t="s">
        <v>59</v>
      </c>
      <c r="AL57" s="8" t="s">
        <v>62</v>
      </c>
    </row>
    <row r="58" spans="1:38" hidden="1" x14ac:dyDescent="0.2">
      <c r="A58" s="4">
        <v>24</v>
      </c>
      <c r="B58" s="4">
        <v>57</v>
      </c>
      <c r="C58" s="9" t="s">
        <v>31</v>
      </c>
      <c r="D58" s="10" t="s">
        <v>29</v>
      </c>
      <c r="E58" s="4">
        <v>2000</v>
      </c>
      <c r="F58" s="5" t="s">
        <v>1331</v>
      </c>
      <c r="G58" s="6">
        <v>11</v>
      </c>
      <c r="N58" s="4">
        <v>1990</v>
      </c>
      <c r="O58" s="5" t="s">
        <v>48</v>
      </c>
      <c r="S58" s="5" t="s">
        <v>37</v>
      </c>
      <c r="X58" s="5" t="s">
        <v>33</v>
      </c>
      <c r="Y58" s="5" t="s">
        <v>32</v>
      </c>
      <c r="Z58" s="5" t="s">
        <v>20</v>
      </c>
      <c r="AA58" s="9" t="s">
        <v>31</v>
      </c>
      <c r="AB58" s="5" t="s">
        <v>105</v>
      </c>
      <c r="AC58" s="5" t="s">
        <v>506</v>
      </c>
      <c r="AD58" s="8"/>
      <c r="AE58" s="5" t="s">
        <v>41</v>
      </c>
      <c r="AI58" s="5" t="s">
        <v>225</v>
      </c>
      <c r="AJ58" s="8" t="s">
        <v>59</v>
      </c>
      <c r="AL58" s="8" t="s">
        <v>62</v>
      </c>
    </row>
    <row r="59" spans="1:38" hidden="1" x14ac:dyDescent="0.2">
      <c r="A59" s="4">
        <v>24</v>
      </c>
      <c r="B59" s="4">
        <v>58</v>
      </c>
      <c r="C59" s="9" t="s">
        <v>31</v>
      </c>
      <c r="D59" s="10" t="s">
        <v>29</v>
      </c>
      <c r="E59" s="4">
        <v>2000</v>
      </c>
      <c r="F59" s="5" t="s">
        <v>1331</v>
      </c>
      <c r="G59" s="6">
        <v>8</v>
      </c>
      <c r="N59" s="4">
        <v>1991</v>
      </c>
      <c r="O59" s="5" t="s">
        <v>48</v>
      </c>
      <c r="S59" s="5" t="s">
        <v>37</v>
      </c>
      <c r="X59" s="5" t="s">
        <v>33</v>
      </c>
      <c r="Y59" s="5" t="s">
        <v>32</v>
      </c>
      <c r="Z59" s="5" t="s">
        <v>20</v>
      </c>
      <c r="AA59" s="9" t="s">
        <v>31</v>
      </c>
      <c r="AB59" s="5" t="s">
        <v>105</v>
      </c>
      <c r="AC59" s="5" t="s">
        <v>506</v>
      </c>
      <c r="AD59" s="8"/>
      <c r="AE59" s="5" t="s">
        <v>41</v>
      </c>
      <c r="AI59" s="5" t="s">
        <v>225</v>
      </c>
      <c r="AJ59" s="8" t="s">
        <v>59</v>
      </c>
      <c r="AL59" s="8" t="s">
        <v>62</v>
      </c>
    </row>
    <row r="60" spans="1:38" hidden="1" x14ac:dyDescent="0.2">
      <c r="A60" s="4">
        <v>24</v>
      </c>
      <c r="B60" s="4">
        <v>59</v>
      </c>
      <c r="C60" s="9" t="s">
        <v>31</v>
      </c>
      <c r="D60" s="10" t="s">
        <v>29</v>
      </c>
      <c r="E60" s="4">
        <v>2000</v>
      </c>
      <c r="F60" s="5" t="s">
        <v>1331</v>
      </c>
      <c r="G60" s="6">
        <v>12</v>
      </c>
      <c r="N60" s="4">
        <v>1992</v>
      </c>
      <c r="O60" s="5" t="s">
        <v>48</v>
      </c>
      <c r="S60" s="5" t="s">
        <v>37</v>
      </c>
      <c r="U60" s="5" t="s">
        <v>35</v>
      </c>
      <c r="X60" s="5" t="s">
        <v>33</v>
      </c>
      <c r="Y60" s="5" t="s">
        <v>32</v>
      </c>
      <c r="Z60" s="5" t="s">
        <v>20</v>
      </c>
      <c r="AA60" s="9" t="s">
        <v>31</v>
      </c>
      <c r="AB60" s="5" t="s">
        <v>105</v>
      </c>
      <c r="AC60" s="5" t="s">
        <v>506</v>
      </c>
      <c r="AD60" s="8"/>
      <c r="AE60" s="5" t="s">
        <v>41</v>
      </c>
      <c r="AI60" s="5" t="s">
        <v>225</v>
      </c>
      <c r="AJ60" s="8" t="s">
        <v>59</v>
      </c>
      <c r="AL60" s="8" t="s">
        <v>62</v>
      </c>
    </row>
    <row r="61" spans="1:38" hidden="1" x14ac:dyDescent="0.2">
      <c r="A61" s="4">
        <v>24</v>
      </c>
      <c r="B61" s="4">
        <v>60</v>
      </c>
      <c r="C61" s="9" t="s">
        <v>31</v>
      </c>
      <c r="D61" s="10" t="s">
        <v>29</v>
      </c>
      <c r="E61" s="4">
        <v>2000</v>
      </c>
      <c r="F61" s="5" t="s">
        <v>1331</v>
      </c>
      <c r="G61" s="6">
        <v>13</v>
      </c>
      <c r="N61" s="4">
        <v>1993</v>
      </c>
      <c r="O61" s="5" t="s">
        <v>48</v>
      </c>
      <c r="S61" s="5" t="s">
        <v>37</v>
      </c>
      <c r="U61" s="5" t="s">
        <v>35</v>
      </c>
      <c r="X61" s="5" t="s">
        <v>33</v>
      </c>
      <c r="Y61" s="5" t="s">
        <v>32</v>
      </c>
      <c r="Z61" s="5" t="s">
        <v>20</v>
      </c>
      <c r="AA61" s="9" t="s">
        <v>31</v>
      </c>
      <c r="AB61" s="5" t="s">
        <v>105</v>
      </c>
      <c r="AC61" s="5" t="s">
        <v>506</v>
      </c>
      <c r="AD61" s="8"/>
      <c r="AE61" s="5" t="s">
        <v>41</v>
      </c>
      <c r="AI61" s="5" t="s">
        <v>225</v>
      </c>
      <c r="AJ61" s="8" t="s">
        <v>59</v>
      </c>
      <c r="AL61" s="8" t="s">
        <v>62</v>
      </c>
    </row>
    <row r="62" spans="1:38" hidden="1" x14ac:dyDescent="0.2">
      <c r="A62" s="4">
        <v>24</v>
      </c>
      <c r="B62" s="4">
        <v>61</v>
      </c>
      <c r="C62" s="9" t="s">
        <v>31</v>
      </c>
      <c r="D62" s="10" t="s">
        <v>29</v>
      </c>
      <c r="E62" s="4">
        <v>2000</v>
      </c>
      <c r="F62" s="5" t="s">
        <v>1331</v>
      </c>
      <c r="G62" s="6">
        <v>15</v>
      </c>
      <c r="N62" s="4">
        <v>1994</v>
      </c>
      <c r="O62" s="5" t="s">
        <v>48</v>
      </c>
      <c r="S62" s="5" t="s">
        <v>37</v>
      </c>
      <c r="U62" s="5" t="s">
        <v>35</v>
      </c>
      <c r="X62" s="5" t="s">
        <v>33</v>
      </c>
      <c r="Y62" s="5" t="s">
        <v>32</v>
      </c>
      <c r="Z62" s="5" t="s">
        <v>20</v>
      </c>
      <c r="AA62" s="9" t="s">
        <v>31</v>
      </c>
      <c r="AB62" s="5" t="s">
        <v>105</v>
      </c>
      <c r="AC62" s="5" t="s">
        <v>506</v>
      </c>
      <c r="AD62" s="8"/>
      <c r="AE62" s="5" t="s">
        <v>41</v>
      </c>
      <c r="AI62" s="5" t="s">
        <v>225</v>
      </c>
      <c r="AJ62" s="8" t="s">
        <v>59</v>
      </c>
      <c r="AL62" s="8" t="s">
        <v>62</v>
      </c>
    </row>
    <row r="63" spans="1:38" hidden="1" x14ac:dyDescent="0.2">
      <c r="A63" s="4">
        <v>24</v>
      </c>
      <c r="B63" s="4">
        <v>62</v>
      </c>
      <c r="C63" s="9" t="s">
        <v>31</v>
      </c>
      <c r="D63" s="10" t="s">
        <v>29</v>
      </c>
      <c r="E63" s="4">
        <v>2000</v>
      </c>
      <c r="F63" s="5" t="s">
        <v>1331</v>
      </c>
      <c r="G63" s="6">
        <v>18</v>
      </c>
      <c r="N63" s="4">
        <v>1995</v>
      </c>
      <c r="O63" s="5" t="s">
        <v>48</v>
      </c>
      <c r="S63" s="5" t="s">
        <v>37</v>
      </c>
      <c r="U63" s="5" t="s">
        <v>35</v>
      </c>
      <c r="X63" s="5" t="s">
        <v>33</v>
      </c>
      <c r="Y63" s="5" t="s">
        <v>32</v>
      </c>
      <c r="Z63" s="5" t="s">
        <v>20</v>
      </c>
      <c r="AA63" s="9" t="s">
        <v>31</v>
      </c>
      <c r="AB63" s="5" t="s">
        <v>105</v>
      </c>
      <c r="AC63" s="5" t="s">
        <v>506</v>
      </c>
      <c r="AD63" s="8"/>
      <c r="AE63" s="5" t="s">
        <v>41</v>
      </c>
      <c r="AI63" s="5" t="s">
        <v>225</v>
      </c>
      <c r="AJ63" s="8" t="s">
        <v>59</v>
      </c>
      <c r="AL63" s="8" t="s">
        <v>62</v>
      </c>
    </row>
    <row r="64" spans="1:38" hidden="1" x14ac:dyDescent="0.2">
      <c r="A64" s="4">
        <v>24</v>
      </c>
      <c r="B64" s="4">
        <v>63</v>
      </c>
      <c r="C64" s="9" t="s">
        <v>31</v>
      </c>
      <c r="D64" s="10" t="s">
        <v>29</v>
      </c>
      <c r="E64" s="4">
        <v>2000</v>
      </c>
      <c r="F64" s="5" t="s">
        <v>1331</v>
      </c>
      <c r="G64" s="6">
        <v>19</v>
      </c>
      <c r="N64" s="4">
        <v>1996</v>
      </c>
      <c r="O64" s="5" t="s">
        <v>48</v>
      </c>
      <c r="S64" s="5" t="s">
        <v>37</v>
      </c>
      <c r="U64" s="5" t="s">
        <v>35</v>
      </c>
      <c r="X64" s="5" t="s">
        <v>33</v>
      </c>
      <c r="Y64" s="5" t="s">
        <v>32</v>
      </c>
      <c r="Z64" s="5" t="s">
        <v>20</v>
      </c>
      <c r="AA64" s="9" t="s">
        <v>31</v>
      </c>
      <c r="AB64" s="5" t="s">
        <v>105</v>
      </c>
      <c r="AC64" s="5" t="s">
        <v>506</v>
      </c>
      <c r="AD64" s="8"/>
      <c r="AE64" s="5" t="s">
        <v>41</v>
      </c>
      <c r="AI64" s="5" t="s">
        <v>225</v>
      </c>
      <c r="AJ64" s="8" t="s">
        <v>59</v>
      </c>
      <c r="AL64" s="8" t="s">
        <v>62</v>
      </c>
    </row>
    <row r="65" spans="1:38" hidden="1" x14ac:dyDescent="0.2">
      <c r="A65" s="4">
        <v>24</v>
      </c>
      <c r="B65" s="4">
        <v>64</v>
      </c>
      <c r="C65" s="9" t="s">
        <v>31</v>
      </c>
      <c r="D65" s="10" t="s">
        <v>29</v>
      </c>
      <c r="E65" s="4">
        <v>2000</v>
      </c>
      <c r="F65" s="5" t="s">
        <v>1331</v>
      </c>
      <c r="G65" s="6">
        <v>17</v>
      </c>
      <c r="N65" s="4">
        <v>1997</v>
      </c>
      <c r="O65" s="5" t="s">
        <v>48</v>
      </c>
      <c r="S65" s="5" t="s">
        <v>37</v>
      </c>
      <c r="U65" s="5" t="s">
        <v>35</v>
      </c>
      <c r="X65" s="5" t="s">
        <v>33</v>
      </c>
      <c r="Y65" s="5" t="s">
        <v>32</v>
      </c>
      <c r="Z65" s="5" t="s">
        <v>20</v>
      </c>
      <c r="AA65" s="9" t="s">
        <v>31</v>
      </c>
      <c r="AB65" s="5" t="s">
        <v>105</v>
      </c>
      <c r="AC65" s="5" t="s">
        <v>506</v>
      </c>
      <c r="AD65" s="8"/>
      <c r="AE65" s="5" t="s">
        <v>41</v>
      </c>
      <c r="AI65" s="5" t="s">
        <v>225</v>
      </c>
      <c r="AJ65" s="8" t="s">
        <v>59</v>
      </c>
      <c r="AL65" s="8" t="s">
        <v>62</v>
      </c>
    </row>
    <row r="66" spans="1:38" hidden="1" x14ac:dyDescent="0.2">
      <c r="A66" s="4">
        <v>24</v>
      </c>
      <c r="B66" s="4">
        <v>65</v>
      </c>
      <c r="C66" s="9" t="s">
        <v>31</v>
      </c>
      <c r="D66" s="10" t="s">
        <v>29</v>
      </c>
      <c r="E66" s="4">
        <v>2000</v>
      </c>
      <c r="F66" s="5" t="s">
        <v>1331</v>
      </c>
      <c r="G66" s="6">
        <v>29</v>
      </c>
      <c r="N66" s="4">
        <v>1998</v>
      </c>
      <c r="O66" s="5" t="s">
        <v>48</v>
      </c>
      <c r="S66" s="5" t="s">
        <v>37</v>
      </c>
      <c r="U66" s="5" t="s">
        <v>35</v>
      </c>
      <c r="X66" s="5" t="s">
        <v>33</v>
      </c>
      <c r="Y66" s="5" t="s">
        <v>32</v>
      </c>
      <c r="Z66" s="5" t="s">
        <v>20</v>
      </c>
      <c r="AA66" s="9" t="s">
        <v>31</v>
      </c>
      <c r="AB66" s="5" t="s">
        <v>105</v>
      </c>
      <c r="AC66" s="5" t="s">
        <v>506</v>
      </c>
      <c r="AD66" s="8"/>
      <c r="AE66" s="5" t="s">
        <v>41</v>
      </c>
      <c r="AI66" s="5" t="s">
        <v>225</v>
      </c>
      <c r="AJ66" s="8" t="s">
        <v>59</v>
      </c>
      <c r="AL66" s="8" t="s">
        <v>62</v>
      </c>
    </row>
    <row r="67" spans="1:38" hidden="1" x14ac:dyDescent="0.2">
      <c r="A67" s="4">
        <v>24</v>
      </c>
      <c r="B67" s="4">
        <v>66</v>
      </c>
      <c r="C67" s="9" t="s">
        <v>31</v>
      </c>
      <c r="D67" s="10" t="s">
        <v>29</v>
      </c>
      <c r="E67" s="4">
        <v>2000</v>
      </c>
      <c r="F67" s="5" t="s">
        <v>166</v>
      </c>
      <c r="G67" s="6">
        <v>0</v>
      </c>
      <c r="N67" s="4">
        <v>1976</v>
      </c>
      <c r="O67" s="5" t="s">
        <v>48</v>
      </c>
      <c r="S67" s="5" t="s">
        <v>37</v>
      </c>
      <c r="X67" s="5" t="s">
        <v>33</v>
      </c>
      <c r="Y67" s="5" t="s">
        <v>32</v>
      </c>
      <c r="Z67" s="5" t="s">
        <v>20</v>
      </c>
      <c r="AA67" s="9" t="s">
        <v>31</v>
      </c>
      <c r="AB67" s="5" t="s">
        <v>105</v>
      </c>
      <c r="AC67" s="5" t="s">
        <v>506</v>
      </c>
      <c r="AD67" s="8"/>
      <c r="AE67" s="5" t="s">
        <v>41</v>
      </c>
      <c r="AI67" s="5" t="s">
        <v>225</v>
      </c>
      <c r="AJ67" s="8" t="s">
        <v>59</v>
      </c>
      <c r="AL67" s="8" t="s">
        <v>62</v>
      </c>
    </row>
    <row r="68" spans="1:38" hidden="1" x14ac:dyDescent="0.2">
      <c r="A68" s="4">
        <v>24</v>
      </c>
      <c r="B68" s="4">
        <v>67</v>
      </c>
      <c r="C68" s="9" t="s">
        <v>31</v>
      </c>
      <c r="D68" s="10" t="s">
        <v>29</v>
      </c>
      <c r="E68" s="4">
        <v>2000</v>
      </c>
      <c r="F68" s="5" t="s">
        <v>166</v>
      </c>
      <c r="G68" s="6">
        <v>2</v>
      </c>
      <c r="N68" s="4">
        <v>1977</v>
      </c>
      <c r="O68" s="5" t="s">
        <v>48</v>
      </c>
      <c r="S68" s="5" t="s">
        <v>37</v>
      </c>
      <c r="X68" s="5" t="s">
        <v>33</v>
      </c>
      <c r="Y68" s="5" t="s">
        <v>32</v>
      </c>
      <c r="Z68" s="5" t="s">
        <v>20</v>
      </c>
      <c r="AA68" s="9" t="s">
        <v>31</v>
      </c>
      <c r="AB68" s="5" t="s">
        <v>105</v>
      </c>
      <c r="AC68" s="5" t="s">
        <v>506</v>
      </c>
      <c r="AD68" s="8"/>
      <c r="AE68" s="5" t="s">
        <v>41</v>
      </c>
      <c r="AI68" s="5" t="s">
        <v>225</v>
      </c>
      <c r="AJ68" s="8" t="s">
        <v>59</v>
      </c>
      <c r="AL68" s="8" t="s">
        <v>62</v>
      </c>
    </row>
    <row r="69" spans="1:38" hidden="1" x14ac:dyDescent="0.2">
      <c r="A69" s="4">
        <v>24</v>
      </c>
      <c r="B69" s="4">
        <v>68</v>
      </c>
      <c r="C69" s="9" t="s">
        <v>31</v>
      </c>
      <c r="D69" s="10" t="s">
        <v>29</v>
      </c>
      <c r="E69" s="4">
        <v>2000</v>
      </c>
      <c r="F69" s="5" t="s">
        <v>166</v>
      </c>
      <c r="G69" s="6">
        <v>2</v>
      </c>
      <c r="N69" s="4">
        <v>1978</v>
      </c>
      <c r="O69" s="5" t="s">
        <v>48</v>
      </c>
      <c r="S69" s="5" t="s">
        <v>37</v>
      </c>
      <c r="X69" s="5" t="s">
        <v>33</v>
      </c>
      <c r="Y69" s="5" t="s">
        <v>32</v>
      </c>
      <c r="Z69" s="5" t="s">
        <v>20</v>
      </c>
      <c r="AA69" s="9" t="s">
        <v>31</v>
      </c>
      <c r="AB69" s="5" t="s">
        <v>105</v>
      </c>
      <c r="AC69" s="5" t="s">
        <v>506</v>
      </c>
      <c r="AD69" s="8"/>
      <c r="AE69" s="5" t="s">
        <v>41</v>
      </c>
      <c r="AI69" s="5" t="s">
        <v>225</v>
      </c>
      <c r="AJ69" s="8" t="s">
        <v>59</v>
      </c>
      <c r="AL69" s="8" t="s">
        <v>62</v>
      </c>
    </row>
    <row r="70" spans="1:38" hidden="1" x14ac:dyDescent="0.2">
      <c r="A70" s="4">
        <v>24</v>
      </c>
      <c r="B70" s="4">
        <v>69</v>
      </c>
      <c r="C70" s="9" t="s">
        <v>31</v>
      </c>
      <c r="D70" s="10" t="s">
        <v>29</v>
      </c>
      <c r="E70" s="4">
        <v>2000</v>
      </c>
      <c r="F70" s="5" t="s">
        <v>166</v>
      </c>
      <c r="G70" s="6">
        <v>3</v>
      </c>
      <c r="N70" s="4">
        <v>1979</v>
      </c>
      <c r="O70" s="5" t="s">
        <v>48</v>
      </c>
      <c r="S70" s="5" t="s">
        <v>37</v>
      </c>
      <c r="X70" s="5" t="s">
        <v>33</v>
      </c>
      <c r="Y70" s="5" t="s">
        <v>32</v>
      </c>
      <c r="Z70" s="5" t="s">
        <v>20</v>
      </c>
      <c r="AA70" s="9" t="s">
        <v>31</v>
      </c>
      <c r="AB70" s="5" t="s">
        <v>105</v>
      </c>
      <c r="AC70" s="5" t="s">
        <v>506</v>
      </c>
      <c r="AD70" s="8"/>
      <c r="AE70" s="5" t="s">
        <v>41</v>
      </c>
      <c r="AI70" s="5" t="s">
        <v>225</v>
      </c>
      <c r="AJ70" s="8" t="s">
        <v>59</v>
      </c>
      <c r="AL70" s="8" t="s">
        <v>62</v>
      </c>
    </row>
    <row r="71" spans="1:38" hidden="1" x14ac:dyDescent="0.2">
      <c r="A71" s="4">
        <v>24</v>
      </c>
      <c r="B71" s="4">
        <v>70</v>
      </c>
      <c r="C71" s="9" t="s">
        <v>31</v>
      </c>
      <c r="D71" s="10" t="s">
        <v>29</v>
      </c>
      <c r="E71" s="4">
        <v>2000</v>
      </c>
      <c r="F71" s="5" t="s">
        <v>166</v>
      </c>
      <c r="G71" s="6">
        <v>0</v>
      </c>
      <c r="N71" s="4">
        <v>1980</v>
      </c>
      <c r="O71" s="5" t="s">
        <v>48</v>
      </c>
      <c r="S71" s="5" t="s">
        <v>37</v>
      </c>
      <c r="X71" s="5" t="s">
        <v>33</v>
      </c>
      <c r="Y71" s="5" t="s">
        <v>32</v>
      </c>
      <c r="Z71" s="5" t="s">
        <v>20</v>
      </c>
      <c r="AA71" s="9" t="s">
        <v>31</v>
      </c>
      <c r="AB71" s="5" t="s">
        <v>105</v>
      </c>
      <c r="AC71" s="5" t="s">
        <v>506</v>
      </c>
      <c r="AD71" s="8"/>
      <c r="AE71" s="5" t="s">
        <v>41</v>
      </c>
      <c r="AI71" s="5" t="s">
        <v>225</v>
      </c>
      <c r="AJ71" s="8" t="s">
        <v>59</v>
      </c>
      <c r="AL71" s="8" t="s">
        <v>62</v>
      </c>
    </row>
    <row r="72" spans="1:38" hidden="1" x14ac:dyDescent="0.2">
      <c r="A72" s="4">
        <v>24</v>
      </c>
      <c r="B72" s="4">
        <v>71</v>
      </c>
      <c r="C72" s="9" t="s">
        <v>31</v>
      </c>
      <c r="D72" s="10" t="s">
        <v>29</v>
      </c>
      <c r="E72" s="4">
        <v>2000</v>
      </c>
      <c r="F72" s="5" t="s">
        <v>166</v>
      </c>
      <c r="G72" s="6">
        <v>4</v>
      </c>
      <c r="N72" s="4">
        <v>1981</v>
      </c>
      <c r="O72" s="5" t="s">
        <v>48</v>
      </c>
      <c r="S72" s="5" t="s">
        <v>37</v>
      </c>
      <c r="X72" s="5" t="s">
        <v>33</v>
      </c>
      <c r="Y72" s="5" t="s">
        <v>32</v>
      </c>
      <c r="Z72" s="5" t="s">
        <v>20</v>
      </c>
      <c r="AA72" s="9" t="s">
        <v>31</v>
      </c>
      <c r="AB72" s="5" t="s">
        <v>105</v>
      </c>
      <c r="AC72" s="5" t="s">
        <v>506</v>
      </c>
      <c r="AD72" s="8"/>
      <c r="AE72" s="5" t="s">
        <v>41</v>
      </c>
      <c r="AI72" s="5" t="s">
        <v>225</v>
      </c>
      <c r="AJ72" s="8" t="s">
        <v>59</v>
      </c>
      <c r="AL72" s="8" t="s">
        <v>62</v>
      </c>
    </row>
    <row r="73" spans="1:38" hidden="1" x14ac:dyDescent="0.2">
      <c r="A73" s="4">
        <v>24</v>
      </c>
      <c r="B73" s="4">
        <v>72</v>
      </c>
      <c r="C73" s="9" t="s">
        <v>31</v>
      </c>
      <c r="D73" s="10" t="s">
        <v>29</v>
      </c>
      <c r="E73" s="4">
        <v>2000</v>
      </c>
      <c r="F73" s="5" t="s">
        <v>166</v>
      </c>
      <c r="G73" s="6">
        <v>2</v>
      </c>
      <c r="N73" s="4">
        <v>1982</v>
      </c>
      <c r="O73" s="5" t="s">
        <v>48</v>
      </c>
      <c r="S73" s="5" t="s">
        <v>37</v>
      </c>
      <c r="X73" s="5" t="s">
        <v>33</v>
      </c>
      <c r="Y73" s="5" t="s">
        <v>32</v>
      </c>
      <c r="Z73" s="5" t="s">
        <v>20</v>
      </c>
      <c r="AA73" s="9" t="s">
        <v>31</v>
      </c>
      <c r="AB73" s="5" t="s">
        <v>105</v>
      </c>
      <c r="AC73" s="5" t="s">
        <v>506</v>
      </c>
      <c r="AD73" s="8"/>
      <c r="AE73" s="5" t="s">
        <v>41</v>
      </c>
      <c r="AI73" s="5" t="s">
        <v>225</v>
      </c>
      <c r="AJ73" s="8" t="s">
        <v>59</v>
      </c>
      <c r="AL73" s="8" t="s">
        <v>62</v>
      </c>
    </row>
    <row r="74" spans="1:38" hidden="1" x14ac:dyDescent="0.2">
      <c r="A74" s="4">
        <v>24</v>
      </c>
      <c r="B74" s="4">
        <v>73</v>
      </c>
      <c r="C74" s="9" t="s">
        <v>31</v>
      </c>
      <c r="D74" s="10" t="s">
        <v>29</v>
      </c>
      <c r="E74" s="4">
        <v>2000</v>
      </c>
      <c r="F74" s="5" t="s">
        <v>166</v>
      </c>
      <c r="G74" s="6">
        <v>1</v>
      </c>
      <c r="N74" s="4">
        <v>1983</v>
      </c>
      <c r="O74" s="5" t="s">
        <v>48</v>
      </c>
      <c r="S74" s="5" t="s">
        <v>37</v>
      </c>
      <c r="X74" s="5" t="s">
        <v>33</v>
      </c>
      <c r="Y74" s="5" t="s">
        <v>32</v>
      </c>
      <c r="Z74" s="5" t="s">
        <v>20</v>
      </c>
      <c r="AA74" s="9" t="s">
        <v>31</v>
      </c>
      <c r="AB74" s="5" t="s">
        <v>105</v>
      </c>
      <c r="AC74" s="5" t="s">
        <v>506</v>
      </c>
      <c r="AD74" s="8"/>
      <c r="AE74" s="5" t="s">
        <v>41</v>
      </c>
      <c r="AI74" s="5" t="s">
        <v>225</v>
      </c>
      <c r="AJ74" s="8" t="s">
        <v>59</v>
      </c>
      <c r="AL74" s="8" t="s">
        <v>62</v>
      </c>
    </row>
    <row r="75" spans="1:38" hidden="1" x14ac:dyDescent="0.2">
      <c r="A75" s="4">
        <v>24</v>
      </c>
      <c r="B75" s="4">
        <v>74</v>
      </c>
      <c r="C75" s="9" t="s">
        <v>31</v>
      </c>
      <c r="D75" s="10" t="s">
        <v>29</v>
      </c>
      <c r="E75" s="4">
        <v>2000</v>
      </c>
      <c r="F75" s="5" t="s">
        <v>166</v>
      </c>
      <c r="G75" s="6">
        <v>1</v>
      </c>
      <c r="N75" s="4">
        <v>1984</v>
      </c>
      <c r="O75" s="5" t="s">
        <v>48</v>
      </c>
      <c r="S75" s="5" t="s">
        <v>37</v>
      </c>
      <c r="X75" s="5" t="s">
        <v>33</v>
      </c>
      <c r="Y75" s="5" t="s">
        <v>32</v>
      </c>
      <c r="Z75" s="5" t="s">
        <v>20</v>
      </c>
      <c r="AA75" s="9" t="s">
        <v>31</v>
      </c>
      <c r="AB75" s="5" t="s">
        <v>105</v>
      </c>
      <c r="AC75" s="5" t="s">
        <v>506</v>
      </c>
      <c r="AD75" s="8"/>
      <c r="AE75" s="5" t="s">
        <v>41</v>
      </c>
      <c r="AI75" s="5" t="s">
        <v>225</v>
      </c>
      <c r="AJ75" s="8" t="s">
        <v>59</v>
      </c>
      <c r="AL75" s="8" t="s">
        <v>62</v>
      </c>
    </row>
    <row r="76" spans="1:38" hidden="1" x14ac:dyDescent="0.2">
      <c r="A76" s="4">
        <v>24</v>
      </c>
      <c r="B76" s="4">
        <v>75</v>
      </c>
      <c r="C76" s="9" t="s">
        <v>31</v>
      </c>
      <c r="D76" s="10" t="s">
        <v>29</v>
      </c>
      <c r="E76" s="4">
        <v>2000</v>
      </c>
      <c r="F76" s="5" t="s">
        <v>166</v>
      </c>
      <c r="G76" s="6">
        <v>0</v>
      </c>
      <c r="N76" s="4">
        <v>1985</v>
      </c>
      <c r="O76" s="5" t="s">
        <v>48</v>
      </c>
      <c r="S76" s="5" t="s">
        <v>37</v>
      </c>
      <c r="X76" s="5" t="s">
        <v>33</v>
      </c>
      <c r="Y76" s="5" t="s">
        <v>32</v>
      </c>
      <c r="Z76" s="5" t="s">
        <v>20</v>
      </c>
      <c r="AA76" s="9" t="s">
        <v>31</v>
      </c>
      <c r="AB76" s="5" t="s">
        <v>105</v>
      </c>
      <c r="AC76" s="5" t="s">
        <v>506</v>
      </c>
      <c r="AD76" s="8"/>
      <c r="AE76" s="5" t="s">
        <v>41</v>
      </c>
      <c r="AI76" s="5" t="s">
        <v>225</v>
      </c>
      <c r="AJ76" s="8" t="s">
        <v>59</v>
      </c>
      <c r="AL76" s="8" t="s">
        <v>62</v>
      </c>
    </row>
    <row r="77" spans="1:38" hidden="1" x14ac:dyDescent="0.2">
      <c r="A77" s="4">
        <v>24</v>
      </c>
      <c r="B77" s="4">
        <v>76</v>
      </c>
      <c r="C77" s="9" t="s">
        <v>31</v>
      </c>
      <c r="D77" s="10" t="s">
        <v>29</v>
      </c>
      <c r="E77" s="4">
        <v>2000</v>
      </c>
      <c r="F77" s="5" t="s">
        <v>166</v>
      </c>
      <c r="G77" s="6">
        <v>7</v>
      </c>
      <c r="N77" s="4">
        <v>1986</v>
      </c>
      <c r="O77" s="5" t="s">
        <v>48</v>
      </c>
      <c r="S77" s="5" t="s">
        <v>37</v>
      </c>
      <c r="X77" s="5" t="s">
        <v>33</v>
      </c>
      <c r="Y77" s="5" t="s">
        <v>32</v>
      </c>
      <c r="Z77" s="5" t="s">
        <v>20</v>
      </c>
      <c r="AA77" s="9" t="s">
        <v>31</v>
      </c>
      <c r="AB77" s="5" t="s">
        <v>105</v>
      </c>
      <c r="AC77" s="5" t="s">
        <v>506</v>
      </c>
      <c r="AD77" s="8"/>
      <c r="AE77" s="5" t="s">
        <v>41</v>
      </c>
      <c r="AI77" s="5" t="s">
        <v>225</v>
      </c>
      <c r="AJ77" s="8" t="s">
        <v>59</v>
      </c>
      <c r="AL77" s="8" t="s">
        <v>62</v>
      </c>
    </row>
    <row r="78" spans="1:38" hidden="1" x14ac:dyDescent="0.2">
      <c r="A78" s="4">
        <v>24</v>
      </c>
      <c r="B78" s="4">
        <v>77</v>
      </c>
      <c r="C78" s="9" t="s">
        <v>31</v>
      </c>
      <c r="D78" s="10" t="s">
        <v>29</v>
      </c>
      <c r="E78" s="4">
        <v>2000</v>
      </c>
      <c r="F78" s="5" t="s">
        <v>166</v>
      </c>
      <c r="G78" s="6">
        <v>1</v>
      </c>
      <c r="N78" s="4">
        <v>1987</v>
      </c>
      <c r="O78" s="5" t="s">
        <v>48</v>
      </c>
      <c r="S78" s="5" t="s">
        <v>37</v>
      </c>
      <c r="X78" s="5" t="s">
        <v>33</v>
      </c>
      <c r="Y78" s="5" t="s">
        <v>32</v>
      </c>
      <c r="Z78" s="5" t="s">
        <v>20</v>
      </c>
      <c r="AA78" s="9" t="s">
        <v>31</v>
      </c>
      <c r="AB78" s="5" t="s">
        <v>105</v>
      </c>
      <c r="AC78" s="5" t="s">
        <v>506</v>
      </c>
      <c r="AD78" s="8"/>
      <c r="AE78" s="5" t="s">
        <v>41</v>
      </c>
      <c r="AI78" s="5" t="s">
        <v>225</v>
      </c>
      <c r="AJ78" s="8" t="s">
        <v>59</v>
      </c>
      <c r="AL78" s="8" t="s">
        <v>62</v>
      </c>
    </row>
    <row r="79" spans="1:38" hidden="1" x14ac:dyDescent="0.2">
      <c r="A79" s="4">
        <v>24</v>
      </c>
      <c r="B79" s="4">
        <v>78</v>
      </c>
      <c r="C79" s="9" t="s">
        <v>31</v>
      </c>
      <c r="D79" s="10" t="s">
        <v>29</v>
      </c>
      <c r="E79" s="4">
        <v>2000</v>
      </c>
      <c r="F79" s="5" t="s">
        <v>166</v>
      </c>
      <c r="G79" s="6">
        <v>2</v>
      </c>
      <c r="N79" s="4">
        <v>1988</v>
      </c>
      <c r="O79" s="5" t="s">
        <v>48</v>
      </c>
      <c r="S79" s="5" t="s">
        <v>37</v>
      </c>
      <c r="X79" s="5" t="s">
        <v>33</v>
      </c>
      <c r="Y79" s="5" t="s">
        <v>32</v>
      </c>
      <c r="Z79" s="5" t="s">
        <v>20</v>
      </c>
      <c r="AA79" s="9" t="s">
        <v>31</v>
      </c>
      <c r="AB79" s="5" t="s">
        <v>105</v>
      </c>
      <c r="AC79" s="5" t="s">
        <v>506</v>
      </c>
      <c r="AD79" s="8"/>
      <c r="AE79" s="5" t="s">
        <v>41</v>
      </c>
      <c r="AI79" s="5" t="s">
        <v>225</v>
      </c>
      <c r="AJ79" s="8" t="s">
        <v>59</v>
      </c>
      <c r="AL79" s="8" t="s">
        <v>62</v>
      </c>
    </row>
    <row r="80" spans="1:38" hidden="1" x14ac:dyDescent="0.2">
      <c r="A80" s="4">
        <v>24</v>
      </c>
      <c r="B80" s="4">
        <v>79</v>
      </c>
      <c r="C80" s="9" t="s">
        <v>31</v>
      </c>
      <c r="D80" s="10" t="s">
        <v>29</v>
      </c>
      <c r="E80" s="4">
        <v>2000</v>
      </c>
      <c r="F80" s="5" t="s">
        <v>166</v>
      </c>
      <c r="G80" s="6">
        <v>0</v>
      </c>
      <c r="N80" s="4">
        <v>1989</v>
      </c>
      <c r="O80" s="5" t="s">
        <v>48</v>
      </c>
      <c r="S80" s="5" t="s">
        <v>37</v>
      </c>
      <c r="X80" s="5" t="s">
        <v>33</v>
      </c>
      <c r="Y80" s="5" t="s">
        <v>32</v>
      </c>
      <c r="Z80" s="5" t="s">
        <v>20</v>
      </c>
      <c r="AA80" s="9" t="s">
        <v>31</v>
      </c>
      <c r="AB80" s="5" t="s">
        <v>105</v>
      </c>
      <c r="AC80" s="5" t="s">
        <v>506</v>
      </c>
      <c r="AD80" s="8"/>
      <c r="AE80" s="5" t="s">
        <v>41</v>
      </c>
      <c r="AI80" s="5" t="s">
        <v>225</v>
      </c>
      <c r="AJ80" s="8" t="s">
        <v>59</v>
      </c>
      <c r="AL80" s="8" t="s">
        <v>62</v>
      </c>
    </row>
    <row r="81" spans="1:38" hidden="1" x14ac:dyDescent="0.2">
      <c r="A81" s="4">
        <v>24</v>
      </c>
      <c r="B81" s="4">
        <v>80</v>
      </c>
      <c r="C81" s="9" t="s">
        <v>31</v>
      </c>
      <c r="D81" s="10" t="s">
        <v>29</v>
      </c>
      <c r="E81" s="4">
        <v>2000</v>
      </c>
      <c r="F81" s="5" t="s">
        <v>166</v>
      </c>
      <c r="G81" s="6">
        <v>0</v>
      </c>
      <c r="N81" s="4">
        <v>1990</v>
      </c>
      <c r="O81" s="5" t="s">
        <v>48</v>
      </c>
      <c r="S81" s="5" t="s">
        <v>37</v>
      </c>
      <c r="X81" s="5" t="s">
        <v>33</v>
      </c>
      <c r="Y81" s="5" t="s">
        <v>32</v>
      </c>
      <c r="Z81" s="5" t="s">
        <v>20</v>
      </c>
      <c r="AA81" s="9" t="s">
        <v>31</v>
      </c>
      <c r="AB81" s="5" t="s">
        <v>105</v>
      </c>
      <c r="AC81" s="5" t="s">
        <v>506</v>
      </c>
      <c r="AD81" s="8"/>
      <c r="AE81" s="5" t="s">
        <v>41</v>
      </c>
      <c r="AI81" s="5" t="s">
        <v>225</v>
      </c>
      <c r="AJ81" s="8" t="s">
        <v>59</v>
      </c>
      <c r="AL81" s="8" t="s">
        <v>62</v>
      </c>
    </row>
    <row r="82" spans="1:38" hidden="1" x14ac:dyDescent="0.2">
      <c r="A82" s="4">
        <v>24</v>
      </c>
      <c r="B82" s="4">
        <v>81</v>
      </c>
      <c r="C82" s="9" t="s">
        <v>31</v>
      </c>
      <c r="D82" s="10" t="s">
        <v>29</v>
      </c>
      <c r="E82" s="4">
        <v>2000</v>
      </c>
      <c r="F82" s="5" t="s">
        <v>166</v>
      </c>
      <c r="G82" s="6">
        <v>0</v>
      </c>
      <c r="N82" s="4">
        <v>1991</v>
      </c>
      <c r="O82" s="5" t="s">
        <v>48</v>
      </c>
      <c r="S82" s="5" t="s">
        <v>37</v>
      </c>
      <c r="X82" s="5" t="s">
        <v>33</v>
      </c>
      <c r="Y82" s="5" t="s">
        <v>32</v>
      </c>
      <c r="Z82" s="5" t="s">
        <v>20</v>
      </c>
      <c r="AA82" s="9" t="s">
        <v>31</v>
      </c>
      <c r="AB82" s="5" t="s">
        <v>105</v>
      </c>
      <c r="AC82" s="5" t="s">
        <v>506</v>
      </c>
      <c r="AD82" s="8"/>
      <c r="AE82" s="5" t="s">
        <v>41</v>
      </c>
      <c r="AI82" s="5" t="s">
        <v>225</v>
      </c>
      <c r="AJ82" s="8" t="s">
        <v>59</v>
      </c>
      <c r="AL82" s="8" t="s">
        <v>62</v>
      </c>
    </row>
    <row r="83" spans="1:38" hidden="1" x14ac:dyDescent="0.2">
      <c r="A83" s="4">
        <v>24</v>
      </c>
      <c r="B83" s="4">
        <v>82</v>
      </c>
      <c r="C83" s="9" t="s">
        <v>31</v>
      </c>
      <c r="D83" s="10" t="s">
        <v>29</v>
      </c>
      <c r="E83" s="4">
        <v>2000</v>
      </c>
      <c r="F83" s="5" t="s">
        <v>166</v>
      </c>
      <c r="G83" s="6">
        <v>2</v>
      </c>
      <c r="N83" s="4">
        <v>1992</v>
      </c>
      <c r="O83" s="5" t="s">
        <v>48</v>
      </c>
      <c r="S83" s="5" t="s">
        <v>37</v>
      </c>
      <c r="U83" s="5" t="s">
        <v>35</v>
      </c>
      <c r="X83" s="5" t="s">
        <v>33</v>
      </c>
      <c r="Y83" s="5" t="s">
        <v>32</v>
      </c>
      <c r="Z83" s="5" t="s">
        <v>20</v>
      </c>
      <c r="AA83" s="9" t="s">
        <v>31</v>
      </c>
      <c r="AB83" s="5" t="s">
        <v>105</v>
      </c>
      <c r="AC83" s="5" t="s">
        <v>506</v>
      </c>
      <c r="AD83" s="8"/>
      <c r="AE83" s="5" t="s">
        <v>41</v>
      </c>
      <c r="AI83" s="5" t="s">
        <v>225</v>
      </c>
      <c r="AJ83" s="8" t="s">
        <v>59</v>
      </c>
      <c r="AL83" s="8" t="s">
        <v>62</v>
      </c>
    </row>
    <row r="84" spans="1:38" hidden="1" x14ac:dyDescent="0.2">
      <c r="A84" s="4">
        <v>24</v>
      </c>
      <c r="B84" s="4">
        <v>83</v>
      </c>
      <c r="C84" s="9" t="s">
        <v>31</v>
      </c>
      <c r="D84" s="10" t="s">
        <v>29</v>
      </c>
      <c r="E84" s="4">
        <v>2000</v>
      </c>
      <c r="F84" s="5" t="s">
        <v>166</v>
      </c>
      <c r="G84" s="6">
        <v>7</v>
      </c>
      <c r="N84" s="4">
        <v>1993</v>
      </c>
      <c r="O84" s="5" t="s">
        <v>48</v>
      </c>
      <c r="S84" s="5" t="s">
        <v>37</v>
      </c>
      <c r="U84" s="5" t="s">
        <v>35</v>
      </c>
      <c r="X84" s="5" t="s">
        <v>33</v>
      </c>
      <c r="Y84" s="5" t="s">
        <v>32</v>
      </c>
      <c r="Z84" s="5" t="s">
        <v>20</v>
      </c>
      <c r="AA84" s="9" t="s">
        <v>31</v>
      </c>
      <c r="AB84" s="5" t="s">
        <v>105</v>
      </c>
      <c r="AC84" s="5" t="s">
        <v>506</v>
      </c>
      <c r="AD84" s="8"/>
      <c r="AE84" s="5" t="s">
        <v>41</v>
      </c>
      <c r="AI84" s="5" t="s">
        <v>225</v>
      </c>
      <c r="AJ84" s="8" t="s">
        <v>59</v>
      </c>
      <c r="AL84" s="8" t="s">
        <v>62</v>
      </c>
    </row>
    <row r="85" spans="1:38" hidden="1" x14ac:dyDescent="0.2">
      <c r="A85" s="4">
        <v>24</v>
      </c>
      <c r="B85" s="4">
        <v>84</v>
      </c>
      <c r="C85" s="9" t="s">
        <v>31</v>
      </c>
      <c r="D85" s="10" t="s">
        <v>29</v>
      </c>
      <c r="E85" s="4">
        <v>2000</v>
      </c>
      <c r="F85" s="5" t="s">
        <v>166</v>
      </c>
      <c r="G85" s="6">
        <v>0</v>
      </c>
      <c r="N85" s="4">
        <v>1994</v>
      </c>
      <c r="O85" s="5" t="s">
        <v>48</v>
      </c>
      <c r="S85" s="5" t="s">
        <v>37</v>
      </c>
      <c r="U85" s="5" t="s">
        <v>35</v>
      </c>
      <c r="X85" s="5" t="s">
        <v>33</v>
      </c>
      <c r="Y85" s="5" t="s">
        <v>32</v>
      </c>
      <c r="Z85" s="5" t="s">
        <v>20</v>
      </c>
      <c r="AA85" s="9" t="s">
        <v>31</v>
      </c>
      <c r="AB85" s="5" t="s">
        <v>105</v>
      </c>
      <c r="AC85" s="5" t="s">
        <v>506</v>
      </c>
      <c r="AD85" s="8"/>
      <c r="AE85" s="5" t="s">
        <v>41</v>
      </c>
      <c r="AI85" s="5" t="s">
        <v>225</v>
      </c>
      <c r="AJ85" s="8" t="s">
        <v>59</v>
      </c>
      <c r="AL85" s="8" t="s">
        <v>62</v>
      </c>
    </row>
    <row r="86" spans="1:38" hidden="1" x14ac:dyDescent="0.2">
      <c r="A86" s="4">
        <v>24</v>
      </c>
      <c r="B86" s="4">
        <v>85</v>
      </c>
      <c r="C86" s="9" t="s">
        <v>31</v>
      </c>
      <c r="D86" s="10" t="s">
        <v>29</v>
      </c>
      <c r="E86" s="4">
        <v>2000</v>
      </c>
      <c r="F86" s="5" t="s">
        <v>166</v>
      </c>
      <c r="G86" s="6">
        <v>6</v>
      </c>
      <c r="N86" s="4">
        <v>1995</v>
      </c>
      <c r="O86" s="5" t="s">
        <v>48</v>
      </c>
      <c r="S86" s="5" t="s">
        <v>37</v>
      </c>
      <c r="U86" s="5" t="s">
        <v>35</v>
      </c>
      <c r="X86" s="5" t="s">
        <v>33</v>
      </c>
      <c r="Y86" s="5" t="s">
        <v>32</v>
      </c>
      <c r="Z86" s="5" t="s">
        <v>20</v>
      </c>
      <c r="AA86" s="9" t="s">
        <v>31</v>
      </c>
      <c r="AB86" s="5" t="s">
        <v>105</v>
      </c>
      <c r="AC86" s="5" t="s">
        <v>506</v>
      </c>
      <c r="AD86" s="8"/>
      <c r="AE86" s="5" t="s">
        <v>41</v>
      </c>
      <c r="AI86" s="5" t="s">
        <v>225</v>
      </c>
      <c r="AJ86" s="8" t="s">
        <v>59</v>
      </c>
      <c r="AL86" s="8" t="s">
        <v>62</v>
      </c>
    </row>
    <row r="87" spans="1:38" hidden="1" x14ac:dyDescent="0.2">
      <c r="A87" s="4">
        <v>24</v>
      </c>
      <c r="B87" s="4">
        <v>86</v>
      </c>
      <c r="C87" s="9" t="s">
        <v>31</v>
      </c>
      <c r="D87" s="10" t="s">
        <v>29</v>
      </c>
      <c r="E87" s="4">
        <v>2000</v>
      </c>
      <c r="F87" s="5" t="s">
        <v>166</v>
      </c>
      <c r="G87" s="6">
        <v>2</v>
      </c>
      <c r="N87" s="4">
        <v>1996</v>
      </c>
      <c r="O87" s="5" t="s">
        <v>48</v>
      </c>
      <c r="S87" s="5" t="s">
        <v>37</v>
      </c>
      <c r="U87" s="5" t="s">
        <v>35</v>
      </c>
      <c r="X87" s="5" t="s">
        <v>33</v>
      </c>
      <c r="Y87" s="5" t="s">
        <v>32</v>
      </c>
      <c r="Z87" s="5" t="s">
        <v>20</v>
      </c>
      <c r="AA87" s="9" t="s">
        <v>31</v>
      </c>
      <c r="AB87" s="5" t="s">
        <v>105</v>
      </c>
      <c r="AC87" s="5" t="s">
        <v>506</v>
      </c>
      <c r="AD87" s="8"/>
      <c r="AE87" s="5" t="s">
        <v>41</v>
      </c>
      <c r="AI87" s="5" t="s">
        <v>225</v>
      </c>
      <c r="AJ87" s="8" t="s">
        <v>59</v>
      </c>
      <c r="AL87" s="8" t="s">
        <v>62</v>
      </c>
    </row>
    <row r="88" spans="1:38" hidden="1" x14ac:dyDescent="0.2">
      <c r="A88" s="4">
        <v>24</v>
      </c>
      <c r="B88" s="4">
        <v>87</v>
      </c>
      <c r="C88" s="9" t="s">
        <v>31</v>
      </c>
      <c r="D88" s="10" t="s">
        <v>29</v>
      </c>
      <c r="E88" s="4">
        <v>2000</v>
      </c>
      <c r="F88" s="5" t="s">
        <v>166</v>
      </c>
      <c r="G88" s="6">
        <v>5</v>
      </c>
      <c r="N88" s="4">
        <v>1997</v>
      </c>
      <c r="O88" s="5" t="s">
        <v>48</v>
      </c>
      <c r="S88" s="5" t="s">
        <v>37</v>
      </c>
      <c r="U88" s="5" t="s">
        <v>35</v>
      </c>
      <c r="X88" s="5" t="s">
        <v>33</v>
      </c>
      <c r="Y88" s="5" t="s">
        <v>32</v>
      </c>
      <c r="Z88" s="5" t="s">
        <v>20</v>
      </c>
      <c r="AA88" s="9" t="s">
        <v>31</v>
      </c>
      <c r="AB88" s="5" t="s">
        <v>105</v>
      </c>
      <c r="AC88" s="5" t="s">
        <v>506</v>
      </c>
      <c r="AD88" s="8"/>
      <c r="AE88" s="5" t="s">
        <v>41</v>
      </c>
      <c r="AI88" s="5" t="s">
        <v>225</v>
      </c>
      <c r="AJ88" s="8" t="s">
        <v>59</v>
      </c>
      <c r="AL88" s="8" t="s">
        <v>62</v>
      </c>
    </row>
    <row r="89" spans="1:38" hidden="1" x14ac:dyDescent="0.2">
      <c r="A89" s="4">
        <v>24</v>
      </c>
      <c r="B89" s="4">
        <v>88</v>
      </c>
      <c r="C89" s="9" t="s">
        <v>31</v>
      </c>
      <c r="D89" s="10" t="s">
        <v>29</v>
      </c>
      <c r="E89" s="4">
        <v>2000</v>
      </c>
      <c r="F89" s="5" t="s">
        <v>166</v>
      </c>
      <c r="G89" s="6">
        <v>6</v>
      </c>
      <c r="N89" s="4">
        <v>1998</v>
      </c>
      <c r="O89" s="5" t="s">
        <v>48</v>
      </c>
      <c r="S89" s="5" t="s">
        <v>37</v>
      </c>
      <c r="U89" s="5" t="s">
        <v>35</v>
      </c>
      <c r="X89" s="5" t="s">
        <v>33</v>
      </c>
      <c r="Y89" s="5" t="s">
        <v>32</v>
      </c>
      <c r="Z89" s="5" t="s">
        <v>20</v>
      </c>
      <c r="AA89" s="9" t="s">
        <v>31</v>
      </c>
      <c r="AB89" s="5" t="s">
        <v>105</v>
      </c>
      <c r="AC89" s="5" t="s">
        <v>506</v>
      </c>
      <c r="AD89" s="8"/>
      <c r="AE89" s="5" t="s">
        <v>41</v>
      </c>
      <c r="AI89" s="5" t="s">
        <v>225</v>
      </c>
      <c r="AJ89" s="8" t="s">
        <v>59</v>
      </c>
      <c r="AL89" s="8" t="s">
        <v>62</v>
      </c>
    </row>
    <row r="90" spans="1:38" hidden="1" x14ac:dyDescent="0.2">
      <c r="A90" s="4">
        <v>24</v>
      </c>
      <c r="B90" s="4">
        <v>89</v>
      </c>
      <c r="C90" s="9" t="s">
        <v>31</v>
      </c>
      <c r="D90" s="10" t="s">
        <v>29</v>
      </c>
      <c r="E90" s="4">
        <v>2000</v>
      </c>
      <c r="F90" s="5" t="s">
        <v>63</v>
      </c>
      <c r="G90" s="6">
        <v>0.12</v>
      </c>
      <c r="N90" s="4">
        <v>1976</v>
      </c>
      <c r="O90" s="5" t="s">
        <v>48</v>
      </c>
      <c r="S90" s="5" t="s">
        <v>37</v>
      </c>
      <c r="X90" s="5" t="s">
        <v>33</v>
      </c>
      <c r="Y90" s="5" t="s">
        <v>32</v>
      </c>
      <c r="Z90" s="5" t="s">
        <v>20</v>
      </c>
      <c r="AA90" s="9" t="s">
        <v>31</v>
      </c>
      <c r="AB90" s="5" t="s">
        <v>105</v>
      </c>
      <c r="AC90" s="5" t="s">
        <v>506</v>
      </c>
      <c r="AD90" s="8"/>
      <c r="AE90" s="5" t="s">
        <v>41</v>
      </c>
      <c r="AI90" s="5" t="s">
        <v>225</v>
      </c>
      <c r="AJ90" s="8" t="s">
        <v>59</v>
      </c>
      <c r="AL90" s="8" t="s">
        <v>62</v>
      </c>
    </row>
    <row r="91" spans="1:38" hidden="1" x14ac:dyDescent="0.2">
      <c r="A91" s="4">
        <v>24</v>
      </c>
      <c r="B91" s="4">
        <v>90</v>
      </c>
      <c r="C91" s="9" t="s">
        <v>31</v>
      </c>
      <c r="D91" s="10" t="s">
        <v>29</v>
      </c>
      <c r="E91" s="4">
        <v>2000</v>
      </c>
      <c r="F91" s="5" t="s">
        <v>63</v>
      </c>
      <c r="G91" s="6">
        <f>LN(G22/G21)</f>
        <v>2.1053409197832263E-2</v>
      </c>
      <c r="N91" s="4">
        <v>1977</v>
      </c>
      <c r="O91" s="5" t="s">
        <v>48</v>
      </c>
      <c r="S91" s="5" t="s">
        <v>37</v>
      </c>
      <c r="X91" s="5" t="s">
        <v>33</v>
      </c>
      <c r="Y91" s="5" t="s">
        <v>32</v>
      </c>
      <c r="Z91" s="5" t="s">
        <v>20</v>
      </c>
      <c r="AA91" s="9" t="s">
        <v>31</v>
      </c>
      <c r="AB91" s="5" t="s">
        <v>105</v>
      </c>
      <c r="AC91" s="5" t="s">
        <v>506</v>
      </c>
      <c r="AD91" s="8"/>
      <c r="AE91" s="5" t="s">
        <v>41</v>
      </c>
      <c r="AI91" s="5" t="s">
        <v>225</v>
      </c>
      <c r="AJ91" s="8" t="s">
        <v>59</v>
      </c>
      <c r="AL91" s="8" t="s">
        <v>62</v>
      </c>
    </row>
    <row r="92" spans="1:38" hidden="1" x14ac:dyDescent="0.2">
      <c r="A92" s="4">
        <v>24</v>
      </c>
      <c r="B92" s="4">
        <v>91</v>
      </c>
      <c r="C92" s="9" t="s">
        <v>31</v>
      </c>
      <c r="D92" s="10" t="s">
        <v>29</v>
      </c>
      <c r="E92" s="4">
        <v>2000</v>
      </c>
      <c r="F92" s="5" t="s">
        <v>63</v>
      </c>
      <c r="G92" s="6">
        <f>LN(G23/G22)</f>
        <v>0</v>
      </c>
      <c r="N92" s="4">
        <v>1978</v>
      </c>
      <c r="O92" s="5" t="s">
        <v>48</v>
      </c>
      <c r="S92" s="5" t="s">
        <v>37</v>
      </c>
      <c r="X92" s="5" t="s">
        <v>33</v>
      </c>
      <c r="Y92" s="5" t="s">
        <v>32</v>
      </c>
      <c r="Z92" s="5" t="s">
        <v>20</v>
      </c>
      <c r="AA92" s="9" t="s">
        <v>31</v>
      </c>
      <c r="AB92" s="5" t="s">
        <v>105</v>
      </c>
      <c r="AC92" s="5" t="s">
        <v>506</v>
      </c>
      <c r="AD92" s="8"/>
      <c r="AE92" s="5" t="s">
        <v>41</v>
      </c>
      <c r="AI92" s="5" t="s">
        <v>225</v>
      </c>
      <c r="AJ92" s="8" t="s">
        <v>59</v>
      </c>
      <c r="AL92" s="8" t="s">
        <v>62</v>
      </c>
    </row>
    <row r="93" spans="1:38" hidden="1" x14ac:dyDescent="0.2">
      <c r="A93" s="4">
        <v>24</v>
      </c>
      <c r="B93" s="4">
        <v>92</v>
      </c>
      <c r="C93" s="9" t="s">
        <v>31</v>
      </c>
      <c r="D93" s="10" t="s">
        <v>29</v>
      </c>
      <c r="E93" s="4">
        <v>2000</v>
      </c>
      <c r="F93" s="5" t="s">
        <v>63</v>
      </c>
      <c r="G93" s="6">
        <f t="shared" ref="G93:G112" si="1">LN(G24/G23)</f>
        <v>2.061928720273561E-2</v>
      </c>
      <c r="N93" s="4">
        <v>1979</v>
      </c>
      <c r="O93" s="5" t="s">
        <v>48</v>
      </c>
      <c r="S93" s="5" t="s">
        <v>37</v>
      </c>
      <c r="X93" s="5" t="s">
        <v>33</v>
      </c>
      <c r="Y93" s="5" t="s">
        <v>32</v>
      </c>
      <c r="Z93" s="5" t="s">
        <v>20</v>
      </c>
      <c r="AA93" s="9" t="s">
        <v>31</v>
      </c>
      <c r="AB93" s="5" t="s">
        <v>105</v>
      </c>
      <c r="AC93" s="5" t="s">
        <v>506</v>
      </c>
      <c r="AD93" s="8"/>
      <c r="AE93" s="5" t="s">
        <v>41</v>
      </c>
      <c r="AI93" s="5" t="s">
        <v>225</v>
      </c>
      <c r="AJ93" s="8" t="s">
        <v>59</v>
      </c>
      <c r="AL93" s="8" t="s">
        <v>62</v>
      </c>
    </row>
    <row r="94" spans="1:38" hidden="1" x14ac:dyDescent="0.2">
      <c r="A94" s="4">
        <v>24</v>
      </c>
      <c r="B94" s="4">
        <v>93</v>
      </c>
      <c r="C94" s="9" t="s">
        <v>31</v>
      </c>
      <c r="D94" s="10" t="s">
        <v>29</v>
      </c>
      <c r="E94" s="4">
        <v>2000</v>
      </c>
      <c r="F94" s="5" t="s">
        <v>63</v>
      </c>
      <c r="G94" s="6">
        <f t="shared" si="1"/>
        <v>4.9761509559063798E-2</v>
      </c>
      <c r="N94" s="4">
        <v>1980</v>
      </c>
      <c r="O94" s="5" t="s">
        <v>48</v>
      </c>
      <c r="S94" s="5" t="s">
        <v>37</v>
      </c>
      <c r="X94" s="5" t="s">
        <v>33</v>
      </c>
      <c r="Y94" s="5" t="s">
        <v>32</v>
      </c>
      <c r="Z94" s="5" t="s">
        <v>20</v>
      </c>
      <c r="AA94" s="9" t="s">
        <v>31</v>
      </c>
      <c r="AB94" s="5" t="s">
        <v>105</v>
      </c>
      <c r="AC94" s="5" t="s">
        <v>506</v>
      </c>
      <c r="AD94" s="8"/>
      <c r="AE94" s="5" t="s">
        <v>41</v>
      </c>
      <c r="AI94" s="5" t="s">
        <v>225</v>
      </c>
      <c r="AJ94" s="8" t="s">
        <v>59</v>
      </c>
      <c r="AL94" s="8" t="s">
        <v>62</v>
      </c>
    </row>
    <row r="95" spans="1:38" hidden="1" x14ac:dyDescent="0.2">
      <c r="A95" s="4">
        <v>24</v>
      </c>
      <c r="B95" s="4">
        <v>94</v>
      </c>
      <c r="C95" s="9" t="s">
        <v>31</v>
      </c>
      <c r="D95" s="10" t="s">
        <v>29</v>
      </c>
      <c r="E95" s="4">
        <v>2000</v>
      </c>
      <c r="F95" s="5" t="s">
        <v>63</v>
      </c>
      <c r="G95" s="6">
        <f t="shared" si="1"/>
        <v>7.480121308269834E-2</v>
      </c>
      <c r="N95" s="4">
        <v>1981</v>
      </c>
      <c r="O95" s="5" t="s">
        <v>48</v>
      </c>
      <c r="S95" s="5" t="s">
        <v>37</v>
      </c>
      <c r="X95" s="5" t="s">
        <v>33</v>
      </c>
      <c r="Y95" s="5" t="s">
        <v>32</v>
      </c>
      <c r="Z95" s="5" t="s">
        <v>20</v>
      </c>
      <c r="AA95" s="9" t="s">
        <v>31</v>
      </c>
      <c r="AB95" s="5" t="s">
        <v>105</v>
      </c>
      <c r="AC95" s="5" t="s">
        <v>506</v>
      </c>
      <c r="AD95" s="8"/>
      <c r="AE95" s="5" t="s">
        <v>41</v>
      </c>
      <c r="AI95" s="5" t="s">
        <v>225</v>
      </c>
      <c r="AJ95" s="8" t="s">
        <v>59</v>
      </c>
      <c r="AL95" s="8" t="s">
        <v>62</v>
      </c>
    </row>
    <row r="96" spans="1:38" hidden="1" x14ac:dyDescent="0.2">
      <c r="A96" s="4">
        <v>24</v>
      </c>
      <c r="B96" s="4">
        <v>95</v>
      </c>
      <c r="C96" s="9" t="s">
        <v>31</v>
      </c>
      <c r="D96" s="10" t="s">
        <v>29</v>
      </c>
      <c r="E96" s="4">
        <v>2000</v>
      </c>
      <c r="F96" s="5" t="s">
        <v>63</v>
      </c>
      <c r="G96" s="6">
        <f t="shared" si="1"/>
        <v>1.7857617400006472E-2</v>
      </c>
      <c r="N96" s="4">
        <v>1982</v>
      </c>
      <c r="O96" s="5" t="s">
        <v>48</v>
      </c>
      <c r="S96" s="5" t="s">
        <v>37</v>
      </c>
      <c r="X96" s="5" t="s">
        <v>33</v>
      </c>
      <c r="Y96" s="5" t="s">
        <v>32</v>
      </c>
      <c r="Z96" s="5" t="s">
        <v>20</v>
      </c>
      <c r="AA96" s="9" t="s">
        <v>31</v>
      </c>
      <c r="AB96" s="5" t="s">
        <v>105</v>
      </c>
      <c r="AC96" s="5" t="s">
        <v>506</v>
      </c>
      <c r="AD96" s="8"/>
      <c r="AE96" s="5" t="s">
        <v>41</v>
      </c>
      <c r="AI96" s="5" t="s">
        <v>225</v>
      </c>
      <c r="AJ96" s="8" t="s">
        <v>59</v>
      </c>
      <c r="AL96" s="8" t="s">
        <v>62</v>
      </c>
    </row>
    <row r="97" spans="1:38" hidden="1" x14ac:dyDescent="0.2">
      <c r="A97" s="4">
        <v>24</v>
      </c>
      <c r="B97" s="4">
        <v>96</v>
      </c>
      <c r="C97" s="9" t="s">
        <v>31</v>
      </c>
      <c r="D97" s="10" t="s">
        <v>29</v>
      </c>
      <c r="E97" s="4">
        <v>2000</v>
      </c>
      <c r="F97" s="5" t="s">
        <v>63</v>
      </c>
      <c r="G97" s="6">
        <f t="shared" si="1"/>
        <v>6.0103924069705515E-2</v>
      </c>
      <c r="N97" s="4">
        <v>1983</v>
      </c>
      <c r="O97" s="5" t="s">
        <v>48</v>
      </c>
      <c r="S97" s="5" t="s">
        <v>37</v>
      </c>
      <c r="X97" s="5" t="s">
        <v>33</v>
      </c>
      <c r="Y97" s="5" t="s">
        <v>32</v>
      </c>
      <c r="Z97" s="5" t="s">
        <v>20</v>
      </c>
      <c r="AA97" s="9" t="s">
        <v>31</v>
      </c>
      <c r="AB97" s="5" t="s">
        <v>105</v>
      </c>
      <c r="AC97" s="5" t="s">
        <v>506</v>
      </c>
      <c r="AD97" s="8"/>
      <c r="AE97" s="5" t="s">
        <v>41</v>
      </c>
      <c r="AI97" s="5" t="s">
        <v>225</v>
      </c>
      <c r="AJ97" s="8" t="s">
        <v>59</v>
      </c>
      <c r="AL97" s="8" t="s">
        <v>62</v>
      </c>
    </row>
    <row r="98" spans="1:38" hidden="1" x14ac:dyDescent="0.2">
      <c r="A98" s="4">
        <v>24</v>
      </c>
      <c r="B98" s="4">
        <v>97</v>
      </c>
      <c r="C98" s="9" t="s">
        <v>31</v>
      </c>
      <c r="D98" s="10" t="s">
        <v>29</v>
      </c>
      <c r="E98" s="4">
        <v>2000</v>
      </c>
      <c r="F98" s="5" t="s">
        <v>63</v>
      </c>
      <c r="G98" s="6">
        <f t="shared" si="1"/>
        <v>6.4538521137571164E-2</v>
      </c>
      <c r="N98" s="4">
        <v>1984</v>
      </c>
      <c r="O98" s="5" t="s">
        <v>48</v>
      </c>
      <c r="S98" s="5" t="s">
        <v>37</v>
      </c>
      <c r="X98" s="5" t="s">
        <v>33</v>
      </c>
      <c r="Y98" s="5" t="s">
        <v>32</v>
      </c>
      <c r="Z98" s="5" t="s">
        <v>20</v>
      </c>
      <c r="AA98" s="9" t="s">
        <v>31</v>
      </c>
      <c r="AB98" s="5" t="s">
        <v>105</v>
      </c>
      <c r="AC98" s="5" t="s">
        <v>506</v>
      </c>
      <c r="AD98" s="8"/>
      <c r="AE98" s="5" t="s">
        <v>41</v>
      </c>
      <c r="AI98" s="5" t="s">
        <v>225</v>
      </c>
      <c r="AJ98" s="8" t="s">
        <v>59</v>
      </c>
      <c r="AL98" s="8" t="s">
        <v>62</v>
      </c>
    </row>
    <row r="99" spans="1:38" hidden="1" x14ac:dyDescent="0.2">
      <c r="A99" s="4">
        <v>24</v>
      </c>
      <c r="B99" s="4">
        <v>98</v>
      </c>
      <c r="C99" s="9" t="s">
        <v>31</v>
      </c>
      <c r="D99" s="10" t="s">
        <v>29</v>
      </c>
      <c r="E99" s="4">
        <v>2000</v>
      </c>
      <c r="F99" s="5" t="s">
        <v>63</v>
      </c>
      <c r="G99" s="6">
        <f t="shared" si="1"/>
        <v>7.5223421237587532E-2</v>
      </c>
      <c r="N99" s="4">
        <v>1985</v>
      </c>
      <c r="O99" s="5" t="s">
        <v>48</v>
      </c>
      <c r="S99" s="5" t="s">
        <v>37</v>
      </c>
      <c r="X99" s="5" t="s">
        <v>33</v>
      </c>
      <c r="Y99" s="5" t="s">
        <v>32</v>
      </c>
      <c r="Z99" s="5" t="s">
        <v>20</v>
      </c>
      <c r="AA99" s="9" t="s">
        <v>31</v>
      </c>
      <c r="AB99" s="5" t="s">
        <v>105</v>
      </c>
      <c r="AC99" s="5" t="s">
        <v>506</v>
      </c>
      <c r="AD99" s="8"/>
      <c r="AE99" s="5" t="s">
        <v>41</v>
      </c>
      <c r="AI99" s="5" t="s">
        <v>225</v>
      </c>
      <c r="AJ99" s="8" t="s">
        <v>59</v>
      </c>
      <c r="AL99" s="8" t="s">
        <v>62</v>
      </c>
    </row>
    <row r="100" spans="1:38" hidden="1" x14ac:dyDescent="0.2">
      <c r="A100" s="4">
        <v>24</v>
      </c>
      <c r="B100" s="4">
        <v>99</v>
      </c>
      <c r="C100" s="9" t="s">
        <v>31</v>
      </c>
      <c r="D100" s="10" t="s">
        <v>29</v>
      </c>
      <c r="E100" s="4">
        <v>2000</v>
      </c>
      <c r="F100" s="5" t="s">
        <v>63</v>
      </c>
      <c r="G100" s="6">
        <f t="shared" si="1"/>
        <v>2.8573372444055948E-2</v>
      </c>
      <c r="N100" s="4">
        <v>1986</v>
      </c>
      <c r="O100" s="5" t="s">
        <v>48</v>
      </c>
      <c r="S100" s="5" t="s">
        <v>37</v>
      </c>
      <c r="X100" s="5" t="s">
        <v>33</v>
      </c>
      <c r="Y100" s="5" t="s">
        <v>32</v>
      </c>
      <c r="Z100" s="5" t="s">
        <v>20</v>
      </c>
      <c r="AA100" s="9" t="s">
        <v>31</v>
      </c>
      <c r="AB100" s="5" t="s">
        <v>105</v>
      </c>
      <c r="AC100" s="5" t="s">
        <v>506</v>
      </c>
      <c r="AD100" s="8"/>
      <c r="AE100" s="5" t="s">
        <v>41</v>
      </c>
      <c r="AI100" s="5" t="s">
        <v>225</v>
      </c>
      <c r="AJ100" s="8" t="s">
        <v>59</v>
      </c>
      <c r="AL100" s="8" t="s">
        <v>62</v>
      </c>
    </row>
    <row r="101" spans="1:38" hidden="1" x14ac:dyDescent="0.2">
      <c r="A101" s="4">
        <v>24</v>
      </c>
      <c r="B101" s="4">
        <v>100</v>
      </c>
      <c r="C101" s="9" t="s">
        <v>31</v>
      </c>
      <c r="D101" s="10" t="s">
        <v>29</v>
      </c>
      <c r="E101" s="4">
        <v>2000</v>
      </c>
      <c r="F101" s="5" t="s">
        <v>63</v>
      </c>
      <c r="G101" s="6">
        <f t="shared" si="1"/>
        <v>6.1452779213663516E-2</v>
      </c>
      <c r="N101" s="4">
        <v>1987</v>
      </c>
      <c r="O101" s="5" t="s">
        <v>48</v>
      </c>
      <c r="S101" s="5" t="s">
        <v>37</v>
      </c>
      <c r="X101" s="5" t="s">
        <v>33</v>
      </c>
      <c r="Y101" s="5" t="s">
        <v>32</v>
      </c>
      <c r="Z101" s="5" t="s">
        <v>20</v>
      </c>
      <c r="AA101" s="9" t="s">
        <v>31</v>
      </c>
      <c r="AB101" s="5" t="s">
        <v>105</v>
      </c>
      <c r="AC101" s="5" t="s">
        <v>506</v>
      </c>
      <c r="AD101" s="8"/>
      <c r="AE101" s="5" t="s">
        <v>41</v>
      </c>
      <c r="AI101" s="5" t="s">
        <v>225</v>
      </c>
      <c r="AJ101" s="8" t="s">
        <v>59</v>
      </c>
      <c r="AL101" s="8" t="s">
        <v>62</v>
      </c>
    </row>
    <row r="102" spans="1:38" hidden="1" x14ac:dyDescent="0.2">
      <c r="A102" s="4">
        <v>24</v>
      </c>
      <c r="B102" s="4">
        <v>101</v>
      </c>
      <c r="C102" s="9" t="s">
        <v>31</v>
      </c>
      <c r="D102" s="10" t="s">
        <v>29</v>
      </c>
      <c r="E102" s="4">
        <v>2000</v>
      </c>
      <c r="F102" s="5" t="s">
        <v>63</v>
      </c>
      <c r="G102" s="6">
        <f t="shared" si="1"/>
        <v>5.7893978418902668E-2</v>
      </c>
      <c r="N102" s="4">
        <v>1988</v>
      </c>
      <c r="O102" s="5" t="s">
        <v>48</v>
      </c>
      <c r="S102" s="5" t="s">
        <v>37</v>
      </c>
      <c r="X102" s="5" t="s">
        <v>33</v>
      </c>
      <c r="Y102" s="5" t="s">
        <v>32</v>
      </c>
      <c r="Z102" s="5" t="s">
        <v>20</v>
      </c>
      <c r="AA102" s="9" t="s">
        <v>31</v>
      </c>
      <c r="AB102" s="5" t="s">
        <v>105</v>
      </c>
      <c r="AC102" s="5" t="s">
        <v>506</v>
      </c>
      <c r="AD102" s="8"/>
      <c r="AE102" s="5" t="s">
        <v>41</v>
      </c>
      <c r="AI102" s="5" t="s">
        <v>225</v>
      </c>
      <c r="AJ102" s="8" t="s">
        <v>59</v>
      </c>
      <c r="AL102" s="8" t="s">
        <v>62</v>
      </c>
    </row>
    <row r="103" spans="1:38" hidden="1" x14ac:dyDescent="0.2">
      <c r="A103" s="4">
        <v>24</v>
      </c>
      <c r="B103" s="4">
        <v>102</v>
      </c>
      <c r="C103" s="9" t="s">
        <v>31</v>
      </c>
      <c r="D103" s="10" t="s">
        <v>29</v>
      </c>
      <c r="E103" s="4">
        <v>2000</v>
      </c>
      <c r="F103" s="5" t="s">
        <v>63</v>
      </c>
      <c r="G103" s="6">
        <f t="shared" si="1"/>
        <v>6.062462181643484E-2</v>
      </c>
      <c r="N103" s="4">
        <v>1989</v>
      </c>
      <c r="O103" s="5" t="s">
        <v>48</v>
      </c>
      <c r="S103" s="5" t="s">
        <v>37</v>
      </c>
      <c r="X103" s="5" t="s">
        <v>33</v>
      </c>
      <c r="Y103" s="5" t="s">
        <v>32</v>
      </c>
      <c r="Z103" s="5" t="s">
        <v>20</v>
      </c>
      <c r="AA103" s="9" t="s">
        <v>31</v>
      </c>
      <c r="AB103" s="5" t="s">
        <v>105</v>
      </c>
      <c r="AC103" s="5" t="s">
        <v>506</v>
      </c>
      <c r="AD103" s="8"/>
      <c r="AE103" s="5" t="s">
        <v>41</v>
      </c>
      <c r="AI103" s="5" t="s">
        <v>225</v>
      </c>
      <c r="AJ103" s="8" t="s">
        <v>59</v>
      </c>
      <c r="AL103" s="8" t="s">
        <v>62</v>
      </c>
    </row>
    <row r="104" spans="1:38" hidden="1" x14ac:dyDescent="0.2">
      <c r="A104" s="4">
        <v>24</v>
      </c>
      <c r="B104" s="4">
        <v>103</v>
      </c>
      <c r="C104" s="9" t="s">
        <v>31</v>
      </c>
      <c r="D104" s="10" t="s">
        <v>29</v>
      </c>
      <c r="E104" s="4">
        <v>2000</v>
      </c>
      <c r="F104" s="5" t="s">
        <v>63</v>
      </c>
      <c r="G104" s="6">
        <f t="shared" si="1"/>
        <v>6.269859421556398E-2</v>
      </c>
      <c r="N104" s="4">
        <v>1990</v>
      </c>
      <c r="O104" s="5" t="s">
        <v>48</v>
      </c>
      <c r="S104" s="5" t="s">
        <v>37</v>
      </c>
      <c r="X104" s="5" t="s">
        <v>33</v>
      </c>
      <c r="Y104" s="5" t="s">
        <v>32</v>
      </c>
      <c r="Z104" s="5" t="s">
        <v>20</v>
      </c>
      <c r="AA104" s="9" t="s">
        <v>31</v>
      </c>
      <c r="AB104" s="5" t="s">
        <v>105</v>
      </c>
      <c r="AC104" s="5" t="s">
        <v>506</v>
      </c>
      <c r="AD104" s="8"/>
      <c r="AE104" s="5" t="s">
        <v>41</v>
      </c>
      <c r="AI104" s="5" t="s">
        <v>225</v>
      </c>
      <c r="AJ104" s="8" t="s">
        <v>59</v>
      </c>
      <c r="AL104" s="8" t="s">
        <v>62</v>
      </c>
    </row>
    <row r="105" spans="1:38" hidden="1" x14ac:dyDescent="0.2">
      <c r="A105" s="4">
        <v>24</v>
      </c>
      <c r="B105" s="4">
        <v>104</v>
      </c>
      <c r="C105" s="9" t="s">
        <v>31</v>
      </c>
      <c r="D105" s="10" t="s">
        <v>29</v>
      </c>
      <c r="E105" s="4">
        <v>2000</v>
      </c>
      <c r="F105" s="5" t="s">
        <v>63</v>
      </c>
      <c r="G105" s="6">
        <f t="shared" si="1"/>
        <v>4.324998379381674E-2</v>
      </c>
      <c r="N105" s="4">
        <v>1991</v>
      </c>
      <c r="O105" s="5" t="s">
        <v>48</v>
      </c>
      <c r="S105" s="5" t="s">
        <v>37</v>
      </c>
      <c r="X105" s="5" t="s">
        <v>33</v>
      </c>
      <c r="Y105" s="5" t="s">
        <v>32</v>
      </c>
      <c r="Z105" s="5" t="s">
        <v>20</v>
      </c>
      <c r="AA105" s="9" t="s">
        <v>31</v>
      </c>
      <c r="AB105" s="5" t="s">
        <v>105</v>
      </c>
      <c r="AC105" s="5" t="s">
        <v>506</v>
      </c>
      <c r="AD105" s="8"/>
      <c r="AE105" s="5" t="s">
        <v>41</v>
      </c>
      <c r="AI105" s="5" t="s">
        <v>225</v>
      </c>
      <c r="AJ105" s="8" t="s">
        <v>59</v>
      </c>
      <c r="AL105" s="8" t="s">
        <v>62</v>
      </c>
    </row>
    <row r="106" spans="1:38" hidden="1" x14ac:dyDescent="0.2">
      <c r="A106" s="4">
        <v>24</v>
      </c>
      <c r="B106" s="4">
        <v>105</v>
      </c>
      <c r="C106" s="9" t="s">
        <v>31</v>
      </c>
      <c r="D106" s="10" t="s">
        <v>29</v>
      </c>
      <c r="E106" s="4">
        <v>2000</v>
      </c>
      <c r="F106" s="5" t="s">
        <v>63</v>
      </c>
      <c r="G106" s="6">
        <f t="shared" si="1"/>
        <v>5.1557809664850116E-2</v>
      </c>
      <c r="N106" s="4">
        <v>1992</v>
      </c>
      <c r="O106" s="5" t="s">
        <v>48</v>
      </c>
      <c r="S106" s="5" t="s">
        <v>37</v>
      </c>
      <c r="U106" s="5" t="s">
        <v>35</v>
      </c>
      <c r="X106" s="5" t="s">
        <v>33</v>
      </c>
      <c r="Y106" s="5" t="s">
        <v>32</v>
      </c>
      <c r="Z106" s="5" t="s">
        <v>20</v>
      </c>
      <c r="AA106" s="9" t="s">
        <v>31</v>
      </c>
      <c r="AB106" s="5" t="s">
        <v>105</v>
      </c>
      <c r="AC106" s="5" t="s">
        <v>506</v>
      </c>
      <c r="AD106" s="8"/>
      <c r="AE106" s="5" t="s">
        <v>41</v>
      </c>
      <c r="AI106" s="5" t="s">
        <v>225</v>
      </c>
      <c r="AJ106" s="8" t="s">
        <v>59</v>
      </c>
      <c r="AL106" s="8" t="s">
        <v>62</v>
      </c>
    </row>
    <row r="107" spans="1:38" hidden="1" x14ac:dyDescent="0.2">
      <c r="A107" s="4">
        <v>24</v>
      </c>
      <c r="B107" s="4">
        <v>106</v>
      </c>
      <c r="C107" s="9" t="s">
        <v>31</v>
      </c>
      <c r="D107" s="10" t="s">
        <v>29</v>
      </c>
      <c r="E107" s="4">
        <v>2000</v>
      </c>
      <c r="F107" s="5" t="s">
        <v>63</v>
      </c>
      <c r="G107" s="6">
        <f t="shared" si="1"/>
        <v>2.9705154413915694E-2</v>
      </c>
      <c r="N107" s="4">
        <v>1993</v>
      </c>
      <c r="O107" s="5" t="s">
        <v>48</v>
      </c>
      <c r="S107" s="5" t="s">
        <v>37</v>
      </c>
      <c r="U107" s="5" t="s">
        <v>35</v>
      </c>
      <c r="X107" s="5" t="s">
        <v>33</v>
      </c>
      <c r="Y107" s="5" t="s">
        <v>32</v>
      </c>
      <c r="Z107" s="5" t="s">
        <v>20</v>
      </c>
      <c r="AA107" s="9" t="s">
        <v>31</v>
      </c>
      <c r="AB107" s="5" t="s">
        <v>105</v>
      </c>
      <c r="AC107" s="5" t="s">
        <v>506</v>
      </c>
      <c r="AD107" s="8"/>
      <c r="AE107" s="5" t="s">
        <v>41</v>
      </c>
      <c r="AI107" s="5" t="s">
        <v>225</v>
      </c>
      <c r="AJ107" s="8" t="s">
        <v>59</v>
      </c>
      <c r="AL107" s="8" t="s">
        <v>62</v>
      </c>
    </row>
    <row r="108" spans="1:38" hidden="1" x14ac:dyDescent="0.2">
      <c r="A108" s="4">
        <v>24</v>
      </c>
      <c r="B108" s="4">
        <v>107</v>
      </c>
      <c r="C108" s="9" t="s">
        <v>31</v>
      </c>
      <c r="D108" s="10" t="s">
        <v>29</v>
      </c>
      <c r="E108" s="4">
        <v>2000</v>
      </c>
      <c r="F108" s="5" t="s">
        <v>63</v>
      </c>
      <c r="G108" s="6">
        <f t="shared" si="1"/>
        <v>7.0617567213953417E-2</v>
      </c>
      <c r="N108" s="4">
        <v>1994</v>
      </c>
      <c r="O108" s="5" t="s">
        <v>48</v>
      </c>
      <c r="S108" s="5" t="s">
        <v>37</v>
      </c>
      <c r="U108" s="5" t="s">
        <v>35</v>
      </c>
      <c r="X108" s="5" t="s">
        <v>33</v>
      </c>
      <c r="Y108" s="5" t="s">
        <v>32</v>
      </c>
      <c r="Z108" s="5" t="s">
        <v>20</v>
      </c>
      <c r="AA108" s="9" t="s">
        <v>31</v>
      </c>
      <c r="AB108" s="5" t="s">
        <v>105</v>
      </c>
      <c r="AC108" s="5" t="s">
        <v>506</v>
      </c>
      <c r="AD108" s="8"/>
      <c r="AE108" s="5" t="s">
        <v>41</v>
      </c>
      <c r="AI108" s="5" t="s">
        <v>225</v>
      </c>
      <c r="AJ108" s="8" t="s">
        <v>59</v>
      </c>
      <c r="AL108" s="8" t="s">
        <v>62</v>
      </c>
    </row>
    <row r="109" spans="1:38" hidden="1" x14ac:dyDescent="0.2">
      <c r="A109" s="4">
        <v>24</v>
      </c>
      <c r="B109" s="4">
        <v>108</v>
      </c>
      <c r="C109" s="9" t="s">
        <v>31</v>
      </c>
      <c r="D109" s="10" t="s">
        <v>29</v>
      </c>
      <c r="E109" s="4">
        <v>2000</v>
      </c>
      <c r="F109" s="5" t="s">
        <v>63</v>
      </c>
      <c r="G109" s="6">
        <f t="shared" si="1"/>
        <v>5.3109825313948332E-2</v>
      </c>
      <c r="N109" s="4">
        <v>1995</v>
      </c>
      <c r="O109" s="5" t="s">
        <v>48</v>
      </c>
      <c r="S109" s="5" t="s">
        <v>37</v>
      </c>
      <c r="U109" s="5" t="s">
        <v>35</v>
      </c>
      <c r="X109" s="5" t="s">
        <v>33</v>
      </c>
      <c r="Y109" s="5" t="s">
        <v>32</v>
      </c>
      <c r="Z109" s="5" t="s">
        <v>20</v>
      </c>
      <c r="AA109" s="9" t="s">
        <v>31</v>
      </c>
      <c r="AB109" s="5" t="s">
        <v>105</v>
      </c>
      <c r="AC109" s="5" t="s">
        <v>506</v>
      </c>
      <c r="AD109" s="8"/>
      <c r="AE109" s="5" t="s">
        <v>41</v>
      </c>
      <c r="AI109" s="5" t="s">
        <v>225</v>
      </c>
      <c r="AJ109" s="8" t="s">
        <v>59</v>
      </c>
      <c r="AL109" s="8" t="s">
        <v>62</v>
      </c>
    </row>
    <row r="110" spans="1:38" hidden="1" x14ac:dyDescent="0.2">
      <c r="A110" s="4">
        <v>24</v>
      </c>
      <c r="B110" s="4">
        <v>109</v>
      </c>
      <c r="C110" s="9" t="s">
        <v>31</v>
      </c>
      <c r="D110" s="10" t="s">
        <v>29</v>
      </c>
      <c r="E110" s="4">
        <v>2000</v>
      </c>
      <c r="F110" s="5" t="s">
        <v>63</v>
      </c>
      <c r="G110" s="6">
        <f t="shared" si="1"/>
        <v>7.0715524798397669E-2</v>
      </c>
      <c r="N110" s="4">
        <v>1996</v>
      </c>
      <c r="O110" s="5" t="s">
        <v>48</v>
      </c>
      <c r="S110" s="5" t="s">
        <v>37</v>
      </c>
      <c r="U110" s="5" t="s">
        <v>35</v>
      </c>
      <c r="X110" s="5" t="s">
        <v>33</v>
      </c>
      <c r="Y110" s="5" t="s">
        <v>32</v>
      </c>
      <c r="Z110" s="5" t="s">
        <v>20</v>
      </c>
      <c r="AA110" s="9" t="s">
        <v>31</v>
      </c>
      <c r="AB110" s="5" t="s">
        <v>105</v>
      </c>
      <c r="AC110" s="5" t="s">
        <v>506</v>
      </c>
      <c r="AD110" s="8"/>
      <c r="AE110" s="5" t="s">
        <v>41</v>
      </c>
      <c r="AI110" s="5" t="s">
        <v>225</v>
      </c>
      <c r="AJ110" s="8" t="s">
        <v>59</v>
      </c>
      <c r="AL110" s="8" t="s">
        <v>62</v>
      </c>
    </row>
    <row r="111" spans="1:38" hidden="1" x14ac:dyDescent="0.2">
      <c r="A111" s="4">
        <v>24</v>
      </c>
      <c r="B111" s="4">
        <v>110</v>
      </c>
      <c r="C111" s="9" t="s">
        <v>31</v>
      </c>
      <c r="D111" s="10" t="s">
        <v>29</v>
      </c>
      <c r="E111" s="4">
        <v>2000</v>
      </c>
      <c r="F111" s="5" t="s">
        <v>63</v>
      </c>
      <c r="G111" s="6">
        <f t="shared" si="1"/>
        <v>4.7067510857985731E-2</v>
      </c>
      <c r="N111" s="4">
        <v>1997</v>
      </c>
      <c r="O111" s="5" t="s">
        <v>48</v>
      </c>
      <c r="S111" s="5" t="s">
        <v>37</v>
      </c>
      <c r="U111" s="5" t="s">
        <v>35</v>
      </c>
      <c r="X111" s="5" t="s">
        <v>33</v>
      </c>
      <c r="Y111" s="5" t="s">
        <v>32</v>
      </c>
      <c r="Z111" s="5" t="s">
        <v>20</v>
      </c>
      <c r="AA111" s="9" t="s">
        <v>31</v>
      </c>
      <c r="AB111" s="5" t="s">
        <v>105</v>
      </c>
      <c r="AC111" s="5" t="s">
        <v>506</v>
      </c>
      <c r="AD111" s="8"/>
      <c r="AE111" s="5" t="s">
        <v>41</v>
      </c>
      <c r="AI111" s="5" t="s">
        <v>225</v>
      </c>
      <c r="AJ111" s="8" t="s">
        <v>59</v>
      </c>
      <c r="AL111" s="8" t="s">
        <v>62</v>
      </c>
    </row>
    <row r="112" spans="1:38" hidden="1" x14ac:dyDescent="0.2">
      <c r="A112" s="4">
        <v>24</v>
      </c>
      <c r="B112" s="4">
        <v>111</v>
      </c>
      <c r="C112" s="9" t="s">
        <v>31</v>
      </c>
      <c r="D112" s="10" t="s">
        <v>29</v>
      </c>
      <c r="E112" s="4">
        <v>2000</v>
      </c>
      <c r="F112" s="5" t="s">
        <v>63</v>
      </c>
      <c r="G112" s="6">
        <f t="shared" si="1"/>
        <v>8.4453830838512697E-2</v>
      </c>
      <c r="N112" s="4">
        <v>1998</v>
      </c>
      <c r="O112" s="5" t="s">
        <v>48</v>
      </c>
      <c r="S112" s="5" t="s">
        <v>37</v>
      </c>
      <c r="U112" s="5" t="s">
        <v>35</v>
      </c>
      <c r="X112" s="5" t="s">
        <v>33</v>
      </c>
      <c r="Y112" s="5" t="s">
        <v>32</v>
      </c>
      <c r="Z112" s="5" t="s">
        <v>20</v>
      </c>
      <c r="AA112" s="9" t="s">
        <v>31</v>
      </c>
      <c r="AB112" s="5" t="s">
        <v>105</v>
      </c>
      <c r="AC112" s="5" t="s">
        <v>506</v>
      </c>
      <c r="AD112" s="8"/>
      <c r="AE112" s="5" t="s">
        <v>41</v>
      </c>
      <c r="AI112" s="5" t="s">
        <v>225</v>
      </c>
      <c r="AJ112" s="8" t="s">
        <v>59</v>
      </c>
      <c r="AL112" s="8" t="s">
        <v>62</v>
      </c>
    </row>
    <row r="113" spans="1:38" hidden="1" x14ac:dyDescent="0.2">
      <c r="A113" s="4">
        <v>24</v>
      </c>
      <c r="B113" s="4">
        <v>112</v>
      </c>
      <c r="C113" s="9" t="s">
        <v>31</v>
      </c>
      <c r="D113" s="10" t="s">
        <v>29</v>
      </c>
      <c r="E113" s="4">
        <v>2000</v>
      </c>
      <c r="F113" s="5" t="s">
        <v>64</v>
      </c>
      <c r="G113" s="6">
        <f>EXP(G90)-1</f>
        <v>0.12749685157937574</v>
      </c>
      <c r="N113" s="4">
        <v>1976</v>
      </c>
      <c r="O113" s="5" t="s">
        <v>48</v>
      </c>
      <c r="S113" s="5" t="s">
        <v>37</v>
      </c>
      <c r="X113" s="5" t="s">
        <v>33</v>
      </c>
      <c r="Y113" s="5" t="s">
        <v>32</v>
      </c>
      <c r="Z113" s="5" t="s">
        <v>20</v>
      </c>
      <c r="AA113" s="9" t="s">
        <v>31</v>
      </c>
      <c r="AB113" s="5" t="s">
        <v>105</v>
      </c>
      <c r="AC113" s="5" t="s">
        <v>506</v>
      </c>
      <c r="AD113" s="8"/>
      <c r="AE113" s="5" t="s">
        <v>41</v>
      </c>
      <c r="AI113" s="5" t="s">
        <v>225</v>
      </c>
      <c r="AJ113" s="8" t="s">
        <v>59</v>
      </c>
      <c r="AL113" s="8" t="s">
        <v>62</v>
      </c>
    </row>
    <row r="114" spans="1:38" hidden="1" x14ac:dyDescent="0.2">
      <c r="A114" s="4">
        <v>24</v>
      </c>
      <c r="B114" s="4">
        <v>113</v>
      </c>
      <c r="C114" s="9" t="s">
        <v>31</v>
      </c>
      <c r="D114" s="10" t="s">
        <v>29</v>
      </c>
      <c r="E114" s="4">
        <v>2000</v>
      </c>
      <c r="F114" s="5" t="s">
        <v>64</v>
      </c>
      <c r="G114" s="6">
        <f>EXP(G91)-1</f>
        <v>2.1276595744680771E-2</v>
      </c>
      <c r="N114" s="4">
        <v>1977</v>
      </c>
      <c r="O114" s="5" t="s">
        <v>48</v>
      </c>
      <c r="S114" s="5" t="s">
        <v>37</v>
      </c>
      <c r="X114" s="5" t="s">
        <v>33</v>
      </c>
      <c r="Y114" s="5" t="s">
        <v>32</v>
      </c>
      <c r="Z114" s="5" t="s">
        <v>20</v>
      </c>
      <c r="AA114" s="9" t="s">
        <v>31</v>
      </c>
      <c r="AB114" s="5" t="s">
        <v>105</v>
      </c>
      <c r="AC114" s="5" t="s">
        <v>506</v>
      </c>
      <c r="AD114" s="8"/>
      <c r="AE114" s="5" t="s">
        <v>41</v>
      </c>
      <c r="AI114" s="5" t="s">
        <v>225</v>
      </c>
      <c r="AJ114" s="8" t="s">
        <v>59</v>
      </c>
      <c r="AL114" s="8" t="s">
        <v>62</v>
      </c>
    </row>
    <row r="115" spans="1:38" hidden="1" x14ac:dyDescent="0.2">
      <c r="A115" s="4">
        <v>24</v>
      </c>
      <c r="B115" s="4">
        <v>114</v>
      </c>
      <c r="C115" s="9" t="s">
        <v>31</v>
      </c>
      <c r="D115" s="10" t="s">
        <v>29</v>
      </c>
      <c r="E115" s="4">
        <v>2000</v>
      </c>
      <c r="F115" s="5" t="s">
        <v>64</v>
      </c>
      <c r="G115" s="6">
        <f t="shared" ref="G115:G135" si="2">EXP(G92)-1</f>
        <v>0</v>
      </c>
      <c r="N115" s="4">
        <v>1978</v>
      </c>
      <c r="O115" s="5" t="s">
        <v>48</v>
      </c>
      <c r="S115" s="5" t="s">
        <v>37</v>
      </c>
      <c r="X115" s="5" t="s">
        <v>33</v>
      </c>
      <c r="Y115" s="5" t="s">
        <v>32</v>
      </c>
      <c r="Z115" s="5" t="s">
        <v>20</v>
      </c>
      <c r="AA115" s="9" t="s">
        <v>31</v>
      </c>
      <c r="AB115" s="5" t="s">
        <v>105</v>
      </c>
      <c r="AC115" s="5" t="s">
        <v>506</v>
      </c>
      <c r="AD115" s="8"/>
      <c r="AE115" s="5" t="s">
        <v>41</v>
      </c>
      <c r="AI115" s="5" t="s">
        <v>225</v>
      </c>
      <c r="AJ115" s="8" t="s">
        <v>59</v>
      </c>
      <c r="AL115" s="8" t="s">
        <v>62</v>
      </c>
    </row>
    <row r="116" spans="1:38" hidden="1" x14ac:dyDescent="0.2">
      <c r="A116" s="4">
        <v>24</v>
      </c>
      <c r="B116" s="4">
        <v>115</v>
      </c>
      <c r="C116" s="9" t="s">
        <v>31</v>
      </c>
      <c r="D116" s="10" t="s">
        <v>29</v>
      </c>
      <c r="E116" s="4">
        <v>2000</v>
      </c>
      <c r="F116" s="5" t="s">
        <v>64</v>
      </c>
      <c r="G116" s="6">
        <f t="shared" si="2"/>
        <v>2.0833333333333259E-2</v>
      </c>
      <c r="N116" s="4">
        <v>1979</v>
      </c>
      <c r="O116" s="5" t="s">
        <v>48</v>
      </c>
      <c r="S116" s="5" t="s">
        <v>37</v>
      </c>
      <c r="X116" s="5" t="s">
        <v>33</v>
      </c>
      <c r="Y116" s="5" t="s">
        <v>32</v>
      </c>
      <c r="Z116" s="5" t="s">
        <v>20</v>
      </c>
      <c r="AA116" s="9" t="s">
        <v>31</v>
      </c>
      <c r="AB116" s="5" t="s">
        <v>105</v>
      </c>
      <c r="AC116" s="5" t="s">
        <v>506</v>
      </c>
      <c r="AD116" s="8"/>
      <c r="AE116" s="5" t="s">
        <v>41</v>
      </c>
      <c r="AI116" s="5" t="s">
        <v>225</v>
      </c>
      <c r="AJ116" s="8" t="s">
        <v>59</v>
      </c>
      <c r="AL116" s="8" t="s">
        <v>62</v>
      </c>
    </row>
    <row r="117" spans="1:38" hidden="1" x14ac:dyDescent="0.2">
      <c r="A117" s="4">
        <v>24</v>
      </c>
      <c r="B117" s="4">
        <v>116</v>
      </c>
      <c r="C117" s="9" t="s">
        <v>31</v>
      </c>
      <c r="D117" s="10" t="s">
        <v>29</v>
      </c>
      <c r="E117" s="4">
        <v>2000</v>
      </c>
      <c r="F117" s="5" t="s">
        <v>64</v>
      </c>
      <c r="G117" s="6">
        <f t="shared" si="2"/>
        <v>5.1020408163265252E-2</v>
      </c>
      <c r="N117" s="4">
        <v>1980</v>
      </c>
      <c r="O117" s="5" t="s">
        <v>48</v>
      </c>
      <c r="S117" s="5" t="s">
        <v>37</v>
      </c>
      <c r="X117" s="5" t="s">
        <v>33</v>
      </c>
      <c r="Y117" s="5" t="s">
        <v>32</v>
      </c>
      <c r="Z117" s="5" t="s">
        <v>20</v>
      </c>
      <c r="AA117" s="9" t="s">
        <v>31</v>
      </c>
      <c r="AB117" s="5" t="s">
        <v>105</v>
      </c>
      <c r="AC117" s="5" t="s">
        <v>506</v>
      </c>
      <c r="AD117" s="8"/>
      <c r="AE117" s="5" t="s">
        <v>41</v>
      </c>
      <c r="AI117" s="5" t="s">
        <v>225</v>
      </c>
      <c r="AJ117" s="8" t="s">
        <v>59</v>
      </c>
      <c r="AL117" s="8" t="s">
        <v>62</v>
      </c>
    </row>
    <row r="118" spans="1:38" hidden="1" x14ac:dyDescent="0.2">
      <c r="A118" s="4">
        <v>24</v>
      </c>
      <c r="B118" s="4">
        <v>117</v>
      </c>
      <c r="C118" s="9" t="s">
        <v>31</v>
      </c>
      <c r="D118" s="10" t="s">
        <v>29</v>
      </c>
      <c r="E118" s="4">
        <v>2000</v>
      </c>
      <c r="F118" s="5" t="s">
        <v>64</v>
      </c>
      <c r="G118" s="6">
        <f t="shared" si="2"/>
        <v>7.7669902912621325E-2</v>
      </c>
      <c r="N118" s="4">
        <v>1981</v>
      </c>
      <c r="O118" s="5" t="s">
        <v>48</v>
      </c>
      <c r="S118" s="5" t="s">
        <v>37</v>
      </c>
      <c r="X118" s="5" t="s">
        <v>33</v>
      </c>
      <c r="Y118" s="5" t="s">
        <v>32</v>
      </c>
      <c r="Z118" s="5" t="s">
        <v>20</v>
      </c>
      <c r="AA118" s="9" t="s">
        <v>31</v>
      </c>
      <c r="AB118" s="5" t="s">
        <v>105</v>
      </c>
      <c r="AC118" s="5" t="s">
        <v>506</v>
      </c>
      <c r="AD118" s="8"/>
      <c r="AE118" s="5" t="s">
        <v>41</v>
      </c>
      <c r="AI118" s="5" t="s">
        <v>225</v>
      </c>
      <c r="AJ118" s="8" t="s">
        <v>59</v>
      </c>
      <c r="AL118" s="8" t="s">
        <v>62</v>
      </c>
    </row>
    <row r="119" spans="1:38" hidden="1" x14ac:dyDescent="0.2">
      <c r="A119" s="4">
        <v>24</v>
      </c>
      <c r="B119" s="4">
        <v>118</v>
      </c>
      <c r="C119" s="9" t="s">
        <v>31</v>
      </c>
      <c r="D119" s="10" t="s">
        <v>29</v>
      </c>
      <c r="E119" s="4">
        <v>2000</v>
      </c>
      <c r="F119" s="5" t="s">
        <v>64</v>
      </c>
      <c r="G119" s="6">
        <f t="shared" si="2"/>
        <v>1.8018018018018056E-2</v>
      </c>
      <c r="N119" s="4">
        <v>1982</v>
      </c>
      <c r="O119" s="5" t="s">
        <v>48</v>
      </c>
      <c r="S119" s="5" t="s">
        <v>37</v>
      </c>
      <c r="X119" s="5" t="s">
        <v>33</v>
      </c>
      <c r="Y119" s="5" t="s">
        <v>32</v>
      </c>
      <c r="Z119" s="5" t="s">
        <v>20</v>
      </c>
      <c r="AA119" s="9" t="s">
        <v>31</v>
      </c>
      <c r="AB119" s="5" t="s">
        <v>105</v>
      </c>
      <c r="AC119" s="5" t="s">
        <v>506</v>
      </c>
      <c r="AD119" s="8"/>
      <c r="AE119" s="5" t="s">
        <v>41</v>
      </c>
      <c r="AI119" s="5" t="s">
        <v>225</v>
      </c>
      <c r="AJ119" s="8" t="s">
        <v>59</v>
      </c>
      <c r="AL119" s="8" t="s">
        <v>62</v>
      </c>
    </row>
    <row r="120" spans="1:38" hidden="1" x14ac:dyDescent="0.2">
      <c r="A120" s="4">
        <v>24</v>
      </c>
      <c r="B120" s="4">
        <v>119</v>
      </c>
      <c r="C120" s="9" t="s">
        <v>31</v>
      </c>
      <c r="D120" s="10" t="s">
        <v>29</v>
      </c>
      <c r="E120" s="4">
        <v>2000</v>
      </c>
      <c r="F120" s="5" t="s">
        <v>64</v>
      </c>
      <c r="G120" s="6">
        <f t="shared" si="2"/>
        <v>6.1946902654867353E-2</v>
      </c>
      <c r="N120" s="4">
        <v>1983</v>
      </c>
      <c r="O120" s="5" t="s">
        <v>48</v>
      </c>
      <c r="S120" s="5" t="s">
        <v>37</v>
      </c>
      <c r="X120" s="5" t="s">
        <v>33</v>
      </c>
      <c r="Y120" s="5" t="s">
        <v>32</v>
      </c>
      <c r="Z120" s="5" t="s">
        <v>20</v>
      </c>
      <c r="AA120" s="9" t="s">
        <v>31</v>
      </c>
      <c r="AB120" s="5" t="s">
        <v>105</v>
      </c>
      <c r="AC120" s="5" t="s">
        <v>506</v>
      </c>
      <c r="AD120" s="8"/>
      <c r="AE120" s="5" t="s">
        <v>41</v>
      </c>
      <c r="AI120" s="5" t="s">
        <v>225</v>
      </c>
      <c r="AJ120" s="8" t="s">
        <v>59</v>
      </c>
      <c r="AL120" s="8" t="s">
        <v>62</v>
      </c>
    </row>
    <row r="121" spans="1:38" hidden="1" x14ac:dyDescent="0.2">
      <c r="A121" s="4">
        <v>24</v>
      </c>
      <c r="B121" s="4">
        <v>120</v>
      </c>
      <c r="C121" s="9" t="s">
        <v>31</v>
      </c>
      <c r="D121" s="10" t="s">
        <v>29</v>
      </c>
      <c r="E121" s="4">
        <v>2000</v>
      </c>
      <c r="F121" s="5" t="s">
        <v>64</v>
      </c>
      <c r="G121" s="6">
        <f t="shared" si="2"/>
        <v>6.6666666666666652E-2</v>
      </c>
      <c r="N121" s="4">
        <v>1984</v>
      </c>
      <c r="O121" s="5" t="s">
        <v>48</v>
      </c>
      <c r="S121" s="5" t="s">
        <v>37</v>
      </c>
      <c r="X121" s="5" t="s">
        <v>33</v>
      </c>
      <c r="Y121" s="5" t="s">
        <v>32</v>
      </c>
      <c r="Z121" s="5" t="s">
        <v>20</v>
      </c>
      <c r="AA121" s="9" t="s">
        <v>31</v>
      </c>
      <c r="AB121" s="5" t="s">
        <v>105</v>
      </c>
      <c r="AC121" s="5" t="s">
        <v>506</v>
      </c>
      <c r="AD121" s="8"/>
      <c r="AE121" s="5" t="s">
        <v>41</v>
      </c>
      <c r="AI121" s="5" t="s">
        <v>225</v>
      </c>
      <c r="AJ121" s="8" t="s">
        <v>59</v>
      </c>
      <c r="AL121" s="8" t="s">
        <v>62</v>
      </c>
    </row>
    <row r="122" spans="1:38" hidden="1" x14ac:dyDescent="0.2">
      <c r="A122" s="4">
        <v>24</v>
      </c>
      <c r="B122" s="4">
        <v>121</v>
      </c>
      <c r="C122" s="9" t="s">
        <v>31</v>
      </c>
      <c r="D122" s="10" t="s">
        <v>29</v>
      </c>
      <c r="E122" s="4">
        <v>2000</v>
      </c>
      <c r="F122" s="5" t="s">
        <v>64</v>
      </c>
      <c r="G122" s="6">
        <f t="shared" si="2"/>
        <v>7.8125E-2</v>
      </c>
      <c r="N122" s="4">
        <v>1985</v>
      </c>
      <c r="O122" s="5" t="s">
        <v>48</v>
      </c>
      <c r="S122" s="5" t="s">
        <v>37</v>
      </c>
      <c r="X122" s="5" t="s">
        <v>33</v>
      </c>
      <c r="Y122" s="5" t="s">
        <v>32</v>
      </c>
      <c r="Z122" s="5" t="s">
        <v>20</v>
      </c>
      <c r="AA122" s="9" t="s">
        <v>31</v>
      </c>
      <c r="AB122" s="5" t="s">
        <v>105</v>
      </c>
      <c r="AC122" s="5" t="s">
        <v>506</v>
      </c>
      <c r="AD122" s="8"/>
      <c r="AE122" s="5" t="s">
        <v>41</v>
      </c>
      <c r="AI122" s="5" t="s">
        <v>225</v>
      </c>
      <c r="AJ122" s="8" t="s">
        <v>59</v>
      </c>
      <c r="AL122" s="8" t="s">
        <v>62</v>
      </c>
    </row>
    <row r="123" spans="1:38" hidden="1" x14ac:dyDescent="0.2">
      <c r="A123" s="4">
        <v>24</v>
      </c>
      <c r="B123" s="4">
        <v>122</v>
      </c>
      <c r="C123" s="9" t="s">
        <v>31</v>
      </c>
      <c r="D123" s="10" t="s">
        <v>29</v>
      </c>
      <c r="E123" s="4">
        <v>2000</v>
      </c>
      <c r="F123" s="5" t="s">
        <v>64</v>
      </c>
      <c r="G123" s="6">
        <f t="shared" si="2"/>
        <v>2.8985507246376718E-2</v>
      </c>
      <c r="N123" s="4">
        <v>1986</v>
      </c>
      <c r="O123" s="5" t="s">
        <v>48</v>
      </c>
      <c r="S123" s="5" t="s">
        <v>37</v>
      </c>
      <c r="X123" s="5" t="s">
        <v>33</v>
      </c>
      <c r="Y123" s="5" t="s">
        <v>32</v>
      </c>
      <c r="Z123" s="5" t="s">
        <v>20</v>
      </c>
      <c r="AA123" s="9" t="s">
        <v>31</v>
      </c>
      <c r="AB123" s="5" t="s">
        <v>105</v>
      </c>
      <c r="AC123" s="5" t="s">
        <v>506</v>
      </c>
      <c r="AD123" s="8"/>
      <c r="AE123" s="5" t="s">
        <v>41</v>
      </c>
      <c r="AI123" s="5" t="s">
        <v>225</v>
      </c>
      <c r="AJ123" s="8" t="s">
        <v>59</v>
      </c>
      <c r="AL123" s="8" t="s">
        <v>62</v>
      </c>
    </row>
    <row r="124" spans="1:38" hidden="1" x14ac:dyDescent="0.2">
      <c r="A124" s="4">
        <v>24</v>
      </c>
      <c r="B124" s="4">
        <v>123</v>
      </c>
      <c r="C124" s="9" t="s">
        <v>31</v>
      </c>
      <c r="D124" s="10" t="s">
        <v>29</v>
      </c>
      <c r="E124" s="4">
        <v>2000</v>
      </c>
      <c r="F124" s="5" t="s">
        <v>64</v>
      </c>
      <c r="G124" s="6">
        <f t="shared" si="2"/>
        <v>6.3380281690140761E-2</v>
      </c>
      <c r="N124" s="4">
        <v>1987</v>
      </c>
      <c r="O124" s="5" t="s">
        <v>48</v>
      </c>
      <c r="S124" s="5" t="s">
        <v>37</v>
      </c>
      <c r="X124" s="5" t="s">
        <v>33</v>
      </c>
      <c r="Y124" s="5" t="s">
        <v>32</v>
      </c>
      <c r="Z124" s="5" t="s">
        <v>20</v>
      </c>
      <c r="AA124" s="9" t="s">
        <v>31</v>
      </c>
      <c r="AB124" s="5" t="s">
        <v>105</v>
      </c>
      <c r="AC124" s="5" t="s">
        <v>506</v>
      </c>
      <c r="AD124" s="8"/>
      <c r="AE124" s="5" t="s">
        <v>41</v>
      </c>
      <c r="AI124" s="5" t="s">
        <v>225</v>
      </c>
      <c r="AJ124" s="8" t="s">
        <v>59</v>
      </c>
      <c r="AL124" s="8" t="s">
        <v>62</v>
      </c>
    </row>
    <row r="125" spans="1:38" hidden="1" x14ac:dyDescent="0.2">
      <c r="A125" s="4">
        <v>24</v>
      </c>
      <c r="B125" s="4">
        <v>124</v>
      </c>
      <c r="C125" s="9" t="s">
        <v>31</v>
      </c>
      <c r="D125" s="10" t="s">
        <v>29</v>
      </c>
      <c r="E125" s="4">
        <v>2000</v>
      </c>
      <c r="F125" s="5" t="s">
        <v>64</v>
      </c>
      <c r="G125" s="6">
        <f t="shared" si="2"/>
        <v>5.9602649006622599E-2</v>
      </c>
      <c r="N125" s="4">
        <v>1988</v>
      </c>
      <c r="O125" s="5" t="s">
        <v>48</v>
      </c>
      <c r="S125" s="5" t="s">
        <v>37</v>
      </c>
      <c r="X125" s="5" t="s">
        <v>33</v>
      </c>
      <c r="Y125" s="5" t="s">
        <v>32</v>
      </c>
      <c r="Z125" s="5" t="s">
        <v>20</v>
      </c>
      <c r="AA125" s="9" t="s">
        <v>31</v>
      </c>
      <c r="AB125" s="5" t="s">
        <v>105</v>
      </c>
      <c r="AC125" s="5" t="s">
        <v>506</v>
      </c>
      <c r="AD125" s="8"/>
      <c r="AE125" s="5" t="s">
        <v>41</v>
      </c>
      <c r="AI125" s="5" t="s">
        <v>225</v>
      </c>
      <c r="AJ125" s="8" t="s">
        <v>59</v>
      </c>
      <c r="AL125" s="8" t="s">
        <v>62</v>
      </c>
    </row>
    <row r="126" spans="1:38" hidden="1" x14ac:dyDescent="0.2">
      <c r="A126" s="4">
        <v>24</v>
      </c>
      <c r="B126" s="4">
        <v>125</v>
      </c>
      <c r="C126" s="9" t="s">
        <v>31</v>
      </c>
      <c r="D126" s="10" t="s">
        <v>29</v>
      </c>
      <c r="E126" s="4">
        <v>2000</v>
      </c>
      <c r="F126" s="5" t="s">
        <v>64</v>
      </c>
      <c r="G126" s="6">
        <f t="shared" si="2"/>
        <v>6.25E-2</v>
      </c>
      <c r="N126" s="4">
        <v>1989</v>
      </c>
      <c r="O126" s="5" t="s">
        <v>48</v>
      </c>
      <c r="S126" s="5" t="s">
        <v>37</v>
      </c>
      <c r="X126" s="5" t="s">
        <v>33</v>
      </c>
      <c r="Y126" s="5" t="s">
        <v>32</v>
      </c>
      <c r="Z126" s="5" t="s">
        <v>20</v>
      </c>
      <c r="AA126" s="9" t="s">
        <v>31</v>
      </c>
      <c r="AB126" s="5" t="s">
        <v>105</v>
      </c>
      <c r="AC126" s="5" t="s">
        <v>506</v>
      </c>
      <c r="AD126" s="8"/>
      <c r="AE126" s="5" t="s">
        <v>41</v>
      </c>
      <c r="AI126" s="5" t="s">
        <v>225</v>
      </c>
      <c r="AJ126" s="8" t="s">
        <v>59</v>
      </c>
      <c r="AL126" s="8" t="s">
        <v>62</v>
      </c>
    </row>
    <row r="127" spans="1:38" hidden="1" x14ac:dyDescent="0.2">
      <c r="A127" s="4">
        <v>24</v>
      </c>
      <c r="B127" s="4">
        <v>126</v>
      </c>
      <c r="C127" s="9" t="s">
        <v>31</v>
      </c>
      <c r="D127" s="10" t="s">
        <v>29</v>
      </c>
      <c r="E127" s="4">
        <v>2000</v>
      </c>
      <c r="F127" s="5" t="s">
        <v>64</v>
      </c>
      <c r="G127" s="6">
        <f t="shared" si="2"/>
        <v>6.4705882352941169E-2</v>
      </c>
      <c r="N127" s="4">
        <v>1990</v>
      </c>
      <c r="O127" s="5" t="s">
        <v>48</v>
      </c>
      <c r="S127" s="5" t="s">
        <v>37</v>
      </c>
      <c r="X127" s="5" t="s">
        <v>33</v>
      </c>
      <c r="Y127" s="5" t="s">
        <v>32</v>
      </c>
      <c r="Z127" s="5" t="s">
        <v>20</v>
      </c>
      <c r="AA127" s="9" t="s">
        <v>31</v>
      </c>
      <c r="AB127" s="5" t="s">
        <v>105</v>
      </c>
      <c r="AC127" s="5" t="s">
        <v>506</v>
      </c>
      <c r="AD127" s="8"/>
      <c r="AE127" s="5" t="s">
        <v>41</v>
      </c>
      <c r="AI127" s="5" t="s">
        <v>225</v>
      </c>
      <c r="AJ127" s="8" t="s">
        <v>59</v>
      </c>
      <c r="AL127" s="8" t="s">
        <v>62</v>
      </c>
    </row>
    <row r="128" spans="1:38" hidden="1" x14ac:dyDescent="0.2">
      <c r="A128" s="4">
        <v>24</v>
      </c>
      <c r="B128" s="4">
        <v>127</v>
      </c>
      <c r="C128" s="9" t="s">
        <v>31</v>
      </c>
      <c r="D128" s="10" t="s">
        <v>29</v>
      </c>
      <c r="E128" s="4">
        <v>2000</v>
      </c>
      <c r="F128" s="5" t="s">
        <v>64</v>
      </c>
      <c r="G128" s="6">
        <f t="shared" si="2"/>
        <v>4.4198895027624419E-2</v>
      </c>
      <c r="N128" s="4">
        <v>1991</v>
      </c>
      <c r="O128" s="5" t="s">
        <v>48</v>
      </c>
      <c r="S128" s="5" t="s">
        <v>37</v>
      </c>
      <c r="X128" s="5" t="s">
        <v>33</v>
      </c>
      <c r="Y128" s="5" t="s">
        <v>32</v>
      </c>
      <c r="Z128" s="5" t="s">
        <v>20</v>
      </c>
      <c r="AA128" s="9" t="s">
        <v>31</v>
      </c>
      <c r="AB128" s="5" t="s">
        <v>105</v>
      </c>
      <c r="AC128" s="5" t="s">
        <v>506</v>
      </c>
      <c r="AD128" s="8"/>
      <c r="AE128" s="5" t="s">
        <v>41</v>
      </c>
      <c r="AI128" s="5" t="s">
        <v>225</v>
      </c>
      <c r="AJ128" s="8" t="s">
        <v>59</v>
      </c>
      <c r="AL128" s="8" t="s">
        <v>62</v>
      </c>
    </row>
    <row r="129" spans="1:38" hidden="1" x14ac:dyDescent="0.2">
      <c r="A129" s="4">
        <v>24</v>
      </c>
      <c r="B129" s="4">
        <v>128</v>
      </c>
      <c r="C129" s="9" t="s">
        <v>31</v>
      </c>
      <c r="D129" s="10" t="s">
        <v>29</v>
      </c>
      <c r="E129" s="4">
        <v>2000</v>
      </c>
      <c r="F129" s="5" t="s">
        <v>64</v>
      </c>
      <c r="G129" s="6">
        <f t="shared" si="2"/>
        <v>5.2910052910053018E-2</v>
      </c>
      <c r="N129" s="4">
        <v>1992</v>
      </c>
      <c r="O129" s="5" t="s">
        <v>48</v>
      </c>
      <c r="S129" s="5" t="s">
        <v>37</v>
      </c>
      <c r="U129" s="5" t="s">
        <v>35</v>
      </c>
      <c r="X129" s="5" t="s">
        <v>33</v>
      </c>
      <c r="Y129" s="5" t="s">
        <v>32</v>
      </c>
      <c r="Z129" s="5" t="s">
        <v>20</v>
      </c>
      <c r="AA129" s="9" t="s">
        <v>31</v>
      </c>
      <c r="AB129" s="5" t="s">
        <v>105</v>
      </c>
      <c r="AC129" s="5" t="s">
        <v>506</v>
      </c>
      <c r="AD129" s="8"/>
      <c r="AE129" s="5" t="s">
        <v>41</v>
      </c>
      <c r="AI129" s="5" t="s">
        <v>225</v>
      </c>
      <c r="AJ129" s="8" t="s">
        <v>59</v>
      </c>
      <c r="AL129" s="8" t="s">
        <v>62</v>
      </c>
    </row>
    <row r="130" spans="1:38" hidden="1" x14ac:dyDescent="0.2">
      <c r="A130" s="4">
        <v>24</v>
      </c>
      <c r="B130" s="4">
        <v>129</v>
      </c>
      <c r="C130" s="9" t="s">
        <v>31</v>
      </c>
      <c r="D130" s="10" t="s">
        <v>29</v>
      </c>
      <c r="E130" s="4">
        <v>2000</v>
      </c>
      <c r="F130" s="5" t="s">
        <v>64</v>
      </c>
      <c r="G130" s="6">
        <f t="shared" si="2"/>
        <v>3.015075376884413E-2</v>
      </c>
      <c r="N130" s="4">
        <v>1993</v>
      </c>
      <c r="O130" s="5" t="s">
        <v>48</v>
      </c>
      <c r="S130" s="5" t="s">
        <v>37</v>
      </c>
      <c r="U130" s="5" t="s">
        <v>35</v>
      </c>
      <c r="X130" s="5" t="s">
        <v>33</v>
      </c>
      <c r="Y130" s="5" t="s">
        <v>32</v>
      </c>
      <c r="Z130" s="5" t="s">
        <v>20</v>
      </c>
      <c r="AA130" s="9" t="s">
        <v>31</v>
      </c>
      <c r="AB130" s="5" t="s">
        <v>105</v>
      </c>
      <c r="AC130" s="5" t="s">
        <v>506</v>
      </c>
      <c r="AD130" s="8"/>
      <c r="AE130" s="5" t="s">
        <v>41</v>
      </c>
      <c r="AI130" s="5" t="s">
        <v>225</v>
      </c>
      <c r="AJ130" s="8" t="s">
        <v>59</v>
      </c>
      <c r="AL130" s="8" t="s">
        <v>62</v>
      </c>
    </row>
    <row r="131" spans="1:38" hidden="1" x14ac:dyDescent="0.2">
      <c r="A131" s="4">
        <v>24</v>
      </c>
      <c r="B131" s="4">
        <v>130</v>
      </c>
      <c r="C131" s="9" t="s">
        <v>31</v>
      </c>
      <c r="D131" s="10" t="s">
        <v>29</v>
      </c>
      <c r="E131" s="4">
        <v>2000</v>
      </c>
      <c r="F131" s="5" t="s">
        <v>64</v>
      </c>
      <c r="G131" s="6">
        <f t="shared" si="2"/>
        <v>7.3170731707317138E-2</v>
      </c>
      <c r="N131" s="4">
        <v>1994</v>
      </c>
      <c r="O131" s="5" t="s">
        <v>48</v>
      </c>
      <c r="S131" s="5" t="s">
        <v>37</v>
      </c>
      <c r="U131" s="5" t="s">
        <v>35</v>
      </c>
      <c r="X131" s="5" t="s">
        <v>33</v>
      </c>
      <c r="Y131" s="5" t="s">
        <v>32</v>
      </c>
      <c r="Z131" s="5" t="s">
        <v>20</v>
      </c>
      <c r="AA131" s="9" t="s">
        <v>31</v>
      </c>
      <c r="AB131" s="5" t="s">
        <v>105</v>
      </c>
      <c r="AC131" s="5" t="s">
        <v>506</v>
      </c>
      <c r="AD131" s="8"/>
      <c r="AE131" s="5" t="s">
        <v>41</v>
      </c>
      <c r="AI131" s="5" t="s">
        <v>225</v>
      </c>
      <c r="AJ131" s="8" t="s">
        <v>59</v>
      </c>
      <c r="AL131" s="8" t="s">
        <v>62</v>
      </c>
    </row>
    <row r="132" spans="1:38" hidden="1" x14ac:dyDescent="0.2">
      <c r="A132" s="4">
        <v>24</v>
      </c>
      <c r="B132" s="4">
        <v>131</v>
      </c>
      <c r="C132" s="9" t="s">
        <v>31</v>
      </c>
      <c r="D132" s="10" t="s">
        <v>29</v>
      </c>
      <c r="E132" s="4">
        <v>2000</v>
      </c>
      <c r="F132" s="5" t="s">
        <v>64</v>
      </c>
      <c r="G132" s="6">
        <f t="shared" si="2"/>
        <v>5.4545454545454453E-2</v>
      </c>
      <c r="N132" s="4">
        <v>1995</v>
      </c>
      <c r="O132" s="5" t="s">
        <v>48</v>
      </c>
      <c r="S132" s="5" t="s">
        <v>37</v>
      </c>
      <c r="U132" s="5" t="s">
        <v>35</v>
      </c>
      <c r="X132" s="5" t="s">
        <v>33</v>
      </c>
      <c r="Y132" s="5" t="s">
        <v>32</v>
      </c>
      <c r="Z132" s="5" t="s">
        <v>20</v>
      </c>
      <c r="AA132" s="9" t="s">
        <v>31</v>
      </c>
      <c r="AB132" s="5" t="s">
        <v>105</v>
      </c>
      <c r="AC132" s="5" t="s">
        <v>506</v>
      </c>
      <c r="AD132" s="8"/>
      <c r="AE132" s="5" t="s">
        <v>41</v>
      </c>
      <c r="AI132" s="5" t="s">
        <v>225</v>
      </c>
      <c r="AJ132" s="8" t="s">
        <v>59</v>
      </c>
      <c r="AL132" s="8" t="s">
        <v>62</v>
      </c>
    </row>
    <row r="133" spans="1:38" hidden="1" x14ac:dyDescent="0.2">
      <c r="A133" s="4">
        <v>24</v>
      </c>
      <c r="B133" s="4">
        <v>132</v>
      </c>
      <c r="C133" s="9" t="s">
        <v>31</v>
      </c>
      <c r="D133" s="10" t="s">
        <v>29</v>
      </c>
      <c r="E133" s="4">
        <v>2000</v>
      </c>
      <c r="F133" s="5" t="s">
        <v>64</v>
      </c>
      <c r="G133" s="6">
        <f t="shared" si="2"/>
        <v>7.3275862068965525E-2</v>
      </c>
      <c r="N133" s="4">
        <v>1996</v>
      </c>
      <c r="O133" s="5" t="s">
        <v>48</v>
      </c>
      <c r="S133" s="5" t="s">
        <v>37</v>
      </c>
      <c r="U133" s="5" t="s">
        <v>35</v>
      </c>
      <c r="X133" s="5" t="s">
        <v>33</v>
      </c>
      <c r="Y133" s="5" t="s">
        <v>32</v>
      </c>
      <c r="Z133" s="5" t="s">
        <v>20</v>
      </c>
      <c r="AA133" s="9" t="s">
        <v>31</v>
      </c>
      <c r="AB133" s="5" t="s">
        <v>105</v>
      </c>
      <c r="AC133" s="5" t="s">
        <v>506</v>
      </c>
      <c r="AD133" s="8"/>
      <c r="AE133" s="5" t="s">
        <v>41</v>
      </c>
      <c r="AI133" s="5" t="s">
        <v>225</v>
      </c>
      <c r="AJ133" s="8" t="s">
        <v>59</v>
      </c>
      <c r="AL133" s="8" t="s">
        <v>62</v>
      </c>
    </row>
    <row r="134" spans="1:38" hidden="1" x14ac:dyDescent="0.2">
      <c r="A134" s="4">
        <v>24</v>
      </c>
      <c r="B134" s="4">
        <v>133</v>
      </c>
      <c r="C134" s="9" t="s">
        <v>31</v>
      </c>
      <c r="D134" s="10" t="s">
        <v>29</v>
      </c>
      <c r="E134" s="4">
        <v>2000</v>
      </c>
      <c r="F134" s="5" t="s">
        <v>64</v>
      </c>
      <c r="G134" s="6">
        <f t="shared" si="2"/>
        <v>4.8192771084337283E-2</v>
      </c>
      <c r="N134" s="4">
        <v>1997</v>
      </c>
      <c r="O134" s="5" t="s">
        <v>48</v>
      </c>
      <c r="S134" s="5" t="s">
        <v>37</v>
      </c>
      <c r="U134" s="5" t="s">
        <v>35</v>
      </c>
      <c r="X134" s="5" t="s">
        <v>33</v>
      </c>
      <c r="Y134" s="5" t="s">
        <v>32</v>
      </c>
      <c r="Z134" s="5" t="s">
        <v>20</v>
      </c>
      <c r="AA134" s="9" t="s">
        <v>31</v>
      </c>
      <c r="AB134" s="5" t="s">
        <v>105</v>
      </c>
      <c r="AC134" s="5" t="s">
        <v>506</v>
      </c>
      <c r="AD134" s="8"/>
      <c r="AE134" s="5" t="s">
        <v>41</v>
      </c>
      <c r="AI134" s="5" t="s">
        <v>225</v>
      </c>
      <c r="AJ134" s="8" t="s">
        <v>59</v>
      </c>
      <c r="AL134" s="8" t="s">
        <v>62</v>
      </c>
    </row>
    <row r="135" spans="1:38" hidden="1" x14ac:dyDescent="0.2">
      <c r="A135" s="4">
        <v>24</v>
      </c>
      <c r="B135" s="4">
        <v>134</v>
      </c>
      <c r="C135" s="9" t="s">
        <v>31</v>
      </c>
      <c r="D135" s="10" t="s">
        <v>29</v>
      </c>
      <c r="E135" s="4">
        <v>2000</v>
      </c>
      <c r="F135" s="5" t="s">
        <v>64</v>
      </c>
      <c r="G135" s="6">
        <f t="shared" si="2"/>
        <v>8.8122605363984752E-2</v>
      </c>
      <c r="N135" s="4">
        <v>1998</v>
      </c>
      <c r="O135" s="5" t="s">
        <v>48</v>
      </c>
      <c r="S135" s="5" t="s">
        <v>37</v>
      </c>
      <c r="U135" s="5" t="s">
        <v>35</v>
      </c>
      <c r="X135" s="5" t="s">
        <v>33</v>
      </c>
      <c r="Y135" s="5" t="s">
        <v>32</v>
      </c>
      <c r="Z135" s="5" t="s">
        <v>20</v>
      </c>
      <c r="AA135" s="9" t="s">
        <v>31</v>
      </c>
      <c r="AB135" s="5" t="s">
        <v>105</v>
      </c>
      <c r="AC135" s="5" t="s">
        <v>506</v>
      </c>
      <c r="AD135" s="8"/>
      <c r="AE135" s="5" t="s">
        <v>41</v>
      </c>
      <c r="AI135" s="5" t="s">
        <v>225</v>
      </c>
      <c r="AJ135" s="8" t="s">
        <v>59</v>
      </c>
      <c r="AL135" s="8" t="s">
        <v>62</v>
      </c>
    </row>
    <row r="136" spans="1:38" hidden="1" x14ac:dyDescent="0.2">
      <c r="A136" s="4">
        <v>24</v>
      </c>
      <c r="B136" s="4">
        <v>135</v>
      </c>
      <c r="C136" s="9" t="s">
        <v>31</v>
      </c>
      <c r="D136" s="10" t="s">
        <v>29</v>
      </c>
      <c r="E136" s="4">
        <v>2000</v>
      </c>
      <c r="F136" s="5" t="s">
        <v>247</v>
      </c>
      <c r="G136" s="6">
        <v>1.2934523</v>
      </c>
      <c r="H136" s="7" t="s">
        <v>66</v>
      </c>
      <c r="I136" s="6">
        <v>2.557746E-2</v>
      </c>
      <c r="J136" s="5" t="s">
        <v>65</v>
      </c>
      <c r="K136" s="5" t="s">
        <v>80</v>
      </c>
      <c r="N136" s="4" t="s">
        <v>67</v>
      </c>
      <c r="O136" s="5" t="s">
        <v>48</v>
      </c>
      <c r="S136" s="5" t="s">
        <v>37</v>
      </c>
      <c r="X136" s="5" t="s">
        <v>33</v>
      </c>
      <c r="Y136" s="5" t="s">
        <v>32</v>
      </c>
      <c r="Z136" s="5" t="s">
        <v>20</v>
      </c>
      <c r="AA136" s="9" t="s">
        <v>31</v>
      </c>
      <c r="AB136" s="5" t="s">
        <v>105</v>
      </c>
      <c r="AC136" s="5" t="s">
        <v>506</v>
      </c>
      <c r="AD136" s="8"/>
      <c r="AE136" s="5" t="s">
        <v>41</v>
      </c>
      <c r="AI136" s="5" t="s">
        <v>225</v>
      </c>
      <c r="AJ136" s="8" t="s">
        <v>59</v>
      </c>
      <c r="AL136" s="8" t="s">
        <v>62</v>
      </c>
    </row>
    <row r="137" spans="1:38" hidden="1" x14ac:dyDescent="0.2">
      <c r="A137" s="4">
        <v>24</v>
      </c>
      <c r="B137" s="4">
        <v>136</v>
      </c>
      <c r="C137" s="9" t="s">
        <v>31</v>
      </c>
      <c r="D137" s="10" t="s">
        <v>29</v>
      </c>
      <c r="E137" s="4">
        <v>2000</v>
      </c>
      <c r="F137" s="5" t="s">
        <v>248</v>
      </c>
      <c r="G137" s="6">
        <v>0.32755129999999999</v>
      </c>
      <c r="H137" s="7" t="s">
        <v>66</v>
      </c>
      <c r="I137" s="6">
        <v>1.8085239999999999E-2</v>
      </c>
      <c r="J137" s="5" t="s">
        <v>65</v>
      </c>
      <c r="K137" s="5" t="s">
        <v>80</v>
      </c>
      <c r="N137" s="4" t="s">
        <v>67</v>
      </c>
      <c r="O137" s="5" t="s">
        <v>48</v>
      </c>
      <c r="S137" s="5" t="s">
        <v>37</v>
      </c>
      <c r="X137" s="5" t="s">
        <v>33</v>
      </c>
      <c r="Y137" s="5" t="s">
        <v>32</v>
      </c>
      <c r="Z137" s="5" t="s">
        <v>20</v>
      </c>
      <c r="AA137" s="9" t="s">
        <v>31</v>
      </c>
      <c r="AB137" s="5" t="s">
        <v>105</v>
      </c>
      <c r="AC137" s="5" t="s">
        <v>506</v>
      </c>
      <c r="AD137" s="8"/>
      <c r="AE137" s="5" t="s">
        <v>41</v>
      </c>
      <c r="AI137" s="5" t="s">
        <v>225</v>
      </c>
      <c r="AJ137" s="8" t="s">
        <v>59</v>
      </c>
      <c r="AL137" s="8" t="s">
        <v>62</v>
      </c>
    </row>
    <row r="138" spans="1:38" hidden="1" x14ac:dyDescent="0.2">
      <c r="A138" s="4">
        <v>24</v>
      </c>
      <c r="B138" s="4">
        <v>137</v>
      </c>
      <c r="C138" s="9" t="s">
        <v>31</v>
      </c>
      <c r="D138" s="10" t="s">
        <v>29</v>
      </c>
      <c r="E138" s="4">
        <v>2000</v>
      </c>
      <c r="F138" s="5" t="s">
        <v>81</v>
      </c>
      <c r="G138" s="6">
        <v>2.5062880000000001</v>
      </c>
      <c r="H138" s="7" t="s">
        <v>83</v>
      </c>
      <c r="I138" s="6">
        <v>4.1019999999999997E-3</v>
      </c>
      <c r="J138" s="5" t="s">
        <v>65</v>
      </c>
      <c r="K138" s="5" t="s">
        <v>80</v>
      </c>
      <c r="N138" s="4" t="s">
        <v>67</v>
      </c>
      <c r="O138" s="5" t="s">
        <v>48</v>
      </c>
      <c r="S138" s="5" t="s">
        <v>37</v>
      </c>
      <c r="X138" s="5" t="s">
        <v>33</v>
      </c>
      <c r="Y138" s="5" t="s">
        <v>32</v>
      </c>
      <c r="Z138" s="5" t="s">
        <v>20</v>
      </c>
      <c r="AA138" s="9" t="s">
        <v>31</v>
      </c>
      <c r="AB138" s="5" t="s">
        <v>105</v>
      </c>
      <c r="AC138" s="5" t="s">
        <v>506</v>
      </c>
      <c r="AD138" s="8"/>
      <c r="AE138" s="5" t="s">
        <v>41</v>
      </c>
      <c r="AI138" s="5" t="s">
        <v>225</v>
      </c>
      <c r="AJ138" s="8" t="s">
        <v>59</v>
      </c>
      <c r="AL138" s="8" t="s">
        <v>62</v>
      </c>
    </row>
    <row r="139" spans="1:38" hidden="1" x14ac:dyDescent="0.2">
      <c r="A139" s="4">
        <v>24</v>
      </c>
      <c r="B139" s="4">
        <v>138</v>
      </c>
      <c r="C139" s="9" t="s">
        <v>31</v>
      </c>
      <c r="D139" s="10" t="s">
        <v>29</v>
      </c>
      <c r="E139" s="4">
        <v>2000</v>
      </c>
      <c r="F139" s="5" t="s">
        <v>82</v>
      </c>
      <c r="G139" s="6">
        <v>0.14410400000000001</v>
      </c>
      <c r="H139" s="7" t="s">
        <v>83</v>
      </c>
      <c r="I139" s="6">
        <v>5.7739999999999996E-3</v>
      </c>
      <c r="J139" s="5" t="s">
        <v>65</v>
      </c>
      <c r="K139" s="5" t="s">
        <v>80</v>
      </c>
      <c r="N139" s="4" t="s">
        <v>67</v>
      </c>
      <c r="O139" s="5" t="s">
        <v>48</v>
      </c>
      <c r="S139" s="5" t="s">
        <v>37</v>
      </c>
      <c r="X139" s="5" t="s">
        <v>33</v>
      </c>
      <c r="Y139" s="5" t="s">
        <v>32</v>
      </c>
      <c r="Z139" s="5" t="s">
        <v>20</v>
      </c>
      <c r="AA139" s="9" t="s">
        <v>31</v>
      </c>
      <c r="AB139" s="5" t="s">
        <v>105</v>
      </c>
      <c r="AC139" s="5" t="s">
        <v>506</v>
      </c>
      <c r="AD139" s="8"/>
      <c r="AE139" s="5" t="s">
        <v>41</v>
      </c>
      <c r="AI139" s="5" t="s">
        <v>225</v>
      </c>
      <c r="AJ139" s="8" t="s">
        <v>59</v>
      </c>
      <c r="AL139" s="8" t="s">
        <v>62</v>
      </c>
    </row>
    <row r="140" spans="1:38" x14ac:dyDescent="0.2">
      <c r="A140" s="4">
        <v>24</v>
      </c>
      <c r="B140" s="4">
        <v>139</v>
      </c>
      <c r="C140" s="9" t="s">
        <v>31</v>
      </c>
      <c r="D140" s="10" t="s">
        <v>29</v>
      </c>
      <c r="E140" s="4">
        <v>2000</v>
      </c>
      <c r="F140" s="5" t="s">
        <v>709</v>
      </c>
      <c r="G140" s="6">
        <v>6.2E-2</v>
      </c>
      <c r="L140" s="5" t="s">
        <v>43</v>
      </c>
      <c r="N140" s="4" t="s">
        <v>67</v>
      </c>
      <c r="O140" s="5" t="s">
        <v>48</v>
      </c>
      <c r="S140" s="5" t="s">
        <v>37</v>
      </c>
      <c r="X140" s="5" t="s">
        <v>33</v>
      </c>
      <c r="Y140" s="5" t="s">
        <v>32</v>
      </c>
      <c r="Z140" s="5" t="s">
        <v>20</v>
      </c>
      <c r="AA140" s="9" t="s">
        <v>31</v>
      </c>
      <c r="AB140" s="5" t="s">
        <v>105</v>
      </c>
      <c r="AC140" s="5" t="s">
        <v>506</v>
      </c>
      <c r="AD140" s="8"/>
      <c r="AE140" s="5" t="s">
        <v>41</v>
      </c>
      <c r="AI140" s="5" t="s">
        <v>225</v>
      </c>
      <c r="AJ140" s="8" t="s">
        <v>59</v>
      </c>
      <c r="AL140" s="8" t="s">
        <v>62</v>
      </c>
    </row>
    <row r="141" spans="1:38" x14ac:dyDescent="0.2">
      <c r="A141" s="4">
        <v>24</v>
      </c>
      <c r="B141" s="4">
        <v>140</v>
      </c>
      <c r="C141" s="9" t="s">
        <v>31</v>
      </c>
      <c r="D141" s="10" t="s">
        <v>29</v>
      </c>
      <c r="E141" s="4">
        <v>2000</v>
      </c>
      <c r="F141" s="5" t="s">
        <v>709</v>
      </c>
      <c r="G141" s="6">
        <v>5.0000000000000001E-3</v>
      </c>
      <c r="L141" s="5" t="s">
        <v>47</v>
      </c>
      <c r="N141" s="4" t="s">
        <v>67</v>
      </c>
      <c r="O141" s="5" t="s">
        <v>48</v>
      </c>
      <c r="S141" s="5" t="s">
        <v>37</v>
      </c>
      <c r="X141" s="5" t="s">
        <v>33</v>
      </c>
      <c r="Y141" s="5" t="s">
        <v>32</v>
      </c>
      <c r="Z141" s="5" t="s">
        <v>20</v>
      </c>
      <c r="AA141" s="9" t="s">
        <v>31</v>
      </c>
      <c r="AB141" s="5" t="s">
        <v>105</v>
      </c>
      <c r="AC141" s="5" t="s">
        <v>506</v>
      </c>
      <c r="AD141" s="8"/>
      <c r="AE141" s="5" t="s">
        <v>41</v>
      </c>
      <c r="AI141" s="5" t="s">
        <v>225</v>
      </c>
      <c r="AJ141" s="8" t="s">
        <v>59</v>
      </c>
      <c r="AL141" s="8" t="s">
        <v>62</v>
      </c>
    </row>
    <row r="142" spans="1:38" x14ac:dyDescent="0.2">
      <c r="A142" s="4">
        <v>24</v>
      </c>
      <c r="B142" s="4">
        <v>141</v>
      </c>
      <c r="C142" s="9" t="s">
        <v>31</v>
      </c>
      <c r="D142" s="10" t="s">
        <v>29</v>
      </c>
      <c r="E142" s="4">
        <v>2000</v>
      </c>
      <c r="F142" s="5" t="s">
        <v>709</v>
      </c>
      <c r="G142" s="6">
        <v>0.01</v>
      </c>
      <c r="L142" s="5" t="s">
        <v>86</v>
      </c>
      <c r="N142" s="4" t="s">
        <v>67</v>
      </c>
      <c r="O142" s="5" t="s">
        <v>48</v>
      </c>
      <c r="S142" s="5" t="s">
        <v>37</v>
      </c>
      <c r="X142" s="5" t="s">
        <v>33</v>
      </c>
      <c r="Y142" s="5" t="s">
        <v>32</v>
      </c>
      <c r="Z142" s="5" t="s">
        <v>20</v>
      </c>
      <c r="AA142" s="9" t="s">
        <v>31</v>
      </c>
      <c r="AB142" s="5" t="s">
        <v>105</v>
      </c>
      <c r="AC142" s="5" t="s">
        <v>506</v>
      </c>
      <c r="AD142" s="8"/>
      <c r="AE142" s="5" t="s">
        <v>41</v>
      </c>
      <c r="AI142" s="5" t="s">
        <v>225</v>
      </c>
      <c r="AJ142" s="8" t="s">
        <v>59</v>
      </c>
      <c r="AL142" s="8" t="s">
        <v>62</v>
      </c>
    </row>
    <row r="143" spans="1:38" x14ac:dyDescent="0.2">
      <c r="A143" s="4">
        <v>24</v>
      </c>
      <c r="B143" s="4">
        <v>142</v>
      </c>
      <c r="C143" s="9" t="s">
        <v>31</v>
      </c>
      <c r="D143" s="10" t="s">
        <v>29</v>
      </c>
      <c r="E143" s="4">
        <v>2000</v>
      </c>
      <c r="F143" s="5" t="s">
        <v>709</v>
      </c>
      <c r="G143" s="6">
        <v>1.4E-2</v>
      </c>
      <c r="L143" s="5" t="s">
        <v>87</v>
      </c>
      <c r="N143" s="4" t="s">
        <v>67</v>
      </c>
      <c r="O143" s="5" t="s">
        <v>48</v>
      </c>
      <c r="S143" s="5" t="s">
        <v>37</v>
      </c>
      <c r="X143" s="5" t="s">
        <v>33</v>
      </c>
      <c r="Y143" s="5" t="s">
        <v>32</v>
      </c>
      <c r="Z143" s="5" t="s">
        <v>20</v>
      </c>
      <c r="AA143" s="9" t="s">
        <v>31</v>
      </c>
      <c r="AB143" s="5" t="s">
        <v>105</v>
      </c>
      <c r="AC143" s="5" t="s">
        <v>506</v>
      </c>
      <c r="AD143" s="8"/>
      <c r="AE143" s="5" t="s">
        <v>41</v>
      </c>
      <c r="AI143" s="5" t="s">
        <v>225</v>
      </c>
      <c r="AJ143" s="8" t="s">
        <v>59</v>
      </c>
      <c r="AL143" s="8" t="s">
        <v>62</v>
      </c>
    </row>
    <row r="144" spans="1:38" x14ac:dyDescent="0.2">
      <c r="A144" s="4">
        <v>24</v>
      </c>
      <c r="B144" s="4">
        <v>143</v>
      </c>
      <c r="C144" s="9" t="s">
        <v>31</v>
      </c>
      <c r="D144" s="10" t="s">
        <v>29</v>
      </c>
      <c r="E144" s="4">
        <v>2000</v>
      </c>
      <c r="F144" s="5" t="s">
        <v>709</v>
      </c>
      <c r="G144" s="6">
        <v>2.7E-2</v>
      </c>
      <c r="L144" s="5" t="s">
        <v>88</v>
      </c>
      <c r="N144" s="4" t="s">
        <v>67</v>
      </c>
      <c r="O144" s="5" t="s">
        <v>48</v>
      </c>
      <c r="S144" s="5" t="s">
        <v>37</v>
      </c>
      <c r="X144" s="5" t="s">
        <v>33</v>
      </c>
      <c r="Y144" s="5" t="s">
        <v>32</v>
      </c>
      <c r="Z144" s="5" t="s">
        <v>20</v>
      </c>
      <c r="AA144" s="9" t="s">
        <v>31</v>
      </c>
      <c r="AB144" s="5" t="s">
        <v>105</v>
      </c>
      <c r="AC144" s="5" t="s">
        <v>506</v>
      </c>
      <c r="AD144" s="8"/>
      <c r="AE144" s="5" t="s">
        <v>41</v>
      </c>
      <c r="AI144" s="5" t="s">
        <v>225</v>
      </c>
      <c r="AJ144" s="8" t="s">
        <v>59</v>
      </c>
      <c r="AL144" s="8" t="s">
        <v>62</v>
      </c>
    </row>
    <row r="145" spans="1:38" x14ac:dyDescent="0.2">
      <c r="A145" s="4">
        <v>24</v>
      </c>
      <c r="B145" s="4">
        <v>144</v>
      </c>
      <c r="C145" s="9" t="s">
        <v>31</v>
      </c>
      <c r="D145" s="10" t="s">
        <v>29</v>
      </c>
      <c r="E145" s="4">
        <v>2000</v>
      </c>
      <c r="F145" s="5" t="s">
        <v>709</v>
      </c>
      <c r="G145" s="6">
        <v>3.1E-2</v>
      </c>
      <c r="L145" s="5" t="s">
        <v>1338</v>
      </c>
      <c r="N145" s="4" t="s">
        <v>67</v>
      </c>
      <c r="O145" s="5" t="s">
        <v>48</v>
      </c>
      <c r="S145" s="5" t="s">
        <v>37</v>
      </c>
      <c r="X145" s="5" t="s">
        <v>33</v>
      </c>
      <c r="Y145" s="5" t="s">
        <v>32</v>
      </c>
      <c r="Z145" s="5" t="s">
        <v>20</v>
      </c>
      <c r="AA145" s="9" t="s">
        <v>31</v>
      </c>
      <c r="AB145" s="5" t="s">
        <v>105</v>
      </c>
      <c r="AC145" s="5" t="s">
        <v>506</v>
      </c>
      <c r="AD145" s="8"/>
      <c r="AE145" s="5" t="s">
        <v>41</v>
      </c>
      <c r="AI145" s="5" t="s">
        <v>225</v>
      </c>
      <c r="AJ145" s="8" t="s">
        <v>59</v>
      </c>
      <c r="AL145" s="8" t="s">
        <v>62</v>
      </c>
    </row>
    <row r="146" spans="1:38" x14ac:dyDescent="0.2">
      <c r="A146" s="4">
        <v>24</v>
      </c>
      <c r="B146" s="4">
        <v>145</v>
      </c>
      <c r="C146" s="9" t="s">
        <v>31</v>
      </c>
      <c r="D146" s="10" t="s">
        <v>29</v>
      </c>
      <c r="E146" s="4">
        <v>2000</v>
      </c>
      <c r="F146" s="5" t="s">
        <v>709</v>
      </c>
      <c r="G146" s="6">
        <v>0.13500000000000001</v>
      </c>
      <c r="L146" s="5" t="s">
        <v>89</v>
      </c>
      <c r="N146" s="4" t="s">
        <v>67</v>
      </c>
      <c r="O146" s="5" t="s">
        <v>48</v>
      </c>
      <c r="S146" s="5" t="s">
        <v>37</v>
      </c>
      <c r="X146" s="5" t="s">
        <v>33</v>
      </c>
      <c r="Y146" s="5" t="s">
        <v>32</v>
      </c>
      <c r="Z146" s="5" t="s">
        <v>20</v>
      </c>
      <c r="AA146" s="9" t="s">
        <v>31</v>
      </c>
      <c r="AB146" s="5" t="s">
        <v>105</v>
      </c>
      <c r="AC146" s="5" t="s">
        <v>506</v>
      </c>
      <c r="AD146" s="8"/>
      <c r="AE146" s="5" t="s">
        <v>41</v>
      </c>
      <c r="AI146" s="5" t="s">
        <v>225</v>
      </c>
      <c r="AJ146" s="8" t="s">
        <v>59</v>
      </c>
      <c r="AL146" s="8" t="s">
        <v>62</v>
      </c>
    </row>
    <row r="147" spans="1:38" hidden="1" x14ac:dyDescent="0.2">
      <c r="A147" s="4">
        <v>40</v>
      </c>
      <c r="B147" s="4">
        <v>1</v>
      </c>
      <c r="C147" s="5" t="s">
        <v>116</v>
      </c>
      <c r="D147" s="5" t="s">
        <v>115</v>
      </c>
      <c r="E147" s="4">
        <v>2004</v>
      </c>
      <c r="F147" s="5" t="s">
        <v>85</v>
      </c>
      <c r="G147" s="6">
        <v>60</v>
      </c>
      <c r="N147" s="4">
        <v>1993</v>
      </c>
      <c r="O147" s="5" t="s">
        <v>118</v>
      </c>
      <c r="S147" s="5" t="s">
        <v>121</v>
      </c>
      <c r="U147" s="5" t="s">
        <v>122</v>
      </c>
      <c r="X147" s="5" t="s">
        <v>33</v>
      </c>
      <c r="Y147" s="5" t="s">
        <v>32</v>
      </c>
      <c r="Z147" s="5" t="s">
        <v>20</v>
      </c>
      <c r="AI147" s="5" t="s">
        <v>117</v>
      </c>
      <c r="AJ147" s="8" t="s">
        <v>59</v>
      </c>
      <c r="AL147" s="8" t="s">
        <v>125</v>
      </c>
    </row>
    <row r="148" spans="1:38" hidden="1" x14ac:dyDescent="0.2">
      <c r="A148" s="4">
        <v>40</v>
      </c>
      <c r="B148" s="4">
        <v>2</v>
      </c>
      <c r="C148" s="5" t="s">
        <v>116</v>
      </c>
      <c r="D148" s="5" t="s">
        <v>115</v>
      </c>
      <c r="E148" s="4">
        <v>2004</v>
      </c>
      <c r="F148" s="5" t="s">
        <v>85</v>
      </c>
      <c r="G148" s="6">
        <v>116</v>
      </c>
      <c r="N148" s="4">
        <v>1994</v>
      </c>
      <c r="O148" s="5" t="s">
        <v>118</v>
      </c>
      <c r="S148" s="5" t="s">
        <v>121</v>
      </c>
      <c r="U148" s="5" t="s">
        <v>122</v>
      </c>
      <c r="X148" s="5" t="s">
        <v>33</v>
      </c>
      <c r="Y148" s="5" t="s">
        <v>32</v>
      </c>
      <c r="Z148" s="5" t="s">
        <v>20</v>
      </c>
      <c r="AI148" s="5" t="s">
        <v>117</v>
      </c>
      <c r="AJ148" s="8" t="s">
        <v>59</v>
      </c>
      <c r="AL148" s="8" t="s">
        <v>125</v>
      </c>
    </row>
    <row r="149" spans="1:38" hidden="1" x14ac:dyDescent="0.2">
      <c r="A149" s="4">
        <v>40</v>
      </c>
      <c r="B149" s="4">
        <v>3</v>
      </c>
      <c r="C149" s="5" t="s">
        <v>116</v>
      </c>
      <c r="D149" s="5" t="s">
        <v>115</v>
      </c>
      <c r="E149" s="4">
        <v>2004</v>
      </c>
      <c r="F149" s="5" t="s">
        <v>85</v>
      </c>
      <c r="G149" s="6">
        <v>202</v>
      </c>
      <c r="N149" s="4">
        <v>1995</v>
      </c>
      <c r="O149" s="5" t="s">
        <v>118</v>
      </c>
      <c r="S149" s="5" t="s">
        <v>121</v>
      </c>
      <c r="U149" s="5" t="s">
        <v>122</v>
      </c>
      <c r="X149" s="5" t="s">
        <v>33</v>
      </c>
      <c r="Y149" s="5" t="s">
        <v>32</v>
      </c>
      <c r="Z149" s="5" t="s">
        <v>20</v>
      </c>
      <c r="AI149" s="5" t="s">
        <v>117</v>
      </c>
      <c r="AJ149" s="8" t="s">
        <v>59</v>
      </c>
      <c r="AL149" s="8" t="s">
        <v>125</v>
      </c>
    </row>
    <row r="150" spans="1:38" hidden="1" x14ac:dyDescent="0.2">
      <c r="A150" s="4">
        <v>40</v>
      </c>
      <c r="B150" s="4">
        <v>4</v>
      </c>
      <c r="C150" s="5" t="s">
        <v>116</v>
      </c>
      <c r="D150" s="5" t="s">
        <v>115</v>
      </c>
      <c r="E150" s="4">
        <v>2004</v>
      </c>
      <c r="F150" s="5" t="s">
        <v>85</v>
      </c>
      <c r="G150" s="6">
        <v>202</v>
      </c>
      <c r="N150" s="4">
        <v>1996</v>
      </c>
      <c r="O150" s="5" t="s">
        <v>118</v>
      </c>
      <c r="S150" s="5" t="s">
        <v>121</v>
      </c>
      <c r="U150" s="5" t="s">
        <v>122</v>
      </c>
      <c r="X150" s="5" t="s">
        <v>33</v>
      </c>
      <c r="Y150" s="5" t="s">
        <v>32</v>
      </c>
      <c r="Z150" s="5" t="s">
        <v>20</v>
      </c>
      <c r="AI150" s="5" t="s">
        <v>117</v>
      </c>
      <c r="AJ150" s="8" t="s">
        <v>59</v>
      </c>
      <c r="AL150" s="8" t="s">
        <v>125</v>
      </c>
    </row>
    <row r="151" spans="1:38" hidden="1" x14ac:dyDescent="0.2">
      <c r="A151" s="4">
        <v>40</v>
      </c>
      <c r="B151" s="4">
        <v>5</v>
      </c>
      <c r="C151" s="5" t="s">
        <v>116</v>
      </c>
      <c r="D151" s="5" t="s">
        <v>115</v>
      </c>
      <c r="E151" s="4">
        <v>2004</v>
      </c>
      <c r="F151" s="5" t="s">
        <v>85</v>
      </c>
      <c r="G151" s="6">
        <v>311</v>
      </c>
      <c r="N151" s="4">
        <v>1997</v>
      </c>
      <c r="O151" s="5" t="s">
        <v>118</v>
      </c>
      <c r="S151" s="5" t="s">
        <v>121</v>
      </c>
      <c r="U151" s="5" t="s">
        <v>122</v>
      </c>
      <c r="X151" s="5" t="s">
        <v>33</v>
      </c>
      <c r="Y151" s="5" t="s">
        <v>32</v>
      </c>
      <c r="Z151" s="5" t="s">
        <v>20</v>
      </c>
      <c r="AI151" s="5" t="s">
        <v>117</v>
      </c>
      <c r="AJ151" s="8" t="s">
        <v>114</v>
      </c>
      <c r="AL151" s="8" t="s">
        <v>125</v>
      </c>
    </row>
    <row r="152" spans="1:38" hidden="1" x14ac:dyDescent="0.2">
      <c r="A152" s="4">
        <v>40</v>
      </c>
      <c r="B152" s="4">
        <v>6</v>
      </c>
      <c r="C152" s="5" t="s">
        <v>116</v>
      </c>
      <c r="D152" s="5" t="s">
        <v>115</v>
      </c>
      <c r="E152" s="4">
        <v>2004</v>
      </c>
      <c r="F152" s="5" t="s">
        <v>85</v>
      </c>
      <c r="G152" s="6">
        <v>429</v>
      </c>
      <c r="N152" s="4">
        <v>1998</v>
      </c>
      <c r="O152" s="5" t="s">
        <v>118</v>
      </c>
      <c r="S152" s="5" t="s">
        <v>121</v>
      </c>
      <c r="U152" s="5" t="s">
        <v>122</v>
      </c>
      <c r="X152" s="5" t="s">
        <v>33</v>
      </c>
      <c r="Y152" s="5" t="s">
        <v>32</v>
      </c>
      <c r="Z152" s="5" t="s">
        <v>20</v>
      </c>
      <c r="AI152" s="5" t="s">
        <v>117</v>
      </c>
      <c r="AJ152" s="8" t="s">
        <v>59</v>
      </c>
      <c r="AL152" s="8" t="s">
        <v>125</v>
      </c>
    </row>
    <row r="153" spans="1:38" hidden="1" x14ac:dyDescent="0.2">
      <c r="A153" s="4">
        <v>40</v>
      </c>
      <c r="B153" s="4">
        <v>7</v>
      </c>
      <c r="C153" s="5" t="s">
        <v>116</v>
      </c>
      <c r="D153" s="5" t="s">
        <v>115</v>
      </c>
      <c r="E153" s="4">
        <v>2004</v>
      </c>
      <c r="F153" s="5" t="s">
        <v>85</v>
      </c>
      <c r="G153" s="6">
        <v>497</v>
      </c>
      <c r="N153" s="4">
        <v>1999</v>
      </c>
      <c r="O153" s="5" t="s">
        <v>118</v>
      </c>
      <c r="S153" s="5" t="s">
        <v>121</v>
      </c>
      <c r="U153" s="5" t="s">
        <v>122</v>
      </c>
      <c r="X153" s="5" t="s">
        <v>33</v>
      </c>
      <c r="Y153" s="5" t="s">
        <v>32</v>
      </c>
      <c r="Z153" s="5" t="s">
        <v>20</v>
      </c>
      <c r="AI153" s="5" t="s">
        <v>117</v>
      </c>
      <c r="AJ153" s="8" t="s">
        <v>59</v>
      </c>
      <c r="AL153" s="8" t="s">
        <v>125</v>
      </c>
    </row>
    <row r="154" spans="1:38" hidden="1" x14ac:dyDescent="0.2">
      <c r="A154" s="4">
        <v>40</v>
      </c>
      <c r="B154" s="4">
        <v>8</v>
      </c>
      <c r="C154" s="5" t="s">
        <v>116</v>
      </c>
      <c r="D154" s="5" t="s">
        <v>115</v>
      </c>
      <c r="E154" s="4">
        <v>2004</v>
      </c>
      <c r="F154" s="5" t="s">
        <v>85</v>
      </c>
      <c r="G154" s="6">
        <v>531</v>
      </c>
      <c r="N154" s="4">
        <v>2000</v>
      </c>
      <c r="O154" s="5" t="s">
        <v>118</v>
      </c>
      <c r="S154" s="5" t="s">
        <v>121</v>
      </c>
      <c r="U154" s="5" t="s">
        <v>122</v>
      </c>
      <c r="X154" s="5" t="s">
        <v>33</v>
      </c>
      <c r="Y154" s="5" t="s">
        <v>32</v>
      </c>
      <c r="Z154" s="5" t="s">
        <v>20</v>
      </c>
      <c r="AI154" s="5" t="s">
        <v>117</v>
      </c>
      <c r="AJ154" s="8" t="s">
        <v>59</v>
      </c>
      <c r="AL154" s="8" t="s">
        <v>125</v>
      </c>
    </row>
    <row r="155" spans="1:38" hidden="1" x14ac:dyDescent="0.2">
      <c r="A155" s="4">
        <v>40</v>
      </c>
      <c r="B155" s="4">
        <v>9</v>
      </c>
      <c r="C155" s="5" t="s">
        <v>116</v>
      </c>
      <c r="D155" s="5" t="s">
        <v>115</v>
      </c>
      <c r="E155" s="4">
        <v>2004</v>
      </c>
      <c r="F155" s="5" t="s">
        <v>85</v>
      </c>
      <c r="G155" s="6">
        <v>601</v>
      </c>
      <c r="N155" s="4">
        <v>2001</v>
      </c>
      <c r="O155" s="5" t="s">
        <v>118</v>
      </c>
      <c r="S155" s="5" t="s">
        <v>121</v>
      </c>
      <c r="U155" s="5" t="s">
        <v>122</v>
      </c>
      <c r="X155" s="5" t="s">
        <v>33</v>
      </c>
      <c r="Y155" s="5" t="s">
        <v>32</v>
      </c>
      <c r="Z155" s="5" t="s">
        <v>20</v>
      </c>
      <c r="AI155" s="5" t="s">
        <v>117</v>
      </c>
      <c r="AJ155" s="8" t="s">
        <v>59</v>
      </c>
      <c r="AL155" s="8" t="s">
        <v>125</v>
      </c>
    </row>
    <row r="156" spans="1:38" hidden="1" x14ac:dyDescent="0.2">
      <c r="A156" s="4">
        <v>40</v>
      </c>
      <c r="B156" s="4">
        <v>10</v>
      </c>
      <c r="C156" s="5" t="s">
        <v>116</v>
      </c>
      <c r="D156" s="5" t="s">
        <v>115</v>
      </c>
      <c r="E156" s="4">
        <v>2004</v>
      </c>
      <c r="F156" s="5" t="s">
        <v>85</v>
      </c>
      <c r="G156" s="6">
        <v>757</v>
      </c>
      <c r="N156" s="4">
        <v>2002</v>
      </c>
      <c r="O156" s="5" t="s">
        <v>118</v>
      </c>
      <c r="S156" s="5" t="s">
        <v>121</v>
      </c>
      <c r="U156" s="5" t="s">
        <v>122</v>
      </c>
      <c r="X156" s="5" t="s">
        <v>33</v>
      </c>
      <c r="Y156" s="5" t="s">
        <v>32</v>
      </c>
      <c r="Z156" s="5" t="s">
        <v>20</v>
      </c>
      <c r="AI156" s="5" t="s">
        <v>117</v>
      </c>
      <c r="AJ156" s="8" t="s">
        <v>114</v>
      </c>
      <c r="AL156" s="8" t="s">
        <v>125</v>
      </c>
    </row>
    <row r="157" spans="1:38" hidden="1" x14ac:dyDescent="0.2">
      <c r="A157" s="4">
        <v>40</v>
      </c>
      <c r="B157" s="4">
        <v>11</v>
      </c>
      <c r="C157" s="5" t="s">
        <v>116</v>
      </c>
      <c r="D157" s="5" t="s">
        <v>115</v>
      </c>
      <c r="E157" s="4">
        <v>2004</v>
      </c>
      <c r="F157" s="5" t="s">
        <v>85</v>
      </c>
      <c r="G157" s="6">
        <v>689</v>
      </c>
      <c r="N157" s="4">
        <v>2003</v>
      </c>
      <c r="O157" s="5" t="s">
        <v>118</v>
      </c>
      <c r="S157" s="5" t="s">
        <v>121</v>
      </c>
      <c r="U157" s="5" t="s">
        <v>122</v>
      </c>
      <c r="X157" s="5" t="s">
        <v>33</v>
      </c>
      <c r="Y157" s="5" t="s">
        <v>32</v>
      </c>
      <c r="Z157" s="5" t="s">
        <v>20</v>
      </c>
      <c r="AI157" s="5" t="s">
        <v>117</v>
      </c>
      <c r="AJ157" s="8" t="s">
        <v>59</v>
      </c>
      <c r="AL157" s="8" t="s">
        <v>125</v>
      </c>
    </row>
    <row r="158" spans="1:38" hidden="1" x14ac:dyDescent="0.2">
      <c r="A158" s="4">
        <v>40</v>
      </c>
      <c r="B158" s="4">
        <v>12</v>
      </c>
      <c r="C158" s="5" t="s">
        <v>116</v>
      </c>
      <c r="D158" s="5" t="s">
        <v>115</v>
      </c>
      <c r="E158" s="4">
        <v>2004</v>
      </c>
      <c r="F158" s="5" t="s">
        <v>85</v>
      </c>
      <c r="G158" s="6">
        <v>424</v>
      </c>
      <c r="N158" s="4">
        <v>1993</v>
      </c>
      <c r="O158" s="5" t="s">
        <v>118</v>
      </c>
      <c r="S158" s="5" t="s">
        <v>124</v>
      </c>
      <c r="U158" s="5" t="s">
        <v>123</v>
      </c>
      <c r="X158" s="5" t="s">
        <v>33</v>
      </c>
      <c r="Y158" s="5" t="s">
        <v>32</v>
      </c>
      <c r="Z158" s="5" t="s">
        <v>20</v>
      </c>
      <c r="AI158" s="5" t="s">
        <v>117</v>
      </c>
      <c r="AJ158" s="8" t="s">
        <v>59</v>
      </c>
      <c r="AL158" s="8" t="s">
        <v>125</v>
      </c>
    </row>
    <row r="159" spans="1:38" hidden="1" x14ac:dyDescent="0.2">
      <c r="A159" s="4">
        <v>40</v>
      </c>
      <c r="B159" s="4">
        <v>13</v>
      </c>
      <c r="C159" s="5" t="s">
        <v>116</v>
      </c>
      <c r="D159" s="5" t="s">
        <v>115</v>
      </c>
      <c r="E159" s="4">
        <v>2004</v>
      </c>
      <c r="F159" s="5" t="s">
        <v>85</v>
      </c>
      <c r="G159" s="6">
        <v>511</v>
      </c>
      <c r="N159" s="4">
        <v>1994</v>
      </c>
      <c r="O159" s="5" t="s">
        <v>118</v>
      </c>
      <c r="S159" s="5" t="s">
        <v>124</v>
      </c>
      <c r="U159" s="5" t="s">
        <v>123</v>
      </c>
      <c r="X159" s="5" t="s">
        <v>33</v>
      </c>
      <c r="Y159" s="5" t="s">
        <v>32</v>
      </c>
      <c r="Z159" s="5" t="s">
        <v>20</v>
      </c>
      <c r="AI159" s="5" t="s">
        <v>117</v>
      </c>
      <c r="AJ159" s="8" t="s">
        <v>59</v>
      </c>
      <c r="AL159" s="8" t="s">
        <v>125</v>
      </c>
    </row>
    <row r="160" spans="1:38" hidden="1" x14ac:dyDescent="0.2">
      <c r="A160" s="4">
        <v>40</v>
      </c>
      <c r="B160" s="4">
        <v>14</v>
      </c>
      <c r="C160" s="5" t="s">
        <v>116</v>
      </c>
      <c r="D160" s="5" t="s">
        <v>115</v>
      </c>
      <c r="E160" s="4">
        <v>2004</v>
      </c>
      <c r="F160" s="5" t="s">
        <v>85</v>
      </c>
      <c r="G160" s="6">
        <v>526</v>
      </c>
      <c r="N160" s="4">
        <v>1995</v>
      </c>
      <c r="O160" s="5" t="s">
        <v>118</v>
      </c>
      <c r="S160" s="5" t="s">
        <v>124</v>
      </c>
      <c r="U160" s="5" t="s">
        <v>123</v>
      </c>
      <c r="X160" s="5" t="s">
        <v>33</v>
      </c>
      <c r="Y160" s="5" t="s">
        <v>32</v>
      </c>
      <c r="Z160" s="5" t="s">
        <v>20</v>
      </c>
      <c r="AI160" s="5" t="s">
        <v>117</v>
      </c>
      <c r="AJ160" s="8" t="s">
        <v>59</v>
      </c>
      <c r="AL160" s="8" t="s">
        <v>125</v>
      </c>
    </row>
    <row r="161" spans="1:38" hidden="1" x14ac:dyDescent="0.2">
      <c r="A161" s="4">
        <v>40</v>
      </c>
      <c r="B161" s="4">
        <v>15</v>
      </c>
      <c r="C161" s="5" t="s">
        <v>116</v>
      </c>
      <c r="D161" s="5" t="s">
        <v>115</v>
      </c>
      <c r="E161" s="4">
        <v>2004</v>
      </c>
      <c r="F161" s="5" t="s">
        <v>85</v>
      </c>
      <c r="G161" s="6">
        <v>355</v>
      </c>
      <c r="N161" s="4">
        <v>1996</v>
      </c>
      <c r="O161" s="5" t="s">
        <v>118</v>
      </c>
      <c r="S161" s="5" t="s">
        <v>124</v>
      </c>
      <c r="U161" s="5" t="s">
        <v>123</v>
      </c>
      <c r="X161" s="5" t="s">
        <v>33</v>
      </c>
      <c r="Y161" s="5" t="s">
        <v>32</v>
      </c>
      <c r="Z161" s="5" t="s">
        <v>20</v>
      </c>
      <c r="AI161" s="5" t="s">
        <v>117</v>
      </c>
      <c r="AJ161" s="8" t="s">
        <v>59</v>
      </c>
      <c r="AL161" s="8" t="s">
        <v>125</v>
      </c>
    </row>
    <row r="162" spans="1:38" hidden="1" x14ac:dyDescent="0.2">
      <c r="A162" s="4">
        <v>40</v>
      </c>
      <c r="B162" s="4">
        <v>16</v>
      </c>
      <c r="C162" s="5" t="s">
        <v>116</v>
      </c>
      <c r="D162" s="5" t="s">
        <v>115</v>
      </c>
      <c r="E162" s="4">
        <v>2004</v>
      </c>
      <c r="F162" s="5" t="s">
        <v>85</v>
      </c>
      <c r="G162" s="6">
        <v>759</v>
      </c>
      <c r="N162" s="4">
        <v>1997</v>
      </c>
      <c r="O162" s="5" t="s">
        <v>118</v>
      </c>
      <c r="S162" s="5" t="s">
        <v>124</v>
      </c>
      <c r="U162" s="5" t="s">
        <v>123</v>
      </c>
      <c r="X162" s="5" t="s">
        <v>33</v>
      </c>
      <c r="Y162" s="5" t="s">
        <v>32</v>
      </c>
      <c r="Z162" s="5" t="s">
        <v>20</v>
      </c>
      <c r="AI162" s="5" t="s">
        <v>117</v>
      </c>
      <c r="AJ162" s="8" t="s">
        <v>59</v>
      </c>
      <c r="AL162" s="8" t="s">
        <v>125</v>
      </c>
    </row>
    <row r="163" spans="1:38" hidden="1" x14ac:dyDescent="0.2">
      <c r="A163" s="4">
        <v>40</v>
      </c>
      <c r="B163" s="4">
        <v>17</v>
      </c>
      <c r="C163" s="5" t="s">
        <v>116</v>
      </c>
      <c r="D163" s="5" t="s">
        <v>115</v>
      </c>
      <c r="E163" s="4">
        <v>2004</v>
      </c>
      <c r="F163" s="5" t="s">
        <v>85</v>
      </c>
      <c r="G163" s="6">
        <v>617</v>
      </c>
      <c r="N163" s="4">
        <v>1998</v>
      </c>
      <c r="O163" s="5" t="s">
        <v>118</v>
      </c>
      <c r="S163" s="5" t="s">
        <v>124</v>
      </c>
      <c r="U163" s="5" t="s">
        <v>123</v>
      </c>
      <c r="X163" s="5" t="s">
        <v>33</v>
      </c>
      <c r="Y163" s="5" t="s">
        <v>32</v>
      </c>
      <c r="Z163" s="5" t="s">
        <v>20</v>
      </c>
      <c r="AI163" s="5" t="s">
        <v>117</v>
      </c>
      <c r="AJ163" s="8" t="s">
        <v>59</v>
      </c>
      <c r="AL163" s="8" t="s">
        <v>125</v>
      </c>
    </row>
    <row r="164" spans="1:38" hidden="1" x14ac:dyDescent="0.2">
      <c r="A164" s="4">
        <v>40</v>
      </c>
      <c r="B164" s="4">
        <v>18</v>
      </c>
      <c r="C164" s="5" t="s">
        <v>116</v>
      </c>
      <c r="D164" s="5" t="s">
        <v>115</v>
      </c>
      <c r="E164" s="4">
        <v>2004</v>
      </c>
      <c r="F164" s="5" t="s">
        <v>85</v>
      </c>
      <c r="G164" s="6">
        <v>636</v>
      </c>
      <c r="N164" s="4">
        <v>1999</v>
      </c>
      <c r="O164" s="5" t="s">
        <v>118</v>
      </c>
      <c r="S164" s="5" t="s">
        <v>124</v>
      </c>
      <c r="U164" s="5" t="s">
        <v>123</v>
      </c>
      <c r="X164" s="5" t="s">
        <v>33</v>
      </c>
      <c r="Y164" s="5" t="s">
        <v>32</v>
      </c>
      <c r="Z164" s="5" t="s">
        <v>20</v>
      </c>
      <c r="AI164" s="5" t="s">
        <v>117</v>
      </c>
      <c r="AJ164" s="8" t="s">
        <v>59</v>
      </c>
      <c r="AL164" s="8" t="s">
        <v>125</v>
      </c>
    </row>
    <row r="165" spans="1:38" hidden="1" x14ac:dyDescent="0.2">
      <c r="A165" s="4">
        <v>40</v>
      </c>
      <c r="B165" s="4">
        <v>19</v>
      </c>
      <c r="C165" s="5" t="s">
        <v>116</v>
      </c>
      <c r="D165" s="5" t="s">
        <v>115</v>
      </c>
      <c r="E165" s="4">
        <v>2004</v>
      </c>
      <c r="F165" s="5" t="s">
        <v>85</v>
      </c>
      <c r="G165" s="6">
        <v>726</v>
      </c>
      <c r="N165" s="4">
        <v>2000</v>
      </c>
      <c r="O165" s="5" t="s">
        <v>118</v>
      </c>
      <c r="S165" s="5" t="s">
        <v>124</v>
      </c>
      <c r="U165" s="5" t="s">
        <v>123</v>
      </c>
      <c r="X165" s="5" t="s">
        <v>33</v>
      </c>
      <c r="Y165" s="5" t="s">
        <v>32</v>
      </c>
      <c r="Z165" s="5" t="s">
        <v>20</v>
      </c>
      <c r="AI165" s="5" t="s">
        <v>117</v>
      </c>
      <c r="AJ165" s="8" t="s">
        <v>59</v>
      </c>
      <c r="AL165" s="8" t="s">
        <v>125</v>
      </c>
    </row>
    <row r="166" spans="1:38" hidden="1" x14ac:dyDescent="0.2">
      <c r="A166" s="4">
        <v>40</v>
      </c>
      <c r="B166" s="4">
        <v>20</v>
      </c>
      <c r="C166" s="5" t="s">
        <v>116</v>
      </c>
      <c r="D166" s="5" t="s">
        <v>115</v>
      </c>
      <c r="E166" s="4">
        <v>2004</v>
      </c>
      <c r="F166" s="5" t="s">
        <v>85</v>
      </c>
      <c r="G166" s="6">
        <v>824</v>
      </c>
      <c r="N166" s="4">
        <v>2001</v>
      </c>
      <c r="O166" s="5" t="s">
        <v>118</v>
      </c>
      <c r="S166" s="5" t="s">
        <v>124</v>
      </c>
      <c r="U166" s="5" t="s">
        <v>123</v>
      </c>
      <c r="X166" s="5" t="s">
        <v>33</v>
      </c>
      <c r="Y166" s="5" t="s">
        <v>32</v>
      </c>
      <c r="Z166" s="5" t="s">
        <v>20</v>
      </c>
      <c r="AI166" s="5" t="s">
        <v>117</v>
      </c>
      <c r="AJ166" s="8" t="s">
        <v>59</v>
      </c>
      <c r="AL166" s="8" t="s">
        <v>125</v>
      </c>
    </row>
    <row r="167" spans="1:38" hidden="1" x14ac:dyDescent="0.2">
      <c r="A167" s="4">
        <v>40</v>
      </c>
      <c r="B167" s="4">
        <v>21</v>
      </c>
      <c r="C167" s="5" t="s">
        <v>116</v>
      </c>
      <c r="D167" s="5" t="s">
        <v>115</v>
      </c>
      <c r="E167" s="4">
        <v>2004</v>
      </c>
      <c r="F167" s="5" t="s">
        <v>85</v>
      </c>
      <c r="G167" s="6">
        <v>927</v>
      </c>
      <c r="N167" s="4">
        <v>2002</v>
      </c>
      <c r="O167" s="5" t="s">
        <v>118</v>
      </c>
      <c r="S167" s="5" t="s">
        <v>124</v>
      </c>
      <c r="U167" s="5" t="s">
        <v>123</v>
      </c>
      <c r="X167" s="5" t="s">
        <v>33</v>
      </c>
      <c r="Y167" s="5" t="s">
        <v>32</v>
      </c>
      <c r="Z167" s="5" t="s">
        <v>20</v>
      </c>
      <c r="AI167" s="5" t="s">
        <v>117</v>
      </c>
      <c r="AJ167" s="8" t="s">
        <v>59</v>
      </c>
      <c r="AL167" s="8" t="s">
        <v>125</v>
      </c>
    </row>
    <row r="168" spans="1:38" hidden="1" x14ac:dyDescent="0.2">
      <c r="A168" s="4">
        <v>40</v>
      </c>
      <c r="B168" s="4">
        <v>22</v>
      </c>
      <c r="C168" s="5" t="s">
        <v>116</v>
      </c>
      <c r="D168" s="5" t="s">
        <v>115</v>
      </c>
      <c r="E168" s="4">
        <v>2004</v>
      </c>
      <c r="F168" s="5" t="s">
        <v>85</v>
      </c>
      <c r="G168" s="6">
        <v>1092</v>
      </c>
      <c r="N168" s="4">
        <v>2003</v>
      </c>
      <c r="O168" s="5" t="s">
        <v>118</v>
      </c>
      <c r="S168" s="5" t="s">
        <v>124</v>
      </c>
      <c r="U168" s="5" t="s">
        <v>123</v>
      </c>
      <c r="X168" s="5" t="s">
        <v>33</v>
      </c>
      <c r="Y168" s="5" t="s">
        <v>32</v>
      </c>
      <c r="Z168" s="5" t="s">
        <v>20</v>
      </c>
      <c r="AI168" s="5" t="s">
        <v>117</v>
      </c>
      <c r="AJ168" s="8" t="s">
        <v>59</v>
      </c>
      <c r="AL168" s="8" t="s">
        <v>125</v>
      </c>
    </row>
    <row r="169" spans="1:38" hidden="1" x14ac:dyDescent="0.2">
      <c r="A169" s="4">
        <v>40</v>
      </c>
      <c r="B169" s="4">
        <v>23</v>
      </c>
      <c r="C169" s="5" t="s">
        <v>116</v>
      </c>
      <c r="D169" s="5" t="s">
        <v>1337</v>
      </c>
      <c r="E169" s="4">
        <v>2004</v>
      </c>
      <c r="F169" s="5" t="s">
        <v>63</v>
      </c>
      <c r="G169" s="6">
        <v>3.4000000000000002E-2</v>
      </c>
      <c r="N169" s="4" t="s">
        <v>118</v>
      </c>
      <c r="O169" s="5" t="s">
        <v>118</v>
      </c>
      <c r="S169" s="5" t="s">
        <v>119</v>
      </c>
      <c r="U169" s="5" t="s">
        <v>120</v>
      </c>
      <c r="X169" s="5" t="s">
        <v>33</v>
      </c>
      <c r="Y169" s="5" t="s">
        <v>32</v>
      </c>
      <c r="Z169" s="5" t="s">
        <v>20</v>
      </c>
      <c r="AI169" s="5" t="s">
        <v>117</v>
      </c>
      <c r="AJ169" s="8" t="s">
        <v>59</v>
      </c>
      <c r="AL169" s="8" t="s">
        <v>125</v>
      </c>
    </row>
    <row r="170" spans="1:38" hidden="1" x14ac:dyDescent="0.2">
      <c r="A170" s="4">
        <v>40</v>
      </c>
      <c r="B170" s="4">
        <v>24</v>
      </c>
      <c r="C170" s="5" t="s">
        <v>116</v>
      </c>
      <c r="D170" s="5" t="s">
        <v>1337</v>
      </c>
      <c r="E170" s="4">
        <v>2004</v>
      </c>
      <c r="F170" s="5" t="s">
        <v>63</v>
      </c>
      <c r="G170" s="6">
        <v>0.23100000000000001</v>
      </c>
      <c r="N170" s="4" t="s">
        <v>118</v>
      </c>
      <c r="O170" s="5" t="s">
        <v>118</v>
      </c>
      <c r="S170" s="5" t="s">
        <v>121</v>
      </c>
      <c r="U170" s="5" t="s">
        <v>122</v>
      </c>
      <c r="X170" s="5" t="s">
        <v>33</v>
      </c>
      <c r="Y170" s="5" t="s">
        <v>32</v>
      </c>
      <c r="Z170" s="5" t="s">
        <v>20</v>
      </c>
      <c r="AI170" s="5" t="s">
        <v>117</v>
      </c>
      <c r="AJ170" s="8" t="s">
        <v>59</v>
      </c>
      <c r="AL170" s="8" t="s">
        <v>125</v>
      </c>
    </row>
    <row r="171" spans="1:38" hidden="1" x14ac:dyDescent="0.2">
      <c r="A171" s="4">
        <v>40</v>
      </c>
      <c r="B171" s="4">
        <v>25</v>
      </c>
      <c r="C171" s="5" t="s">
        <v>116</v>
      </c>
      <c r="D171" s="5" t="s">
        <v>1337</v>
      </c>
      <c r="E171" s="4">
        <v>2004</v>
      </c>
      <c r="F171" s="5" t="s">
        <v>63</v>
      </c>
      <c r="G171" s="6">
        <v>8.7999999999999995E-2</v>
      </c>
      <c r="N171" s="4" t="s">
        <v>118</v>
      </c>
      <c r="O171" s="5" t="s">
        <v>118</v>
      </c>
      <c r="S171" s="5" t="s">
        <v>124</v>
      </c>
      <c r="U171" s="5" t="s">
        <v>123</v>
      </c>
      <c r="X171" s="5" t="s">
        <v>33</v>
      </c>
      <c r="Y171" s="5" t="s">
        <v>32</v>
      </c>
      <c r="Z171" s="5" t="s">
        <v>20</v>
      </c>
      <c r="AI171" s="5" t="s">
        <v>117</v>
      </c>
      <c r="AJ171" s="8" t="s">
        <v>59</v>
      </c>
      <c r="AL171" s="8" t="s">
        <v>125</v>
      </c>
    </row>
    <row r="172" spans="1:38" hidden="1" x14ac:dyDescent="0.2">
      <c r="A172" s="4">
        <v>40</v>
      </c>
      <c r="B172" s="4">
        <v>26</v>
      </c>
      <c r="C172" s="5" t="s">
        <v>116</v>
      </c>
      <c r="D172" s="5" t="s">
        <v>115</v>
      </c>
      <c r="E172" s="4">
        <v>2004</v>
      </c>
      <c r="F172" s="5" t="s">
        <v>165</v>
      </c>
      <c r="G172" s="6">
        <v>552</v>
      </c>
      <c r="N172" s="4" t="s">
        <v>118</v>
      </c>
      <c r="O172" s="5" t="s">
        <v>118</v>
      </c>
      <c r="S172" s="5" t="s">
        <v>119</v>
      </c>
      <c r="U172" s="5" t="s">
        <v>120</v>
      </c>
      <c r="X172" s="5" t="s">
        <v>33</v>
      </c>
      <c r="Y172" s="5" t="s">
        <v>32</v>
      </c>
      <c r="Z172" s="5" t="s">
        <v>20</v>
      </c>
      <c r="AI172" s="5" t="s">
        <v>117</v>
      </c>
      <c r="AJ172" s="8" t="s">
        <v>59</v>
      </c>
      <c r="AL172" s="8" t="s">
        <v>125</v>
      </c>
    </row>
    <row r="173" spans="1:38" hidden="1" x14ac:dyDescent="0.2">
      <c r="A173" s="4">
        <v>40</v>
      </c>
      <c r="B173" s="4">
        <v>27</v>
      </c>
      <c r="C173" s="5" t="s">
        <v>116</v>
      </c>
      <c r="D173" s="5" t="s">
        <v>115</v>
      </c>
      <c r="E173" s="4">
        <v>2004</v>
      </c>
      <c r="F173" s="5" t="s">
        <v>126</v>
      </c>
      <c r="G173" s="6">
        <v>657</v>
      </c>
      <c r="N173" s="4" t="s">
        <v>118</v>
      </c>
      <c r="O173" s="5" t="s">
        <v>118</v>
      </c>
      <c r="S173" s="5" t="s">
        <v>119</v>
      </c>
      <c r="U173" s="5" t="s">
        <v>120</v>
      </c>
      <c r="X173" s="5" t="s">
        <v>33</v>
      </c>
      <c r="Y173" s="5" t="s">
        <v>32</v>
      </c>
      <c r="Z173" s="5" t="s">
        <v>20</v>
      </c>
      <c r="AB173" s="5" t="s">
        <v>321</v>
      </c>
      <c r="AI173" s="5" t="s">
        <v>117</v>
      </c>
      <c r="AJ173" s="8" t="s">
        <v>59</v>
      </c>
      <c r="AL173" s="8" t="s">
        <v>125</v>
      </c>
    </row>
    <row r="174" spans="1:38" hidden="1" x14ac:dyDescent="0.2">
      <c r="A174" s="4">
        <v>40</v>
      </c>
      <c r="B174" s="4">
        <v>28</v>
      </c>
      <c r="C174" s="5" t="s">
        <v>116</v>
      </c>
      <c r="D174" s="5" t="s">
        <v>115</v>
      </c>
      <c r="E174" s="4">
        <v>2004</v>
      </c>
      <c r="F174" s="5" t="s">
        <v>127</v>
      </c>
      <c r="G174" s="6">
        <v>657</v>
      </c>
      <c r="N174" s="4" t="s">
        <v>118</v>
      </c>
      <c r="O174" s="5" t="s">
        <v>118</v>
      </c>
      <c r="S174" s="5" t="s">
        <v>121</v>
      </c>
      <c r="U174" s="5" t="s">
        <v>122</v>
      </c>
      <c r="X174" s="5" t="s">
        <v>33</v>
      </c>
      <c r="Y174" s="5" t="s">
        <v>32</v>
      </c>
      <c r="Z174" s="5" t="s">
        <v>20</v>
      </c>
      <c r="AB174" s="5" t="s">
        <v>321</v>
      </c>
      <c r="AI174" s="5" t="s">
        <v>117</v>
      </c>
      <c r="AJ174" s="8" t="s">
        <v>59</v>
      </c>
      <c r="AL174" s="8" t="s">
        <v>125</v>
      </c>
    </row>
    <row r="175" spans="1:38" hidden="1" x14ac:dyDescent="0.2">
      <c r="A175" s="4">
        <v>78</v>
      </c>
      <c r="B175" s="4">
        <v>1</v>
      </c>
      <c r="C175" s="5" t="s">
        <v>141</v>
      </c>
      <c r="D175" s="5" t="s">
        <v>143</v>
      </c>
      <c r="E175" s="4">
        <v>2003</v>
      </c>
      <c r="F175" s="5" t="s">
        <v>85</v>
      </c>
      <c r="G175" s="6">
        <v>225</v>
      </c>
      <c r="H175" s="7" t="s">
        <v>140</v>
      </c>
      <c r="I175" s="6">
        <v>33.99</v>
      </c>
      <c r="J175" s="5" t="s">
        <v>65</v>
      </c>
      <c r="S175" s="16" t="s">
        <v>1794</v>
      </c>
      <c r="U175" s="5" t="s">
        <v>142</v>
      </c>
      <c r="X175" s="5" t="s">
        <v>135</v>
      </c>
      <c r="Y175" s="5" t="s">
        <v>136</v>
      </c>
      <c r="Z175" s="5" t="s">
        <v>196</v>
      </c>
      <c r="AA175" s="5" t="s">
        <v>141</v>
      </c>
      <c r="AB175" s="5" t="s">
        <v>105</v>
      </c>
      <c r="AC175" s="5" t="s">
        <v>156</v>
      </c>
      <c r="AI175" s="5" t="s">
        <v>113</v>
      </c>
      <c r="AJ175" s="8" t="s">
        <v>114</v>
      </c>
      <c r="AL175" s="8" t="s">
        <v>144</v>
      </c>
    </row>
    <row r="176" spans="1:38" hidden="1" x14ac:dyDescent="0.2">
      <c r="A176" s="4">
        <v>78</v>
      </c>
      <c r="B176" s="4">
        <v>2</v>
      </c>
      <c r="C176" s="5" t="s">
        <v>141</v>
      </c>
      <c r="D176" s="5" t="s">
        <v>143</v>
      </c>
      <c r="E176" s="4">
        <v>2003</v>
      </c>
      <c r="F176" s="5" t="s">
        <v>85</v>
      </c>
      <c r="G176" s="6">
        <v>180</v>
      </c>
      <c r="L176" s="5" t="s">
        <v>1932</v>
      </c>
      <c r="S176" s="16" t="s">
        <v>1794</v>
      </c>
      <c r="U176" s="5" t="s">
        <v>142</v>
      </c>
      <c r="X176" s="5" t="s">
        <v>135</v>
      </c>
      <c r="Y176" s="5" t="s">
        <v>136</v>
      </c>
      <c r="Z176" s="5" t="s">
        <v>196</v>
      </c>
      <c r="AA176" s="5" t="s">
        <v>141</v>
      </c>
      <c r="AB176" s="5" t="s">
        <v>105</v>
      </c>
      <c r="AC176" s="5" t="s">
        <v>156</v>
      </c>
      <c r="AI176" s="5" t="s">
        <v>113</v>
      </c>
      <c r="AJ176" s="8" t="s">
        <v>59</v>
      </c>
      <c r="AL176" s="8" t="s">
        <v>144</v>
      </c>
    </row>
    <row r="177" spans="1:38" hidden="1" x14ac:dyDescent="0.2">
      <c r="A177" s="4">
        <v>78</v>
      </c>
      <c r="B177" s="4">
        <v>3</v>
      </c>
      <c r="C177" s="5" t="s">
        <v>141</v>
      </c>
      <c r="D177" s="5" t="s">
        <v>143</v>
      </c>
      <c r="E177" s="4">
        <v>2003</v>
      </c>
      <c r="F177" s="5" t="s">
        <v>85</v>
      </c>
      <c r="G177" s="6">
        <v>45</v>
      </c>
      <c r="L177" s="5" t="s">
        <v>1933</v>
      </c>
      <c r="S177" s="16" t="s">
        <v>1794</v>
      </c>
      <c r="U177" s="5" t="s">
        <v>142</v>
      </c>
      <c r="X177" s="5" t="s">
        <v>135</v>
      </c>
      <c r="Y177" s="5" t="s">
        <v>136</v>
      </c>
      <c r="Z177" s="5" t="s">
        <v>196</v>
      </c>
      <c r="AA177" s="5" t="s">
        <v>141</v>
      </c>
      <c r="AB177" s="5" t="s">
        <v>105</v>
      </c>
      <c r="AC177" s="5" t="s">
        <v>156</v>
      </c>
      <c r="AI177" s="5" t="s">
        <v>113</v>
      </c>
      <c r="AJ177" s="8" t="s">
        <v>59</v>
      </c>
      <c r="AL177" s="8" t="s">
        <v>144</v>
      </c>
    </row>
    <row r="178" spans="1:38" hidden="1" x14ac:dyDescent="0.2">
      <c r="A178" s="4">
        <v>197</v>
      </c>
      <c r="B178" s="4">
        <v>1</v>
      </c>
      <c r="C178" s="5" t="s">
        <v>186</v>
      </c>
      <c r="D178" s="5" t="s">
        <v>187</v>
      </c>
      <c r="E178" s="4">
        <v>2004</v>
      </c>
      <c r="F178" s="5" t="s">
        <v>182</v>
      </c>
      <c r="G178" s="6">
        <f>306/(306+308)</f>
        <v>0.49837133550488599</v>
      </c>
      <c r="N178" s="4" t="s">
        <v>183</v>
      </c>
      <c r="O178" s="5" t="s">
        <v>183</v>
      </c>
      <c r="S178" s="5" t="s">
        <v>119</v>
      </c>
      <c r="U178" s="5" t="s">
        <v>185</v>
      </c>
      <c r="X178" s="5" t="s">
        <v>33</v>
      </c>
      <c r="Y178" s="5" t="s">
        <v>32</v>
      </c>
      <c r="Z178" s="5" t="s">
        <v>20</v>
      </c>
      <c r="AB178" s="5" t="s">
        <v>184</v>
      </c>
      <c r="AI178" s="5" t="s">
        <v>188</v>
      </c>
      <c r="AJ178" s="8" t="s">
        <v>59</v>
      </c>
    </row>
    <row r="179" spans="1:38" hidden="1" x14ac:dyDescent="0.2">
      <c r="A179" s="4">
        <v>309</v>
      </c>
      <c r="B179" s="4">
        <v>1</v>
      </c>
      <c r="C179" s="5" t="s">
        <v>207</v>
      </c>
      <c r="D179" s="5" t="s">
        <v>206</v>
      </c>
      <c r="E179" s="4">
        <v>2013</v>
      </c>
      <c r="F179" s="5" t="s">
        <v>212</v>
      </c>
      <c r="G179" s="6">
        <v>1.37</v>
      </c>
      <c r="I179" s="6">
        <v>0.16</v>
      </c>
      <c r="J179" s="5" t="s">
        <v>65</v>
      </c>
      <c r="N179" s="4" t="s">
        <v>211</v>
      </c>
      <c r="O179" s="5" t="s">
        <v>211</v>
      </c>
      <c r="S179" s="5" t="s">
        <v>209</v>
      </c>
      <c r="U179" s="5" t="s">
        <v>208</v>
      </c>
      <c r="X179" s="5" t="s">
        <v>203</v>
      </c>
      <c r="Y179" s="5" t="s">
        <v>202</v>
      </c>
      <c r="Z179" s="5" t="s">
        <v>196</v>
      </c>
      <c r="AA179" s="5" t="s">
        <v>207</v>
      </c>
      <c r="AB179" s="5" t="s">
        <v>105</v>
      </c>
      <c r="AC179" s="5" t="s">
        <v>210</v>
      </c>
      <c r="AI179" s="5" t="s">
        <v>94</v>
      </c>
      <c r="AJ179" s="8" t="s">
        <v>59</v>
      </c>
    </row>
    <row r="180" spans="1:38" hidden="1" x14ac:dyDescent="0.2">
      <c r="A180" s="4">
        <v>309</v>
      </c>
      <c r="B180" s="4">
        <v>2</v>
      </c>
      <c r="C180" s="5" t="s">
        <v>207</v>
      </c>
      <c r="D180" s="5" t="s">
        <v>206</v>
      </c>
      <c r="E180" s="4">
        <v>2013</v>
      </c>
      <c r="F180" s="5" t="s">
        <v>213</v>
      </c>
      <c r="G180" s="6">
        <f>1/3</f>
        <v>0.33333333333333331</v>
      </c>
      <c r="N180" s="4" t="s">
        <v>211</v>
      </c>
      <c r="O180" s="5" t="s">
        <v>211</v>
      </c>
      <c r="S180" s="5" t="s">
        <v>209</v>
      </c>
      <c r="U180" s="5" t="s">
        <v>208</v>
      </c>
      <c r="X180" s="5" t="s">
        <v>203</v>
      </c>
      <c r="Y180" s="5" t="s">
        <v>202</v>
      </c>
      <c r="Z180" s="5" t="s">
        <v>196</v>
      </c>
      <c r="AA180" s="5" t="s">
        <v>207</v>
      </c>
      <c r="AB180" s="5" t="s">
        <v>105</v>
      </c>
      <c r="AC180" s="5" t="s">
        <v>210</v>
      </c>
      <c r="AI180" s="5" t="s">
        <v>94</v>
      </c>
      <c r="AJ180" s="8" t="s">
        <v>59</v>
      </c>
    </row>
    <row r="181" spans="1:38" hidden="1" x14ac:dyDescent="0.2">
      <c r="A181" s="4">
        <v>315</v>
      </c>
      <c r="B181" s="4">
        <v>1</v>
      </c>
      <c r="C181" s="5" t="s">
        <v>1344</v>
      </c>
      <c r="D181" s="5" t="s">
        <v>214</v>
      </c>
      <c r="E181" s="4">
        <v>1974</v>
      </c>
      <c r="F181" s="5" t="s">
        <v>165</v>
      </c>
      <c r="G181" s="6">
        <v>1708</v>
      </c>
      <c r="N181" s="4" t="s">
        <v>217</v>
      </c>
      <c r="O181" s="5" t="s">
        <v>217</v>
      </c>
      <c r="S181" s="5" t="s">
        <v>1795</v>
      </c>
      <c r="U181" s="5" t="s">
        <v>215</v>
      </c>
      <c r="X181" s="5" t="s">
        <v>190</v>
      </c>
      <c r="Y181" s="5" t="s">
        <v>191</v>
      </c>
      <c r="Z181" s="5" t="s">
        <v>20</v>
      </c>
      <c r="AA181" s="5" t="s">
        <v>216</v>
      </c>
      <c r="AB181" s="5" t="s">
        <v>184</v>
      </c>
      <c r="AI181" s="5" t="s">
        <v>30</v>
      </c>
      <c r="AJ181" s="8" t="s">
        <v>59</v>
      </c>
      <c r="AL181" s="8" t="s">
        <v>218</v>
      </c>
    </row>
    <row r="182" spans="1:38" hidden="1" x14ac:dyDescent="0.2">
      <c r="A182" s="4">
        <v>315</v>
      </c>
      <c r="B182" s="4">
        <v>2</v>
      </c>
      <c r="C182" s="5" t="s">
        <v>1344</v>
      </c>
      <c r="D182" s="5" t="s">
        <v>214</v>
      </c>
      <c r="E182" s="4">
        <v>1974</v>
      </c>
      <c r="F182" s="5" t="s">
        <v>165</v>
      </c>
      <c r="G182" s="6">
        <v>292</v>
      </c>
      <c r="M182" s="5" t="s">
        <v>53</v>
      </c>
      <c r="N182" s="4" t="s">
        <v>217</v>
      </c>
      <c r="O182" s="5" t="s">
        <v>217</v>
      </c>
      <c r="S182" s="5" t="s">
        <v>1795</v>
      </c>
      <c r="U182" s="5" t="s">
        <v>215</v>
      </c>
      <c r="X182" s="5" t="s">
        <v>190</v>
      </c>
      <c r="Y182" s="5" t="s">
        <v>191</v>
      </c>
      <c r="Z182" s="5" t="s">
        <v>20</v>
      </c>
      <c r="AA182" s="5" t="s">
        <v>216</v>
      </c>
      <c r="AB182" s="5" t="s">
        <v>184</v>
      </c>
      <c r="AI182" s="5" t="s">
        <v>30</v>
      </c>
      <c r="AJ182" s="8" t="s">
        <v>59</v>
      </c>
      <c r="AL182" s="8" t="s">
        <v>218</v>
      </c>
    </row>
    <row r="183" spans="1:38" hidden="1" x14ac:dyDescent="0.2">
      <c r="A183" s="4">
        <v>341</v>
      </c>
      <c r="B183" s="4">
        <v>1</v>
      </c>
      <c r="C183" s="5" t="s">
        <v>220</v>
      </c>
      <c r="D183" s="5" t="s">
        <v>219</v>
      </c>
      <c r="E183" s="4">
        <v>2012</v>
      </c>
      <c r="F183" s="5" t="s">
        <v>85</v>
      </c>
      <c r="G183" s="6">
        <v>124.4</v>
      </c>
      <c r="H183" s="7" t="s">
        <v>223</v>
      </c>
      <c r="I183" s="6">
        <v>8</v>
      </c>
      <c r="J183" s="5" t="s">
        <v>65</v>
      </c>
      <c r="N183" s="4">
        <v>2008</v>
      </c>
      <c r="O183" s="5" t="s">
        <v>157</v>
      </c>
      <c r="P183" s="5" t="s">
        <v>224</v>
      </c>
      <c r="S183" s="5" t="s">
        <v>154</v>
      </c>
      <c r="U183" s="5" t="s">
        <v>155</v>
      </c>
      <c r="X183" s="5" t="s">
        <v>153</v>
      </c>
      <c r="Y183" s="5" t="s">
        <v>152</v>
      </c>
      <c r="Z183" s="5" t="s">
        <v>20</v>
      </c>
      <c r="AA183" s="5" t="s">
        <v>220</v>
      </c>
      <c r="AB183" s="5" t="s">
        <v>105</v>
      </c>
      <c r="AC183" s="5" t="s">
        <v>222</v>
      </c>
      <c r="AI183" s="5" t="s">
        <v>225</v>
      </c>
      <c r="AJ183" s="8" t="s">
        <v>59</v>
      </c>
    </row>
    <row r="184" spans="1:38" hidden="1" x14ac:dyDescent="0.2">
      <c r="A184" s="4">
        <v>341</v>
      </c>
      <c r="B184" s="4">
        <v>2</v>
      </c>
      <c r="C184" s="5" t="s">
        <v>220</v>
      </c>
      <c r="D184" s="5" t="s">
        <v>219</v>
      </c>
      <c r="E184" s="4">
        <v>2012</v>
      </c>
      <c r="F184" s="5" t="s">
        <v>213</v>
      </c>
      <c r="G184" s="6">
        <f>1/1.93</f>
        <v>0.5181347150259068</v>
      </c>
      <c r="H184" s="7" t="s">
        <v>226</v>
      </c>
      <c r="N184" s="4" t="s">
        <v>157</v>
      </c>
      <c r="O184" s="5" t="s">
        <v>157</v>
      </c>
      <c r="P184" s="5" t="s">
        <v>221</v>
      </c>
      <c r="S184" s="5" t="s">
        <v>154</v>
      </c>
      <c r="U184" s="5" t="s">
        <v>155</v>
      </c>
      <c r="X184" s="5" t="s">
        <v>153</v>
      </c>
      <c r="Y184" s="5" t="s">
        <v>152</v>
      </c>
      <c r="Z184" s="5" t="s">
        <v>20</v>
      </c>
      <c r="AA184" s="5" t="s">
        <v>220</v>
      </c>
      <c r="AB184" s="5" t="s">
        <v>105</v>
      </c>
      <c r="AC184" s="5" t="s">
        <v>222</v>
      </c>
      <c r="AI184" s="5" t="s">
        <v>225</v>
      </c>
      <c r="AJ184" s="8" t="s">
        <v>59</v>
      </c>
    </row>
    <row r="185" spans="1:38" hidden="1" x14ac:dyDescent="0.2">
      <c r="A185" s="4">
        <v>341</v>
      </c>
      <c r="B185" s="4">
        <v>3</v>
      </c>
      <c r="C185" s="5" t="s">
        <v>220</v>
      </c>
      <c r="D185" s="5" t="s">
        <v>219</v>
      </c>
      <c r="E185" s="4">
        <v>2012</v>
      </c>
      <c r="F185" s="5" t="s">
        <v>213</v>
      </c>
      <c r="G185" s="6">
        <f>1/1.76</f>
        <v>0.56818181818181823</v>
      </c>
      <c r="H185" s="7" t="s">
        <v>226</v>
      </c>
      <c r="L185" s="5" t="s">
        <v>228</v>
      </c>
      <c r="N185" s="4" t="s">
        <v>157</v>
      </c>
      <c r="O185" s="5" t="s">
        <v>157</v>
      </c>
      <c r="P185" s="5" t="s">
        <v>221</v>
      </c>
      <c r="S185" s="5" t="s">
        <v>154</v>
      </c>
      <c r="U185" s="5" t="s">
        <v>155</v>
      </c>
      <c r="X185" s="5" t="s">
        <v>153</v>
      </c>
      <c r="Y185" s="5" t="s">
        <v>152</v>
      </c>
      <c r="Z185" s="5" t="s">
        <v>20</v>
      </c>
      <c r="AA185" s="5" t="s">
        <v>220</v>
      </c>
      <c r="AB185" s="5" t="s">
        <v>105</v>
      </c>
      <c r="AC185" s="5" t="s">
        <v>222</v>
      </c>
      <c r="AI185" s="5" t="s">
        <v>225</v>
      </c>
      <c r="AJ185" s="8" t="s">
        <v>59</v>
      </c>
    </row>
    <row r="186" spans="1:38" hidden="1" x14ac:dyDescent="0.2">
      <c r="A186" s="12">
        <v>341</v>
      </c>
      <c r="B186" s="12">
        <v>4</v>
      </c>
      <c r="C186" s="11" t="s">
        <v>220</v>
      </c>
      <c r="D186" s="11" t="s">
        <v>219</v>
      </c>
      <c r="E186" s="12">
        <v>2012</v>
      </c>
      <c r="F186" s="11" t="s">
        <v>227</v>
      </c>
      <c r="G186" s="13">
        <v>3.5700000000000003E-2</v>
      </c>
      <c r="H186" s="14" t="s">
        <v>226</v>
      </c>
      <c r="I186" s="13"/>
      <c r="J186" s="11"/>
      <c r="K186" s="11"/>
      <c r="L186" s="11" t="s">
        <v>229</v>
      </c>
      <c r="M186" s="11" t="s">
        <v>53</v>
      </c>
      <c r="N186" s="12" t="s">
        <v>157</v>
      </c>
      <c r="O186" s="11" t="s">
        <v>157</v>
      </c>
      <c r="P186" s="11" t="s">
        <v>221</v>
      </c>
      <c r="Q186" s="11"/>
      <c r="R186" s="14"/>
      <c r="S186" s="11" t="s">
        <v>154</v>
      </c>
      <c r="T186" s="11"/>
      <c r="U186" s="11" t="s">
        <v>155</v>
      </c>
      <c r="V186" s="14"/>
      <c r="W186" s="14"/>
      <c r="X186" s="11" t="s">
        <v>153</v>
      </c>
      <c r="Y186" s="11" t="s">
        <v>152</v>
      </c>
      <c r="Z186" s="11" t="s">
        <v>20</v>
      </c>
      <c r="AA186" s="11" t="s">
        <v>220</v>
      </c>
      <c r="AB186" s="11" t="s">
        <v>105</v>
      </c>
      <c r="AC186" s="11" t="s">
        <v>222</v>
      </c>
      <c r="AD186" s="11"/>
      <c r="AE186" s="11"/>
      <c r="AF186" s="11"/>
      <c r="AG186" s="11"/>
      <c r="AH186" s="11"/>
      <c r="AI186" s="11" t="s">
        <v>225</v>
      </c>
      <c r="AJ186" s="9" t="s">
        <v>59</v>
      </c>
      <c r="AK186" s="9"/>
      <c r="AL186" s="9"/>
    </row>
    <row r="187" spans="1:38" hidden="1" x14ac:dyDescent="0.2">
      <c r="A187" s="12">
        <v>341</v>
      </c>
      <c r="B187" s="4">
        <v>5</v>
      </c>
      <c r="C187" s="11" t="s">
        <v>220</v>
      </c>
      <c r="D187" s="11" t="s">
        <v>219</v>
      </c>
      <c r="E187" s="12">
        <v>2012</v>
      </c>
      <c r="F187" s="11" t="s">
        <v>227</v>
      </c>
      <c r="G187" s="13">
        <v>0.33</v>
      </c>
      <c r="H187" s="14" t="s">
        <v>226</v>
      </c>
      <c r="I187" s="13"/>
      <c r="J187" s="11"/>
      <c r="K187" s="11"/>
      <c r="L187" s="11" t="s">
        <v>230</v>
      </c>
      <c r="M187" s="11" t="s">
        <v>53</v>
      </c>
      <c r="N187" s="12" t="s">
        <v>157</v>
      </c>
      <c r="O187" s="11" t="s">
        <v>157</v>
      </c>
      <c r="P187" s="11" t="s">
        <v>221</v>
      </c>
      <c r="Q187" s="11"/>
      <c r="R187" s="14"/>
      <c r="S187" s="11" t="s">
        <v>154</v>
      </c>
      <c r="T187" s="11"/>
      <c r="U187" s="11" t="s">
        <v>155</v>
      </c>
      <c r="V187" s="14"/>
      <c r="W187" s="14"/>
      <c r="X187" s="11" t="s">
        <v>153</v>
      </c>
      <c r="Y187" s="11" t="s">
        <v>152</v>
      </c>
      <c r="Z187" s="11" t="s">
        <v>20</v>
      </c>
      <c r="AA187" s="11" t="s">
        <v>220</v>
      </c>
      <c r="AB187" s="11" t="s">
        <v>105</v>
      </c>
      <c r="AC187" s="11" t="s">
        <v>222</v>
      </c>
      <c r="AD187" s="11"/>
      <c r="AE187" s="11"/>
      <c r="AF187" s="11"/>
      <c r="AG187" s="11"/>
      <c r="AH187" s="11"/>
      <c r="AI187" s="11" t="s">
        <v>225</v>
      </c>
      <c r="AJ187" s="9" t="s">
        <v>59</v>
      </c>
      <c r="AK187" s="9"/>
      <c r="AL187" s="9"/>
    </row>
    <row r="188" spans="1:38" hidden="1" x14ac:dyDescent="0.2">
      <c r="A188" s="12">
        <v>341</v>
      </c>
      <c r="B188" s="4">
        <v>6</v>
      </c>
      <c r="C188" s="11" t="s">
        <v>220</v>
      </c>
      <c r="D188" s="11" t="s">
        <v>219</v>
      </c>
      <c r="E188" s="12">
        <v>2012</v>
      </c>
      <c r="F188" s="11" t="s">
        <v>227</v>
      </c>
      <c r="G188" s="13">
        <v>0.15179999999999999</v>
      </c>
      <c r="H188" s="14" t="s">
        <v>226</v>
      </c>
      <c r="I188" s="13"/>
      <c r="J188" s="11"/>
      <c r="K188" s="11"/>
      <c r="L188" s="11" t="s">
        <v>231</v>
      </c>
      <c r="M188" s="11" t="s">
        <v>53</v>
      </c>
      <c r="N188" s="12" t="s">
        <v>157</v>
      </c>
      <c r="O188" s="11" t="s">
        <v>157</v>
      </c>
      <c r="P188" s="11" t="s">
        <v>221</v>
      </c>
      <c r="Q188" s="11"/>
      <c r="R188" s="14"/>
      <c r="S188" s="11" t="s">
        <v>154</v>
      </c>
      <c r="T188" s="11"/>
      <c r="U188" s="11" t="s">
        <v>155</v>
      </c>
      <c r="V188" s="14"/>
      <c r="W188" s="14"/>
      <c r="X188" s="11" t="s">
        <v>153</v>
      </c>
      <c r="Y188" s="11" t="s">
        <v>152</v>
      </c>
      <c r="Z188" s="11" t="s">
        <v>20</v>
      </c>
      <c r="AA188" s="11" t="s">
        <v>220</v>
      </c>
      <c r="AB188" s="11" t="s">
        <v>105</v>
      </c>
      <c r="AC188" s="11" t="s">
        <v>222</v>
      </c>
      <c r="AD188" s="11"/>
      <c r="AE188" s="11"/>
      <c r="AF188" s="11"/>
      <c r="AG188" s="11"/>
      <c r="AH188" s="11"/>
      <c r="AI188" s="11" t="s">
        <v>225</v>
      </c>
      <c r="AJ188" s="9" t="s">
        <v>59</v>
      </c>
      <c r="AK188" s="9"/>
      <c r="AL188" s="9"/>
    </row>
    <row r="189" spans="1:38" hidden="1" x14ac:dyDescent="0.2">
      <c r="A189" s="12">
        <v>341</v>
      </c>
      <c r="B189" s="4">
        <v>7</v>
      </c>
      <c r="C189" s="11" t="s">
        <v>220</v>
      </c>
      <c r="D189" s="11" t="s">
        <v>219</v>
      </c>
      <c r="E189" s="12">
        <v>2012</v>
      </c>
      <c r="F189" s="11" t="s">
        <v>227</v>
      </c>
      <c r="G189" s="13">
        <v>0.11609999999999999</v>
      </c>
      <c r="H189" s="14" t="s">
        <v>226</v>
      </c>
      <c r="I189" s="13"/>
      <c r="J189" s="11"/>
      <c r="K189" s="11"/>
      <c r="L189" s="11" t="s">
        <v>229</v>
      </c>
      <c r="M189" s="11" t="s">
        <v>57</v>
      </c>
      <c r="N189" s="12" t="s">
        <v>157</v>
      </c>
      <c r="O189" s="11" t="s">
        <v>157</v>
      </c>
      <c r="P189" s="11" t="s">
        <v>221</v>
      </c>
      <c r="Q189" s="11"/>
      <c r="R189" s="14"/>
      <c r="S189" s="11" t="s">
        <v>154</v>
      </c>
      <c r="T189" s="11"/>
      <c r="U189" s="11" t="s">
        <v>155</v>
      </c>
      <c r="V189" s="14"/>
      <c r="W189" s="14"/>
      <c r="X189" s="11" t="s">
        <v>153</v>
      </c>
      <c r="Y189" s="11" t="s">
        <v>152</v>
      </c>
      <c r="Z189" s="11" t="s">
        <v>20</v>
      </c>
      <c r="AA189" s="11" t="s">
        <v>220</v>
      </c>
      <c r="AB189" s="11" t="s">
        <v>105</v>
      </c>
      <c r="AC189" s="11" t="s">
        <v>222</v>
      </c>
      <c r="AD189" s="11"/>
      <c r="AE189" s="11"/>
      <c r="AF189" s="11"/>
      <c r="AG189" s="11"/>
      <c r="AH189" s="11"/>
      <c r="AI189" s="11" t="s">
        <v>225</v>
      </c>
      <c r="AJ189" s="9" t="s">
        <v>59</v>
      </c>
      <c r="AK189" s="9"/>
      <c r="AL189" s="9"/>
    </row>
    <row r="190" spans="1:38" hidden="1" x14ac:dyDescent="0.2">
      <c r="A190" s="12">
        <v>341</v>
      </c>
      <c r="B190" s="12">
        <v>8</v>
      </c>
      <c r="C190" s="11" t="s">
        <v>220</v>
      </c>
      <c r="D190" s="11" t="s">
        <v>219</v>
      </c>
      <c r="E190" s="12">
        <v>2012</v>
      </c>
      <c r="F190" s="11" t="s">
        <v>227</v>
      </c>
      <c r="G190" s="13">
        <v>0.2321</v>
      </c>
      <c r="H190" s="14" t="s">
        <v>226</v>
      </c>
      <c r="I190" s="13"/>
      <c r="J190" s="11"/>
      <c r="K190" s="11"/>
      <c r="L190" s="11" t="s">
        <v>230</v>
      </c>
      <c r="M190" s="11" t="s">
        <v>57</v>
      </c>
      <c r="N190" s="12" t="s">
        <v>157</v>
      </c>
      <c r="O190" s="11" t="s">
        <v>157</v>
      </c>
      <c r="P190" s="11" t="s">
        <v>221</v>
      </c>
      <c r="Q190" s="11"/>
      <c r="R190" s="14"/>
      <c r="S190" s="11" t="s">
        <v>154</v>
      </c>
      <c r="T190" s="11"/>
      <c r="U190" s="11" t="s">
        <v>155</v>
      </c>
      <c r="V190" s="14"/>
      <c r="W190" s="14"/>
      <c r="X190" s="11" t="s">
        <v>153</v>
      </c>
      <c r="Y190" s="11" t="s">
        <v>152</v>
      </c>
      <c r="Z190" s="11" t="s">
        <v>20</v>
      </c>
      <c r="AA190" s="11" t="s">
        <v>220</v>
      </c>
      <c r="AB190" s="11" t="s">
        <v>105</v>
      </c>
      <c r="AC190" s="11" t="s">
        <v>222</v>
      </c>
      <c r="AD190" s="11"/>
      <c r="AE190" s="11"/>
      <c r="AF190" s="11"/>
      <c r="AG190" s="11"/>
      <c r="AH190" s="11"/>
      <c r="AI190" s="11" t="s">
        <v>225</v>
      </c>
      <c r="AJ190" s="9" t="s">
        <v>59</v>
      </c>
      <c r="AK190" s="9"/>
      <c r="AL190" s="9"/>
    </row>
    <row r="191" spans="1:38" hidden="1" x14ac:dyDescent="0.2">
      <c r="A191" s="12">
        <v>341</v>
      </c>
      <c r="B191" s="4">
        <v>9</v>
      </c>
      <c r="C191" s="11" t="s">
        <v>220</v>
      </c>
      <c r="D191" s="11" t="s">
        <v>219</v>
      </c>
      <c r="E191" s="12">
        <v>2012</v>
      </c>
      <c r="F191" s="11" t="s">
        <v>227</v>
      </c>
      <c r="G191" s="13">
        <v>0.13389999999999999</v>
      </c>
      <c r="H191" s="14" t="s">
        <v>226</v>
      </c>
      <c r="I191" s="13"/>
      <c r="J191" s="11"/>
      <c r="K191" s="11"/>
      <c r="L191" s="11" t="s">
        <v>231</v>
      </c>
      <c r="M191" s="11" t="s">
        <v>57</v>
      </c>
      <c r="N191" s="12" t="s">
        <v>157</v>
      </c>
      <c r="O191" s="11" t="s">
        <v>157</v>
      </c>
      <c r="P191" s="11" t="s">
        <v>221</v>
      </c>
      <c r="Q191" s="11"/>
      <c r="R191" s="14"/>
      <c r="S191" s="11" t="s">
        <v>154</v>
      </c>
      <c r="T191" s="11"/>
      <c r="U191" s="11" t="s">
        <v>155</v>
      </c>
      <c r="V191" s="14"/>
      <c r="W191" s="14"/>
      <c r="X191" s="11" t="s">
        <v>153</v>
      </c>
      <c r="Y191" s="11" t="s">
        <v>152</v>
      </c>
      <c r="Z191" s="11" t="s">
        <v>20</v>
      </c>
      <c r="AA191" s="11" t="s">
        <v>220</v>
      </c>
      <c r="AB191" s="11" t="s">
        <v>105</v>
      </c>
      <c r="AC191" s="11" t="s">
        <v>222</v>
      </c>
      <c r="AD191" s="11"/>
      <c r="AE191" s="11"/>
      <c r="AF191" s="11"/>
      <c r="AG191" s="11"/>
      <c r="AH191" s="11"/>
      <c r="AI191" s="11" t="s">
        <v>225</v>
      </c>
      <c r="AJ191" s="9" t="s">
        <v>59</v>
      </c>
      <c r="AK191" s="9"/>
      <c r="AL191" s="9"/>
    </row>
    <row r="192" spans="1:38" hidden="1" x14ac:dyDescent="0.2">
      <c r="A192" s="4">
        <v>356</v>
      </c>
      <c r="B192" s="4">
        <v>1</v>
      </c>
      <c r="C192" s="5" t="s">
        <v>238</v>
      </c>
      <c r="D192" s="5" t="s">
        <v>242</v>
      </c>
      <c r="E192" s="4">
        <v>1996</v>
      </c>
      <c r="F192" s="5" t="s">
        <v>212</v>
      </c>
      <c r="G192" s="6">
        <v>0.52</v>
      </c>
      <c r="I192" s="6">
        <v>0.08</v>
      </c>
      <c r="J192" s="5" t="s">
        <v>65</v>
      </c>
      <c r="N192" s="4">
        <v>1984</v>
      </c>
      <c r="O192" s="5" t="s">
        <v>236</v>
      </c>
      <c r="P192" s="5" t="s">
        <v>237</v>
      </c>
      <c r="S192" s="5" t="s">
        <v>240</v>
      </c>
      <c r="U192" s="5" t="s">
        <v>241</v>
      </c>
      <c r="X192" s="5" t="s">
        <v>162</v>
      </c>
      <c r="Y192" s="5" t="s">
        <v>163</v>
      </c>
      <c r="Z192" s="5" t="s">
        <v>20</v>
      </c>
      <c r="AA192" s="5" t="s">
        <v>238</v>
      </c>
      <c r="AB192" s="5" t="s">
        <v>105</v>
      </c>
      <c r="AC192" s="5" t="s">
        <v>239</v>
      </c>
      <c r="AF192" s="5" t="s">
        <v>250</v>
      </c>
      <c r="AI192" s="5" t="s">
        <v>94</v>
      </c>
      <c r="AJ192" s="8" t="s">
        <v>59</v>
      </c>
    </row>
    <row r="193" spans="1:38" hidden="1" x14ac:dyDescent="0.2">
      <c r="A193" s="4">
        <v>356</v>
      </c>
      <c r="B193" s="4">
        <v>2</v>
      </c>
      <c r="C193" s="5" t="s">
        <v>238</v>
      </c>
      <c r="D193" s="5" t="s">
        <v>242</v>
      </c>
      <c r="E193" s="4">
        <v>1996</v>
      </c>
      <c r="F193" s="5" t="s">
        <v>212</v>
      </c>
      <c r="G193" s="6">
        <v>0.51</v>
      </c>
      <c r="I193" s="6">
        <v>0.08</v>
      </c>
      <c r="J193" s="5" t="s">
        <v>65</v>
      </c>
      <c r="N193" s="4">
        <v>1985</v>
      </c>
      <c r="O193" s="5" t="s">
        <v>236</v>
      </c>
      <c r="P193" s="5" t="s">
        <v>237</v>
      </c>
      <c r="S193" s="5" t="s">
        <v>240</v>
      </c>
      <c r="U193" s="5" t="s">
        <v>241</v>
      </c>
      <c r="X193" s="5" t="s">
        <v>162</v>
      </c>
      <c r="Y193" s="5" t="s">
        <v>163</v>
      </c>
      <c r="Z193" s="5" t="s">
        <v>20</v>
      </c>
      <c r="AA193" s="5" t="s">
        <v>238</v>
      </c>
      <c r="AB193" s="5" t="s">
        <v>105</v>
      </c>
      <c r="AC193" s="5" t="s">
        <v>239</v>
      </c>
      <c r="AF193" s="5" t="s">
        <v>250</v>
      </c>
      <c r="AI193" s="5" t="s">
        <v>94</v>
      </c>
      <c r="AJ193" s="8" t="s">
        <v>59</v>
      </c>
    </row>
    <row r="194" spans="1:38" hidden="1" x14ac:dyDescent="0.2">
      <c r="A194" s="4">
        <v>356</v>
      </c>
      <c r="B194" s="4">
        <v>3</v>
      </c>
      <c r="C194" s="5" t="s">
        <v>238</v>
      </c>
      <c r="D194" s="5" t="s">
        <v>242</v>
      </c>
      <c r="E194" s="4">
        <v>1996</v>
      </c>
      <c r="F194" s="5" t="s">
        <v>212</v>
      </c>
      <c r="G194" s="6">
        <v>0.51</v>
      </c>
      <c r="I194" s="6">
        <v>0.08</v>
      </c>
      <c r="J194" s="5" t="s">
        <v>65</v>
      </c>
      <c r="N194" s="4">
        <v>1986</v>
      </c>
      <c r="O194" s="5" t="s">
        <v>236</v>
      </c>
      <c r="P194" s="5" t="s">
        <v>237</v>
      </c>
      <c r="S194" s="5" t="s">
        <v>240</v>
      </c>
      <c r="U194" s="5" t="s">
        <v>241</v>
      </c>
      <c r="X194" s="5" t="s">
        <v>162</v>
      </c>
      <c r="Y194" s="5" t="s">
        <v>163</v>
      </c>
      <c r="Z194" s="5" t="s">
        <v>20</v>
      </c>
      <c r="AA194" s="5" t="s">
        <v>238</v>
      </c>
      <c r="AB194" s="5" t="s">
        <v>105</v>
      </c>
      <c r="AC194" s="5" t="s">
        <v>239</v>
      </c>
      <c r="AF194" s="5" t="s">
        <v>250</v>
      </c>
      <c r="AI194" s="5" t="s">
        <v>94</v>
      </c>
      <c r="AJ194" s="8" t="s">
        <v>59</v>
      </c>
    </row>
    <row r="195" spans="1:38" hidden="1" x14ac:dyDescent="0.2">
      <c r="A195" s="4">
        <v>356</v>
      </c>
      <c r="B195" s="4">
        <v>4</v>
      </c>
      <c r="C195" s="5" t="s">
        <v>238</v>
      </c>
      <c r="D195" s="5" t="s">
        <v>242</v>
      </c>
      <c r="E195" s="4">
        <v>1996</v>
      </c>
      <c r="F195" s="5" t="s">
        <v>227</v>
      </c>
      <c r="G195" s="6">
        <v>0.28170000000000001</v>
      </c>
      <c r="L195" s="5" t="s">
        <v>243</v>
      </c>
      <c r="M195" s="5" t="s">
        <v>53</v>
      </c>
      <c r="N195" s="4" t="s">
        <v>244</v>
      </c>
      <c r="O195" s="5" t="s">
        <v>236</v>
      </c>
      <c r="P195" s="5" t="s">
        <v>237</v>
      </c>
      <c r="S195" s="5" t="s">
        <v>240</v>
      </c>
      <c r="U195" s="5" t="s">
        <v>241</v>
      </c>
      <c r="X195" s="5" t="s">
        <v>162</v>
      </c>
      <c r="Y195" s="5" t="s">
        <v>163</v>
      </c>
      <c r="Z195" s="5" t="s">
        <v>20</v>
      </c>
      <c r="AA195" s="5" t="s">
        <v>238</v>
      </c>
      <c r="AB195" s="5" t="s">
        <v>105</v>
      </c>
      <c r="AC195" s="5" t="s">
        <v>239</v>
      </c>
      <c r="AF195" s="5" t="s">
        <v>250</v>
      </c>
      <c r="AI195" s="5" t="s">
        <v>94</v>
      </c>
      <c r="AJ195" s="8" t="s">
        <v>59</v>
      </c>
    </row>
    <row r="196" spans="1:38" hidden="1" x14ac:dyDescent="0.2">
      <c r="A196" s="4">
        <v>356</v>
      </c>
      <c r="B196" s="4">
        <v>5</v>
      </c>
      <c r="C196" s="5" t="s">
        <v>238</v>
      </c>
      <c r="D196" s="5" t="s">
        <v>242</v>
      </c>
      <c r="E196" s="4">
        <v>1996</v>
      </c>
      <c r="F196" s="5" t="s">
        <v>227</v>
      </c>
      <c r="G196" s="6">
        <v>0.33100000000000002</v>
      </c>
      <c r="L196" s="5" t="s">
        <v>243</v>
      </c>
      <c r="M196" s="5" t="s">
        <v>57</v>
      </c>
      <c r="N196" s="4" t="s">
        <v>244</v>
      </c>
      <c r="O196" s="5" t="s">
        <v>236</v>
      </c>
      <c r="P196" s="5" t="s">
        <v>237</v>
      </c>
      <c r="S196" s="5" t="s">
        <v>240</v>
      </c>
      <c r="U196" s="5" t="s">
        <v>241</v>
      </c>
      <c r="X196" s="5" t="s">
        <v>162</v>
      </c>
      <c r="Y196" s="5" t="s">
        <v>163</v>
      </c>
      <c r="Z196" s="5" t="s">
        <v>20</v>
      </c>
      <c r="AA196" s="5" t="s">
        <v>238</v>
      </c>
      <c r="AB196" s="5" t="s">
        <v>105</v>
      </c>
      <c r="AC196" s="5" t="s">
        <v>239</v>
      </c>
      <c r="AF196" s="5" t="s">
        <v>250</v>
      </c>
      <c r="AI196" s="5" t="s">
        <v>94</v>
      </c>
      <c r="AJ196" s="8" t="s">
        <v>59</v>
      </c>
    </row>
    <row r="197" spans="1:38" hidden="1" x14ac:dyDescent="0.2">
      <c r="A197" s="4">
        <v>356</v>
      </c>
      <c r="B197" s="4">
        <v>6</v>
      </c>
      <c r="C197" s="5" t="s">
        <v>238</v>
      </c>
      <c r="D197" s="5" t="s">
        <v>242</v>
      </c>
      <c r="E197" s="4">
        <v>1996</v>
      </c>
      <c r="F197" s="5" t="s">
        <v>227</v>
      </c>
      <c r="G197" s="6">
        <v>0.16200000000000001</v>
      </c>
      <c r="L197" s="5" t="s">
        <v>245</v>
      </c>
      <c r="N197" s="4" t="s">
        <v>244</v>
      </c>
      <c r="O197" s="5" t="s">
        <v>236</v>
      </c>
      <c r="P197" s="5" t="s">
        <v>237</v>
      </c>
      <c r="S197" s="5" t="s">
        <v>240</v>
      </c>
      <c r="U197" s="5" t="s">
        <v>241</v>
      </c>
      <c r="X197" s="5" t="s">
        <v>162</v>
      </c>
      <c r="Y197" s="5" t="s">
        <v>163</v>
      </c>
      <c r="Z197" s="5" t="s">
        <v>20</v>
      </c>
      <c r="AA197" s="5" t="s">
        <v>238</v>
      </c>
      <c r="AB197" s="5" t="s">
        <v>105</v>
      </c>
      <c r="AC197" s="5" t="s">
        <v>239</v>
      </c>
      <c r="AF197" s="5" t="s">
        <v>250</v>
      </c>
      <c r="AI197" s="5" t="s">
        <v>94</v>
      </c>
      <c r="AJ197" s="8" t="s">
        <v>59</v>
      </c>
    </row>
    <row r="198" spans="1:38" hidden="1" x14ac:dyDescent="0.2">
      <c r="A198" s="4">
        <v>356</v>
      </c>
      <c r="B198" s="4">
        <v>7</v>
      </c>
      <c r="C198" s="5" t="s">
        <v>238</v>
      </c>
      <c r="D198" s="5" t="s">
        <v>242</v>
      </c>
      <c r="E198" s="4">
        <v>1996</v>
      </c>
      <c r="F198" s="5" t="s">
        <v>227</v>
      </c>
      <c r="G198" s="6">
        <v>0.14080000000000001</v>
      </c>
      <c r="L198" s="5" t="s">
        <v>246</v>
      </c>
      <c r="N198" s="4" t="s">
        <v>244</v>
      </c>
      <c r="O198" s="5" t="s">
        <v>236</v>
      </c>
      <c r="P198" s="5" t="s">
        <v>237</v>
      </c>
      <c r="S198" s="5" t="s">
        <v>240</v>
      </c>
      <c r="U198" s="5" t="s">
        <v>241</v>
      </c>
      <c r="X198" s="5" t="s">
        <v>162</v>
      </c>
      <c r="Y198" s="5" t="s">
        <v>163</v>
      </c>
      <c r="Z198" s="5" t="s">
        <v>20</v>
      </c>
      <c r="AA198" s="5" t="s">
        <v>238</v>
      </c>
      <c r="AB198" s="5" t="s">
        <v>105</v>
      </c>
      <c r="AC198" s="5" t="s">
        <v>239</v>
      </c>
      <c r="AF198" s="5" t="s">
        <v>250</v>
      </c>
      <c r="AI198" s="5" t="s">
        <v>94</v>
      </c>
      <c r="AJ198" s="8" t="s">
        <v>59</v>
      </c>
    </row>
    <row r="199" spans="1:38" hidden="1" x14ac:dyDescent="0.2">
      <c r="A199" s="4">
        <v>356</v>
      </c>
      <c r="B199" s="4">
        <v>8</v>
      </c>
      <c r="C199" s="5" t="s">
        <v>238</v>
      </c>
      <c r="D199" s="5" t="s">
        <v>242</v>
      </c>
      <c r="E199" s="4">
        <v>1996</v>
      </c>
      <c r="F199" s="5" t="s">
        <v>227</v>
      </c>
      <c r="G199" s="6">
        <v>8.4500000000000006E-2</v>
      </c>
      <c r="L199" s="5" t="s">
        <v>43</v>
      </c>
      <c r="N199" s="4" t="s">
        <v>244</v>
      </c>
      <c r="O199" s="5" t="s">
        <v>236</v>
      </c>
      <c r="P199" s="5" t="s">
        <v>237</v>
      </c>
      <c r="S199" s="5" t="s">
        <v>240</v>
      </c>
      <c r="U199" s="5" t="s">
        <v>241</v>
      </c>
      <c r="X199" s="5" t="s">
        <v>162</v>
      </c>
      <c r="Y199" s="5" t="s">
        <v>163</v>
      </c>
      <c r="Z199" s="5" t="s">
        <v>20</v>
      </c>
      <c r="AA199" s="5" t="s">
        <v>238</v>
      </c>
      <c r="AB199" s="5" t="s">
        <v>105</v>
      </c>
      <c r="AC199" s="5" t="s">
        <v>239</v>
      </c>
      <c r="AF199" s="5" t="s">
        <v>250</v>
      </c>
      <c r="AI199" s="5" t="s">
        <v>94</v>
      </c>
      <c r="AJ199" s="8" t="s">
        <v>59</v>
      </c>
    </row>
    <row r="200" spans="1:38" hidden="1" x14ac:dyDescent="0.2">
      <c r="A200" s="4">
        <v>356</v>
      </c>
      <c r="B200" s="4">
        <v>9</v>
      </c>
      <c r="C200" s="5" t="s">
        <v>238</v>
      </c>
      <c r="D200" s="5" t="s">
        <v>242</v>
      </c>
      <c r="E200" s="4">
        <v>1996</v>
      </c>
      <c r="F200" s="5" t="s">
        <v>515</v>
      </c>
      <c r="G200" s="6">
        <v>4</v>
      </c>
      <c r="N200" s="4" t="s">
        <v>244</v>
      </c>
      <c r="O200" s="5" t="s">
        <v>236</v>
      </c>
      <c r="P200" s="5" t="s">
        <v>237</v>
      </c>
      <c r="S200" s="5" t="s">
        <v>240</v>
      </c>
      <c r="U200" s="5" t="s">
        <v>241</v>
      </c>
      <c r="X200" s="5" t="s">
        <v>162</v>
      </c>
      <c r="Y200" s="5" t="s">
        <v>163</v>
      </c>
      <c r="Z200" s="5" t="s">
        <v>20</v>
      </c>
      <c r="AA200" s="5" t="s">
        <v>238</v>
      </c>
      <c r="AB200" s="5" t="s">
        <v>105</v>
      </c>
      <c r="AC200" s="5" t="s">
        <v>239</v>
      </c>
      <c r="AF200" s="5" t="s">
        <v>250</v>
      </c>
      <c r="AI200" s="5" t="s">
        <v>94</v>
      </c>
      <c r="AJ200" s="8" t="s">
        <v>59</v>
      </c>
    </row>
    <row r="201" spans="1:38" hidden="1" x14ac:dyDescent="0.2">
      <c r="A201" s="4">
        <v>356</v>
      </c>
      <c r="B201" s="4">
        <v>10</v>
      </c>
      <c r="C201" s="5" t="s">
        <v>238</v>
      </c>
      <c r="D201" s="5" t="s">
        <v>242</v>
      </c>
      <c r="E201" s="4">
        <v>1996</v>
      </c>
      <c r="F201" s="5" t="s">
        <v>251</v>
      </c>
      <c r="G201" s="6">
        <v>40</v>
      </c>
      <c r="J201" s="5" t="s">
        <v>50</v>
      </c>
      <c r="N201" s="4" t="s">
        <v>252</v>
      </c>
      <c r="O201" s="5" t="s">
        <v>236</v>
      </c>
      <c r="S201" s="5" t="s">
        <v>240</v>
      </c>
      <c r="U201" s="5" t="s">
        <v>241</v>
      </c>
      <c r="X201" s="5" t="s">
        <v>162</v>
      </c>
      <c r="Y201" s="5" t="s">
        <v>163</v>
      </c>
      <c r="Z201" s="5" t="s">
        <v>20</v>
      </c>
      <c r="AA201" s="5" t="s">
        <v>238</v>
      </c>
      <c r="AB201" s="5" t="s">
        <v>151</v>
      </c>
      <c r="AF201" s="5" t="s">
        <v>253</v>
      </c>
      <c r="AI201" s="5" t="s">
        <v>94</v>
      </c>
      <c r="AJ201" s="8" t="s">
        <v>59</v>
      </c>
    </row>
    <row r="202" spans="1:38" hidden="1" x14ac:dyDescent="0.2">
      <c r="A202" s="4">
        <v>356</v>
      </c>
      <c r="B202" s="4">
        <v>11</v>
      </c>
      <c r="C202" s="5" t="s">
        <v>238</v>
      </c>
      <c r="D202" s="5" t="s">
        <v>242</v>
      </c>
      <c r="E202" s="4">
        <v>1996</v>
      </c>
      <c r="F202" s="5" t="s">
        <v>85</v>
      </c>
      <c r="G202" s="6">
        <v>0</v>
      </c>
      <c r="N202" s="4">
        <v>1991</v>
      </c>
      <c r="O202" s="5" t="s">
        <v>236</v>
      </c>
      <c r="P202" s="5" t="s">
        <v>193</v>
      </c>
      <c r="S202" s="5" t="s">
        <v>240</v>
      </c>
      <c r="U202" s="5" t="s">
        <v>241</v>
      </c>
      <c r="V202" s="7">
        <v>20</v>
      </c>
      <c r="W202" s="7" t="s">
        <v>133</v>
      </c>
      <c r="X202" s="5" t="s">
        <v>162</v>
      </c>
      <c r="Y202" s="5" t="s">
        <v>163</v>
      </c>
      <c r="Z202" s="5" t="s">
        <v>20</v>
      </c>
      <c r="AB202" s="5" t="s">
        <v>105</v>
      </c>
      <c r="AC202" s="5" t="s">
        <v>255</v>
      </c>
      <c r="AF202" s="5" t="s">
        <v>256</v>
      </c>
      <c r="AI202" s="5" t="s">
        <v>94</v>
      </c>
      <c r="AJ202" s="8" t="s">
        <v>59</v>
      </c>
    </row>
    <row r="203" spans="1:38" hidden="1" x14ac:dyDescent="0.2">
      <c r="A203" s="4">
        <v>356</v>
      </c>
      <c r="B203" s="4">
        <v>12</v>
      </c>
      <c r="C203" s="5" t="s">
        <v>238</v>
      </c>
      <c r="D203" s="5" t="s">
        <v>242</v>
      </c>
      <c r="E203" s="4">
        <v>1996</v>
      </c>
      <c r="F203" s="5" t="s">
        <v>251</v>
      </c>
      <c r="G203" s="6">
        <v>200</v>
      </c>
      <c r="N203" s="4">
        <v>1994</v>
      </c>
      <c r="O203" s="5" t="s">
        <v>236</v>
      </c>
      <c r="S203" s="5" t="s">
        <v>240</v>
      </c>
      <c r="U203" s="5" t="s">
        <v>241</v>
      </c>
      <c r="V203" s="7">
        <v>20</v>
      </c>
      <c r="W203" s="7" t="s">
        <v>133</v>
      </c>
      <c r="X203" s="5" t="s">
        <v>162</v>
      </c>
      <c r="Y203" s="5" t="s">
        <v>163</v>
      </c>
      <c r="Z203" s="5" t="s">
        <v>20</v>
      </c>
      <c r="AA203" s="5" t="s">
        <v>254</v>
      </c>
      <c r="AB203" s="5" t="s">
        <v>21</v>
      </c>
      <c r="AC203" s="5" t="s">
        <v>235</v>
      </c>
      <c r="AF203" s="5" t="s">
        <v>253</v>
      </c>
      <c r="AI203" s="5" t="s">
        <v>94</v>
      </c>
      <c r="AJ203" s="8" t="s">
        <v>59</v>
      </c>
    </row>
    <row r="204" spans="1:38" hidden="1" x14ac:dyDescent="0.2">
      <c r="A204" s="4">
        <v>356</v>
      </c>
      <c r="B204" s="4">
        <v>13</v>
      </c>
      <c r="C204" s="5" t="s">
        <v>238</v>
      </c>
      <c r="D204" s="5" t="s">
        <v>242</v>
      </c>
      <c r="E204" s="4">
        <v>1996</v>
      </c>
      <c r="F204" s="5" t="s">
        <v>85</v>
      </c>
      <c r="G204" s="6">
        <v>0</v>
      </c>
      <c r="N204" s="4">
        <v>1994</v>
      </c>
      <c r="O204" s="5" t="s">
        <v>236</v>
      </c>
      <c r="S204" s="5" t="s">
        <v>240</v>
      </c>
      <c r="U204" s="5" t="s">
        <v>241</v>
      </c>
      <c r="V204" s="7">
        <v>20</v>
      </c>
      <c r="W204" s="7" t="s">
        <v>133</v>
      </c>
      <c r="X204" s="5" t="s">
        <v>162</v>
      </c>
      <c r="Y204" s="5" t="s">
        <v>163</v>
      </c>
      <c r="Z204" s="5" t="s">
        <v>20</v>
      </c>
      <c r="AA204" s="5" t="s">
        <v>254</v>
      </c>
      <c r="AB204" s="5" t="s">
        <v>21</v>
      </c>
      <c r="AC204" s="5" t="s">
        <v>235</v>
      </c>
      <c r="AF204" s="5" t="s">
        <v>256</v>
      </c>
      <c r="AI204" s="5" t="s">
        <v>94</v>
      </c>
      <c r="AJ204" s="8" t="s">
        <v>59</v>
      </c>
    </row>
    <row r="205" spans="1:38" hidden="1" x14ac:dyDescent="0.2">
      <c r="A205" s="4">
        <v>594</v>
      </c>
      <c r="B205" s="4">
        <v>1</v>
      </c>
      <c r="C205" s="5" t="s">
        <v>267</v>
      </c>
      <c r="D205" s="5" t="s">
        <v>266</v>
      </c>
      <c r="E205" s="4">
        <v>1973</v>
      </c>
      <c r="F205" s="5" t="s">
        <v>212</v>
      </c>
      <c r="G205" s="6">
        <v>2.5</v>
      </c>
      <c r="S205" s="5" t="s">
        <v>268</v>
      </c>
      <c r="X205" s="5" t="s">
        <v>232</v>
      </c>
      <c r="Y205" s="5" t="s">
        <v>233</v>
      </c>
      <c r="Z205" s="5" t="s">
        <v>20</v>
      </c>
      <c r="AA205" s="5" t="s">
        <v>269</v>
      </c>
      <c r="AI205" s="5" t="s">
        <v>30</v>
      </c>
      <c r="AJ205" s="8" t="s">
        <v>59</v>
      </c>
      <c r="AL205" s="8" t="s">
        <v>270</v>
      </c>
    </row>
    <row r="206" spans="1:38" hidden="1" x14ac:dyDescent="0.2">
      <c r="A206" s="4">
        <v>594</v>
      </c>
      <c r="B206" s="4">
        <v>2</v>
      </c>
      <c r="C206" s="5" t="s">
        <v>267</v>
      </c>
      <c r="D206" s="5" t="s">
        <v>266</v>
      </c>
      <c r="E206" s="4">
        <v>1973</v>
      </c>
      <c r="F206" s="5" t="s">
        <v>515</v>
      </c>
      <c r="G206" s="6">
        <v>2.9</v>
      </c>
      <c r="S206" s="5" t="s">
        <v>268</v>
      </c>
      <c r="X206" s="5" t="s">
        <v>232</v>
      </c>
      <c r="Y206" s="5" t="s">
        <v>233</v>
      </c>
      <c r="Z206" s="5" t="s">
        <v>20</v>
      </c>
      <c r="AA206" s="5" t="s">
        <v>269</v>
      </c>
      <c r="AI206" s="5" t="s">
        <v>30</v>
      </c>
      <c r="AJ206" s="8" t="s">
        <v>59</v>
      </c>
      <c r="AL206" s="8" t="s">
        <v>270</v>
      </c>
    </row>
    <row r="207" spans="1:38" hidden="1" x14ac:dyDescent="0.2">
      <c r="A207" s="4">
        <v>594</v>
      </c>
      <c r="B207" s="4">
        <v>3</v>
      </c>
      <c r="C207" s="5" t="s">
        <v>267</v>
      </c>
      <c r="D207" s="5" t="s">
        <v>266</v>
      </c>
      <c r="E207" s="4">
        <v>1973</v>
      </c>
      <c r="F207" s="5" t="s">
        <v>576</v>
      </c>
      <c r="G207" s="6">
        <v>12.2</v>
      </c>
      <c r="S207" s="5" t="s">
        <v>268</v>
      </c>
      <c r="X207" s="5" t="s">
        <v>232</v>
      </c>
      <c r="Y207" s="5" t="s">
        <v>233</v>
      </c>
      <c r="Z207" s="5" t="s">
        <v>20</v>
      </c>
      <c r="AA207" s="5" t="s">
        <v>269</v>
      </c>
      <c r="AI207" s="5" t="s">
        <v>30</v>
      </c>
      <c r="AJ207" s="8" t="s">
        <v>59</v>
      </c>
      <c r="AL207" s="8" t="s">
        <v>270</v>
      </c>
    </row>
    <row r="208" spans="1:38" hidden="1" x14ac:dyDescent="0.2">
      <c r="A208" s="4">
        <v>594</v>
      </c>
      <c r="B208" s="4">
        <v>4</v>
      </c>
      <c r="C208" s="5" t="s">
        <v>267</v>
      </c>
      <c r="D208" s="5" t="s">
        <v>266</v>
      </c>
      <c r="E208" s="4">
        <v>1973</v>
      </c>
      <c r="F208" s="5" t="s">
        <v>212</v>
      </c>
      <c r="G208" s="6">
        <v>3</v>
      </c>
      <c r="S208" s="5" t="s">
        <v>271</v>
      </c>
      <c r="X208" s="5" t="s">
        <v>153</v>
      </c>
      <c r="Y208" s="5" t="s">
        <v>152</v>
      </c>
      <c r="Z208" s="5" t="s">
        <v>20</v>
      </c>
      <c r="AA208" s="5" t="s">
        <v>269</v>
      </c>
      <c r="AI208" s="5" t="s">
        <v>30</v>
      </c>
      <c r="AJ208" s="8" t="s">
        <v>59</v>
      </c>
      <c r="AL208" s="8" t="s">
        <v>270</v>
      </c>
    </row>
    <row r="209" spans="1:38" hidden="1" x14ac:dyDescent="0.2">
      <c r="A209" s="4">
        <v>594</v>
      </c>
      <c r="B209" s="4">
        <v>5</v>
      </c>
      <c r="C209" s="5" t="s">
        <v>267</v>
      </c>
      <c r="D209" s="5" t="s">
        <v>266</v>
      </c>
      <c r="E209" s="4">
        <v>1973</v>
      </c>
      <c r="F209" s="5" t="s">
        <v>515</v>
      </c>
      <c r="G209" s="6">
        <v>6.8</v>
      </c>
      <c r="S209" s="5" t="s">
        <v>271</v>
      </c>
      <c r="X209" s="5" t="s">
        <v>153</v>
      </c>
      <c r="Y209" s="5" t="s">
        <v>152</v>
      </c>
      <c r="Z209" s="5" t="s">
        <v>20</v>
      </c>
      <c r="AA209" s="5" t="s">
        <v>269</v>
      </c>
      <c r="AI209" s="5" t="s">
        <v>30</v>
      </c>
      <c r="AJ209" s="8" t="s">
        <v>59</v>
      </c>
      <c r="AL209" s="8" t="s">
        <v>270</v>
      </c>
    </row>
    <row r="210" spans="1:38" hidden="1" x14ac:dyDescent="0.2">
      <c r="A210" s="4">
        <v>594</v>
      </c>
      <c r="B210" s="4">
        <v>6</v>
      </c>
      <c r="C210" s="5" t="s">
        <v>267</v>
      </c>
      <c r="D210" s="5" t="s">
        <v>266</v>
      </c>
      <c r="E210" s="4">
        <v>1973</v>
      </c>
      <c r="F210" s="5" t="s">
        <v>576</v>
      </c>
      <c r="G210" s="6">
        <v>14.5</v>
      </c>
      <c r="S210" s="5" t="s">
        <v>271</v>
      </c>
      <c r="X210" s="5" t="s">
        <v>153</v>
      </c>
      <c r="Y210" s="5" t="s">
        <v>152</v>
      </c>
      <c r="Z210" s="5" t="s">
        <v>20</v>
      </c>
      <c r="AA210" s="5" t="s">
        <v>269</v>
      </c>
      <c r="AI210" s="5" t="s">
        <v>30</v>
      </c>
      <c r="AJ210" s="8" t="s">
        <v>59</v>
      </c>
      <c r="AL210" s="8" t="s">
        <v>270</v>
      </c>
    </row>
    <row r="211" spans="1:38" hidden="1" x14ac:dyDescent="0.2">
      <c r="A211" s="4">
        <v>594</v>
      </c>
      <c r="B211" s="4">
        <v>7</v>
      </c>
      <c r="C211" s="5" t="s">
        <v>267</v>
      </c>
      <c r="D211" s="5" t="s">
        <v>266</v>
      </c>
      <c r="E211" s="4">
        <v>1973</v>
      </c>
      <c r="F211" s="5" t="s">
        <v>212</v>
      </c>
      <c r="G211" s="6">
        <v>3.5</v>
      </c>
      <c r="S211" s="5" t="s">
        <v>272</v>
      </c>
      <c r="X211" s="5" t="s">
        <v>190</v>
      </c>
      <c r="Y211" s="5" t="s">
        <v>191</v>
      </c>
      <c r="Z211" s="5" t="s">
        <v>20</v>
      </c>
      <c r="AA211" s="5" t="s">
        <v>269</v>
      </c>
      <c r="AI211" s="5" t="s">
        <v>30</v>
      </c>
      <c r="AJ211" s="8" t="s">
        <v>59</v>
      </c>
      <c r="AL211" s="8" t="s">
        <v>270</v>
      </c>
    </row>
    <row r="212" spans="1:38" hidden="1" x14ac:dyDescent="0.2">
      <c r="A212" s="4">
        <v>594</v>
      </c>
      <c r="B212" s="4">
        <v>8</v>
      </c>
      <c r="C212" s="5" t="s">
        <v>267</v>
      </c>
      <c r="D212" s="5" t="s">
        <v>266</v>
      </c>
      <c r="E212" s="4">
        <v>1973</v>
      </c>
      <c r="F212" s="5" t="s">
        <v>515</v>
      </c>
      <c r="G212" s="6">
        <v>9.1</v>
      </c>
      <c r="S212" s="5" t="s">
        <v>272</v>
      </c>
      <c r="X212" s="5" t="s">
        <v>190</v>
      </c>
      <c r="Y212" s="5" t="s">
        <v>191</v>
      </c>
      <c r="Z212" s="5" t="s">
        <v>20</v>
      </c>
      <c r="AA212" s="5" t="s">
        <v>269</v>
      </c>
      <c r="AI212" s="5" t="s">
        <v>30</v>
      </c>
      <c r="AJ212" s="8" t="s">
        <v>59</v>
      </c>
      <c r="AL212" s="8" t="s">
        <v>270</v>
      </c>
    </row>
    <row r="213" spans="1:38" hidden="1" x14ac:dyDescent="0.2">
      <c r="A213" s="4">
        <v>594</v>
      </c>
      <c r="B213" s="4">
        <v>9</v>
      </c>
      <c r="C213" s="5" t="s">
        <v>267</v>
      </c>
      <c r="D213" s="5" t="s">
        <v>266</v>
      </c>
      <c r="E213" s="4">
        <v>1973</v>
      </c>
      <c r="F213" s="5" t="s">
        <v>576</v>
      </c>
      <c r="G213" s="6">
        <v>16.3</v>
      </c>
      <c r="S213" s="5" t="s">
        <v>272</v>
      </c>
      <c r="X213" s="5" t="s">
        <v>190</v>
      </c>
      <c r="Y213" s="5" t="s">
        <v>191</v>
      </c>
      <c r="Z213" s="5" t="s">
        <v>20</v>
      </c>
      <c r="AA213" s="5" t="s">
        <v>269</v>
      </c>
      <c r="AI213" s="5" t="s">
        <v>30</v>
      </c>
      <c r="AJ213" s="8" t="s">
        <v>59</v>
      </c>
      <c r="AL213" s="8" t="s">
        <v>270</v>
      </c>
    </row>
    <row r="214" spans="1:38" hidden="1" x14ac:dyDescent="0.2">
      <c r="A214" s="4">
        <v>594</v>
      </c>
      <c r="B214" s="4">
        <v>13</v>
      </c>
      <c r="C214" s="5" t="s">
        <v>267</v>
      </c>
      <c r="D214" s="5" t="s">
        <v>266</v>
      </c>
      <c r="E214" s="4">
        <v>1973</v>
      </c>
      <c r="F214" s="5" t="s">
        <v>212</v>
      </c>
      <c r="G214" s="6">
        <v>6.5</v>
      </c>
      <c r="S214" s="5" t="s">
        <v>273</v>
      </c>
      <c r="X214" s="5" t="s">
        <v>190</v>
      </c>
      <c r="Y214" s="5" t="s">
        <v>191</v>
      </c>
      <c r="Z214" s="5" t="s">
        <v>20</v>
      </c>
      <c r="AA214" s="5" t="s">
        <v>269</v>
      </c>
      <c r="AI214" s="5" t="s">
        <v>30</v>
      </c>
      <c r="AJ214" s="8" t="s">
        <v>59</v>
      </c>
      <c r="AL214" s="8" t="s">
        <v>270</v>
      </c>
    </row>
    <row r="215" spans="1:38" hidden="1" x14ac:dyDescent="0.2">
      <c r="A215" s="4">
        <v>594</v>
      </c>
      <c r="B215" s="4">
        <v>14</v>
      </c>
      <c r="C215" s="5" t="s">
        <v>267</v>
      </c>
      <c r="D215" s="5" t="s">
        <v>266</v>
      </c>
      <c r="E215" s="4">
        <v>1973</v>
      </c>
      <c r="F215" s="5" t="s">
        <v>515</v>
      </c>
      <c r="G215" s="6">
        <v>5.6</v>
      </c>
      <c r="S215" s="5" t="s">
        <v>273</v>
      </c>
      <c r="X215" s="5" t="s">
        <v>190</v>
      </c>
      <c r="Y215" s="5" t="s">
        <v>191</v>
      </c>
      <c r="Z215" s="5" t="s">
        <v>20</v>
      </c>
      <c r="AA215" s="5" t="s">
        <v>269</v>
      </c>
      <c r="AI215" s="5" t="s">
        <v>30</v>
      </c>
      <c r="AJ215" s="8" t="s">
        <v>59</v>
      </c>
      <c r="AL215" s="8" t="s">
        <v>270</v>
      </c>
    </row>
    <row r="216" spans="1:38" hidden="1" x14ac:dyDescent="0.2">
      <c r="A216" s="4">
        <v>594</v>
      </c>
      <c r="B216" s="4">
        <v>15</v>
      </c>
      <c r="C216" s="5" t="s">
        <v>267</v>
      </c>
      <c r="D216" s="5" t="s">
        <v>266</v>
      </c>
      <c r="E216" s="4">
        <v>1973</v>
      </c>
      <c r="F216" s="5" t="s">
        <v>576</v>
      </c>
      <c r="G216" s="6">
        <v>17.8</v>
      </c>
      <c r="S216" s="5" t="s">
        <v>273</v>
      </c>
      <c r="X216" s="5" t="s">
        <v>190</v>
      </c>
      <c r="Y216" s="5" t="s">
        <v>191</v>
      </c>
      <c r="Z216" s="5" t="s">
        <v>20</v>
      </c>
      <c r="AA216" s="5" t="s">
        <v>269</v>
      </c>
      <c r="AI216" s="5" t="s">
        <v>30</v>
      </c>
      <c r="AJ216" s="8" t="s">
        <v>59</v>
      </c>
      <c r="AL216" s="8" t="s">
        <v>270</v>
      </c>
    </row>
    <row r="217" spans="1:38" hidden="1" x14ac:dyDescent="0.2">
      <c r="A217" s="4">
        <v>594</v>
      </c>
      <c r="B217" s="4">
        <v>16</v>
      </c>
      <c r="C217" s="5" t="s">
        <v>267</v>
      </c>
      <c r="D217" s="5" t="s">
        <v>266</v>
      </c>
      <c r="E217" s="4">
        <v>1973</v>
      </c>
      <c r="F217" s="5" t="s">
        <v>212</v>
      </c>
      <c r="G217" s="6">
        <v>8</v>
      </c>
      <c r="S217" s="5" t="s">
        <v>274</v>
      </c>
      <c r="X217" s="5" t="s">
        <v>190</v>
      </c>
      <c r="Y217" s="5" t="s">
        <v>191</v>
      </c>
      <c r="Z217" s="5" t="s">
        <v>20</v>
      </c>
      <c r="AA217" s="5" t="s">
        <v>269</v>
      </c>
      <c r="AI217" s="5" t="s">
        <v>30</v>
      </c>
      <c r="AJ217" s="8" t="s">
        <v>59</v>
      </c>
      <c r="AL217" s="8" t="s">
        <v>270</v>
      </c>
    </row>
    <row r="218" spans="1:38" hidden="1" x14ac:dyDescent="0.2">
      <c r="A218" s="4">
        <v>594</v>
      </c>
      <c r="B218" s="4">
        <v>18</v>
      </c>
      <c r="C218" s="5" t="s">
        <v>267</v>
      </c>
      <c r="D218" s="5" t="s">
        <v>266</v>
      </c>
      <c r="E218" s="4">
        <v>1973</v>
      </c>
      <c r="F218" s="5" t="s">
        <v>576</v>
      </c>
      <c r="G218" s="6">
        <v>22.4</v>
      </c>
      <c r="S218" s="5" t="s">
        <v>274</v>
      </c>
      <c r="X218" s="5" t="s">
        <v>190</v>
      </c>
      <c r="Y218" s="5" t="s">
        <v>191</v>
      </c>
      <c r="Z218" s="5" t="s">
        <v>20</v>
      </c>
      <c r="AA218" s="5" t="s">
        <v>269</v>
      </c>
      <c r="AI218" s="5" t="s">
        <v>30</v>
      </c>
      <c r="AJ218" s="8" t="s">
        <v>59</v>
      </c>
      <c r="AL218" s="8" t="s">
        <v>270</v>
      </c>
    </row>
    <row r="219" spans="1:38" hidden="1" x14ac:dyDescent="0.2">
      <c r="A219" s="4">
        <v>633</v>
      </c>
      <c r="B219" s="4">
        <v>1</v>
      </c>
      <c r="C219" s="5" t="s">
        <v>276</v>
      </c>
      <c r="D219" s="5" t="s">
        <v>275</v>
      </c>
      <c r="E219" s="4">
        <v>1985</v>
      </c>
      <c r="F219" s="5" t="s">
        <v>85</v>
      </c>
      <c r="G219" s="6">
        <v>274</v>
      </c>
      <c r="J219" s="5" t="s">
        <v>50</v>
      </c>
      <c r="M219" s="5" t="s">
        <v>283</v>
      </c>
      <c r="N219" s="4" t="s">
        <v>282</v>
      </c>
      <c r="O219" s="5" t="s">
        <v>282</v>
      </c>
      <c r="S219" s="5" t="s">
        <v>279</v>
      </c>
      <c r="X219" s="5" t="s">
        <v>277</v>
      </c>
      <c r="Y219" s="5" t="s">
        <v>278</v>
      </c>
      <c r="Z219" s="5" t="s">
        <v>20</v>
      </c>
      <c r="AA219" s="5" t="s">
        <v>276</v>
      </c>
      <c r="AB219" s="5" t="s">
        <v>105</v>
      </c>
      <c r="AC219" s="5" t="s">
        <v>281</v>
      </c>
      <c r="AI219" s="5" t="s">
        <v>94</v>
      </c>
      <c r="AJ219" s="8" t="s">
        <v>59</v>
      </c>
      <c r="AL219" s="8" t="s">
        <v>280</v>
      </c>
    </row>
    <row r="220" spans="1:38" hidden="1" x14ac:dyDescent="0.2">
      <c r="A220" s="4">
        <v>633</v>
      </c>
      <c r="B220" s="4">
        <v>2</v>
      </c>
      <c r="C220" s="5" t="s">
        <v>276</v>
      </c>
      <c r="D220" s="5" t="s">
        <v>275</v>
      </c>
      <c r="E220" s="4">
        <v>1985</v>
      </c>
      <c r="F220" s="5" t="s">
        <v>85</v>
      </c>
      <c r="G220" s="6">
        <v>6</v>
      </c>
      <c r="J220" s="5" t="s">
        <v>50</v>
      </c>
      <c r="M220" s="5" t="s">
        <v>53</v>
      </c>
      <c r="N220" s="4" t="s">
        <v>282</v>
      </c>
      <c r="O220" s="5" t="s">
        <v>282</v>
      </c>
      <c r="S220" s="5" t="s">
        <v>279</v>
      </c>
      <c r="X220" s="5" t="s">
        <v>277</v>
      </c>
      <c r="Y220" s="5" t="s">
        <v>278</v>
      </c>
      <c r="Z220" s="5" t="s">
        <v>20</v>
      </c>
      <c r="AA220" s="5" t="s">
        <v>276</v>
      </c>
      <c r="AB220" s="5" t="s">
        <v>105</v>
      </c>
      <c r="AC220" s="5" t="s">
        <v>281</v>
      </c>
      <c r="AI220" s="5" t="s">
        <v>94</v>
      </c>
      <c r="AJ220" s="8" t="s">
        <v>59</v>
      </c>
      <c r="AL220" s="8" t="s">
        <v>280</v>
      </c>
    </row>
    <row r="221" spans="1:38" hidden="1" x14ac:dyDescent="0.2">
      <c r="A221" s="4">
        <v>644</v>
      </c>
      <c r="B221" s="4">
        <v>1</v>
      </c>
      <c r="C221" s="5" t="s">
        <v>288</v>
      </c>
      <c r="D221" s="5" t="s">
        <v>287</v>
      </c>
      <c r="E221" s="4">
        <v>2007</v>
      </c>
      <c r="F221" s="5" t="s">
        <v>85</v>
      </c>
      <c r="G221" s="6">
        <v>75</v>
      </c>
      <c r="J221" s="5" t="s">
        <v>50</v>
      </c>
      <c r="M221" s="5" t="s">
        <v>53</v>
      </c>
      <c r="N221" s="4">
        <v>2000</v>
      </c>
      <c r="O221" s="5" t="s">
        <v>96</v>
      </c>
      <c r="P221" s="5" t="s">
        <v>284</v>
      </c>
      <c r="S221" s="5" t="s">
        <v>286</v>
      </c>
      <c r="U221" s="5" t="s">
        <v>261</v>
      </c>
      <c r="X221" s="5" t="s">
        <v>33</v>
      </c>
      <c r="Y221" s="5" t="s">
        <v>32</v>
      </c>
      <c r="Z221" s="5" t="s">
        <v>20</v>
      </c>
      <c r="AB221" s="5" t="s">
        <v>21</v>
      </c>
      <c r="AC221" s="5" t="s">
        <v>285</v>
      </c>
      <c r="AI221" s="5" t="s">
        <v>113</v>
      </c>
      <c r="AJ221" s="8" t="s">
        <v>59</v>
      </c>
    </row>
    <row r="222" spans="1:38" hidden="1" x14ac:dyDescent="0.2">
      <c r="A222" s="4">
        <v>644</v>
      </c>
      <c r="B222" s="4">
        <v>2</v>
      </c>
      <c r="C222" s="5" t="s">
        <v>288</v>
      </c>
      <c r="D222" s="5" t="s">
        <v>287</v>
      </c>
      <c r="E222" s="4">
        <v>2007</v>
      </c>
      <c r="F222" s="5" t="s">
        <v>85</v>
      </c>
      <c r="G222" s="6">
        <v>92</v>
      </c>
      <c r="J222" s="5" t="s">
        <v>50</v>
      </c>
      <c r="M222" s="5" t="s">
        <v>283</v>
      </c>
      <c r="N222" s="4">
        <v>2000</v>
      </c>
      <c r="O222" s="5" t="s">
        <v>96</v>
      </c>
      <c r="P222" s="5" t="s">
        <v>284</v>
      </c>
      <c r="S222" s="5" t="s">
        <v>286</v>
      </c>
      <c r="U222" s="5" t="s">
        <v>261</v>
      </c>
      <c r="X222" s="5" t="s">
        <v>33</v>
      </c>
      <c r="Y222" s="5" t="s">
        <v>32</v>
      </c>
      <c r="Z222" s="5" t="s">
        <v>20</v>
      </c>
      <c r="AB222" s="5" t="s">
        <v>21</v>
      </c>
      <c r="AC222" s="5" t="s">
        <v>285</v>
      </c>
      <c r="AI222" s="5" t="s">
        <v>113</v>
      </c>
      <c r="AJ222" s="8" t="s">
        <v>59</v>
      </c>
    </row>
    <row r="223" spans="1:38" hidden="1" x14ac:dyDescent="0.2">
      <c r="A223" s="4">
        <v>693</v>
      </c>
      <c r="B223" s="4">
        <v>1</v>
      </c>
      <c r="C223" s="5" t="s">
        <v>291</v>
      </c>
      <c r="D223" s="5" t="s">
        <v>290</v>
      </c>
      <c r="E223" s="4">
        <v>2017</v>
      </c>
      <c r="F223" s="5" t="s">
        <v>85</v>
      </c>
      <c r="G223" s="6">
        <v>14865</v>
      </c>
      <c r="J223" s="5" t="s">
        <v>50</v>
      </c>
      <c r="N223" s="4">
        <v>2015</v>
      </c>
      <c r="O223" s="5" t="s">
        <v>292</v>
      </c>
      <c r="S223" s="5" t="s">
        <v>119</v>
      </c>
      <c r="U223" s="5" t="s">
        <v>185</v>
      </c>
      <c r="X223" s="5" t="s">
        <v>33</v>
      </c>
      <c r="Y223" s="5" t="s">
        <v>32</v>
      </c>
      <c r="Z223" s="5" t="s">
        <v>20</v>
      </c>
      <c r="AB223" s="5" t="s">
        <v>21</v>
      </c>
      <c r="AC223" s="5" t="s">
        <v>110</v>
      </c>
      <c r="AI223" s="5" t="s">
        <v>289</v>
      </c>
      <c r="AJ223" s="8" t="s">
        <v>114</v>
      </c>
    </row>
    <row r="224" spans="1:38" hidden="1" x14ac:dyDescent="0.2">
      <c r="A224" s="4">
        <v>693</v>
      </c>
      <c r="B224" s="4">
        <v>2</v>
      </c>
      <c r="C224" s="5" t="s">
        <v>291</v>
      </c>
      <c r="D224" s="5" t="s">
        <v>290</v>
      </c>
      <c r="E224" s="4">
        <v>2017</v>
      </c>
      <c r="F224" s="5" t="s">
        <v>85</v>
      </c>
      <c r="G224" s="6">
        <v>2221</v>
      </c>
      <c r="J224" s="5" t="s">
        <v>50</v>
      </c>
      <c r="N224" s="4">
        <v>2015</v>
      </c>
      <c r="O224" s="5" t="s">
        <v>292</v>
      </c>
      <c r="S224" s="5" t="s">
        <v>119</v>
      </c>
      <c r="U224" s="5" t="s">
        <v>185</v>
      </c>
      <c r="X224" s="5" t="s">
        <v>33</v>
      </c>
      <c r="Y224" s="5" t="s">
        <v>32</v>
      </c>
      <c r="Z224" s="5" t="s">
        <v>20</v>
      </c>
      <c r="AB224" s="5" t="s">
        <v>21</v>
      </c>
      <c r="AC224" s="5" t="s">
        <v>110</v>
      </c>
      <c r="AI224" s="5" t="s">
        <v>289</v>
      </c>
      <c r="AJ224" s="8" t="s">
        <v>114</v>
      </c>
    </row>
    <row r="225" spans="1:38" hidden="1" x14ac:dyDescent="0.2">
      <c r="A225" s="4">
        <v>693</v>
      </c>
      <c r="B225" s="4">
        <v>3</v>
      </c>
      <c r="C225" s="5" t="s">
        <v>291</v>
      </c>
      <c r="D225" s="5" t="s">
        <v>290</v>
      </c>
      <c r="E225" s="4">
        <v>2017</v>
      </c>
      <c r="F225" s="5" t="s">
        <v>64</v>
      </c>
      <c r="G225" s="6">
        <v>4.9000000000000002E-2</v>
      </c>
      <c r="I225" s="6" t="s">
        <v>293</v>
      </c>
      <c r="J225" s="5" t="s">
        <v>107</v>
      </c>
      <c r="N225" s="5" t="s">
        <v>292</v>
      </c>
      <c r="O225" s="5" t="s">
        <v>292</v>
      </c>
      <c r="S225" s="5" t="s">
        <v>119</v>
      </c>
      <c r="U225" s="5" t="s">
        <v>185</v>
      </c>
      <c r="X225" s="5" t="s">
        <v>33</v>
      </c>
      <c r="Y225" s="5" t="s">
        <v>32</v>
      </c>
      <c r="Z225" s="5" t="s">
        <v>20</v>
      </c>
      <c r="AB225" s="5" t="s">
        <v>21</v>
      </c>
      <c r="AC225" s="5" t="s">
        <v>110</v>
      </c>
      <c r="AI225" s="5" t="s">
        <v>289</v>
      </c>
      <c r="AJ225" s="8" t="s">
        <v>114</v>
      </c>
    </row>
    <row r="226" spans="1:38" hidden="1" x14ac:dyDescent="0.2">
      <c r="A226" s="4">
        <v>693</v>
      </c>
      <c r="B226" s="4">
        <v>3</v>
      </c>
      <c r="C226" s="5" t="s">
        <v>291</v>
      </c>
      <c r="D226" s="5" t="s">
        <v>290</v>
      </c>
      <c r="E226" s="4">
        <v>2017</v>
      </c>
      <c r="F226" s="5" t="s">
        <v>64</v>
      </c>
      <c r="G226" s="6">
        <v>4.2000000000000003E-2</v>
      </c>
      <c r="I226" s="6" t="s">
        <v>295</v>
      </c>
      <c r="J226" s="5" t="s">
        <v>107</v>
      </c>
      <c r="N226" s="5" t="s">
        <v>294</v>
      </c>
      <c r="O226" s="5" t="s">
        <v>292</v>
      </c>
      <c r="S226" s="5" t="s">
        <v>119</v>
      </c>
      <c r="U226" s="5" t="s">
        <v>185</v>
      </c>
      <c r="X226" s="5" t="s">
        <v>33</v>
      </c>
      <c r="Y226" s="5" t="s">
        <v>32</v>
      </c>
      <c r="Z226" s="5" t="s">
        <v>20</v>
      </c>
      <c r="AB226" s="5" t="s">
        <v>21</v>
      </c>
      <c r="AC226" s="5" t="s">
        <v>110</v>
      </c>
      <c r="AI226" s="5" t="s">
        <v>289</v>
      </c>
      <c r="AJ226" s="8" t="s">
        <v>114</v>
      </c>
    </row>
    <row r="227" spans="1:38" x14ac:dyDescent="0.2">
      <c r="A227" s="4">
        <v>693</v>
      </c>
      <c r="B227" s="4">
        <v>4</v>
      </c>
      <c r="C227" s="5" t="s">
        <v>291</v>
      </c>
      <c r="D227" s="5" t="s">
        <v>290</v>
      </c>
      <c r="E227" s="4">
        <v>2017</v>
      </c>
      <c r="F227" s="5" t="s">
        <v>709</v>
      </c>
      <c r="G227" s="6">
        <v>1.7999999999999999E-2</v>
      </c>
      <c r="I227" s="6" t="s">
        <v>1339</v>
      </c>
      <c r="J227" s="5" t="s">
        <v>107</v>
      </c>
      <c r="L227" s="5" t="s">
        <v>43</v>
      </c>
      <c r="N227" s="5" t="s">
        <v>294</v>
      </c>
      <c r="O227" s="5" t="s">
        <v>292</v>
      </c>
      <c r="S227" s="5" t="s">
        <v>119</v>
      </c>
      <c r="U227" s="5" t="s">
        <v>185</v>
      </c>
      <c r="X227" s="5" t="s">
        <v>33</v>
      </c>
      <c r="Y227" s="5" t="s">
        <v>32</v>
      </c>
      <c r="Z227" s="5" t="s">
        <v>20</v>
      </c>
      <c r="AB227" s="5" t="s">
        <v>21</v>
      </c>
      <c r="AC227" s="5" t="s">
        <v>110</v>
      </c>
      <c r="AI227" s="5" t="s">
        <v>289</v>
      </c>
      <c r="AJ227" s="8" t="s">
        <v>114</v>
      </c>
    </row>
    <row r="228" spans="1:38" x14ac:dyDescent="0.2">
      <c r="A228" s="4">
        <v>693</v>
      </c>
      <c r="B228" s="4">
        <v>5</v>
      </c>
      <c r="C228" s="5" t="s">
        <v>291</v>
      </c>
      <c r="D228" s="5" t="s">
        <v>290</v>
      </c>
      <c r="E228" s="4">
        <v>2017</v>
      </c>
      <c r="F228" s="5" t="s">
        <v>709</v>
      </c>
      <c r="G228" s="6">
        <v>1.7000000000000001E-2</v>
      </c>
      <c r="I228" s="6" t="s">
        <v>1340</v>
      </c>
      <c r="J228" s="5" t="s">
        <v>107</v>
      </c>
      <c r="L228" s="5" t="s">
        <v>296</v>
      </c>
      <c r="N228" s="5" t="s">
        <v>294</v>
      </c>
      <c r="O228" s="5" t="s">
        <v>292</v>
      </c>
      <c r="S228" s="5" t="s">
        <v>119</v>
      </c>
      <c r="U228" s="5" t="s">
        <v>185</v>
      </c>
      <c r="X228" s="5" t="s">
        <v>33</v>
      </c>
      <c r="Y228" s="5" t="s">
        <v>32</v>
      </c>
      <c r="Z228" s="5" t="s">
        <v>20</v>
      </c>
      <c r="AB228" s="5" t="s">
        <v>21</v>
      </c>
      <c r="AC228" s="5" t="s">
        <v>110</v>
      </c>
      <c r="AI228" s="5" t="s">
        <v>289</v>
      </c>
      <c r="AJ228" s="8" t="s">
        <v>114</v>
      </c>
    </row>
    <row r="229" spans="1:38" hidden="1" x14ac:dyDescent="0.2">
      <c r="A229" s="4">
        <v>693</v>
      </c>
      <c r="B229" s="4">
        <v>6</v>
      </c>
      <c r="C229" s="5" t="s">
        <v>291</v>
      </c>
      <c r="D229" s="5" t="s">
        <v>290</v>
      </c>
      <c r="E229" s="4">
        <v>2017</v>
      </c>
      <c r="F229" s="5" t="s">
        <v>1330</v>
      </c>
      <c r="G229" s="6">
        <v>5.7799999999999997E-2</v>
      </c>
      <c r="I229" s="6" t="s">
        <v>297</v>
      </c>
      <c r="J229" s="5" t="s">
        <v>107</v>
      </c>
      <c r="N229" s="5" t="s">
        <v>294</v>
      </c>
      <c r="O229" s="5" t="s">
        <v>292</v>
      </c>
      <c r="S229" s="5" t="s">
        <v>119</v>
      </c>
      <c r="U229" s="5" t="s">
        <v>185</v>
      </c>
      <c r="X229" s="5" t="s">
        <v>33</v>
      </c>
      <c r="Y229" s="5" t="s">
        <v>32</v>
      </c>
      <c r="Z229" s="5" t="s">
        <v>20</v>
      </c>
      <c r="AB229" s="5" t="s">
        <v>21</v>
      </c>
      <c r="AC229" s="5" t="s">
        <v>110</v>
      </c>
      <c r="AI229" s="5" t="s">
        <v>289</v>
      </c>
      <c r="AJ229" s="8" t="s">
        <v>114</v>
      </c>
    </row>
    <row r="230" spans="1:38" x14ac:dyDescent="0.2">
      <c r="A230" s="4">
        <v>693</v>
      </c>
      <c r="B230" s="4">
        <v>7</v>
      </c>
      <c r="C230" s="5" t="s">
        <v>291</v>
      </c>
      <c r="D230" s="5" t="s">
        <v>290</v>
      </c>
      <c r="E230" s="4">
        <v>2017</v>
      </c>
      <c r="F230" s="5" t="s">
        <v>709</v>
      </c>
      <c r="G230" s="6">
        <v>1.7999999999999999E-2</v>
      </c>
      <c r="I230" s="6" t="s">
        <v>298</v>
      </c>
      <c r="J230" s="5" t="s">
        <v>107</v>
      </c>
      <c r="N230" s="5" t="s">
        <v>294</v>
      </c>
      <c r="O230" s="5" t="s">
        <v>292</v>
      </c>
      <c r="S230" s="5" t="s">
        <v>119</v>
      </c>
      <c r="U230" s="5" t="s">
        <v>185</v>
      </c>
      <c r="X230" s="5" t="s">
        <v>33</v>
      </c>
      <c r="Y230" s="5" t="s">
        <v>32</v>
      </c>
      <c r="Z230" s="5" t="s">
        <v>20</v>
      </c>
      <c r="AB230" s="5" t="s">
        <v>21</v>
      </c>
      <c r="AC230" s="5" t="s">
        <v>110</v>
      </c>
      <c r="AI230" s="5" t="s">
        <v>289</v>
      </c>
      <c r="AJ230" s="8" t="s">
        <v>114</v>
      </c>
    </row>
    <row r="231" spans="1:38" hidden="1" x14ac:dyDescent="0.2">
      <c r="A231" s="4">
        <v>746</v>
      </c>
      <c r="B231" s="4">
        <v>1</v>
      </c>
      <c r="C231" s="5" t="s">
        <v>301</v>
      </c>
      <c r="D231" s="5" t="s">
        <v>300</v>
      </c>
      <c r="E231" s="4">
        <v>2008</v>
      </c>
      <c r="F231" s="5" t="s">
        <v>85</v>
      </c>
      <c r="G231" s="6">
        <v>56</v>
      </c>
      <c r="J231" s="5" t="s">
        <v>50</v>
      </c>
      <c r="L231" s="5" t="s">
        <v>307</v>
      </c>
      <c r="M231" s="5" t="s">
        <v>53</v>
      </c>
      <c r="N231" s="4">
        <v>2004</v>
      </c>
      <c r="O231" s="5" t="s">
        <v>306</v>
      </c>
      <c r="S231" s="5" t="s">
        <v>303</v>
      </c>
      <c r="U231" s="5" t="s">
        <v>304</v>
      </c>
      <c r="X231" s="5" t="s">
        <v>33</v>
      </c>
      <c r="Y231" s="5" t="s">
        <v>32</v>
      </c>
      <c r="Z231" s="5" t="s">
        <v>20</v>
      </c>
      <c r="AB231" s="5" t="s">
        <v>105</v>
      </c>
      <c r="AC231" s="5" t="s">
        <v>506</v>
      </c>
      <c r="AG231" s="5" t="s">
        <v>311</v>
      </c>
      <c r="AI231" s="5" t="s">
        <v>302</v>
      </c>
      <c r="AJ231" s="8" t="s">
        <v>59</v>
      </c>
      <c r="AK231" s="8" t="s">
        <v>114</v>
      </c>
      <c r="AL231" s="8" t="s">
        <v>305</v>
      </c>
    </row>
    <row r="232" spans="1:38" hidden="1" x14ac:dyDescent="0.2">
      <c r="A232" s="4">
        <v>746</v>
      </c>
      <c r="B232" s="4">
        <v>2</v>
      </c>
      <c r="C232" s="5" t="s">
        <v>301</v>
      </c>
      <c r="D232" s="5" t="s">
        <v>300</v>
      </c>
      <c r="E232" s="4">
        <v>2008</v>
      </c>
      <c r="F232" s="5" t="s">
        <v>85</v>
      </c>
      <c r="G232" s="6">
        <v>30</v>
      </c>
      <c r="J232" s="5" t="s">
        <v>50</v>
      </c>
      <c r="L232" s="5" t="s">
        <v>307</v>
      </c>
      <c r="M232" s="5" t="s">
        <v>57</v>
      </c>
      <c r="N232" s="4">
        <v>2004</v>
      </c>
      <c r="O232" s="5" t="s">
        <v>306</v>
      </c>
      <c r="S232" s="5" t="s">
        <v>303</v>
      </c>
      <c r="U232" s="5" t="s">
        <v>304</v>
      </c>
      <c r="X232" s="5" t="s">
        <v>33</v>
      </c>
      <c r="Y232" s="5" t="s">
        <v>32</v>
      </c>
      <c r="Z232" s="5" t="s">
        <v>20</v>
      </c>
      <c r="AB232" s="5" t="s">
        <v>105</v>
      </c>
      <c r="AC232" s="5" t="s">
        <v>506</v>
      </c>
      <c r="AG232" s="5" t="s">
        <v>311</v>
      </c>
      <c r="AI232" s="5" t="s">
        <v>302</v>
      </c>
      <c r="AJ232" s="8" t="s">
        <v>59</v>
      </c>
      <c r="AK232" s="8" t="s">
        <v>114</v>
      </c>
      <c r="AL232" s="8" t="s">
        <v>305</v>
      </c>
    </row>
    <row r="233" spans="1:38" hidden="1" x14ac:dyDescent="0.2">
      <c r="A233" s="4">
        <v>746</v>
      </c>
      <c r="B233" s="4">
        <v>3</v>
      </c>
      <c r="C233" s="5" t="s">
        <v>301</v>
      </c>
      <c r="D233" s="5" t="s">
        <v>300</v>
      </c>
      <c r="E233" s="4">
        <v>2008</v>
      </c>
      <c r="F233" s="5" t="s">
        <v>85</v>
      </c>
      <c r="G233" s="6">
        <v>10</v>
      </c>
      <c r="J233" s="5" t="s">
        <v>50</v>
      </c>
      <c r="L233" s="5" t="s">
        <v>308</v>
      </c>
      <c r="M233" s="5" t="s">
        <v>53</v>
      </c>
      <c r="N233" s="4">
        <v>2004</v>
      </c>
      <c r="O233" s="5" t="s">
        <v>306</v>
      </c>
      <c r="S233" s="5" t="s">
        <v>303</v>
      </c>
      <c r="U233" s="5" t="s">
        <v>304</v>
      </c>
      <c r="X233" s="5" t="s">
        <v>33</v>
      </c>
      <c r="Y233" s="5" t="s">
        <v>32</v>
      </c>
      <c r="Z233" s="5" t="s">
        <v>20</v>
      </c>
      <c r="AB233" s="5" t="s">
        <v>105</v>
      </c>
      <c r="AC233" s="5" t="s">
        <v>506</v>
      </c>
      <c r="AG233" s="5" t="s">
        <v>311</v>
      </c>
      <c r="AI233" s="5" t="s">
        <v>302</v>
      </c>
      <c r="AJ233" s="8" t="s">
        <v>59</v>
      </c>
      <c r="AK233" s="8" t="s">
        <v>114</v>
      </c>
      <c r="AL233" s="8" t="s">
        <v>305</v>
      </c>
    </row>
    <row r="234" spans="1:38" hidden="1" x14ac:dyDescent="0.2">
      <c r="A234" s="4">
        <v>746</v>
      </c>
      <c r="B234" s="4">
        <v>4</v>
      </c>
      <c r="C234" s="5" t="s">
        <v>301</v>
      </c>
      <c r="D234" s="5" t="s">
        <v>300</v>
      </c>
      <c r="E234" s="4">
        <v>2008</v>
      </c>
      <c r="F234" s="5" t="s">
        <v>85</v>
      </c>
      <c r="G234" s="6">
        <v>13</v>
      </c>
      <c r="J234" s="5" t="s">
        <v>50</v>
      </c>
      <c r="L234" s="5" t="s">
        <v>308</v>
      </c>
      <c r="M234" s="5" t="s">
        <v>57</v>
      </c>
      <c r="N234" s="4">
        <v>2004</v>
      </c>
      <c r="O234" s="5" t="s">
        <v>306</v>
      </c>
      <c r="S234" s="5" t="s">
        <v>303</v>
      </c>
      <c r="U234" s="5" t="s">
        <v>304</v>
      </c>
      <c r="X234" s="5" t="s">
        <v>33</v>
      </c>
      <c r="Y234" s="5" t="s">
        <v>32</v>
      </c>
      <c r="Z234" s="5" t="s">
        <v>20</v>
      </c>
      <c r="AB234" s="5" t="s">
        <v>105</v>
      </c>
      <c r="AC234" s="5" t="s">
        <v>506</v>
      </c>
      <c r="AG234" s="5" t="s">
        <v>311</v>
      </c>
      <c r="AI234" s="5" t="s">
        <v>302</v>
      </c>
      <c r="AJ234" s="8" t="s">
        <v>59</v>
      </c>
      <c r="AK234" s="8" t="s">
        <v>114</v>
      </c>
      <c r="AL234" s="8" t="s">
        <v>305</v>
      </c>
    </row>
    <row r="235" spans="1:38" hidden="1" x14ac:dyDescent="0.2">
      <c r="A235" s="4">
        <v>746</v>
      </c>
      <c r="B235" s="4">
        <v>5</v>
      </c>
      <c r="C235" s="5" t="s">
        <v>301</v>
      </c>
      <c r="D235" s="5" t="s">
        <v>300</v>
      </c>
      <c r="E235" s="4">
        <v>2008</v>
      </c>
      <c r="F235" s="5" t="s">
        <v>85</v>
      </c>
      <c r="G235" s="6">
        <v>27</v>
      </c>
      <c r="J235" s="5" t="s">
        <v>50</v>
      </c>
      <c r="L235" s="5" t="s">
        <v>309</v>
      </c>
      <c r="M235" s="5" t="s">
        <v>53</v>
      </c>
      <c r="N235" s="4">
        <v>2004</v>
      </c>
      <c r="O235" s="5" t="s">
        <v>306</v>
      </c>
      <c r="S235" s="5" t="s">
        <v>303</v>
      </c>
      <c r="U235" s="5" t="s">
        <v>304</v>
      </c>
      <c r="X235" s="5" t="s">
        <v>33</v>
      </c>
      <c r="Y235" s="5" t="s">
        <v>32</v>
      </c>
      <c r="Z235" s="5" t="s">
        <v>20</v>
      </c>
      <c r="AB235" s="5" t="s">
        <v>105</v>
      </c>
      <c r="AC235" s="5" t="s">
        <v>506</v>
      </c>
      <c r="AG235" s="5" t="s">
        <v>311</v>
      </c>
      <c r="AI235" s="5" t="s">
        <v>302</v>
      </c>
      <c r="AJ235" s="8" t="s">
        <v>59</v>
      </c>
      <c r="AK235" s="8" t="s">
        <v>114</v>
      </c>
      <c r="AL235" s="8" t="s">
        <v>305</v>
      </c>
    </row>
    <row r="236" spans="1:38" hidden="1" x14ac:dyDescent="0.2">
      <c r="A236" s="4">
        <v>746</v>
      </c>
      <c r="B236" s="4">
        <v>6</v>
      </c>
      <c r="C236" s="5" t="s">
        <v>301</v>
      </c>
      <c r="D236" s="5" t="s">
        <v>300</v>
      </c>
      <c r="E236" s="4">
        <v>2008</v>
      </c>
      <c r="F236" s="5" t="s">
        <v>85</v>
      </c>
      <c r="G236" s="6">
        <v>29</v>
      </c>
      <c r="J236" s="5" t="s">
        <v>50</v>
      </c>
      <c r="L236" s="5" t="s">
        <v>309</v>
      </c>
      <c r="M236" s="5" t="s">
        <v>57</v>
      </c>
      <c r="N236" s="4">
        <v>2004</v>
      </c>
      <c r="O236" s="5" t="s">
        <v>306</v>
      </c>
      <c r="S236" s="5" t="s">
        <v>303</v>
      </c>
      <c r="U236" s="5" t="s">
        <v>304</v>
      </c>
      <c r="X236" s="5" t="s">
        <v>33</v>
      </c>
      <c r="Y236" s="5" t="s">
        <v>32</v>
      </c>
      <c r="Z236" s="5" t="s">
        <v>20</v>
      </c>
      <c r="AB236" s="5" t="s">
        <v>105</v>
      </c>
      <c r="AC236" s="5" t="s">
        <v>506</v>
      </c>
      <c r="AG236" s="5" t="s">
        <v>311</v>
      </c>
      <c r="AI236" s="5" t="s">
        <v>302</v>
      </c>
      <c r="AJ236" s="8" t="s">
        <v>59</v>
      </c>
      <c r="AK236" s="8" t="s">
        <v>114</v>
      </c>
      <c r="AL236" s="8" t="s">
        <v>305</v>
      </c>
    </row>
    <row r="237" spans="1:38" hidden="1" x14ac:dyDescent="0.2">
      <c r="A237" s="4">
        <v>746</v>
      </c>
      <c r="B237" s="4">
        <v>7</v>
      </c>
      <c r="C237" s="5" t="s">
        <v>301</v>
      </c>
      <c r="D237" s="5" t="s">
        <v>300</v>
      </c>
      <c r="E237" s="4">
        <v>2008</v>
      </c>
      <c r="F237" s="5" t="s">
        <v>1334</v>
      </c>
      <c r="G237" s="6">
        <v>15</v>
      </c>
      <c r="J237" s="5" t="s">
        <v>50</v>
      </c>
      <c r="L237" s="5" t="s">
        <v>1928</v>
      </c>
      <c r="N237" s="4">
        <v>2005</v>
      </c>
      <c r="O237" s="5" t="s">
        <v>306</v>
      </c>
      <c r="P237" s="5" t="s">
        <v>312</v>
      </c>
      <c r="S237" s="5" t="s">
        <v>303</v>
      </c>
      <c r="U237" s="5" t="s">
        <v>304</v>
      </c>
      <c r="X237" s="5" t="s">
        <v>33</v>
      </c>
      <c r="Y237" s="5" t="s">
        <v>32</v>
      </c>
      <c r="Z237" s="5" t="s">
        <v>20</v>
      </c>
      <c r="AB237" s="5" t="s">
        <v>105</v>
      </c>
      <c r="AC237" s="5" t="s">
        <v>506</v>
      </c>
      <c r="AG237" s="5" t="s">
        <v>311</v>
      </c>
      <c r="AI237" s="5" t="s">
        <v>302</v>
      </c>
      <c r="AJ237" s="8" t="s">
        <v>59</v>
      </c>
      <c r="AK237" s="8" t="s">
        <v>114</v>
      </c>
      <c r="AL237" s="8" t="s">
        <v>305</v>
      </c>
    </row>
    <row r="238" spans="1:38" hidden="1" x14ac:dyDescent="0.2">
      <c r="A238" s="4">
        <v>746</v>
      </c>
      <c r="B238" s="4">
        <v>8</v>
      </c>
      <c r="C238" s="5" t="s">
        <v>301</v>
      </c>
      <c r="D238" s="5" t="s">
        <v>300</v>
      </c>
      <c r="E238" s="4">
        <v>2008</v>
      </c>
      <c r="F238" s="5" t="s">
        <v>1334</v>
      </c>
      <c r="G238" s="6">
        <v>7</v>
      </c>
      <c r="J238" s="5" t="s">
        <v>50</v>
      </c>
      <c r="L238" s="5" t="s">
        <v>313</v>
      </c>
      <c r="N238" s="4">
        <v>2005</v>
      </c>
      <c r="O238" s="5" t="s">
        <v>306</v>
      </c>
      <c r="P238" s="5" t="s">
        <v>312</v>
      </c>
      <c r="S238" s="5" t="s">
        <v>303</v>
      </c>
      <c r="U238" s="5" t="s">
        <v>304</v>
      </c>
      <c r="X238" s="5" t="s">
        <v>33</v>
      </c>
      <c r="Y238" s="5" t="s">
        <v>32</v>
      </c>
      <c r="Z238" s="5" t="s">
        <v>20</v>
      </c>
      <c r="AB238" s="5" t="s">
        <v>105</v>
      </c>
      <c r="AC238" s="5" t="s">
        <v>506</v>
      </c>
      <c r="AG238" s="5" t="s">
        <v>311</v>
      </c>
      <c r="AI238" s="5" t="s">
        <v>302</v>
      </c>
      <c r="AJ238" s="8" t="s">
        <v>59</v>
      </c>
      <c r="AK238" s="8" t="s">
        <v>114</v>
      </c>
      <c r="AL238" s="8" t="s">
        <v>305</v>
      </c>
    </row>
    <row r="239" spans="1:38" hidden="1" x14ac:dyDescent="0.2">
      <c r="A239" s="4">
        <v>746</v>
      </c>
      <c r="B239" s="4">
        <v>9</v>
      </c>
      <c r="C239" s="5" t="s">
        <v>301</v>
      </c>
      <c r="D239" s="5" t="s">
        <v>300</v>
      </c>
      <c r="E239" s="4">
        <v>2008</v>
      </c>
      <c r="F239" s="5" t="s">
        <v>1334</v>
      </c>
      <c r="G239" s="6">
        <v>4</v>
      </c>
      <c r="J239" s="5" t="s">
        <v>50</v>
      </c>
      <c r="L239" s="5" t="s">
        <v>309</v>
      </c>
      <c r="M239" s="5" t="s">
        <v>57</v>
      </c>
      <c r="N239" s="4">
        <v>2005</v>
      </c>
      <c r="O239" s="5" t="s">
        <v>306</v>
      </c>
      <c r="P239" s="5" t="s">
        <v>312</v>
      </c>
      <c r="S239" s="5" t="s">
        <v>303</v>
      </c>
      <c r="U239" s="5" t="s">
        <v>304</v>
      </c>
      <c r="X239" s="5" t="s">
        <v>33</v>
      </c>
      <c r="Y239" s="5" t="s">
        <v>32</v>
      </c>
      <c r="Z239" s="5" t="s">
        <v>20</v>
      </c>
      <c r="AB239" s="5" t="s">
        <v>105</v>
      </c>
      <c r="AC239" s="5" t="s">
        <v>506</v>
      </c>
      <c r="AG239" s="5" t="s">
        <v>311</v>
      </c>
      <c r="AI239" s="5" t="s">
        <v>302</v>
      </c>
      <c r="AJ239" s="8" t="s">
        <v>59</v>
      </c>
      <c r="AK239" s="8" t="s">
        <v>114</v>
      </c>
      <c r="AL239" s="8" t="s">
        <v>305</v>
      </c>
    </row>
    <row r="240" spans="1:38" hidden="1" x14ac:dyDescent="0.2">
      <c r="A240" s="4">
        <v>746</v>
      </c>
      <c r="B240" s="4">
        <v>10</v>
      </c>
      <c r="C240" s="5" t="s">
        <v>301</v>
      </c>
      <c r="D240" s="5" t="s">
        <v>300</v>
      </c>
      <c r="E240" s="4">
        <v>2008</v>
      </c>
      <c r="F240" s="5" t="s">
        <v>1334</v>
      </c>
      <c r="G240" s="6">
        <v>3</v>
      </c>
      <c r="J240" s="5" t="s">
        <v>50</v>
      </c>
      <c r="L240" s="5" t="s">
        <v>309</v>
      </c>
      <c r="M240" s="5" t="s">
        <v>53</v>
      </c>
      <c r="N240" s="4">
        <v>2005</v>
      </c>
      <c r="O240" s="5" t="s">
        <v>306</v>
      </c>
      <c r="P240" s="5" t="s">
        <v>312</v>
      </c>
      <c r="S240" s="5" t="s">
        <v>303</v>
      </c>
      <c r="U240" s="5" t="s">
        <v>304</v>
      </c>
      <c r="X240" s="5" t="s">
        <v>33</v>
      </c>
      <c r="Y240" s="5" t="s">
        <v>32</v>
      </c>
      <c r="Z240" s="5" t="s">
        <v>20</v>
      </c>
      <c r="AB240" s="5" t="s">
        <v>105</v>
      </c>
      <c r="AC240" s="5" t="s">
        <v>506</v>
      </c>
      <c r="AG240" s="5" t="s">
        <v>311</v>
      </c>
      <c r="AI240" s="5" t="s">
        <v>302</v>
      </c>
      <c r="AJ240" s="8" t="s">
        <v>59</v>
      </c>
      <c r="AK240" s="8" t="s">
        <v>114</v>
      </c>
      <c r="AL240" s="8" t="s">
        <v>305</v>
      </c>
    </row>
    <row r="241" spans="1:37" hidden="1" x14ac:dyDescent="0.2">
      <c r="A241" s="4">
        <v>887</v>
      </c>
      <c r="B241" s="4">
        <v>1</v>
      </c>
      <c r="C241" s="5" t="s">
        <v>319</v>
      </c>
      <c r="D241" s="5" t="s">
        <v>318</v>
      </c>
      <c r="E241" s="4">
        <v>2004</v>
      </c>
      <c r="F241" s="5" t="s">
        <v>127</v>
      </c>
      <c r="G241" s="6">
        <v>1</v>
      </c>
      <c r="H241" s="7" t="s">
        <v>102</v>
      </c>
      <c r="I241" s="6">
        <v>0</v>
      </c>
      <c r="L241" s="5" t="s">
        <v>101</v>
      </c>
      <c r="M241" s="5" t="s">
        <v>53</v>
      </c>
      <c r="N241" s="4">
        <v>1998</v>
      </c>
      <c r="O241" s="5" t="s">
        <v>322</v>
      </c>
      <c r="P241" s="5" t="s">
        <v>323</v>
      </c>
      <c r="S241" s="5" t="s">
        <v>303</v>
      </c>
      <c r="U241" s="5" t="s">
        <v>304</v>
      </c>
      <c r="X241" s="5" t="s">
        <v>33</v>
      </c>
      <c r="Y241" s="5" t="s">
        <v>32</v>
      </c>
      <c r="Z241" s="5" t="s">
        <v>20</v>
      </c>
      <c r="AB241" s="5" t="s">
        <v>321</v>
      </c>
      <c r="AI241" s="5" t="s">
        <v>320</v>
      </c>
      <c r="AJ241" s="8" t="s">
        <v>59</v>
      </c>
      <c r="AK241" s="8" t="s">
        <v>114</v>
      </c>
    </row>
    <row r="242" spans="1:37" hidden="1" x14ac:dyDescent="0.2">
      <c r="A242" s="4">
        <v>887</v>
      </c>
      <c r="B242" s="4">
        <v>2</v>
      </c>
      <c r="C242" s="5" t="s">
        <v>319</v>
      </c>
      <c r="D242" s="5" t="s">
        <v>318</v>
      </c>
      <c r="E242" s="4">
        <v>2004</v>
      </c>
      <c r="F242" s="5" t="s">
        <v>126</v>
      </c>
      <c r="G242" s="6">
        <v>1</v>
      </c>
      <c r="H242" s="7" t="s">
        <v>102</v>
      </c>
      <c r="I242" s="6">
        <v>0</v>
      </c>
      <c r="L242" s="5" t="s">
        <v>101</v>
      </c>
      <c r="M242" s="5" t="s">
        <v>53</v>
      </c>
      <c r="N242" s="4">
        <v>1998</v>
      </c>
      <c r="O242" s="5" t="s">
        <v>322</v>
      </c>
      <c r="P242" s="5" t="s">
        <v>323</v>
      </c>
      <c r="S242" s="5" t="s">
        <v>119</v>
      </c>
      <c r="U242" s="5" t="s">
        <v>185</v>
      </c>
      <c r="X242" s="5" t="s">
        <v>33</v>
      </c>
      <c r="Y242" s="5" t="s">
        <v>32</v>
      </c>
      <c r="Z242" s="5" t="s">
        <v>20</v>
      </c>
      <c r="AB242" s="5" t="s">
        <v>321</v>
      </c>
      <c r="AI242" s="5" t="s">
        <v>320</v>
      </c>
      <c r="AJ242" s="8" t="s">
        <v>59</v>
      </c>
      <c r="AK242" s="8" t="s">
        <v>114</v>
      </c>
    </row>
    <row r="243" spans="1:37" hidden="1" x14ac:dyDescent="0.2">
      <c r="A243" s="4">
        <v>887</v>
      </c>
      <c r="B243" s="4">
        <v>3</v>
      </c>
      <c r="C243" s="5" t="s">
        <v>319</v>
      </c>
      <c r="D243" s="5" t="s">
        <v>318</v>
      </c>
      <c r="E243" s="4">
        <v>2004</v>
      </c>
      <c r="F243" s="5" t="s">
        <v>127</v>
      </c>
      <c r="G243" s="6">
        <v>1</v>
      </c>
      <c r="H243" s="7" t="s">
        <v>102</v>
      </c>
      <c r="I243" s="6">
        <v>0</v>
      </c>
      <c r="L243" s="5" t="s">
        <v>138</v>
      </c>
      <c r="M243" s="5" t="s">
        <v>53</v>
      </c>
      <c r="N243" s="4">
        <v>1998</v>
      </c>
      <c r="O243" s="5" t="s">
        <v>322</v>
      </c>
      <c r="P243" s="5" t="s">
        <v>323</v>
      </c>
      <c r="S243" s="5" t="s">
        <v>303</v>
      </c>
      <c r="U243" s="5" t="s">
        <v>304</v>
      </c>
      <c r="X243" s="5" t="s">
        <v>33</v>
      </c>
      <c r="Y243" s="5" t="s">
        <v>32</v>
      </c>
      <c r="Z243" s="5" t="s">
        <v>20</v>
      </c>
      <c r="AB243" s="5" t="s">
        <v>321</v>
      </c>
      <c r="AI243" s="5" t="s">
        <v>320</v>
      </c>
      <c r="AJ243" s="8" t="s">
        <v>59</v>
      </c>
      <c r="AK243" s="8" t="s">
        <v>114</v>
      </c>
    </row>
    <row r="244" spans="1:37" hidden="1" x14ac:dyDescent="0.2">
      <c r="A244" s="4">
        <v>887</v>
      </c>
      <c r="B244" s="4">
        <v>4</v>
      </c>
      <c r="C244" s="5" t="s">
        <v>319</v>
      </c>
      <c r="D244" s="5" t="s">
        <v>318</v>
      </c>
      <c r="E244" s="4">
        <v>2004</v>
      </c>
      <c r="F244" s="5" t="s">
        <v>126</v>
      </c>
      <c r="G244" s="6">
        <v>1</v>
      </c>
      <c r="H244" s="7" t="s">
        <v>102</v>
      </c>
      <c r="I244" s="6">
        <v>0</v>
      </c>
      <c r="L244" s="5" t="s">
        <v>138</v>
      </c>
      <c r="M244" s="5" t="s">
        <v>53</v>
      </c>
      <c r="N244" s="4">
        <v>1998</v>
      </c>
      <c r="O244" s="5" t="s">
        <v>322</v>
      </c>
      <c r="P244" s="5" t="s">
        <v>323</v>
      </c>
      <c r="S244" s="5" t="s">
        <v>119</v>
      </c>
      <c r="U244" s="5" t="s">
        <v>185</v>
      </c>
      <c r="X244" s="5" t="s">
        <v>33</v>
      </c>
      <c r="Y244" s="5" t="s">
        <v>32</v>
      </c>
      <c r="Z244" s="5" t="s">
        <v>20</v>
      </c>
      <c r="AB244" s="5" t="s">
        <v>321</v>
      </c>
      <c r="AI244" s="5" t="s">
        <v>320</v>
      </c>
      <c r="AJ244" s="8" t="s">
        <v>59</v>
      </c>
      <c r="AK244" s="8" t="s">
        <v>114</v>
      </c>
    </row>
    <row r="245" spans="1:37" hidden="1" x14ac:dyDescent="0.2">
      <c r="A245" s="4">
        <v>887</v>
      </c>
      <c r="B245" s="4">
        <v>5</v>
      </c>
      <c r="C245" s="5" t="s">
        <v>319</v>
      </c>
      <c r="D245" s="5" t="s">
        <v>318</v>
      </c>
      <c r="E245" s="4">
        <v>2004</v>
      </c>
      <c r="F245" s="5" t="s">
        <v>127</v>
      </c>
      <c r="G245" s="6">
        <v>1</v>
      </c>
      <c r="H245" s="7" t="s">
        <v>102</v>
      </c>
      <c r="I245" s="6">
        <v>0</v>
      </c>
      <c r="L245" s="5" t="s">
        <v>192</v>
      </c>
      <c r="M245" s="5" t="s">
        <v>53</v>
      </c>
      <c r="N245" s="4">
        <v>1998</v>
      </c>
      <c r="O245" s="5" t="s">
        <v>322</v>
      </c>
      <c r="P245" s="5" t="s">
        <v>326</v>
      </c>
      <c r="S245" s="5" t="s">
        <v>303</v>
      </c>
      <c r="U245" s="5" t="s">
        <v>304</v>
      </c>
      <c r="X245" s="5" t="s">
        <v>33</v>
      </c>
      <c r="Y245" s="5" t="s">
        <v>32</v>
      </c>
      <c r="Z245" s="5" t="s">
        <v>20</v>
      </c>
      <c r="AB245" s="5" t="s">
        <v>321</v>
      </c>
      <c r="AI245" s="5" t="s">
        <v>320</v>
      </c>
      <c r="AJ245" s="8" t="s">
        <v>59</v>
      </c>
      <c r="AK245" s="8" t="s">
        <v>114</v>
      </c>
    </row>
    <row r="246" spans="1:37" hidden="1" x14ac:dyDescent="0.2">
      <c r="A246" s="4">
        <v>887</v>
      </c>
      <c r="B246" s="4">
        <v>6</v>
      </c>
      <c r="C246" s="5" t="s">
        <v>319</v>
      </c>
      <c r="D246" s="5" t="s">
        <v>318</v>
      </c>
      <c r="E246" s="4">
        <v>2004</v>
      </c>
      <c r="F246" s="5" t="s">
        <v>126</v>
      </c>
      <c r="G246" s="6">
        <v>1</v>
      </c>
      <c r="H246" s="7" t="s">
        <v>102</v>
      </c>
      <c r="I246" s="6">
        <v>0</v>
      </c>
      <c r="L246" s="5" t="s">
        <v>192</v>
      </c>
      <c r="M246" s="5" t="s">
        <v>53</v>
      </c>
      <c r="N246" s="4">
        <v>1998</v>
      </c>
      <c r="O246" s="5" t="s">
        <v>322</v>
      </c>
      <c r="P246" s="5" t="s">
        <v>326</v>
      </c>
      <c r="S246" s="5" t="s">
        <v>119</v>
      </c>
      <c r="U246" s="5" t="s">
        <v>185</v>
      </c>
      <c r="X246" s="5" t="s">
        <v>33</v>
      </c>
      <c r="Y246" s="5" t="s">
        <v>32</v>
      </c>
      <c r="Z246" s="5" t="s">
        <v>20</v>
      </c>
      <c r="AB246" s="5" t="s">
        <v>321</v>
      </c>
      <c r="AI246" s="5" t="s">
        <v>320</v>
      </c>
      <c r="AJ246" s="8" t="s">
        <v>59</v>
      </c>
      <c r="AK246" s="8" t="s">
        <v>114</v>
      </c>
    </row>
    <row r="247" spans="1:37" hidden="1" x14ac:dyDescent="0.2">
      <c r="A247" s="4">
        <v>887</v>
      </c>
      <c r="B247" s="4">
        <v>7</v>
      </c>
      <c r="C247" s="5" t="s">
        <v>319</v>
      </c>
      <c r="D247" s="5" t="s">
        <v>318</v>
      </c>
      <c r="E247" s="4">
        <v>2004</v>
      </c>
      <c r="F247" s="5" t="s">
        <v>127</v>
      </c>
      <c r="G247" s="6">
        <v>1</v>
      </c>
      <c r="H247" s="7" t="s">
        <v>102</v>
      </c>
      <c r="I247" s="6">
        <v>0</v>
      </c>
      <c r="L247" s="5" t="s">
        <v>97</v>
      </c>
      <c r="M247" s="5" t="s">
        <v>53</v>
      </c>
      <c r="N247" s="4">
        <v>1998</v>
      </c>
      <c r="O247" s="5" t="s">
        <v>322</v>
      </c>
      <c r="P247" s="5" t="s">
        <v>326</v>
      </c>
      <c r="S247" s="5" t="s">
        <v>303</v>
      </c>
      <c r="U247" s="5" t="s">
        <v>304</v>
      </c>
      <c r="X247" s="5" t="s">
        <v>33</v>
      </c>
      <c r="Y247" s="5" t="s">
        <v>32</v>
      </c>
      <c r="Z247" s="5" t="s">
        <v>20</v>
      </c>
      <c r="AB247" s="5" t="s">
        <v>321</v>
      </c>
      <c r="AI247" s="5" t="s">
        <v>320</v>
      </c>
      <c r="AJ247" s="8" t="s">
        <v>59</v>
      </c>
      <c r="AK247" s="8" t="s">
        <v>114</v>
      </c>
    </row>
    <row r="248" spans="1:37" hidden="1" x14ac:dyDescent="0.2">
      <c r="A248" s="4">
        <v>887</v>
      </c>
      <c r="B248" s="4">
        <v>8</v>
      </c>
      <c r="C248" s="5" t="s">
        <v>319</v>
      </c>
      <c r="D248" s="5" t="s">
        <v>318</v>
      </c>
      <c r="E248" s="4">
        <v>2004</v>
      </c>
      <c r="F248" s="5" t="s">
        <v>126</v>
      </c>
      <c r="G248" s="6">
        <v>1</v>
      </c>
      <c r="H248" s="7" t="s">
        <v>102</v>
      </c>
      <c r="I248" s="6">
        <v>0</v>
      </c>
      <c r="L248" s="5" t="s">
        <v>97</v>
      </c>
      <c r="M248" s="5" t="s">
        <v>53</v>
      </c>
      <c r="N248" s="4">
        <v>1998</v>
      </c>
      <c r="O248" s="5" t="s">
        <v>322</v>
      </c>
      <c r="P248" s="5" t="s">
        <v>326</v>
      </c>
      <c r="S248" s="5" t="s">
        <v>119</v>
      </c>
      <c r="U248" s="5" t="s">
        <v>185</v>
      </c>
      <c r="X248" s="5" t="s">
        <v>33</v>
      </c>
      <c r="Y248" s="5" t="s">
        <v>32</v>
      </c>
      <c r="Z248" s="5" t="s">
        <v>20</v>
      </c>
      <c r="AB248" s="5" t="s">
        <v>321</v>
      </c>
      <c r="AI248" s="5" t="s">
        <v>320</v>
      </c>
      <c r="AJ248" s="8" t="s">
        <v>59</v>
      </c>
      <c r="AK248" s="8" t="s">
        <v>114</v>
      </c>
    </row>
    <row r="249" spans="1:37" hidden="1" x14ac:dyDescent="0.2">
      <c r="A249" s="4">
        <v>887</v>
      </c>
      <c r="B249" s="4">
        <v>9</v>
      </c>
      <c r="C249" s="5" t="s">
        <v>319</v>
      </c>
      <c r="D249" s="5" t="s">
        <v>318</v>
      </c>
      <c r="E249" s="4">
        <v>2004</v>
      </c>
      <c r="F249" s="5" t="s">
        <v>127</v>
      </c>
      <c r="G249" s="6">
        <v>1</v>
      </c>
      <c r="H249" s="7" t="s">
        <v>102</v>
      </c>
      <c r="I249" s="6">
        <v>0</v>
      </c>
      <c r="L249" s="5" t="s">
        <v>324</v>
      </c>
      <c r="M249" s="5" t="s">
        <v>53</v>
      </c>
      <c r="N249" s="4">
        <v>1998</v>
      </c>
      <c r="O249" s="5" t="s">
        <v>322</v>
      </c>
      <c r="P249" s="5" t="s">
        <v>327</v>
      </c>
      <c r="S249" s="5" t="s">
        <v>303</v>
      </c>
      <c r="U249" s="5" t="s">
        <v>304</v>
      </c>
      <c r="X249" s="5" t="s">
        <v>33</v>
      </c>
      <c r="Y249" s="5" t="s">
        <v>32</v>
      </c>
      <c r="Z249" s="5" t="s">
        <v>20</v>
      </c>
      <c r="AB249" s="5" t="s">
        <v>321</v>
      </c>
      <c r="AI249" s="5" t="s">
        <v>320</v>
      </c>
      <c r="AJ249" s="8" t="s">
        <v>59</v>
      </c>
      <c r="AK249" s="8" t="s">
        <v>114</v>
      </c>
    </row>
    <row r="250" spans="1:37" hidden="1" x14ac:dyDescent="0.2">
      <c r="A250" s="4">
        <v>887</v>
      </c>
      <c r="B250" s="4">
        <v>10</v>
      </c>
      <c r="C250" s="5" t="s">
        <v>319</v>
      </c>
      <c r="D250" s="5" t="s">
        <v>318</v>
      </c>
      <c r="E250" s="4">
        <v>2004</v>
      </c>
      <c r="F250" s="5" t="s">
        <v>126</v>
      </c>
      <c r="G250" s="6">
        <v>1</v>
      </c>
      <c r="H250" s="7" t="s">
        <v>102</v>
      </c>
      <c r="I250" s="6">
        <v>0</v>
      </c>
      <c r="L250" s="5" t="s">
        <v>324</v>
      </c>
      <c r="M250" s="5" t="s">
        <v>53</v>
      </c>
      <c r="N250" s="4">
        <v>1998</v>
      </c>
      <c r="O250" s="5" t="s">
        <v>322</v>
      </c>
      <c r="P250" s="5" t="s">
        <v>327</v>
      </c>
      <c r="S250" s="5" t="s">
        <v>119</v>
      </c>
      <c r="U250" s="5" t="s">
        <v>185</v>
      </c>
      <c r="X250" s="5" t="s">
        <v>33</v>
      </c>
      <c r="Y250" s="5" t="s">
        <v>32</v>
      </c>
      <c r="Z250" s="5" t="s">
        <v>20</v>
      </c>
      <c r="AB250" s="5" t="s">
        <v>321</v>
      </c>
      <c r="AI250" s="5" t="s">
        <v>320</v>
      </c>
      <c r="AJ250" s="8" t="s">
        <v>59</v>
      </c>
      <c r="AK250" s="8" t="s">
        <v>114</v>
      </c>
    </row>
    <row r="251" spans="1:37" hidden="1" x14ac:dyDescent="0.2">
      <c r="A251" s="4">
        <v>887</v>
      </c>
      <c r="B251" s="4">
        <v>11</v>
      </c>
      <c r="C251" s="5" t="s">
        <v>319</v>
      </c>
      <c r="D251" s="5" t="s">
        <v>318</v>
      </c>
      <c r="E251" s="4">
        <v>2004</v>
      </c>
      <c r="F251" s="5" t="s">
        <v>127</v>
      </c>
      <c r="G251" s="6">
        <v>1</v>
      </c>
      <c r="H251" s="7" t="s">
        <v>102</v>
      </c>
      <c r="I251" s="6">
        <v>0</v>
      </c>
      <c r="L251" s="5" t="s">
        <v>325</v>
      </c>
      <c r="M251" s="5" t="s">
        <v>53</v>
      </c>
      <c r="N251" s="4">
        <v>1998</v>
      </c>
      <c r="O251" s="5" t="s">
        <v>322</v>
      </c>
      <c r="P251" s="5" t="s">
        <v>327</v>
      </c>
      <c r="S251" s="5" t="s">
        <v>303</v>
      </c>
      <c r="U251" s="5" t="s">
        <v>304</v>
      </c>
      <c r="X251" s="5" t="s">
        <v>33</v>
      </c>
      <c r="Y251" s="5" t="s">
        <v>32</v>
      </c>
      <c r="Z251" s="5" t="s">
        <v>20</v>
      </c>
      <c r="AB251" s="5" t="s">
        <v>321</v>
      </c>
      <c r="AI251" s="5" t="s">
        <v>320</v>
      </c>
      <c r="AJ251" s="8" t="s">
        <v>59</v>
      </c>
      <c r="AK251" s="8" t="s">
        <v>114</v>
      </c>
    </row>
    <row r="252" spans="1:37" hidden="1" x14ac:dyDescent="0.2">
      <c r="A252" s="4">
        <v>887</v>
      </c>
      <c r="B252" s="4">
        <v>12</v>
      </c>
      <c r="C252" s="5" t="s">
        <v>319</v>
      </c>
      <c r="D252" s="5" t="s">
        <v>318</v>
      </c>
      <c r="E252" s="4">
        <v>2004</v>
      </c>
      <c r="F252" s="5" t="s">
        <v>126</v>
      </c>
      <c r="G252" s="6">
        <v>1</v>
      </c>
      <c r="H252" s="7" t="s">
        <v>102</v>
      </c>
      <c r="I252" s="6">
        <v>0</v>
      </c>
      <c r="L252" s="5" t="s">
        <v>325</v>
      </c>
      <c r="M252" s="5" t="s">
        <v>53</v>
      </c>
      <c r="N252" s="4">
        <v>1998</v>
      </c>
      <c r="O252" s="5" t="s">
        <v>322</v>
      </c>
      <c r="P252" s="5" t="s">
        <v>327</v>
      </c>
      <c r="S252" s="5" t="s">
        <v>119</v>
      </c>
      <c r="U252" s="5" t="s">
        <v>185</v>
      </c>
      <c r="X252" s="5" t="s">
        <v>33</v>
      </c>
      <c r="Y252" s="5" t="s">
        <v>32</v>
      </c>
      <c r="Z252" s="5" t="s">
        <v>20</v>
      </c>
      <c r="AB252" s="5" t="s">
        <v>321</v>
      </c>
      <c r="AI252" s="5" t="s">
        <v>320</v>
      </c>
      <c r="AJ252" s="8" t="s">
        <v>59</v>
      </c>
      <c r="AK252" s="8" t="s">
        <v>114</v>
      </c>
    </row>
    <row r="253" spans="1:37" hidden="1" x14ac:dyDescent="0.2">
      <c r="A253" s="4">
        <v>1034</v>
      </c>
      <c r="B253" s="4">
        <v>1</v>
      </c>
      <c r="C253" s="5" t="s">
        <v>338</v>
      </c>
      <c r="D253" s="5" t="s">
        <v>337</v>
      </c>
      <c r="E253" s="4">
        <v>1971</v>
      </c>
      <c r="F253" s="5" t="s">
        <v>85</v>
      </c>
      <c r="G253" s="6">
        <v>1758</v>
      </c>
      <c r="N253" s="4">
        <v>1963</v>
      </c>
      <c r="O253" s="5" t="s">
        <v>343</v>
      </c>
      <c r="P253" s="5" t="s">
        <v>342</v>
      </c>
      <c r="Q253" s="5" t="s">
        <v>315</v>
      </c>
      <c r="S253" s="5" t="s">
        <v>340</v>
      </c>
      <c r="U253" s="5" t="s">
        <v>341</v>
      </c>
      <c r="X253" s="5" t="s">
        <v>190</v>
      </c>
      <c r="Y253" s="5" t="s">
        <v>191</v>
      </c>
      <c r="Z253" s="5" t="s">
        <v>20</v>
      </c>
      <c r="AA253" s="5" t="s">
        <v>345</v>
      </c>
      <c r="AB253" s="5" t="s">
        <v>21</v>
      </c>
      <c r="AC253" s="5" t="s">
        <v>235</v>
      </c>
      <c r="AI253" s="5" t="s">
        <v>339</v>
      </c>
      <c r="AJ253" s="8" t="s">
        <v>59</v>
      </c>
      <c r="AK253" s="8" t="s">
        <v>114</v>
      </c>
    </row>
    <row r="254" spans="1:37" hidden="1" x14ac:dyDescent="0.2">
      <c r="A254" s="4">
        <v>1034</v>
      </c>
      <c r="B254" s="4">
        <v>2</v>
      </c>
      <c r="C254" s="5" t="s">
        <v>338</v>
      </c>
      <c r="D254" s="5" t="s">
        <v>337</v>
      </c>
      <c r="E254" s="4">
        <v>1971</v>
      </c>
      <c r="F254" s="5" t="s">
        <v>85</v>
      </c>
      <c r="G254" s="6">
        <v>1389</v>
      </c>
      <c r="N254" s="4">
        <v>1963</v>
      </c>
      <c r="O254" s="5" t="s">
        <v>343</v>
      </c>
      <c r="P254" s="5" t="s">
        <v>167</v>
      </c>
      <c r="Q254" s="5" t="s">
        <v>330</v>
      </c>
      <c r="S254" s="5" t="s">
        <v>340</v>
      </c>
      <c r="U254" s="5" t="s">
        <v>341</v>
      </c>
      <c r="X254" s="5" t="s">
        <v>190</v>
      </c>
      <c r="Y254" s="5" t="s">
        <v>191</v>
      </c>
      <c r="Z254" s="5" t="s">
        <v>20</v>
      </c>
      <c r="AA254" s="5" t="s">
        <v>345</v>
      </c>
      <c r="AB254" s="5" t="s">
        <v>21</v>
      </c>
      <c r="AC254" s="5" t="s">
        <v>235</v>
      </c>
      <c r="AI254" s="5" t="s">
        <v>339</v>
      </c>
      <c r="AJ254" s="8" t="s">
        <v>59</v>
      </c>
      <c r="AK254" s="8" t="s">
        <v>114</v>
      </c>
    </row>
    <row r="255" spans="1:37" hidden="1" x14ac:dyDescent="0.2">
      <c r="A255" s="4">
        <v>1034</v>
      </c>
      <c r="B255" s="4">
        <v>3</v>
      </c>
      <c r="C255" s="5" t="s">
        <v>338</v>
      </c>
      <c r="D255" s="5" t="s">
        <v>337</v>
      </c>
      <c r="E255" s="4">
        <v>1971</v>
      </c>
      <c r="F255" s="5" t="s">
        <v>85</v>
      </c>
      <c r="G255" s="6">
        <v>1295</v>
      </c>
      <c r="N255" s="4">
        <v>1964</v>
      </c>
      <c r="O255" s="5" t="s">
        <v>343</v>
      </c>
      <c r="P255" s="5" t="s">
        <v>193</v>
      </c>
      <c r="Q255" s="5" t="s">
        <v>315</v>
      </c>
      <c r="S255" s="5" t="s">
        <v>340</v>
      </c>
      <c r="U255" s="5" t="s">
        <v>341</v>
      </c>
      <c r="X255" s="5" t="s">
        <v>190</v>
      </c>
      <c r="Y255" s="5" t="s">
        <v>191</v>
      </c>
      <c r="Z255" s="5" t="s">
        <v>20</v>
      </c>
      <c r="AA255" s="5" t="s">
        <v>345</v>
      </c>
      <c r="AB255" s="5" t="s">
        <v>21</v>
      </c>
      <c r="AC255" s="5" t="s">
        <v>235</v>
      </c>
      <c r="AI255" s="5" t="s">
        <v>339</v>
      </c>
      <c r="AJ255" s="8" t="s">
        <v>59</v>
      </c>
      <c r="AK255" s="8" t="s">
        <v>114</v>
      </c>
    </row>
    <row r="256" spans="1:37" hidden="1" x14ac:dyDescent="0.2">
      <c r="A256" s="4">
        <v>1034</v>
      </c>
      <c r="B256" s="4">
        <v>4</v>
      </c>
      <c r="C256" s="5" t="s">
        <v>338</v>
      </c>
      <c r="D256" s="5" t="s">
        <v>337</v>
      </c>
      <c r="E256" s="4">
        <v>1971</v>
      </c>
      <c r="F256" s="5" t="s">
        <v>85</v>
      </c>
      <c r="G256" s="6">
        <v>2222</v>
      </c>
      <c r="N256" s="4">
        <v>1964</v>
      </c>
      <c r="O256" s="5" t="s">
        <v>343</v>
      </c>
      <c r="P256" s="5" t="s">
        <v>346</v>
      </c>
      <c r="Q256" s="5" t="s">
        <v>330</v>
      </c>
      <c r="S256" s="5" t="s">
        <v>340</v>
      </c>
      <c r="U256" s="5" t="s">
        <v>341</v>
      </c>
      <c r="X256" s="5" t="s">
        <v>190</v>
      </c>
      <c r="Y256" s="5" t="s">
        <v>191</v>
      </c>
      <c r="Z256" s="5" t="s">
        <v>20</v>
      </c>
      <c r="AA256" s="5" t="s">
        <v>345</v>
      </c>
      <c r="AB256" s="5" t="s">
        <v>21</v>
      </c>
      <c r="AC256" s="5" t="s">
        <v>235</v>
      </c>
      <c r="AI256" s="5" t="s">
        <v>339</v>
      </c>
      <c r="AJ256" s="8" t="s">
        <v>59</v>
      </c>
      <c r="AK256" s="8" t="s">
        <v>114</v>
      </c>
    </row>
    <row r="257" spans="1:38" hidden="1" x14ac:dyDescent="0.2">
      <c r="A257" s="4">
        <v>1034</v>
      </c>
      <c r="B257" s="4">
        <v>5</v>
      </c>
      <c r="C257" s="5" t="s">
        <v>338</v>
      </c>
      <c r="D257" s="5" t="s">
        <v>337</v>
      </c>
      <c r="E257" s="4">
        <v>1971</v>
      </c>
      <c r="F257" s="5" t="s">
        <v>85</v>
      </c>
      <c r="G257" s="6">
        <v>1891</v>
      </c>
      <c r="N257" s="4">
        <v>1966</v>
      </c>
      <c r="O257" s="5" t="s">
        <v>343</v>
      </c>
      <c r="P257" s="5" t="s">
        <v>331</v>
      </c>
      <c r="Q257" s="5" t="s">
        <v>315</v>
      </c>
      <c r="S257" s="5" t="s">
        <v>340</v>
      </c>
      <c r="U257" s="5" t="s">
        <v>341</v>
      </c>
      <c r="X257" s="5" t="s">
        <v>190</v>
      </c>
      <c r="Y257" s="5" t="s">
        <v>191</v>
      </c>
      <c r="Z257" s="5" t="s">
        <v>20</v>
      </c>
      <c r="AA257" s="5" t="s">
        <v>345</v>
      </c>
      <c r="AB257" s="5" t="s">
        <v>21</v>
      </c>
      <c r="AC257" s="5" t="s">
        <v>235</v>
      </c>
      <c r="AI257" s="5" t="s">
        <v>339</v>
      </c>
      <c r="AJ257" s="8" t="s">
        <v>59</v>
      </c>
      <c r="AK257" s="8" t="s">
        <v>114</v>
      </c>
    </row>
    <row r="258" spans="1:38" hidden="1" x14ac:dyDescent="0.2">
      <c r="A258" s="4">
        <v>1034</v>
      </c>
      <c r="B258" s="4">
        <v>6</v>
      </c>
      <c r="C258" s="5" t="s">
        <v>338</v>
      </c>
      <c r="D258" s="5" t="s">
        <v>337</v>
      </c>
      <c r="E258" s="4">
        <v>1971</v>
      </c>
      <c r="F258" s="5" t="s">
        <v>85</v>
      </c>
      <c r="G258" s="6">
        <v>3884</v>
      </c>
      <c r="N258" s="4">
        <v>1966</v>
      </c>
      <c r="O258" s="5" t="s">
        <v>343</v>
      </c>
      <c r="P258" s="5" t="s">
        <v>312</v>
      </c>
      <c r="Q258" s="5" t="s">
        <v>330</v>
      </c>
      <c r="S258" s="5" t="s">
        <v>340</v>
      </c>
      <c r="U258" s="5" t="s">
        <v>341</v>
      </c>
      <c r="X258" s="5" t="s">
        <v>190</v>
      </c>
      <c r="Y258" s="5" t="s">
        <v>191</v>
      </c>
      <c r="Z258" s="5" t="s">
        <v>20</v>
      </c>
      <c r="AA258" s="5" t="s">
        <v>345</v>
      </c>
      <c r="AB258" s="5" t="s">
        <v>21</v>
      </c>
      <c r="AC258" s="5" t="s">
        <v>235</v>
      </c>
      <c r="AI258" s="5" t="s">
        <v>339</v>
      </c>
      <c r="AJ258" s="8" t="s">
        <v>59</v>
      </c>
      <c r="AK258" s="8" t="s">
        <v>114</v>
      </c>
    </row>
    <row r="259" spans="1:38" hidden="1" x14ac:dyDescent="0.2">
      <c r="A259" s="12">
        <v>1034</v>
      </c>
      <c r="B259" s="4">
        <v>7</v>
      </c>
      <c r="C259" s="11" t="s">
        <v>338</v>
      </c>
      <c r="D259" s="11" t="s">
        <v>337</v>
      </c>
      <c r="E259" s="12">
        <v>1971</v>
      </c>
      <c r="F259" s="5" t="s">
        <v>85</v>
      </c>
      <c r="G259" s="13">
        <v>2757</v>
      </c>
      <c r="H259" s="14"/>
      <c r="I259" s="13"/>
      <c r="J259" s="11"/>
      <c r="K259" s="11"/>
      <c r="L259" s="11"/>
      <c r="M259" s="11"/>
      <c r="N259" s="12">
        <v>1967</v>
      </c>
      <c r="O259" s="11" t="s">
        <v>343</v>
      </c>
      <c r="P259" s="11" t="s">
        <v>344</v>
      </c>
      <c r="Q259" s="11" t="s">
        <v>315</v>
      </c>
      <c r="R259" s="14"/>
      <c r="S259" s="11" t="s">
        <v>340</v>
      </c>
      <c r="T259" s="11"/>
      <c r="U259" s="11" t="s">
        <v>341</v>
      </c>
      <c r="V259" s="14"/>
      <c r="W259" s="14"/>
      <c r="X259" s="11" t="s">
        <v>190</v>
      </c>
      <c r="Y259" s="11" t="s">
        <v>191</v>
      </c>
      <c r="Z259" s="11" t="s">
        <v>20</v>
      </c>
      <c r="AA259" s="11" t="s">
        <v>345</v>
      </c>
      <c r="AB259" s="11" t="s">
        <v>21</v>
      </c>
      <c r="AC259" s="11" t="s">
        <v>235</v>
      </c>
      <c r="AD259" s="11"/>
      <c r="AE259" s="11"/>
      <c r="AF259" s="11"/>
      <c r="AG259" s="11"/>
      <c r="AH259" s="11"/>
      <c r="AI259" s="11" t="s">
        <v>339</v>
      </c>
      <c r="AJ259" s="9" t="s">
        <v>59</v>
      </c>
      <c r="AK259" s="9" t="s">
        <v>114</v>
      </c>
      <c r="AL259" s="9"/>
    </row>
    <row r="260" spans="1:38" hidden="1" x14ac:dyDescent="0.2">
      <c r="A260" s="12">
        <v>1034</v>
      </c>
      <c r="B260" s="4">
        <v>8</v>
      </c>
      <c r="C260" s="11" t="s">
        <v>338</v>
      </c>
      <c r="D260" s="11" t="s">
        <v>337</v>
      </c>
      <c r="E260" s="12">
        <v>1971</v>
      </c>
      <c r="F260" s="5" t="s">
        <v>85</v>
      </c>
      <c r="G260" s="13">
        <v>4139</v>
      </c>
      <c r="H260" s="14"/>
      <c r="I260" s="13"/>
      <c r="J260" s="11"/>
      <c r="K260" s="11"/>
      <c r="L260" s="11"/>
      <c r="M260" s="11"/>
      <c r="N260" s="12">
        <v>1967</v>
      </c>
      <c r="O260" s="11" t="s">
        <v>343</v>
      </c>
      <c r="P260" s="11" t="s">
        <v>346</v>
      </c>
      <c r="Q260" s="11" t="s">
        <v>330</v>
      </c>
      <c r="R260" s="14"/>
      <c r="S260" s="11" t="s">
        <v>340</v>
      </c>
      <c r="T260" s="11"/>
      <c r="U260" s="11" t="s">
        <v>341</v>
      </c>
      <c r="V260" s="14"/>
      <c r="W260" s="14"/>
      <c r="X260" s="11" t="s">
        <v>190</v>
      </c>
      <c r="Y260" s="11" t="s">
        <v>191</v>
      </c>
      <c r="Z260" s="11" t="s">
        <v>20</v>
      </c>
      <c r="AA260" s="11" t="s">
        <v>345</v>
      </c>
      <c r="AB260" s="11" t="s">
        <v>21</v>
      </c>
      <c r="AC260" s="11" t="s">
        <v>235</v>
      </c>
      <c r="AD260" s="11"/>
      <c r="AE260" s="11"/>
      <c r="AF260" s="11"/>
      <c r="AG260" s="11"/>
      <c r="AH260" s="11"/>
      <c r="AI260" s="11" t="s">
        <v>339</v>
      </c>
      <c r="AJ260" s="9" t="s">
        <v>59</v>
      </c>
      <c r="AK260" s="9" t="s">
        <v>114</v>
      </c>
      <c r="AL260" s="9"/>
    </row>
    <row r="261" spans="1:38" hidden="1" x14ac:dyDescent="0.2">
      <c r="A261" s="12">
        <v>1034</v>
      </c>
      <c r="B261" s="4">
        <v>9</v>
      </c>
      <c r="C261" s="11" t="s">
        <v>338</v>
      </c>
      <c r="D261" s="11" t="s">
        <v>337</v>
      </c>
      <c r="E261" s="12">
        <v>1971</v>
      </c>
      <c r="F261" s="5" t="s">
        <v>85</v>
      </c>
      <c r="G261" s="13">
        <v>3410</v>
      </c>
      <c r="H261" s="14"/>
      <c r="I261" s="13"/>
      <c r="J261" s="11"/>
      <c r="K261" s="11"/>
      <c r="L261" s="11"/>
      <c r="M261" s="11"/>
      <c r="N261" s="12">
        <v>1968</v>
      </c>
      <c r="O261" s="11" t="s">
        <v>343</v>
      </c>
      <c r="P261" s="11" t="s">
        <v>168</v>
      </c>
      <c r="Q261" s="11" t="s">
        <v>330</v>
      </c>
      <c r="R261" s="14"/>
      <c r="S261" s="11" t="s">
        <v>340</v>
      </c>
      <c r="T261" s="11"/>
      <c r="U261" s="11" t="s">
        <v>341</v>
      </c>
      <c r="V261" s="14"/>
      <c r="W261" s="14"/>
      <c r="X261" s="11" t="s">
        <v>190</v>
      </c>
      <c r="Y261" s="11" t="s">
        <v>191</v>
      </c>
      <c r="Z261" s="11" t="s">
        <v>20</v>
      </c>
      <c r="AA261" s="11" t="s">
        <v>345</v>
      </c>
      <c r="AB261" s="11" t="s">
        <v>21</v>
      </c>
      <c r="AC261" s="11" t="s">
        <v>235</v>
      </c>
      <c r="AD261" s="11"/>
      <c r="AE261" s="11"/>
      <c r="AF261" s="11"/>
      <c r="AG261" s="11"/>
      <c r="AH261" s="11"/>
      <c r="AI261" s="11" t="s">
        <v>339</v>
      </c>
      <c r="AJ261" s="9" t="s">
        <v>59</v>
      </c>
      <c r="AK261" s="9" t="s">
        <v>114</v>
      </c>
      <c r="AL261" s="9"/>
    </row>
    <row r="262" spans="1:38" hidden="1" x14ac:dyDescent="0.2">
      <c r="A262" s="12">
        <v>1034</v>
      </c>
      <c r="B262" s="4">
        <v>10</v>
      </c>
      <c r="C262" s="11" t="s">
        <v>338</v>
      </c>
      <c r="D262" s="11" t="s">
        <v>337</v>
      </c>
      <c r="E262" s="12">
        <v>1971</v>
      </c>
      <c r="F262" s="5" t="s">
        <v>85</v>
      </c>
      <c r="G262" s="13">
        <v>3581</v>
      </c>
      <c r="H262" s="14"/>
      <c r="I262" s="13"/>
      <c r="J262" s="11"/>
      <c r="K262" s="11"/>
      <c r="L262" s="11"/>
      <c r="M262" s="11"/>
      <c r="N262" s="12">
        <v>1969</v>
      </c>
      <c r="O262" s="11" t="s">
        <v>343</v>
      </c>
      <c r="P262" s="11" t="s">
        <v>193</v>
      </c>
      <c r="Q262" s="11" t="s">
        <v>315</v>
      </c>
      <c r="R262" s="14"/>
      <c r="S262" s="11" t="s">
        <v>340</v>
      </c>
      <c r="T262" s="11"/>
      <c r="U262" s="11" t="s">
        <v>341</v>
      </c>
      <c r="V262" s="14"/>
      <c r="W262" s="14"/>
      <c r="X262" s="11" t="s">
        <v>190</v>
      </c>
      <c r="Y262" s="11" t="s">
        <v>191</v>
      </c>
      <c r="Z262" s="11" t="s">
        <v>20</v>
      </c>
      <c r="AA262" s="11" t="s">
        <v>345</v>
      </c>
      <c r="AB262" s="11" t="s">
        <v>21</v>
      </c>
      <c r="AC262" s="11" t="s">
        <v>235</v>
      </c>
      <c r="AD262" s="11"/>
      <c r="AE262" s="11"/>
      <c r="AF262" s="11"/>
      <c r="AG262" s="11"/>
      <c r="AH262" s="11"/>
      <c r="AI262" s="11" t="s">
        <v>339</v>
      </c>
      <c r="AJ262" s="9" t="s">
        <v>59</v>
      </c>
      <c r="AK262" s="9" t="s">
        <v>114</v>
      </c>
      <c r="AL262" s="9"/>
    </row>
    <row r="263" spans="1:38" hidden="1" x14ac:dyDescent="0.2">
      <c r="A263" s="4">
        <v>1034</v>
      </c>
      <c r="B263" s="4">
        <v>11</v>
      </c>
      <c r="C263" s="5" t="s">
        <v>338</v>
      </c>
      <c r="D263" s="5" t="s">
        <v>337</v>
      </c>
      <c r="E263" s="4">
        <v>1971</v>
      </c>
      <c r="F263" s="5" t="s">
        <v>85</v>
      </c>
      <c r="G263" s="6">
        <v>320</v>
      </c>
      <c r="N263" s="4">
        <v>1963</v>
      </c>
      <c r="O263" s="5" t="s">
        <v>343</v>
      </c>
      <c r="P263" s="5" t="s">
        <v>167</v>
      </c>
      <c r="Q263" s="5" t="s">
        <v>330</v>
      </c>
      <c r="S263" s="5" t="s">
        <v>347</v>
      </c>
      <c r="U263" s="5" t="s">
        <v>150</v>
      </c>
      <c r="X263" s="5" t="s">
        <v>190</v>
      </c>
      <c r="Y263" s="5" t="s">
        <v>191</v>
      </c>
      <c r="Z263" s="5" t="s">
        <v>20</v>
      </c>
      <c r="AA263" s="5" t="s">
        <v>345</v>
      </c>
      <c r="AB263" s="5" t="s">
        <v>21</v>
      </c>
      <c r="AC263" s="5" t="s">
        <v>235</v>
      </c>
      <c r="AI263" s="5" t="s">
        <v>339</v>
      </c>
      <c r="AJ263" s="8" t="s">
        <v>59</v>
      </c>
      <c r="AK263" s="8" t="s">
        <v>114</v>
      </c>
    </row>
    <row r="264" spans="1:38" hidden="1" x14ac:dyDescent="0.2">
      <c r="A264" s="4">
        <v>1034</v>
      </c>
      <c r="B264" s="4">
        <v>12</v>
      </c>
      <c r="C264" s="5" t="s">
        <v>338</v>
      </c>
      <c r="D264" s="5" t="s">
        <v>337</v>
      </c>
      <c r="E264" s="4">
        <v>1971</v>
      </c>
      <c r="F264" s="5" t="s">
        <v>85</v>
      </c>
      <c r="G264" s="6">
        <v>354</v>
      </c>
      <c r="N264" s="4">
        <v>1966</v>
      </c>
      <c r="O264" s="5" t="s">
        <v>343</v>
      </c>
      <c r="P264" s="5" t="s">
        <v>331</v>
      </c>
      <c r="Q264" s="5" t="s">
        <v>315</v>
      </c>
      <c r="S264" s="5" t="s">
        <v>347</v>
      </c>
      <c r="U264" s="5" t="s">
        <v>150</v>
      </c>
      <c r="X264" s="5" t="s">
        <v>190</v>
      </c>
      <c r="Y264" s="5" t="s">
        <v>191</v>
      </c>
      <c r="Z264" s="5" t="s">
        <v>20</v>
      </c>
      <c r="AA264" s="5" t="s">
        <v>345</v>
      </c>
      <c r="AB264" s="5" t="s">
        <v>21</v>
      </c>
      <c r="AC264" s="5" t="s">
        <v>235</v>
      </c>
      <c r="AI264" s="5" t="s">
        <v>339</v>
      </c>
      <c r="AJ264" s="8" t="s">
        <v>59</v>
      </c>
      <c r="AK264" s="8" t="s">
        <v>114</v>
      </c>
    </row>
    <row r="265" spans="1:38" hidden="1" x14ac:dyDescent="0.2">
      <c r="A265" s="4">
        <v>1034</v>
      </c>
      <c r="B265" s="4">
        <v>13</v>
      </c>
      <c r="C265" s="5" t="s">
        <v>338</v>
      </c>
      <c r="D265" s="5" t="s">
        <v>337</v>
      </c>
      <c r="E265" s="4">
        <v>1971</v>
      </c>
      <c r="F265" s="5" t="s">
        <v>85</v>
      </c>
      <c r="G265" s="6">
        <v>523</v>
      </c>
      <c r="N265" s="4">
        <v>1966</v>
      </c>
      <c r="O265" s="5" t="s">
        <v>343</v>
      </c>
      <c r="P265" s="5" t="s">
        <v>312</v>
      </c>
      <c r="Q265" s="5" t="s">
        <v>330</v>
      </c>
      <c r="S265" s="5" t="s">
        <v>347</v>
      </c>
      <c r="U265" s="5" t="s">
        <v>150</v>
      </c>
      <c r="X265" s="5" t="s">
        <v>190</v>
      </c>
      <c r="Y265" s="5" t="s">
        <v>191</v>
      </c>
      <c r="Z265" s="5" t="s">
        <v>20</v>
      </c>
      <c r="AA265" s="5" t="s">
        <v>345</v>
      </c>
      <c r="AB265" s="5" t="s">
        <v>21</v>
      </c>
      <c r="AC265" s="5" t="s">
        <v>235</v>
      </c>
      <c r="AI265" s="5" t="s">
        <v>339</v>
      </c>
      <c r="AJ265" s="8" t="s">
        <v>59</v>
      </c>
      <c r="AK265" s="8" t="s">
        <v>114</v>
      </c>
    </row>
    <row r="266" spans="1:38" hidden="1" x14ac:dyDescent="0.2">
      <c r="A266" s="12">
        <v>1034</v>
      </c>
      <c r="B266" s="4">
        <v>14</v>
      </c>
      <c r="C266" s="11" t="s">
        <v>338</v>
      </c>
      <c r="D266" s="11" t="s">
        <v>337</v>
      </c>
      <c r="E266" s="12">
        <v>1971</v>
      </c>
      <c r="F266" s="5" t="s">
        <v>85</v>
      </c>
      <c r="G266" s="13">
        <v>443</v>
      </c>
      <c r="H266" s="14"/>
      <c r="I266" s="13"/>
      <c r="J266" s="11"/>
      <c r="K266" s="11"/>
      <c r="L266" s="11"/>
      <c r="M266" s="11"/>
      <c r="N266" s="12">
        <v>1967</v>
      </c>
      <c r="O266" s="11" t="s">
        <v>343</v>
      </c>
      <c r="P266" s="11" t="s">
        <v>344</v>
      </c>
      <c r="Q266" s="11" t="s">
        <v>315</v>
      </c>
      <c r="R266" s="14"/>
      <c r="S266" s="5" t="s">
        <v>347</v>
      </c>
      <c r="T266" s="11"/>
      <c r="U266" s="5" t="s">
        <v>150</v>
      </c>
      <c r="V266" s="14"/>
      <c r="W266" s="14"/>
      <c r="X266" s="11" t="s">
        <v>190</v>
      </c>
      <c r="Y266" s="11" t="s">
        <v>191</v>
      </c>
      <c r="Z266" s="11" t="s">
        <v>20</v>
      </c>
      <c r="AA266" s="11" t="s">
        <v>345</v>
      </c>
      <c r="AB266" s="11" t="s">
        <v>21</v>
      </c>
      <c r="AC266" s="11" t="s">
        <v>235</v>
      </c>
      <c r="AD266" s="11"/>
      <c r="AE266" s="11"/>
      <c r="AF266" s="11"/>
      <c r="AG266" s="11"/>
      <c r="AH266" s="11"/>
      <c r="AI266" s="11" t="s">
        <v>339</v>
      </c>
      <c r="AJ266" s="9" t="s">
        <v>59</v>
      </c>
      <c r="AK266" s="9" t="s">
        <v>114</v>
      </c>
      <c r="AL266" s="9"/>
    </row>
    <row r="267" spans="1:38" hidden="1" x14ac:dyDescent="0.2">
      <c r="A267" s="12">
        <v>1034</v>
      </c>
      <c r="B267" s="4">
        <v>15</v>
      </c>
      <c r="C267" s="11" t="s">
        <v>338</v>
      </c>
      <c r="D267" s="11" t="s">
        <v>337</v>
      </c>
      <c r="E267" s="12">
        <v>1971</v>
      </c>
      <c r="F267" s="5" t="s">
        <v>85</v>
      </c>
      <c r="G267" s="13">
        <v>616</v>
      </c>
      <c r="H267" s="14"/>
      <c r="I267" s="13"/>
      <c r="J267" s="11"/>
      <c r="K267" s="11"/>
      <c r="L267" s="11"/>
      <c r="M267" s="11"/>
      <c r="N267" s="12">
        <v>1967</v>
      </c>
      <c r="O267" s="11" t="s">
        <v>343</v>
      </c>
      <c r="P267" s="11" t="s">
        <v>346</v>
      </c>
      <c r="Q267" s="11" t="s">
        <v>330</v>
      </c>
      <c r="R267" s="14"/>
      <c r="S267" s="5" t="s">
        <v>347</v>
      </c>
      <c r="T267" s="11"/>
      <c r="U267" s="5" t="s">
        <v>150</v>
      </c>
      <c r="V267" s="14"/>
      <c r="W267" s="14"/>
      <c r="X267" s="11" t="s">
        <v>190</v>
      </c>
      <c r="Y267" s="11" t="s">
        <v>191</v>
      </c>
      <c r="Z267" s="11" t="s">
        <v>20</v>
      </c>
      <c r="AA267" s="11" t="s">
        <v>345</v>
      </c>
      <c r="AB267" s="11" t="s">
        <v>21</v>
      </c>
      <c r="AC267" s="11" t="s">
        <v>235</v>
      </c>
      <c r="AD267" s="11"/>
      <c r="AE267" s="11"/>
      <c r="AF267" s="11"/>
      <c r="AG267" s="11"/>
      <c r="AH267" s="11"/>
      <c r="AI267" s="11" t="s">
        <v>339</v>
      </c>
      <c r="AJ267" s="9" t="s">
        <v>59</v>
      </c>
      <c r="AK267" s="9" t="s">
        <v>114</v>
      </c>
      <c r="AL267" s="9"/>
    </row>
    <row r="268" spans="1:38" hidden="1" x14ac:dyDescent="0.2">
      <c r="A268" s="12">
        <v>1034</v>
      </c>
      <c r="B268" s="4">
        <v>16</v>
      </c>
      <c r="C268" s="11" t="s">
        <v>338</v>
      </c>
      <c r="D268" s="11" t="s">
        <v>337</v>
      </c>
      <c r="E268" s="12">
        <v>1971</v>
      </c>
      <c r="F268" s="5" t="s">
        <v>85</v>
      </c>
      <c r="G268" s="13">
        <v>528</v>
      </c>
      <c r="H268" s="14"/>
      <c r="I268" s="13"/>
      <c r="J268" s="11"/>
      <c r="K268" s="11"/>
      <c r="L268" s="11"/>
      <c r="M268" s="11"/>
      <c r="N268" s="12">
        <v>1968</v>
      </c>
      <c r="O268" s="11" t="s">
        <v>343</v>
      </c>
      <c r="P268" s="11" t="s">
        <v>168</v>
      </c>
      <c r="Q268" s="11" t="s">
        <v>330</v>
      </c>
      <c r="R268" s="14"/>
      <c r="S268" s="5" t="s">
        <v>347</v>
      </c>
      <c r="T268" s="11"/>
      <c r="U268" s="5" t="s">
        <v>150</v>
      </c>
      <c r="V268" s="14"/>
      <c r="W268" s="14"/>
      <c r="X268" s="11" t="s">
        <v>190</v>
      </c>
      <c r="Y268" s="11" t="s">
        <v>191</v>
      </c>
      <c r="Z268" s="11" t="s">
        <v>20</v>
      </c>
      <c r="AA268" s="11" t="s">
        <v>345</v>
      </c>
      <c r="AB268" s="11" t="s">
        <v>21</v>
      </c>
      <c r="AC268" s="11" t="s">
        <v>235</v>
      </c>
      <c r="AD268" s="11"/>
      <c r="AE268" s="11"/>
      <c r="AF268" s="11"/>
      <c r="AG268" s="11"/>
      <c r="AH268" s="11"/>
      <c r="AI268" s="11" t="s">
        <v>339</v>
      </c>
      <c r="AJ268" s="9" t="s">
        <v>59</v>
      </c>
      <c r="AK268" s="9" t="s">
        <v>114</v>
      </c>
      <c r="AL268" s="9"/>
    </row>
    <row r="269" spans="1:38" hidden="1" x14ac:dyDescent="0.2">
      <c r="A269" s="12">
        <v>1034</v>
      </c>
      <c r="B269" s="4">
        <v>17</v>
      </c>
      <c r="C269" s="11" t="s">
        <v>338</v>
      </c>
      <c r="D269" s="11" t="s">
        <v>337</v>
      </c>
      <c r="E269" s="12">
        <v>1971</v>
      </c>
      <c r="F269" s="5" t="s">
        <v>85</v>
      </c>
      <c r="G269" s="13">
        <v>348</v>
      </c>
      <c r="H269" s="14"/>
      <c r="I269" s="13"/>
      <c r="J269" s="11"/>
      <c r="K269" s="11"/>
      <c r="L269" s="11"/>
      <c r="M269" s="11"/>
      <c r="N269" s="12">
        <v>1969</v>
      </c>
      <c r="O269" s="11" t="s">
        <v>343</v>
      </c>
      <c r="P269" s="11" t="s">
        <v>193</v>
      </c>
      <c r="Q269" s="11" t="s">
        <v>315</v>
      </c>
      <c r="R269" s="14"/>
      <c r="S269" s="5" t="s">
        <v>347</v>
      </c>
      <c r="T269" s="11"/>
      <c r="U269" s="5" t="s">
        <v>150</v>
      </c>
      <c r="V269" s="14"/>
      <c r="W269" s="14"/>
      <c r="X269" s="11" t="s">
        <v>190</v>
      </c>
      <c r="Y269" s="11" t="s">
        <v>191</v>
      </c>
      <c r="Z269" s="11" t="s">
        <v>20</v>
      </c>
      <c r="AA269" s="11" t="s">
        <v>345</v>
      </c>
      <c r="AB269" s="11" t="s">
        <v>21</v>
      </c>
      <c r="AC269" s="11" t="s">
        <v>235</v>
      </c>
      <c r="AD269" s="11"/>
      <c r="AE269" s="11"/>
      <c r="AF269" s="11"/>
      <c r="AG269" s="11"/>
      <c r="AH269" s="11"/>
      <c r="AI269" s="11" t="s">
        <v>339</v>
      </c>
      <c r="AJ269" s="9" t="s">
        <v>59</v>
      </c>
      <c r="AK269" s="9" t="s">
        <v>114</v>
      </c>
      <c r="AL269" s="9"/>
    </row>
    <row r="270" spans="1:38" hidden="1" x14ac:dyDescent="0.2">
      <c r="A270" s="4">
        <v>1034</v>
      </c>
      <c r="B270" s="4">
        <v>18</v>
      </c>
      <c r="C270" s="5" t="s">
        <v>338</v>
      </c>
      <c r="D270" s="5" t="s">
        <v>337</v>
      </c>
      <c r="E270" s="4">
        <v>1971</v>
      </c>
      <c r="F270" s="5" t="s">
        <v>227</v>
      </c>
      <c r="G270" s="6">
        <v>8.48E-2</v>
      </c>
      <c r="L270" s="5" t="s">
        <v>43</v>
      </c>
      <c r="N270" s="4">
        <v>1963</v>
      </c>
      <c r="O270" s="5" t="s">
        <v>343</v>
      </c>
      <c r="P270" s="5" t="s">
        <v>167</v>
      </c>
      <c r="Q270" s="5" t="s">
        <v>330</v>
      </c>
      <c r="S270" s="5" t="s">
        <v>340</v>
      </c>
      <c r="U270" s="5" t="s">
        <v>341</v>
      </c>
      <c r="X270" s="5" t="s">
        <v>190</v>
      </c>
      <c r="Y270" s="5" t="s">
        <v>191</v>
      </c>
      <c r="Z270" s="5" t="s">
        <v>20</v>
      </c>
      <c r="AA270" s="5" t="s">
        <v>345</v>
      </c>
      <c r="AB270" s="5" t="s">
        <v>21</v>
      </c>
      <c r="AC270" s="5" t="s">
        <v>235</v>
      </c>
      <c r="AI270" s="5" t="s">
        <v>339</v>
      </c>
      <c r="AJ270" s="8" t="s">
        <v>59</v>
      </c>
      <c r="AK270" s="8" t="s">
        <v>114</v>
      </c>
    </row>
    <row r="271" spans="1:38" hidden="1" x14ac:dyDescent="0.2">
      <c r="A271" s="4">
        <v>1034</v>
      </c>
      <c r="B271" s="4">
        <v>19</v>
      </c>
      <c r="C271" s="5" t="s">
        <v>338</v>
      </c>
      <c r="D271" s="5" t="s">
        <v>337</v>
      </c>
      <c r="E271" s="4">
        <v>1971</v>
      </c>
      <c r="F271" s="5" t="s">
        <v>227</v>
      </c>
      <c r="G271" s="6">
        <v>8.5699999999999998E-2</v>
      </c>
      <c r="L271" s="5" t="s">
        <v>43</v>
      </c>
      <c r="N271" s="4">
        <v>1964</v>
      </c>
      <c r="O271" s="5" t="s">
        <v>343</v>
      </c>
      <c r="P271" s="5" t="s">
        <v>193</v>
      </c>
      <c r="Q271" s="5" t="s">
        <v>315</v>
      </c>
      <c r="S271" s="5" t="s">
        <v>340</v>
      </c>
      <c r="U271" s="5" t="s">
        <v>341</v>
      </c>
      <c r="X271" s="5" t="s">
        <v>190</v>
      </c>
      <c r="Y271" s="5" t="s">
        <v>191</v>
      </c>
      <c r="Z271" s="5" t="s">
        <v>20</v>
      </c>
      <c r="AA271" s="5" t="s">
        <v>345</v>
      </c>
      <c r="AB271" s="5" t="s">
        <v>21</v>
      </c>
      <c r="AC271" s="5" t="s">
        <v>235</v>
      </c>
      <c r="AI271" s="5" t="s">
        <v>339</v>
      </c>
      <c r="AJ271" s="8" t="s">
        <v>59</v>
      </c>
      <c r="AK271" s="8" t="s">
        <v>114</v>
      </c>
    </row>
    <row r="272" spans="1:38" hidden="1" x14ac:dyDescent="0.2">
      <c r="A272" s="4">
        <v>1034</v>
      </c>
      <c r="B272" s="4">
        <v>20</v>
      </c>
      <c r="C272" s="5" t="s">
        <v>338</v>
      </c>
      <c r="D272" s="5" t="s">
        <v>337</v>
      </c>
      <c r="E272" s="4">
        <v>1971</v>
      </c>
      <c r="F272" s="5" t="s">
        <v>227</v>
      </c>
      <c r="G272" s="6">
        <v>8.3900000000000002E-2</v>
      </c>
      <c r="L272" s="5" t="s">
        <v>43</v>
      </c>
      <c r="N272" s="4">
        <v>1964</v>
      </c>
      <c r="O272" s="5" t="s">
        <v>343</v>
      </c>
      <c r="P272" s="5" t="s">
        <v>346</v>
      </c>
      <c r="Q272" s="5" t="s">
        <v>330</v>
      </c>
      <c r="S272" s="5" t="s">
        <v>340</v>
      </c>
      <c r="U272" s="5" t="s">
        <v>341</v>
      </c>
      <c r="X272" s="5" t="s">
        <v>190</v>
      </c>
      <c r="Y272" s="5" t="s">
        <v>191</v>
      </c>
      <c r="Z272" s="5" t="s">
        <v>20</v>
      </c>
      <c r="AA272" s="5" t="s">
        <v>345</v>
      </c>
      <c r="AB272" s="5" t="s">
        <v>21</v>
      </c>
      <c r="AC272" s="5" t="s">
        <v>235</v>
      </c>
      <c r="AI272" s="5" t="s">
        <v>339</v>
      </c>
      <c r="AJ272" s="8" t="s">
        <v>59</v>
      </c>
      <c r="AK272" s="8" t="s">
        <v>114</v>
      </c>
    </row>
    <row r="273" spans="1:38" hidden="1" x14ac:dyDescent="0.2">
      <c r="A273" s="4">
        <v>1034</v>
      </c>
      <c r="B273" s="4">
        <v>21</v>
      </c>
      <c r="C273" s="5" t="s">
        <v>338</v>
      </c>
      <c r="D273" s="5" t="s">
        <v>337</v>
      </c>
      <c r="E273" s="4">
        <v>1971</v>
      </c>
      <c r="F273" s="5" t="s">
        <v>227</v>
      </c>
      <c r="G273" s="6">
        <v>5.9200000000000003E-2</v>
      </c>
      <c r="L273" s="5" t="s">
        <v>43</v>
      </c>
      <c r="N273" s="4">
        <v>1966</v>
      </c>
      <c r="O273" s="5" t="s">
        <v>343</v>
      </c>
      <c r="P273" s="5" t="s">
        <v>331</v>
      </c>
      <c r="Q273" s="5" t="s">
        <v>315</v>
      </c>
      <c r="S273" s="5" t="s">
        <v>340</v>
      </c>
      <c r="U273" s="5" t="s">
        <v>341</v>
      </c>
      <c r="X273" s="5" t="s">
        <v>190</v>
      </c>
      <c r="Y273" s="5" t="s">
        <v>191</v>
      </c>
      <c r="Z273" s="5" t="s">
        <v>20</v>
      </c>
      <c r="AA273" s="5" t="s">
        <v>345</v>
      </c>
      <c r="AB273" s="5" t="s">
        <v>21</v>
      </c>
      <c r="AC273" s="5" t="s">
        <v>235</v>
      </c>
      <c r="AI273" s="5" t="s">
        <v>339</v>
      </c>
      <c r="AJ273" s="8" t="s">
        <v>59</v>
      </c>
      <c r="AK273" s="8" t="s">
        <v>114</v>
      </c>
    </row>
    <row r="274" spans="1:38" hidden="1" x14ac:dyDescent="0.2">
      <c r="A274" s="4">
        <v>1034</v>
      </c>
      <c r="B274" s="4">
        <v>22</v>
      </c>
      <c r="C274" s="5" t="s">
        <v>338</v>
      </c>
      <c r="D274" s="5" t="s">
        <v>337</v>
      </c>
      <c r="E274" s="4">
        <v>1971</v>
      </c>
      <c r="F274" s="5" t="s">
        <v>227</v>
      </c>
      <c r="G274" s="6">
        <v>8.1900000000000001E-2</v>
      </c>
      <c r="L274" s="5" t="s">
        <v>43</v>
      </c>
      <c r="N274" s="4">
        <v>1966</v>
      </c>
      <c r="O274" s="5" t="s">
        <v>343</v>
      </c>
      <c r="P274" s="5" t="s">
        <v>331</v>
      </c>
      <c r="Q274" s="5" t="s">
        <v>315</v>
      </c>
      <c r="S274" s="5" t="s">
        <v>347</v>
      </c>
      <c r="U274" s="5" t="s">
        <v>150</v>
      </c>
      <c r="X274" s="5" t="s">
        <v>190</v>
      </c>
      <c r="Y274" s="5" t="s">
        <v>191</v>
      </c>
      <c r="Z274" s="5" t="s">
        <v>20</v>
      </c>
      <c r="AA274" s="5" t="s">
        <v>345</v>
      </c>
      <c r="AB274" s="5" t="s">
        <v>21</v>
      </c>
      <c r="AC274" s="5" t="s">
        <v>235</v>
      </c>
      <c r="AI274" s="5" t="s">
        <v>339</v>
      </c>
      <c r="AJ274" s="8" t="s">
        <v>59</v>
      </c>
      <c r="AK274" s="8" t="s">
        <v>114</v>
      </c>
    </row>
    <row r="275" spans="1:38" hidden="1" x14ac:dyDescent="0.2">
      <c r="A275" s="4">
        <v>1034</v>
      </c>
      <c r="B275" s="4">
        <v>23</v>
      </c>
      <c r="C275" s="5" t="s">
        <v>338</v>
      </c>
      <c r="D275" s="5" t="s">
        <v>337</v>
      </c>
      <c r="E275" s="4">
        <v>1971</v>
      </c>
      <c r="F275" s="5" t="s">
        <v>227</v>
      </c>
      <c r="G275" s="6">
        <v>6.3299999999999995E-2</v>
      </c>
      <c r="L275" s="5" t="s">
        <v>43</v>
      </c>
      <c r="N275" s="4">
        <v>1966</v>
      </c>
      <c r="O275" s="5" t="s">
        <v>343</v>
      </c>
      <c r="P275" s="5" t="s">
        <v>312</v>
      </c>
      <c r="Q275" s="5" t="s">
        <v>330</v>
      </c>
      <c r="S275" s="5" t="s">
        <v>340</v>
      </c>
      <c r="U275" s="5" t="s">
        <v>341</v>
      </c>
      <c r="X275" s="5" t="s">
        <v>190</v>
      </c>
      <c r="Y275" s="5" t="s">
        <v>191</v>
      </c>
      <c r="Z275" s="5" t="s">
        <v>20</v>
      </c>
      <c r="AA275" s="5" t="s">
        <v>345</v>
      </c>
      <c r="AB275" s="5" t="s">
        <v>21</v>
      </c>
      <c r="AC275" s="5" t="s">
        <v>235</v>
      </c>
      <c r="AI275" s="5" t="s">
        <v>339</v>
      </c>
      <c r="AJ275" s="8" t="s">
        <v>59</v>
      </c>
      <c r="AK275" s="8" t="s">
        <v>114</v>
      </c>
    </row>
    <row r="276" spans="1:38" hidden="1" x14ac:dyDescent="0.2">
      <c r="A276" s="4">
        <v>1034</v>
      </c>
      <c r="B276" s="4">
        <v>24</v>
      </c>
      <c r="C276" s="5" t="s">
        <v>338</v>
      </c>
      <c r="D276" s="5" t="s">
        <v>337</v>
      </c>
      <c r="E276" s="4">
        <v>1971</v>
      </c>
      <c r="F276" s="5" t="s">
        <v>227</v>
      </c>
      <c r="G276" s="6">
        <v>6.5000000000000002E-2</v>
      </c>
      <c r="L276" s="5" t="s">
        <v>43</v>
      </c>
      <c r="N276" s="4">
        <v>1966</v>
      </c>
      <c r="O276" s="5" t="s">
        <v>343</v>
      </c>
      <c r="P276" s="5" t="s">
        <v>312</v>
      </c>
      <c r="Q276" s="5" t="s">
        <v>330</v>
      </c>
      <c r="S276" s="5" t="s">
        <v>347</v>
      </c>
      <c r="U276" s="5" t="s">
        <v>150</v>
      </c>
      <c r="X276" s="5" t="s">
        <v>190</v>
      </c>
      <c r="Y276" s="5" t="s">
        <v>191</v>
      </c>
      <c r="Z276" s="5" t="s">
        <v>20</v>
      </c>
      <c r="AA276" s="5" t="s">
        <v>345</v>
      </c>
      <c r="AB276" s="5" t="s">
        <v>21</v>
      </c>
      <c r="AC276" s="5" t="s">
        <v>235</v>
      </c>
      <c r="AI276" s="5" t="s">
        <v>339</v>
      </c>
      <c r="AJ276" s="8" t="s">
        <v>59</v>
      </c>
      <c r="AK276" s="8" t="s">
        <v>114</v>
      </c>
    </row>
    <row r="277" spans="1:38" hidden="1" x14ac:dyDescent="0.2">
      <c r="A277" s="12">
        <v>1034</v>
      </c>
      <c r="B277" s="4">
        <v>25</v>
      </c>
      <c r="C277" s="11" t="s">
        <v>338</v>
      </c>
      <c r="D277" s="11" t="s">
        <v>337</v>
      </c>
      <c r="E277" s="12">
        <v>1971</v>
      </c>
      <c r="F277" s="5" t="s">
        <v>227</v>
      </c>
      <c r="G277" s="13">
        <v>4.5699999999999998E-2</v>
      </c>
      <c r="H277" s="14"/>
      <c r="I277" s="13"/>
      <c r="J277" s="11"/>
      <c r="K277" s="11"/>
      <c r="L277" s="5" t="s">
        <v>43</v>
      </c>
      <c r="M277" s="11"/>
      <c r="N277" s="12">
        <v>1967</v>
      </c>
      <c r="O277" s="11" t="s">
        <v>343</v>
      </c>
      <c r="P277" s="11" t="s">
        <v>344</v>
      </c>
      <c r="Q277" s="11" t="s">
        <v>315</v>
      </c>
      <c r="R277" s="14"/>
      <c r="S277" s="11" t="s">
        <v>340</v>
      </c>
      <c r="T277" s="11"/>
      <c r="U277" s="11" t="s">
        <v>341</v>
      </c>
      <c r="V277" s="14"/>
      <c r="W277" s="14"/>
      <c r="X277" s="11" t="s">
        <v>190</v>
      </c>
      <c r="Y277" s="11" t="s">
        <v>191</v>
      </c>
      <c r="Z277" s="11" t="s">
        <v>20</v>
      </c>
      <c r="AA277" s="11" t="s">
        <v>345</v>
      </c>
      <c r="AB277" s="11" t="s">
        <v>21</v>
      </c>
      <c r="AC277" s="11" t="s">
        <v>235</v>
      </c>
      <c r="AD277" s="11"/>
      <c r="AE277" s="11"/>
      <c r="AF277" s="11"/>
      <c r="AG277" s="11"/>
      <c r="AH277" s="11"/>
      <c r="AI277" s="11" t="s">
        <v>339</v>
      </c>
      <c r="AJ277" s="9" t="s">
        <v>59</v>
      </c>
      <c r="AK277" s="9" t="s">
        <v>114</v>
      </c>
      <c r="AL277" s="9"/>
    </row>
    <row r="278" spans="1:38" hidden="1" x14ac:dyDescent="0.2">
      <c r="A278" s="12">
        <v>1034</v>
      </c>
      <c r="B278" s="4">
        <v>26</v>
      </c>
      <c r="C278" s="11" t="s">
        <v>338</v>
      </c>
      <c r="D278" s="11" t="s">
        <v>337</v>
      </c>
      <c r="E278" s="12">
        <v>1971</v>
      </c>
      <c r="F278" s="5" t="s">
        <v>227</v>
      </c>
      <c r="G278" s="13">
        <v>4.2900000000000001E-2</v>
      </c>
      <c r="H278" s="14"/>
      <c r="I278" s="13"/>
      <c r="J278" s="11"/>
      <c r="K278" s="11"/>
      <c r="L278" s="5" t="s">
        <v>43</v>
      </c>
      <c r="M278" s="11"/>
      <c r="N278" s="12">
        <v>1967</v>
      </c>
      <c r="O278" s="11" t="s">
        <v>343</v>
      </c>
      <c r="P278" s="11" t="s">
        <v>344</v>
      </c>
      <c r="Q278" s="11" t="s">
        <v>315</v>
      </c>
      <c r="R278" s="14"/>
      <c r="S278" s="5" t="s">
        <v>347</v>
      </c>
      <c r="T278" s="11"/>
      <c r="U278" s="5" t="s">
        <v>150</v>
      </c>
      <c r="V278" s="14"/>
      <c r="W278" s="14"/>
      <c r="X278" s="11" t="s">
        <v>190</v>
      </c>
      <c r="Y278" s="11" t="s">
        <v>191</v>
      </c>
      <c r="Z278" s="11" t="s">
        <v>20</v>
      </c>
      <c r="AA278" s="11" t="s">
        <v>345</v>
      </c>
      <c r="AB278" s="11" t="s">
        <v>21</v>
      </c>
      <c r="AC278" s="11" t="s">
        <v>235</v>
      </c>
      <c r="AD278" s="11"/>
      <c r="AE278" s="11"/>
      <c r="AF278" s="11"/>
      <c r="AG278" s="11"/>
      <c r="AH278" s="11"/>
      <c r="AI278" s="11" t="s">
        <v>339</v>
      </c>
      <c r="AJ278" s="9" t="s">
        <v>59</v>
      </c>
      <c r="AK278" s="9" t="s">
        <v>114</v>
      </c>
      <c r="AL278" s="9"/>
    </row>
    <row r="279" spans="1:38" hidden="1" x14ac:dyDescent="0.2">
      <c r="A279" s="12">
        <v>1034</v>
      </c>
      <c r="B279" s="4">
        <v>27</v>
      </c>
      <c r="C279" s="11" t="s">
        <v>338</v>
      </c>
      <c r="D279" s="11" t="s">
        <v>337</v>
      </c>
      <c r="E279" s="12">
        <v>1971</v>
      </c>
      <c r="F279" s="5" t="s">
        <v>227</v>
      </c>
      <c r="G279" s="13">
        <v>5.8500000000000003E-2</v>
      </c>
      <c r="H279" s="14"/>
      <c r="I279" s="13"/>
      <c r="J279" s="11"/>
      <c r="K279" s="11"/>
      <c r="L279" s="5" t="s">
        <v>43</v>
      </c>
      <c r="M279" s="11"/>
      <c r="N279" s="12">
        <v>1967</v>
      </c>
      <c r="O279" s="11" t="s">
        <v>343</v>
      </c>
      <c r="P279" s="11" t="s">
        <v>346</v>
      </c>
      <c r="Q279" s="11" t="s">
        <v>330</v>
      </c>
      <c r="R279" s="14"/>
      <c r="S279" s="11" t="s">
        <v>340</v>
      </c>
      <c r="T279" s="11"/>
      <c r="U279" s="11" t="s">
        <v>341</v>
      </c>
      <c r="V279" s="14"/>
      <c r="W279" s="14"/>
      <c r="X279" s="11" t="s">
        <v>190</v>
      </c>
      <c r="Y279" s="11" t="s">
        <v>191</v>
      </c>
      <c r="Z279" s="11" t="s">
        <v>20</v>
      </c>
      <c r="AA279" s="11" t="s">
        <v>345</v>
      </c>
      <c r="AB279" s="11" t="s">
        <v>21</v>
      </c>
      <c r="AC279" s="11" t="s">
        <v>235</v>
      </c>
      <c r="AD279" s="11"/>
      <c r="AE279" s="11"/>
      <c r="AF279" s="11"/>
      <c r="AG279" s="11"/>
      <c r="AH279" s="11"/>
      <c r="AI279" s="11" t="s">
        <v>339</v>
      </c>
      <c r="AJ279" s="9" t="s">
        <v>59</v>
      </c>
      <c r="AK279" s="9" t="s">
        <v>114</v>
      </c>
      <c r="AL279" s="9"/>
    </row>
    <row r="280" spans="1:38" hidden="1" x14ac:dyDescent="0.2">
      <c r="A280" s="12">
        <v>1034</v>
      </c>
      <c r="B280" s="4">
        <v>28</v>
      </c>
      <c r="C280" s="11" t="s">
        <v>338</v>
      </c>
      <c r="D280" s="11" t="s">
        <v>337</v>
      </c>
      <c r="E280" s="12">
        <v>1971</v>
      </c>
      <c r="F280" s="5" t="s">
        <v>227</v>
      </c>
      <c r="G280" s="13">
        <v>5.5199999999999999E-2</v>
      </c>
      <c r="H280" s="14"/>
      <c r="I280" s="13"/>
      <c r="J280" s="11"/>
      <c r="K280" s="11"/>
      <c r="L280" s="5" t="s">
        <v>43</v>
      </c>
      <c r="M280" s="11"/>
      <c r="N280" s="12">
        <v>1967</v>
      </c>
      <c r="O280" s="11" t="s">
        <v>343</v>
      </c>
      <c r="P280" s="11" t="s">
        <v>346</v>
      </c>
      <c r="Q280" s="11" t="s">
        <v>330</v>
      </c>
      <c r="R280" s="14"/>
      <c r="S280" s="5" t="s">
        <v>347</v>
      </c>
      <c r="T280" s="11"/>
      <c r="U280" s="5" t="s">
        <v>150</v>
      </c>
      <c r="V280" s="14"/>
      <c r="W280" s="14"/>
      <c r="X280" s="11" t="s">
        <v>190</v>
      </c>
      <c r="Y280" s="11" t="s">
        <v>191</v>
      </c>
      <c r="Z280" s="11" t="s">
        <v>20</v>
      </c>
      <c r="AA280" s="11" t="s">
        <v>345</v>
      </c>
      <c r="AB280" s="11" t="s">
        <v>21</v>
      </c>
      <c r="AC280" s="11" t="s">
        <v>235</v>
      </c>
      <c r="AD280" s="11"/>
      <c r="AE280" s="11"/>
      <c r="AF280" s="11"/>
      <c r="AG280" s="11"/>
      <c r="AH280" s="11"/>
      <c r="AI280" s="11" t="s">
        <v>339</v>
      </c>
      <c r="AJ280" s="9" t="s">
        <v>59</v>
      </c>
      <c r="AK280" s="9" t="s">
        <v>114</v>
      </c>
      <c r="AL280" s="9"/>
    </row>
    <row r="281" spans="1:38" hidden="1" x14ac:dyDescent="0.2">
      <c r="A281" s="12">
        <v>1034</v>
      </c>
      <c r="B281" s="4">
        <v>29</v>
      </c>
      <c r="C281" s="11" t="s">
        <v>338</v>
      </c>
      <c r="D281" s="11" t="s">
        <v>337</v>
      </c>
      <c r="E281" s="12">
        <v>1971</v>
      </c>
      <c r="F281" s="5" t="s">
        <v>227</v>
      </c>
      <c r="G281" s="13">
        <v>5.3999999999999999E-2</v>
      </c>
      <c r="H281" s="14"/>
      <c r="I281" s="13"/>
      <c r="J281" s="11"/>
      <c r="K281" s="11"/>
      <c r="L281" s="5" t="s">
        <v>43</v>
      </c>
      <c r="M281" s="11"/>
      <c r="N281" s="12">
        <v>1968</v>
      </c>
      <c r="O281" s="11" t="s">
        <v>343</v>
      </c>
      <c r="P281" s="11" t="s">
        <v>168</v>
      </c>
      <c r="Q281" s="11" t="s">
        <v>330</v>
      </c>
      <c r="R281" s="14"/>
      <c r="S281" s="11" t="s">
        <v>340</v>
      </c>
      <c r="T281" s="11"/>
      <c r="U281" s="11" t="s">
        <v>341</v>
      </c>
      <c r="V281" s="14"/>
      <c r="W281" s="14"/>
      <c r="X281" s="11" t="s">
        <v>190</v>
      </c>
      <c r="Y281" s="11" t="s">
        <v>191</v>
      </c>
      <c r="Z281" s="11" t="s">
        <v>20</v>
      </c>
      <c r="AA281" s="11" t="s">
        <v>345</v>
      </c>
      <c r="AB281" s="11" t="s">
        <v>21</v>
      </c>
      <c r="AC281" s="11" t="s">
        <v>235</v>
      </c>
      <c r="AD281" s="11"/>
      <c r="AE281" s="11"/>
      <c r="AF281" s="11"/>
      <c r="AG281" s="11"/>
      <c r="AH281" s="11"/>
      <c r="AI281" s="11" t="s">
        <v>339</v>
      </c>
      <c r="AJ281" s="9" t="s">
        <v>59</v>
      </c>
      <c r="AK281" s="9" t="s">
        <v>114</v>
      </c>
      <c r="AL281" s="9"/>
    </row>
    <row r="282" spans="1:38" hidden="1" x14ac:dyDescent="0.2">
      <c r="A282" s="12">
        <v>1034</v>
      </c>
      <c r="B282" s="4">
        <v>30</v>
      </c>
      <c r="C282" s="11" t="s">
        <v>338</v>
      </c>
      <c r="D282" s="11" t="s">
        <v>337</v>
      </c>
      <c r="E282" s="12">
        <v>1971</v>
      </c>
      <c r="F282" s="5" t="s">
        <v>227</v>
      </c>
      <c r="G282" s="13">
        <v>3.7900000000000003E-2</v>
      </c>
      <c r="H282" s="14"/>
      <c r="I282" s="13"/>
      <c r="J282" s="11"/>
      <c r="K282" s="11"/>
      <c r="L282" s="5" t="s">
        <v>43</v>
      </c>
      <c r="M282" s="11"/>
      <c r="N282" s="12">
        <v>1968</v>
      </c>
      <c r="O282" s="11" t="s">
        <v>343</v>
      </c>
      <c r="P282" s="11" t="s">
        <v>168</v>
      </c>
      <c r="Q282" s="11" t="s">
        <v>330</v>
      </c>
      <c r="R282" s="14"/>
      <c r="S282" s="5" t="s">
        <v>347</v>
      </c>
      <c r="T282" s="11"/>
      <c r="U282" s="5" t="s">
        <v>150</v>
      </c>
      <c r="V282" s="14"/>
      <c r="W282" s="14"/>
      <c r="X282" s="11" t="s">
        <v>190</v>
      </c>
      <c r="Y282" s="11" t="s">
        <v>191</v>
      </c>
      <c r="Z282" s="11" t="s">
        <v>20</v>
      </c>
      <c r="AA282" s="11" t="s">
        <v>345</v>
      </c>
      <c r="AB282" s="11" t="s">
        <v>21</v>
      </c>
      <c r="AC282" s="11" t="s">
        <v>235</v>
      </c>
      <c r="AD282" s="11"/>
      <c r="AE282" s="11"/>
      <c r="AF282" s="11"/>
      <c r="AG282" s="11"/>
      <c r="AH282" s="11"/>
      <c r="AI282" s="11" t="s">
        <v>339</v>
      </c>
      <c r="AJ282" s="9" t="s">
        <v>59</v>
      </c>
      <c r="AK282" s="9" t="s">
        <v>114</v>
      </c>
      <c r="AL282" s="9"/>
    </row>
    <row r="283" spans="1:38" hidden="1" x14ac:dyDescent="0.2">
      <c r="A283" s="12">
        <v>1034</v>
      </c>
      <c r="B283" s="4">
        <v>31</v>
      </c>
      <c r="C283" s="11" t="s">
        <v>338</v>
      </c>
      <c r="D283" s="11" t="s">
        <v>337</v>
      </c>
      <c r="E283" s="12">
        <v>1971</v>
      </c>
      <c r="F283" s="5" t="s">
        <v>227</v>
      </c>
      <c r="G283" s="13">
        <v>6.2E-2</v>
      </c>
      <c r="H283" s="14"/>
      <c r="I283" s="13"/>
      <c r="J283" s="11"/>
      <c r="K283" s="11"/>
      <c r="L283" s="5" t="s">
        <v>43</v>
      </c>
      <c r="M283" s="11"/>
      <c r="N283" s="12">
        <v>1969</v>
      </c>
      <c r="O283" s="11" t="s">
        <v>343</v>
      </c>
      <c r="P283" s="11" t="s">
        <v>193</v>
      </c>
      <c r="Q283" s="11" t="s">
        <v>315</v>
      </c>
      <c r="R283" s="14"/>
      <c r="S283" s="11" t="s">
        <v>340</v>
      </c>
      <c r="T283" s="11"/>
      <c r="U283" s="11" t="s">
        <v>341</v>
      </c>
      <c r="V283" s="14"/>
      <c r="W283" s="14"/>
      <c r="X283" s="11" t="s">
        <v>190</v>
      </c>
      <c r="Y283" s="11" t="s">
        <v>191</v>
      </c>
      <c r="Z283" s="11" t="s">
        <v>20</v>
      </c>
      <c r="AA283" s="11" t="s">
        <v>345</v>
      </c>
      <c r="AB283" s="11" t="s">
        <v>21</v>
      </c>
      <c r="AC283" s="11" t="s">
        <v>235</v>
      </c>
      <c r="AD283" s="11"/>
      <c r="AE283" s="11"/>
      <c r="AF283" s="11"/>
      <c r="AG283" s="11"/>
      <c r="AH283" s="11"/>
      <c r="AI283" s="11" t="s">
        <v>339</v>
      </c>
      <c r="AJ283" s="9" t="s">
        <v>59</v>
      </c>
      <c r="AK283" s="9" t="s">
        <v>114</v>
      </c>
      <c r="AL283" s="9"/>
    </row>
    <row r="284" spans="1:38" hidden="1" x14ac:dyDescent="0.2">
      <c r="A284" s="12">
        <v>1034</v>
      </c>
      <c r="B284" s="4">
        <v>32</v>
      </c>
      <c r="C284" s="11" t="s">
        <v>338</v>
      </c>
      <c r="D284" s="11" t="s">
        <v>337</v>
      </c>
      <c r="E284" s="12">
        <v>1971</v>
      </c>
      <c r="F284" s="5" t="s">
        <v>227</v>
      </c>
      <c r="G284" s="13">
        <v>3.1600000000000003E-2</v>
      </c>
      <c r="H284" s="14"/>
      <c r="I284" s="13"/>
      <c r="J284" s="11"/>
      <c r="K284" s="11"/>
      <c r="L284" s="5" t="s">
        <v>43</v>
      </c>
      <c r="M284" s="11"/>
      <c r="N284" s="12">
        <v>1969</v>
      </c>
      <c r="O284" s="11" t="s">
        <v>343</v>
      </c>
      <c r="P284" s="11" t="s">
        <v>193</v>
      </c>
      <c r="Q284" s="11" t="s">
        <v>315</v>
      </c>
      <c r="R284" s="14"/>
      <c r="S284" s="5" t="s">
        <v>347</v>
      </c>
      <c r="T284" s="11"/>
      <c r="U284" s="5" t="s">
        <v>150</v>
      </c>
      <c r="V284" s="14"/>
      <c r="W284" s="14"/>
      <c r="X284" s="11" t="s">
        <v>190</v>
      </c>
      <c r="Y284" s="11" t="s">
        <v>191</v>
      </c>
      <c r="Z284" s="11" t="s">
        <v>20</v>
      </c>
      <c r="AA284" s="11" t="s">
        <v>345</v>
      </c>
      <c r="AB284" s="11" t="s">
        <v>21</v>
      </c>
      <c r="AC284" s="11" t="s">
        <v>235</v>
      </c>
      <c r="AD284" s="11"/>
      <c r="AE284" s="11"/>
      <c r="AF284" s="11"/>
      <c r="AG284" s="11"/>
      <c r="AH284" s="11"/>
      <c r="AI284" s="11" t="s">
        <v>339</v>
      </c>
      <c r="AJ284" s="9" t="s">
        <v>59</v>
      </c>
      <c r="AK284" s="9" t="s">
        <v>114</v>
      </c>
      <c r="AL284" s="9"/>
    </row>
    <row r="285" spans="1:38" hidden="1" x14ac:dyDescent="0.2">
      <c r="A285" s="4">
        <v>1042</v>
      </c>
      <c r="B285" s="4">
        <v>1</v>
      </c>
      <c r="C285" s="5" t="s">
        <v>349</v>
      </c>
      <c r="D285" s="5" t="s">
        <v>348</v>
      </c>
      <c r="E285" s="4">
        <v>1994</v>
      </c>
      <c r="F285" s="5" t="s">
        <v>251</v>
      </c>
      <c r="G285" s="6">
        <v>0</v>
      </c>
      <c r="N285" s="4">
        <v>1984</v>
      </c>
      <c r="O285" s="5" t="s">
        <v>352</v>
      </c>
      <c r="S285" s="5" t="s">
        <v>265</v>
      </c>
      <c r="U285" s="5" t="s">
        <v>350</v>
      </c>
      <c r="X285" s="5" t="s">
        <v>232</v>
      </c>
      <c r="Y285" s="5" t="s">
        <v>233</v>
      </c>
      <c r="Z285" s="5" t="s">
        <v>20</v>
      </c>
      <c r="AF285" s="5" t="s">
        <v>351</v>
      </c>
      <c r="AI285" s="5" t="s">
        <v>25</v>
      </c>
      <c r="AJ285" s="8" t="s">
        <v>59</v>
      </c>
      <c r="AK285" s="8" t="s">
        <v>59</v>
      </c>
    </row>
    <row r="286" spans="1:38" hidden="1" x14ac:dyDescent="0.2">
      <c r="A286" s="4">
        <v>1042</v>
      </c>
      <c r="B286" s="4">
        <v>2</v>
      </c>
      <c r="C286" s="5" t="s">
        <v>349</v>
      </c>
      <c r="D286" s="5" t="s">
        <v>348</v>
      </c>
      <c r="E286" s="4">
        <v>1994</v>
      </c>
      <c r="F286" s="5" t="s">
        <v>251</v>
      </c>
      <c r="G286" s="6">
        <v>0</v>
      </c>
      <c r="N286" s="4">
        <v>1985</v>
      </c>
      <c r="O286" s="5" t="s">
        <v>352</v>
      </c>
      <c r="S286" s="5" t="s">
        <v>265</v>
      </c>
      <c r="U286" s="5" t="s">
        <v>350</v>
      </c>
      <c r="X286" s="5" t="s">
        <v>232</v>
      </c>
      <c r="Y286" s="5" t="s">
        <v>233</v>
      </c>
      <c r="Z286" s="5" t="s">
        <v>20</v>
      </c>
      <c r="AF286" s="5" t="s">
        <v>351</v>
      </c>
      <c r="AI286" s="5" t="s">
        <v>25</v>
      </c>
      <c r="AJ286" s="8" t="s">
        <v>59</v>
      </c>
      <c r="AK286" s="8" t="s">
        <v>59</v>
      </c>
    </row>
    <row r="287" spans="1:38" x14ac:dyDescent="0.2">
      <c r="A287" s="4">
        <v>1042</v>
      </c>
      <c r="B287" s="4">
        <v>3</v>
      </c>
      <c r="C287" s="5" t="s">
        <v>349</v>
      </c>
      <c r="D287" s="5" t="s">
        <v>348</v>
      </c>
      <c r="E287" s="4">
        <v>1994</v>
      </c>
      <c r="F287" s="5" t="s">
        <v>709</v>
      </c>
      <c r="G287" s="6">
        <v>0.63400000000000001</v>
      </c>
      <c r="N287" s="4" t="s">
        <v>353</v>
      </c>
      <c r="O287" s="5" t="s">
        <v>352</v>
      </c>
      <c r="S287" s="5" t="s">
        <v>265</v>
      </c>
      <c r="U287" s="5" t="s">
        <v>350</v>
      </c>
      <c r="X287" s="5" t="s">
        <v>232</v>
      </c>
      <c r="Y287" s="5" t="s">
        <v>233</v>
      </c>
      <c r="Z287" s="5" t="s">
        <v>20</v>
      </c>
      <c r="AI287" s="5" t="s">
        <v>25</v>
      </c>
      <c r="AJ287" s="8" t="s">
        <v>59</v>
      </c>
      <c r="AK287" s="8" t="s">
        <v>59</v>
      </c>
    </row>
    <row r="288" spans="1:38" x14ac:dyDescent="0.2">
      <c r="A288" s="4">
        <v>1042</v>
      </c>
      <c r="B288" s="4">
        <v>4</v>
      </c>
      <c r="C288" s="5" t="s">
        <v>349</v>
      </c>
      <c r="D288" s="5" t="s">
        <v>348</v>
      </c>
      <c r="E288" s="4">
        <v>1994</v>
      </c>
      <c r="F288" s="5" t="s">
        <v>709</v>
      </c>
      <c r="G288" s="6">
        <v>0.29099999999999998</v>
      </c>
      <c r="N288" s="4" t="s">
        <v>252</v>
      </c>
      <c r="O288" s="5" t="s">
        <v>352</v>
      </c>
      <c r="S288" s="5" t="s">
        <v>265</v>
      </c>
      <c r="U288" s="5" t="s">
        <v>350</v>
      </c>
      <c r="X288" s="5" t="s">
        <v>232</v>
      </c>
      <c r="Y288" s="5" t="s">
        <v>233</v>
      </c>
      <c r="Z288" s="5" t="s">
        <v>20</v>
      </c>
      <c r="AI288" s="5" t="s">
        <v>25</v>
      </c>
      <c r="AJ288" s="8" t="s">
        <v>59</v>
      </c>
      <c r="AK288" s="8" t="s">
        <v>59</v>
      </c>
    </row>
    <row r="289" spans="1:38" hidden="1" x14ac:dyDescent="0.2">
      <c r="A289" s="4">
        <v>1042</v>
      </c>
      <c r="B289" s="4">
        <v>5</v>
      </c>
      <c r="C289" s="5" t="s">
        <v>349</v>
      </c>
      <c r="D289" s="5" t="s">
        <v>348</v>
      </c>
      <c r="E289" s="4">
        <v>1994</v>
      </c>
      <c r="F289" s="5" t="s">
        <v>251</v>
      </c>
      <c r="G289" s="6">
        <v>151</v>
      </c>
      <c r="N289" s="4">
        <v>1988</v>
      </c>
      <c r="O289" s="5" t="s">
        <v>352</v>
      </c>
      <c r="S289" s="5" t="s">
        <v>265</v>
      </c>
      <c r="U289" s="5" t="s">
        <v>350</v>
      </c>
      <c r="X289" s="5" t="s">
        <v>232</v>
      </c>
      <c r="Y289" s="5" t="s">
        <v>233</v>
      </c>
      <c r="Z289" s="5" t="s">
        <v>20</v>
      </c>
      <c r="AA289" s="5" t="s">
        <v>354</v>
      </c>
      <c r="AI289" s="5" t="s">
        <v>25</v>
      </c>
      <c r="AJ289" s="8" t="s">
        <v>59</v>
      </c>
      <c r="AK289" s="8" t="s">
        <v>59</v>
      </c>
    </row>
    <row r="290" spans="1:38" hidden="1" x14ac:dyDescent="0.2">
      <c r="A290" s="4">
        <v>1146</v>
      </c>
      <c r="B290" s="4">
        <v>1</v>
      </c>
      <c r="C290" s="3" t="s">
        <v>24</v>
      </c>
      <c r="D290" s="5" t="s">
        <v>362</v>
      </c>
      <c r="E290" s="4">
        <v>2003</v>
      </c>
      <c r="F290" s="5" t="s">
        <v>85</v>
      </c>
      <c r="G290" s="6">
        <v>200</v>
      </c>
      <c r="N290" s="4">
        <v>2002</v>
      </c>
      <c r="O290" s="5" t="s">
        <v>360</v>
      </c>
      <c r="P290" s="5" t="s">
        <v>361</v>
      </c>
      <c r="S290" s="5" t="s">
        <v>314</v>
      </c>
      <c r="U290" s="5" t="s">
        <v>364</v>
      </c>
      <c r="X290" s="5" t="s">
        <v>22</v>
      </c>
      <c r="Y290" s="5" t="s">
        <v>23</v>
      </c>
      <c r="Z290" s="5" t="s">
        <v>20</v>
      </c>
      <c r="AB290" s="5" t="s">
        <v>151</v>
      </c>
      <c r="AI290" s="5" t="s">
        <v>25</v>
      </c>
      <c r="AJ290" s="8" t="s">
        <v>114</v>
      </c>
      <c r="AK290" s="8" t="s">
        <v>114</v>
      </c>
    </row>
    <row r="291" spans="1:38" hidden="1" x14ac:dyDescent="0.2">
      <c r="A291" s="4">
        <v>1146</v>
      </c>
      <c r="B291" s="4">
        <v>2</v>
      </c>
      <c r="C291" s="3" t="s">
        <v>24</v>
      </c>
      <c r="D291" s="5" t="s">
        <v>362</v>
      </c>
      <c r="E291" s="4">
        <v>2003</v>
      </c>
      <c r="F291" s="5" t="s">
        <v>85</v>
      </c>
      <c r="G291" s="6">
        <v>324</v>
      </c>
      <c r="N291" s="4">
        <v>2002</v>
      </c>
      <c r="O291" s="5" t="s">
        <v>360</v>
      </c>
      <c r="P291" s="5" t="s">
        <v>361</v>
      </c>
      <c r="S291" s="5" t="s">
        <v>28</v>
      </c>
      <c r="U291" s="5" t="s">
        <v>363</v>
      </c>
      <c r="X291" s="5" t="s">
        <v>22</v>
      </c>
      <c r="Y291" s="5" t="s">
        <v>23</v>
      </c>
      <c r="Z291" s="5" t="s">
        <v>20</v>
      </c>
      <c r="AB291" s="5" t="s">
        <v>151</v>
      </c>
      <c r="AI291" s="5" t="s">
        <v>25</v>
      </c>
      <c r="AJ291" s="8" t="s">
        <v>114</v>
      </c>
      <c r="AK291" s="8" t="s">
        <v>114</v>
      </c>
    </row>
    <row r="292" spans="1:38" hidden="1" x14ac:dyDescent="0.2">
      <c r="A292" s="4">
        <v>1146</v>
      </c>
      <c r="B292" s="4">
        <v>3</v>
      </c>
      <c r="C292" s="3" t="s">
        <v>24</v>
      </c>
      <c r="D292" s="5" t="s">
        <v>362</v>
      </c>
      <c r="E292" s="4">
        <v>2003</v>
      </c>
      <c r="F292" s="5" t="s">
        <v>227</v>
      </c>
      <c r="G292" s="6">
        <v>0.38</v>
      </c>
      <c r="L292" s="5" t="s">
        <v>60</v>
      </c>
      <c r="M292" s="5" t="s">
        <v>53</v>
      </c>
      <c r="N292" s="4">
        <v>2002</v>
      </c>
      <c r="O292" s="5" t="s">
        <v>360</v>
      </c>
      <c r="P292" s="5" t="s">
        <v>361</v>
      </c>
      <c r="S292" s="5" t="s">
        <v>314</v>
      </c>
      <c r="U292" s="5" t="s">
        <v>364</v>
      </c>
      <c r="X292" s="5" t="s">
        <v>22</v>
      </c>
      <c r="Y292" s="5" t="s">
        <v>23</v>
      </c>
      <c r="Z292" s="5" t="s">
        <v>20</v>
      </c>
      <c r="AB292" s="5" t="s">
        <v>151</v>
      </c>
      <c r="AI292" s="5" t="s">
        <v>25</v>
      </c>
      <c r="AJ292" s="8" t="s">
        <v>114</v>
      </c>
      <c r="AK292" s="8" t="s">
        <v>114</v>
      </c>
    </row>
    <row r="293" spans="1:38" hidden="1" x14ac:dyDescent="0.2">
      <c r="A293" s="4">
        <v>1146</v>
      </c>
      <c r="B293" s="4">
        <v>4</v>
      </c>
      <c r="C293" s="3" t="s">
        <v>24</v>
      </c>
      <c r="D293" s="5" t="s">
        <v>362</v>
      </c>
      <c r="E293" s="4">
        <v>2003</v>
      </c>
      <c r="F293" s="5" t="s">
        <v>227</v>
      </c>
      <c r="G293" s="6">
        <v>0.34</v>
      </c>
      <c r="L293" s="5" t="s">
        <v>60</v>
      </c>
      <c r="M293" s="5" t="s">
        <v>53</v>
      </c>
      <c r="N293" s="4">
        <v>2002</v>
      </c>
      <c r="O293" s="5" t="s">
        <v>360</v>
      </c>
      <c r="P293" s="5" t="s">
        <v>361</v>
      </c>
      <c r="S293" s="5" t="s">
        <v>28</v>
      </c>
      <c r="U293" s="5" t="s">
        <v>363</v>
      </c>
      <c r="X293" s="5" t="s">
        <v>22</v>
      </c>
      <c r="Y293" s="5" t="s">
        <v>23</v>
      </c>
      <c r="Z293" s="5" t="s">
        <v>20</v>
      </c>
      <c r="AB293" s="5" t="s">
        <v>151</v>
      </c>
      <c r="AI293" s="5" t="s">
        <v>25</v>
      </c>
      <c r="AJ293" s="8" t="s">
        <v>114</v>
      </c>
      <c r="AK293" s="8" t="s">
        <v>114</v>
      </c>
    </row>
    <row r="294" spans="1:38" hidden="1" x14ac:dyDescent="0.2">
      <c r="A294" s="4">
        <v>1146</v>
      </c>
      <c r="B294" s="4">
        <v>5</v>
      </c>
      <c r="C294" s="3" t="s">
        <v>24</v>
      </c>
      <c r="D294" s="5" t="s">
        <v>362</v>
      </c>
      <c r="E294" s="4">
        <v>2003</v>
      </c>
      <c r="F294" s="5" t="s">
        <v>251</v>
      </c>
      <c r="G294" s="6">
        <v>3</v>
      </c>
      <c r="N294" s="4">
        <v>2002</v>
      </c>
      <c r="O294" s="5" t="s">
        <v>360</v>
      </c>
      <c r="P294" s="5" t="s">
        <v>361</v>
      </c>
      <c r="S294" s="5" t="s">
        <v>314</v>
      </c>
      <c r="U294" s="5" t="s">
        <v>364</v>
      </c>
      <c r="X294" s="5" t="s">
        <v>22</v>
      </c>
      <c r="Y294" s="5" t="s">
        <v>23</v>
      </c>
      <c r="Z294" s="5" t="s">
        <v>20</v>
      </c>
      <c r="AB294" s="5" t="s">
        <v>151</v>
      </c>
      <c r="AI294" s="5" t="s">
        <v>25</v>
      </c>
      <c r="AJ294" s="8" t="s">
        <v>114</v>
      </c>
      <c r="AK294" s="8" t="s">
        <v>114</v>
      </c>
    </row>
    <row r="295" spans="1:38" hidden="1" x14ac:dyDescent="0.2">
      <c r="A295" s="4">
        <v>1173</v>
      </c>
      <c r="B295" s="4">
        <v>1</v>
      </c>
      <c r="C295" s="5" t="s">
        <v>369</v>
      </c>
      <c r="D295" s="5" t="s">
        <v>368</v>
      </c>
      <c r="E295" s="4">
        <v>1998</v>
      </c>
      <c r="F295" s="5" t="s">
        <v>227</v>
      </c>
      <c r="G295" s="6">
        <v>0.33</v>
      </c>
      <c r="L295" s="5" t="s">
        <v>375</v>
      </c>
      <c r="N295" s="4" t="s">
        <v>374</v>
      </c>
      <c r="O295" s="5" t="s">
        <v>374</v>
      </c>
      <c r="P295" s="5" t="s">
        <v>373</v>
      </c>
      <c r="S295" s="5" t="s">
        <v>371</v>
      </c>
      <c r="U295" s="5" t="s">
        <v>372</v>
      </c>
      <c r="X295" s="5" t="s">
        <v>200</v>
      </c>
      <c r="Y295" s="5" t="s">
        <v>201</v>
      </c>
      <c r="Z295" s="5" t="s">
        <v>196</v>
      </c>
      <c r="AB295" s="5" t="s">
        <v>105</v>
      </c>
      <c r="AC295" s="5" t="s">
        <v>255</v>
      </c>
      <c r="AI295" s="5" t="s">
        <v>339</v>
      </c>
      <c r="AJ295" s="8" t="s">
        <v>59</v>
      </c>
      <c r="AK295" s="8" t="s">
        <v>114</v>
      </c>
      <c r="AL295" s="8" t="s">
        <v>370</v>
      </c>
    </row>
    <row r="296" spans="1:38" hidden="1" x14ac:dyDescent="0.2">
      <c r="A296" s="4">
        <v>1173</v>
      </c>
      <c r="B296" s="4">
        <v>2</v>
      </c>
      <c r="C296" s="5" t="s">
        <v>369</v>
      </c>
      <c r="D296" s="5" t="s">
        <v>368</v>
      </c>
      <c r="E296" s="4">
        <v>1998</v>
      </c>
      <c r="F296" s="5" t="s">
        <v>227</v>
      </c>
      <c r="G296" s="6">
        <v>0.56999999999999995</v>
      </c>
      <c r="L296" s="5" t="s">
        <v>60</v>
      </c>
      <c r="N296" s="4" t="s">
        <v>374</v>
      </c>
      <c r="O296" s="5" t="s">
        <v>374</v>
      </c>
      <c r="P296" s="5" t="s">
        <v>373</v>
      </c>
      <c r="S296" s="5" t="s">
        <v>371</v>
      </c>
      <c r="U296" s="5" t="s">
        <v>372</v>
      </c>
      <c r="X296" s="5" t="s">
        <v>200</v>
      </c>
      <c r="Y296" s="5" t="s">
        <v>201</v>
      </c>
      <c r="Z296" s="5" t="s">
        <v>196</v>
      </c>
      <c r="AB296" s="5" t="s">
        <v>105</v>
      </c>
      <c r="AC296" s="5" t="s">
        <v>255</v>
      </c>
      <c r="AI296" s="5" t="s">
        <v>339</v>
      </c>
      <c r="AJ296" s="8" t="s">
        <v>59</v>
      </c>
      <c r="AK296" s="8" t="s">
        <v>114</v>
      </c>
      <c r="AL296" s="8" t="s">
        <v>370</v>
      </c>
    </row>
    <row r="297" spans="1:38" hidden="1" x14ac:dyDescent="0.2">
      <c r="A297" s="4">
        <v>1371</v>
      </c>
      <c r="B297" s="4">
        <v>1</v>
      </c>
      <c r="C297" s="5" t="s">
        <v>384</v>
      </c>
      <c r="D297" s="5" t="s">
        <v>383</v>
      </c>
      <c r="E297" s="4">
        <v>1966</v>
      </c>
      <c r="F297" s="5" t="s">
        <v>85</v>
      </c>
      <c r="G297" s="6">
        <v>5611</v>
      </c>
      <c r="N297" s="4">
        <v>1963</v>
      </c>
      <c r="O297" s="5" t="s">
        <v>379</v>
      </c>
      <c r="P297" s="5" t="s">
        <v>385</v>
      </c>
      <c r="Q297" s="5" t="s">
        <v>315</v>
      </c>
      <c r="S297" s="5" t="s">
        <v>380</v>
      </c>
      <c r="T297" s="5" t="s">
        <v>381</v>
      </c>
      <c r="U297" s="5" t="s">
        <v>382</v>
      </c>
      <c r="X297" s="5" t="s">
        <v>190</v>
      </c>
      <c r="Y297" s="5" t="s">
        <v>191</v>
      </c>
      <c r="Z297" s="5" t="s">
        <v>20</v>
      </c>
      <c r="AA297" s="5" t="s">
        <v>392</v>
      </c>
      <c r="AB297" s="5" t="s">
        <v>21</v>
      </c>
      <c r="AC297" s="5" t="s">
        <v>235</v>
      </c>
      <c r="AI297" s="5" t="s">
        <v>94</v>
      </c>
      <c r="AJ297" s="8" t="s">
        <v>59</v>
      </c>
      <c r="AK297" s="8" t="s">
        <v>114</v>
      </c>
    </row>
    <row r="298" spans="1:38" hidden="1" x14ac:dyDescent="0.2">
      <c r="A298" s="4">
        <v>1371</v>
      </c>
      <c r="B298" s="4">
        <v>2</v>
      </c>
      <c r="C298" s="5" t="s">
        <v>384</v>
      </c>
      <c r="D298" s="5" t="s">
        <v>383</v>
      </c>
      <c r="E298" s="4">
        <v>1966</v>
      </c>
      <c r="F298" s="5" t="s">
        <v>85</v>
      </c>
      <c r="G298" s="6">
        <v>6126</v>
      </c>
      <c r="N298" s="4">
        <v>1963</v>
      </c>
      <c r="O298" s="5" t="s">
        <v>379</v>
      </c>
      <c r="P298" s="5" t="s">
        <v>284</v>
      </c>
      <c r="Q298" s="5" t="s">
        <v>330</v>
      </c>
      <c r="S298" s="5" t="s">
        <v>380</v>
      </c>
      <c r="T298" s="5" t="s">
        <v>381</v>
      </c>
      <c r="U298" s="5" t="s">
        <v>382</v>
      </c>
      <c r="X298" s="5" t="s">
        <v>190</v>
      </c>
      <c r="Y298" s="5" t="s">
        <v>191</v>
      </c>
      <c r="Z298" s="5" t="s">
        <v>20</v>
      </c>
      <c r="AA298" s="5" t="s">
        <v>393</v>
      </c>
      <c r="AB298" s="5" t="s">
        <v>21</v>
      </c>
      <c r="AC298" s="5" t="s">
        <v>235</v>
      </c>
      <c r="AI298" s="5" t="s">
        <v>94</v>
      </c>
      <c r="AJ298" s="8" t="s">
        <v>59</v>
      </c>
      <c r="AK298" s="8" t="s">
        <v>114</v>
      </c>
    </row>
    <row r="299" spans="1:38" hidden="1" x14ac:dyDescent="0.2">
      <c r="A299" s="4">
        <v>1371</v>
      </c>
      <c r="B299" s="4">
        <v>3</v>
      </c>
      <c r="C299" s="5" t="s">
        <v>384</v>
      </c>
      <c r="D299" s="5" t="s">
        <v>383</v>
      </c>
      <c r="E299" s="4">
        <v>1966</v>
      </c>
      <c r="F299" s="5" t="s">
        <v>85</v>
      </c>
      <c r="G299" s="6">
        <v>7454</v>
      </c>
      <c r="N299" s="4">
        <v>1964</v>
      </c>
      <c r="O299" s="5" t="s">
        <v>379</v>
      </c>
      <c r="P299" s="5" t="s">
        <v>386</v>
      </c>
      <c r="Q299" s="5" t="s">
        <v>315</v>
      </c>
      <c r="S299" s="5" t="s">
        <v>380</v>
      </c>
      <c r="T299" s="5" t="s">
        <v>381</v>
      </c>
      <c r="U299" s="5" t="s">
        <v>382</v>
      </c>
      <c r="X299" s="5" t="s">
        <v>190</v>
      </c>
      <c r="Y299" s="5" t="s">
        <v>191</v>
      </c>
      <c r="Z299" s="5" t="s">
        <v>20</v>
      </c>
      <c r="AA299" s="5" t="s">
        <v>393</v>
      </c>
      <c r="AB299" s="5" t="s">
        <v>21</v>
      </c>
      <c r="AC299" s="5" t="s">
        <v>235</v>
      </c>
      <c r="AI299" s="5" t="s">
        <v>94</v>
      </c>
      <c r="AJ299" s="8" t="s">
        <v>59</v>
      </c>
      <c r="AK299" s="8" t="s">
        <v>114</v>
      </c>
    </row>
    <row r="300" spans="1:38" hidden="1" x14ac:dyDescent="0.2">
      <c r="A300" s="4">
        <v>1371</v>
      </c>
      <c r="B300" s="4">
        <v>4</v>
      </c>
      <c r="C300" s="5" t="s">
        <v>384</v>
      </c>
      <c r="D300" s="5" t="s">
        <v>383</v>
      </c>
      <c r="E300" s="4">
        <v>1966</v>
      </c>
      <c r="F300" s="5" t="s">
        <v>85</v>
      </c>
      <c r="G300" s="6">
        <v>7815</v>
      </c>
      <c r="N300" s="4">
        <v>1964</v>
      </c>
      <c r="O300" s="5" t="s">
        <v>379</v>
      </c>
      <c r="P300" s="5" t="s">
        <v>387</v>
      </c>
      <c r="Q300" s="5" t="s">
        <v>330</v>
      </c>
      <c r="S300" s="5" t="s">
        <v>380</v>
      </c>
      <c r="T300" s="5" t="s">
        <v>381</v>
      </c>
      <c r="U300" s="5" t="s">
        <v>382</v>
      </c>
      <c r="X300" s="5" t="s">
        <v>190</v>
      </c>
      <c r="Y300" s="5" t="s">
        <v>191</v>
      </c>
      <c r="Z300" s="5" t="s">
        <v>20</v>
      </c>
      <c r="AA300" s="5" t="s">
        <v>394</v>
      </c>
      <c r="AB300" s="5" t="s">
        <v>21</v>
      </c>
      <c r="AC300" s="5" t="s">
        <v>235</v>
      </c>
      <c r="AI300" s="5" t="s">
        <v>94</v>
      </c>
      <c r="AJ300" s="8" t="s">
        <v>59</v>
      </c>
      <c r="AK300" s="8" t="s">
        <v>114</v>
      </c>
    </row>
    <row r="301" spans="1:38" hidden="1" x14ac:dyDescent="0.2">
      <c r="A301" s="4">
        <v>1371</v>
      </c>
      <c r="B301" s="4">
        <v>5</v>
      </c>
      <c r="C301" s="5" t="s">
        <v>384</v>
      </c>
      <c r="D301" s="5" t="s">
        <v>383</v>
      </c>
      <c r="E301" s="4">
        <v>1966</v>
      </c>
      <c r="F301" s="5" t="s">
        <v>85</v>
      </c>
      <c r="G301" s="6">
        <v>1170</v>
      </c>
      <c r="N301" s="4">
        <v>1963</v>
      </c>
      <c r="O301" s="5" t="s">
        <v>379</v>
      </c>
      <c r="P301" s="5" t="s">
        <v>284</v>
      </c>
      <c r="Q301" s="5" t="s">
        <v>330</v>
      </c>
      <c r="S301" s="5" t="s">
        <v>380</v>
      </c>
      <c r="T301" s="5" t="s">
        <v>388</v>
      </c>
      <c r="U301" s="5" t="s">
        <v>389</v>
      </c>
      <c r="X301" s="5" t="s">
        <v>190</v>
      </c>
      <c r="Y301" s="5" t="s">
        <v>191</v>
      </c>
      <c r="Z301" s="5" t="s">
        <v>20</v>
      </c>
      <c r="AA301" s="5" t="s">
        <v>393</v>
      </c>
      <c r="AB301" s="5" t="s">
        <v>21</v>
      </c>
      <c r="AC301" s="5" t="s">
        <v>235</v>
      </c>
      <c r="AI301" s="5" t="s">
        <v>94</v>
      </c>
      <c r="AJ301" s="8" t="s">
        <v>59</v>
      </c>
      <c r="AK301" s="8" t="s">
        <v>114</v>
      </c>
    </row>
    <row r="302" spans="1:38" hidden="1" x14ac:dyDescent="0.2">
      <c r="A302" s="4">
        <v>1371</v>
      </c>
      <c r="B302" s="4">
        <v>6</v>
      </c>
      <c r="C302" s="5" t="s">
        <v>384</v>
      </c>
      <c r="D302" s="5" t="s">
        <v>383</v>
      </c>
      <c r="E302" s="4">
        <v>1966</v>
      </c>
      <c r="F302" s="5" t="s">
        <v>85</v>
      </c>
      <c r="G302" s="6">
        <v>1903</v>
      </c>
      <c r="N302" s="4">
        <v>1964</v>
      </c>
      <c r="O302" s="5" t="s">
        <v>379</v>
      </c>
      <c r="P302" s="5" t="s">
        <v>386</v>
      </c>
      <c r="Q302" s="5" t="s">
        <v>315</v>
      </c>
      <c r="S302" s="5" t="s">
        <v>380</v>
      </c>
      <c r="T302" s="5" t="s">
        <v>388</v>
      </c>
      <c r="U302" s="5" t="s">
        <v>389</v>
      </c>
      <c r="X302" s="5" t="s">
        <v>190</v>
      </c>
      <c r="Y302" s="5" t="s">
        <v>191</v>
      </c>
      <c r="Z302" s="5" t="s">
        <v>20</v>
      </c>
      <c r="AA302" s="5" t="s">
        <v>393</v>
      </c>
      <c r="AB302" s="5" t="s">
        <v>21</v>
      </c>
      <c r="AC302" s="5" t="s">
        <v>235</v>
      </c>
      <c r="AI302" s="5" t="s">
        <v>94</v>
      </c>
      <c r="AJ302" s="8" t="s">
        <v>59</v>
      </c>
      <c r="AK302" s="8" t="s">
        <v>114</v>
      </c>
    </row>
    <row r="303" spans="1:38" hidden="1" x14ac:dyDescent="0.2">
      <c r="A303" s="4">
        <v>1371</v>
      </c>
      <c r="B303" s="4">
        <v>7</v>
      </c>
      <c r="C303" s="5" t="s">
        <v>384</v>
      </c>
      <c r="D303" s="5" t="s">
        <v>383</v>
      </c>
      <c r="E303" s="4">
        <v>1966</v>
      </c>
      <c r="F303" s="5" t="s">
        <v>85</v>
      </c>
      <c r="G303" s="6">
        <v>1894</v>
      </c>
      <c r="N303" s="4">
        <v>1964</v>
      </c>
      <c r="O303" s="5" t="s">
        <v>379</v>
      </c>
      <c r="P303" s="5" t="s">
        <v>387</v>
      </c>
      <c r="Q303" s="5" t="s">
        <v>330</v>
      </c>
      <c r="S303" s="5" t="s">
        <v>380</v>
      </c>
      <c r="T303" s="5" t="s">
        <v>388</v>
      </c>
      <c r="U303" s="5" t="s">
        <v>389</v>
      </c>
      <c r="X303" s="5" t="s">
        <v>190</v>
      </c>
      <c r="Y303" s="5" t="s">
        <v>191</v>
      </c>
      <c r="Z303" s="5" t="s">
        <v>20</v>
      </c>
      <c r="AA303" s="5" t="s">
        <v>394</v>
      </c>
      <c r="AB303" s="5" t="s">
        <v>21</v>
      </c>
      <c r="AC303" s="5" t="s">
        <v>235</v>
      </c>
      <c r="AI303" s="5" t="s">
        <v>94</v>
      </c>
      <c r="AJ303" s="8" t="s">
        <v>59</v>
      </c>
      <c r="AK303" s="8" t="s">
        <v>114</v>
      </c>
    </row>
    <row r="304" spans="1:38" hidden="1" x14ac:dyDescent="0.2">
      <c r="A304" s="12">
        <v>1371</v>
      </c>
      <c r="B304" s="4">
        <v>8</v>
      </c>
      <c r="C304" s="11" t="s">
        <v>384</v>
      </c>
      <c r="D304" s="11" t="s">
        <v>383</v>
      </c>
      <c r="E304" s="12">
        <v>1966</v>
      </c>
      <c r="F304" s="5" t="s">
        <v>85</v>
      </c>
      <c r="G304" s="13">
        <v>2339</v>
      </c>
      <c r="H304" s="14"/>
      <c r="I304" s="13"/>
      <c r="J304" s="11"/>
      <c r="K304" s="11"/>
      <c r="L304" s="11"/>
      <c r="M304" s="11"/>
      <c r="N304" s="12">
        <v>1963</v>
      </c>
      <c r="O304" s="11" t="s">
        <v>379</v>
      </c>
      <c r="P304" s="11" t="s">
        <v>284</v>
      </c>
      <c r="Q304" s="11" t="s">
        <v>330</v>
      </c>
      <c r="R304" s="14"/>
      <c r="S304" s="11" t="s">
        <v>380</v>
      </c>
      <c r="T304" s="11" t="s">
        <v>390</v>
      </c>
      <c r="U304" s="11" t="s">
        <v>391</v>
      </c>
      <c r="V304" s="14"/>
      <c r="W304" s="14"/>
      <c r="X304" s="11" t="s">
        <v>190</v>
      </c>
      <c r="Y304" s="11" t="s">
        <v>191</v>
      </c>
      <c r="Z304" s="11" t="s">
        <v>20</v>
      </c>
      <c r="AA304" s="5" t="s">
        <v>393</v>
      </c>
      <c r="AB304" s="11" t="s">
        <v>21</v>
      </c>
      <c r="AC304" s="11" t="s">
        <v>235</v>
      </c>
      <c r="AD304" s="11"/>
      <c r="AE304" s="11"/>
      <c r="AF304" s="11"/>
      <c r="AG304" s="11"/>
      <c r="AH304" s="11"/>
      <c r="AI304" s="11" t="s">
        <v>94</v>
      </c>
      <c r="AJ304" s="9" t="s">
        <v>59</v>
      </c>
      <c r="AK304" s="9" t="s">
        <v>114</v>
      </c>
      <c r="AL304" s="9"/>
    </row>
    <row r="305" spans="1:38" hidden="1" x14ac:dyDescent="0.2">
      <c r="A305" s="12">
        <v>1371</v>
      </c>
      <c r="B305" s="4">
        <v>9</v>
      </c>
      <c r="C305" s="11" t="s">
        <v>384</v>
      </c>
      <c r="D305" s="11" t="s">
        <v>383</v>
      </c>
      <c r="E305" s="12">
        <v>1966</v>
      </c>
      <c r="F305" s="5" t="s">
        <v>85</v>
      </c>
      <c r="G305" s="13">
        <v>4788</v>
      </c>
      <c r="H305" s="14"/>
      <c r="I305" s="13"/>
      <c r="J305" s="11"/>
      <c r="K305" s="11"/>
      <c r="L305" s="11"/>
      <c r="M305" s="11"/>
      <c r="N305" s="12">
        <v>1964</v>
      </c>
      <c r="O305" s="11" t="s">
        <v>379</v>
      </c>
      <c r="P305" s="11" t="s">
        <v>386</v>
      </c>
      <c r="Q305" s="11" t="s">
        <v>315</v>
      </c>
      <c r="R305" s="14"/>
      <c r="S305" s="11" t="s">
        <v>380</v>
      </c>
      <c r="T305" s="11" t="s">
        <v>390</v>
      </c>
      <c r="U305" s="11" t="s">
        <v>391</v>
      </c>
      <c r="V305" s="14"/>
      <c r="W305" s="14"/>
      <c r="X305" s="11" t="s">
        <v>190</v>
      </c>
      <c r="Y305" s="11" t="s">
        <v>191</v>
      </c>
      <c r="Z305" s="11" t="s">
        <v>20</v>
      </c>
      <c r="AA305" s="5" t="s">
        <v>393</v>
      </c>
      <c r="AB305" s="11" t="s">
        <v>21</v>
      </c>
      <c r="AC305" s="11" t="s">
        <v>235</v>
      </c>
      <c r="AD305" s="11"/>
      <c r="AE305" s="11"/>
      <c r="AF305" s="11"/>
      <c r="AG305" s="11"/>
      <c r="AH305" s="11"/>
      <c r="AI305" s="11" t="s">
        <v>94</v>
      </c>
      <c r="AJ305" s="9" t="s">
        <v>59</v>
      </c>
      <c r="AK305" s="9" t="s">
        <v>114</v>
      </c>
      <c r="AL305" s="9"/>
    </row>
    <row r="306" spans="1:38" hidden="1" x14ac:dyDescent="0.2">
      <c r="A306" s="12">
        <v>1371</v>
      </c>
      <c r="B306" s="4">
        <v>10</v>
      </c>
      <c r="C306" s="11" t="s">
        <v>384</v>
      </c>
      <c r="D306" s="11" t="s">
        <v>383</v>
      </c>
      <c r="E306" s="12">
        <v>1966</v>
      </c>
      <c r="F306" s="5" t="s">
        <v>85</v>
      </c>
      <c r="G306" s="13">
        <v>5284</v>
      </c>
      <c r="H306" s="14"/>
      <c r="I306" s="13"/>
      <c r="J306" s="11"/>
      <c r="K306" s="11"/>
      <c r="L306" s="11"/>
      <c r="M306" s="11"/>
      <c r="N306" s="12">
        <v>1964</v>
      </c>
      <c r="O306" s="11" t="s">
        <v>379</v>
      </c>
      <c r="P306" s="11" t="s">
        <v>387</v>
      </c>
      <c r="Q306" s="11" t="s">
        <v>330</v>
      </c>
      <c r="R306" s="14"/>
      <c r="S306" s="11" t="s">
        <v>380</v>
      </c>
      <c r="T306" s="11" t="s">
        <v>390</v>
      </c>
      <c r="U306" s="11" t="s">
        <v>391</v>
      </c>
      <c r="V306" s="14"/>
      <c r="W306" s="14"/>
      <c r="X306" s="11" t="s">
        <v>190</v>
      </c>
      <c r="Y306" s="11" t="s">
        <v>191</v>
      </c>
      <c r="Z306" s="11" t="s">
        <v>20</v>
      </c>
      <c r="AA306" s="5" t="s">
        <v>394</v>
      </c>
      <c r="AB306" s="11" t="s">
        <v>21</v>
      </c>
      <c r="AC306" s="11" t="s">
        <v>235</v>
      </c>
      <c r="AD306" s="11"/>
      <c r="AE306" s="11"/>
      <c r="AF306" s="11"/>
      <c r="AG306" s="11"/>
      <c r="AH306" s="11"/>
      <c r="AI306" s="11" t="s">
        <v>94</v>
      </c>
      <c r="AJ306" s="9" t="s">
        <v>59</v>
      </c>
      <c r="AK306" s="9" t="s">
        <v>114</v>
      </c>
      <c r="AL306" s="9"/>
    </row>
    <row r="307" spans="1:38" hidden="1" x14ac:dyDescent="0.2">
      <c r="A307" s="4">
        <v>1371</v>
      </c>
      <c r="B307" s="4">
        <v>11</v>
      </c>
      <c r="C307" s="5" t="s">
        <v>384</v>
      </c>
      <c r="D307" s="5" t="s">
        <v>383</v>
      </c>
      <c r="E307" s="4">
        <v>1966</v>
      </c>
      <c r="F307" s="5" t="s">
        <v>85</v>
      </c>
      <c r="G307" s="6">
        <v>1758</v>
      </c>
      <c r="N307" s="4">
        <v>1963</v>
      </c>
      <c r="O307" s="5" t="s">
        <v>379</v>
      </c>
      <c r="P307" s="5" t="s">
        <v>385</v>
      </c>
      <c r="Q307" s="5" t="s">
        <v>315</v>
      </c>
      <c r="S307" s="5" t="s">
        <v>340</v>
      </c>
      <c r="U307" s="5" t="s">
        <v>26</v>
      </c>
      <c r="X307" s="5" t="s">
        <v>190</v>
      </c>
      <c r="Y307" s="5" t="s">
        <v>191</v>
      </c>
      <c r="Z307" s="5" t="s">
        <v>20</v>
      </c>
      <c r="AA307" s="5" t="s">
        <v>395</v>
      </c>
      <c r="AB307" s="5" t="s">
        <v>21</v>
      </c>
      <c r="AC307" s="5" t="s">
        <v>235</v>
      </c>
      <c r="AI307" s="5" t="s">
        <v>94</v>
      </c>
      <c r="AJ307" s="8" t="s">
        <v>59</v>
      </c>
      <c r="AK307" s="8" t="s">
        <v>114</v>
      </c>
    </row>
    <row r="308" spans="1:38" hidden="1" x14ac:dyDescent="0.2">
      <c r="A308" s="4">
        <v>1371</v>
      </c>
      <c r="B308" s="4">
        <v>12</v>
      </c>
      <c r="C308" s="5" t="s">
        <v>384</v>
      </c>
      <c r="D308" s="5" t="s">
        <v>383</v>
      </c>
      <c r="E308" s="4">
        <v>1966</v>
      </c>
      <c r="F308" s="5" t="s">
        <v>85</v>
      </c>
      <c r="G308" s="6">
        <v>1389</v>
      </c>
      <c r="N308" s="4">
        <v>1963</v>
      </c>
      <c r="O308" s="5" t="s">
        <v>379</v>
      </c>
      <c r="P308" s="5" t="s">
        <v>284</v>
      </c>
      <c r="Q308" s="5" t="s">
        <v>330</v>
      </c>
      <c r="S308" s="5" t="s">
        <v>340</v>
      </c>
      <c r="U308" s="5" t="s">
        <v>26</v>
      </c>
      <c r="X308" s="5" t="s">
        <v>190</v>
      </c>
      <c r="Y308" s="5" t="s">
        <v>191</v>
      </c>
      <c r="Z308" s="5" t="s">
        <v>20</v>
      </c>
      <c r="AA308" s="5" t="s">
        <v>396</v>
      </c>
      <c r="AB308" s="5" t="s">
        <v>21</v>
      </c>
      <c r="AC308" s="5" t="s">
        <v>235</v>
      </c>
      <c r="AI308" s="5" t="s">
        <v>94</v>
      </c>
      <c r="AJ308" s="8" t="s">
        <v>59</v>
      </c>
      <c r="AK308" s="8" t="s">
        <v>114</v>
      </c>
    </row>
    <row r="309" spans="1:38" hidden="1" x14ac:dyDescent="0.2">
      <c r="A309" s="4">
        <v>1371</v>
      </c>
      <c r="B309" s="4">
        <v>13</v>
      </c>
      <c r="C309" s="5" t="s">
        <v>384</v>
      </c>
      <c r="D309" s="5" t="s">
        <v>383</v>
      </c>
      <c r="E309" s="4">
        <v>1966</v>
      </c>
      <c r="F309" s="5" t="s">
        <v>85</v>
      </c>
      <c r="G309" s="6">
        <v>1295</v>
      </c>
      <c r="N309" s="4">
        <v>1964</v>
      </c>
      <c r="O309" s="5" t="s">
        <v>379</v>
      </c>
      <c r="P309" s="5" t="s">
        <v>386</v>
      </c>
      <c r="Q309" s="5" t="s">
        <v>315</v>
      </c>
      <c r="S309" s="5" t="s">
        <v>340</v>
      </c>
      <c r="U309" s="5" t="s">
        <v>26</v>
      </c>
      <c r="X309" s="5" t="s">
        <v>190</v>
      </c>
      <c r="Y309" s="5" t="s">
        <v>191</v>
      </c>
      <c r="Z309" s="5" t="s">
        <v>20</v>
      </c>
      <c r="AA309" s="5" t="s">
        <v>396</v>
      </c>
      <c r="AB309" s="5" t="s">
        <v>21</v>
      </c>
      <c r="AC309" s="5" t="s">
        <v>235</v>
      </c>
      <c r="AI309" s="5" t="s">
        <v>94</v>
      </c>
      <c r="AJ309" s="8" t="s">
        <v>59</v>
      </c>
      <c r="AK309" s="8" t="s">
        <v>114</v>
      </c>
    </row>
    <row r="310" spans="1:38" hidden="1" x14ac:dyDescent="0.2">
      <c r="A310" s="4">
        <v>1371</v>
      </c>
      <c r="B310" s="4">
        <v>14</v>
      </c>
      <c r="C310" s="5" t="s">
        <v>384</v>
      </c>
      <c r="D310" s="5" t="s">
        <v>383</v>
      </c>
      <c r="E310" s="4">
        <v>1966</v>
      </c>
      <c r="F310" s="5" t="s">
        <v>85</v>
      </c>
      <c r="G310" s="6">
        <v>2222</v>
      </c>
      <c r="N310" s="4">
        <v>1964</v>
      </c>
      <c r="O310" s="5" t="s">
        <v>379</v>
      </c>
      <c r="P310" s="5" t="s">
        <v>387</v>
      </c>
      <c r="Q310" s="5" t="s">
        <v>330</v>
      </c>
      <c r="S310" s="5" t="s">
        <v>340</v>
      </c>
      <c r="U310" s="5" t="s">
        <v>26</v>
      </c>
      <c r="X310" s="5" t="s">
        <v>190</v>
      </c>
      <c r="Y310" s="5" t="s">
        <v>191</v>
      </c>
      <c r="Z310" s="5" t="s">
        <v>20</v>
      </c>
      <c r="AA310" s="5" t="s">
        <v>396</v>
      </c>
      <c r="AB310" s="5" t="s">
        <v>21</v>
      </c>
      <c r="AC310" s="5" t="s">
        <v>235</v>
      </c>
      <c r="AI310" s="5" t="s">
        <v>94</v>
      </c>
      <c r="AJ310" s="8" t="s">
        <v>59</v>
      </c>
      <c r="AK310" s="8" t="s">
        <v>114</v>
      </c>
    </row>
    <row r="311" spans="1:38" hidden="1" x14ac:dyDescent="0.2">
      <c r="A311" s="4">
        <v>1371</v>
      </c>
      <c r="B311" s="4">
        <v>15</v>
      </c>
      <c r="C311" s="5" t="s">
        <v>384</v>
      </c>
      <c r="D311" s="5" t="s">
        <v>383</v>
      </c>
      <c r="E311" s="4">
        <v>1966</v>
      </c>
      <c r="F311" s="5" t="s">
        <v>227</v>
      </c>
      <c r="G311" s="6">
        <v>4.5699999999999998E-2</v>
      </c>
      <c r="L311" s="5" t="s">
        <v>493</v>
      </c>
      <c r="N311" s="4">
        <v>1963</v>
      </c>
      <c r="O311" s="5" t="s">
        <v>379</v>
      </c>
      <c r="P311" s="5" t="s">
        <v>167</v>
      </c>
      <c r="Q311" s="5" t="s">
        <v>330</v>
      </c>
      <c r="S311" s="5" t="s">
        <v>380</v>
      </c>
      <c r="T311" s="5" t="s">
        <v>381</v>
      </c>
      <c r="U311" s="5" t="s">
        <v>382</v>
      </c>
      <c r="X311" s="5" t="s">
        <v>190</v>
      </c>
      <c r="Y311" s="5" t="s">
        <v>191</v>
      </c>
      <c r="Z311" s="5" t="s">
        <v>20</v>
      </c>
      <c r="AA311" s="5" t="s">
        <v>393</v>
      </c>
      <c r="AB311" s="5" t="s">
        <v>21</v>
      </c>
      <c r="AC311" s="5" t="s">
        <v>235</v>
      </c>
      <c r="AI311" s="5" t="s">
        <v>94</v>
      </c>
      <c r="AJ311" s="8" t="s">
        <v>59</v>
      </c>
      <c r="AK311" s="8" t="s">
        <v>114</v>
      </c>
    </row>
    <row r="312" spans="1:38" hidden="1" x14ac:dyDescent="0.2">
      <c r="A312" s="4">
        <v>1371</v>
      </c>
      <c r="B312" s="4">
        <v>16</v>
      </c>
      <c r="C312" s="5" t="s">
        <v>384</v>
      </c>
      <c r="D312" s="5" t="s">
        <v>383</v>
      </c>
      <c r="E312" s="4">
        <v>1966</v>
      </c>
      <c r="F312" s="5" t="s">
        <v>227</v>
      </c>
      <c r="G312" s="6">
        <v>6.3299999999999995E-2</v>
      </c>
      <c r="L312" s="5" t="s">
        <v>493</v>
      </c>
      <c r="N312" s="4">
        <v>1964</v>
      </c>
      <c r="O312" s="5" t="s">
        <v>379</v>
      </c>
      <c r="P312" s="5" t="s">
        <v>193</v>
      </c>
      <c r="Q312" s="5" t="s">
        <v>315</v>
      </c>
      <c r="S312" s="5" t="s">
        <v>380</v>
      </c>
      <c r="T312" s="5" t="s">
        <v>381</v>
      </c>
      <c r="U312" s="5" t="s">
        <v>382</v>
      </c>
      <c r="X312" s="5" t="s">
        <v>190</v>
      </c>
      <c r="Y312" s="5" t="s">
        <v>191</v>
      </c>
      <c r="Z312" s="5" t="s">
        <v>20</v>
      </c>
      <c r="AA312" s="5" t="s">
        <v>393</v>
      </c>
      <c r="AB312" s="5" t="s">
        <v>21</v>
      </c>
      <c r="AC312" s="5" t="s">
        <v>235</v>
      </c>
      <c r="AI312" s="5" t="s">
        <v>94</v>
      </c>
      <c r="AJ312" s="8" t="s">
        <v>59</v>
      </c>
      <c r="AK312" s="8" t="s">
        <v>114</v>
      </c>
    </row>
    <row r="313" spans="1:38" hidden="1" x14ac:dyDescent="0.2">
      <c r="A313" s="4">
        <v>1371</v>
      </c>
      <c r="B313" s="4">
        <v>17</v>
      </c>
      <c r="C313" s="5" t="s">
        <v>384</v>
      </c>
      <c r="D313" s="5" t="s">
        <v>383</v>
      </c>
      <c r="E313" s="4">
        <v>1966</v>
      </c>
      <c r="F313" s="5" t="s">
        <v>227</v>
      </c>
      <c r="G313" s="6">
        <f>54/849</f>
        <v>6.3604240282685506E-2</v>
      </c>
      <c r="L313" s="5" t="s">
        <v>493</v>
      </c>
      <c r="N313" s="4">
        <v>1964</v>
      </c>
      <c r="O313" s="5" t="s">
        <v>379</v>
      </c>
      <c r="P313" s="5" t="s">
        <v>346</v>
      </c>
      <c r="Q313" s="5" t="s">
        <v>330</v>
      </c>
      <c r="S313" s="5" t="s">
        <v>380</v>
      </c>
      <c r="T313" s="5" t="s">
        <v>381</v>
      </c>
      <c r="U313" s="5" t="s">
        <v>382</v>
      </c>
      <c r="X313" s="5" t="s">
        <v>190</v>
      </c>
      <c r="Y313" s="5" t="s">
        <v>191</v>
      </c>
      <c r="Z313" s="5" t="s">
        <v>20</v>
      </c>
      <c r="AA313" s="5" t="s">
        <v>394</v>
      </c>
      <c r="AB313" s="5" t="s">
        <v>21</v>
      </c>
      <c r="AC313" s="5" t="s">
        <v>235</v>
      </c>
      <c r="AI313" s="5" t="s">
        <v>94</v>
      </c>
      <c r="AJ313" s="8" t="s">
        <v>59</v>
      </c>
      <c r="AK313" s="8" t="s">
        <v>114</v>
      </c>
    </row>
    <row r="314" spans="1:38" hidden="1" x14ac:dyDescent="0.2">
      <c r="A314" s="4">
        <v>1371</v>
      </c>
      <c r="B314" s="4">
        <v>18</v>
      </c>
      <c r="C314" s="5" t="s">
        <v>384</v>
      </c>
      <c r="D314" s="5" t="s">
        <v>383</v>
      </c>
      <c r="E314" s="4">
        <v>1966</v>
      </c>
      <c r="F314" s="5" t="s">
        <v>227</v>
      </c>
      <c r="G314" s="6">
        <f>139/1971</f>
        <v>7.0522577371892436E-2</v>
      </c>
      <c r="L314" s="5" t="s">
        <v>493</v>
      </c>
      <c r="N314" s="4">
        <v>1963</v>
      </c>
      <c r="O314" s="5" t="s">
        <v>379</v>
      </c>
      <c r="P314" s="5" t="s">
        <v>167</v>
      </c>
      <c r="Q314" s="5" t="s">
        <v>330</v>
      </c>
      <c r="S314" s="5" t="s">
        <v>380</v>
      </c>
      <c r="T314" s="5" t="s">
        <v>388</v>
      </c>
      <c r="U314" s="5" t="s">
        <v>389</v>
      </c>
      <c r="X314" s="5" t="s">
        <v>190</v>
      </c>
      <c r="Y314" s="5" t="s">
        <v>191</v>
      </c>
      <c r="Z314" s="5" t="s">
        <v>20</v>
      </c>
      <c r="AA314" s="5" t="s">
        <v>393</v>
      </c>
      <c r="AB314" s="5" t="s">
        <v>21</v>
      </c>
      <c r="AC314" s="5" t="s">
        <v>235</v>
      </c>
      <c r="AI314" s="5" t="s">
        <v>94</v>
      </c>
      <c r="AJ314" s="8" t="s">
        <v>59</v>
      </c>
      <c r="AK314" s="8" t="s">
        <v>114</v>
      </c>
    </row>
    <row r="315" spans="1:38" hidden="1" x14ac:dyDescent="0.2">
      <c r="A315" s="4">
        <v>1371</v>
      </c>
      <c r="B315" s="4">
        <v>19</v>
      </c>
      <c r="C315" s="5" t="s">
        <v>384</v>
      </c>
      <c r="D315" s="5" t="s">
        <v>383</v>
      </c>
      <c r="E315" s="4">
        <v>1966</v>
      </c>
      <c r="F315" s="5" t="s">
        <v>227</v>
      </c>
      <c r="G315" s="6">
        <f>163/2352</f>
        <v>6.9302721088435368E-2</v>
      </c>
      <c r="L315" s="5" t="s">
        <v>493</v>
      </c>
      <c r="N315" s="4">
        <v>1964</v>
      </c>
      <c r="O315" s="5" t="s">
        <v>379</v>
      </c>
      <c r="P315" s="5" t="s">
        <v>193</v>
      </c>
      <c r="Q315" s="5" t="s">
        <v>315</v>
      </c>
      <c r="S315" s="5" t="s">
        <v>380</v>
      </c>
      <c r="T315" s="5" t="s">
        <v>388</v>
      </c>
      <c r="U315" s="5" t="s">
        <v>389</v>
      </c>
      <c r="X315" s="5" t="s">
        <v>190</v>
      </c>
      <c r="Y315" s="5" t="s">
        <v>191</v>
      </c>
      <c r="Z315" s="5" t="s">
        <v>20</v>
      </c>
      <c r="AA315" s="5" t="s">
        <v>393</v>
      </c>
      <c r="AB315" s="5" t="s">
        <v>21</v>
      </c>
      <c r="AC315" s="5" t="s">
        <v>235</v>
      </c>
      <c r="AI315" s="5" t="s">
        <v>94</v>
      </c>
      <c r="AJ315" s="8" t="s">
        <v>59</v>
      </c>
      <c r="AK315" s="8" t="s">
        <v>114</v>
      </c>
    </row>
    <row r="316" spans="1:38" hidden="1" x14ac:dyDescent="0.2">
      <c r="A316" s="4">
        <v>1371</v>
      </c>
      <c r="B316" s="4">
        <v>20</v>
      </c>
      <c r="C316" s="5" t="s">
        <v>384</v>
      </c>
      <c r="D316" s="5" t="s">
        <v>383</v>
      </c>
      <c r="E316" s="4">
        <v>1966</v>
      </c>
      <c r="F316" s="5" t="s">
        <v>227</v>
      </c>
      <c r="G316" s="6">
        <f>120/1648</f>
        <v>7.281553398058252E-2</v>
      </c>
      <c r="L316" s="5" t="s">
        <v>493</v>
      </c>
      <c r="N316" s="4">
        <v>1964</v>
      </c>
      <c r="O316" s="5" t="s">
        <v>379</v>
      </c>
      <c r="P316" s="5" t="s">
        <v>346</v>
      </c>
      <c r="Q316" s="5" t="s">
        <v>330</v>
      </c>
      <c r="S316" s="5" t="s">
        <v>380</v>
      </c>
      <c r="T316" s="5" t="s">
        <v>388</v>
      </c>
      <c r="U316" s="5" t="s">
        <v>389</v>
      </c>
      <c r="X316" s="5" t="s">
        <v>190</v>
      </c>
      <c r="Y316" s="5" t="s">
        <v>191</v>
      </c>
      <c r="Z316" s="5" t="s">
        <v>20</v>
      </c>
      <c r="AA316" s="5" t="s">
        <v>394</v>
      </c>
      <c r="AB316" s="5" t="s">
        <v>21</v>
      </c>
      <c r="AC316" s="5" t="s">
        <v>235</v>
      </c>
      <c r="AI316" s="5" t="s">
        <v>94</v>
      </c>
      <c r="AJ316" s="8" t="s">
        <v>59</v>
      </c>
      <c r="AK316" s="8" t="s">
        <v>114</v>
      </c>
    </row>
    <row r="317" spans="1:38" hidden="1" x14ac:dyDescent="0.2">
      <c r="A317" s="4">
        <v>1371</v>
      </c>
      <c r="B317" s="4">
        <v>21</v>
      </c>
      <c r="C317" s="5" t="s">
        <v>384</v>
      </c>
      <c r="D317" s="5" t="s">
        <v>383</v>
      </c>
      <c r="E317" s="4">
        <v>1966</v>
      </c>
      <c r="F317" s="5" t="s">
        <v>227</v>
      </c>
      <c r="G317" s="6">
        <f>139/1971</f>
        <v>7.0522577371892436E-2</v>
      </c>
      <c r="L317" s="5" t="s">
        <v>493</v>
      </c>
      <c r="N317" s="4">
        <v>1963</v>
      </c>
      <c r="O317" s="5" t="s">
        <v>379</v>
      </c>
      <c r="P317" s="5" t="s">
        <v>167</v>
      </c>
      <c r="Q317" s="5" t="s">
        <v>330</v>
      </c>
      <c r="S317" s="5" t="s">
        <v>380</v>
      </c>
      <c r="T317" s="11" t="s">
        <v>390</v>
      </c>
      <c r="U317" s="11" t="s">
        <v>391</v>
      </c>
      <c r="X317" s="5" t="s">
        <v>190</v>
      </c>
      <c r="Y317" s="5" t="s">
        <v>191</v>
      </c>
      <c r="Z317" s="5" t="s">
        <v>20</v>
      </c>
      <c r="AA317" s="5" t="s">
        <v>393</v>
      </c>
      <c r="AB317" s="5" t="s">
        <v>21</v>
      </c>
      <c r="AC317" s="5" t="s">
        <v>235</v>
      </c>
      <c r="AI317" s="5" t="s">
        <v>94</v>
      </c>
      <c r="AJ317" s="8" t="s">
        <v>59</v>
      </c>
      <c r="AK317" s="8" t="s">
        <v>114</v>
      </c>
    </row>
    <row r="318" spans="1:38" hidden="1" x14ac:dyDescent="0.2">
      <c r="A318" s="4">
        <v>1371</v>
      </c>
      <c r="B318" s="4">
        <v>22</v>
      </c>
      <c r="C318" s="5" t="s">
        <v>384</v>
      </c>
      <c r="D318" s="5" t="s">
        <v>383</v>
      </c>
      <c r="E318" s="4">
        <v>1966</v>
      </c>
      <c r="F318" s="5" t="s">
        <v>227</v>
      </c>
      <c r="G318" s="6">
        <f>163/2352</f>
        <v>6.9302721088435368E-2</v>
      </c>
      <c r="L318" s="5" t="s">
        <v>493</v>
      </c>
      <c r="N318" s="4">
        <v>1964</v>
      </c>
      <c r="O318" s="5" t="s">
        <v>379</v>
      </c>
      <c r="P318" s="5" t="s">
        <v>193</v>
      </c>
      <c r="Q318" s="5" t="s">
        <v>315</v>
      </c>
      <c r="S318" s="5" t="s">
        <v>380</v>
      </c>
      <c r="T318" s="11" t="s">
        <v>390</v>
      </c>
      <c r="U318" s="11" t="s">
        <v>391</v>
      </c>
      <c r="X318" s="5" t="s">
        <v>190</v>
      </c>
      <c r="Y318" s="5" t="s">
        <v>191</v>
      </c>
      <c r="Z318" s="5" t="s">
        <v>20</v>
      </c>
      <c r="AA318" s="5" t="s">
        <v>393</v>
      </c>
      <c r="AB318" s="5" t="s">
        <v>21</v>
      </c>
      <c r="AC318" s="5" t="s">
        <v>235</v>
      </c>
      <c r="AI318" s="5" t="s">
        <v>94</v>
      </c>
      <c r="AJ318" s="8" t="s">
        <v>59</v>
      </c>
      <c r="AK318" s="8" t="s">
        <v>114</v>
      </c>
    </row>
    <row r="319" spans="1:38" hidden="1" x14ac:dyDescent="0.2">
      <c r="A319" s="4">
        <v>1371</v>
      </c>
      <c r="B319" s="4">
        <v>23</v>
      </c>
      <c r="C319" s="5" t="s">
        <v>384</v>
      </c>
      <c r="D319" s="5" t="s">
        <v>383</v>
      </c>
      <c r="E319" s="4">
        <v>1966</v>
      </c>
      <c r="F319" s="5" t="s">
        <v>227</v>
      </c>
      <c r="G319" s="6">
        <f>120/1648</f>
        <v>7.281553398058252E-2</v>
      </c>
      <c r="L319" s="5" t="s">
        <v>493</v>
      </c>
      <c r="N319" s="4">
        <v>1964</v>
      </c>
      <c r="O319" s="5" t="s">
        <v>379</v>
      </c>
      <c r="P319" s="5" t="s">
        <v>346</v>
      </c>
      <c r="Q319" s="5" t="s">
        <v>330</v>
      </c>
      <c r="S319" s="5" t="s">
        <v>380</v>
      </c>
      <c r="T319" s="11" t="s">
        <v>390</v>
      </c>
      <c r="U319" s="11" t="s">
        <v>391</v>
      </c>
      <c r="X319" s="5" t="s">
        <v>190</v>
      </c>
      <c r="Y319" s="5" t="s">
        <v>191</v>
      </c>
      <c r="Z319" s="5" t="s">
        <v>20</v>
      </c>
      <c r="AA319" s="5" t="s">
        <v>394</v>
      </c>
      <c r="AB319" s="5" t="s">
        <v>21</v>
      </c>
      <c r="AC319" s="5" t="s">
        <v>235</v>
      </c>
      <c r="AI319" s="5" t="s">
        <v>94</v>
      </c>
      <c r="AJ319" s="8" t="s">
        <v>59</v>
      </c>
      <c r="AK319" s="8" t="s">
        <v>114</v>
      </c>
    </row>
    <row r="320" spans="1:38" hidden="1" x14ac:dyDescent="0.2">
      <c r="A320" s="4">
        <v>1371</v>
      </c>
      <c r="B320" s="4">
        <v>24</v>
      </c>
      <c r="C320" s="5" t="s">
        <v>384</v>
      </c>
      <c r="D320" s="5" t="s">
        <v>383</v>
      </c>
      <c r="E320" s="4">
        <v>1966</v>
      </c>
      <c r="F320" s="5" t="s">
        <v>227</v>
      </c>
      <c r="G320" s="6">
        <f>53/625</f>
        <v>8.48E-2</v>
      </c>
      <c r="L320" s="5" t="s">
        <v>493</v>
      </c>
      <c r="N320" s="4">
        <v>1963</v>
      </c>
      <c r="O320" s="5" t="s">
        <v>379</v>
      </c>
      <c r="P320" s="5" t="s">
        <v>167</v>
      </c>
      <c r="Q320" s="5" t="s">
        <v>330</v>
      </c>
      <c r="S320" s="5" t="s">
        <v>340</v>
      </c>
      <c r="U320" s="5" t="s">
        <v>26</v>
      </c>
      <c r="X320" s="5" t="s">
        <v>190</v>
      </c>
      <c r="Y320" s="5" t="s">
        <v>191</v>
      </c>
      <c r="Z320" s="5" t="s">
        <v>20</v>
      </c>
      <c r="AA320" s="5" t="s">
        <v>396</v>
      </c>
      <c r="AB320" s="5" t="s">
        <v>21</v>
      </c>
      <c r="AC320" s="5" t="s">
        <v>235</v>
      </c>
      <c r="AI320" s="5" t="s">
        <v>94</v>
      </c>
      <c r="AJ320" s="8" t="s">
        <v>59</v>
      </c>
      <c r="AK320" s="8" t="s">
        <v>114</v>
      </c>
    </row>
    <row r="321" spans="1:38" hidden="1" x14ac:dyDescent="0.2">
      <c r="A321" s="4">
        <v>1371</v>
      </c>
      <c r="B321" s="4">
        <v>25</v>
      </c>
      <c r="C321" s="5" t="s">
        <v>384</v>
      </c>
      <c r="D321" s="5" t="s">
        <v>383</v>
      </c>
      <c r="E321" s="4">
        <v>1966</v>
      </c>
      <c r="F321" s="5" t="s">
        <v>227</v>
      </c>
      <c r="G321" s="6">
        <f>66/770</f>
        <v>8.5714285714285715E-2</v>
      </c>
      <c r="L321" s="5" t="s">
        <v>493</v>
      </c>
      <c r="N321" s="4">
        <v>1964</v>
      </c>
      <c r="O321" s="5" t="s">
        <v>379</v>
      </c>
      <c r="P321" s="5" t="s">
        <v>193</v>
      </c>
      <c r="Q321" s="5" t="s">
        <v>315</v>
      </c>
      <c r="S321" s="5" t="s">
        <v>340</v>
      </c>
      <c r="U321" s="5" t="s">
        <v>26</v>
      </c>
      <c r="X321" s="5" t="s">
        <v>190</v>
      </c>
      <c r="Y321" s="5" t="s">
        <v>191</v>
      </c>
      <c r="Z321" s="5" t="s">
        <v>20</v>
      </c>
      <c r="AA321" s="5" t="s">
        <v>396</v>
      </c>
      <c r="AB321" s="5" t="s">
        <v>21</v>
      </c>
      <c r="AC321" s="5" t="s">
        <v>235</v>
      </c>
      <c r="AI321" s="5" t="s">
        <v>94</v>
      </c>
      <c r="AJ321" s="8" t="s">
        <v>59</v>
      </c>
      <c r="AK321" s="8" t="s">
        <v>114</v>
      </c>
    </row>
    <row r="322" spans="1:38" hidden="1" x14ac:dyDescent="0.2">
      <c r="A322" s="4">
        <v>1371</v>
      </c>
      <c r="B322" s="4">
        <v>26</v>
      </c>
      <c r="C322" s="5" t="s">
        <v>384</v>
      </c>
      <c r="D322" s="5" t="s">
        <v>383</v>
      </c>
      <c r="E322" s="4">
        <v>1966</v>
      </c>
      <c r="F322" s="5" t="s">
        <v>227</v>
      </c>
      <c r="G322" s="6">
        <f>37/441</f>
        <v>8.390022675736962E-2</v>
      </c>
      <c r="L322" s="5" t="s">
        <v>493</v>
      </c>
      <c r="N322" s="4">
        <v>1964</v>
      </c>
      <c r="O322" s="5" t="s">
        <v>379</v>
      </c>
      <c r="P322" s="5" t="s">
        <v>346</v>
      </c>
      <c r="Q322" s="5" t="s">
        <v>330</v>
      </c>
      <c r="S322" s="5" t="s">
        <v>340</v>
      </c>
      <c r="U322" s="5" t="s">
        <v>26</v>
      </c>
      <c r="X322" s="5" t="s">
        <v>190</v>
      </c>
      <c r="Y322" s="5" t="s">
        <v>191</v>
      </c>
      <c r="Z322" s="5" t="s">
        <v>20</v>
      </c>
      <c r="AA322" s="5" t="s">
        <v>396</v>
      </c>
      <c r="AB322" s="5" t="s">
        <v>21</v>
      </c>
      <c r="AC322" s="5" t="s">
        <v>235</v>
      </c>
      <c r="AI322" s="5" t="s">
        <v>94</v>
      </c>
      <c r="AJ322" s="8" t="s">
        <v>59</v>
      </c>
      <c r="AK322" s="8" t="s">
        <v>114</v>
      </c>
    </row>
    <row r="323" spans="1:38" hidden="1" x14ac:dyDescent="0.2">
      <c r="A323" s="4">
        <v>1420</v>
      </c>
      <c r="B323" s="4">
        <v>1</v>
      </c>
      <c r="C323" s="5" t="s">
        <v>406</v>
      </c>
      <c r="D323" s="5" t="s">
        <v>405</v>
      </c>
      <c r="E323" s="4">
        <v>1987</v>
      </c>
      <c r="F323" s="5" t="s">
        <v>85</v>
      </c>
      <c r="G323" s="6">
        <v>1585</v>
      </c>
      <c r="I323" s="6">
        <v>1537</v>
      </c>
      <c r="J323" s="5" t="s">
        <v>65</v>
      </c>
      <c r="N323" s="4">
        <v>1977</v>
      </c>
      <c r="O323" s="5" t="s">
        <v>402</v>
      </c>
      <c r="P323" s="5" t="s">
        <v>284</v>
      </c>
      <c r="S323" s="5" t="s">
        <v>404</v>
      </c>
      <c r="V323" s="7">
        <v>2.2000000000000002</v>
      </c>
      <c r="W323" s="7" t="s">
        <v>398</v>
      </c>
      <c r="X323" s="5" t="s">
        <v>153</v>
      </c>
      <c r="Y323" s="5" t="s">
        <v>152</v>
      </c>
      <c r="Z323" s="5" t="s">
        <v>20</v>
      </c>
      <c r="AB323" s="5" t="s">
        <v>21</v>
      </c>
      <c r="AC323" s="5" t="s">
        <v>235</v>
      </c>
      <c r="AD323" s="5" t="s">
        <v>403</v>
      </c>
      <c r="AI323" s="5" t="s">
        <v>25</v>
      </c>
      <c r="AJ323" s="8" t="s">
        <v>59</v>
      </c>
      <c r="AK323" s="8" t="s">
        <v>114</v>
      </c>
      <c r="AL323" s="8" t="s">
        <v>264</v>
      </c>
    </row>
    <row r="324" spans="1:38" hidden="1" x14ac:dyDescent="0.2">
      <c r="A324" s="4">
        <v>1420</v>
      </c>
      <c r="B324" s="4">
        <v>2</v>
      </c>
      <c r="C324" s="5" t="s">
        <v>406</v>
      </c>
      <c r="D324" s="5" t="s">
        <v>405</v>
      </c>
      <c r="E324" s="4">
        <v>1987</v>
      </c>
      <c r="F324" s="5" t="s">
        <v>85</v>
      </c>
      <c r="G324" s="6">
        <v>0</v>
      </c>
      <c r="N324" s="4">
        <v>1977</v>
      </c>
      <c r="O324" s="5" t="s">
        <v>402</v>
      </c>
      <c r="P324" s="5" t="s">
        <v>284</v>
      </c>
      <c r="S324" s="5" t="s">
        <v>408</v>
      </c>
      <c r="V324" s="7">
        <v>2.2000000000000002</v>
      </c>
      <c r="W324" s="7" t="s">
        <v>398</v>
      </c>
      <c r="X324" s="5" t="s">
        <v>153</v>
      </c>
      <c r="Y324" s="5" t="s">
        <v>152</v>
      </c>
      <c r="Z324" s="5" t="s">
        <v>20</v>
      </c>
      <c r="AB324" s="5" t="s">
        <v>21</v>
      </c>
      <c r="AC324" s="5" t="s">
        <v>235</v>
      </c>
      <c r="AD324" s="5" t="s">
        <v>403</v>
      </c>
      <c r="AI324" s="5" t="s">
        <v>25</v>
      </c>
      <c r="AJ324" s="8" t="s">
        <v>59</v>
      </c>
      <c r="AK324" s="8" t="s">
        <v>114</v>
      </c>
      <c r="AL324" s="8" t="s">
        <v>264</v>
      </c>
    </row>
    <row r="325" spans="1:38" hidden="1" x14ac:dyDescent="0.2">
      <c r="A325" s="4">
        <v>1420</v>
      </c>
      <c r="B325" s="4">
        <v>3</v>
      </c>
      <c r="C325" s="5" t="s">
        <v>406</v>
      </c>
      <c r="D325" s="5" t="s">
        <v>405</v>
      </c>
      <c r="E325" s="4">
        <v>1987</v>
      </c>
      <c r="F325" s="5" t="s">
        <v>85</v>
      </c>
      <c r="G325" s="6">
        <v>0</v>
      </c>
      <c r="N325" s="4">
        <v>1977</v>
      </c>
      <c r="O325" s="5" t="s">
        <v>402</v>
      </c>
      <c r="P325" s="5" t="s">
        <v>284</v>
      </c>
      <c r="S325" s="5" t="s">
        <v>174</v>
      </c>
      <c r="V325" s="7">
        <v>2.2000000000000002</v>
      </c>
      <c r="W325" s="7" t="s">
        <v>398</v>
      </c>
      <c r="X325" s="5" t="s">
        <v>153</v>
      </c>
      <c r="Y325" s="5" t="s">
        <v>152</v>
      </c>
      <c r="Z325" s="5" t="s">
        <v>20</v>
      </c>
      <c r="AB325" s="5" t="s">
        <v>21</v>
      </c>
      <c r="AC325" s="5" t="s">
        <v>235</v>
      </c>
      <c r="AD325" s="5" t="s">
        <v>403</v>
      </c>
      <c r="AI325" s="5" t="s">
        <v>25</v>
      </c>
      <c r="AJ325" s="8" t="s">
        <v>59</v>
      </c>
      <c r="AK325" s="8" t="s">
        <v>114</v>
      </c>
      <c r="AL325" s="8" t="s">
        <v>264</v>
      </c>
    </row>
    <row r="326" spans="1:38" hidden="1" x14ac:dyDescent="0.2">
      <c r="A326" s="4">
        <v>1420</v>
      </c>
      <c r="B326" s="4">
        <v>4</v>
      </c>
      <c r="C326" s="5" t="s">
        <v>406</v>
      </c>
      <c r="D326" s="5" t="s">
        <v>405</v>
      </c>
      <c r="E326" s="4">
        <v>1987</v>
      </c>
      <c r="F326" s="5" t="s">
        <v>85</v>
      </c>
      <c r="G326" s="6">
        <v>869</v>
      </c>
      <c r="I326" s="6">
        <v>530.09</v>
      </c>
      <c r="J326" s="5" t="s">
        <v>65</v>
      </c>
      <c r="N326" s="4">
        <v>1977</v>
      </c>
      <c r="O326" s="5" t="s">
        <v>402</v>
      </c>
      <c r="P326" s="5" t="s">
        <v>284</v>
      </c>
      <c r="S326" s="5" t="s">
        <v>409</v>
      </c>
      <c r="V326" s="7">
        <v>2.2000000000000002</v>
      </c>
      <c r="W326" s="7" t="s">
        <v>398</v>
      </c>
      <c r="X326" s="5" t="s">
        <v>153</v>
      </c>
      <c r="Y326" s="5" t="s">
        <v>152</v>
      </c>
      <c r="Z326" s="5" t="s">
        <v>20</v>
      </c>
      <c r="AB326" s="5" t="s">
        <v>21</v>
      </c>
      <c r="AC326" s="5" t="s">
        <v>235</v>
      </c>
      <c r="AD326" s="5" t="s">
        <v>403</v>
      </c>
      <c r="AI326" s="5" t="s">
        <v>25</v>
      </c>
      <c r="AJ326" s="8" t="s">
        <v>59</v>
      </c>
      <c r="AK326" s="8" t="s">
        <v>114</v>
      </c>
      <c r="AL326" s="8" t="s">
        <v>264</v>
      </c>
    </row>
    <row r="327" spans="1:38" hidden="1" x14ac:dyDescent="0.2">
      <c r="A327" s="4">
        <v>1420</v>
      </c>
      <c r="B327" s="4">
        <v>5</v>
      </c>
      <c r="C327" s="5" t="s">
        <v>406</v>
      </c>
      <c r="D327" s="5" t="s">
        <v>405</v>
      </c>
      <c r="E327" s="4">
        <v>1987</v>
      </c>
      <c r="F327" s="5" t="s">
        <v>85</v>
      </c>
      <c r="G327" s="6">
        <v>710</v>
      </c>
      <c r="I327" s="6">
        <v>482.8</v>
      </c>
      <c r="J327" s="5" t="s">
        <v>65</v>
      </c>
      <c r="N327" s="4">
        <v>1977</v>
      </c>
      <c r="O327" s="5" t="s">
        <v>402</v>
      </c>
      <c r="P327" s="5" t="s">
        <v>284</v>
      </c>
      <c r="S327" s="5" t="s">
        <v>410</v>
      </c>
      <c r="V327" s="7">
        <v>2.2000000000000002</v>
      </c>
      <c r="W327" s="7" t="s">
        <v>398</v>
      </c>
      <c r="X327" s="5" t="s">
        <v>153</v>
      </c>
      <c r="Y327" s="5" t="s">
        <v>152</v>
      </c>
      <c r="Z327" s="5" t="s">
        <v>20</v>
      </c>
      <c r="AB327" s="5" t="s">
        <v>21</v>
      </c>
      <c r="AC327" s="5" t="s">
        <v>235</v>
      </c>
      <c r="AD327" s="5" t="s">
        <v>403</v>
      </c>
      <c r="AI327" s="5" t="s">
        <v>25</v>
      </c>
      <c r="AJ327" s="8" t="s">
        <v>59</v>
      </c>
      <c r="AK327" s="8" t="s">
        <v>114</v>
      </c>
      <c r="AL327" s="8" t="s">
        <v>264</v>
      </c>
    </row>
    <row r="328" spans="1:38" hidden="1" x14ac:dyDescent="0.2">
      <c r="A328" s="4">
        <v>1420</v>
      </c>
      <c r="B328" s="4">
        <v>6</v>
      </c>
      <c r="C328" s="5" t="s">
        <v>406</v>
      </c>
      <c r="D328" s="5" t="s">
        <v>405</v>
      </c>
      <c r="E328" s="4">
        <v>1987</v>
      </c>
      <c r="F328" s="5" t="s">
        <v>85</v>
      </c>
      <c r="G328" s="6">
        <v>2093</v>
      </c>
      <c r="I328" s="6">
        <v>1946.49</v>
      </c>
      <c r="J328" s="5" t="s">
        <v>65</v>
      </c>
      <c r="N328" s="4">
        <v>1977</v>
      </c>
      <c r="O328" s="5" t="s">
        <v>402</v>
      </c>
      <c r="P328" s="5" t="s">
        <v>284</v>
      </c>
      <c r="S328" s="5" t="s">
        <v>175</v>
      </c>
      <c r="V328" s="7">
        <v>2.2000000000000002</v>
      </c>
      <c r="W328" s="7" t="s">
        <v>398</v>
      </c>
      <c r="X328" s="5" t="s">
        <v>153</v>
      </c>
      <c r="Y328" s="5" t="s">
        <v>152</v>
      </c>
      <c r="Z328" s="5" t="s">
        <v>20</v>
      </c>
      <c r="AB328" s="5" t="s">
        <v>21</v>
      </c>
      <c r="AC328" s="5" t="s">
        <v>235</v>
      </c>
      <c r="AD328" s="5" t="s">
        <v>403</v>
      </c>
      <c r="AI328" s="5" t="s">
        <v>25</v>
      </c>
      <c r="AJ328" s="8" t="s">
        <v>59</v>
      </c>
      <c r="AK328" s="8" t="s">
        <v>114</v>
      </c>
      <c r="AL328" s="8" t="s">
        <v>264</v>
      </c>
    </row>
    <row r="329" spans="1:38" hidden="1" x14ac:dyDescent="0.2">
      <c r="A329" s="4">
        <v>1420</v>
      </c>
      <c r="B329" s="4">
        <v>7</v>
      </c>
      <c r="C329" s="5" t="s">
        <v>406</v>
      </c>
      <c r="D329" s="5" t="s">
        <v>405</v>
      </c>
      <c r="E329" s="4">
        <v>1987</v>
      </c>
      <c r="F329" s="5" t="s">
        <v>85</v>
      </c>
      <c r="G329" s="6">
        <v>1588</v>
      </c>
      <c r="I329" s="6">
        <v>1556.24</v>
      </c>
      <c r="J329" s="5" t="s">
        <v>65</v>
      </c>
      <c r="N329" s="4">
        <v>1977</v>
      </c>
      <c r="O329" s="5" t="s">
        <v>402</v>
      </c>
      <c r="P329" s="5" t="s">
        <v>284</v>
      </c>
      <c r="S329" s="5" t="s">
        <v>411</v>
      </c>
      <c r="V329" s="7">
        <v>2.2000000000000002</v>
      </c>
      <c r="W329" s="7" t="s">
        <v>398</v>
      </c>
      <c r="X329" s="5" t="s">
        <v>153</v>
      </c>
      <c r="Y329" s="5" t="s">
        <v>152</v>
      </c>
      <c r="Z329" s="5" t="s">
        <v>20</v>
      </c>
      <c r="AB329" s="5" t="s">
        <v>21</v>
      </c>
      <c r="AC329" s="5" t="s">
        <v>235</v>
      </c>
      <c r="AD329" s="5" t="s">
        <v>403</v>
      </c>
      <c r="AI329" s="5" t="s">
        <v>25</v>
      </c>
      <c r="AJ329" s="8" t="s">
        <v>59</v>
      </c>
      <c r="AK329" s="8" t="s">
        <v>114</v>
      </c>
      <c r="AL329" s="8" t="s">
        <v>264</v>
      </c>
    </row>
    <row r="330" spans="1:38" hidden="1" x14ac:dyDescent="0.2">
      <c r="A330" s="4">
        <v>1420</v>
      </c>
      <c r="B330" s="4">
        <v>8</v>
      </c>
      <c r="C330" s="5" t="s">
        <v>406</v>
      </c>
      <c r="D330" s="5" t="s">
        <v>405</v>
      </c>
      <c r="E330" s="4">
        <v>1987</v>
      </c>
      <c r="F330" s="5" t="s">
        <v>85</v>
      </c>
      <c r="G330" s="6">
        <v>0</v>
      </c>
      <c r="N330" s="4">
        <v>1977</v>
      </c>
      <c r="O330" s="5" t="s">
        <v>402</v>
      </c>
      <c r="P330" s="5" t="s">
        <v>284</v>
      </c>
      <c r="S330" s="5" t="s">
        <v>179</v>
      </c>
      <c r="V330" s="7">
        <v>2.2000000000000002</v>
      </c>
      <c r="W330" s="7" t="s">
        <v>398</v>
      </c>
      <c r="X330" s="5" t="s">
        <v>153</v>
      </c>
      <c r="Y330" s="5" t="s">
        <v>152</v>
      </c>
      <c r="Z330" s="5" t="s">
        <v>20</v>
      </c>
      <c r="AB330" s="5" t="s">
        <v>21</v>
      </c>
      <c r="AC330" s="5" t="s">
        <v>235</v>
      </c>
      <c r="AD330" s="5" t="s">
        <v>403</v>
      </c>
      <c r="AI330" s="5" t="s">
        <v>25</v>
      </c>
      <c r="AJ330" s="8" t="s">
        <v>59</v>
      </c>
      <c r="AK330" s="8" t="s">
        <v>114</v>
      </c>
      <c r="AL330" s="8" t="s">
        <v>264</v>
      </c>
    </row>
    <row r="331" spans="1:38" hidden="1" x14ac:dyDescent="0.2">
      <c r="A331" s="4">
        <v>1420</v>
      </c>
      <c r="B331" s="4">
        <v>9</v>
      </c>
      <c r="C331" s="5" t="s">
        <v>406</v>
      </c>
      <c r="D331" s="5" t="s">
        <v>405</v>
      </c>
      <c r="E331" s="4">
        <v>1987</v>
      </c>
      <c r="F331" s="5" t="s">
        <v>85</v>
      </c>
      <c r="G331" s="6">
        <v>498</v>
      </c>
      <c r="I331" s="6">
        <v>249</v>
      </c>
      <c r="J331" s="5" t="s">
        <v>65</v>
      </c>
      <c r="N331" s="4">
        <v>1977</v>
      </c>
      <c r="O331" s="5" t="s">
        <v>402</v>
      </c>
      <c r="P331" s="5" t="s">
        <v>284</v>
      </c>
      <c r="S331" s="5" t="s">
        <v>412</v>
      </c>
      <c r="V331" s="7">
        <v>2.2000000000000002</v>
      </c>
      <c r="W331" s="7" t="s">
        <v>398</v>
      </c>
      <c r="X331" s="5" t="s">
        <v>153</v>
      </c>
      <c r="Y331" s="5" t="s">
        <v>152</v>
      </c>
      <c r="Z331" s="5" t="s">
        <v>20</v>
      </c>
      <c r="AB331" s="5" t="s">
        <v>21</v>
      </c>
      <c r="AC331" s="5" t="s">
        <v>235</v>
      </c>
      <c r="AD331" s="5" t="s">
        <v>403</v>
      </c>
      <c r="AI331" s="5" t="s">
        <v>25</v>
      </c>
      <c r="AJ331" s="8" t="s">
        <v>59</v>
      </c>
      <c r="AK331" s="8" t="s">
        <v>114</v>
      </c>
      <c r="AL331" s="8" t="s">
        <v>264</v>
      </c>
    </row>
    <row r="332" spans="1:38" hidden="1" x14ac:dyDescent="0.2">
      <c r="A332" s="4">
        <v>1420</v>
      </c>
      <c r="B332" s="4">
        <v>10</v>
      </c>
      <c r="C332" s="5" t="s">
        <v>406</v>
      </c>
      <c r="D332" s="5" t="s">
        <v>405</v>
      </c>
      <c r="E332" s="4">
        <v>1987</v>
      </c>
      <c r="F332" s="5" t="s">
        <v>85</v>
      </c>
      <c r="G332" s="6">
        <v>273</v>
      </c>
      <c r="I332" s="6">
        <v>267.54000000000002</v>
      </c>
      <c r="J332" s="5" t="s">
        <v>65</v>
      </c>
      <c r="N332" s="4">
        <v>1977</v>
      </c>
      <c r="O332" s="5" t="s">
        <v>402</v>
      </c>
      <c r="P332" s="5" t="s">
        <v>284</v>
      </c>
      <c r="S332" s="5" t="s">
        <v>413</v>
      </c>
      <c r="V332" s="7">
        <v>2.2000000000000002</v>
      </c>
      <c r="W332" s="7" t="s">
        <v>398</v>
      </c>
      <c r="X332" s="5" t="s">
        <v>153</v>
      </c>
      <c r="Y332" s="5" t="s">
        <v>152</v>
      </c>
      <c r="Z332" s="5" t="s">
        <v>20</v>
      </c>
      <c r="AB332" s="5" t="s">
        <v>21</v>
      </c>
      <c r="AC332" s="5" t="s">
        <v>235</v>
      </c>
      <c r="AD332" s="5" t="s">
        <v>403</v>
      </c>
      <c r="AI332" s="5" t="s">
        <v>25</v>
      </c>
      <c r="AJ332" s="8" t="s">
        <v>59</v>
      </c>
      <c r="AK332" s="8" t="s">
        <v>114</v>
      </c>
      <c r="AL332" s="8" t="s">
        <v>264</v>
      </c>
    </row>
    <row r="333" spans="1:38" hidden="1" x14ac:dyDescent="0.2">
      <c r="A333" s="4">
        <v>1420</v>
      </c>
      <c r="B333" s="4">
        <v>11</v>
      </c>
      <c r="C333" s="5" t="s">
        <v>406</v>
      </c>
      <c r="D333" s="5" t="s">
        <v>405</v>
      </c>
      <c r="E333" s="4">
        <v>1987</v>
      </c>
      <c r="F333" s="5" t="s">
        <v>85</v>
      </c>
      <c r="G333" s="6">
        <v>8312</v>
      </c>
      <c r="I333" s="6">
        <v>6317.12</v>
      </c>
      <c r="J333" s="5" t="s">
        <v>65</v>
      </c>
      <c r="N333" s="4">
        <v>1977</v>
      </c>
      <c r="O333" s="5" t="s">
        <v>402</v>
      </c>
      <c r="P333" s="5" t="s">
        <v>284</v>
      </c>
      <c r="S333" s="5" t="s">
        <v>171</v>
      </c>
      <c r="V333" s="7">
        <v>2.2000000000000002</v>
      </c>
      <c r="W333" s="7" t="s">
        <v>398</v>
      </c>
      <c r="X333" s="5" t="s">
        <v>153</v>
      </c>
      <c r="Y333" s="5" t="s">
        <v>152</v>
      </c>
      <c r="Z333" s="5" t="s">
        <v>20</v>
      </c>
      <c r="AB333" s="5" t="s">
        <v>21</v>
      </c>
      <c r="AC333" s="5" t="s">
        <v>235</v>
      </c>
      <c r="AD333" s="5" t="s">
        <v>403</v>
      </c>
      <c r="AI333" s="5" t="s">
        <v>25</v>
      </c>
      <c r="AJ333" s="8" t="s">
        <v>59</v>
      </c>
      <c r="AK333" s="8" t="s">
        <v>114</v>
      </c>
      <c r="AL333" s="8" t="s">
        <v>264</v>
      </c>
    </row>
    <row r="334" spans="1:38" hidden="1" x14ac:dyDescent="0.2">
      <c r="A334" s="4">
        <v>1420</v>
      </c>
      <c r="B334" s="4">
        <v>12</v>
      </c>
      <c r="C334" s="5" t="s">
        <v>406</v>
      </c>
      <c r="D334" s="5" t="s">
        <v>405</v>
      </c>
      <c r="E334" s="4">
        <v>1987</v>
      </c>
      <c r="F334" s="5" t="s">
        <v>85</v>
      </c>
      <c r="G334" s="6">
        <v>297</v>
      </c>
      <c r="I334" s="6">
        <v>267.3</v>
      </c>
      <c r="J334" s="5" t="s">
        <v>65</v>
      </c>
      <c r="N334" s="4">
        <v>1977</v>
      </c>
      <c r="O334" s="5" t="s">
        <v>402</v>
      </c>
      <c r="P334" s="5" t="s">
        <v>284</v>
      </c>
      <c r="S334" s="5" t="s">
        <v>178</v>
      </c>
      <c r="V334" s="7">
        <v>2.2000000000000002</v>
      </c>
      <c r="W334" s="7" t="s">
        <v>398</v>
      </c>
      <c r="X334" s="5" t="s">
        <v>153</v>
      </c>
      <c r="Y334" s="5" t="s">
        <v>152</v>
      </c>
      <c r="Z334" s="5" t="s">
        <v>20</v>
      </c>
      <c r="AB334" s="5" t="s">
        <v>21</v>
      </c>
      <c r="AC334" s="5" t="s">
        <v>235</v>
      </c>
      <c r="AD334" s="5" t="s">
        <v>403</v>
      </c>
      <c r="AI334" s="5" t="s">
        <v>25</v>
      </c>
      <c r="AJ334" s="8" t="s">
        <v>59</v>
      </c>
      <c r="AK334" s="8" t="s">
        <v>114</v>
      </c>
      <c r="AL334" s="8" t="s">
        <v>264</v>
      </c>
    </row>
    <row r="335" spans="1:38" hidden="1" x14ac:dyDescent="0.2">
      <c r="A335" s="4">
        <v>1420</v>
      </c>
      <c r="B335" s="4">
        <v>13</v>
      </c>
      <c r="C335" s="5" t="s">
        <v>406</v>
      </c>
      <c r="D335" s="5" t="s">
        <v>405</v>
      </c>
      <c r="E335" s="4">
        <v>1987</v>
      </c>
      <c r="F335" s="5" t="s">
        <v>85</v>
      </c>
      <c r="G335" s="6">
        <v>576</v>
      </c>
      <c r="I335" s="6">
        <v>385.92</v>
      </c>
      <c r="J335" s="5" t="s">
        <v>65</v>
      </c>
      <c r="N335" s="4">
        <v>1977</v>
      </c>
      <c r="O335" s="5" t="s">
        <v>402</v>
      </c>
      <c r="P335" s="5" t="s">
        <v>284</v>
      </c>
      <c r="S335" s="5" t="s">
        <v>414</v>
      </c>
      <c r="V335" s="7">
        <v>2.2000000000000002</v>
      </c>
      <c r="W335" s="7" t="s">
        <v>398</v>
      </c>
      <c r="X335" s="5" t="s">
        <v>153</v>
      </c>
      <c r="Y335" s="5" t="s">
        <v>152</v>
      </c>
      <c r="Z335" s="5" t="s">
        <v>20</v>
      </c>
      <c r="AB335" s="5" t="s">
        <v>21</v>
      </c>
      <c r="AC335" s="5" t="s">
        <v>235</v>
      </c>
      <c r="AD335" s="5" t="s">
        <v>403</v>
      </c>
      <c r="AI335" s="5" t="s">
        <v>25</v>
      </c>
      <c r="AJ335" s="8" t="s">
        <v>59</v>
      </c>
      <c r="AK335" s="8" t="s">
        <v>114</v>
      </c>
      <c r="AL335" s="8" t="s">
        <v>264</v>
      </c>
    </row>
    <row r="336" spans="1:38" hidden="1" x14ac:dyDescent="0.2">
      <c r="A336" s="4">
        <v>1420</v>
      </c>
      <c r="B336" s="4">
        <v>14</v>
      </c>
      <c r="C336" s="5" t="s">
        <v>406</v>
      </c>
      <c r="D336" s="5" t="s">
        <v>405</v>
      </c>
      <c r="E336" s="4">
        <v>1987</v>
      </c>
      <c r="F336" s="5" t="s">
        <v>85</v>
      </c>
      <c r="G336" s="6">
        <v>0</v>
      </c>
      <c r="N336" s="4">
        <v>1977</v>
      </c>
      <c r="O336" s="5" t="s">
        <v>402</v>
      </c>
      <c r="P336" s="5" t="s">
        <v>284</v>
      </c>
      <c r="S336" s="5" t="s">
        <v>180</v>
      </c>
      <c r="V336" s="7">
        <v>2.2000000000000002</v>
      </c>
      <c r="W336" s="7" t="s">
        <v>398</v>
      </c>
      <c r="X336" s="5" t="s">
        <v>153</v>
      </c>
      <c r="Y336" s="5" t="s">
        <v>152</v>
      </c>
      <c r="Z336" s="5" t="s">
        <v>20</v>
      </c>
      <c r="AB336" s="5" t="s">
        <v>21</v>
      </c>
      <c r="AC336" s="5" t="s">
        <v>235</v>
      </c>
      <c r="AD336" s="5" t="s">
        <v>403</v>
      </c>
      <c r="AI336" s="5" t="s">
        <v>25</v>
      </c>
      <c r="AJ336" s="8" t="s">
        <v>59</v>
      </c>
      <c r="AK336" s="8" t="s">
        <v>114</v>
      </c>
      <c r="AL336" s="8" t="s">
        <v>264</v>
      </c>
    </row>
    <row r="337" spans="1:38" hidden="1" x14ac:dyDescent="0.2">
      <c r="A337" s="4">
        <v>1420</v>
      </c>
      <c r="B337" s="4">
        <v>15</v>
      </c>
      <c r="C337" s="5" t="s">
        <v>406</v>
      </c>
      <c r="D337" s="5" t="s">
        <v>405</v>
      </c>
      <c r="E337" s="4">
        <v>1987</v>
      </c>
      <c r="F337" s="5" t="s">
        <v>85</v>
      </c>
      <c r="G337" s="6">
        <v>0</v>
      </c>
      <c r="N337" s="4">
        <v>1977</v>
      </c>
      <c r="O337" s="5" t="s">
        <v>402</v>
      </c>
      <c r="P337" s="5" t="s">
        <v>284</v>
      </c>
      <c r="S337" s="5" t="s">
        <v>415</v>
      </c>
      <c r="V337" s="7">
        <v>2.2000000000000002</v>
      </c>
      <c r="W337" s="7" t="s">
        <v>398</v>
      </c>
      <c r="X337" s="5" t="s">
        <v>153</v>
      </c>
      <c r="Y337" s="5" t="s">
        <v>152</v>
      </c>
      <c r="Z337" s="5" t="s">
        <v>20</v>
      </c>
      <c r="AB337" s="5" t="s">
        <v>21</v>
      </c>
      <c r="AC337" s="5" t="s">
        <v>235</v>
      </c>
      <c r="AD337" s="5" t="s">
        <v>403</v>
      </c>
      <c r="AI337" s="5" t="s">
        <v>25</v>
      </c>
      <c r="AJ337" s="8" t="s">
        <v>59</v>
      </c>
      <c r="AK337" s="8" t="s">
        <v>114</v>
      </c>
      <c r="AL337" s="8" t="s">
        <v>264</v>
      </c>
    </row>
    <row r="338" spans="1:38" hidden="1" x14ac:dyDescent="0.2">
      <c r="A338" s="4">
        <v>1420</v>
      </c>
      <c r="B338" s="4">
        <v>16</v>
      </c>
      <c r="C338" s="5" t="s">
        <v>406</v>
      </c>
      <c r="D338" s="5" t="s">
        <v>405</v>
      </c>
      <c r="E338" s="4">
        <v>1987</v>
      </c>
      <c r="F338" s="5" t="s">
        <v>85</v>
      </c>
      <c r="G338" s="6">
        <v>0</v>
      </c>
      <c r="N338" s="4">
        <v>1977</v>
      </c>
      <c r="O338" s="5" t="s">
        <v>402</v>
      </c>
      <c r="P338" s="5" t="s">
        <v>407</v>
      </c>
      <c r="S338" s="5" t="s">
        <v>176</v>
      </c>
      <c r="V338" s="7">
        <v>2.2000000000000002</v>
      </c>
      <c r="W338" s="7" t="s">
        <v>398</v>
      </c>
      <c r="X338" s="5" t="s">
        <v>153</v>
      </c>
      <c r="Y338" s="5" t="s">
        <v>152</v>
      </c>
      <c r="Z338" s="5" t="s">
        <v>20</v>
      </c>
      <c r="AB338" s="5" t="s">
        <v>21</v>
      </c>
      <c r="AC338" s="5" t="s">
        <v>235</v>
      </c>
      <c r="AD338" s="5" t="s">
        <v>403</v>
      </c>
      <c r="AI338" s="5" t="s">
        <v>25</v>
      </c>
      <c r="AJ338" s="8" t="s">
        <v>59</v>
      </c>
      <c r="AK338" s="8" t="s">
        <v>114</v>
      </c>
      <c r="AL338" s="8" t="s">
        <v>264</v>
      </c>
    </row>
    <row r="339" spans="1:38" hidden="1" x14ac:dyDescent="0.2">
      <c r="A339" s="4">
        <v>1420</v>
      </c>
      <c r="B339" s="4">
        <v>17</v>
      </c>
      <c r="C339" s="5" t="s">
        <v>406</v>
      </c>
      <c r="D339" s="5" t="s">
        <v>405</v>
      </c>
      <c r="E339" s="4">
        <v>1987</v>
      </c>
      <c r="F339" s="5" t="s">
        <v>85</v>
      </c>
      <c r="G339" s="6">
        <v>2763</v>
      </c>
      <c r="I339" s="6">
        <v>1270.98</v>
      </c>
      <c r="J339" s="5" t="s">
        <v>65</v>
      </c>
      <c r="N339" s="4">
        <v>1977</v>
      </c>
      <c r="O339" s="5" t="s">
        <v>402</v>
      </c>
      <c r="P339" s="5" t="s">
        <v>407</v>
      </c>
      <c r="S339" s="5" t="s">
        <v>416</v>
      </c>
      <c r="V339" s="7">
        <v>2.2000000000000002</v>
      </c>
      <c r="W339" s="7" t="s">
        <v>398</v>
      </c>
      <c r="X339" s="5" t="s">
        <v>153</v>
      </c>
      <c r="Y339" s="5" t="s">
        <v>152</v>
      </c>
      <c r="Z339" s="5" t="s">
        <v>20</v>
      </c>
      <c r="AB339" s="5" t="s">
        <v>21</v>
      </c>
      <c r="AC339" s="5" t="s">
        <v>235</v>
      </c>
      <c r="AD339" s="5" t="s">
        <v>403</v>
      </c>
      <c r="AI339" s="5" t="s">
        <v>25</v>
      </c>
      <c r="AJ339" s="8" t="s">
        <v>59</v>
      </c>
      <c r="AK339" s="8" t="s">
        <v>114</v>
      </c>
      <c r="AL339" s="8" t="s">
        <v>264</v>
      </c>
    </row>
    <row r="340" spans="1:38" hidden="1" x14ac:dyDescent="0.2">
      <c r="A340" s="4">
        <v>1420</v>
      </c>
      <c r="B340" s="4">
        <v>18</v>
      </c>
      <c r="C340" s="5" t="s">
        <v>406</v>
      </c>
      <c r="D340" s="5" t="s">
        <v>405</v>
      </c>
      <c r="E340" s="4">
        <v>1987</v>
      </c>
      <c r="F340" s="5" t="s">
        <v>85</v>
      </c>
      <c r="G340" s="6">
        <v>2729</v>
      </c>
      <c r="I340" s="6">
        <v>1146.18</v>
      </c>
      <c r="J340" s="5" t="s">
        <v>65</v>
      </c>
      <c r="N340" s="4">
        <v>1977</v>
      </c>
      <c r="O340" s="5" t="s">
        <v>402</v>
      </c>
      <c r="P340" s="5" t="s">
        <v>407</v>
      </c>
      <c r="S340" s="5" t="s">
        <v>417</v>
      </c>
      <c r="V340" s="7">
        <v>2.2000000000000002</v>
      </c>
      <c r="W340" s="7" t="s">
        <v>398</v>
      </c>
      <c r="X340" s="5" t="s">
        <v>153</v>
      </c>
      <c r="Y340" s="5" t="s">
        <v>152</v>
      </c>
      <c r="Z340" s="5" t="s">
        <v>20</v>
      </c>
      <c r="AB340" s="5" t="s">
        <v>21</v>
      </c>
      <c r="AC340" s="5" t="s">
        <v>235</v>
      </c>
      <c r="AD340" s="5" t="s">
        <v>403</v>
      </c>
      <c r="AI340" s="5" t="s">
        <v>25</v>
      </c>
      <c r="AJ340" s="8" t="s">
        <v>59</v>
      </c>
      <c r="AK340" s="8" t="s">
        <v>114</v>
      </c>
      <c r="AL340" s="8" t="s">
        <v>264</v>
      </c>
    </row>
    <row r="341" spans="1:38" hidden="1" x14ac:dyDescent="0.2">
      <c r="A341" s="4">
        <v>1420</v>
      </c>
      <c r="B341" s="4">
        <v>19</v>
      </c>
      <c r="C341" s="5" t="s">
        <v>406</v>
      </c>
      <c r="D341" s="5" t="s">
        <v>405</v>
      </c>
      <c r="E341" s="4">
        <v>1987</v>
      </c>
      <c r="F341" s="5" t="s">
        <v>85</v>
      </c>
      <c r="G341" s="6">
        <v>0</v>
      </c>
      <c r="N341" s="4">
        <v>1977</v>
      </c>
      <c r="O341" s="5" t="s">
        <v>402</v>
      </c>
      <c r="P341" s="5" t="s">
        <v>407</v>
      </c>
      <c r="S341" s="5" t="s">
        <v>418</v>
      </c>
      <c r="V341" s="7">
        <v>2.2000000000000002</v>
      </c>
      <c r="W341" s="7" t="s">
        <v>398</v>
      </c>
      <c r="X341" s="5" t="s">
        <v>153</v>
      </c>
      <c r="Y341" s="5" t="s">
        <v>152</v>
      </c>
      <c r="Z341" s="5" t="s">
        <v>20</v>
      </c>
      <c r="AB341" s="5" t="s">
        <v>21</v>
      </c>
      <c r="AC341" s="5" t="s">
        <v>235</v>
      </c>
      <c r="AD341" s="5" t="s">
        <v>403</v>
      </c>
      <c r="AI341" s="5" t="s">
        <v>25</v>
      </c>
      <c r="AJ341" s="8" t="s">
        <v>59</v>
      </c>
      <c r="AK341" s="8" t="s">
        <v>114</v>
      </c>
      <c r="AL341" s="8" t="s">
        <v>264</v>
      </c>
    </row>
    <row r="342" spans="1:38" hidden="1" x14ac:dyDescent="0.2">
      <c r="A342" s="4">
        <v>1420</v>
      </c>
      <c r="B342" s="4">
        <v>20</v>
      </c>
      <c r="C342" s="5" t="s">
        <v>406</v>
      </c>
      <c r="D342" s="5" t="s">
        <v>405</v>
      </c>
      <c r="E342" s="4">
        <v>1987</v>
      </c>
      <c r="F342" s="5" t="s">
        <v>85</v>
      </c>
      <c r="G342" s="6">
        <v>11167</v>
      </c>
      <c r="I342" s="6">
        <v>2010.06</v>
      </c>
      <c r="J342" s="5" t="s">
        <v>65</v>
      </c>
      <c r="N342" s="4">
        <v>1977</v>
      </c>
      <c r="O342" s="5" t="s">
        <v>402</v>
      </c>
      <c r="P342" s="5" t="s">
        <v>407</v>
      </c>
      <c r="S342" s="5" t="s">
        <v>173</v>
      </c>
      <c r="V342" s="7">
        <v>2.2000000000000002</v>
      </c>
      <c r="W342" s="7" t="s">
        <v>398</v>
      </c>
      <c r="X342" s="5" t="s">
        <v>153</v>
      </c>
      <c r="Y342" s="5" t="s">
        <v>152</v>
      </c>
      <c r="Z342" s="5" t="s">
        <v>20</v>
      </c>
      <c r="AB342" s="5" t="s">
        <v>21</v>
      </c>
      <c r="AC342" s="5" t="s">
        <v>235</v>
      </c>
      <c r="AD342" s="5" t="s">
        <v>403</v>
      </c>
      <c r="AI342" s="5" t="s">
        <v>25</v>
      </c>
      <c r="AJ342" s="8" t="s">
        <v>59</v>
      </c>
      <c r="AK342" s="8" t="s">
        <v>114</v>
      </c>
      <c r="AL342" s="8" t="s">
        <v>264</v>
      </c>
    </row>
    <row r="343" spans="1:38" hidden="1" x14ac:dyDescent="0.2">
      <c r="A343" s="4">
        <v>1420</v>
      </c>
      <c r="B343" s="4">
        <v>21</v>
      </c>
      <c r="C343" s="5" t="s">
        <v>406</v>
      </c>
      <c r="D343" s="5" t="s">
        <v>405</v>
      </c>
      <c r="E343" s="4">
        <v>1987</v>
      </c>
      <c r="F343" s="5" t="s">
        <v>85</v>
      </c>
      <c r="G343" s="6">
        <v>14215</v>
      </c>
      <c r="I343" s="6">
        <v>4406.6499999999996</v>
      </c>
      <c r="J343" s="5" t="s">
        <v>65</v>
      </c>
      <c r="N343" s="4">
        <v>1977</v>
      </c>
      <c r="O343" s="5" t="s">
        <v>402</v>
      </c>
      <c r="P343" s="5" t="s">
        <v>407</v>
      </c>
      <c r="S343" s="5" t="s">
        <v>271</v>
      </c>
      <c r="V343" s="7">
        <v>2.2000000000000002</v>
      </c>
      <c r="W343" s="7" t="s">
        <v>398</v>
      </c>
      <c r="X343" s="5" t="s">
        <v>153</v>
      </c>
      <c r="Y343" s="5" t="s">
        <v>152</v>
      </c>
      <c r="Z343" s="5" t="s">
        <v>20</v>
      </c>
      <c r="AB343" s="5" t="s">
        <v>21</v>
      </c>
      <c r="AC343" s="5" t="s">
        <v>235</v>
      </c>
      <c r="AD343" s="5" t="s">
        <v>403</v>
      </c>
      <c r="AI343" s="5" t="s">
        <v>25</v>
      </c>
      <c r="AJ343" s="8" t="s">
        <v>59</v>
      </c>
      <c r="AK343" s="8" t="s">
        <v>114</v>
      </c>
      <c r="AL343" s="8" t="s">
        <v>264</v>
      </c>
    </row>
    <row r="344" spans="1:38" hidden="1" x14ac:dyDescent="0.2">
      <c r="A344" s="4">
        <v>1420</v>
      </c>
      <c r="B344" s="4">
        <v>22</v>
      </c>
      <c r="C344" s="5" t="s">
        <v>406</v>
      </c>
      <c r="D344" s="5" t="s">
        <v>405</v>
      </c>
      <c r="E344" s="4">
        <v>1987</v>
      </c>
      <c r="F344" s="5" t="s">
        <v>85</v>
      </c>
      <c r="G344" s="6">
        <v>610</v>
      </c>
      <c r="I344" s="6">
        <v>463.6</v>
      </c>
      <c r="J344" s="5" t="s">
        <v>65</v>
      </c>
      <c r="N344" s="4">
        <v>1977</v>
      </c>
      <c r="O344" s="5" t="s">
        <v>402</v>
      </c>
      <c r="P344" s="5" t="s">
        <v>407</v>
      </c>
      <c r="S344" s="5" t="s">
        <v>1796</v>
      </c>
      <c r="V344" s="7">
        <v>2.2000000000000002</v>
      </c>
      <c r="W344" s="7" t="s">
        <v>398</v>
      </c>
      <c r="X344" s="5" t="s">
        <v>153</v>
      </c>
      <c r="Y344" s="5" t="s">
        <v>152</v>
      </c>
      <c r="Z344" s="5" t="s">
        <v>20</v>
      </c>
      <c r="AB344" s="5" t="s">
        <v>21</v>
      </c>
      <c r="AC344" s="5" t="s">
        <v>235</v>
      </c>
      <c r="AD344" s="5" t="s">
        <v>403</v>
      </c>
      <c r="AI344" s="5" t="s">
        <v>25</v>
      </c>
      <c r="AJ344" s="8" t="s">
        <v>59</v>
      </c>
      <c r="AK344" s="8" t="s">
        <v>114</v>
      </c>
      <c r="AL344" s="8" t="s">
        <v>264</v>
      </c>
    </row>
    <row r="345" spans="1:38" hidden="1" x14ac:dyDescent="0.2">
      <c r="A345" s="4">
        <v>1420</v>
      </c>
      <c r="B345" s="4">
        <v>23</v>
      </c>
      <c r="C345" s="5" t="s">
        <v>406</v>
      </c>
      <c r="D345" s="5" t="s">
        <v>405</v>
      </c>
      <c r="E345" s="4">
        <v>1987</v>
      </c>
      <c r="F345" s="5" t="s">
        <v>85</v>
      </c>
      <c r="G345" s="6">
        <v>0</v>
      </c>
      <c r="N345" s="4">
        <v>1977</v>
      </c>
      <c r="O345" s="5" t="s">
        <v>402</v>
      </c>
      <c r="P345" s="5" t="s">
        <v>407</v>
      </c>
      <c r="S345" s="5" t="s">
        <v>419</v>
      </c>
      <c r="V345" s="7">
        <v>2.2000000000000002</v>
      </c>
      <c r="W345" s="7" t="s">
        <v>398</v>
      </c>
      <c r="X345" s="5" t="s">
        <v>153</v>
      </c>
      <c r="Y345" s="5" t="s">
        <v>152</v>
      </c>
      <c r="Z345" s="5" t="s">
        <v>20</v>
      </c>
      <c r="AB345" s="5" t="s">
        <v>21</v>
      </c>
      <c r="AC345" s="5" t="s">
        <v>235</v>
      </c>
      <c r="AD345" s="5" t="s">
        <v>403</v>
      </c>
      <c r="AI345" s="5" t="s">
        <v>25</v>
      </c>
      <c r="AJ345" s="8" t="s">
        <v>59</v>
      </c>
      <c r="AK345" s="8" t="s">
        <v>114</v>
      </c>
      <c r="AL345" s="8" t="s">
        <v>264</v>
      </c>
    </row>
    <row r="346" spans="1:38" hidden="1" x14ac:dyDescent="0.2">
      <c r="A346" s="4">
        <v>1420</v>
      </c>
      <c r="B346" s="4">
        <v>24</v>
      </c>
      <c r="C346" s="5" t="s">
        <v>406</v>
      </c>
      <c r="D346" s="5" t="s">
        <v>405</v>
      </c>
      <c r="E346" s="4">
        <v>1987</v>
      </c>
      <c r="F346" s="5" t="s">
        <v>85</v>
      </c>
      <c r="G346" s="6">
        <v>4453</v>
      </c>
      <c r="I346" s="6">
        <v>3695.99</v>
      </c>
      <c r="J346" s="5" t="s">
        <v>65</v>
      </c>
      <c r="N346" s="4">
        <v>1977</v>
      </c>
      <c r="O346" s="5" t="s">
        <v>402</v>
      </c>
      <c r="P346" s="5" t="s">
        <v>407</v>
      </c>
      <c r="S346" s="5" t="s">
        <v>420</v>
      </c>
      <c r="V346" s="7">
        <v>2.2000000000000002</v>
      </c>
      <c r="W346" s="7" t="s">
        <v>398</v>
      </c>
      <c r="X346" s="5" t="s">
        <v>153</v>
      </c>
      <c r="Y346" s="5" t="s">
        <v>152</v>
      </c>
      <c r="Z346" s="5" t="s">
        <v>20</v>
      </c>
      <c r="AB346" s="5" t="s">
        <v>21</v>
      </c>
      <c r="AC346" s="5" t="s">
        <v>235</v>
      </c>
      <c r="AD346" s="5" t="s">
        <v>403</v>
      </c>
      <c r="AI346" s="5" t="s">
        <v>25</v>
      </c>
      <c r="AJ346" s="8" t="s">
        <v>59</v>
      </c>
      <c r="AK346" s="8" t="s">
        <v>114</v>
      </c>
      <c r="AL346" s="8" t="s">
        <v>264</v>
      </c>
    </row>
    <row r="347" spans="1:38" hidden="1" x14ac:dyDescent="0.2">
      <c r="A347" s="4">
        <v>1420</v>
      </c>
      <c r="B347" s="4">
        <v>25</v>
      </c>
      <c r="C347" s="5" t="s">
        <v>406</v>
      </c>
      <c r="D347" s="5" t="s">
        <v>405</v>
      </c>
      <c r="E347" s="4">
        <v>1987</v>
      </c>
      <c r="F347" s="5" t="s">
        <v>85</v>
      </c>
      <c r="G347" s="6">
        <v>5207</v>
      </c>
      <c r="I347" s="6">
        <v>2030.73</v>
      </c>
      <c r="J347" s="5" t="s">
        <v>65</v>
      </c>
      <c r="N347" s="4">
        <v>1977</v>
      </c>
      <c r="O347" s="5" t="s">
        <v>402</v>
      </c>
      <c r="P347" s="5" t="s">
        <v>407</v>
      </c>
      <c r="S347" s="5" t="s">
        <v>421</v>
      </c>
      <c r="V347" s="7">
        <v>2.2000000000000002</v>
      </c>
      <c r="W347" s="7" t="s">
        <v>398</v>
      </c>
      <c r="X347" s="5" t="s">
        <v>153</v>
      </c>
      <c r="Y347" s="5" t="s">
        <v>152</v>
      </c>
      <c r="Z347" s="5" t="s">
        <v>20</v>
      </c>
      <c r="AB347" s="5" t="s">
        <v>21</v>
      </c>
      <c r="AC347" s="5" t="s">
        <v>235</v>
      </c>
      <c r="AD347" s="5" t="s">
        <v>403</v>
      </c>
      <c r="AI347" s="5" t="s">
        <v>25</v>
      </c>
      <c r="AJ347" s="8" t="s">
        <v>59</v>
      </c>
      <c r="AK347" s="8" t="s">
        <v>114</v>
      </c>
      <c r="AL347" s="8" t="s">
        <v>264</v>
      </c>
    </row>
    <row r="348" spans="1:38" hidden="1" x14ac:dyDescent="0.2">
      <c r="A348" s="4">
        <v>1420</v>
      </c>
      <c r="B348" s="4">
        <v>26</v>
      </c>
      <c r="C348" s="5" t="s">
        <v>406</v>
      </c>
      <c r="D348" s="5" t="s">
        <v>405</v>
      </c>
      <c r="E348" s="4">
        <v>1987</v>
      </c>
      <c r="F348" s="5" t="s">
        <v>85</v>
      </c>
      <c r="G348" s="6">
        <v>559</v>
      </c>
      <c r="I348" s="6">
        <v>374.53000000000003</v>
      </c>
      <c r="J348" s="5" t="s">
        <v>65</v>
      </c>
      <c r="N348" s="4">
        <v>1977</v>
      </c>
      <c r="O348" s="5" t="s">
        <v>402</v>
      </c>
      <c r="P348" s="5" t="s">
        <v>407</v>
      </c>
      <c r="S348" s="5" t="s">
        <v>422</v>
      </c>
      <c r="V348" s="7">
        <v>2.2000000000000002</v>
      </c>
      <c r="W348" s="7" t="s">
        <v>398</v>
      </c>
      <c r="X348" s="5" t="s">
        <v>153</v>
      </c>
      <c r="Y348" s="5" t="s">
        <v>152</v>
      </c>
      <c r="Z348" s="5" t="s">
        <v>20</v>
      </c>
      <c r="AB348" s="5" t="s">
        <v>21</v>
      </c>
      <c r="AC348" s="5" t="s">
        <v>235</v>
      </c>
      <c r="AD348" s="5" t="s">
        <v>403</v>
      </c>
      <c r="AI348" s="5" t="s">
        <v>25</v>
      </c>
      <c r="AJ348" s="8" t="s">
        <v>59</v>
      </c>
      <c r="AK348" s="8" t="s">
        <v>114</v>
      </c>
      <c r="AL348" s="8" t="s">
        <v>264</v>
      </c>
    </row>
    <row r="349" spans="1:38" hidden="1" x14ac:dyDescent="0.2">
      <c r="A349" s="4">
        <v>1420</v>
      </c>
      <c r="B349" s="4">
        <v>27</v>
      </c>
      <c r="C349" s="5" t="s">
        <v>406</v>
      </c>
      <c r="D349" s="5" t="s">
        <v>405</v>
      </c>
      <c r="E349" s="4">
        <v>1987</v>
      </c>
      <c r="F349" s="5" t="s">
        <v>85</v>
      </c>
      <c r="G349" s="6">
        <v>0</v>
      </c>
      <c r="N349" s="4">
        <v>1977</v>
      </c>
      <c r="O349" s="5" t="s">
        <v>402</v>
      </c>
      <c r="P349" s="5" t="s">
        <v>407</v>
      </c>
      <c r="S349" s="5" t="s">
        <v>423</v>
      </c>
      <c r="V349" s="7">
        <v>2.2000000000000002</v>
      </c>
      <c r="W349" s="7" t="s">
        <v>398</v>
      </c>
      <c r="X349" s="5" t="s">
        <v>153</v>
      </c>
      <c r="Y349" s="5" t="s">
        <v>152</v>
      </c>
      <c r="Z349" s="5" t="s">
        <v>20</v>
      </c>
      <c r="AB349" s="5" t="s">
        <v>21</v>
      </c>
      <c r="AC349" s="5" t="s">
        <v>235</v>
      </c>
      <c r="AD349" s="5" t="s">
        <v>403</v>
      </c>
      <c r="AI349" s="5" t="s">
        <v>25</v>
      </c>
      <c r="AJ349" s="8" t="s">
        <v>59</v>
      </c>
      <c r="AK349" s="8" t="s">
        <v>114</v>
      </c>
      <c r="AL349" s="8" t="s">
        <v>264</v>
      </c>
    </row>
    <row r="350" spans="1:38" hidden="1" x14ac:dyDescent="0.2">
      <c r="A350" s="4">
        <v>1420</v>
      </c>
      <c r="B350" s="4">
        <v>28</v>
      </c>
      <c r="C350" s="5" t="s">
        <v>406</v>
      </c>
      <c r="D350" s="5" t="s">
        <v>405</v>
      </c>
      <c r="E350" s="4">
        <v>1987</v>
      </c>
      <c r="F350" s="5" t="s">
        <v>85</v>
      </c>
      <c r="G350" s="6">
        <v>0</v>
      </c>
      <c r="N350" s="4">
        <v>1977</v>
      </c>
      <c r="O350" s="5" t="s">
        <v>402</v>
      </c>
      <c r="P350" s="5" t="s">
        <v>407</v>
      </c>
      <c r="S350" s="5" t="s">
        <v>424</v>
      </c>
      <c r="V350" s="7">
        <v>2.2000000000000002</v>
      </c>
      <c r="W350" s="7" t="s">
        <v>398</v>
      </c>
      <c r="X350" s="5" t="s">
        <v>153</v>
      </c>
      <c r="Y350" s="5" t="s">
        <v>152</v>
      </c>
      <c r="Z350" s="5" t="s">
        <v>20</v>
      </c>
      <c r="AB350" s="5" t="s">
        <v>21</v>
      </c>
      <c r="AC350" s="5" t="s">
        <v>235</v>
      </c>
      <c r="AD350" s="5" t="s">
        <v>403</v>
      </c>
      <c r="AI350" s="5" t="s">
        <v>25</v>
      </c>
      <c r="AJ350" s="8" t="s">
        <v>59</v>
      </c>
      <c r="AK350" s="8" t="s">
        <v>114</v>
      </c>
      <c r="AL350" s="8" t="s">
        <v>264</v>
      </c>
    </row>
    <row r="351" spans="1:38" hidden="1" x14ac:dyDescent="0.2">
      <c r="A351" s="4">
        <v>1420</v>
      </c>
      <c r="B351" s="4">
        <v>29</v>
      </c>
      <c r="C351" s="5" t="s">
        <v>406</v>
      </c>
      <c r="D351" s="5" t="s">
        <v>405</v>
      </c>
      <c r="E351" s="4">
        <v>1987</v>
      </c>
      <c r="F351" s="5" t="s">
        <v>85</v>
      </c>
      <c r="G351" s="6">
        <v>0</v>
      </c>
      <c r="N351" s="4">
        <v>1977</v>
      </c>
      <c r="O351" s="5" t="s">
        <v>402</v>
      </c>
      <c r="P351" s="5" t="s">
        <v>407</v>
      </c>
      <c r="S351" s="5" t="s">
        <v>425</v>
      </c>
      <c r="V351" s="7">
        <v>2.2000000000000002</v>
      </c>
      <c r="W351" s="7" t="s">
        <v>398</v>
      </c>
      <c r="X351" s="5" t="s">
        <v>153</v>
      </c>
      <c r="Y351" s="5" t="s">
        <v>152</v>
      </c>
      <c r="Z351" s="5" t="s">
        <v>20</v>
      </c>
      <c r="AB351" s="5" t="s">
        <v>21</v>
      </c>
      <c r="AC351" s="5" t="s">
        <v>235</v>
      </c>
      <c r="AD351" s="5" t="s">
        <v>403</v>
      </c>
      <c r="AI351" s="5" t="s">
        <v>25</v>
      </c>
      <c r="AJ351" s="8" t="s">
        <v>59</v>
      </c>
      <c r="AK351" s="8" t="s">
        <v>114</v>
      </c>
      <c r="AL351" s="8" t="s">
        <v>264</v>
      </c>
    </row>
    <row r="352" spans="1:38" hidden="1" x14ac:dyDescent="0.2">
      <c r="A352" s="4">
        <v>1420</v>
      </c>
      <c r="B352" s="4">
        <v>30</v>
      </c>
      <c r="C352" s="5" t="s">
        <v>406</v>
      </c>
      <c r="D352" s="5" t="s">
        <v>405</v>
      </c>
      <c r="E352" s="4">
        <v>1987</v>
      </c>
      <c r="F352" s="5" t="s">
        <v>85</v>
      </c>
      <c r="G352" s="6">
        <v>1272</v>
      </c>
      <c r="I352" s="6">
        <v>1132.08</v>
      </c>
      <c r="J352" s="5" t="s">
        <v>65</v>
      </c>
      <c r="N352" s="4">
        <v>1977</v>
      </c>
      <c r="O352" s="5" t="s">
        <v>402</v>
      </c>
      <c r="P352" s="5" t="s">
        <v>407</v>
      </c>
      <c r="S352" s="5" t="s">
        <v>426</v>
      </c>
      <c r="V352" s="7">
        <v>2.2000000000000002</v>
      </c>
      <c r="W352" s="7" t="s">
        <v>398</v>
      </c>
      <c r="X352" s="5" t="s">
        <v>153</v>
      </c>
      <c r="Y352" s="5" t="s">
        <v>152</v>
      </c>
      <c r="Z352" s="5" t="s">
        <v>20</v>
      </c>
      <c r="AB352" s="5" t="s">
        <v>21</v>
      </c>
      <c r="AC352" s="5" t="s">
        <v>235</v>
      </c>
      <c r="AD352" s="5" t="s">
        <v>403</v>
      </c>
      <c r="AI352" s="5" t="s">
        <v>25</v>
      </c>
      <c r="AJ352" s="8" t="s">
        <v>59</v>
      </c>
      <c r="AK352" s="8" t="s">
        <v>114</v>
      </c>
      <c r="AL352" s="8" t="s">
        <v>264</v>
      </c>
    </row>
    <row r="353" spans="1:38" hidden="1" x14ac:dyDescent="0.2">
      <c r="A353" s="4">
        <v>1420</v>
      </c>
      <c r="B353" s="4">
        <v>31</v>
      </c>
      <c r="C353" s="5" t="s">
        <v>406</v>
      </c>
      <c r="D353" s="5" t="s">
        <v>405</v>
      </c>
      <c r="E353" s="4">
        <v>1987</v>
      </c>
      <c r="F353" s="5" t="s">
        <v>85</v>
      </c>
      <c r="G353" s="6">
        <v>0</v>
      </c>
      <c r="N353" s="4">
        <v>1978</v>
      </c>
      <c r="O353" s="5" t="s">
        <v>402</v>
      </c>
      <c r="P353" s="5" t="s">
        <v>284</v>
      </c>
      <c r="S353" s="5" t="s">
        <v>404</v>
      </c>
      <c r="V353" s="7">
        <v>4.4000000000000004</v>
      </c>
      <c r="W353" s="7" t="s">
        <v>398</v>
      </c>
      <c r="X353" s="5" t="s">
        <v>153</v>
      </c>
      <c r="Y353" s="5" t="s">
        <v>152</v>
      </c>
      <c r="Z353" s="5" t="s">
        <v>20</v>
      </c>
      <c r="AB353" s="5" t="s">
        <v>21</v>
      </c>
      <c r="AC353" s="5" t="s">
        <v>235</v>
      </c>
      <c r="AD353" s="5" t="s">
        <v>403</v>
      </c>
      <c r="AI353" s="5" t="s">
        <v>25</v>
      </c>
      <c r="AJ353" s="8" t="s">
        <v>59</v>
      </c>
      <c r="AK353" s="8" t="s">
        <v>114</v>
      </c>
      <c r="AL353" s="8" t="s">
        <v>264</v>
      </c>
    </row>
    <row r="354" spans="1:38" hidden="1" x14ac:dyDescent="0.2">
      <c r="A354" s="4">
        <v>1420</v>
      </c>
      <c r="B354" s="4">
        <v>32</v>
      </c>
      <c r="C354" s="5" t="s">
        <v>406</v>
      </c>
      <c r="D354" s="5" t="s">
        <v>405</v>
      </c>
      <c r="E354" s="4">
        <v>1987</v>
      </c>
      <c r="F354" s="5" t="s">
        <v>85</v>
      </c>
      <c r="G354" s="6">
        <v>0</v>
      </c>
      <c r="N354" s="4">
        <v>1978</v>
      </c>
      <c r="O354" s="5" t="s">
        <v>402</v>
      </c>
      <c r="P354" s="5" t="s">
        <v>284</v>
      </c>
      <c r="S354" s="5" t="s">
        <v>408</v>
      </c>
      <c r="X354" s="5" t="s">
        <v>153</v>
      </c>
      <c r="Y354" s="5" t="s">
        <v>152</v>
      </c>
      <c r="Z354" s="5" t="s">
        <v>20</v>
      </c>
      <c r="AB354" s="5" t="s">
        <v>21</v>
      </c>
      <c r="AC354" s="5" t="s">
        <v>235</v>
      </c>
      <c r="AD354" s="5" t="s">
        <v>403</v>
      </c>
      <c r="AI354" s="5" t="s">
        <v>25</v>
      </c>
      <c r="AJ354" s="8" t="s">
        <v>59</v>
      </c>
      <c r="AK354" s="8" t="s">
        <v>114</v>
      </c>
      <c r="AL354" s="8" t="s">
        <v>264</v>
      </c>
    </row>
    <row r="355" spans="1:38" hidden="1" x14ac:dyDescent="0.2">
      <c r="A355" s="4">
        <v>1420</v>
      </c>
      <c r="B355" s="4">
        <v>33</v>
      </c>
      <c r="C355" s="5" t="s">
        <v>406</v>
      </c>
      <c r="D355" s="5" t="s">
        <v>405</v>
      </c>
      <c r="E355" s="4">
        <v>1987</v>
      </c>
      <c r="F355" s="5" t="s">
        <v>85</v>
      </c>
      <c r="G355" s="6">
        <v>0</v>
      </c>
      <c r="N355" s="4">
        <v>1978</v>
      </c>
      <c r="O355" s="5" t="s">
        <v>402</v>
      </c>
      <c r="P355" s="5" t="s">
        <v>284</v>
      </c>
      <c r="S355" s="5" t="s">
        <v>174</v>
      </c>
      <c r="X355" s="5" t="s">
        <v>153</v>
      </c>
      <c r="Y355" s="5" t="s">
        <v>152</v>
      </c>
      <c r="Z355" s="5" t="s">
        <v>20</v>
      </c>
      <c r="AB355" s="5" t="s">
        <v>21</v>
      </c>
      <c r="AC355" s="5" t="s">
        <v>235</v>
      </c>
      <c r="AD355" s="5" t="s">
        <v>403</v>
      </c>
      <c r="AI355" s="5" t="s">
        <v>25</v>
      </c>
      <c r="AJ355" s="8" t="s">
        <v>59</v>
      </c>
      <c r="AK355" s="8" t="s">
        <v>114</v>
      </c>
      <c r="AL355" s="8" t="s">
        <v>264</v>
      </c>
    </row>
    <row r="356" spans="1:38" hidden="1" x14ac:dyDescent="0.2">
      <c r="A356" s="4">
        <v>1420</v>
      </c>
      <c r="B356" s="4">
        <v>34</v>
      </c>
      <c r="C356" s="5" t="s">
        <v>406</v>
      </c>
      <c r="D356" s="5" t="s">
        <v>405</v>
      </c>
      <c r="E356" s="4">
        <v>1987</v>
      </c>
      <c r="F356" s="5" t="s">
        <v>85</v>
      </c>
      <c r="G356" s="6">
        <v>0</v>
      </c>
      <c r="N356" s="4">
        <v>1978</v>
      </c>
      <c r="O356" s="5" t="s">
        <v>402</v>
      </c>
      <c r="P356" s="5" t="s">
        <v>284</v>
      </c>
      <c r="S356" s="5" t="s">
        <v>409</v>
      </c>
      <c r="X356" s="5" t="s">
        <v>153</v>
      </c>
      <c r="Y356" s="5" t="s">
        <v>152</v>
      </c>
      <c r="Z356" s="5" t="s">
        <v>20</v>
      </c>
      <c r="AB356" s="5" t="s">
        <v>21</v>
      </c>
      <c r="AC356" s="5" t="s">
        <v>235</v>
      </c>
      <c r="AD356" s="5" t="s">
        <v>403</v>
      </c>
      <c r="AI356" s="5" t="s">
        <v>25</v>
      </c>
      <c r="AJ356" s="8" t="s">
        <v>59</v>
      </c>
      <c r="AK356" s="8" t="s">
        <v>114</v>
      </c>
      <c r="AL356" s="8" t="s">
        <v>264</v>
      </c>
    </row>
    <row r="357" spans="1:38" hidden="1" x14ac:dyDescent="0.2">
      <c r="A357" s="4">
        <v>1420</v>
      </c>
      <c r="B357" s="4">
        <v>35</v>
      </c>
      <c r="C357" s="5" t="s">
        <v>406</v>
      </c>
      <c r="D357" s="5" t="s">
        <v>405</v>
      </c>
      <c r="E357" s="4">
        <v>1987</v>
      </c>
      <c r="F357" s="5" t="s">
        <v>85</v>
      </c>
      <c r="G357" s="6">
        <v>0</v>
      </c>
      <c r="N357" s="4">
        <v>1978</v>
      </c>
      <c r="O357" s="5" t="s">
        <v>402</v>
      </c>
      <c r="P357" s="5" t="s">
        <v>284</v>
      </c>
      <c r="S357" s="5" t="s">
        <v>410</v>
      </c>
      <c r="X357" s="5" t="s">
        <v>153</v>
      </c>
      <c r="Y357" s="5" t="s">
        <v>152</v>
      </c>
      <c r="Z357" s="5" t="s">
        <v>20</v>
      </c>
      <c r="AB357" s="5" t="s">
        <v>21</v>
      </c>
      <c r="AC357" s="5" t="s">
        <v>235</v>
      </c>
      <c r="AD357" s="5" t="s">
        <v>403</v>
      </c>
      <c r="AI357" s="5" t="s">
        <v>25</v>
      </c>
      <c r="AJ357" s="8" t="s">
        <v>59</v>
      </c>
      <c r="AK357" s="8" t="s">
        <v>114</v>
      </c>
      <c r="AL357" s="8" t="s">
        <v>264</v>
      </c>
    </row>
    <row r="358" spans="1:38" hidden="1" x14ac:dyDescent="0.2">
      <c r="A358" s="4">
        <v>1420</v>
      </c>
      <c r="B358" s="4">
        <v>36</v>
      </c>
      <c r="C358" s="5" t="s">
        <v>406</v>
      </c>
      <c r="D358" s="5" t="s">
        <v>405</v>
      </c>
      <c r="E358" s="4">
        <v>1987</v>
      </c>
      <c r="F358" s="5" t="s">
        <v>85</v>
      </c>
      <c r="G358" s="6">
        <v>1927</v>
      </c>
      <c r="I358" s="6">
        <v>1445.25</v>
      </c>
      <c r="J358" s="5" t="s">
        <v>65</v>
      </c>
      <c r="N358" s="4">
        <v>1978</v>
      </c>
      <c r="O358" s="5" t="s">
        <v>402</v>
      </c>
      <c r="P358" s="5" t="s">
        <v>284</v>
      </c>
      <c r="S358" s="5" t="s">
        <v>175</v>
      </c>
      <c r="X358" s="5" t="s">
        <v>153</v>
      </c>
      <c r="Y358" s="5" t="s">
        <v>152</v>
      </c>
      <c r="Z358" s="5" t="s">
        <v>20</v>
      </c>
      <c r="AB358" s="5" t="s">
        <v>21</v>
      </c>
      <c r="AC358" s="5" t="s">
        <v>235</v>
      </c>
      <c r="AD358" s="5" t="s">
        <v>403</v>
      </c>
      <c r="AI358" s="5" t="s">
        <v>25</v>
      </c>
      <c r="AJ358" s="8" t="s">
        <v>59</v>
      </c>
      <c r="AK358" s="8" t="s">
        <v>114</v>
      </c>
      <c r="AL358" s="8" t="s">
        <v>264</v>
      </c>
    </row>
    <row r="359" spans="1:38" hidden="1" x14ac:dyDescent="0.2">
      <c r="A359" s="4">
        <v>1420</v>
      </c>
      <c r="B359" s="4">
        <v>37</v>
      </c>
      <c r="C359" s="5" t="s">
        <v>406</v>
      </c>
      <c r="D359" s="5" t="s">
        <v>405</v>
      </c>
      <c r="E359" s="4">
        <v>1987</v>
      </c>
      <c r="F359" s="5" t="s">
        <v>85</v>
      </c>
      <c r="G359" s="6">
        <v>0</v>
      </c>
      <c r="N359" s="4">
        <v>1978</v>
      </c>
      <c r="O359" s="5" t="s">
        <v>402</v>
      </c>
      <c r="P359" s="5" t="s">
        <v>284</v>
      </c>
      <c r="S359" s="5" t="s">
        <v>411</v>
      </c>
      <c r="X359" s="5" t="s">
        <v>153</v>
      </c>
      <c r="Y359" s="5" t="s">
        <v>152</v>
      </c>
      <c r="Z359" s="5" t="s">
        <v>20</v>
      </c>
      <c r="AB359" s="5" t="s">
        <v>21</v>
      </c>
      <c r="AC359" s="5" t="s">
        <v>235</v>
      </c>
      <c r="AD359" s="5" t="s">
        <v>403</v>
      </c>
      <c r="AI359" s="5" t="s">
        <v>25</v>
      </c>
      <c r="AJ359" s="8" t="s">
        <v>59</v>
      </c>
      <c r="AK359" s="8" t="s">
        <v>114</v>
      </c>
      <c r="AL359" s="8" t="s">
        <v>264</v>
      </c>
    </row>
    <row r="360" spans="1:38" hidden="1" x14ac:dyDescent="0.2">
      <c r="A360" s="4">
        <v>1420</v>
      </c>
      <c r="B360" s="4">
        <v>38</v>
      </c>
      <c r="C360" s="5" t="s">
        <v>406</v>
      </c>
      <c r="D360" s="5" t="s">
        <v>405</v>
      </c>
      <c r="E360" s="4">
        <v>1987</v>
      </c>
      <c r="F360" s="5" t="s">
        <v>85</v>
      </c>
      <c r="G360" s="6">
        <v>112</v>
      </c>
      <c r="I360" s="6">
        <v>68.319999999999993</v>
      </c>
      <c r="J360" s="5" t="s">
        <v>65</v>
      </c>
      <c r="N360" s="4">
        <v>1978</v>
      </c>
      <c r="O360" s="5" t="s">
        <v>402</v>
      </c>
      <c r="P360" s="5" t="s">
        <v>284</v>
      </c>
      <c r="S360" s="5" t="s">
        <v>179</v>
      </c>
      <c r="X360" s="5" t="s">
        <v>153</v>
      </c>
      <c r="Y360" s="5" t="s">
        <v>152</v>
      </c>
      <c r="Z360" s="5" t="s">
        <v>20</v>
      </c>
      <c r="AB360" s="5" t="s">
        <v>21</v>
      </c>
      <c r="AC360" s="5" t="s">
        <v>235</v>
      </c>
      <c r="AD360" s="5" t="s">
        <v>403</v>
      </c>
      <c r="AI360" s="5" t="s">
        <v>25</v>
      </c>
      <c r="AJ360" s="8" t="s">
        <v>59</v>
      </c>
      <c r="AK360" s="8" t="s">
        <v>114</v>
      </c>
      <c r="AL360" s="8" t="s">
        <v>264</v>
      </c>
    </row>
    <row r="361" spans="1:38" hidden="1" x14ac:dyDescent="0.2">
      <c r="A361" s="4">
        <v>1420</v>
      </c>
      <c r="B361" s="4">
        <v>39</v>
      </c>
      <c r="C361" s="5" t="s">
        <v>406</v>
      </c>
      <c r="D361" s="5" t="s">
        <v>405</v>
      </c>
      <c r="E361" s="4">
        <v>1987</v>
      </c>
      <c r="F361" s="5" t="s">
        <v>85</v>
      </c>
      <c r="G361" s="6">
        <v>0</v>
      </c>
      <c r="N361" s="4">
        <v>1978</v>
      </c>
      <c r="O361" s="5" t="s">
        <v>402</v>
      </c>
      <c r="P361" s="5" t="s">
        <v>284</v>
      </c>
      <c r="S361" s="5" t="s">
        <v>412</v>
      </c>
      <c r="X361" s="5" t="s">
        <v>153</v>
      </c>
      <c r="Y361" s="5" t="s">
        <v>152</v>
      </c>
      <c r="Z361" s="5" t="s">
        <v>20</v>
      </c>
      <c r="AB361" s="5" t="s">
        <v>21</v>
      </c>
      <c r="AC361" s="5" t="s">
        <v>235</v>
      </c>
      <c r="AD361" s="5" t="s">
        <v>403</v>
      </c>
      <c r="AI361" s="5" t="s">
        <v>25</v>
      </c>
      <c r="AJ361" s="8" t="s">
        <v>59</v>
      </c>
      <c r="AK361" s="8" t="s">
        <v>114</v>
      </c>
      <c r="AL361" s="8" t="s">
        <v>264</v>
      </c>
    </row>
    <row r="362" spans="1:38" hidden="1" x14ac:dyDescent="0.2">
      <c r="A362" s="4">
        <v>1420</v>
      </c>
      <c r="B362" s="4">
        <v>40</v>
      </c>
      <c r="C362" s="5" t="s">
        <v>406</v>
      </c>
      <c r="D362" s="5" t="s">
        <v>405</v>
      </c>
      <c r="E362" s="4">
        <v>1987</v>
      </c>
      <c r="F362" s="5" t="s">
        <v>85</v>
      </c>
      <c r="G362" s="6">
        <v>262</v>
      </c>
      <c r="I362" s="6">
        <v>159.82</v>
      </c>
      <c r="J362" s="5" t="s">
        <v>65</v>
      </c>
      <c r="N362" s="4">
        <v>1978</v>
      </c>
      <c r="O362" s="5" t="s">
        <v>402</v>
      </c>
      <c r="P362" s="5" t="s">
        <v>284</v>
      </c>
      <c r="S362" s="5" t="s">
        <v>413</v>
      </c>
      <c r="X362" s="5" t="s">
        <v>153</v>
      </c>
      <c r="Y362" s="5" t="s">
        <v>152</v>
      </c>
      <c r="Z362" s="5" t="s">
        <v>20</v>
      </c>
      <c r="AB362" s="5" t="s">
        <v>21</v>
      </c>
      <c r="AC362" s="5" t="s">
        <v>235</v>
      </c>
      <c r="AD362" s="5" t="s">
        <v>403</v>
      </c>
      <c r="AI362" s="5" t="s">
        <v>25</v>
      </c>
      <c r="AJ362" s="8" t="s">
        <v>59</v>
      </c>
      <c r="AK362" s="8" t="s">
        <v>114</v>
      </c>
      <c r="AL362" s="8" t="s">
        <v>264</v>
      </c>
    </row>
    <row r="363" spans="1:38" hidden="1" x14ac:dyDescent="0.2">
      <c r="A363" s="4">
        <v>1420</v>
      </c>
      <c r="B363" s="4">
        <v>41</v>
      </c>
      <c r="C363" s="5" t="s">
        <v>406</v>
      </c>
      <c r="D363" s="5" t="s">
        <v>405</v>
      </c>
      <c r="E363" s="4">
        <v>1987</v>
      </c>
      <c r="F363" s="5" t="s">
        <v>85</v>
      </c>
      <c r="G363" s="6">
        <v>2379</v>
      </c>
      <c r="I363" s="6">
        <v>1260.8700000000001</v>
      </c>
      <c r="J363" s="5" t="s">
        <v>65</v>
      </c>
      <c r="N363" s="4">
        <v>1978</v>
      </c>
      <c r="O363" s="5" t="s">
        <v>402</v>
      </c>
      <c r="P363" s="5" t="s">
        <v>284</v>
      </c>
      <c r="S363" s="5" t="s">
        <v>171</v>
      </c>
      <c r="X363" s="5" t="s">
        <v>153</v>
      </c>
      <c r="Y363" s="5" t="s">
        <v>152</v>
      </c>
      <c r="Z363" s="5" t="s">
        <v>20</v>
      </c>
      <c r="AB363" s="5" t="s">
        <v>21</v>
      </c>
      <c r="AC363" s="5" t="s">
        <v>235</v>
      </c>
      <c r="AD363" s="5" t="s">
        <v>403</v>
      </c>
      <c r="AI363" s="5" t="s">
        <v>25</v>
      </c>
      <c r="AJ363" s="8" t="s">
        <v>59</v>
      </c>
      <c r="AK363" s="8" t="s">
        <v>114</v>
      </c>
      <c r="AL363" s="8" t="s">
        <v>264</v>
      </c>
    </row>
    <row r="364" spans="1:38" hidden="1" x14ac:dyDescent="0.2">
      <c r="A364" s="4">
        <v>1420</v>
      </c>
      <c r="B364" s="4">
        <v>42</v>
      </c>
      <c r="C364" s="5" t="s">
        <v>406</v>
      </c>
      <c r="D364" s="5" t="s">
        <v>405</v>
      </c>
      <c r="E364" s="4">
        <v>1987</v>
      </c>
      <c r="F364" s="5" t="s">
        <v>85</v>
      </c>
      <c r="G364" s="6">
        <v>0</v>
      </c>
      <c r="N364" s="4">
        <v>1978</v>
      </c>
      <c r="O364" s="5" t="s">
        <v>402</v>
      </c>
      <c r="P364" s="5" t="s">
        <v>284</v>
      </c>
      <c r="S364" s="5" t="s">
        <v>178</v>
      </c>
      <c r="X364" s="5" t="s">
        <v>153</v>
      </c>
      <c r="Y364" s="5" t="s">
        <v>152</v>
      </c>
      <c r="Z364" s="5" t="s">
        <v>20</v>
      </c>
      <c r="AB364" s="5" t="s">
        <v>21</v>
      </c>
      <c r="AC364" s="5" t="s">
        <v>235</v>
      </c>
      <c r="AD364" s="5" t="s">
        <v>403</v>
      </c>
      <c r="AI364" s="5" t="s">
        <v>25</v>
      </c>
      <c r="AJ364" s="8" t="s">
        <v>59</v>
      </c>
      <c r="AK364" s="8" t="s">
        <v>114</v>
      </c>
      <c r="AL364" s="8" t="s">
        <v>264</v>
      </c>
    </row>
    <row r="365" spans="1:38" hidden="1" x14ac:dyDescent="0.2">
      <c r="A365" s="4">
        <v>1420</v>
      </c>
      <c r="B365" s="4">
        <v>43</v>
      </c>
      <c r="C365" s="5" t="s">
        <v>406</v>
      </c>
      <c r="D365" s="5" t="s">
        <v>405</v>
      </c>
      <c r="E365" s="4">
        <v>1987</v>
      </c>
      <c r="F365" s="5" t="s">
        <v>85</v>
      </c>
      <c r="G365" s="6">
        <v>166</v>
      </c>
      <c r="I365" s="6">
        <v>161.01999999999998</v>
      </c>
      <c r="J365" s="5" t="s">
        <v>65</v>
      </c>
      <c r="N365" s="4">
        <v>1978</v>
      </c>
      <c r="O365" s="5" t="s">
        <v>402</v>
      </c>
      <c r="P365" s="5" t="s">
        <v>284</v>
      </c>
      <c r="S365" s="5" t="s">
        <v>414</v>
      </c>
      <c r="X365" s="5" t="s">
        <v>153</v>
      </c>
      <c r="Y365" s="5" t="s">
        <v>152</v>
      </c>
      <c r="Z365" s="5" t="s">
        <v>20</v>
      </c>
      <c r="AB365" s="5" t="s">
        <v>21</v>
      </c>
      <c r="AC365" s="5" t="s">
        <v>235</v>
      </c>
      <c r="AD365" s="5" t="s">
        <v>403</v>
      </c>
      <c r="AI365" s="5" t="s">
        <v>25</v>
      </c>
      <c r="AJ365" s="8" t="s">
        <v>59</v>
      </c>
      <c r="AK365" s="8" t="s">
        <v>114</v>
      </c>
      <c r="AL365" s="8" t="s">
        <v>264</v>
      </c>
    </row>
    <row r="366" spans="1:38" hidden="1" x14ac:dyDescent="0.2">
      <c r="A366" s="4">
        <v>1420</v>
      </c>
      <c r="B366" s="4">
        <v>44</v>
      </c>
      <c r="C366" s="5" t="s">
        <v>406</v>
      </c>
      <c r="D366" s="5" t="s">
        <v>405</v>
      </c>
      <c r="E366" s="4">
        <v>1987</v>
      </c>
      <c r="F366" s="5" t="s">
        <v>85</v>
      </c>
      <c r="G366" s="6">
        <v>149</v>
      </c>
      <c r="I366" s="6">
        <v>146.02000000000001</v>
      </c>
      <c r="J366" s="5" t="s">
        <v>65</v>
      </c>
      <c r="N366" s="4">
        <v>1978</v>
      </c>
      <c r="O366" s="5" t="s">
        <v>402</v>
      </c>
      <c r="P366" s="5" t="s">
        <v>284</v>
      </c>
      <c r="S366" s="5" t="s">
        <v>180</v>
      </c>
      <c r="X366" s="5" t="s">
        <v>153</v>
      </c>
      <c r="Y366" s="5" t="s">
        <v>152</v>
      </c>
      <c r="Z366" s="5" t="s">
        <v>20</v>
      </c>
      <c r="AB366" s="5" t="s">
        <v>21</v>
      </c>
      <c r="AC366" s="5" t="s">
        <v>235</v>
      </c>
      <c r="AD366" s="5" t="s">
        <v>403</v>
      </c>
      <c r="AI366" s="5" t="s">
        <v>25</v>
      </c>
      <c r="AJ366" s="8" t="s">
        <v>59</v>
      </c>
      <c r="AK366" s="8" t="s">
        <v>114</v>
      </c>
      <c r="AL366" s="8" t="s">
        <v>264</v>
      </c>
    </row>
    <row r="367" spans="1:38" hidden="1" x14ac:dyDescent="0.2">
      <c r="A367" s="4">
        <v>1420</v>
      </c>
      <c r="B367" s="4">
        <v>45</v>
      </c>
      <c r="C367" s="5" t="s">
        <v>406</v>
      </c>
      <c r="D367" s="5" t="s">
        <v>405</v>
      </c>
      <c r="E367" s="4">
        <v>1987</v>
      </c>
      <c r="F367" s="5" t="s">
        <v>85</v>
      </c>
      <c r="G367" s="6">
        <v>104</v>
      </c>
      <c r="I367" s="6">
        <v>100.88</v>
      </c>
      <c r="J367" s="5" t="s">
        <v>65</v>
      </c>
      <c r="N367" s="4">
        <v>1978</v>
      </c>
      <c r="O367" s="5" t="s">
        <v>402</v>
      </c>
      <c r="P367" s="5" t="s">
        <v>284</v>
      </c>
      <c r="S367" s="5" t="s">
        <v>415</v>
      </c>
      <c r="X367" s="5" t="s">
        <v>153</v>
      </c>
      <c r="Y367" s="5" t="s">
        <v>152</v>
      </c>
      <c r="Z367" s="5" t="s">
        <v>20</v>
      </c>
      <c r="AB367" s="5" t="s">
        <v>21</v>
      </c>
      <c r="AC367" s="5" t="s">
        <v>235</v>
      </c>
      <c r="AD367" s="5" t="s">
        <v>403</v>
      </c>
      <c r="AI367" s="5" t="s">
        <v>25</v>
      </c>
      <c r="AJ367" s="8" t="s">
        <v>59</v>
      </c>
      <c r="AK367" s="8" t="s">
        <v>114</v>
      </c>
      <c r="AL367" s="8" t="s">
        <v>264</v>
      </c>
    </row>
    <row r="368" spans="1:38" hidden="1" x14ac:dyDescent="0.2">
      <c r="A368" s="4">
        <v>1420</v>
      </c>
      <c r="B368" s="4">
        <v>46</v>
      </c>
      <c r="C368" s="5" t="s">
        <v>406</v>
      </c>
      <c r="D368" s="5" t="s">
        <v>405</v>
      </c>
      <c r="E368" s="4">
        <v>1987</v>
      </c>
      <c r="F368" s="5" t="s">
        <v>85</v>
      </c>
      <c r="G368" s="6">
        <v>23</v>
      </c>
      <c r="I368" s="6">
        <v>5.98</v>
      </c>
      <c r="J368" s="5" t="s">
        <v>65</v>
      </c>
      <c r="N368" s="4">
        <v>1978</v>
      </c>
      <c r="O368" s="5" t="s">
        <v>402</v>
      </c>
      <c r="P368" s="5" t="s">
        <v>407</v>
      </c>
      <c r="S368" s="5" t="s">
        <v>176</v>
      </c>
      <c r="X368" s="5" t="s">
        <v>153</v>
      </c>
      <c r="Y368" s="5" t="s">
        <v>152</v>
      </c>
      <c r="Z368" s="5" t="s">
        <v>20</v>
      </c>
      <c r="AB368" s="5" t="s">
        <v>21</v>
      </c>
      <c r="AC368" s="5" t="s">
        <v>235</v>
      </c>
      <c r="AD368" s="5" t="s">
        <v>403</v>
      </c>
      <c r="AI368" s="5" t="s">
        <v>25</v>
      </c>
      <c r="AJ368" s="8" t="s">
        <v>59</v>
      </c>
      <c r="AK368" s="8" t="s">
        <v>114</v>
      </c>
      <c r="AL368" s="8" t="s">
        <v>264</v>
      </c>
    </row>
    <row r="369" spans="1:38" hidden="1" x14ac:dyDescent="0.2">
      <c r="A369" s="4">
        <v>1420</v>
      </c>
      <c r="B369" s="4">
        <v>47</v>
      </c>
      <c r="C369" s="5" t="s">
        <v>406</v>
      </c>
      <c r="D369" s="5" t="s">
        <v>405</v>
      </c>
      <c r="E369" s="4">
        <v>1987</v>
      </c>
      <c r="F369" s="5" t="s">
        <v>85</v>
      </c>
      <c r="G369" s="6">
        <v>4105</v>
      </c>
      <c r="I369" s="6">
        <v>944.15000000000009</v>
      </c>
      <c r="J369" s="5" t="s">
        <v>65</v>
      </c>
      <c r="N369" s="4">
        <v>1978</v>
      </c>
      <c r="O369" s="5" t="s">
        <v>402</v>
      </c>
      <c r="P369" s="5" t="s">
        <v>407</v>
      </c>
      <c r="S369" s="5" t="s">
        <v>416</v>
      </c>
      <c r="X369" s="5" t="s">
        <v>153</v>
      </c>
      <c r="Y369" s="5" t="s">
        <v>152</v>
      </c>
      <c r="Z369" s="5" t="s">
        <v>20</v>
      </c>
      <c r="AB369" s="5" t="s">
        <v>21</v>
      </c>
      <c r="AC369" s="5" t="s">
        <v>235</v>
      </c>
      <c r="AD369" s="5" t="s">
        <v>403</v>
      </c>
      <c r="AI369" s="5" t="s">
        <v>25</v>
      </c>
      <c r="AJ369" s="8" t="s">
        <v>59</v>
      </c>
      <c r="AK369" s="8" t="s">
        <v>114</v>
      </c>
      <c r="AL369" s="8" t="s">
        <v>264</v>
      </c>
    </row>
    <row r="370" spans="1:38" hidden="1" x14ac:dyDescent="0.2">
      <c r="A370" s="4">
        <v>1420</v>
      </c>
      <c r="B370" s="4">
        <v>48</v>
      </c>
      <c r="C370" s="5" t="s">
        <v>406</v>
      </c>
      <c r="D370" s="5" t="s">
        <v>405</v>
      </c>
      <c r="E370" s="4">
        <v>1987</v>
      </c>
      <c r="F370" s="5" t="s">
        <v>85</v>
      </c>
      <c r="G370" s="6">
        <v>2032</v>
      </c>
      <c r="I370" s="6">
        <v>751.84</v>
      </c>
      <c r="J370" s="5" t="s">
        <v>65</v>
      </c>
      <c r="N370" s="4">
        <v>1978</v>
      </c>
      <c r="O370" s="5" t="s">
        <v>402</v>
      </c>
      <c r="P370" s="5" t="s">
        <v>407</v>
      </c>
      <c r="S370" s="5" t="s">
        <v>417</v>
      </c>
      <c r="X370" s="5" t="s">
        <v>153</v>
      </c>
      <c r="Y370" s="5" t="s">
        <v>152</v>
      </c>
      <c r="Z370" s="5" t="s">
        <v>20</v>
      </c>
      <c r="AB370" s="5" t="s">
        <v>21</v>
      </c>
      <c r="AC370" s="5" t="s">
        <v>235</v>
      </c>
      <c r="AD370" s="5" t="s">
        <v>403</v>
      </c>
      <c r="AI370" s="5" t="s">
        <v>25</v>
      </c>
      <c r="AJ370" s="8" t="s">
        <v>59</v>
      </c>
      <c r="AK370" s="8" t="s">
        <v>114</v>
      </c>
      <c r="AL370" s="8" t="s">
        <v>264</v>
      </c>
    </row>
    <row r="371" spans="1:38" hidden="1" x14ac:dyDescent="0.2">
      <c r="A371" s="4">
        <v>1420</v>
      </c>
      <c r="B371" s="4">
        <v>49</v>
      </c>
      <c r="C371" s="5" t="s">
        <v>406</v>
      </c>
      <c r="D371" s="5" t="s">
        <v>405</v>
      </c>
      <c r="E371" s="4">
        <v>1987</v>
      </c>
      <c r="F371" s="5" t="s">
        <v>85</v>
      </c>
      <c r="G371" s="6">
        <v>41</v>
      </c>
      <c r="I371" s="6">
        <v>38.130000000000003</v>
      </c>
      <c r="J371" s="5" t="s">
        <v>65</v>
      </c>
      <c r="N371" s="4">
        <v>1978</v>
      </c>
      <c r="O371" s="5" t="s">
        <v>402</v>
      </c>
      <c r="P371" s="5" t="s">
        <v>407</v>
      </c>
      <c r="S371" s="5" t="s">
        <v>418</v>
      </c>
      <c r="X371" s="5" t="s">
        <v>153</v>
      </c>
      <c r="Y371" s="5" t="s">
        <v>152</v>
      </c>
      <c r="Z371" s="5" t="s">
        <v>20</v>
      </c>
      <c r="AB371" s="5" t="s">
        <v>21</v>
      </c>
      <c r="AC371" s="5" t="s">
        <v>235</v>
      </c>
      <c r="AD371" s="5" t="s">
        <v>403</v>
      </c>
      <c r="AI371" s="5" t="s">
        <v>25</v>
      </c>
      <c r="AJ371" s="8" t="s">
        <v>59</v>
      </c>
      <c r="AK371" s="8" t="s">
        <v>114</v>
      </c>
      <c r="AL371" s="8" t="s">
        <v>264</v>
      </c>
    </row>
    <row r="372" spans="1:38" hidden="1" x14ac:dyDescent="0.2">
      <c r="A372" s="4">
        <v>1420</v>
      </c>
      <c r="B372" s="4">
        <v>50</v>
      </c>
      <c r="C372" s="5" t="s">
        <v>406</v>
      </c>
      <c r="D372" s="5" t="s">
        <v>405</v>
      </c>
      <c r="E372" s="4">
        <v>1987</v>
      </c>
      <c r="F372" s="5" t="s">
        <v>85</v>
      </c>
      <c r="G372" s="6">
        <v>6378</v>
      </c>
      <c r="I372" s="6">
        <v>1977.18</v>
      </c>
      <c r="J372" s="5" t="s">
        <v>65</v>
      </c>
      <c r="N372" s="4">
        <v>1978</v>
      </c>
      <c r="O372" s="5" t="s">
        <v>402</v>
      </c>
      <c r="P372" s="5" t="s">
        <v>407</v>
      </c>
      <c r="S372" s="5" t="s">
        <v>173</v>
      </c>
      <c r="X372" s="5" t="s">
        <v>153</v>
      </c>
      <c r="Y372" s="5" t="s">
        <v>152</v>
      </c>
      <c r="Z372" s="5" t="s">
        <v>20</v>
      </c>
      <c r="AB372" s="5" t="s">
        <v>21</v>
      </c>
      <c r="AC372" s="5" t="s">
        <v>235</v>
      </c>
      <c r="AD372" s="5" t="s">
        <v>403</v>
      </c>
      <c r="AI372" s="5" t="s">
        <v>25</v>
      </c>
      <c r="AJ372" s="8" t="s">
        <v>59</v>
      </c>
      <c r="AK372" s="8" t="s">
        <v>114</v>
      </c>
      <c r="AL372" s="8" t="s">
        <v>264</v>
      </c>
    </row>
    <row r="373" spans="1:38" hidden="1" x14ac:dyDescent="0.2">
      <c r="A373" s="4">
        <v>1420</v>
      </c>
      <c r="B373" s="4">
        <v>51</v>
      </c>
      <c r="C373" s="5" t="s">
        <v>406</v>
      </c>
      <c r="D373" s="5" t="s">
        <v>405</v>
      </c>
      <c r="E373" s="4">
        <v>1987</v>
      </c>
      <c r="F373" s="5" t="s">
        <v>85</v>
      </c>
      <c r="G373" s="6">
        <v>15804</v>
      </c>
      <c r="I373" s="6">
        <v>9482.4</v>
      </c>
      <c r="J373" s="5" t="s">
        <v>65</v>
      </c>
      <c r="N373" s="4">
        <v>1978</v>
      </c>
      <c r="O373" s="5" t="s">
        <v>402</v>
      </c>
      <c r="P373" s="5" t="s">
        <v>407</v>
      </c>
      <c r="S373" s="5" t="s">
        <v>271</v>
      </c>
      <c r="X373" s="5" t="s">
        <v>153</v>
      </c>
      <c r="Y373" s="5" t="s">
        <v>152</v>
      </c>
      <c r="Z373" s="5" t="s">
        <v>20</v>
      </c>
      <c r="AB373" s="5" t="s">
        <v>21</v>
      </c>
      <c r="AC373" s="5" t="s">
        <v>235</v>
      </c>
      <c r="AD373" s="5" t="s">
        <v>403</v>
      </c>
      <c r="AI373" s="5" t="s">
        <v>25</v>
      </c>
      <c r="AJ373" s="8" t="s">
        <v>59</v>
      </c>
      <c r="AK373" s="8" t="s">
        <v>114</v>
      </c>
      <c r="AL373" s="8" t="s">
        <v>264</v>
      </c>
    </row>
    <row r="374" spans="1:38" hidden="1" x14ac:dyDescent="0.2">
      <c r="A374" s="4">
        <v>1420</v>
      </c>
      <c r="B374" s="4">
        <v>52</v>
      </c>
      <c r="C374" s="5" t="s">
        <v>406</v>
      </c>
      <c r="D374" s="5" t="s">
        <v>405</v>
      </c>
      <c r="E374" s="4">
        <v>1987</v>
      </c>
      <c r="F374" s="5" t="s">
        <v>85</v>
      </c>
      <c r="G374" s="6">
        <v>0</v>
      </c>
      <c r="N374" s="4">
        <v>1978</v>
      </c>
      <c r="O374" s="5" t="s">
        <v>402</v>
      </c>
      <c r="P374" s="5" t="s">
        <v>407</v>
      </c>
      <c r="S374" s="5" t="s">
        <v>1796</v>
      </c>
      <c r="X374" s="5" t="s">
        <v>153</v>
      </c>
      <c r="Y374" s="5" t="s">
        <v>152</v>
      </c>
      <c r="Z374" s="5" t="s">
        <v>20</v>
      </c>
      <c r="AB374" s="5" t="s">
        <v>21</v>
      </c>
      <c r="AC374" s="5" t="s">
        <v>235</v>
      </c>
      <c r="AD374" s="5" t="s">
        <v>403</v>
      </c>
      <c r="AI374" s="5" t="s">
        <v>25</v>
      </c>
      <c r="AJ374" s="8" t="s">
        <v>59</v>
      </c>
      <c r="AK374" s="8" t="s">
        <v>114</v>
      </c>
      <c r="AL374" s="8" t="s">
        <v>264</v>
      </c>
    </row>
    <row r="375" spans="1:38" hidden="1" x14ac:dyDescent="0.2">
      <c r="A375" s="4">
        <v>1420</v>
      </c>
      <c r="B375" s="4">
        <v>53</v>
      </c>
      <c r="C375" s="5" t="s">
        <v>406</v>
      </c>
      <c r="D375" s="5" t="s">
        <v>405</v>
      </c>
      <c r="E375" s="4">
        <v>1987</v>
      </c>
      <c r="F375" s="5" t="s">
        <v>85</v>
      </c>
      <c r="G375" s="6">
        <v>177</v>
      </c>
      <c r="I375" s="6">
        <v>182.31</v>
      </c>
      <c r="J375" s="5" t="s">
        <v>65</v>
      </c>
      <c r="N375" s="4">
        <v>1978</v>
      </c>
      <c r="O375" s="5" t="s">
        <v>402</v>
      </c>
      <c r="P375" s="5" t="s">
        <v>407</v>
      </c>
      <c r="S375" s="5" t="s">
        <v>419</v>
      </c>
      <c r="X375" s="5" t="s">
        <v>153</v>
      </c>
      <c r="Y375" s="5" t="s">
        <v>152</v>
      </c>
      <c r="Z375" s="5" t="s">
        <v>20</v>
      </c>
      <c r="AB375" s="5" t="s">
        <v>21</v>
      </c>
      <c r="AC375" s="5" t="s">
        <v>235</v>
      </c>
      <c r="AD375" s="5" t="s">
        <v>403</v>
      </c>
      <c r="AI375" s="5" t="s">
        <v>25</v>
      </c>
      <c r="AJ375" s="8" t="s">
        <v>59</v>
      </c>
      <c r="AK375" s="8" t="s">
        <v>114</v>
      </c>
      <c r="AL375" s="8" t="s">
        <v>264</v>
      </c>
    </row>
    <row r="376" spans="1:38" hidden="1" x14ac:dyDescent="0.2">
      <c r="A376" s="4">
        <v>1420</v>
      </c>
      <c r="B376" s="4">
        <v>54</v>
      </c>
      <c r="C376" s="5" t="s">
        <v>406</v>
      </c>
      <c r="D376" s="5" t="s">
        <v>405</v>
      </c>
      <c r="E376" s="4">
        <v>1987</v>
      </c>
      <c r="F376" s="5" t="s">
        <v>85</v>
      </c>
      <c r="G376" s="6">
        <v>4219</v>
      </c>
      <c r="I376" s="6">
        <v>1982.9299999999998</v>
      </c>
      <c r="J376" s="5" t="s">
        <v>65</v>
      </c>
      <c r="N376" s="4">
        <v>1978</v>
      </c>
      <c r="O376" s="5" t="s">
        <v>402</v>
      </c>
      <c r="P376" s="5" t="s">
        <v>407</v>
      </c>
      <c r="S376" s="5" t="s">
        <v>420</v>
      </c>
      <c r="X376" s="5" t="s">
        <v>153</v>
      </c>
      <c r="Y376" s="5" t="s">
        <v>152</v>
      </c>
      <c r="Z376" s="5" t="s">
        <v>20</v>
      </c>
      <c r="AB376" s="5" t="s">
        <v>21</v>
      </c>
      <c r="AC376" s="5" t="s">
        <v>235</v>
      </c>
      <c r="AD376" s="5" t="s">
        <v>403</v>
      </c>
      <c r="AI376" s="5" t="s">
        <v>25</v>
      </c>
      <c r="AJ376" s="8" t="s">
        <v>59</v>
      </c>
      <c r="AK376" s="8" t="s">
        <v>114</v>
      </c>
      <c r="AL376" s="8" t="s">
        <v>264</v>
      </c>
    </row>
    <row r="377" spans="1:38" hidden="1" x14ac:dyDescent="0.2">
      <c r="A377" s="4">
        <v>1420</v>
      </c>
      <c r="B377" s="4">
        <v>55</v>
      </c>
      <c r="C377" s="5" t="s">
        <v>406</v>
      </c>
      <c r="D377" s="5" t="s">
        <v>405</v>
      </c>
      <c r="E377" s="4">
        <v>1987</v>
      </c>
      <c r="F377" s="5" t="s">
        <v>85</v>
      </c>
      <c r="G377" s="6">
        <v>1686</v>
      </c>
      <c r="I377" s="6">
        <v>606.95999999999992</v>
      </c>
      <c r="J377" s="5" t="s">
        <v>65</v>
      </c>
      <c r="N377" s="4">
        <v>1978</v>
      </c>
      <c r="O377" s="5" t="s">
        <v>402</v>
      </c>
      <c r="P377" s="5" t="s">
        <v>407</v>
      </c>
      <c r="S377" s="5" t="s">
        <v>421</v>
      </c>
      <c r="X377" s="5" t="s">
        <v>153</v>
      </c>
      <c r="Y377" s="5" t="s">
        <v>152</v>
      </c>
      <c r="Z377" s="5" t="s">
        <v>20</v>
      </c>
      <c r="AB377" s="5" t="s">
        <v>21</v>
      </c>
      <c r="AC377" s="5" t="s">
        <v>235</v>
      </c>
      <c r="AD377" s="5" t="s">
        <v>403</v>
      </c>
      <c r="AI377" s="5" t="s">
        <v>25</v>
      </c>
      <c r="AJ377" s="8" t="s">
        <v>59</v>
      </c>
      <c r="AK377" s="8" t="s">
        <v>114</v>
      </c>
      <c r="AL377" s="8" t="s">
        <v>264</v>
      </c>
    </row>
    <row r="378" spans="1:38" hidden="1" x14ac:dyDescent="0.2">
      <c r="A378" s="4">
        <v>1420</v>
      </c>
      <c r="B378" s="4">
        <v>56</v>
      </c>
      <c r="C378" s="5" t="s">
        <v>406</v>
      </c>
      <c r="D378" s="5" t="s">
        <v>405</v>
      </c>
      <c r="E378" s="4">
        <v>1987</v>
      </c>
      <c r="F378" s="5" t="s">
        <v>85</v>
      </c>
      <c r="G378" s="6">
        <v>87</v>
      </c>
      <c r="I378" s="6">
        <v>85.26</v>
      </c>
      <c r="J378" s="5" t="s">
        <v>65</v>
      </c>
      <c r="N378" s="4">
        <v>1978</v>
      </c>
      <c r="O378" s="5" t="s">
        <v>402</v>
      </c>
      <c r="P378" s="5" t="s">
        <v>407</v>
      </c>
      <c r="S378" s="5" t="s">
        <v>422</v>
      </c>
      <c r="X378" s="5" t="s">
        <v>153</v>
      </c>
      <c r="Y378" s="5" t="s">
        <v>152</v>
      </c>
      <c r="Z378" s="5" t="s">
        <v>20</v>
      </c>
      <c r="AB378" s="5" t="s">
        <v>21</v>
      </c>
      <c r="AC378" s="5" t="s">
        <v>235</v>
      </c>
      <c r="AD378" s="5" t="s">
        <v>403</v>
      </c>
      <c r="AI378" s="5" t="s">
        <v>25</v>
      </c>
      <c r="AJ378" s="8" t="s">
        <v>59</v>
      </c>
      <c r="AK378" s="8" t="s">
        <v>114</v>
      </c>
      <c r="AL378" s="8" t="s">
        <v>264</v>
      </c>
    </row>
    <row r="379" spans="1:38" hidden="1" x14ac:dyDescent="0.2">
      <c r="A379" s="4">
        <v>1420</v>
      </c>
      <c r="B379" s="4">
        <v>57</v>
      </c>
      <c r="C379" s="5" t="s">
        <v>406</v>
      </c>
      <c r="D379" s="5" t="s">
        <v>405</v>
      </c>
      <c r="E379" s="4">
        <v>1987</v>
      </c>
      <c r="F379" s="5" t="s">
        <v>85</v>
      </c>
      <c r="G379" s="6">
        <v>0</v>
      </c>
      <c r="N379" s="4">
        <v>1978</v>
      </c>
      <c r="O379" s="5" t="s">
        <v>402</v>
      </c>
      <c r="P379" s="5" t="s">
        <v>407</v>
      </c>
      <c r="S379" s="5" t="s">
        <v>423</v>
      </c>
      <c r="X379" s="5" t="s">
        <v>153</v>
      </c>
      <c r="Y379" s="5" t="s">
        <v>152</v>
      </c>
      <c r="Z379" s="5" t="s">
        <v>20</v>
      </c>
      <c r="AB379" s="5" t="s">
        <v>21</v>
      </c>
      <c r="AC379" s="5" t="s">
        <v>235</v>
      </c>
      <c r="AD379" s="5" t="s">
        <v>403</v>
      </c>
      <c r="AI379" s="5" t="s">
        <v>25</v>
      </c>
      <c r="AJ379" s="8" t="s">
        <v>59</v>
      </c>
      <c r="AK379" s="8" t="s">
        <v>114</v>
      </c>
      <c r="AL379" s="8" t="s">
        <v>264</v>
      </c>
    </row>
    <row r="380" spans="1:38" hidden="1" x14ac:dyDescent="0.2">
      <c r="A380" s="4">
        <v>1420</v>
      </c>
      <c r="B380" s="4">
        <v>58</v>
      </c>
      <c r="C380" s="5" t="s">
        <v>406</v>
      </c>
      <c r="D380" s="5" t="s">
        <v>405</v>
      </c>
      <c r="E380" s="4">
        <v>1987</v>
      </c>
      <c r="F380" s="5" t="s">
        <v>85</v>
      </c>
      <c r="G380" s="6">
        <v>48</v>
      </c>
      <c r="I380" s="6">
        <v>45.599999999999994</v>
      </c>
      <c r="J380" s="5" t="s">
        <v>65</v>
      </c>
      <c r="N380" s="4">
        <v>1978</v>
      </c>
      <c r="O380" s="5" t="s">
        <v>402</v>
      </c>
      <c r="P380" s="5" t="s">
        <v>407</v>
      </c>
      <c r="S380" s="5" t="s">
        <v>424</v>
      </c>
      <c r="X380" s="5" t="s">
        <v>153</v>
      </c>
      <c r="Y380" s="5" t="s">
        <v>152</v>
      </c>
      <c r="Z380" s="5" t="s">
        <v>20</v>
      </c>
      <c r="AB380" s="5" t="s">
        <v>21</v>
      </c>
      <c r="AC380" s="5" t="s">
        <v>235</v>
      </c>
      <c r="AD380" s="5" t="s">
        <v>403</v>
      </c>
      <c r="AI380" s="5" t="s">
        <v>25</v>
      </c>
      <c r="AJ380" s="8" t="s">
        <v>59</v>
      </c>
      <c r="AK380" s="8" t="s">
        <v>114</v>
      </c>
      <c r="AL380" s="8" t="s">
        <v>264</v>
      </c>
    </row>
    <row r="381" spans="1:38" hidden="1" x14ac:dyDescent="0.2">
      <c r="A381" s="4">
        <v>1420</v>
      </c>
      <c r="B381" s="4">
        <v>59</v>
      </c>
      <c r="C381" s="5" t="s">
        <v>406</v>
      </c>
      <c r="D381" s="5" t="s">
        <v>405</v>
      </c>
      <c r="E381" s="4">
        <v>1987</v>
      </c>
      <c r="F381" s="5" t="s">
        <v>85</v>
      </c>
      <c r="G381" s="6">
        <v>417</v>
      </c>
      <c r="I381" s="6">
        <v>283.56</v>
      </c>
      <c r="J381" s="5" t="s">
        <v>65</v>
      </c>
      <c r="N381" s="4">
        <v>1978</v>
      </c>
      <c r="O381" s="5" t="s">
        <v>402</v>
      </c>
      <c r="P381" s="5" t="s">
        <v>407</v>
      </c>
      <c r="S381" s="5" t="s">
        <v>425</v>
      </c>
      <c r="X381" s="5" t="s">
        <v>153</v>
      </c>
      <c r="Y381" s="5" t="s">
        <v>152</v>
      </c>
      <c r="Z381" s="5" t="s">
        <v>20</v>
      </c>
      <c r="AB381" s="5" t="s">
        <v>21</v>
      </c>
      <c r="AC381" s="5" t="s">
        <v>235</v>
      </c>
      <c r="AD381" s="5" t="s">
        <v>403</v>
      </c>
      <c r="AI381" s="5" t="s">
        <v>25</v>
      </c>
      <c r="AJ381" s="8" t="s">
        <v>59</v>
      </c>
      <c r="AK381" s="8" t="s">
        <v>114</v>
      </c>
      <c r="AL381" s="8" t="s">
        <v>264</v>
      </c>
    </row>
    <row r="382" spans="1:38" hidden="1" x14ac:dyDescent="0.2">
      <c r="A382" s="4">
        <v>1420</v>
      </c>
      <c r="B382" s="4">
        <v>60</v>
      </c>
      <c r="C382" s="5" t="s">
        <v>406</v>
      </c>
      <c r="D382" s="5" t="s">
        <v>405</v>
      </c>
      <c r="E382" s="4">
        <v>1987</v>
      </c>
      <c r="F382" s="5" t="s">
        <v>85</v>
      </c>
      <c r="G382" s="6">
        <v>2629</v>
      </c>
      <c r="I382" s="6">
        <v>1998.04</v>
      </c>
      <c r="J382" s="5" t="s">
        <v>65</v>
      </c>
      <c r="N382" s="4">
        <v>1978</v>
      </c>
      <c r="O382" s="5" t="s">
        <v>402</v>
      </c>
      <c r="P382" s="5" t="s">
        <v>407</v>
      </c>
      <c r="S382" s="5" t="s">
        <v>426</v>
      </c>
      <c r="X382" s="5" t="s">
        <v>153</v>
      </c>
      <c r="Y382" s="5" t="s">
        <v>152</v>
      </c>
      <c r="Z382" s="5" t="s">
        <v>20</v>
      </c>
      <c r="AB382" s="5" t="s">
        <v>21</v>
      </c>
      <c r="AC382" s="5" t="s">
        <v>235</v>
      </c>
      <c r="AD382" s="5" t="s">
        <v>403</v>
      </c>
      <c r="AI382" s="5" t="s">
        <v>25</v>
      </c>
      <c r="AJ382" s="8" t="s">
        <v>59</v>
      </c>
      <c r="AK382" s="8" t="s">
        <v>114</v>
      </c>
      <c r="AL382" s="8" t="s">
        <v>264</v>
      </c>
    </row>
    <row r="383" spans="1:38" hidden="1" x14ac:dyDescent="0.2">
      <c r="A383" s="4">
        <v>1420</v>
      </c>
      <c r="B383" s="4">
        <v>61</v>
      </c>
      <c r="C383" s="5" t="s">
        <v>406</v>
      </c>
      <c r="D383" s="5" t="s">
        <v>405</v>
      </c>
      <c r="E383" s="4">
        <v>1987</v>
      </c>
      <c r="F383" s="5" t="s">
        <v>85</v>
      </c>
      <c r="G383" s="6">
        <v>912</v>
      </c>
      <c r="I383" s="6">
        <v>793.43999999999994</v>
      </c>
      <c r="J383" s="5" t="s">
        <v>65</v>
      </c>
      <c r="N383" s="4">
        <v>1981</v>
      </c>
      <c r="O383" s="5" t="s">
        <v>402</v>
      </c>
      <c r="P383" s="5" t="s">
        <v>224</v>
      </c>
      <c r="S383" s="5" t="s">
        <v>404</v>
      </c>
      <c r="X383" s="5" t="s">
        <v>153</v>
      </c>
      <c r="Y383" s="5" t="s">
        <v>152</v>
      </c>
      <c r="Z383" s="5" t="s">
        <v>20</v>
      </c>
      <c r="AB383" s="5" t="s">
        <v>21</v>
      </c>
      <c r="AC383" s="5" t="s">
        <v>235</v>
      </c>
      <c r="AD383" s="5" t="s">
        <v>403</v>
      </c>
      <c r="AI383" s="5" t="s">
        <v>25</v>
      </c>
      <c r="AJ383" s="8" t="s">
        <v>59</v>
      </c>
      <c r="AK383" s="8" t="s">
        <v>114</v>
      </c>
      <c r="AL383" s="8" t="s">
        <v>264</v>
      </c>
    </row>
    <row r="384" spans="1:38" hidden="1" x14ac:dyDescent="0.2">
      <c r="A384" s="4">
        <v>1420</v>
      </c>
      <c r="B384" s="4">
        <v>62</v>
      </c>
      <c r="C384" s="5" t="s">
        <v>406</v>
      </c>
      <c r="D384" s="5" t="s">
        <v>405</v>
      </c>
      <c r="E384" s="4">
        <v>1987</v>
      </c>
      <c r="F384" s="5" t="s">
        <v>85</v>
      </c>
      <c r="G384" s="6">
        <v>1514</v>
      </c>
      <c r="I384" s="6">
        <v>878.11999999999989</v>
      </c>
      <c r="J384" s="5" t="s">
        <v>65</v>
      </c>
      <c r="N384" s="4">
        <v>1981</v>
      </c>
      <c r="O384" s="5" t="s">
        <v>402</v>
      </c>
      <c r="P384" s="5" t="s">
        <v>224</v>
      </c>
      <c r="S384" s="5" t="s">
        <v>408</v>
      </c>
      <c r="X384" s="5" t="s">
        <v>153</v>
      </c>
      <c r="Y384" s="5" t="s">
        <v>152</v>
      </c>
      <c r="Z384" s="5" t="s">
        <v>20</v>
      </c>
      <c r="AB384" s="5" t="s">
        <v>21</v>
      </c>
      <c r="AC384" s="5" t="s">
        <v>235</v>
      </c>
      <c r="AD384" s="5" t="s">
        <v>403</v>
      </c>
      <c r="AI384" s="5" t="s">
        <v>25</v>
      </c>
      <c r="AJ384" s="8" t="s">
        <v>59</v>
      </c>
      <c r="AK384" s="8" t="s">
        <v>114</v>
      </c>
      <c r="AL384" s="8" t="s">
        <v>264</v>
      </c>
    </row>
    <row r="385" spans="1:38" hidden="1" x14ac:dyDescent="0.2">
      <c r="A385" s="4">
        <v>1420</v>
      </c>
      <c r="B385" s="4">
        <v>63</v>
      </c>
      <c r="C385" s="5" t="s">
        <v>406</v>
      </c>
      <c r="D385" s="5" t="s">
        <v>405</v>
      </c>
      <c r="E385" s="4">
        <v>1987</v>
      </c>
      <c r="F385" s="5" t="s">
        <v>85</v>
      </c>
      <c r="G385" s="6">
        <v>230</v>
      </c>
      <c r="I385" s="6">
        <v>223.1</v>
      </c>
      <c r="J385" s="5" t="s">
        <v>65</v>
      </c>
      <c r="N385" s="4">
        <v>1981</v>
      </c>
      <c r="O385" s="5" t="s">
        <v>402</v>
      </c>
      <c r="P385" s="5" t="s">
        <v>224</v>
      </c>
      <c r="S385" s="5" t="s">
        <v>174</v>
      </c>
      <c r="X385" s="5" t="s">
        <v>153</v>
      </c>
      <c r="Y385" s="5" t="s">
        <v>152</v>
      </c>
      <c r="Z385" s="5" t="s">
        <v>20</v>
      </c>
      <c r="AB385" s="5" t="s">
        <v>21</v>
      </c>
      <c r="AC385" s="5" t="s">
        <v>235</v>
      </c>
      <c r="AD385" s="5" t="s">
        <v>403</v>
      </c>
      <c r="AI385" s="5" t="s">
        <v>25</v>
      </c>
      <c r="AJ385" s="8" t="s">
        <v>59</v>
      </c>
      <c r="AK385" s="8" t="s">
        <v>114</v>
      </c>
      <c r="AL385" s="8" t="s">
        <v>264</v>
      </c>
    </row>
    <row r="386" spans="1:38" hidden="1" x14ac:dyDescent="0.2">
      <c r="A386" s="4">
        <v>1420</v>
      </c>
      <c r="B386" s="4">
        <v>64</v>
      </c>
      <c r="C386" s="5" t="s">
        <v>406</v>
      </c>
      <c r="D386" s="5" t="s">
        <v>405</v>
      </c>
      <c r="E386" s="4">
        <v>1987</v>
      </c>
      <c r="F386" s="5" t="s">
        <v>85</v>
      </c>
      <c r="G386" s="6">
        <v>232</v>
      </c>
      <c r="I386" s="6">
        <v>199.52</v>
      </c>
      <c r="J386" s="5" t="s">
        <v>65</v>
      </c>
      <c r="N386" s="4">
        <v>1981</v>
      </c>
      <c r="O386" s="5" t="s">
        <v>402</v>
      </c>
      <c r="P386" s="5" t="s">
        <v>224</v>
      </c>
      <c r="S386" s="5" t="s">
        <v>409</v>
      </c>
      <c r="X386" s="5" t="s">
        <v>153</v>
      </c>
      <c r="Y386" s="5" t="s">
        <v>152</v>
      </c>
      <c r="Z386" s="5" t="s">
        <v>20</v>
      </c>
      <c r="AB386" s="5" t="s">
        <v>21</v>
      </c>
      <c r="AC386" s="5" t="s">
        <v>235</v>
      </c>
      <c r="AD386" s="5" t="s">
        <v>403</v>
      </c>
      <c r="AI386" s="5" t="s">
        <v>25</v>
      </c>
      <c r="AJ386" s="8" t="s">
        <v>59</v>
      </c>
      <c r="AK386" s="8" t="s">
        <v>114</v>
      </c>
      <c r="AL386" s="8" t="s">
        <v>264</v>
      </c>
    </row>
    <row r="387" spans="1:38" hidden="1" x14ac:dyDescent="0.2">
      <c r="A387" s="4">
        <v>1420</v>
      </c>
      <c r="B387" s="4">
        <v>65</v>
      </c>
      <c r="C387" s="5" t="s">
        <v>406</v>
      </c>
      <c r="D387" s="5" t="s">
        <v>405</v>
      </c>
      <c r="E387" s="4">
        <v>1987</v>
      </c>
      <c r="F387" s="5" t="s">
        <v>85</v>
      </c>
      <c r="G387" s="6">
        <v>1176</v>
      </c>
      <c r="I387" s="6">
        <v>740.88</v>
      </c>
      <c r="J387" s="5" t="s">
        <v>65</v>
      </c>
      <c r="N387" s="4">
        <v>1981</v>
      </c>
      <c r="O387" s="5" t="s">
        <v>402</v>
      </c>
      <c r="P387" s="5" t="s">
        <v>224</v>
      </c>
      <c r="S387" s="5" t="s">
        <v>410</v>
      </c>
      <c r="X387" s="5" t="s">
        <v>153</v>
      </c>
      <c r="Y387" s="5" t="s">
        <v>152</v>
      </c>
      <c r="Z387" s="5" t="s">
        <v>20</v>
      </c>
      <c r="AB387" s="5" t="s">
        <v>21</v>
      </c>
      <c r="AC387" s="5" t="s">
        <v>235</v>
      </c>
      <c r="AD387" s="5" t="s">
        <v>403</v>
      </c>
      <c r="AI387" s="5" t="s">
        <v>25</v>
      </c>
      <c r="AJ387" s="8" t="s">
        <v>59</v>
      </c>
      <c r="AK387" s="8" t="s">
        <v>114</v>
      </c>
      <c r="AL387" s="8" t="s">
        <v>264</v>
      </c>
    </row>
    <row r="388" spans="1:38" hidden="1" x14ac:dyDescent="0.2">
      <c r="A388" s="4">
        <v>1420</v>
      </c>
      <c r="B388" s="4">
        <v>66</v>
      </c>
      <c r="C388" s="5" t="s">
        <v>406</v>
      </c>
      <c r="D388" s="5" t="s">
        <v>405</v>
      </c>
      <c r="E388" s="4">
        <v>1987</v>
      </c>
      <c r="F388" s="5" t="s">
        <v>85</v>
      </c>
      <c r="G388" s="6">
        <v>4106</v>
      </c>
      <c r="I388" s="6">
        <v>2176.1800000000003</v>
      </c>
      <c r="J388" s="5" t="s">
        <v>65</v>
      </c>
      <c r="N388" s="4">
        <v>1981</v>
      </c>
      <c r="O388" s="5" t="s">
        <v>402</v>
      </c>
      <c r="P388" s="5" t="s">
        <v>224</v>
      </c>
      <c r="S388" s="5" t="s">
        <v>175</v>
      </c>
      <c r="X388" s="5" t="s">
        <v>153</v>
      </c>
      <c r="Y388" s="5" t="s">
        <v>152</v>
      </c>
      <c r="Z388" s="5" t="s">
        <v>20</v>
      </c>
      <c r="AB388" s="5" t="s">
        <v>21</v>
      </c>
      <c r="AC388" s="5" t="s">
        <v>235</v>
      </c>
      <c r="AD388" s="5" t="s">
        <v>403</v>
      </c>
      <c r="AI388" s="5" t="s">
        <v>25</v>
      </c>
      <c r="AJ388" s="8" t="s">
        <v>59</v>
      </c>
      <c r="AK388" s="8" t="s">
        <v>114</v>
      </c>
      <c r="AL388" s="8" t="s">
        <v>264</v>
      </c>
    </row>
    <row r="389" spans="1:38" hidden="1" x14ac:dyDescent="0.2">
      <c r="A389" s="4">
        <v>1420</v>
      </c>
      <c r="B389" s="4">
        <v>67</v>
      </c>
      <c r="C389" s="5" t="s">
        <v>406</v>
      </c>
      <c r="D389" s="5" t="s">
        <v>405</v>
      </c>
      <c r="E389" s="4">
        <v>1987</v>
      </c>
      <c r="F389" s="5" t="s">
        <v>85</v>
      </c>
      <c r="G389" s="6">
        <v>0</v>
      </c>
      <c r="N389" s="4">
        <v>1981</v>
      </c>
      <c r="O389" s="5" t="s">
        <v>402</v>
      </c>
      <c r="P389" s="5" t="s">
        <v>224</v>
      </c>
      <c r="S389" s="5" t="s">
        <v>411</v>
      </c>
      <c r="X389" s="5" t="s">
        <v>153</v>
      </c>
      <c r="Y389" s="5" t="s">
        <v>152</v>
      </c>
      <c r="Z389" s="5" t="s">
        <v>20</v>
      </c>
      <c r="AB389" s="5" t="s">
        <v>21</v>
      </c>
      <c r="AC389" s="5" t="s">
        <v>235</v>
      </c>
      <c r="AD389" s="5" t="s">
        <v>403</v>
      </c>
      <c r="AI389" s="5" t="s">
        <v>25</v>
      </c>
      <c r="AJ389" s="8" t="s">
        <v>59</v>
      </c>
      <c r="AK389" s="8" t="s">
        <v>114</v>
      </c>
      <c r="AL389" s="8" t="s">
        <v>264</v>
      </c>
    </row>
    <row r="390" spans="1:38" hidden="1" x14ac:dyDescent="0.2">
      <c r="A390" s="4">
        <v>1420</v>
      </c>
      <c r="B390" s="4">
        <v>68</v>
      </c>
      <c r="C390" s="5" t="s">
        <v>406</v>
      </c>
      <c r="D390" s="5" t="s">
        <v>405</v>
      </c>
      <c r="E390" s="4">
        <v>1987</v>
      </c>
      <c r="F390" s="5" t="s">
        <v>85</v>
      </c>
      <c r="G390" s="6">
        <v>250</v>
      </c>
      <c r="I390" s="6">
        <v>160</v>
      </c>
      <c r="J390" s="5" t="s">
        <v>65</v>
      </c>
      <c r="N390" s="4">
        <v>1981</v>
      </c>
      <c r="O390" s="5" t="s">
        <v>402</v>
      </c>
      <c r="P390" s="5" t="s">
        <v>224</v>
      </c>
      <c r="S390" s="5" t="s">
        <v>179</v>
      </c>
      <c r="X390" s="5" t="s">
        <v>153</v>
      </c>
      <c r="Y390" s="5" t="s">
        <v>152</v>
      </c>
      <c r="Z390" s="5" t="s">
        <v>20</v>
      </c>
      <c r="AB390" s="5" t="s">
        <v>21</v>
      </c>
      <c r="AC390" s="5" t="s">
        <v>235</v>
      </c>
      <c r="AD390" s="5" t="s">
        <v>403</v>
      </c>
      <c r="AI390" s="5" t="s">
        <v>25</v>
      </c>
      <c r="AJ390" s="8" t="s">
        <v>59</v>
      </c>
      <c r="AK390" s="8" t="s">
        <v>114</v>
      </c>
      <c r="AL390" s="8" t="s">
        <v>264</v>
      </c>
    </row>
    <row r="391" spans="1:38" hidden="1" x14ac:dyDescent="0.2">
      <c r="A391" s="4">
        <v>1420</v>
      </c>
      <c r="B391" s="4">
        <v>69</v>
      </c>
      <c r="C391" s="5" t="s">
        <v>406</v>
      </c>
      <c r="D391" s="5" t="s">
        <v>405</v>
      </c>
      <c r="E391" s="4">
        <v>1987</v>
      </c>
      <c r="F391" s="5" t="s">
        <v>85</v>
      </c>
      <c r="G391" s="6">
        <v>886</v>
      </c>
      <c r="I391" s="6">
        <v>549.32000000000005</v>
      </c>
      <c r="J391" s="5" t="s">
        <v>65</v>
      </c>
      <c r="N391" s="4">
        <v>1981</v>
      </c>
      <c r="O391" s="5" t="s">
        <v>402</v>
      </c>
      <c r="P391" s="5" t="s">
        <v>224</v>
      </c>
      <c r="S391" s="5" t="s">
        <v>412</v>
      </c>
      <c r="X391" s="5" t="s">
        <v>153</v>
      </c>
      <c r="Y391" s="5" t="s">
        <v>152</v>
      </c>
      <c r="Z391" s="5" t="s">
        <v>20</v>
      </c>
      <c r="AB391" s="5" t="s">
        <v>21</v>
      </c>
      <c r="AC391" s="5" t="s">
        <v>235</v>
      </c>
      <c r="AD391" s="5" t="s">
        <v>403</v>
      </c>
      <c r="AI391" s="5" t="s">
        <v>25</v>
      </c>
      <c r="AJ391" s="8" t="s">
        <v>59</v>
      </c>
      <c r="AK391" s="8" t="s">
        <v>114</v>
      </c>
      <c r="AL391" s="8" t="s">
        <v>264</v>
      </c>
    </row>
    <row r="392" spans="1:38" hidden="1" x14ac:dyDescent="0.2">
      <c r="A392" s="4">
        <v>1420</v>
      </c>
      <c r="B392" s="4">
        <v>70</v>
      </c>
      <c r="C392" s="5" t="s">
        <v>406</v>
      </c>
      <c r="D392" s="5" t="s">
        <v>405</v>
      </c>
      <c r="E392" s="4">
        <v>1987</v>
      </c>
      <c r="F392" s="5" t="s">
        <v>85</v>
      </c>
      <c r="G392" s="6">
        <v>0</v>
      </c>
      <c r="N392" s="4">
        <v>1981</v>
      </c>
      <c r="O392" s="5" t="s">
        <v>402</v>
      </c>
      <c r="P392" s="5" t="s">
        <v>224</v>
      </c>
      <c r="S392" s="5" t="s">
        <v>413</v>
      </c>
      <c r="X392" s="5" t="s">
        <v>153</v>
      </c>
      <c r="Y392" s="5" t="s">
        <v>152</v>
      </c>
      <c r="Z392" s="5" t="s">
        <v>20</v>
      </c>
      <c r="AB392" s="5" t="s">
        <v>21</v>
      </c>
      <c r="AC392" s="5" t="s">
        <v>235</v>
      </c>
      <c r="AD392" s="5" t="s">
        <v>403</v>
      </c>
      <c r="AI392" s="5" t="s">
        <v>25</v>
      </c>
      <c r="AJ392" s="8" t="s">
        <v>59</v>
      </c>
      <c r="AK392" s="8" t="s">
        <v>114</v>
      </c>
      <c r="AL392" s="8" t="s">
        <v>264</v>
      </c>
    </row>
    <row r="393" spans="1:38" hidden="1" x14ac:dyDescent="0.2">
      <c r="A393" s="4">
        <v>1420</v>
      </c>
      <c r="B393" s="4">
        <v>71</v>
      </c>
      <c r="C393" s="5" t="s">
        <v>406</v>
      </c>
      <c r="D393" s="5" t="s">
        <v>405</v>
      </c>
      <c r="E393" s="4">
        <v>1987</v>
      </c>
      <c r="F393" s="5" t="s">
        <v>85</v>
      </c>
      <c r="G393" s="6">
        <v>4070</v>
      </c>
      <c r="I393" s="6">
        <v>1953.6</v>
      </c>
      <c r="J393" s="5" t="s">
        <v>65</v>
      </c>
      <c r="N393" s="4">
        <v>1981</v>
      </c>
      <c r="O393" s="5" t="s">
        <v>402</v>
      </c>
      <c r="P393" s="5" t="s">
        <v>224</v>
      </c>
      <c r="S393" s="5" t="s">
        <v>171</v>
      </c>
      <c r="X393" s="5" t="s">
        <v>153</v>
      </c>
      <c r="Y393" s="5" t="s">
        <v>152</v>
      </c>
      <c r="Z393" s="5" t="s">
        <v>20</v>
      </c>
      <c r="AB393" s="5" t="s">
        <v>21</v>
      </c>
      <c r="AC393" s="5" t="s">
        <v>235</v>
      </c>
      <c r="AD393" s="5" t="s">
        <v>403</v>
      </c>
      <c r="AI393" s="5" t="s">
        <v>25</v>
      </c>
      <c r="AJ393" s="8" t="s">
        <v>59</v>
      </c>
      <c r="AK393" s="8" t="s">
        <v>114</v>
      </c>
      <c r="AL393" s="8" t="s">
        <v>264</v>
      </c>
    </row>
    <row r="394" spans="1:38" hidden="1" x14ac:dyDescent="0.2">
      <c r="A394" s="4">
        <v>1420</v>
      </c>
      <c r="B394" s="4">
        <v>72</v>
      </c>
      <c r="C394" s="5" t="s">
        <v>406</v>
      </c>
      <c r="D394" s="5" t="s">
        <v>405</v>
      </c>
      <c r="E394" s="4">
        <v>1987</v>
      </c>
      <c r="F394" s="5" t="s">
        <v>85</v>
      </c>
      <c r="G394" s="6">
        <v>0</v>
      </c>
      <c r="N394" s="4">
        <v>1981</v>
      </c>
      <c r="O394" s="5" t="s">
        <v>402</v>
      </c>
      <c r="P394" s="5" t="s">
        <v>224</v>
      </c>
      <c r="S394" s="5" t="s">
        <v>178</v>
      </c>
      <c r="X394" s="5" t="s">
        <v>153</v>
      </c>
      <c r="Y394" s="5" t="s">
        <v>152</v>
      </c>
      <c r="Z394" s="5" t="s">
        <v>20</v>
      </c>
      <c r="AB394" s="5" t="s">
        <v>21</v>
      </c>
      <c r="AC394" s="5" t="s">
        <v>235</v>
      </c>
      <c r="AD394" s="5" t="s">
        <v>403</v>
      </c>
      <c r="AI394" s="5" t="s">
        <v>25</v>
      </c>
      <c r="AJ394" s="8" t="s">
        <v>59</v>
      </c>
      <c r="AK394" s="8" t="s">
        <v>114</v>
      </c>
      <c r="AL394" s="8" t="s">
        <v>264</v>
      </c>
    </row>
    <row r="395" spans="1:38" hidden="1" x14ac:dyDescent="0.2">
      <c r="A395" s="4">
        <v>1420</v>
      </c>
      <c r="B395" s="4">
        <v>73</v>
      </c>
      <c r="C395" s="5" t="s">
        <v>406</v>
      </c>
      <c r="D395" s="5" t="s">
        <v>405</v>
      </c>
      <c r="E395" s="4">
        <v>1987</v>
      </c>
      <c r="F395" s="5" t="s">
        <v>85</v>
      </c>
      <c r="G395" s="6">
        <v>0</v>
      </c>
      <c r="N395" s="4">
        <v>1981</v>
      </c>
      <c r="O395" s="5" t="s">
        <v>402</v>
      </c>
      <c r="P395" s="5" t="s">
        <v>224</v>
      </c>
      <c r="S395" s="5" t="s">
        <v>414</v>
      </c>
      <c r="X395" s="5" t="s">
        <v>153</v>
      </c>
      <c r="Y395" s="5" t="s">
        <v>152</v>
      </c>
      <c r="Z395" s="5" t="s">
        <v>20</v>
      </c>
      <c r="AB395" s="5" t="s">
        <v>21</v>
      </c>
      <c r="AC395" s="5" t="s">
        <v>235</v>
      </c>
      <c r="AD395" s="5" t="s">
        <v>403</v>
      </c>
      <c r="AI395" s="5" t="s">
        <v>25</v>
      </c>
      <c r="AJ395" s="8" t="s">
        <v>59</v>
      </c>
      <c r="AK395" s="8" t="s">
        <v>114</v>
      </c>
      <c r="AL395" s="8" t="s">
        <v>264</v>
      </c>
    </row>
    <row r="396" spans="1:38" hidden="1" x14ac:dyDescent="0.2">
      <c r="A396" s="4">
        <v>1420</v>
      </c>
      <c r="B396" s="4">
        <v>74</v>
      </c>
      <c r="C396" s="5" t="s">
        <v>406</v>
      </c>
      <c r="D396" s="5" t="s">
        <v>405</v>
      </c>
      <c r="E396" s="4">
        <v>1987</v>
      </c>
      <c r="F396" s="5" t="s">
        <v>85</v>
      </c>
      <c r="G396" s="6">
        <v>0</v>
      </c>
      <c r="N396" s="4">
        <v>1981</v>
      </c>
      <c r="O396" s="5" t="s">
        <v>402</v>
      </c>
      <c r="P396" s="5" t="s">
        <v>224</v>
      </c>
      <c r="S396" s="5" t="s">
        <v>180</v>
      </c>
      <c r="X396" s="5" t="s">
        <v>153</v>
      </c>
      <c r="Y396" s="5" t="s">
        <v>152</v>
      </c>
      <c r="Z396" s="5" t="s">
        <v>20</v>
      </c>
      <c r="AB396" s="5" t="s">
        <v>21</v>
      </c>
      <c r="AC396" s="5" t="s">
        <v>235</v>
      </c>
      <c r="AD396" s="5" t="s">
        <v>403</v>
      </c>
      <c r="AI396" s="5" t="s">
        <v>25</v>
      </c>
      <c r="AJ396" s="8" t="s">
        <v>59</v>
      </c>
      <c r="AK396" s="8" t="s">
        <v>114</v>
      </c>
      <c r="AL396" s="8" t="s">
        <v>264</v>
      </c>
    </row>
    <row r="397" spans="1:38" hidden="1" x14ac:dyDescent="0.2">
      <c r="A397" s="4">
        <v>1420</v>
      </c>
      <c r="B397" s="4">
        <v>75</v>
      </c>
      <c r="C397" s="5" t="s">
        <v>406</v>
      </c>
      <c r="D397" s="5" t="s">
        <v>405</v>
      </c>
      <c r="E397" s="4">
        <v>1987</v>
      </c>
      <c r="F397" s="5" t="s">
        <v>85</v>
      </c>
      <c r="G397" s="6">
        <v>0</v>
      </c>
      <c r="N397" s="4">
        <v>1981</v>
      </c>
      <c r="O397" s="5" t="s">
        <v>402</v>
      </c>
      <c r="P397" s="5" t="s">
        <v>224</v>
      </c>
      <c r="S397" s="5" t="s">
        <v>415</v>
      </c>
      <c r="X397" s="5" t="s">
        <v>153</v>
      </c>
      <c r="Y397" s="5" t="s">
        <v>152</v>
      </c>
      <c r="Z397" s="5" t="s">
        <v>20</v>
      </c>
      <c r="AB397" s="5" t="s">
        <v>21</v>
      </c>
      <c r="AC397" s="5" t="s">
        <v>235</v>
      </c>
      <c r="AD397" s="5" t="s">
        <v>403</v>
      </c>
      <c r="AI397" s="5" t="s">
        <v>25</v>
      </c>
      <c r="AJ397" s="8" t="s">
        <v>59</v>
      </c>
      <c r="AK397" s="8" t="s">
        <v>114</v>
      </c>
      <c r="AL397" s="8" t="s">
        <v>264</v>
      </c>
    </row>
    <row r="398" spans="1:38" hidden="1" x14ac:dyDescent="0.2">
      <c r="A398" s="4">
        <v>1420</v>
      </c>
      <c r="B398" s="4">
        <v>76</v>
      </c>
      <c r="C398" s="5" t="s">
        <v>406</v>
      </c>
      <c r="D398" s="5" t="s">
        <v>405</v>
      </c>
      <c r="E398" s="4">
        <v>1987</v>
      </c>
      <c r="F398" s="5" t="s">
        <v>85</v>
      </c>
      <c r="G398" s="6">
        <v>0</v>
      </c>
      <c r="N398" s="4">
        <v>1980</v>
      </c>
      <c r="O398" s="5" t="s">
        <v>402</v>
      </c>
      <c r="P398" s="5" t="s">
        <v>427</v>
      </c>
      <c r="S398" s="5" t="s">
        <v>176</v>
      </c>
      <c r="X398" s="5" t="s">
        <v>153</v>
      </c>
      <c r="Y398" s="5" t="s">
        <v>152</v>
      </c>
      <c r="Z398" s="5" t="s">
        <v>20</v>
      </c>
      <c r="AB398" s="5" t="s">
        <v>21</v>
      </c>
      <c r="AC398" s="5" t="s">
        <v>235</v>
      </c>
      <c r="AD398" s="5" t="s">
        <v>403</v>
      </c>
      <c r="AI398" s="5" t="s">
        <v>25</v>
      </c>
      <c r="AJ398" s="8" t="s">
        <v>59</v>
      </c>
      <c r="AK398" s="8" t="s">
        <v>114</v>
      </c>
      <c r="AL398" s="8" t="s">
        <v>264</v>
      </c>
    </row>
    <row r="399" spans="1:38" hidden="1" x14ac:dyDescent="0.2">
      <c r="A399" s="4">
        <v>1420</v>
      </c>
      <c r="B399" s="4">
        <v>77</v>
      </c>
      <c r="C399" s="5" t="s">
        <v>406</v>
      </c>
      <c r="D399" s="5" t="s">
        <v>405</v>
      </c>
      <c r="E399" s="4">
        <v>1987</v>
      </c>
      <c r="F399" s="5" t="s">
        <v>85</v>
      </c>
      <c r="G399" s="6">
        <v>1459</v>
      </c>
      <c r="I399" s="6">
        <v>569.01</v>
      </c>
      <c r="J399" s="5" t="s">
        <v>65</v>
      </c>
      <c r="N399" s="4">
        <v>1980</v>
      </c>
      <c r="O399" s="5" t="s">
        <v>402</v>
      </c>
      <c r="P399" s="5" t="s">
        <v>427</v>
      </c>
      <c r="S399" s="5" t="s">
        <v>416</v>
      </c>
      <c r="X399" s="5" t="s">
        <v>153</v>
      </c>
      <c r="Y399" s="5" t="s">
        <v>152</v>
      </c>
      <c r="Z399" s="5" t="s">
        <v>20</v>
      </c>
      <c r="AB399" s="5" t="s">
        <v>21</v>
      </c>
      <c r="AC399" s="5" t="s">
        <v>235</v>
      </c>
      <c r="AD399" s="5" t="s">
        <v>403</v>
      </c>
      <c r="AI399" s="5" t="s">
        <v>25</v>
      </c>
      <c r="AJ399" s="8" t="s">
        <v>59</v>
      </c>
      <c r="AK399" s="8" t="s">
        <v>114</v>
      </c>
      <c r="AL399" s="8" t="s">
        <v>264</v>
      </c>
    </row>
    <row r="400" spans="1:38" hidden="1" x14ac:dyDescent="0.2">
      <c r="A400" s="4">
        <v>1420</v>
      </c>
      <c r="B400" s="4">
        <v>78</v>
      </c>
      <c r="C400" s="5" t="s">
        <v>406</v>
      </c>
      <c r="D400" s="5" t="s">
        <v>405</v>
      </c>
      <c r="E400" s="4">
        <v>1987</v>
      </c>
      <c r="F400" s="5" t="s">
        <v>85</v>
      </c>
      <c r="G400" s="6">
        <v>1299</v>
      </c>
      <c r="I400" s="6">
        <v>506.61</v>
      </c>
      <c r="J400" s="5" t="s">
        <v>65</v>
      </c>
      <c r="N400" s="4">
        <v>1980</v>
      </c>
      <c r="O400" s="5" t="s">
        <v>402</v>
      </c>
      <c r="P400" s="5" t="s">
        <v>427</v>
      </c>
      <c r="S400" s="5" t="s">
        <v>417</v>
      </c>
      <c r="X400" s="5" t="s">
        <v>153</v>
      </c>
      <c r="Y400" s="5" t="s">
        <v>152</v>
      </c>
      <c r="Z400" s="5" t="s">
        <v>20</v>
      </c>
      <c r="AB400" s="5" t="s">
        <v>21</v>
      </c>
      <c r="AC400" s="5" t="s">
        <v>235</v>
      </c>
      <c r="AD400" s="5" t="s">
        <v>403</v>
      </c>
      <c r="AI400" s="5" t="s">
        <v>25</v>
      </c>
      <c r="AJ400" s="8" t="s">
        <v>59</v>
      </c>
      <c r="AK400" s="8" t="s">
        <v>114</v>
      </c>
      <c r="AL400" s="8" t="s">
        <v>264</v>
      </c>
    </row>
    <row r="401" spans="1:38" hidden="1" x14ac:dyDescent="0.2">
      <c r="A401" s="4">
        <v>1420</v>
      </c>
      <c r="B401" s="4">
        <v>79</v>
      </c>
      <c r="C401" s="5" t="s">
        <v>406</v>
      </c>
      <c r="D401" s="5" t="s">
        <v>405</v>
      </c>
      <c r="E401" s="4">
        <v>1987</v>
      </c>
      <c r="F401" s="5" t="s">
        <v>85</v>
      </c>
      <c r="G401" s="6">
        <v>0</v>
      </c>
      <c r="N401" s="4">
        <v>1980</v>
      </c>
      <c r="O401" s="5" t="s">
        <v>402</v>
      </c>
      <c r="P401" s="5" t="s">
        <v>427</v>
      </c>
      <c r="S401" s="5" t="s">
        <v>418</v>
      </c>
      <c r="X401" s="5" t="s">
        <v>153</v>
      </c>
      <c r="Y401" s="5" t="s">
        <v>152</v>
      </c>
      <c r="Z401" s="5" t="s">
        <v>20</v>
      </c>
      <c r="AB401" s="5" t="s">
        <v>21</v>
      </c>
      <c r="AC401" s="5" t="s">
        <v>235</v>
      </c>
      <c r="AD401" s="5" t="s">
        <v>403</v>
      </c>
      <c r="AI401" s="5" t="s">
        <v>25</v>
      </c>
      <c r="AJ401" s="8" t="s">
        <v>59</v>
      </c>
      <c r="AK401" s="8" t="s">
        <v>114</v>
      </c>
      <c r="AL401" s="8" t="s">
        <v>264</v>
      </c>
    </row>
    <row r="402" spans="1:38" hidden="1" x14ac:dyDescent="0.2">
      <c r="A402" s="4">
        <v>1420</v>
      </c>
      <c r="B402" s="4">
        <v>80</v>
      </c>
      <c r="C402" s="5" t="s">
        <v>406</v>
      </c>
      <c r="D402" s="5" t="s">
        <v>405</v>
      </c>
      <c r="E402" s="4">
        <v>1987</v>
      </c>
      <c r="F402" s="5" t="s">
        <v>85</v>
      </c>
      <c r="G402" s="6">
        <v>4075</v>
      </c>
      <c r="I402" s="6">
        <v>1304</v>
      </c>
      <c r="J402" s="5" t="s">
        <v>65</v>
      </c>
      <c r="N402" s="4">
        <v>1980</v>
      </c>
      <c r="O402" s="5" t="s">
        <v>402</v>
      </c>
      <c r="P402" s="5" t="s">
        <v>427</v>
      </c>
      <c r="S402" s="5" t="s">
        <v>173</v>
      </c>
      <c r="X402" s="5" t="s">
        <v>153</v>
      </c>
      <c r="Y402" s="5" t="s">
        <v>152</v>
      </c>
      <c r="Z402" s="5" t="s">
        <v>20</v>
      </c>
      <c r="AB402" s="5" t="s">
        <v>21</v>
      </c>
      <c r="AC402" s="5" t="s">
        <v>235</v>
      </c>
      <c r="AD402" s="5" t="s">
        <v>403</v>
      </c>
      <c r="AI402" s="5" t="s">
        <v>25</v>
      </c>
      <c r="AJ402" s="8" t="s">
        <v>59</v>
      </c>
      <c r="AK402" s="8" t="s">
        <v>114</v>
      </c>
      <c r="AL402" s="8" t="s">
        <v>264</v>
      </c>
    </row>
    <row r="403" spans="1:38" hidden="1" x14ac:dyDescent="0.2">
      <c r="A403" s="4">
        <v>1420</v>
      </c>
      <c r="B403" s="4">
        <v>81</v>
      </c>
      <c r="C403" s="5" t="s">
        <v>406</v>
      </c>
      <c r="D403" s="5" t="s">
        <v>405</v>
      </c>
      <c r="E403" s="4">
        <v>1987</v>
      </c>
      <c r="F403" s="5" t="s">
        <v>85</v>
      </c>
      <c r="G403" s="6">
        <v>6745</v>
      </c>
      <c r="I403" s="6">
        <v>2563.1</v>
      </c>
      <c r="J403" s="5" t="s">
        <v>65</v>
      </c>
      <c r="N403" s="4">
        <v>1980</v>
      </c>
      <c r="O403" s="5" t="s">
        <v>402</v>
      </c>
      <c r="P403" s="5" t="s">
        <v>427</v>
      </c>
      <c r="S403" s="5" t="s">
        <v>271</v>
      </c>
      <c r="X403" s="5" t="s">
        <v>153</v>
      </c>
      <c r="Y403" s="5" t="s">
        <v>152</v>
      </c>
      <c r="Z403" s="5" t="s">
        <v>20</v>
      </c>
      <c r="AB403" s="5" t="s">
        <v>21</v>
      </c>
      <c r="AC403" s="5" t="s">
        <v>235</v>
      </c>
      <c r="AD403" s="5" t="s">
        <v>403</v>
      </c>
      <c r="AI403" s="5" t="s">
        <v>25</v>
      </c>
      <c r="AJ403" s="8" t="s">
        <v>59</v>
      </c>
      <c r="AK403" s="8" t="s">
        <v>114</v>
      </c>
      <c r="AL403" s="8" t="s">
        <v>264</v>
      </c>
    </row>
    <row r="404" spans="1:38" hidden="1" x14ac:dyDescent="0.2">
      <c r="A404" s="4">
        <v>1420</v>
      </c>
      <c r="B404" s="4">
        <v>82</v>
      </c>
      <c r="C404" s="5" t="s">
        <v>406</v>
      </c>
      <c r="D404" s="5" t="s">
        <v>405</v>
      </c>
      <c r="E404" s="4">
        <v>1987</v>
      </c>
      <c r="F404" s="5" t="s">
        <v>85</v>
      </c>
      <c r="G404" s="6">
        <v>0</v>
      </c>
      <c r="N404" s="4">
        <v>1980</v>
      </c>
      <c r="O404" s="5" t="s">
        <v>402</v>
      </c>
      <c r="P404" s="5" t="s">
        <v>427</v>
      </c>
      <c r="S404" s="5" t="s">
        <v>1796</v>
      </c>
      <c r="X404" s="5" t="s">
        <v>153</v>
      </c>
      <c r="Y404" s="5" t="s">
        <v>152</v>
      </c>
      <c r="Z404" s="5" t="s">
        <v>20</v>
      </c>
      <c r="AB404" s="5" t="s">
        <v>21</v>
      </c>
      <c r="AC404" s="5" t="s">
        <v>235</v>
      </c>
      <c r="AD404" s="5" t="s">
        <v>403</v>
      </c>
      <c r="AI404" s="5" t="s">
        <v>25</v>
      </c>
      <c r="AJ404" s="8" t="s">
        <v>59</v>
      </c>
      <c r="AK404" s="8" t="s">
        <v>114</v>
      </c>
      <c r="AL404" s="8" t="s">
        <v>264</v>
      </c>
    </row>
    <row r="405" spans="1:38" hidden="1" x14ac:dyDescent="0.2">
      <c r="A405" s="4">
        <v>1420</v>
      </c>
      <c r="B405" s="4">
        <v>83</v>
      </c>
      <c r="C405" s="5" t="s">
        <v>406</v>
      </c>
      <c r="D405" s="5" t="s">
        <v>405</v>
      </c>
      <c r="E405" s="4">
        <v>1987</v>
      </c>
      <c r="F405" s="5" t="s">
        <v>85</v>
      </c>
      <c r="G405" s="6">
        <v>1538</v>
      </c>
      <c r="I405" s="6">
        <v>1553.38</v>
      </c>
      <c r="J405" s="5" t="s">
        <v>65</v>
      </c>
      <c r="N405" s="4">
        <v>1980</v>
      </c>
      <c r="O405" s="5" t="s">
        <v>402</v>
      </c>
      <c r="P405" s="5" t="s">
        <v>427</v>
      </c>
      <c r="S405" s="5" t="s">
        <v>419</v>
      </c>
      <c r="X405" s="5" t="s">
        <v>153</v>
      </c>
      <c r="Y405" s="5" t="s">
        <v>152</v>
      </c>
      <c r="Z405" s="5" t="s">
        <v>20</v>
      </c>
      <c r="AB405" s="5" t="s">
        <v>21</v>
      </c>
      <c r="AC405" s="5" t="s">
        <v>235</v>
      </c>
      <c r="AD405" s="5" t="s">
        <v>403</v>
      </c>
      <c r="AI405" s="5" t="s">
        <v>25</v>
      </c>
      <c r="AJ405" s="8" t="s">
        <v>59</v>
      </c>
      <c r="AK405" s="8" t="s">
        <v>114</v>
      </c>
      <c r="AL405" s="8" t="s">
        <v>264</v>
      </c>
    </row>
    <row r="406" spans="1:38" hidden="1" x14ac:dyDescent="0.2">
      <c r="A406" s="4">
        <v>1420</v>
      </c>
      <c r="B406" s="4">
        <v>84</v>
      </c>
      <c r="C406" s="5" t="s">
        <v>406</v>
      </c>
      <c r="D406" s="5" t="s">
        <v>405</v>
      </c>
      <c r="E406" s="4">
        <v>1987</v>
      </c>
      <c r="F406" s="5" t="s">
        <v>85</v>
      </c>
      <c r="G406" s="6">
        <v>1709</v>
      </c>
      <c r="I406" s="6">
        <v>820.31999999999994</v>
      </c>
      <c r="J406" s="5" t="s">
        <v>65</v>
      </c>
      <c r="N406" s="4">
        <v>1980</v>
      </c>
      <c r="O406" s="5" t="s">
        <v>402</v>
      </c>
      <c r="P406" s="5" t="s">
        <v>427</v>
      </c>
      <c r="S406" s="5" t="s">
        <v>420</v>
      </c>
      <c r="X406" s="5" t="s">
        <v>153</v>
      </c>
      <c r="Y406" s="5" t="s">
        <v>152</v>
      </c>
      <c r="Z406" s="5" t="s">
        <v>20</v>
      </c>
      <c r="AB406" s="5" t="s">
        <v>21</v>
      </c>
      <c r="AC406" s="5" t="s">
        <v>235</v>
      </c>
      <c r="AD406" s="5" t="s">
        <v>403</v>
      </c>
      <c r="AI406" s="5" t="s">
        <v>25</v>
      </c>
      <c r="AJ406" s="8" t="s">
        <v>59</v>
      </c>
      <c r="AK406" s="8" t="s">
        <v>114</v>
      </c>
      <c r="AL406" s="8" t="s">
        <v>264</v>
      </c>
    </row>
    <row r="407" spans="1:38" hidden="1" x14ac:dyDescent="0.2">
      <c r="A407" s="4">
        <v>1420</v>
      </c>
      <c r="B407" s="4">
        <v>85</v>
      </c>
      <c r="C407" s="5" t="s">
        <v>406</v>
      </c>
      <c r="D407" s="5" t="s">
        <v>405</v>
      </c>
      <c r="E407" s="4">
        <v>1987</v>
      </c>
      <c r="F407" s="5" t="s">
        <v>85</v>
      </c>
      <c r="G407" s="6">
        <v>6554</v>
      </c>
      <c r="I407" s="6">
        <v>2228.36</v>
      </c>
      <c r="J407" s="5" t="s">
        <v>65</v>
      </c>
      <c r="N407" s="4">
        <v>1980</v>
      </c>
      <c r="O407" s="5" t="s">
        <v>402</v>
      </c>
      <c r="P407" s="5" t="s">
        <v>427</v>
      </c>
      <c r="S407" s="5" t="s">
        <v>421</v>
      </c>
      <c r="X407" s="5" t="s">
        <v>153</v>
      </c>
      <c r="Y407" s="5" t="s">
        <v>152</v>
      </c>
      <c r="Z407" s="5" t="s">
        <v>20</v>
      </c>
      <c r="AB407" s="5" t="s">
        <v>21</v>
      </c>
      <c r="AC407" s="5" t="s">
        <v>235</v>
      </c>
      <c r="AD407" s="5" t="s">
        <v>403</v>
      </c>
      <c r="AI407" s="5" t="s">
        <v>25</v>
      </c>
      <c r="AJ407" s="8" t="s">
        <v>59</v>
      </c>
      <c r="AK407" s="8" t="s">
        <v>114</v>
      </c>
      <c r="AL407" s="8" t="s">
        <v>264</v>
      </c>
    </row>
    <row r="408" spans="1:38" hidden="1" x14ac:dyDescent="0.2">
      <c r="A408" s="4">
        <v>1420</v>
      </c>
      <c r="B408" s="4">
        <v>86</v>
      </c>
      <c r="C408" s="5" t="s">
        <v>406</v>
      </c>
      <c r="D408" s="5" t="s">
        <v>405</v>
      </c>
      <c r="E408" s="4">
        <v>1987</v>
      </c>
      <c r="F408" s="5" t="s">
        <v>85</v>
      </c>
      <c r="G408" s="6">
        <v>817</v>
      </c>
      <c r="I408" s="6">
        <v>792.49</v>
      </c>
      <c r="J408" s="5" t="s">
        <v>65</v>
      </c>
      <c r="N408" s="4">
        <v>1980</v>
      </c>
      <c r="O408" s="5" t="s">
        <v>402</v>
      </c>
      <c r="P408" s="5" t="s">
        <v>427</v>
      </c>
      <c r="S408" s="5" t="s">
        <v>422</v>
      </c>
      <c r="X408" s="5" t="s">
        <v>153</v>
      </c>
      <c r="Y408" s="5" t="s">
        <v>152</v>
      </c>
      <c r="Z408" s="5" t="s">
        <v>20</v>
      </c>
      <c r="AB408" s="5" t="s">
        <v>21</v>
      </c>
      <c r="AC408" s="5" t="s">
        <v>235</v>
      </c>
      <c r="AD408" s="5" t="s">
        <v>403</v>
      </c>
      <c r="AI408" s="5" t="s">
        <v>25</v>
      </c>
      <c r="AJ408" s="8" t="s">
        <v>59</v>
      </c>
      <c r="AK408" s="8" t="s">
        <v>114</v>
      </c>
      <c r="AL408" s="8" t="s">
        <v>264</v>
      </c>
    </row>
    <row r="409" spans="1:38" hidden="1" x14ac:dyDescent="0.2">
      <c r="A409" s="4">
        <v>1420</v>
      </c>
      <c r="B409" s="4">
        <v>87</v>
      </c>
      <c r="C409" s="5" t="s">
        <v>406</v>
      </c>
      <c r="D409" s="5" t="s">
        <v>405</v>
      </c>
      <c r="E409" s="4">
        <v>1987</v>
      </c>
      <c r="F409" s="5" t="s">
        <v>85</v>
      </c>
      <c r="G409" s="6">
        <v>27</v>
      </c>
      <c r="I409" s="6">
        <v>25.919999999999998</v>
      </c>
      <c r="J409" s="5" t="s">
        <v>65</v>
      </c>
      <c r="N409" s="4">
        <v>1980</v>
      </c>
      <c r="O409" s="5" t="s">
        <v>402</v>
      </c>
      <c r="P409" s="5" t="s">
        <v>427</v>
      </c>
      <c r="S409" s="5" t="s">
        <v>423</v>
      </c>
      <c r="X409" s="5" t="s">
        <v>153</v>
      </c>
      <c r="Y409" s="5" t="s">
        <v>152</v>
      </c>
      <c r="Z409" s="5" t="s">
        <v>20</v>
      </c>
      <c r="AB409" s="5" t="s">
        <v>21</v>
      </c>
      <c r="AC409" s="5" t="s">
        <v>235</v>
      </c>
      <c r="AD409" s="5" t="s">
        <v>403</v>
      </c>
      <c r="AI409" s="5" t="s">
        <v>25</v>
      </c>
      <c r="AJ409" s="8" t="s">
        <v>59</v>
      </c>
      <c r="AK409" s="8" t="s">
        <v>114</v>
      </c>
      <c r="AL409" s="8" t="s">
        <v>264</v>
      </c>
    </row>
    <row r="410" spans="1:38" hidden="1" x14ac:dyDescent="0.2">
      <c r="A410" s="4">
        <v>1420</v>
      </c>
      <c r="B410" s="4">
        <v>88</v>
      </c>
      <c r="C410" s="5" t="s">
        <v>406</v>
      </c>
      <c r="D410" s="5" t="s">
        <v>405</v>
      </c>
      <c r="E410" s="4">
        <v>1987</v>
      </c>
      <c r="F410" s="5" t="s">
        <v>85</v>
      </c>
      <c r="G410" s="6">
        <v>0</v>
      </c>
      <c r="N410" s="4">
        <v>1980</v>
      </c>
      <c r="O410" s="5" t="s">
        <v>402</v>
      </c>
      <c r="P410" s="5" t="s">
        <v>427</v>
      </c>
      <c r="S410" s="5" t="s">
        <v>424</v>
      </c>
      <c r="X410" s="5" t="s">
        <v>153</v>
      </c>
      <c r="Y410" s="5" t="s">
        <v>152</v>
      </c>
      <c r="Z410" s="5" t="s">
        <v>20</v>
      </c>
      <c r="AB410" s="5" t="s">
        <v>21</v>
      </c>
      <c r="AC410" s="5" t="s">
        <v>235</v>
      </c>
      <c r="AD410" s="5" t="s">
        <v>403</v>
      </c>
      <c r="AI410" s="5" t="s">
        <v>25</v>
      </c>
      <c r="AJ410" s="8" t="s">
        <v>59</v>
      </c>
      <c r="AK410" s="8" t="s">
        <v>114</v>
      </c>
      <c r="AL410" s="8" t="s">
        <v>264</v>
      </c>
    </row>
    <row r="411" spans="1:38" hidden="1" x14ac:dyDescent="0.2">
      <c r="A411" s="4">
        <v>1420</v>
      </c>
      <c r="B411" s="4">
        <v>89</v>
      </c>
      <c r="C411" s="5" t="s">
        <v>406</v>
      </c>
      <c r="D411" s="5" t="s">
        <v>405</v>
      </c>
      <c r="E411" s="4">
        <v>1987</v>
      </c>
      <c r="F411" s="5" t="s">
        <v>85</v>
      </c>
      <c r="G411" s="6">
        <v>0</v>
      </c>
      <c r="N411" s="4">
        <v>1980</v>
      </c>
      <c r="O411" s="5" t="s">
        <v>402</v>
      </c>
      <c r="P411" s="5" t="s">
        <v>427</v>
      </c>
      <c r="S411" s="5" t="s">
        <v>425</v>
      </c>
      <c r="X411" s="5" t="s">
        <v>153</v>
      </c>
      <c r="Y411" s="5" t="s">
        <v>152</v>
      </c>
      <c r="Z411" s="5" t="s">
        <v>20</v>
      </c>
      <c r="AB411" s="5" t="s">
        <v>21</v>
      </c>
      <c r="AC411" s="5" t="s">
        <v>235</v>
      </c>
      <c r="AD411" s="5" t="s">
        <v>403</v>
      </c>
      <c r="AI411" s="5" t="s">
        <v>25</v>
      </c>
      <c r="AJ411" s="8" t="s">
        <v>59</v>
      </c>
      <c r="AK411" s="8" t="s">
        <v>114</v>
      </c>
      <c r="AL411" s="8" t="s">
        <v>264</v>
      </c>
    </row>
    <row r="412" spans="1:38" hidden="1" x14ac:dyDescent="0.2">
      <c r="A412" s="4">
        <v>1420</v>
      </c>
      <c r="B412" s="4">
        <v>90</v>
      </c>
      <c r="C412" s="5" t="s">
        <v>406</v>
      </c>
      <c r="D412" s="5" t="s">
        <v>405</v>
      </c>
      <c r="E412" s="4">
        <v>1987</v>
      </c>
      <c r="F412" s="5" t="s">
        <v>85</v>
      </c>
      <c r="G412" s="6">
        <v>1674</v>
      </c>
      <c r="I412" s="6">
        <v>954.18</v>
      </c>
      <c r="J412" s="5" t="s">
        <v>65</v>
      </c>
      <c r="N412" s="4">
        <v>1980</v>
      </c>
      <c r="O412" s="5" t="s">
        <v>402</v>
      </c>
      <c r="P412" s="5" t="s">
        <v>427</v>
      </c>
      <c r="S412" s="5" t="s">
        <v>426</v>
      </c>
      <c r="X412" s="5" t="s">
        <v>153</v>
      </c>
      <c r="Y412" s="5" t="s">
        <v>152</v>
      </c>
      <c r="Z412" s="5" t="s">
        <v>20</v>
      </c>
      <c r="AB412" s="5" t="s">
        <v>21</v>
      </c>
      <c r="AC412" s="5" t="s">
        <v>235</v>
      </c>
      <c r="AD412" s="5" t="s">
        <v>403</v>
      </c>
      <c r="AI412" s="5" t="s">
        <v>25</v>
      </c>
      <c r="AJ412" s="8" t="s">
        <v>59</v>
      </c>
      <c r="AK412" s="8" t="s">
        <v>114</v>
      </c>
      <c r="AL412" s="8" t="s">
        <v>264</v>
      </c>
    </row>
    <row r="413" spans="1:38" hidden="1" x14ac:dyDescent="0.2">
      <c r="A413" s="4">
        <v>1420</v>
      </c>
      <c r="B413" s="4">
        <v>91</v>
      </c>
      <c r="C413" s="5" t="s">
        <v>406</v>
      </c>
      <c r="D413" s="5" t="s">
        <v>405</v>
      </c>
      <c r="E413" s="4">
        <v>1987</v>
      </c>
      <c r="F413" s="5" t="s">
        <v>1631</v>
      </c>
      <c r="G413" s="17" t="s">
        <v>137</v>
      </c>
      <c r="N413" s="4">
        <v>1977</v>
      </c>
      <c r="O413" s="5" t="s">
        <v>402</v>
      </c>
      <c r="P413" s="5" t="s">
        <v>284</v>
      </c>
      <c r="S413" s="5" t="s">
        <v>404</v>
      </c>
      <c r="V413" s="7">
        <v>2.2000000000000002</v>
      </c>
      <c r="W413" s="7" t="s">
        <v>398</v>
      </c>
      <c r="X413" s="5" t="s">
        <v>153</v>
      </c>
      <c r="Y413" s="5" t="s">
        <v>152</v>
      </c>
      <c r="Z413" s="5" t="s">
        <v>20</v>
      </c>
      <c r="AB413" s="5" t="s">
        <v>21</v>
      </c>
      <c r="AC413" s="5" t="s">
        <v>235</v>
      </c>
      <c r="AD413" s="5" t="s">
        <v>403</v>
      </c>
      <c r="AI413" s="5" t="s">
        <v>25</v>
      </c>
      <c r="AJ413" s="8" t="s">
        <v>59</v>
      </c>
      <c r="AK413" s="8" t="s">
        <v>114</v>
      </c>
      <c r="AL413" s="8" t="s">
        <v>264</v>
      </c>
    </row>
    <row r="414" spans="1:38" hidden="1" x14ac:dyDescent="0.2">
      <c r="A414" s="4">
        <v>1420</v>
      </c>
      <c r="B414" s="4">
        <v>92</v>
      </c>
      <c r="C414" s="5" t="s">
        <v>406</v>
      </c>
      <c r="D414" s="5" t="s">
        <v>405</v>
      </c>
      <c r="E414" s="4">
        <v>1987</v>
      </c>
      <c r="F414" s="5" t="s">
        <v>1631</v>
      </c>
      <c r="G414" s="17" t="s">
        <v>137</v>
      </c>
      <c r="N414" s="4">
        <v>1977</v>
      </c>
      <c r="O414" s="5" t="s">
        <v>402</v>
      </c>
      <c r="P414" s="5" t="s">
        <v>284</v>
      </c>
      <c r="S414" s="5" t="s">
        <v>409</v>
      </c>
      <c r="V414" s="7">
        <v>2.2000000000000002</v>
      </c>
      <c r="W414" s="7" t="s">
        <v>398</v>
      </c>
      <c r="X414" s="5" t="s">
        <v>153</v>
      </c>
      <c r="Y414" s="5" t="s">
        <v>152</v>
      </c>
      <c r="Z414" s="5" t="s">
        <v>20</v>
      </c>
      <c r="AB414" s="5" t="s">
        <v>21</v>
      </c>
      <c r="AC414" s="5" t="s">
        <v>235</v>
      </c>
      <c r="AD414" s="5" t="s">
        <v>403</v>
      </c>
      <c r="AI414" s="5" t="s">
        <v>25</v>
      </c>
      <c r="AJ414" s="8" t="s">
        <v>59</v>
      </c>
      <c r="AK414" s="8" t="s">
        <v>114</v>
      </c>
      <c r="AL414" s="8" t="s">
        <v>264</v>
      </c>
    </row>
    <row r="415" spans="1:38" hidden="1" x14ac:dyDescent="0.2">
      <c r="A415" s="4">
        <v>1420</v>
      </c>
      <c r="B415" s="4">
        <v>93</v>
      </c>
      <c r="C415" s="5" t="s">
        <v>406</v>
      </c>
      <c r="D415" s="5" t="s">
        <v>405</v>
      </c>
      <c r="E415" s="4">
        <v>1987</v>
      </c>
      <c r="F415" s="5" t="s">
        <v>1631</v>
      </c>
      <c r="G415" s="17" t="s">
        <v>432</v>
      </c>
      <c r="N415" s="4">
        <v>1977</v>
      </c>
      <c r="O415" s="5" t="s">
        <v>402</v>
      </c>
      <c r="P415" s="5" t="s">
        <v>284</v>
      </c>
      <c r="S415" s="5" t="s">
        <v>410</v>
      </c>
      <c r="V415" s="7">
        <v>2.2000000000000002</v>
      </c>
      <c r="W415" s="7" t="s">
        <v>398</v>
      </c>
      <c r="X415" s="5" t="s">
        <v>153</v>
      </c>
      <c r="Y415" s="5" t="s">
        <v>152</v>
      </c>
      <c r="Z415" s="5" t="s">
        <v>20</v>
      </c>
      <c r="AB415" s="5" t="s">
        <v>21</v>
      </c>
      <c r="AC415" s="5" t="s">
        <v>235</v>
      </c>
      <c r="AD415" s="5" t="s">
        <v>403</v>
      </c>
      <c r="AI415" s="5" t="s">
        <v>25</v>
      </c>
      <c r="AJ415" s="8" t="s">
        <v>59</v>
      </c>
      <c r="AK415" s="8" t="s">
        <v>114</v>
      </c>
      <c r="AL415" s="8" t="s">
        <v>264</v>
      </c>
    </row>
    <row r="416" spans="1:38" hidden="1" x14ac:dyDescent="0.2">
      <c r="A416" s="4">
        <v>1420</v>
      </c>
      <c r="B416" s="4">
        <v>94</v>
      </c>
      <c r="C416" s="5" t="s">
        <v>406</v>
      </c>
      <c r="D416" s="5" t="s">
        <v>405</v>
      </c>
      <c r="E416" s="4">
        <v>1987</v>
      </c>
      <c r="F416" s="5" t="s">
        <v>1631</v>
      </c>
      <c r="G416" s="17" t="s">
        <v>433</v>
      </c>
      <c r="N416" s="4">
        <v>1977</v>
      </c>
      <c r="O416" s="5" t="s">
        <v>402</v>
      </c>
      <c r="P416" s="5" t="s">
        <v>284</v>
      </c>
      <c r="S416" s="5" t="s">
        <v>175</v>
      </c>
      <c r="V416" s="7">
        <v>2.2000000000000002</v>
      </c>
      <c r="W416" s="7" t="s">
        <v>398</v>
      </c>
      <c r="X416" s="5" t="s">
        <v>153</v>
      </c>
      <c r="Y416" s="5" t="s">
        <v>152</v>
      </c>
      <c r="Z416" s="5" t="s">
        <v>20</v>
      </c>
      <c r="AB416" s="5" t="s">
        <v>21</v>
      </c>
      <c r="AC416" s="5" t="s">
        <v>235</v>
      </c>
      <c r="AD416" s="5" t="s">
        <v>403</v>
      </c>
      <c r="AI416" s="5" t="s">
        <v>25</v>
      </c>
      <c r="AJ416" s="8" t="s">
        <v>59</v>
      </c>
      <c r="AK416" s="8" t="s">
        <v>114</v>
      </c>
      <c r="AL416" s="8" t="s">
        <v>264</v>
      </c>
    </row>
    <row r="417" spans="1:38" hidden="1" x14ac:dyDescent="0.2">
      <c r="A417" s="4">
        <v>1420</v>
      </c>
      <c r="B417" s="4">
        <v>95</v>
      </c>
      <c r="C417" s="5" t="s">
        <v>406</v>
      </c>
      <c r="D417" s="5" t="s">
        <v>405</v>
      </c>
      <c r="E417" s="4">
        <v>1987</v>
      </c>
      <c r="F417" s="5" t="s">
        <v>1631</v>
      </c>
      <c r="G417" s="17" t="s">
        <v>137</v>
      </c>
      <c r="N417" s="4">
        <v>1977</v>
      </c>
      <c r="O417" s="5" t="s">
        <v>402</v>
      </c>
      <c r="P417" s="5" t="s">
        <v>284</v>
      </c>
      <c r="S417" s="5" t="s">
        <v>411</v>
      </c>
      <c r="V417" s="7">
        <v>2.2000000000000002</v>
      </c>
      <c r="W417" s="7" t="s">
        <v>398</v>
      </c>
      <c r="X417" s="5" t="s">
        <v>153</v>
      </c>
      <c r="Y417" s="5" t="s">
        <v>152</v>
      </c>
      <c r="Z417" s="5" t="s">
        <v>20</v>
      </c>
      <c r="AB417" s="5" t="s">
        <v>21</v>
      </c>
      <c r="AC417" s="5" t="s">
        <v>235</v>
      </c>
      <c r="AD417" s="5" t="s">
        <v>403</v>
      </c>
      <c r="AI417" s="5" t="s">
        <v>25</v>
      </c>
      <c r="AJ417" s="8" t="s">
        <v>59</v>
      </c>
      <c r="AK417" s="8" t="s">
        <v>114</v>
      </c>
      <c r="AL417" s="8" t="s">
        <v>264</v>
      </c>
    </row>
    <row r="418" spans="1:38" hidden="1" x14ac:dyDescent="0.2">
      <c r="A418" s="4">
        <v>1420</v>
      </c>
      <c r="B418" s="4">
        <v>96</v>
      </c>
      <c r="C418" s="5" t="s">
        <v>406</v>
      </c>
      <c r="D418" s="5" t="s">
        <v>405</v>
      </c>
      <c r="E418" s="4">
        <v>1987</v>
      </c>
      <c r="F418" s="5" t="s">
        <v>1631</v>
      </c>
      <c r="G418" s="17" t="s">
        <v>137</v>
      </c>
      <c r="N418" s="4">
        <v>1977</v>
      </c>
      <c r="O418" s="5" t="s">
        <v>402</v>
      </c>
      <c r="P418" s="5" t="s">
        <v>284</v>
      </c>
      <c r="S418" s="5" t="s">
        <v>429</v>
      </c>
      <c r="V418" s="7">
        <v>2.2000000000000002</v>
      </c>
      <c r="W418" s="7" t="s">
        <v>398</v>
      </c>
      <c r="X418" s="5" t="s">
        <v>153</v>
      </c>
      <c r="Y418" s="5" t="s">
        <v>152</v>
      </c>
      <c r="Z418" s="5" t="s">
        <v>20</v>
      </c>
      <c r="AB418" s="5" t="s">
        <v>21</v>
      </c>
      <c r="AC418" s="5" t="s">
        <v>235</v>
      </c>
      <c r="AD418" s="5" t="s">
        <v>403</v>
      </c>
      <c r="AI418" s="5" t="s">
        <v>25</v>
      </c>
      <c r="AJ418" s="8" t="s">
        <v>59</v>
      </c>
      <c r="AK418" s="8" t="s">
        <v>114</v>
      </c>
      <c r="AL418" s="8" t="s">
        <v>264</v>
      </c>
    </row>
    <row r="419" spans="1:38" hidden="1" x14ac:dyDescent="0.2">
      <c r="A419" s="4">
        <v>1420</v>
      </c>
      <c r="B419" s="4">
        <v>97</v>
      </c>
      <c r="C419" s="5" t="s">
        <v>406</v>
      </c>
      <c r="D419" s="5" t="s">
        <v>405</v>
      </c>
      <c r="E419" s="4">
        <v>1987</v>
      </c>
      <c r="F419" s="5" t="s">
        <v>1631</v>
      </c>
      <c r="G419" s="17" t="s">
        <v>137</v>
      </c>
      <c r="N419" s="4">
        <v>1977</v>
      </c>
      <c r="O419" s="5" t="s">
        <v>402</v>
      </c>
      <c r="P419" s="5" t="s">
        <v>284</v>
      </c>
      <c r="S419" s="5" t="s">
        <v>430</v>
      </c>
      <c r="V419" s="7">
        <v>2.2000000000000002</v>
      </c>
      <c r="W419" s="7" t="s">
        <v>398</v>
      </c>
      <c r="X419" s="5" t="s">
        <v>153</v>
      </c>
      <c r="Y419" s="5" t="s">
        <v>152</v>
      </c>
      <c r="Z419" s="5" t="s">
        <v>20</v>
      </c>
      <c r="AB419" s="5" t="s">
        <v>21</v>
      </c>
      <c r="AC419" s="5" t="s">
        <v>235</v>
      </c>
      <c r="AD419" s="5" t="s">
        <v>403</v>
      </c>
      <c r="AI419" s="5" t="s">
        <v>25</v>
      </c>
      <c r="AJ419" s="8" t="s">
        <v>59</v>
      </c>
      <c r="AK419" s="8" t="s">
        <v>114</v>
      </c>
      <c r="AL419" s="8" t="s">
        <v>264</v>
      </c>
    </row>
    <row r="420" spans="1:38" hidden="1" x14ac:dyDescent="0.2">
      <c r="A420" s="4">
        <v>1420</v>
      </c>
      <c r="B420" s="4">
        <v>98</v>
      </c>
      <c r="C420" s="5" t="s">
        <v>406</v>
      </c>
      <c r="D420" s="5" t="s">
        <v>405</v>
      </c>
      <c r="E420" s="4">
        <v>1987</v>
      </c>
      <c r="F420" s="5" t="s">
        <v>1631</v>
      </c>
      <c r="G420" s="17" t="s">
        <v>137</v>
      </c>
      <c r="N420" s="4">
        <v>1977</v>
      </c>
      <c r="O420" s="5" t="s">
        <v>402</v>
      </c>
      <c r="P420" s="5" t="s">
        <v>284</v>
      </c>
      <c r="S420" s="5" t="s">
        <v>412</v>
      </c>
      <c r="V420" s="7">
        <v>2.2000000000000002</v>
      </c>
      <c r="W420" s="7" t="s">
        <v>398</v>
      </c>
      <c r="X420" s="5" t="s">
        <v>153</v>
      </c>
      <c r="Y420" s="5" t="s">
        <v>152</v>
      </c>
      <c r="Z420" s="5" t="s">
        <v>20</v>
      </c>
      <c r="AB420" s="5" t="s">
        <v>21</v>
      </c>
      <c r="AC420" s="5" t="s">
        <v>235</v>
      </c>
      <c r="AD420" s="5" t="s">
        <v>403</v>
      </c>
      <c r="AI420" s="5" t="s">
        <v>25</v>
      </c>
      <c r="AJ420" s="8" t="s">
        <v>59</v>
      </c>
      <c r="AK420" s="8" t="s">
        <v>114</v>
      </c>
      <c r="AL420" s="8" t="s">
        <v>264</v>
      </c>
    </row>
    <row r="421" spans="1:38" hidden="1" x14ac:dyDescent="0.2">
      <c r="A421" s="4">
        <v>1420</v>
      </c>
      <c r="B421" s="4">
        <v>99</v>
      </c>
      <c r="C421" s="5" t="s">
        <v>406</v>
      </c>
      <c r="D421" s="5" t="s">
        <v>405</v>
      </c>
      <c r="E421" s="4">
        <v>1987</v>
      </c>
      <c r="F421" s="5" t="s">
        <v>1631</v>
      </c>
      <c r="G421" s="17" t="s">
        <v>434</v>
      </c>
      <c r="N421" s="4">
        <v>1977</v>
      </c>
      <c r="O421" s="5" t="s">
        <v>402</v>
      </c>
      <c r="P421" s="5" t="s">
        <v>284</v>
      </c>
      <c r="S421" s="5" t="s">
        <v>413</v>
      </c>
      <c r="V421" s="7">
        <v>2.2000000000000002</v>
      </c>
      <c r="W421" s="7" t="s">
        <v>398</v>
      </c>
      <c r="X421" s="5" t="s">
        <v>153</v>
      </c>
      <c r="Y421" s="5" t="s">
        <v>152</v>
      </c>
      <c r="Z421" s="5" t="s">
        <v>20</v>
      </c>
      <c r="AB421" s="5" t="s">
        <v>21</v>
      </c>
      <c r="AC421" s="5" t="s">
        <v>235</v>
      </c>
      <c r="AD421" s="5" t="s">
        <v>403</v>
      </c>
      <c r="AI421" s="5" t="s">
        <v>25</v>
      </c>
      <c r="AJ421" s="8" t="s">
        <v>59</v>
      </c>
      <c r="AK421" s="8" t="s">
        <v>114</v>
      </c>
      <c r="AL421" s="8" t="s">
        <v>264</v>
      </c>
    </row>
    <row r="422" spans="1:38" hidden="1" x14ac:dyDescent="0.2">
      <c r="A422" s="4">
        <v>1420</v>
      </c>
      <c r="B422" s="4">
        <v>100</v>
      </c>
      <c r="C422" s="5" t="s">
        <v>406</v>
      </c>
      <c r="D422" s="5" t="s">
        <v>405</v>
      </c>
      <c r="E422" s="4">
        <v>1987</v>
      </c>
      <c r="F422" s="5" t="s">
        <v>1631</v>
      </c>
      <c r="G422" s="17" t="s">
        <v>433</v>
      </c>
      <c r="N422" s="4">
        <v>1977</v>
      </c>
      <c r="O422" s="5" t="s">
        <v>402</v>
      </c>
      <c r="P422" s="5" t="s">
        <v>284</v>
      </c>
      <c r="S422" s="5" t="s">
        <v>171</v>
      </c>
      <c r="V422" s="7">
        <v>2.2000000000000002</v>
      </c>
      <c r="W422" s="7" t="s">
        <v>398</v>
      </c>
      <c r="X422" s="5" t="s">
        <v>153</v>
      </c>
      <c r="Y422" s="5" t="s">
        <v>152</v>
      </c>
      <c r="Z422" s="5" t="s">
        <v>20</v>
      </c>
      <c r="AB422" s="5" t="s">
        <v>21</v>
      </c>
      <c r="AC422" s="5" t="s">
        <v>235</v>
      </c>
      <c r="AD422" s="5" t="s">
        <v>403</v>
      </c>
      <c r="AI422" s="5" t="s">
        <v>25</v>
      </c>
      <c r="AJ422" s="8" t="s">
        <v>59</v>
      </c>
      <c r="AK422" s="8" t="s">
        <v>114</v>
      </c>
      <c r="AL422" s="8" t="s">
        <v>264</v>
      </c>
    </row>
    <row r="423" spans="1:38" hidden="1" x14ac:dyDescent="0.2">
      <c r="A423" s="4">
        <v>1420</v>
      </c>
      <c r="B423" s="4">
        <v>101</v>
      </c>
      <c r="C423" s="5" t="s">
        <v>406</v>
      </c>
      <c r="D423" s="5" t="s">
        <v>405</v>
      </c>
      <c r="E423" s="4">
        <v>1987</v>
      </c>
      <c r="F423" s="5" t="s">
        <v>1631</v>
      </c>
      <c r="G423" s="17" t="s">
        <v>137</v>
      </c>
      <c r="N423" s="4">
        <v>1977</v>
      </c>
      <c r="O423" s="5" t="s">
        <v>402</v>
      </c>
      <c r="P423" s="5" t="s">
        <v>284</v>
      </c>
      <c r="S423" s="5" t="s">
        <v>178</v>
      </c>
      <c r="V423" s="7">
        <v>2.2000000000000002</v>
      </c>
      <c r="W423" s="7" t="s">
        <v>398</v>
      </c>
      <c r="X423" s="5" t="s">
        <v>153</v>
      </c>
      <c r="Y423" s="5" t="s">
        <v>152</v>
      </c>
      <c r="Z423" s="5" t="s">
        <v>20</v>
      </c>
      <c r="AB423" s="5" t="s">
        <v>21</v>
      </c>
      <c r="AC423" s="5" t="s">
        <v>235</v>
      </c>
      <c r="AD423" s="5" t="s">
        <v>403</v>
      </c>
      <c r="AI423" s="5" t="s">
        <v>25</v>
      </c>
      <c r="AJ423" s="8" t="s">
        <v>59</v>
      </c>
      <c r="AK423" s="8" t="s">
        <v>114</v>
      </c>
      <c r="AL423" s="8" t="s">
        <v>264</v>
      </c>
    </row>
    <row r="424" spans="1:38" hidden="1" x14ac:dyDescent="0.2">
      <c r="A424" s="4">
        <v>1420</v>
      </c>
      <c r="B424" s="4">
        <v>102</v>
      </c>
      <c r="C424" s="5" t="s">
        <v>406</v>
      </c>
      <c r="D424" s="5" t="s">
        <v>405</v>
      </c>
      <c r="E424" s="4">
        <v>1987</v>
      </c>
      <c r="F424" s="5" t="s">
        <v>1631</v>
      </c>
      <c r="G424" s="17" t="s">
        <v>137</v>
      </c>
      <c r="N424" s="4">
        <v>1977</v>
      </c>
      <c r="O424" s="5" t="s">
        <v>402</v>
      </c>
      <c r="P424" s="5" t="s">
        <v>284</v>
      </c>
      <c r="S424" s="5" t="s">
        <v>414</v>
      </c>
      <c r="V424" s="7">
        <v>2.2000000000000002</v>
      </c>
      <c r="W424" s="7" t="s">
        <v>398</v>
      </c>
      <c r="X424" s="5" t="s">
        <v>153</v>
      </c>
      <c r="Y424" s="5" t="s">
        <v>152</v>
      </c>
      <c r="Z424" s="5" t="s">
        <v>20</v>
      </c>
      <c r="AB424" s="5" t="s">
        <v>21</v>
      </c>
      <c r="AC424" s="5" t="s">
        <v>235</v>
      </c>
      <c r="AD424" s="5" t="s">
        <v>403</v>
      </c>
      <c r="AI424" s="5" t="s">
        <v>25</v>
      </c>
      <c r="AJ424" s="8" t="s">
        <v>59</v>
      </c>
      <c r="AK424" s="8" t="s">
        <v>114</v>
      </c>
      <c r="AL424" s="8" t="s">
        <v>264</v>
      </c>
    </row>
    <row r="425" spans="1:38" hidden="1" x14ac:dyDescent="0.2">
      <c r="A425" s="4">
        <v>1420</v>
      </c>
      <c r="B425" s="4">
        <v>103</v>
      </c>
      <c r="C425" s="5" t="s">
        <v>406</v>
      </c>
      <c r="D425" s="5" t="s">
        <v>405</v>
      </c>
      <c r="E425" s="4">
        <v>1987</v>
      </c>
      <c r="F425" s="5" t="s">
        <v>1631</v>
      </c>
      <c r="G425" s="17" t="s">
        <v>137</v>
      </c>
      <c r="N425" s="4">
        <v>1977</v>
      </c>
      <c r="O425" s="5" t="s">
        <v>402</v>
      </c>
      <c r="P425" s="5" t="s">
        <v>284</v>
      </c>
      <c r="S425" s="5" t="s">
        <v>180</v>
      </c>
      <c r="V425" s="7">
        <v>2.2000000000000002</v>
      </c>
      <c r="W425" s="7" t="s">
        <v>398</v>
      </c>
      <c r="X425" s="5" t="s">
        <v>153</v>
      </c>
      <c r="Y425" s="5" t="s">
        <v>152</v>
      </c>
      <c r="Z425" s="5" t="s">
        <v>20</v>
      </c>
      <c r="AB425" s="5" t="s">
        <v>21</v>
      </c>
      <c r="AC425" s="5" t="s">
        <v>235</v>
      </c>
      <c r="AD425" s="5" t="s">
        <v>403</v>
      </c>
      <c r="AI425" s="5" t="s">
        <v>25</v>
      </c>
      <c r="AJ425" s="8" t="s">
        <v>59</v>
      </c>
      <c r="AK425" s="8" t="s">
        <v>114</v>
      </c>
      <c r="AL425" s="8" t="s">
        <v>264</v>
      </c>
    </row>
    <row r="426" spans="1:38" hidden="1" x14ac:dyDescent="0.2">
      <c r="A426" s="4">
        <v>1420</v>
      </c>
      <c r="B426" s="4">
        <v>104</v>
      </c>
      <c r="C426" s="5" t="s">
        <v>406</v>
      </c>
      <c r="D426" s="5" t="s">
        <v>405</v>
      </c>
      <c r="E426" s="4">
        <v>1987</v>
      </c>
      <c r="F426" s="5" t="s">
        <v>1631</v>
      </c>
      <c r="G426" s="17" t="s">
        <v>137</v>
      </c>
      <c r="N426" s="4">
        <v>1977</v>
      </c>
      <c r="O426" s="5" t="s">
        <v>402</v>
      </c>
      <c r="P426" s="5" t="s">
        <v>284</v>
      </c>
      <c r="S426" s="5" t="s">
        <v>431</v>
      </c>
      <c r="V426" s="7">
        <v>2.2000000000000002</v>
      </c>
      <c r="W426" s="7" t="s">
        <v>398</v>
      </c>
      <c r="X426" s="5" t="s">
        <v>153</v>
      </c>
      <c r="Y426" s="5" t="s">
        <v>152</v>
      </c>
      <c r="Z426" s="5" t="s">
        <v>20</v>
      </c>
      <c r="AB426" s="5" t="s">
        <v>21</v>
      </c>
      <c r="AC426" s="5" t="s">
        <v>235</v>
      </c>
      <c r="AD426" s="5" t="s">
        <v>403</v>
      </c>
      <c r="AI426" s="5" t="s">
        <v>25</v>
      </c>
      <c r="AJ426" s="8" t="s">
        <v>59</v>
      </c>
      <c r="AK426" s="8" t="s">
        <v>114</v>
      </c>
      <c r="AL426" s="8" t="s">
        <v>264</v>
      </c>
    </row>
    <row r="427" spans="1:38" hidden="1" x14ac:dyDescent="0.2">
      <c r="A427" s="4">
        <v>1420</v>
      </c>
      <c r="B427" s="4">
        <v>105</v>
      </c>
      <c r="C427" s="5" t="s">
        <v>406</v>
      </c>
      <c r="D427" s="5" t="s">
        <v>405</v>
      </c>
      <c r="E427" s="4">
        <v>1987</v>
      </c>
      <c r="F427" s="5" t="s">
        <v>1631</v>
      </c>
      <c r="G427" s="17" t="s">
        <v>137</v>
      </c>
      <c r="N427" s="4">
        <v>1977</v>
      </c>
      <c r="O427" s="5" t="s">
        <v>402</v>
      </c>
      <c r="P427" s="5" t="s">
        <v>407</v>
      </c>
      <c r="S427" s="5" t="s">
        <v>176</v>
      </c>
      <c r="V427" s="7">
        <v>2.2000000000000002</v>
      </c>
      <c r="W427" s="7" t="s">
        <v>398</v>
      </c>
      <c r="X427" s="5" t="s">
        <v>153</v>
      </c>
      <c r="Y427" s="5" t="s">
        <v>152</v>
      </c>
      <c r="Z427" s="5" t="s">
        <v>20</v>
      </c>
      <c r="AB427" s="5" t="s">
        <v>21</v>
      </c>
      <c r="AC427" s="5" t="s">
        <v>235</v>
      </c>
      <c r="AD427" s="5" t="s">
        <v>403</v>
      </c>
      <c r="AI427" s="5" t="s">
        <v>25</v>
      </c>
      <c r="AJ427" s="8" t="s">
        <v>59</v>
      </c>
      <c r="AK427" s="8" t="s">
        <v>114</v>
      </c>
      <c r="AL427" s="8" t="s">
        <v>264</v>
      </c>
    </row>
    <row r="428" spans="1:38" hidden="1" x14ac:dyDescent="0.2">
      <c r="A428" s="4">
        <v>1420</v>
      </c>
      <c r="B428" s="4">
        <v>106</v>
      </c>
      <c r="C428" s="5" t="s">
        <v>406</v>
      </c>
      <c r="D428" s="5" t="s">
        <v>405</v>
      </c>
      <c r="E428" s="4">
        <v>1987</v>
      </c>
      <c r="F428" s="5" t="s">
        <v>1631</v>
      </c>
      <c r="G428" s="17" t="s">
        <v>435</v>
      </c>
      <c r="N428" s="4">
        <v>1977</v>
      </c>
      <c r="O428" s="5" t="s">
        <v>402</v>
      </c>
      <c r="P428" s="5" t="s">
        <v>407</v>
      </c>
      <c r="S428" s="5" t="s">
        <v>416</v>
      </c>
      <c r="V428" s="7">
        <v>2.2000000000000002</v>
      </c>
      <c r="W428" s="7" t="s">
        <v>398</v>
      </c>
      <c r="X428" s="5" t="s">
        <v>153</v>
      </c>
      <c r="Y428" s="5" t="s">
        <v>152</v>
      </c>
      <c r="Z428" s="5" t="s">
        <v>20</v>
      </c>
      <c r="AB428" s="5" t="s">
        <v>21</v>
      </c>
      <c r="AC428" s="5" t="s">
        <v>235</v>
      </c>
      <c r="AD428" s="5" t="s">
        <v>403</v>
      </c>
      <c r="AI428" s="5" t="s">
        <v>25</v>
      </c>
      <c r="AJ428" s="8" t="s">
        <v>59</v>
      </c>
      <c r="AK428" s="8" t="s">
        <v>114</v>
      </c>
      <c r="AL428" s="8" t="s">
        <v>264</v>
      </c>
    </row>
    <row r="429" spans="1:38" hidden="1" x14ac:dyDescent="0.2">
      <c r="A429" s="4">
        <v>1420</v>
      </c>
      <c r="B429" s="4">
        <v>107</v>
      </c>
      <c r="C429" s="5" t="s">
        <v>406</v>
      </c>
      <c r="D429" s="5" t="s">
        <v>405</v>
      </c>
      <c r="E429" s="4">
        <v>1987</v>
      </c>
      <c r="F429" s="5" t="s">
        <v>1631</v>
      </c>
      <c r="G429" s="17" t="s">
        <v>436</v>
      </c>
      <c r="N429" s="4">
        <v>1977</v>
      </c>
      <c r="O429" s="5" t="s">
        <v>402</v>
      </c>
      <c r="P429" s="5" t="s">
        <v>407</v>
      </c>
      <c r="S429" s="5" t="s">
        <v>417</v>
      </c>
      <c r="V429" s="7">
        <v>2.2000000000000002</v>
      </c>
      <c r="W429" s="7" t="s">
        <v>398</v>
      </c>
      <c r="X429" s="5" t="s">
        <v>153</v>
      </c>
      <c r="Y429" s="5" t="s">
        <v>152</v>
      </c>
      <c r="Z429" s="5" t="s">
        <v>20</v>
      </c>
      <c r="AB429" s="5" t="s">
        <v>21</v>
      </c>
      <c r="AC429" s="5" t="s">
        <v>235</v>
      </c>
      <c r="AD429" s="5" t="s">
        <v>403</v>
      </c>
      <c r="AI429" s="5" t="s">
        <v>25</v>
      </c>
      <c r="AJ429" s="8" t="s">
        <v>59</v>
      </c>
      <c r="AK429" s="8" t="s">
        <v>114</v>
      </c>
      <c r="AL429" s="8" t="s">
        <v>264</v>
      </c>
    </row>
    <row r="430" spans="1:38" hidden="1" x14ac:dyDescent="0.2">
      <c r="A430" s="4">
        <v>1420</v>
      </c>
      <c r="B430" s="4">
        <v>108</v>
      </c>
      <c r="C430" s="5" t="s">
        <v>406</v>
      </c>
      <c r="D430" s="5" t="s">
        <v>405</v>
      </c>
      <c r="E430" s="4">
        <v>1987</v>
      </c>
      <c r="F430" s="5" t="s">
        <v>1631</v>
      </c>
      <c r="G430" s="17" t="s">
        <v>137</v>
      </c>
      <c r="N430" s="4">
        <v>1977</v>
      </c>
      <c r="O430" s="5" t="s">
        <v>402</v>
      </c>
      <c r="P430" s="5" t="s">
        <v>407</v>
      </c>
      <c r="S430" s="5" t="s">
        <v>271</v>
      </c>
      <c r="V430" s="7">
        <v>2.2000000000000002</v>
      </c>
      <c r="W430" s="7" t="s">
        <v>398</v>
      </c>
      <c r="X430" s="5" t="s">
        <v>153</v>
      </c>
      <c r="Y430" s="5" t="s">
        <v>152</v>
      </c>
      <c r="Z430" s="5" t="s">
        <v>20</v>
      </c>
      <c r="AB430" s="5" t="s">
        <v>21</v>
      </c>
      <c r="AC430" s="5" t="s">
        <v>235</v>
      </c>
      <c r="AD430" s="5" t="s">
        <v>403</v>
      </c>
      <c r="AI430" s="5" t="s">
        <v>25</v>
      </c>
      <c r="AJ430" s="8" t="s">
        <v>59</v>
      </c>
      <c r="AK430" s="8" t="s">
        <v>114</v>
      </c>
      <c r="AL430" s="8" t="s">
        <v>264</v>
      </c>
    </row>
    <row r="431" spans="1:38" hidden="1" x14ac:dyDescent="0.2">
      <c r="A431" s="4">
        <v>1420</v>
      </c>
      <c r="B431" s="4">
        <v>109</v>
      </c>
      <c r="C431" s="5" t="s">
        <v>406</v>
      </c>
      <c r="D431" s="5" t="s">
        <v>405</v>
      </c>
      <c r="E431" s="4">
        <v>1987</v>
      </c>
      <c r="F431" s="5" t="s">
        <v>1631</v>
      </c>
      <c r="G431" s="17" t="s">
        <v>137</v>
      </c>
      <c r="N431" s="4">
        <v>1977</v>
      </c>
      <c r="O431" s="5" t="s">
        <v>402</v>
      </c>
      <c r="P431" s="5" t="s">
        <v>407</v>
      </c>
      <c r="S431" s="5" t="s">
        <v>173</v>
      </c>
      <c r="V431" s="7">
        <v>2.2000000000000002</v>
      </c>
      <c r="W431" s="7" t="s">
        <v>398</v>
      </c>
      <c r="X431" s="5" t="s">
        <v>153</v>
      </c>
      <c r="Y431" s="5" t="s">
        <v>152</v>
      </c>
      <c r="Z431" s="5" t="s">
        <v>20</v>
      </c>
      <c r="AB431" s="5" t="s">
        <v>21</v>
      </c>
      <c r="AC431" s="5" t="s">
        <v>235</v>
      </c>
      <c r="AD431" s="5" t="s">
        <v>403</v>
      </c>
      <c r="AI431" s="5" t="s">
        <v>25</v>
      </c>
      <c r="AJ431" s="8" t="s">
        <v>59</v>
      </c>
      <c r="AK431" s="8" t="s">
        <v>114</v>
      </c>
      <c r="AL431" s="8" t="s">
        <v>264</v>
      </c>
    </row>
    <row r="432" spans="1:38" hidden="1" x14ac:dyDescent="0.2">
      <c r="A432" s="4">
        <v>1420</v>
      </c>
      <c r="B432" s="4">
        <v>110</v>
      </c>
      <c r="C432" s="5" t="s">
        <v>406</v>
      </c>
      <c r="D432" s="5" t="s">
        <v>405</v>
      </c>
      <c r="E432" s="4">
        <v>1987</v>
      </c>
      <c r="F432" s="5" t="s">
        <v>1631</v>
      </c>
      <c r="G432" s="17" t="s">
        <v>437</v>
      </c>
      <c r="N432" s="4">
        <v>1977</v>
      </c>
      <c r="O432" s="5" t="s">
        <v>402</v>
      </c>
      <c r="P432" s="5" t="s">
        <v>407</v>
      </c>
      <c r="S432" s="5" t="s">
        <v>1796</v>
      </c>
      <c r="V432" s="7">
        <v>2.2000000000000002</v>
      </c>
      <c r="W432" s="7" t="s">
        <v>398</v>
      </c>
      <c r="X432" s="5" t="s">
        <v>153</v>
      </c>
      <c r="Y432" s="5" t="s">
        <v>152</v>
      </c>
      <c r="Z432" s="5" t="s">
        <v>20</v>
      </c>
      <c r="AB432" s="5" t="s">
        <v>21</v>
      </c>
      <c r="AC432" s="5" t="s">
        <v>235</v>
      </c>
      <c r="AD432" s="5" t="s">
        <v>403</v>
      </c>
      <c r="AI432" s="5" t="s">
        <v>25</v>
      </c>
      <c r="AJ432" s="8" t="s">
        <v>59</v>
      </c>
      <c r="AK432" s="8" t="s">
        <v>114</v>
      </c>
      <c r="AL432" s="8" t="s">
        <v>264</v>
      </c>
    </row>
    <row r="433" spans="1:38" hidden="1" x14ac:dyDescent="0.2">
      <c r="A433" s="4">
        <v>1420</v>
      </c>
      <c r="B433" s="4">
        <v>111</v>
      </c>
      <c r="C433" s="5" t="s">
        <v>406</v>
      </c>
      <c r="D433" s="5" t="s">
        <v>405</v>
      </c>
      <c r="E433" s="4">
        <v>1987</v>
      </c>
      <c r="F433" s="5" t="s">
        <v>1631</v>
      </c>
      <c r="G433" s="17" t="s">
        <v>137</v>
      </c>
      <c r="N433" s="4">
        <v>1977</v>
      </c>
      <c r="O433" s="5" t="s">
        <v>402</v>
      </c>
      <c r="P433" s="5" t="s">
        <v>407</v>
      </c>
      <c r="S433" s="5" t="s">
        <v>420</v>
      </c>
      <c r="V433" s="7">
        <v>2.2000000000000002</v>
      </c>
      <c r="W433" s="7" t="s">
        <v>398</v>
      </c>
      <c r="X433" s="5" t="s">
        <v>153</v>
      </c>
      <c r="Y433" s="5" t="s">
        <v>152</v>
      </c>
      <c r="Z433" s="5" t="s">
        <v>20</v>
      </c>
      <c r="AB433" s="5" t="s">
        <v>21</v>
      </c>
      <c r="AC433" s="5" t="s">
        <v>235</v>
      </c>
      <c r="AD433" s="5" t="s">
        <v>403</v>
      </c>
      <c r="AI433" s="5" t="s">
        <v>25</v>
      </c>
      <c r="AJ433" s="8" t="s">
        <v>59</v>
      </c>
      <c r="AK433" s="8" t="s">
        <v>114</v>
      </c>
      <c r="AL433" s="8" t="s">
        <v>264</v>
      </c>
    </row>
    <row r="434" spans="1:38" hidden="1" x14ac:dyDescent="0.2">
      <c r="A434" s="4">
        <v>1420</v>
      </c>
      <c r="B434" s="4">
        <v>112</v>
      </c>
      <c r="C434" s="5" t="s">
        <v>406</v>
      </c>
      <c r="D434" s="5" t="s">
        <v>405</v>
      </c>
      <c r="E434" s="4">
        <v>1987</v>
      </c>
      <c r="F434" s="5" t="s">
        <v>1631</v>
      </c>
      <c r="G434" s="17" t="s">
        <v>137</v>
      </c>
      <c r="N434" s="4">
        <v>1977</v>
      </c>
      <c r="O434" s="5" t="s">
        <v>402</v>
      </c>
      <c r="P434" s="5" t="s">
        <v>407</v>
      </c>
      <c r="S434" s="5" t="s">
        <v>421</v>
      </c>
      <c r="V434" s="7">
        <v>2.2000000000000002</v>
      </c>
      <c r="W434" s="7" t="s">
        <v>398</v>
      </c>
      <c r="X434" s="5" t="s">
        <v>153</v>
      </c>
      <c r="Y434" s="5" t="s">
        <v>152</v>
      </c>
      <c r="Z434" s="5" t="s">
        <v>20</v>
      </c>
      <c r="AB434" s="5" t="s">
        <v>21</v>
      </c>
      <c r="AC434" s="5" t="s">
        <v>235</v>
      </c>
      <c r="AD434" s="5" t="s">
        <v>403</v>
      </c>
      <c r="AI434" s="5" t="s">
        <v>25</v>
      </c>
      <c r="AJ434" s="8" t="s">
        <v>59</v>
      </c>
      <c r="AK434" s="8" t="s">
        <v>114</v>
      </c>
      <c r="AL434" s="8" t="s">
        <v>264</v>
      </c>
    </row>
    <row r="435" spans="1:38" hidden="1" x14ac:dyDescent="0.2">
      <c r="A435" s="4">
        <v>1420</v>
      </c>
      <c r="B435" s="4">
        <v>113</v>
      </c>
      <c r="C435" s="5" t="s">
        <v>406</v>
      </c>
      <c r="D435" s="5" t="s">
        <v>405</v>
      </c>
      <c r="E435" s="4">
        <v>1987</v>
      </c>
      <c r="F435" s="5" t="s">
        <v>1631</v>
      </c>
      <c r="G435" s="17" t="s">
        <v>137</v>
      </c>
      <c r="N435" s="4">
        <v>1978</v>
      </c>
      <c r="O435" s="5" t="s">
        <v>402</v>
      </c>
      <c r="P435" s="5" t="s">
        <v>284</v>
      </c>
      <c r="S435" s="5" t="s">
        <v>175</v>
      </c>
      <c r="V435" s="7">
        <v>2.2000000000000002</v>
      </c>
      <c r="W435" s="7" t="s">
        <v>398</v>
      </c>
      <c r="X435" s="5" t="s">
        <v>153</v>
      </c>
      <c r="Y435" s="5" t="s">
        <v>152</v>
      </c>
      <c r="Z435" s="5" t="s">
        <v>20</v>
      </c>
      <c r="AB435" s="5" t="s">
        <v>21</v>
      </c>
      <c r="AC435" s="5" t="s">
        <v>235</v>
      </c>
      <c r="AD435" s="5" t="s">
        <v>403</v>
      </c>
      <c r="AI435" s="5" t="s">
        <v>25</v>
      </c>
      <c r="AJ435" s="8" t="s">
        <v>59</v>
      </c>
      <c r="AK435" s="8" t="s">
        <v>114</v>
      </c>
      <c r="AL435" s="8" t="s">
        <v>264</v>
      </c>
    </row>
    <row r="436" spans="1:38" hidden="1" x14ac:dyDescent="0.2">
      <c r="A436" s="4">
        <v>1420</v>
      </c>
      <c r="B436" s="4">
        <v>114</v>
      </c>
      <c r="C436" s="5" t="s">
        <v>406</v>
      </c>
      <c r="D436" s="5" t="s">
        <v>405</v>
      </c>
      <c r="E436" s="4">
        <v>1987</v>
      </c>
      <c r="F436" s="5" t="s">
        <v>1631</v>
      </c>
      <c r="G436" s="17" t="s">
        <v>137</v>
      </c>
      <c r="N436" s="4">
        <v>1978</v>
      </c>
      <c r="O436" s="5" t="s">
        <v>402</v>
      </c>
      <c r="P436" s="5" t="s">
        <v>284</v>
      </c>
      <c r="S436" s="5" t="s">
        <v>411</v>
      </c>
      <c r="V436" s="7">
        <v>2.2000000000000002</v>
      </c>
      <c r="W436" s="7" t="s">
        <v>398</v>
      </c>
      <c r="X436" s="5" t="s">
        <v>153</v>
      </c>
      <c r="Y436" s="5" t="s">
        <v>152</v>
      </c>
      <c r="Z436" s="5" t="s">
        <v>20</v>
      </c>
      <c r="AB436" s="5" t="s">
        <v>21</v>
      </c>
      <c r="AC436" s="5" t="s">
        <v>235</v>
      </c>
      <c r="AD436" s="5" t="s">
        <v>403</v>
      </c>
      <c r="AI436" s="5" t="s">
        <v>25</v>
      </c>
      <c r="AJ436" s="8" t="s">
        <v>59</v>
      </c>
      <c r="AK436" s="8" t="s">
        <v>114</v>
      </c>
      <c r="AL436" s="8" t="s">
        <v>264</v>
      </c>
    </row>
    <row r="437" spans="1:38" hidden="1" x14ac:dyDescent="0.2">
      <c r="A437" s="4">
        <v>1420</v>
      </c>
      <c r="B437" s="4">
        <v>115</v>
      </c>
      <c r="C437" s="5" t="s">
        <v>406</v>
      </c>
      <c r="D437" s="5" t="s">
        <v>405</v>
      </c>
      <c r="E437" s="4">
        <v>1987</v>
      </c>
      <c r="F437" s="5" t="s">
        <v>1631</v>
      </c>
      <c r="G437" s="17" t="s">
        <v>137</v>
      </c>
      <c r="N437" s="4">
        <v>1978</v>
      </c>
      <c r="O437" s="5" t="s">
        <v>402</v>
      </c>
      <c r="P437" s="5" t="s">
        <v>284</v>
      </c>
      <c r="S437" s="5" t="s">
        <v>179</v>
      </c>
      <c r="V437" s="7">
        <v>2.2000000000000002</v>
      </c>
      <c r="W437" s="7" t="s">
        <v>398</v>
      </c>
      <c r="X437" s="5" t="s">
        <v>153</v>
      </c>
      <c r="Y437" s="5" t="s">
        <v>152</v>
      </c>
      <c r="Z437" s="5" t="s">
        <v>20</v>
      </c>
      <c r="AB437" s="5" t="s">
        <v>21</v>
      </c>
      <c r="AC437" s="5" t="s">
        <v>235</v>
      </c>
      <c r="AD437" s="5" t="s">
        <v>403</v>
      </c>
      <c r="AI437" s="5" t="s">
        <v>25</v>
      </c>
      <c r="AJ437" s="8" t="s">
        <v>59</v>
      </c>
      <c r="AK437" s="8" t="s">
        <v>114</v>
      </c>
      <c r="AL437" s="8" t="s">
        <v>264</v>
      </c>
    </row>
    <row r="438" spans="1:38" hidden="1" x14ac:dyDescent="0.2">
      <c r="A438" s="4">
        <v>1420</v>
      </c>
      <c r="B438" s="4">
        <v>116</v>
      </c>
      <c r="C438" s="5" t="s">
        <v>406</v>
      </c>
      <c r="D438" s="5" t="s">
        <v>405</v>
      </c>
      <c r="E438" s="4">
        <v>1987</v>
      </c>
      <c r="F438" s="5" t="s">
        <v>1631</v>
      </c>
      <c r="G438" s="17" t="s">
        <v>137</v>
      </c>
      <c r="N438" s="4">
        <v>1978</v>
      </c>
      <c r="O438" s="5" t="s">
        <v>402</v>
      </c>
      <c r="P438" s="5" t="s">
        <v>284</v>
      </c>
      <c r="S438" s="5" t="s">
        <v>429</v>
      </c>
      <c r="V438" s="7">
        <v>2.2000000000000002</v>
      </c>
      <c r="W438" s="7" t="s">
        <v>398</v>
      </c>
      <c r="X438" s="5" t="s">
        <v>153</v>
      </c>
      <c r="Y438" s="5" t="s">
        <v>152</v>
      </c>
      <c r="Z438" s="5" t="s">
        <v>20</v>
      </c>
      <c r="AB438" s="5" t="s">
        <v>21</v>
      </c>
      <c r="AC438" s="5" t="s">
        <v>235</v>
      </c>
      <c r="AD438" s="5" t="s">
        <v>403</v>
      </c>
      <c r="AI438" s="5" t="s">
        <v>25</v>
      </c>
      <c r="AJ438" s="8" t="s">
        <v>59</v>
      </c>
      <c r="AK438" s="8" t="s">
        <v>114</v>
      </c>
      <c r="AL438" s="8" t="s">
        <v>264</v>
      </c>
    </row>
    <row r="439" spans="1:38" hidden="1" x14ac:dyDescent="0.2">
      <c r="A439" s="4">
        <v>1420</v>
      </c>
      <c r="B439" s="4">
        <v>117</v>
      </c>
      <c r="C439" s="5" t="s">
        <v>406</v>
      </c>
      <c r="D439" s="5" t="s">
        <v>405</v>
      </c>
      <c r="E439" s="4">
        <v>1987</v>
      </c>
      <c r="F439" s="5" t="s">
        <v>1631</v>
      </c>
      <c r="G439" s="17" t="s">
        <v>137</v>
      </c>
      <c r="N439" s="4">
        <v>1978</v>
      </c>
      <c r="O439" s="5" t="s">
        <v>402</v>
      </c>
      <c r="P439" s="5" t="s">
        <v>284</v>
      </c>
      <c r="S439" s="5" t="s">
        <v>412</v>
      </c>
      <c r="V439" s="7">
        <v>2.2000000000000002</v>
      </c>
      <c r="W439" s="7" t="s">
        <v>398</v>
      </c>
      <c r="X439" s="5" t="s">
        <v>153</v>
      </c>
      <c r="Y439" s="5" t="s">
        <v>152</v>
      </c>
      <c r="Z439" s="5" t="s">
        <v>20</v>
      </c>
      <c r="AB439" s="5" t="s">
        <v>21</v>
      </c>
      <c r="AC439" s="5" t="s">
        <v>235</v>
      </c>
      <c r="AD439" s="5" t="s">
        <v>403</v>
      </c>
      <c r="AI439" s="5" t="s">
        <v>25</v>
      </c>
      <c r="AJ439" s="8" t="s">
        <v>59</v>
      </c>
      <c r="AK439" s="8" t="s">
        <v>114</v>
      </c>
      <c r="AL439" s="8" t="s">
        <v>264</v>
      </c>
    </row>
    <row r="440" spans="1:38" hidden="1" x14ac:dyDescent="0.2">
      <c r="A440" s="4">
        <v>1420</v>
      </c>
      <c r="B440" s="4">
        <v>118</v>
      </c>
      <c r="C440" s="5" t="s">
        <v>406</v>
      </c>
      <c r="D440" s="5" t="s">
        <v>405</v>
      </c>
      <c r="E440" s="4">
        <v>1987</v>
      </c>
      <c r="F440" s="5" t="s">
        <v>1631</v>
      </c>
      <c r="G440" s="17" t="s">
        <v>433</v>
      </c>
      <c r="N440" s="4">
        <v>1978</v>
      </c>
      <c r="O440" s="5" t="s">
        <v>402</v>
      </c>
      <c r="P440" s="5" t="s">
        <v>284</v>
      </c>
      <c r="S440" s="5" t="s">
        <v>413</v>
      </c>
      <c r="V440" s="7">
        <v>2.2000000000000002</v>
      </c>
      <c r="W440" s="7" t="s">
        <v>398</v>
      </c>
      <c r="X440" s="5" t="s">
        <v>153</v>
      </c>
      <c r="Y440" s="5" t="s">
        <v>152</v>
      </c>
      <c r="Z440" s="5" t="s">
        <v>20</v>
      </c>
      <c r="AB440" s="5" t="s">
        <v>21</v>
      </c>
      <c r="AC440" s="5" t="s">
        <v>235</v>
      </c>
      <c r="AD440" s="5" t="s">
        <v>403</v>
      </c>
      <c r="AI440" s="5" t="s">
        <v>25</v>
      </c>
      <c r="AJ440" s="8" t="s">
        <v>59</v>
      </c>
      <c r="AK440" s="8" t="s">
        <v>114</v>
      </c>
      <c r="AL440" s="8" t="s">
        <v>264</v>
      </c>
    </row>
    <row r="441" spans="1:38" hidden="1" x14ac:dyDescent="0.2">
      <c r="A441" s="4">
        <v>1420</v>
      </c>
      <c r="B441" s="4">
        <v>119</v>
      </c>
      <c r="C441" s="5" t="s">
        <v>406</v>
      </c>
      <c r="D441" s="5" t="s">
        <v>405</v>
      </c>
      <c r="E441" s="4">
        <v>1987</v>
      </c>
      <c r="F441" s="5" t="s">
        <v>1631</v>
      </c>
      <c r="G441" s="17" t="s">
        <v>137</v>
      </c>
      <c r="N441" s="4">
        <v>1978</v>
      </c>
      <c r="O441" s="5" t="s">
        <v>402</v>
      </c>
      <c r="P441" s="5" t="s">
        <v>284</v>
      </c>
      <c r="S441" s="5" t="s">
        <v>171</v>
      </c>
      <c r="V441" s="7">
        <v>2.2000000000000002</v>
      </c>
      <c r="W441" s="7" t="s">
        <v>398</v>
      </c>
      <c r="X441" s="5" t="s">
        <v>153</v>
      </c>
      <c r="Y441" s="5" t="s">
        <v>152</v>
      </c>
      <c r="Z441" s="5" t="s">
        <v>20</v>
      </c>
      <c r="AB441" s="5" t="s">
        <v>21</v>
      </c>
      <c r="AC441" s="5" t="s">
        <v>235</v>
      </c>
      <c r="AD441" s="5" t="s">
        <v>403</v>
      </c>
      <c r="AI441" s="5" t="s">
        <v>25</v>
      </c>
      <c r="AJ441" s="8" t="s">
        <v>59</v>
      </c>
      <c r="AK441" s="8" t="s">
        <v>114</v>
      </c>
      <c r="AL441" s="8" t="s">
        <v>264</v>
      </c>
    </row>
    <row r="442" spans="1:38" hidden="1" x14ac:dyDescent="0.2">
      <c r="A442" s="4">
        <v>1420</v>
      </c>
      <c r="B442" s="4">
        <v>120</v>
      </c>
      <c r="C442" s="5" t="s">
        <v>406</v>
      </c>
      <c r="D442" s="5" t="s">
        <v>405</v>
      </c>
      <c r="E442" s="4">
        <v>1987</v>
      </c>
      <c r="F442" s="5" t="s">
        <v>1631</v>
      </c>
      <c r="G442" s="17" t="s">
        <v>137</v>
      </c>
      <c r="N442" s="4">
        <v>1978</v>
      </c>
      <c r="O442" s="5" t="s">
        <v>402</v>
      </c>
      <c r="P442" s="5" t="s">
        <v>284</v>
      </c>
      <c r="S442" s="5" t="s">
        <v>178</v>
      </c>
      <c r="V442" s="7">
        <v>2.2000000000000002</v>
      </c>
      <c r="W442" s="7" t="s">
        <v>398</v>
      </c>
      <c r="X442" s="5" t="s">
        <v>153</v>
      </c>
      <c r="Y442" s="5" t="s">
        <v>152</v>
      </c>
      <c r="Z442" s="5" t="s">
        <v>20</v>
      </c>
      <c r="AB442" s="5" t="s">
        <v>21</v>
      </c>
      <c r="AC442" s="5" t="s">
        <v>235</v>
      </c>
      <c r="AD442" s="5" t="s">
        <v>403</v>
      </c>
      <c r="AI442" s="5" t="s">
        <v>25</v>
      </c>
      <c r="AJ442" s="8" t="s">
        <v>59</v>
      </c>
      <c r="AK442" s="8" t="s">
        <v>114</v>
      </c>
      <c r="AL442" s="8" t="s">
        <v>264</v>
      </c>
    </row>
    <row r="443" spans="1:38" hidden="1" x14ac:dyDescent="0.2">
      <c r="A443" s="4">
        <v>1420</v>
      </c>
      <c r="B443" s="4">
        <v>121</v>
      </c>
      <c r="C443" s="5" t="s">
        <v>406</v>
      </c>
      <c r="D443" s="5" t="s">
        <v>405</v>
      </c>
      <c r="E443" s="4">
        <v>1987</v>
      </c>
      <c r="F443" s="5" t="s">
        <v>1631</v>
      </c>
      <c r="G443" s="17" t="s">
        <v>137</v>
      </c>
      <c r="N443" s="4">
        <v>1978</v>
      </c>
      <c r="O443" s="5" t="s">
        <v>402</v>
      </c>
      <c r="P443" s="5" t="s">
        <v>284</v>
      </c>
      <c r="S443" s="5" t="s">
        <v>414</v>
      </c>
      <c r="V443" s="7">
        <v>2.2000000000000002</v>
      </c>
      <c r="W443" s="7" t="s">
        <v>398</v>
      </c>
      <c r="X443" s="5" t="s">
        <v>153</v>
      </c>
      <c r="Y443" s="5" t="s">
        <v>152</v>
      </c>
      <c r="Z443" s="5" t="s">
        <v>20</v>
      </c>
      <c r="AB443" s="5" t="s">
        <v>21</v>
      </c>
      <c r="AC443" s="5" t="s">
        <v>235</v>
      </c>
      <c r="AD443" s="5" t="s">
        <v>403</v>
      </c>
      <c r="AI443" s="5" t="s">
        <v>25</v>
      </c>
      <c r="AJ443" s="8" t="s">
        <v>59</v>
      </c>
      <c r="AK443" s="8" t="s">
        <v>114</v>
      </c>
      <c r="AL443" s="8" t="s">
        <v>264</v>
      </c>
    </row>
    <row r="444" spans="1:38" hidden="1" x14ac:dyDescent="0.2">
      <c r="A444" s="4">
        <v>1420</v>
      </c>
      <c r="B444" s="4">
        <v>122</v>
      </c>
      <c r="C444" s="5" t="s">
        <v>406</v>
      </c>
      <c r="D444" s="5" t="s">
        <v>405</v>
      </c>
      <c r="E444" s="4">
        <v>1987</v>
      </c>
      <c r="F444" s="5" t="s">
        <v>1631</v>
      </c>
      <c r="G444" s="17" t="s">
        <v>137</v>
      </c>
      <c r="N444" s="4">
        <v>1978</v>
      </c>
      <c r="O444" s="5" t="s">
        <v>402</v>
      </c>
      <c r="P444" s="5" t="s">
        <v>284</v>
      </c>
      <c r="S444" s="5" t="s">
        <v>180</v>
      </c>
      <c r="V444" s="7">
        <v>2.2000000000000002</v>
      </c>
      <c r="W444" s="7" t="s">
        <v>398</v>
      </c>
      <c r="X444" s="5" t="s">
        <v>153</v>
      </c>
      <c r="Y444" s="5" t="s">
        <v>152</v>
      </c>
      <c r="Z444" s="5" t="s">
        <v>20</v>
      </c>
      <c r="AB444" s="5" t="s">
        <v>21</v>
      </c>
      <c r="AC444" s="5" t="s">
        <v>235</v>
      </c>
      <c r="AD444" s="5" t="s">
        <v>403</v>
      </c>
      <c r="AI444" s="5" t="s">
        <v>25</v>
      </c>
      <c r="AJ444" s="8" t="s">
        <v>59</v>
      </c>
      <c r="AK444" s="8" t="s">
        <v>114</v>
      </c>
      <c r="AL444" s="8" t="s">
        <v>264</v>
      </c>
    </row>
    <row r="445" spans="1:38" hidden="1" x14ac:dyDescent="0.2">
      <c r="A445" s="4">
        <v>1420</v>
      </c>
      <c r="B445" s="4">
        <v>123</v>
      </c>
      <c r="C445" s="5" t="s">
        <v>406</v>
      </c>
      <c r="D445" s="5" t="s">
        <v>405</v>
      </c>
      <c r="E445" s="4">
        <v>1987</v>
      </c>
      <c r="F445" s="5" t="s">
        <v>1631</v>
      </c>
      <c r="G445" s="17" t="s">
        <v>137</v>
      </c>
      <c r="N445" s="4">
        <v>1978</v>
      </c>
      <c r="O445" s="5" t="s">
        <v>402</v>
      </c>
      <c r="P445" s="5" t="s">
        <v>284</v>
      </c>
      <c r="S445" s="5" t="s">
        <v>431</v>
      </c>
      <c r="V445" s="7">
        <v>2.2000000000000002</v>
      </c>
      <c r="W445" s="7" t="s">
        <v>398</v>
      </c>
      <c r="X445" s="5" t="s">
        <v>153</v>
      </c>
      <c r="Y445" s="5" t="s">
        <v>152</v>
      </c>
      <c r="Z445" s="5" t="s">
        <v>20</v>
      </c>
      <c r="AB445" s="5" t="s">
        <v>21</v>
      </c>
      <c r="AC445" s="5" t="s">
        <v>235</v>
      </c>
      <c r="AD445" s="5" t="s">
        <v>403</v>
      </c>
      <c r="AI445" s="5" t="s">
        <v>25</v>
      </c>
      <c r="AJ445" s="8" t="s">
        <v>59</v>
      </c>
      <c r="AK445" s="8" t="s">
        <v>114</v>
      </c>
      <c r="AL445" s="8" t="s">
        <v>264</v>
      </c>
    </row>
    <row r="446" spans="1:38" hidden="1" x14ac:dyDescent="0.2">
      <c r="A446" s="4">
        <v>1420</v>
      </c>
      <c r="B446" s="4">
        <v>124</v>
      </c>
      <c r="C446" s="5" t="s">
        <v>406</v>
      </c>
      <c r="D446" s="5" t="s">
        <v>405</v>
      </c>
      <c r="E446" s="4">
        <v>1987</v>
      </c>
      <c r="F446" s="5" t="s">
        <v>1631</v>
      </c>
      <c r="G446" s="17" t="s">
        <v>137</v>
      </c>
      <c r="N446" s="4">
        <v>1978</v>
      </c>
      <c r="O446" s="5" t="s">
        <v>402</v>
      </c>
      <c r="P446" s="5" t="s">
        <v>407</v>
      </c>
      <c r="S446" s="5" t="s">
        <v>176</v>
      </c>
      <c r="V446" s="7">
        <v>2.2000000000000002</v>
      </c>
      <c r="W446" s="7" t="s">
        <v>398</v>
      </c>
      <c r="X446" s="5" t="s">
        <v>153</v>
      </c>
      <c r="Y446" s="5" t="s">
        <v>152</v>
      </c>
      <c r="Z446" s="5" t="s">
        <v>20</v>
      </c>
      <c r="AB446" s="5" t="s">
        <v>21</v>
      </c>
      <c r="AC446" s="5" t="s">
        <v>235</v>
      </c>
      <c r="AD446" s="5" t="s">
        <v>403</v>
      </c>
      <c r="AI446" s="5" t="s">
        <v>25</v>
      </c>
      <c r="AJ446" s="8" t="s">
        <v>59</v>
      </c>
      <c r="AK446" s="8" t="s">
        <v>114</v>
      </c>
      <c r="AL446" s="8" t="s">
        <v>264</v>
      </c>
    </row>
    <row r="447" spans="1:38" hidden="1" x14ac:dyDescent="0.2">
      <c r="A447" s="4">
        <v>1420</v>
      </c>
      <c r="B447" s="4">
        <v>125</v>
      </c>
      <c r="C447" s="5" t="s">
        <v>406</v>
      </c>
      <c r="D447" s="5" t="s">
        <v>405</v>
      </c>
      <c r="E447" s="4">
        <v>1987</v>
      </c>
      <c r="F447" s="5" t="s">
        <v>1631</v>
      </c>
      <c r="G447" s="17" t="s">
        <v>433</v>
      </c>
      <c r="N447" s="4">
        <v>1978</v>
      </c>
      <c r="O447" s="5" t="s">
        <v>402</v>
      </c>
      <c r="P447" s="5" t="s">
        <v>407</v>
      </c>
      <c r="S447" s="5" t="s">
        <v>416</v>
      </c>
      <c r="V447" s="7">
        <v>2.2000000000000002</v>
      </c>
      <c r="W447" s="7" t="s">
        <v>398</v>
      </c>
      <c r="X447" s="5" t="s">
        <v>153</v>
      </c>
      <c r="Y447" s="5" t="s">
        <v>152</v>
      </c>
      <c r="Z447" s="5" t="s">
        <v>20</v>
      </c>
      <c r="AB447" s="5" t="s">
        <v>21</v>
      </c>
      <c r="AC447" s="5" t="s">
        <v>235</v>
      </c>
      <c r="AD447" s="5" t="s">
        <v>403</v>
      </c>
      <c r="AI447" s="5" t="s">
        <v>25</v>
      </c>
      <c r="AJ447" s="8" t="s">
        <v>59</v>
      </c>
      <c r="AK447" s="8" t="s">
        <v>114</v>
      </c>
      <c r="AL447" s="8" t="s">
        <v>264</v>
      </c>
    </row>
    <row r="448" spans="1:38" hidden="1" x14ac:dyDescent="0.2">
      <c r="A448" s="4">
        <v>1420</v>
      </c>
      <c r="B448" s="4">
        <v>126</v>
      </c>
      <c r="C448" s="5" t="s">
        <v>406</v>
      </c>
      <c r="D448" s="5" t="s">
        <v>405</v>
      </c>
      <c r="E448" s="4">
        <v>1987</v>
      </c>
      <c r="F448" s="5" t="s">
        <v>1631</v>
      </c>
      <c r="G448" s="17" t="s">
        <v>432</v>
      </c>
      <c r="N448" s="4">
        <v>1978</v>
      </c>
      <c r="O448" s="5" t="s">
        <v>402</v>
      </c>
      <c r="P448" s="5" t="s">
        <v>407</v>
      </c>
      <c r="S448" s="5" t="s">
        <v>417</v>
      </c>
      <c r="V448" s="7">
        <v>2.2000000000000002</v>
      </c>
      <c r="W448" s="7" t="s">
        <v>398</v>
      </c>
      <c r="X448" s="5" t="s">
        <v>153</v>
      </c>
      <c r="Y448" s="5" t="s">
        <v>152</v>
      </c>
      <c r="Z448" s="5" t="s">
        <v>20</v>
      </c>
      <c r="AB448" s="5" t="s">
        <v>21</v>
      </c>
      <c r="AC448" s="5" t="s">
        <v>235</v>
      </c>
      <c r="AD448" s="5" t="s">
        <v>403</v>
      </c>
      <c r="AI448" s="5" t="s">
        <v>25</v>
      </c>
      <c r="AJ448" s="8" t="s">
        <v>59</v>
      </c>
      <c r="AK448" s="8" t="s">
        <v>114</v>
      </c>
      <c r="AL448" s="8" t="s">
        <v>264</v>
      </c>
    </row>
    <row r="449" spans="1:38" hidden="1" x14ac:dyDescent="0.2">
      <c r="A449" s="4">
        <v>1420</v>
      </c>
      <c r="B449" s="4">
        <v>127</v>
      </c>
      <c r="C449" s="5" t="s">
        <v>406</v>
      </c>
      <c r="D449" s="5" t="s">
        <v>405</v>
      </c>
      <c r="E449" s="4">
        <v>1987</v>
      </c>
      <c r="F449" s="5" t="s">
        <v>1631</v>
      </c>
      <c r="G449" s="17" t="s">
        <v>433</v>
      </c>
      <c r="N449" s="4">
        <v>1978</v>
      </c>
      <c r="O449" s="5" t="s">
        <v>402</v>
      </c>
      <c r="P449" s="5" t="s">
        <v>407</v>
      </c>
      <c r="S449" s="5" t="s">
        <v>271</v>
      </c>
      <c r="V449" s="7">
        <v>2.2000000000000002</v>
      </c>
      <c r="W449" s="7" t="s">
        <v>398</v>
      </c>
      <c r="X449" s="5" t="s">
        <v>153</v>
      </c>
      <c r="Y449" s="5" t="s">
        <v>152</v>
      </c>
      <c r="Z449" s="5" t="s">
        <v>20</v>
      </c>
      <c r="AB449" s="5" t="s">
        <v>21</v>
      </c>
      <c r="AC449" s="5" t="s">
        <v>235</v>
      </c>
      <c r="AD449" s="5" t="s">
        <v>403</v>
      </c>
      <c r="AI449" s="5" t="s">
        <v>25</v>
      </c>
      <c r="AJ449" s="8" t="s">
        <v>59</v>
      </c>
      <c r="AK449" s="8" t="s">
        <v>114</v>
      </c>
      <c r="AL449" s="8" t="s">
        <v>264</v>
      </c>
    </row>
    <row r="450" spans="1:38" hidden="1" x14ac:dyDescent="0.2">
      <c r="A450" s="4">
        <v>1420</v>
      </c>
      <c r="B450" s="4">
        <v>128</v>
      </c>
      <c r="C450" s="5" t="s">
        <v>406</v>
      </c>
      <c r="D450" s="5" t="s">
        <v>405</v>
      </c>
      <c r="E450" s="4">
        <v>1987</v>
      </c>
      <c r="F450" s="5" t="s">
        <v>1631</v>
      </c>
      <c r="G450" s="17" t="s">
        <v>438</v>
      </c>
      <c r="N450" s="4">
        <v>1978</v>
      </c>
      <c r="O450" s="5" t="s">
        <v>402</v>
      </c>
      <c r="P450" s="5" t="s">
        <v>407</v>
      </c>
      <c r="S450" s="8" t="s">
        <v>418</v>
      </c>
      <c r="V450" s="7">
        <v>2.2000000000000002</v>
      </c>
      <c r="W450" s="7" t="s">
        <v>398</v>
      </c>
      <c r="X450" s="5" t="s">
        <v>153</v>
      </c>
      <c r="Y450" s="5" t="s">
        <v>152</v>
      </c>
      <c r="Z450" s="5" t="s">
        <v>20</v>
      </c>
      <c r="AB450" s="5" t="s">
        <v>21</v>
      </c>
      <c r="AC450" s="5" t="s">
        <v>235</v>
      </c>
      <c r="AD450" s="5" t="s">
        <v>403</v>
      </c>
      <c r="AI450" s="5" t="s">
        <v>25</v>
      </c>
      <c r="AJ450" s="8" t="s">
        <v>59</v>
      </c>
      <c r="AK450" s="8" t="s">
        <v>114</v>
      </c>
      <c r="AL450" s="8" t="s">
        <v>264</v>
      </c>
    </row>
    <row r="451" spans="1:38" hidden="1" x14ac:dyDescent="0.2">
      <c r="A451" s="4">
        <v>1420</v>
      </c>
      <c r="B451" s="4">
        <v>129</v>
      </c>
      <c r="C451" s="5" t="s">
        <v>406</v>
      </c>
      <c r="D451" s="5" t="s">
        <v>405</v>
      </c>
      <c r="E451" s="4">
        <v>1987</v>
      </c>
      <c r="F451" s="5" t="s">
        <v>1631</v>
      </c>
      <c r="G451" s="17" t="s">
        <v>439</v>
      </c>
      <c r="N451" s="4">
        <v>1978</v>
      </c>
      <c r="O451" s="5" t="s">
        <v>402</v>
      </c>
      <c r="P451" s="5" t="s">
        <v>407</v>
      </c>
      <c r="S451" s="5" t="s">
        <v>173</v>
      </c>
      <c r="V451" s="7">
        <v>2.2000000000000002</v>
      </c>
      <c r="W451" s="7" t="s">
        <v>398</v>
      </c>
      <c r="X451" s="5" t="s">
        <v>153</v>
      </c>
      <c r="Y451" s="5" t="s">
        <v>152</v>
      </c>
      <c r="Z451" s="5" t="s">
        <v>20</v>
      </c>
      <c r="AB451" s="5" t="s">
        <v>21</v>
      </c>
      <c r="AC451" s="5" t="s">
        <v>235</v>
      </c>
      <c r="AD451" s="5" t="s">
        <v>403</v>
      </c>
      <c r="AI451" s="5" t="s">
        <v>25</v>
      </c>
      <c r="AJ451" s="8" t="s">
        <v>59</v>
      </c>
      <c r="AK451" s="8" t="s">
        <v>114</v>
      </c>
      <c r="AL451" s="8" t="s">
        <v>264</v>
      </c>
    </row>
    <row r="452" spans="1:38" hidden="1" x14ac:dyDescent="0.2">
      <c r="A452" s="4">
        <v>1420</v>
      </c>
      <c r="B452" s="4">
        <v>130</v>
      </c>
      <c r="C452" s="5" t="s">
        <v>406</v>
      </c>
      <c r="D452" s="5" t="s">
        <v>405</v>
      </c>
      <c r="E452" s="4">
        <v>1987</v>
      </c>
      <c r="F452" s="5" t="s">
        <v>1631</v>
      </c>
      <c r="G452" s="17" t="s">
        <v>137</v>
      </c>
      <c r="N452" s="4">
        <v>1978</v>
      </c>
      <c r="O452" s="5" t="s">
        <v>402</v>
      </c>
      <c r="P452" s="5" t="s">
        <v>407</v>
      </c>
      <c r="S452" s="5" t="s">
        <v>1796</v>
      </c>
      <c r="V452" s="7">
        <v>2.2000000000000002</v>
      </c>
      <c r="W452" s="7" t="s">
        <v>398</v>
      </c>
      <c r="X452" s="5" t="s">
        <v>153</v>
      </c>
      <c r="Y452" s="5" t="s">
        <v>152</v>
      </c>
      <c r="Z452" s="5" t="s">
        <v>20</v>
      </c>
      <c r="AB452" s="5" t="s">
        <v>21</v>
      </c>
      <c r="AC452" s="5" t="s">
        <v>235</v>
      </c>
      <c r="AD452" s="5" t="s">
        <v>403</v>
      </c>
      <c r="AI452" s="5" t="s">
        <v>25</v>
      </c>
      <c r="AJ452" s="8" t="s">
        <v>59</v>
      </c>
      <c r="AK452" s="8" t="s">
        <v>114</v>
      </c>
      <c r="AL452" s="8" t="s">
        <v>264</v>
      </c>
    </row>
    <row r="453" spans="1:38" hidden="1" x14ac:dyDescent="0.2">
      <c r="A453" s="4">
        <v>1420</v>
      </c>
      <c r="B453" s="4">
        <v>131</v>
      </c>
      <c r="C453" s="5" t="s">
        <v>406</v>
      </c>
      <c r="D453" s="5" t="s">
        <v>405</v>
      </c>
      <c r="E453" s="4">
        <v>1987</v>
      </c>
      <c r="F453" s="5" t="s">
        <v>1631</v>
      </c>
      <c r="G453" s="17" t="s">
        <v>137</v>
      </c>
      <c r="N453" s="4">
        <v>1978</v>
      </c>
      <c r="O453" s="5" t="s">
        <v>402</v>
      </c>
      <c r="P453" s="5" t="s">
        <v>407</v>
      </c>
      <c r="S453" s="5" t="s">
        <v>419</v>
      </c>
      <c r="V453" s="7">
        <v>2.2000000000000002</v>
      </c>
      <c r="W453" s="7" t="s">
        <v>398</v>
      </c>
      <c r="X453" s="5" t="s">
        <v>153</v>
      </c>
      <c r="Y453" s="5" t="s">
        <v>152</v>
      </c>
      <c r="Z453" s="5" t="s">
        <v>20</v>
      </c>
      <c r="AB453" s="5" t="s">
        <v>21</v>
      </c>
      <c r="AC453" s="5" t="s">
        <v>235</v>
      </c>
      <c r="AD453" s="5" t="s">
        <v>403</v>
      </c>
      <c r="AI453" s="5" t="s">
        <v>25</v>
      </c>
      <c r="AJ453" s="8" t="s">
        <v>59</v>
      </c>
      <c r="AK453" s="8" t="s">
        <v>114</v>
      </c>
      <c r="AL453" s="8" t="s">
        <v>264</v>
      </c>
    </row>
    <row r="454" spans="1:38" hidden="1" x14ac:dyDescent="0.2">
      <c r="A454" s="4">
        <v>1420</v>
      </c>
      <c r="B454" s="4">
        <v>132</v>
      </c>
      <c r="C454" s="5" t="s">
        <v>406</v>
      </c>
      <c r="D454" s="5" t="s">
        <v>405</v>
      </c>
      <c r="E454" s="4">
        <v>1987</v>
      </c>
      <c r="F454" s="5" t="s">
        <v>1631</v>
      </c>
      <c r="G454" s="17" t="s">
        <v>439</v>
      </c>
      <c r="N454" s="4">
        <v>1978</v>
      </c>
      <c r="O454" s="5" t="s">
        <v>402</v>
      </c>
      <c r="P454" s="5" t="s">
        <v>407</v>
      </c>
      <c r="S454" s="5" t="s">
        <v>420</v>
      </c>
      <c r="V454" s="7">
        <v>2.2000000000000002</v>
      </c>
      <c r="W454" s="7" t="s">
        <v>398</v>
      </c>
      <c r="X454" s="5" t="s">
        <v>153</v>
      </c>
      <c r="Y454" s="5" t="s">
        <v>152</v>
      </c>
      <c r="Z454" s="5" t="s">
        <v>20</v>
      </c>
      <c r="AB454" s="5" t="s">
        <v>21</v>
      </c>
      <c r="AC454" s="5" t="s">
        <v>235</v>
      </c>
      <c r="AD454" s="5" t="s">
        <v>403</v>
      </c>
      <c r="AI454" s="5" t="s">
        <v>25</v>
      </c>
      <c r="AJ454" s="8" t="s">
        <v>59</v>
      </c>
      <c r="AK454" s="8" t="s">
        <v>114</v>
      </c>
      <c r="AL454" s="8" t="s">
        <v>264</v>
      </c>
    </row>
    <row r="455" spans="1:38" hidden="1" x14ac:dyDescent="0.2">
      <c r="A455" s="4">
        <v>1420</v>
      </c>
      <c r="B455" s="4">
        <v>133</v>
      </c>
      <c r="C455" s="5" t="s">
        <v>406</v>
      </c>
      <c r="D455" s="5" t="s">
        <v>405</v>
      </c>
      <c r="E455" s="4">
        <v>1987</v>
      </c>
      <c r="F455" s="5" t="s">
        <v>1631</v>
      </c>
      <c r="G455" s="17" t="s">
        <v>434</v>
      </c>
      <c r="N455" s="4">
        <v>1978</v>
      </c>
      <c r="O455" s="5" t="s">
        <v>402</v>
      </c>
      <c r="P455" s="5" t="s">
        <v>407</v>
      </c>
      <c r="S455" s="5" t="s">
        <v>421</v>
      </c>
      <c r="V455" s="7">
        <v>2.2000000000000002</v>
      </c>
      <c r="W455" s="7" t="s">
        <v>398</v>
      </c>
      <c r="X455" s="5" t="s">
        <v>153</v>
      </c>
      <c r="Y455" s="5" t="s">
        <v>152</v>
      </c>
      <c r="Z455" s="5" t="s">
        <v>20</v>
      </c>
      <c r="AB455" s="5" t="s">
        <v>21</v>
      </c>
      <c r="AC455" s="5" t="s">
        <v>235</v>
      </c>
      <c r="AD455" s="5" t="s">
        <v>403</v>
      </c>
      <c r="AI455" s="5" t="s">
        <v>25</v>
      </c>
      <c r="AJ455" s="8" t="s">
        <v>59</v>
      </c>
      <c r="AK455" s="8" t="s">
        <v>114</v>
      </c>
      <c r="AL455" s="8" t="s">
        <v>264</v>
      </c>
    </row>
    <row r="456" spans="1:38" hidden="1" x14ac:dyDescent="0.2">
      <c r="A456" s="4">
        <v>1420</v>
      </c>
      <c r="B456" s="4">
        <v>134</v>
      </c>
      <c r="C456" s="5" t="s">
        <v>406</v>
      </c>
      <c r="D456" s="5" t="s">
        <v>405</v>
      </c>
      <c r="E456" s="4">
        <v>1987</v>
      </c>
      <c r="F456" s="5" t="s">
        <v>1631</v>
      </c>
      <c r="G456" s="17" t="s">
        <v>137</v>
      </c>
      <c r="N456" s="4">
        <v>1978</v>
      </c>
      <c r="O456" s="5" t="s">
        <v>402</v>
      </c>
      <c r="P456" s="5" t="s">
        <v>407</v>
      </c>
      <c r="S456" s="5" t="s">
        <v>422</v>
      </c>
      <c r="V456" s="7">
        <v>2.2000000000000002</v>
      </c>
      <c r="W456" s="7" t="s">
        <v>398</v>
      </c>
      <c r="X456" s="5" t="s">
        <v>153</v>
      </c>
      <c r="Y456" s="5" t="s">
        <v>152</v>
      </c>
      <c r="Z456" s="5" t="s">
        <v>20</v>
      </c>
      <c r="AB456" s="5" t="s">
        <v>21</v>
      </c>
      <c r="AC456" s="5" t="s">
        <v>235</v>
      </c>
      <c r="AD456" s="5" t="s">
        <v>403</v>
      </c>
      <c r="AI456" s="5" t="s">
        <v>25</v>
      </c>
      <c r="AJ456" s="8" t="s">
        <v>59</v>
      </c>
      <c r="AK456" s="8" t="s">
        <v>114</v>
      </c>
      <c r="AL456" s="8" t="s">
        <v>264</v>
      </c>
    </row>
    <row r="457" spans="1:38" hidden="1" x14ac:dyDescent="0.2">
      <c r="A457" s="4">
        <v>1420</v>
      </c>
      <c r="B457" s="4">
        <v>135</v>
      </c>
      <c r="C457" s="5" t="s">
        <v>406</v>
      </c>
      <c r="D457" s="5" t="s">
        <v>405</v>
      </c>
      <c r="E457" s="4">
        <v>1987</v>
      </c>
      <c r="F457" s="5" t="s">
        <v>1631</v>
      </c>
      <c r="G457" s="17" t="s">
        <v>137</v>
      </c>
      <c r="N457" s="4">
        <v>1978</v>
      </c>
      <c r="O457" s="5" t="s">
        <v>402</v>
      </c>
      <c r="P457" s="5" t="s">
        <v>407</v>
      </c>
      <c r="S457" s="5" t="s">
        <v>423</v>
      </c>
      <c r="V457" s="7">
        <v>2.2000000000000002</v>
      </c>
      <c r="W457" s="7" t="s">
        <v>398</v>
      </c>
      <c r="X457" s="5" t="s">
        <v>153</v>
      </c>
      <c r="Y457" s="5" t="s">
        <v>152</v>
      </c>
      <c r="Z457" s="5" t="s">
        <v>20</v>
      </c>
      <c r="AB457" s="5" t="s">
        <v>21</v>
      </c>
      <c r="AC457" s="5" t="s">
        <v>235</v>
      </c>
      <c r="AD457" s="5" t="s">
        <v>403</v>
      </c>
      <c r="AI457" s="5" t="s">
        <v>25</v>
      </c>
      <c r="AJ457" s="8" t="s">
        <v>59</v>
      </c>
      <c r="AK457" s="8" t="s">
        <v>114</v>
      </c>
      <c r="AL457" s="8" t="s">
        <v>264</v>
      </c>
    </row>
    <row r="458" spans="1:38" hidden="1" x14ac:dyDescent="0.2">
      <c r="A458" s="4">
        <v>1420</v>
      </c>
      <c r="B458" s="4">
        <v>136</v>
      </c>
      <c r="C458" s="5" t="s">
        <v>406</v>
      </c>
      <c r="D458" s="5" t="s">
        <v>405</v>
      </c>
      <c r="E458" s="4">
        <v>1987</v>
      </c>
      <c r="F458" s="5" t="s">
        <v>1631</v>
      </c>
      <c r="G458" s="17" t="s">
        <v>137</v>
      </c>
      <c r="N458" s="4">
        <v>1978</v>
      </c>
      <c r="O458" s="5" t="s">
        <v>402</v>
      </c>
      <c r="P458" s="5" t="s">
        <v>407</v>
      </c>
      <c r="S458" s="5" t="s">
        <v>424</v>
      </c>
      <c r="V458" s="7">
        <v>2.2000000000000002</v>
      </c>
      <c r="W458" s="7" t="s">
        <v>398</v>
      </c>
      <c r="X458" s="5" t="s">
        <v>153</v>
      </c>
      <c r="Y458" s="5" t="s">
        <v>152</v>
      </c>
      <c r="Z458" s="5" t="s">
        <v>20</v>
      </c>
      <c r="AB458" s="5" t="s">
        <v>21</v>
      </c>
      <c r="AC458" s="5" t="s">
        <v>235</v>
      </c>
      <c r="AD458" s="5" t="s">
        <v>403</v>
      </c>
      <c r="AI458" s="5" t="s">
        <v>25</v>
      </c>
      <c r="AJ458" s="8" t="s">
        <v>59</v>
      </c>
      <c r="AK458" s="8" t="s">
        <v>114</v>
      </c>
      <c r="AL458" s="8" t="s">
        <v>264</v>
      </c>
    </row>
    <row r="459" spans="1:38" hidden="1" x14ac:dyDescent="0.2">
      <c r="A459" s="4">
        <v>1420</v>
      </c>
      <c r="B459" s="4">
        <v>137</v>
      </c>
      <c r="C459" s="5" t="s">
        <v>406</v>
      </c>
      <c r="D459" s="5" t="s">
        <v>405</v>
      </c>
      <c r="E459" s="4">
        <v>1987</v>
      </c>
      <c r="F459" s="5" t="s">
        <v>1631</v>
      </c>
      <c r="G459" s="17" t="s">
        <v>137</v>
      </c>
      <c r="N459" s="4">
        <v>1978</v>
      </c>
      <c r="O459" s="5" t="s">
        <v>402</v>
      </c>
      <c r="P459" s="5" t="s">
        <v>407</v>
      </c>
      <c r="S459" s="5" t="s">
        <v>425</v>
      </c>
      <c r="V459" s="7">
        <v>2.2000000000000002</v>
      </c>
      <c r="W459" s="7" t="s">
        <v>398</v>
      </c>
      <c r="X459" s="5" t="s">
        <v>153</v>
      </c>
      <c r="Y459" s="5" t="s">
        <v>152</v>
      </c>
      <c r="Z459" s="5" t="s">
        <v>20</v>
      </c>
      <c r="AB459" s="5" t="s">
        <v>21</v>
      </c>
      <c r="AC459" s="5" t="s">
        <v>235</v>
      </c>
      <c r="AD459" s="5" t="s">
        <v>403</v>
      </c>
      <c r="AI459" s="5" t="s">
        <v>25</v>
      </c>
      <c r="AJ459" s="8" t="s">
        <v>59</v>
      </c>
      <c r="AK459" s="8" t="s">
        <v>114</v>
      </c>
      <c r="AL459" s="8" t="s">
        <v>264</v>
      </c>
    </row>
    <row r="460" spans="1:38" hidden="1" x14ac:dyDescent="0.2">
      <c r="A460" s="4">
        <v>1420</v>
      </c>
      <c r="B460" s="4">
        <v>138</v>
      </c>
      <c r="C460" s="5" t="s">
        <v>406</v>
      </c>
      <c r="D460" s="5" t="s">
        <v>405</v>
      </c>
      <c r="E460" s="4">
        <v>1987</v>
      </c>
      <c r="F460" s="5" t="s">
        <v>1631</v>
      </c>
      <c r="G460" s="17" t="s">
        <v>137</v>
      </c>
      <c r="N460" s="4">
        <v>1978</v>
      </c>
      <c r="O460" s="5" t="s">
        <v>402</v>
      </c>
      <c r="P460" s="5" t="s">
        <v>407</v>
      </c>
      <c r="S460" s="5" t="s">
        <v>426</v>
      </c>
      <c r="V460" s="7">
        <v>2.2000000000000002</v>
      </c>
      <c r="W460" s="7" t="s">
        <v>398</v>
      </c>
      <c r="X460" s="5" t="s">
        <v>153</v>
      </c>
      <c r="Y460" s="5" t="s">
        <v>152</v>
      </c>
      <c r="Z460" s="5" t="s">
        <v>20</v>
      </c>
      <c r="AB460" s="5" t="s">
        <v>21</v>
      </c>
      <c r="AC460" s="5" t="s">
        <v>235</v>
      </c>
      <c r="AD460" s="5" t="s">
        <v>403</v>
      </c>
      <c r="AI460" s="5" t="s">
        <v>25</v>
      </c>
      <c r="AJ460" s="8" t="s">
        <v>59</v>
      </c>
      <c r="AK460" s="8" t="s">
        <v>114</v>
      </c>
      <c r="AL460" s="8" t="s">
        <v>264</v>
      </c>
    </row>
    <row r="461" spans="1:38" hidden="1" x14ac:dyDescent="0.2">
      <c r="A461" s="4">
        <v>1420</v>
      </c>
      <c r="B461" s="4">
        <v>139</v>
      </c>
      <c r="C461" s="5" t="s">
        <v>406</v>
      </c>
      <c r="D461" s="5" t="s">
        <v>405</v>
      </c>
      <c r="E461" s="4">
        <v>1987</v>
      </c>
      <c r="F461" s="5" t="s">
        <v>1631</v>
      </c>
      <c r="G461" s="17" t="s">
        <v>432</v>
      </c>
      <c r="N461" s="4">
        <v>1981</v>
      </c>
      <c r="O461" s="5" t="s">
        <v>402</v>
      </c>
      <c r="P461" s="5" t="s">
        <v>284</v>
      </c>
      <c r="S461" s="5" t="s">
        <v>404</v>
      </c>
      <c r="V461" s="7">
        <v>2.2000000000000002</v>
      </c>
      <c r="W461" s="7" t="s">
        <v>398</v>
      </c>
      <c r="X461" s="5" t="s">
        <v>153</v>
      </c>
      <c r="Y461" s="5" t="s">
        <v>152</v>
      </c>
      <c r="Z461" s="5" t="s">
        <v>20</v>
      </c>
      <c r="AB461" s="5" t="s">
        <v>21</v>
      </c>
      <c r="AC461" s="5" t="s">
        <v>235</v>
      </c>
      <c r="AD461" s="5" t="s">
        <v>403</v>
      </c>
      <c r="AI461" s="5" t="s">
        <v>25</v>
      </c>
      <c r="AJ461" s="8" t="s">
        <v>59</v>
      </c>
      <c r="AK461" s="8" t="s">
        <v>114</v>
      </c>
      <c r="AL461" s="8" t="s">
        <v>264</v>
      </c>
    </row>
    <row r="462" spans="1:38" hidden="1" x14ac:dyDescent="0.2">
      <c r="A462" s="4">
        <v>1420</v>
      </c>
      <c r="B462" s="4">
        <v>140</v>
      </c>
      <c r="C462" s="5" t="s">
        <v>406</v>
      </c>
      <c r="D462" s="5" t="s">
        <v>405</v>
      </c>
      <c r="E462" s="4">
        <v>1987</v>
      </c>
      <c r="F462" s="5" t="s">
        <v>1631</v>
      </c>
      <c r="G462" s="17" t="s">
        <v>137</v>
      </c>
      <c r="N462" s="4">
        <v>1981</v>
      </c>
      <c r="O462" s="5" t="s">
        <v>402</v>
      </c>
      <c r="P462" s="5" t="s">
        <v>284</v>
      </c>
      <c r="S462" s="5" t="s">
        <v>408</v>
      </c>
      <c r="V462" s="7">
        <v>2.2000000000000002</v>
      </c>
      <c r="W462" s="7" t="s">
        <v>398</v>
      </c>
      <c r="X462" s="5" t="s">
        <v>153</v>
      </c>
      <c r="Y462" s="5" t="s">
        <v>152</v>
      </c>
      <c r="Z462" s="5" t="s">
        <v>20</v>
      </c>
      <c r="AB462" s="5" t="s">
        <v>21</v>
      </c>
      <c r="AC462" s="5" t="s">
        <v>235</v>
      </c>
      <c r="AD462" s="5" t="s">
        <v>403</v>
      </c>
      <c r="AI462" s="5" t="s">
        <v>25</v>
      </c>
      <c r="AJ462" s="8" t="s">
        <v>59</v>
      </c>
      <c r="AK462" s="8" t="s">
        <v>114</v>
      </c>
      <c r="AL462" s="8" t="s">
        <v>264</v>
      </c>
    </row>
    <row r="463" spans="1:38" hidden="1" x14ac:dyDescent="0.2">
      <c r="A463" s="4">
        <v>1420</v>
      </c>
      <c r="B463" s="4">
        <v>141</v>
      </c>
      <c r="C463" s="5" t="s">
        <v>406</v>
      </c>
      <c r="D463" s="5" t="s">
        <v>405</v>
      </c>
      <c r="E463" s="4">
        <v>1987</v>
      </c>
      <c r="F463" s="5" t="s">
        <v>1631</v>
      </c>
      <c r="G463" s="17" t="s">
        <v>137</v>
      </c>
      <c r="N463" s="4">
        <v>1981</v>
      </c>
      <c r="O463" s="5" t="s">
        <v>402</v>
      </c>
      <c r="P463" s="5" t="s">
        <v>284</v>
      </c>
      <c r="S463" s="5" t="s">
        <v>172</v>
      </c>
      <c r="V463" s="7">
        <v>2.2000000000000002</v>
      </c>
      <c r="W463" s="7" t="s">
        <v>398</v>
      </c>
      <c r="X463" s="5" t="s">
        <v>153</v>
      </c>
      <c r="Y463" s="5" t="s">
        <v>152</v>
      </c>
      <c r="Z463" s="5" t="s">
        <v>20</v>
      </c>
      <c r="AB463" s="5" t="s">
        <v>21</v>
      </c>
      <c r="AC463" s="5" t="s">
        <v>235</v>
      </c>
      <c r="AD463" s="5" t="s">
        <v>403</v>
      </c>
      <c r="AI463" s="5" t="s">
        <v>25</v>
      </c>
      <c r="AJ463" s="8" t="s">
        <v>59</v>
      </c>
      <c r="AK463" s="8" t="s">
        <v>114</v>
      </c>
      <c r="AL463" s="8" t="s">
        <v>264</v>
      </c>
    </row>
    <row r="464" spans="1:38" hidden="1" x14ac:dyDescent="0.2">
      <c r="A464" s="4">
        <v>1420</v>
      </c>
      <c r="B464" s="4">
        <v>142</v>
      </c>
      <c r="C464" s="5" t="s">
        <v>406</v>
      </c>
      <c r="D464" s="5" t="s">
        <v>405</v>
      </c>
      <c r="E464" s="4">
        <v>1987</v>
      </c>
      <c r="F464" s="5" t="s">
        <v>1631</v>
      </c>
      <c r="G464" s="17" t="s">
        <v>137</v>
      </c>
      <c r="N464" s="4">
        <v>1981</v>
      </c>
      <c r="O464" s="5" t="s">
        <v>402</v>
      </c>
      <c r="P464" s="5" t="s">
        <v>284</v>
      </c>
      <c r="S464" s="5" t="s">
        <v>174</v>
      </c>
      <c r="V464" s="7">
        <v>2.2000000000000002</v>
      </c>
      <c r="W464" s="7" t="s">
        <v>398</v>
      </c>
      <c r="X464" s="5" t="s">
        <v>153</v>
      </c>
      <c r="Y464" s="5" t="s">
        <v>152</v>
      </c>
      <c r="Z464" s="5" t="s">
        <v>20</v>
      </c>
      <c r="AB464" s="5" t="s">
        <v>21</v>
      </c>
      <c r="AC464" s="5" t="s">
        <v>235</v>
      </c>
      <c r="AD464" s="5" t="s">
        <v>403</v>
      </c>
      <c r="AI464" s="5" t="s">
        <v>25</v>
      </c>
      <c r="AJ464" s="8" t="s">
        <v>59</v>
      </c>
      <c r="AK464" s="8" t="s">
        <v>114</v>
      </c>
      <c r="AL464" s="8" t="s">
        <v>264</v>
      </c>
    </row>
    <row r="465" spans="1:38" hidden="1" x14ac:dyDescent="0.2">
      <c r="A465" s="4">
        <v>1420</v>
      </c>
      <c r="B465" s="4">
        <v>143</v>
      </c>
      <c r="C465" s="5" t="s">
        <v>406</v>
      </c>
      <c r="D465" s="5" t="s">
        <v>405</v>
      </c>
      <c r="E465" s="4">
        <v>1987</v>
      </c>
      <c r="F465" s="5" t="s">
        <v>1631</v>
      </c>
      <c r="G465" s="17" t="s">
        <v>137</v>
      </c>
      <c r="N465" s="4">
        <v>1981</v>
      </c>
      <c r="O465" s="5" t="s">
        <v>402</v>
      </c>
      <c r="P465" s="5" t="s">
        <v>284</v>
      </c>
      <c r="S465" s="5" t="s">
        <v>409</v>
      </c>
      <c r="V465" s="7">
        <v>2.2000000000000002</v>
      </c>
      <c r="W465" s="7" t="s">
        <v>398</v>
      </c>
      <c r="X465" s="5" t="s">
        <v>153</v>
      </c>
      <c r="Y465" s="5" t="s">
        <v>152</v>
      </c>
      <c r="Z465" s="5" t="s">
        <v>20</v>
      </c>
      <c r="AB465" s="5" t="s">
        <v>21</v>
      </c>
      <c r="AC465" s="5" t="s">
        <v>235</v>
      </c>
      <c r="AD465" s="5" t="s">
        <v>403</v>
      </c>
      <c r="AI465" s="5" t="s">
        <v>25</v>
      </c>
      <c r="AJ465" s="8" t="s">
        <v>59</v>
      </c>
      <c r="AK465" s="8" t="s">
        <v>114</v>
      </c>
      <c r="AL465" s="8" t="s">
        <v>264</v>
      </c>
    </row>
    <row r="466" spans="1:38" hidden="1" x14ac:dyDescent="0.2">
      <c r="A466" s="4">
        <v>1420</v>
      </c>
      <c r="B466" s="4">
        <v>144</v>
      </c>
      <c r="C466" s="5" t="s">
        <v>406</v>
      </c>
      <c r="D466" s="5" t="s">
        <v>405</v>
      </c>
      <c r="E466" s="4">
        <v>1987</v>
      </c>
      <c r="F466" s="5" t="s">
        <v>1631</v>
      </c>
      <c r="G466" s="17" t="s">
        <v>137</v>
      </c>
      <c r="N466" s="4">
        <v>1981</v>
      </c>
      <c r="O466" s="5" t="s">
        <v>402</v>
      </c>
      <c r="P466" s="5" t="s">
        <v>284</v>
      </c>
      <c r="S466" s="5" t="s">
        <v>410</v>
      </c>
      <c r="V466" s="7">
        <v>2.2000000000000002</v>
      </c>
      <c r="W466" s="7" t="s">
        <v>398</v>
      </c>
      <c r="X466" s="5" t="s">
        <v>153</v>
      </c>
      <c r="Y466" s="5" t="s">
        <v>152</v>
      </c>
      <c r="Z466" s="5" t="s">
        <v>20</v>
      </c>
      <c r="AB466" s="5" t="s">
        <v>21</v>
      </c>
      <c r="AC466" s="5" t="s">
        <v>235</v>
      </c>
      <c r="AD466" s="5" t="s">
        <v>403</v>
      </c>
      <c r="AI466" s="5" t="s">
        <v>25</v>
      </c>
      <c r="AJ466" s="8" t="s">
        <v>59</v>
      </c>
      <c r="AK466" s="8" t="s">
        <v>114</v>
      </c>
      <c r="AL466" s="8" t="s">
        <v>264</v>
      </c>
    </row>
    <row r="467" spans="1:38" hidden="1" x14ac:dyDescent="0.2">
      <c r="A467" s="4">
        <v>1420</v>
      </c>
      <c r="B467" s="4">
        <v>145</v>
      </c>
      <c r="C467" s="5" t="s">
        <v>406</v>
      </c>
      <c r="D467" s="5" t="s">
        <v>405</v>
      </c>
      <c r="E467" s="4">
        <v>1987</v>
      </c>
      <c r="F467" s="5" t="s">
        <v>1631</v>
      </c>
      <c r="G467" s="17" t="s">
        <v>137</v>
      </c>
      <c r="N467" s="4">
        <v>1981</v>
      </c>
      <c r="O467" s="5" t="s">
        <v>402</v>
      </c>
      <c r="P467" s="5" t="s">
        <v>284</v>
      </c>
      <c r="S467" s="5" t="s">
        <v>175</v>
      </c>
      <c r="V467" s="7">
        <v>2.2000000000000002</v>
      </c>
      <c r="W467" s="7" t="s">
        <v>398</v>
      </c>
      <c r="X467" s="5" t="s">
        <v>153</v>
      </c>
      <c r="Y467" s="5" t="s">
        <v>152</v>
      </c>
      <c r="Z467" s="5" t="s">
        <v>20</v>
      </c>
      <c r="AB467" s="5" t="s">
        <v>21</v>
      </c>
      <c r="AC467" s="5" t="s">
        <v>235</v>
      </c>
      <c r="AD467" s="5" t="s">
        <v>403</v>
      </c>
      <c r="AI467" s="5" t="s">
        <v>25</v>
      </c>
      <c r="AJ467" s="8" t="s">
        <v>59</v>
      </c>
      <c r="AK467" s="8" t="s">
        <v>114</v>
      </c>
      <c r="AL467" s="8" t="s">
        <v>264</v>
      </c>
    </row>
    <row r="468" spans="1:38" hidden="1" x14ac:dyDescent="0.2">
      <c r="A468" s="4">
        <v>1420</v>
      </c>
      <c r="B468" s="4">
        <v>146</v>
      </c>
      <c r="C468" s="5" t="s">
        <v>406</v>
      </c>
      <c r="D468" s="5" t="s">
        <v>405</v>
      </c>
      <c r="E468" s="4">
        <v>1987</v>
      </c>
      <c r="F468" s="5" t="s">
        <v>1631</v>
      </c>
      <c r="G468" s="17" t="s">
        <v>137</v>
      </c>
      <c r="N468" s="4">
        <v>1981</v>
      </c>
      <c r="O468" s="5" t="s">
        <v>402</v>
      </c>
      <c r="P468" s="5" t="s">
        <v>284</v>
      </c>
      <c r="S468" s="5" t="s">
        <v>411</v>
      </c>
      <c r="V468" s="7">
        <v>2.2000000000000002</v>
      </c>
      <c r="W468" s="7" t="s">
        <v>398</v>
      </c>
      <c r="X468" s="5" t="s">
        <v>153</v>
      </c>
      <c r="Y468" s="5" t="s">
        <v>152</v>
      </c>
      <c r="Z468" s="5" t="s">
        <v>20</v>
      </c>
      <c r="AB468" s="5" t="s">
        <v>21</v>
      </c>
      <c r="AC468" s="5" t="s">
        <v>235</v>
      </c>
      <c r="AD468" s="5" t="s">
        <v>403</v>
      </c>
      <c r="AI468" s="5" t="s">
        <v>25</v>
      </c>
      <c r="AJ468" s="8" t="s">
        <v>59</v>
      </c>
      <c r="AK468" s="8" t="s">
        <v>114</v>
      </c>
      <c r="AL468" s="8" t="s">
        <v>264</v>
      </c>
    </row>
    <row r="469" spans="1:38" hidden="1" x14ac:dyDescent="0.2">
      <c r="A469" s="4">
        <v>1420</v>
      </c>
      <c r="B469" s="4">
        <v>147</v>
      </c>
      <c r="C469" s="5" t="s">
        <v>406</v>
      </c>
      <c r="D469" s="5" t="s">
        <v>405</v>
      </c>
      <c r="E469" s="4">
        <v>1987</v>
      </c>
      <c r="F469" s="5" t="s">
        <v>1631</v>
      </c>
      <c r="G469" s="17" t="s">
        <v>440</v>
      </c>
      <c r="N469" s="4">
        <v>1981</v>
      </c>
      <c r="O469" s="5" t="s">
        <v>402</v>
      </c>
      <c r="P469" s="5" t="s">
        <v>284</v>
      </c>
      <c r="S469" s="5" t="s">
        <v>428</v>
      </c>
      <c r="V469" s="7">
        <v>2.2000000000000002</v>
      </c>
      <c r="W469" s="7" t="s">
        <v>398</v>
      </c>
      <c r="X469" s="5" t="s">
        <v>153</v>
      </c>
      <c r="Y469" s="5" t="s">
        <v>152</v>
      </c>
      <c r="Z469" s="5" t="s">
        <v>20</v>
      </c>
      <c r="AB469" s="5" t="s">
        <v>21</v>
      </c>
      <c r="AC469" s="5" t="s">
        <v>235</v>
      </c>
      <c r="AD469" s="5" t="s">
        <v>403</v>
      </c>
      <c r="AI469" s="5" t="s">
        <v>25</v>
      </c>
      <c r="AJ469" s="8" t="s">
        <v>59</v>
      </c>
      <c r="AK469" s="8" t="s">
        <v>114</v>
      </c>
      <c r="AL469" s="8" t="s">
        <v>264</v>
      </c>
    </row>
    <row r="470" spans="1:38" hidden="1" x14ac:dyDescent="0.2">
      <c r="A470" s="4">
        <v>1420</v>
      </c>
      <c r="B470" s="4">
        <v>148</v>
      </c>
      <c r="C470" s="5" t="s">
        <v>406</v>
      </c>
      <c r="D470" s="5" t="s">
        <v>405</v>
      </c>
      <c r="E470" s="4">
        <v>1987</v>
      </c>
      <c r="F470" s="5" t="s">
        <v>1631</v>
      </c>
      <c r="G470" s="17" t="s">
        <v>441</v>
      </c>
      <c r="N470" s="4">
        <v>1981</v>
      </c>
      <c r="O470" s="5" t="s">
        <v>402</v>
      </c>
      <c r="P470" s="5" t="s">
        <v>284</v>
      </c>
      <c r="S470" s="5" t="s">
        <v>179</v>
      </c>
      <c r="V470" s="7">
        <v>2.2000000000000002</v>
      </c>
      <c r="W470" s="7" t="s">
        <v>398</v>
      </c>
      <c r="X470" s="5" t="s">
        <v>153</v>
      </c>
      <c r="Y470" s="5" t="s">
        <v>152</v>
      </c>
      <c r="Z470" s="5" t="s">
        <v>20</v>
      </c>
      <c r="AB470" s="5" t="s">
        <v>21</v>
      </c>
      <c r="AC470" s="5" t="s">
        <v>235</v>
      </c>
      <c r="AD470" s="5" t="s">
        <v>403</v>
      </c>
      <c r="AI470" s="5" t="s">
        <v>25</v>
      </c>
      <c r="AJ470" s="8" t="s">
        <v>59</v>
      </c>
      <c r="AK470" s="8" t="s">
        <v>114</v>
      </c>
      <c r="AL470" s="8" t="s">
        <v>264</v>
      </c>
    </row>
    <row r="471" spans="1:38" hidden="1" x14ac:dyDescent="0.2">
      <c r="A471" s="4">
        <v>1420</v>
      </c>
      <c r="B471" s="4">
        <v>149</v>
      </c>
      <c r="C471" s="5" t="s">
        <v>406</v>
      </c>
      <c r="D471" s="5" t="s">
        <v>405</v>
      </c>
      <c r="E471" s="4">
        <v>1987</v>
      </c>
      <c r="F471" s="5" t="s">
        <v>1631</v>
      </c>
      <c r="G471" s="17" t="s">
        <v>442</v>
      </c>
      <c r="N471" s="4">
        <v>1981</v>
      </c>
      <c r="O471" s="5" t="s">
        <v>402</v>
      </c>
      <c r="P471" s="5" t="s">
        <v>284</v>
      </c>
      <c r="S471" s="5" t="s">
        <v>429</v>
      </c>
      <c r="V471" s="7">
        <v>2.2000000000000002</v>
      </c>
      <c r="W471" s="7" t="s">
        <v>398</v>
      </c>
      <c r="X471" s="5" t="s">
        <v>153</v>
      </c>
      <c r="Y471" s="5" t="s">
        <v>152</v>
      </c>
      <c r="Z471" s="5" t="s">
        <v>20</v>
      </c>
      <c r="AB471" s="5" t="s">
        <v>21</v>
      </c>
      <c r="AC471" s="5" t="s">
        <v>235</v>
      </c>
      <c r="AD471" s="5" t="s">
        <v>403</v>
      </c>
      <c r="AI471" s="5" t="s">
        <v>25</v>
      </c>
      <c r="AJ471" s="8" t="s">
        <v>59</v>
      </c>
      <c r="AK471" s="8" t="s">
        <v>114</v>
      </c>
      <c r="AL471" s="8" t="s">
        <v>264</v>
      </c>
    </row>
    <row r="472" spans="1:38" hidden="1" x14ac:dyDescent="0.2">
      <c r="A472" s="4">
        <v>1420</v>
      </c>
      <c r="B472" s="4">
        <v>150</v>
      </c>
      <c r="C472" s="5" t="s">
        <v>406</v>
      </c>
      <c r="D472" s="5" t="s">
        <v>405</v>
      </c>
      <c r="E472" s="4">
        <v>1987</v>
      </c>
      <c r="F472" s="5" t="s">
        <v>1631</v>
      </c>
      <c r="G472" s="17" t="s">
        <v>137</v>
      </c>
      <c r="N472" s="4">
        <v>1981</v>
      </c>
      <c r="O472" s="5" t="s">
        <v>402</v>
      </c>
      <c r="P472" s="5" t="s">
        <v>284</v>
      </c>
      <c r="S472" s="5" t="s">
        <v>412</v>
      </c>
      <c r="V472" s="7">
        <v>2.2000000000000002</v>
      </c>
      <c r="W472" s="7" t="s">
        <v>398</v>
      </c>
      <c r="X472" s="5" t="s">
        <v>153</v>
      </c>
      <c r="Y472" s="5" t="s">
        <v>152</v>
      </c>
      <c r="Z472" s="5" t="s">
        <v>20</v>
      </c>
      <c r="AB472" s="5" t="s">
        <v>21</v>
      </c>
      <c r="AC472" s="5" t="s">
        <v>235</v>
      </c>
      <c r="AD472" s="5" t="s">
        <v>403</v>
      </c>
      <c r="AI472" s="5" t="s">
        <v>25</v>
      </c>
      <c r="AJ472" s="8" t="s">
        <v>59</v>
      </c>
      <c r="AK472" s="8" t="s">
        <v>114</v>
      </c>
      <c r="AL472" s="8" t="s">
        <v>264</v>
      </c>
    </row>
    <row r="473" spans="1:38" hidden="1" x14ac:dyDescent="0.2">
      <c r="A473" s="4">
        <v>1420</v>
      </c>
      <c r="B473" s="4">
        <v>151</v>
      </c>
      <c r="C473" s="5" t="s">
        <v>406</v>
      </c>
      <c r="D473" s="5" t="s">
        <v>405</v>
      </c>
      <c r="E473" s="4">
        <v>1987</v>
      </c>
      <c r="F473" s="5" t="s">
        <v>1631</v>
      </c>
      <c r="G473" s="17" t="s">
        <v>137</v>
      </c>
      <c r="N473" s="4">
        <v>1981</v>
      </c>
      <c r="O473" s="5" t="s">
        <v>402</v>
      </c>
      <c r="P473" s="5" t="s">
        <v>284</v>
      </c>
      <c r="S473" s="5" t="s">
        <v>171</v>
      </c>
      <c r="V473" s="7">
        <v>2.2000000000000002</v>
      </c>
      <c r="W473" s="7" t="s">
        <v>398</v>
      </c>
      <c r="X473" s="5" t="s">
        <v>153</v>
      </c>
      <c r="Y473" s="5" t="s">
        <v>152</v>
      </c>
      <c r="Z473" s="5" t="s">
        <v>20</v>
      </c>
      <c r="AB473" s="5" t="s">
        <v>21</v>
      </c>
      <c r="AC473" s="5" t="s">
        <v>235</v>
      </c>
      <c r="AD473" s="5" t="s">
        <v>403</v>
      </c>
      <c r="AI473" s="5" t="s">
        <v>25</v>
      </c>
      <c r="AJ473" s="8" t="s">
        <v>59</v>
      </c>
      <c r="AK473" s="8" t="s">
        <v>114</v>
      </c>
      <c r="AL473" s="8" t="s">
        <v>264</v>
      </c>
    </row>
    <row r="474" spans="1:38" hidden="1" x14ac:dyDescent="0.2">
      <c r="A474" s="4">
        <v>1420</v>
      </c>
      <c r="B474" s="4">
        <v>152</v>
      </c>
      <c r="C474" s="5" t="s">
        <v>406</v>
      </c>
      <c r="D474" s="5" t="s">
        <v>405</v>
      </c>
      <c r="E474" s="4">
        <v>1987</v>
      </c>
      <c r="F474" s="5" t="s">
        <v>1631</v>
      </c>
      <c r="G474" s="17" t="s">
        <v>137</v>
      </c>
      <c r="N474" s="4">
        <v>1981</v>
      </c>
      <c r="O474" s="5" t="s">
        <v>402</v>
      </c>
      <c r="P474" s="5" t="s">
        <v>284</v>
      </c>
      <c r="S474" s="5" t="s">
        <v>178</v>
      </c>
      <c r="V474" s="7">
        <v>2.2000000000000002</v>
      </c>
      <c r="W474" s="7" t="s">
        <v>398</v>
      </c>
      <c r="X474" s="5" t="s">
        <v>153</v>
      </c>
      <c r="Y474" s="5" t="s">
        <v>152</v>
      </c>
      <c r="Z474" s="5" t="s">
        <v>20</v>
      </c>
      <c r="AB474" s="5" t="s">
        <v>21</v>
      </c>
      <c r="AC474" s="5" t="s">
        <v>235</v>
      </c>
      <c r="AD474" s="5" t="s">
        <v>403</v>
      </c>
      <c r="AI474" s="5" t="s">
        <v>25</v>
      </c>
      <c r="AJ474" s="8" t="s">
        <v>59</v>
      </c>
      <c r="AK474" s="8" t="s">
        <v>114</v>
      </c>
      <c r="AL474" s="8" t="s">
        <v>264</v>
      </c>
    </row>
    <row r="475" spans="1:38" hidden="1" x14ac:dyDescent="0.2">
      <c r="A475" s="4">
        <v>1420</v>
      </c>
      <c r="B475" s="4">
        <v>153</v>
      </c>
      <c r="C475" s="5" t="s">
        <v>406</v>
      </c>
      <c r="D475" s="5" t="s">
        <v>405</v>
      </c>
      <c r="E475" s="4">
        <v>1987</v>
      </c>
      <c r="F475" s="5" t="s">
        <v>1631</v>
      </c>
      <c r="G475" s="17" t="s">
        <v>137</v>
      </c>
      <c r="N475" s="4">
        <v>1980</v>
      </c>
      <c r="O475" s="5" t="s">
        <v>402</v>
      </c>
      <c r="P475" s="5" t="s">
        <v>407</v>
      </c>
      <c r="S475" s="5" t="s">
        <v>176</v>
      </c>
      <c r="V475" s="7">
        <v>2.2000000000000002</v>
      </c>
      <c r="W475" s="7" t="s">
        <v>398</v>
      </c>
      <c r="X475" s="5" t="s">
        <v>153</v>
      </c>
      <c r="Y475" s="5" t="s">
        <v>152</v>
      </c>
      <c r="Z475" s="5" t="s">
        <v>20</v>
      </c>
      <c r="AB475" s="5" t="s">
        <v>21</v>
      </c>
      <c r="AC475" s="5" t="s">
        <v>235</v>
      </c>
      <c r="AD475" s="5" t="s">
        <v>403</v>
      </c>
      <c r="AI475" s="5" t="s">
        <v>25</v>
      </c>
      <c r="AJ475" s="8" t="s">
        <v>59</v>
      </c>
      <c r="AK475" s="8" t="s">
        <v>114</v>
      </c>
      <c r="AL475" s="8" t="s">
        <v>264</v>
      </c>
    </row>
    <row r="476" spans="1:38" hidden="1" x14ac:dyDescent="0.2">
      <c r="A476" s="4">
        <v>1420</v>
      </c>
      <c r="B476" s="4">
        <v>154</v>
      </c>
      <c r="C476" s="5" t="s">
        <v>406</v>
      </c>
      <c r="D476" s="5" t="s">
        <v>405</v>
      </c>
      <c r="E476" s="4">
        <v>1987</v>
      </c>
      <c r="F476" s="5" t="s">
        <v>1631</v>
      </c>
      <c r="G476" s="17" t="s">
        <v>433</v>
      </c>
      <c r="N476" s="4">
        <v>1980</v>
      </c>
      <c r="O476" s="5" t="s">
        <v>402</v>
      </c>
      <c r="P476" s="5" t="s">
        <v>407</v>
      </c>
      <c r="S476" s="5" t="s">
        <v>416</v>
      </c>
      <c r="V476" s="7">
        <v>2.2000000000000002</v>
      </c>
      <c r="W476" s="7" t="s">
        <v>398</v>
      </c>
      <c r="X476" s="5" t="s">
        <v>153</v>
      </c>
      <c r="Y476" s="5" t="s">
        <v>152</v>
      </c>
      <c r="Z476" s="5" t="s">
        <v>20</v>
      </c>
      <c r="AB476" s="5" t="s">
        <v>21</v>
      </c>
      <c r="AC476" s="5" t="s">
        <v>235</v>
      </c>
      <c r="AD476" s="5" t="s">
        <v>403</v>
      </c>
      <c r="AI476" s="5" t="s">
        <v>25</v>
      </c>
      <c r="AJ476" s="8" t="s">
        <v>59</v>
      </c>
      <c r="AK476" s="8" t="s">
        <v>114</v>
      </c>
      <c r="AL476" s="8" t="s">
        <v>264</v>
      </c>
    </row>
    <row r="477" spans="1:38" hidden="1" x14ac:dyDescent="0.2">
      <c r="A477" s="4">
        <v>1420</v>
      </c>
      <c r="B477" s="4">
        <v>155</v>
      </c>
      <c r="C477" s="5" t="s">
        <v>406</v>
      </c>
      <c r="D477" s="5" t="s">
        <v>405</v>
      </c>
      <c r="E477" s="4">
        <v>1987</v>
      </c>
      <c r="F477" s="5" t="s">
        <v>1631</v>
      </c>
      <c r="G477" s="17" t="s">
        <v>137</v>
      </c>
      <c r="N477" s="4">
        <v>1980</v>
      </c>
      <c r="O477" s="5" t="s">
        <v>402</v>
      </c>
      <c r="P477" s="5" t="s">
        <v>407</v>
      </c>
      <c r="S477" s="5" t="s">
        <v>417</v>
      </c>
      <c r="V477" s="7">
        <v>2.2000000000000002</v>
      </c>
      <c r="W477" s="7" t="s">
        <v>398</v>
      </c>
      <c r="X477" s="5" t="s">
        <v>153</v>
      </c>
      <c r="Y477" s="5" t="s">
        <v>152</v>
      </c>
      <c r="Z477" s="5" t="s">
        <v>20</v>
      </c>
      <c r="AB477" s="5" t="s">
        <v>21</v>
      </c>
      <c r="AC477" s="5" t="s">
        <v>235</v>
      </c>
      <c r="AD477" s="5" t="s">
        <v>403</v>
      </c>
      <c r="AI477" s="5" t="s">
        <v>25</v>
      </c>
      <c r="AJ477" s="8" t="s">
        <v>59</v>
      </c>
      <c r="AK477" s="8" t="s">
        <v>114</v>
      </c>
      <c r="AL477" s="8" t="s">
        <v>264</v>
      </c>
    </row>
    <row r="478" spans="1:38" hidden="1" x14ac:dyDescent="0.2">
      <c r="A478" s="4">
        <v>1420</v>
      </c>
      <c r="B478" s="4">
        <v>156</v>
      </c>
      <c r="C478" s="5" t="s">
        <v>406</v>
      </c>
      <c r="D478" s="5" t="s">
        <v>405</v>
      </c>
      <c r="E478" s="4">
        <v>1987</v>
      </c>
      <c r="F478" s="5" t="s">
        <v>1631</v>
      </c>
      <c r="G478" s="17" t="s">
        <v>439</v>
      </c>
      <c r="N478" s="4">
        <v>1980</v>
      </c>
      <c r="O478" s="5" t="s">
        <v>402</v>
      </c>
      <c r="P478" s="5" t="s">
        <v>407</v>
      </c>
      <c r="S478" s="5" t="s">
        <v>271</v>
      </c>
      <c r="V478" s="7">
        <v>2.2000000000000002</v>
      </c>
      <c r="W478" s="7" t="s">
        <v>398</v>
      </c>
      <c r="X478" s="5" t="s">
        <v>153</v>
      </c>
      <c r="Y478" s="5" t="s">
        <v>152</v>
      </c>
      <c r="Z478" s="5" t="s">
        <v>20</v>
      </c>
      <c r="AB478" s="5" t="s">
        <v>21</v>
      </c>
      <c r="AC478" s="5" t="s">
        <v>235</v>
      </c>
      <c r="AD478" s="5" t="s">
        <v>403</v>
      </c>
      <c r="AI478" s="5" t="s">
        <v>25</v>
      </c>
      <c r="AJ478" s="8" t="s">
        <v>59</v>
      </c>
      <c r="AK478" s="8" t="s">
        <v>114</v>
      </c>
      <c r="AL478" s="8" t="s">
        <v>264</v>
      </c>
    </row>
    <row r="479" spans="1:38" hidden="1" x14ac:dyDescent="0.2">
      <c r="A479" s="4">
        <v>1420</v>
      </c>
      <c r="B479" s="4">
        <v>157</v>
      </c>
      <c r="C479" s="5" t="s">
        <v>406</v>
      </c>
      <c r="D479" s="5" t="s">
        <v>405</v>
      </c>
      <c r="E479" s="4">
        <v>1987</v>
      </c>
      <c r="F479" s="5" t="s">
        <v>1631</v>
      </c>
      <c r="G479" s="17" t="s">
        <v>137</v>
      </c>
      <c r="N479" s="4">
        <v>1980</v>
      </c>
      <c r="O479" s="5" t="s">
        <v>402</v>
      </c>
      <c r="P479" s="5" t="s">
        <v>407</v>
      </c>
      <c r="S479" s="8" t="s">
        <v>418</v>
      </c>
      <c r="V479" s="7">
        <v>2.2000000000000002</v>
      </c>
      <c r="W479" s="7" t="s">
        <v>398</v>
      </c>
      <c r="X479" s="5" t="s">
        <v>153</v>
      </c>
      <c r="Y479" s="5" t="s">
        <v>152</v>
      </c>
      <c r="Z479" s="5" t="s">
        <v>20</v>
      </c>
      <c r="AB479" s="5" t="s">
        <v>21</v>
      </c>
      <c r="AC479" s="5" t="s">
        <v>235</v>
      </c>
      <c r="AD479" s="5" t="s">
        <v>403</v>
      </c>
      <c r="AI479" s="5" t="s">
        <v>25</v>
      </c>
      <c r="AJ479" s="8" t="s">
        <v>59</v>
      </c>
      <c r="AK479" s="8" t="s">
        <v>114</v>
      </c>
      <c r="AL479" s="8" t="s">
        <v>264</v>
      </c>
    </row>
    <row r="480" spans="1:38" hidden="1" x14ac:dyDescent="0.2">
      <c r="A480" s="4">
        <v>1420</v>
      </c>
      <c r="B480" s="4">
        <v>158</v>
      </c>
      <c r="C480" s="5" t="s">
        <v>406</v>
      </c>
      <c r="D480" s="5" t="s">
        <v>405</v>
      </c>
      <c r="E480" s="4">
        <v>1987</v>
      </c>
      <c r="F480" s="5" t="s">
        <v>1631</v>
      </c>
      <c r="G480" s="17" t="s">
        <v>439</v>
      </c>
      <c r="N480" s="4">
        <v>1980</v>
      </c>
      <c r="O480" s="5" t="s">
        <v>402</v>
      </c>
      <c r="P480" s="5" t="s">
        <v>407</v>
      </c>
      <c r="S480" s="5" t="s">
        <v>173</v>
      </c>
      <c r="V480" s="7">
        <v>2.2000000000000002</v>
      </c>
      <c r="W480" s="7" t="s">
        <v>398</v>
      </c>
      <c r="X480" s="5" t="s">
        <v>153</v>
      </c>
      <c r="Y480" s="5" t="s">
        <v>152</v>
      </c>
      <c r="Z480" s="5" t="s">
        <v>20</v>
      </c>
      <c r="AB480" s="5" t="s">
        <v>21</v>
      </c>
      <c r="AC480" s="5" t="s">
        <v>235</v>
      </c>
      <c r="AD480" s="5" t="s">
        <v>403</v>
      </c>
      <c r="AI480" s="5" t="s">
        <v>25</v>
      </c>
      <c r="AJ480" s="8" t="s">
        <v>59</v>
      </c>
      <c r="AK480" s="8" t="s">
        <v>114</v>
      </c>
      <c r="AL480" s="8" t="s">
        <v>264</v>
      </c>
    </row>
    <row r="481" spans="1:38" hidden="1" x14ac:dyDescent="0.2">
      <c r="A481" s="4">
        <v>1420</v>
      </c>
      <c r="B481" s="4">
        <v>159</v>
      </c>
      <c r="C481" s="5" t="s">
        <v>406</v>
      </c>
      <c r="D481" s="5" t="s">
        <v>405</v>
      </c>
      <c r="E481" s="4">
        <v>1987</v>
      </c>
      <c r="F481" s="5" t="s">
        <v>1631</v>
      </c>
      <c r="G481" s="17" t="s">
        <v>137</v>
      </c>
      <c r="N481" s="4">
        <v>1980</v>
      </c>
      <c r="O481" s="5" t="s">
        <v>402</v>
      </c>
      <c r="P481" s="5" t="s">
        <v>407</v>
      </c>
      <c r="S481" s="5" t="s">
        <v>1796</v>
      </c>
      <c r="V481" s="7">
        <v>2.2000000000000002</v>
      </c>
      <c r="W481" s="7" t="s">
        <v>398</v>
      </c>
      <c r="X481" s="5" t="s">
        <v>153</v>
      </c>
      <c r="Y481" s="5" t="s">
        <v>152</v>
      </c>
      <c r="Z481" s="5" t="s">
        <v>20</v>
      </c>
      <c r="AB481" s="5" t="s">
        <v>21</v>
      </c>
      <c r="AC481" s="5" t="s">
        <v>235</v>
      </c>
      <c r="AD481" s="5" t="s">
        <v>403</v>
      </c>
      <c r="AI481" s="5" t="s">
        <v>25</v>
      </c>
      <c r="AJ481" s="8" t="s">
        <v>59</v>
      </c>
      <c r="AK481" s="8" t="s">
        <v>114</v>
      </c>
      <c r="AL481" s="8" t="s">
        <v>264</v>
      </c>
    </row>
    <row r="482" spans="1:38" hidden="1" x14ac:dyDescent="0.2">
      <c r="A482" s="4">
        <v>1420</v>
      </c>
      <c r="B482" s="4">
        <v>160</v>
      </c>
      <c r="C482" s="5" t="s">
        <v>406</v>
      </c>
      <c r="D482" s="5" t="s">
        <v>405</v>
      </c>
      <c r="E482" s="4">
        <v>1987</v>
      </c>
      <c r="F482" s="5" t="s">
        <v>1631</v>
      </c>
      <c r="G482" s="17" t="s">
        <v>137</v>
      </c>
      <c r="N482" s="4">
        <v>1980</v>
      </c>
      <c r="O482" s="5" t="s">
        <v>402</v>
      </c>
      <c r="P482" s="5" t="s">
        <v>407</v>
      </c>
      <c r="S482" s="5" t="s">
        <v>419</v>
      </c>
      <c r="V482" s="7">
        <v>2.2000000000000002</v>
      </c>
      <c r="W482" s="7" t="s">
        <v>398</v>
      </c>
      <c r="X482" s="5" t="s">
        <v>153</v>
      </c>
      <c r="Y482" s="5" t="s">
        <v>152</v>
      </c>
      <c r="Z482" s="5" t="s">
        <v>20</v>
      </c>
      <c r="AB482" s="5" t="s">
        <v>21</v>
      </c>
      <c r="AC482" s="5" t="s">
        <v>235</v>
      </c>
      <c r="AD482" s="5" t="s">
        <v>403</v>
      </c>
      <c r="AI482" s="5" t="s">
        <v>25</v>
      </c>
      <c r="AJ482" s="8" t="s">
        <v>59</v>
      </c>
      <c r="AK482" s="8" t="s">
        <v>114</v>
      </c>
      <c r="AL482" s="8" t="s">
        <v>264</v>
      </c>
    </row>
    <row r="483" spans="1:38" hidden="1" x14ac:dyDescent="0.2">
      <c r="A483" s="4">
        <v>1420</v>
      </c>
      <c r="B483" s="4">
        <v>161</v>
      </c>
      <c r="C483" s="5" t="s">
        <v>406</v>
      </c>
      <c r="D483" s="5" t="s">
        <v>405</v>
      </c>
      <c r="E483" s="4">
        <v>1987</v>
      </c>
      <c r="F483" s="5" t="s">
        <v>1631</v>
      </c>
      <c r="G483" s="17" t="s">
        <v>137</v>
      </c>
      <c r="N483" s="4">
        <v>1980</v>
      </c>
      <c r="O483" s="5" t="s">
        <v>402</v>
      </c>
      <c r="P483" s="5" t="s">
        <v>407</v>
      </c>
      <c r="S483" s="5" t="s">
        <v>420</v>
      </c>
      <c r="V483" s="7">
        <v>2.2000000000000002</v>
      </c>
      <c r="W483" s="7" t="s">
        <v>398</v>
      </c>
      <c r="X483" s="5" t="s">
        <v>153</v>
      </c>
      <c r="Y483" s="5" t="s">
        <v>152</v>
      </c>
      <c r="Z483" s="5" t="s">
        <v>20</v>
      </c>
      <c r="AB483" s="5" t="s">
        <v>21</v>
      </c>
      <c r="AC483" s="5" t="s">
        <v>235</v>
      </c>
      <c r="AD483" s="5" t="s">
        <v>403</v>
      </c>
      <c r="AI483" s="5" t="s">
        <v>25</v>
      </c>
      <c r="AJ483" s="8" t="s">
        <v>59</v>
      </c>
      <c r="AK483" s="8" t="s">
        <v>114</v>
      </c>
      <c r="AL483" s="8" t="s">
        <v>264</v>
      </c>
    </row>
    <row r="484" spans="1:38" hidden="1" x14ac:dyDescent="0.2">
      <c r="A484" s="4">
        <v>1420</v>
      </c>
      <c r="B484" s="4">
        <v>162</v>
      </c>
      <c r="C484" s="5" t="s">
        <v>406</v>
      </c>
      <c r="D484" s="5" t="s">
        <v>405</v>
      </c>
      <c r="E484" s="4">
        <v>1987</v>
      </c>
      <c r="F484" s="5" t="s">
        <v>1631</v>
      </c>
      <c r="G484" s="17" t="s">
        <v>439</v>
      </c>
      <c r="N484" s="4">
        <v>1980</v>
      </c>
      <c r="O484" s="5" t="s">
        <v>402</v>
      </c>
      <c r="P484" s="5" t="s">
        <v>407</v>
      </c>
      <c r="S484" s="5" t="s">
        <v>421</v>
      </c>
      <c r="V484" s="7">
        <v>2.2000000000000002</v>
      </c>
      <c r="W484" s="7" t="s">
        <v>398</v>
      </c>
      <c r="X484" s="5" t="s">
        <v>153</v>
      </c>
      <c r="Y484" s="5" t="s">
        <v>152</v>
      </c>
      <c r="Z484" s="5" t="s">
        <v>20</v>
      </c>
      <c r="AB484" s="5" t="s">
        <v>21</v>
      </c>
      <c r="AC484" s="5" t="s">
        <v>235</v>
      </c>
      <c r="AD484" s="5" t="s">
        <v>403</v>
      </c>
      <c r="AI484" s="5" t="s">
        <v>25</v>
      </c>
      <c r="AJ484" s="8" t="s">
        <v>59</v>
      </c>
      <c r="AK484" s="8" t="s">
        <v>114</v>
      </c>
      <c r="AL484" s="8" t="s">
        <v>264</v>
      </c>
    </row>
    <row r="485" spans="1:38" hidden="1" x14ac:dyDescent="0.2">
      <c r="A485" s="4">
        <v>1420</v>
      </c>
      <c r="B485" s="4">
        <v>163</v>
      </c>
      <c r="C485" s="5" t="s">
        <v>406</v>
      </c>
      <c r="D485" s="5" t="s">
        <v>405</v>
      </c>
      <c r="E485" s="4">
        <v>1987</v>
      </c>
      <c r="F485" s="5" t="s">
        <v>1631</v>
      </c>
      <c r="G485" s="17" t="s">
        <v>137</v>
      </c>
      <c r="N485" s="4">
        <v>1980</v>
      </c>
      <c r="O485" s="5" t="s">
        <v>402</v>
      </c>
      <c r="P485" s="5" t="s">
        <v>407</v>
      </c>
      <c r="S485" s="5" t="s">
        <v>422</v>
      </c>
      <c r="V485" s="7">
        <v>2.2000000000000002</v>
      </c>
      <c r="W485" s="7" t="s">
        <v>398</v>
      </c>
      <c r="X485" s="5" t="s">
        <v>153</v>
      </c>
      <c r="Y485" s="5" t="s">
        <v>152</v>
      </c>
      <c r="Z485" s="5" t="s">
        <v>20</v>
      </c>
      <c r="AB485" s="5" t="s">
        <v>21</v>
      </c>
      <c r="AC485" s="5" t="s">
        <v>235</v>
      </c>
      <c r="AD485" s="5" t="s">
        <v>403</v>
      </c>
      <c r="AI485" s="5" t="s">
        <v>25</v>
      </c>
      <c r="AJ485" s="8" t="s">
        <v>59</v>
      </c>
      <c r="AK485" s="8" t="s">
        <v>114</v>
      </c>
      <c r="AL485" s="8" t="s">
        <v>264</v>
      </c>
    </row>
    <row r="486" spans="1:38" hidden="1" x14ac:dyDescent="0.2">
      <c r="A486" s="4">
        <v>1420</v>
      </c>
      <c r="B486" s="4">
        <v>164</v>
      </c>
      <c r="C486" s="5" t="s">
        <v>406</v>
      </c>
      <c r="D486" s="5" t="s">
        <v>405</v>
      </c>
      <c r="E486" s="4">
        <v>1987</v>
      </c>
      <c r="F486" s="5" t="s">
        <v>1631</v>
      </c>
      <c r="G486" s="17" t="s">
        <v>137</v>
      </c>
      <c r="N486" s="4">
        <v>1980</v>
      </c>
      <c r="O486" s="5" t="s">
        <v>402</v>
      </c>
      <c r="P486" s="5" t="s">
        <v>407</v>
      </c>
      <c r="S486" s="5" t="s">
        <v>423</v>
      </c>
      <c r="V486" s="7">
        <v>2.2000000000000002</v>
      </c>
      <c r="W486" s="7" t="s">
        <v>398</v>
      </c>
      <c r="X486" s="5" t="s">
        <v>153</v>
      </c>
      <c r="Y486" s="5" t="s">
        <v>152</v>
      </c>
      <c r="Z486" s="5" t="s">
        <v>20</v>
      </c>
      <c r="AB486" s="5" t="s">
        <v>21</v>
      </c>
      <c r="AC486" s="5" t="s">
        <v>235</v>
      </c>
      <c r="AD486" s="5" t="s">
        <v>403</v>
      </c>
      <c r="AI486" s="5" t="s">
        <v>25</v>
      </c>
      <c r="AJ486" s="8" t="s">
        <v>59</v>
      </c>
      <c r="AK486" s="8" t="s">
        <v>114</v>
      </c>
      <c r="AL486" s="8" t="s">
        <v>264</v>
      </c>
    </row>
    <row r="487" spans="1:38" hidden="1" x14ac:dyDescent="0.2">
      <c r="A487" s="4">
        <v>1420</v>
      </c>
      <c r="B487" s="4">
        <v>165</v>
      </c>
      <c r="C487" s="5" t="s">
        <v>406</v>
      </c>
      <c r="D487" s="5" t="s">
        <v>405</v>
      </c>
      <c r="E487" s="4">
        <v>1987</v>
      </c>
      <c r="F487" s="5" t="s">
        <v>1631</v>
      </c>
      <c r="G487" s="17" t="s">
        <v>137</v>
      </c>
      <c r="N487" s="4">
        <v>1980</v>
      </c>
      <c r="O487" s="5" t="s">
        <v>402</v>
      </c>
      <c r="P487" s="5" t="s">
        <v>407</v>
      </c>
      <c r="S487" s="5" t="s">
        <v>426</v>
      </c>
      <c r="V487" s="7">
        <v>2.2000000000000002</v>
      </c>
      <c r="W487" s="7" t="s">
        <v>398</v>
      </c>
      <c r="X487" s="5" t="s">
        <v>153</v>
      </c>
      <c r="Y487" s="5" t="s">
        <v>152</v>
      </c>
      <c r="Z487" s="5" t="s">
        <v>20</v>
      </c>
      <c r="AB487" s="5" t="s">
        <v>21</v>
      </c>
      <c r="AC487" s="5" t="s">
        <v>235</v>
      </c>
      <c r="AD487" s="5" t="s">
        <v>403</v>
      </c>
      <c r="AI487" s="5" t="s">
        <v>25</v>
      </c>
      <c r="AJ487" s="8" t="s">
        <v>59</v>
      </c>
      <c r="AK487" s="8" t="s">
        <v>114</v>
      </c>
      <c r="AL487" s="8" t="s">
        <v>264</v>
      </c>
    </row>
    <row r="488" spans="1:38" hidden="1" x14ac:dyDescent="0.2">
      <c r="A488" s="4">
        <v>1420</v>
      </c>
      <c r="B488" s="4">
        <v>166</v>
      </c>
      <c r="C488" s="5" t="s">
        <v>406</v>
      </c>
      <c r="D488" s="5" t="s">
        <v>405</v>
      </c>
      <c r="E488" s="4">
        <v>1987</v>
      </c>
      <c r="F488" s="5" t="s">
        <v>1632</v>
      </c>
      <c r="G488" s="17" t="s">
        <v>443</v>
      </c>
      <c r="N488" s="4">
        <v>1977</v>
      </c>
      <c r="O488" s="5" t="s">
        <v>402</v>
      </c>
      <c r="P488" s="5" t="s">
        <v>284</v>
      </c>
      <c r="S488" s="5" t="s">
        <v>404</v>
      </c>
      <c r="V488" s="7">
        <v>2.2000000000000002</v>
      </c>
      <c r="W488" s="7" t="s">
        <v>398</v>
      </c>
      <c r="X488" s="5" t="s">
        <v>153</v>
      </c>
      <c r="Y488" s="5" t="s">
        <v>152</v>
      </c>
      <c r="Z488" s="5" t="s">
        <v>20</v>
      </c>
      <c r="AB488" s="5" t="s">
        <v>21</v>
      </c>
      <c r="AC488" s="5" t="s">
        <v>235</v>
      </c>
      <c r="AD488" s="5" t="s">
        <v>403</v>
      </c>
      <c r="AI488" s="5" t="s">
        <v>25</v>
      </c>
      <c r="AJ488" s="8" t="s">
        <v>59</v>
      </c>
      <c r="AK488" s="8" t="s">
        <v>114</v>
      </c>
      <c r="AL488" s="8" t="s">
        <v>264</v>
      </c>
    </row>
    <row r="489" spans="1:38" hidden="1" x14ac:dyDescent="0.2">
      <c r="A489" s="4">
        <v>1420</v>
      </c>
      <c r="B489" s="4">
        <v>167</v>
      </c>
      <c r="C489" s="5" t="s">
        <v>406</v>
      </c>
      <c r="D489" s="5" t="s">
        <v>405</v>
      </c>
      <c r="E489" s="4">
        <v>1987</v>
      </c>
      <c r="F489" s="5" t="s">
        <v>1632</v>
      </c>
      <c r="G489" s="17" t="s">
        <v>444</v>
      </c>
      <c r="N489" s="4">
        <v>1977</v>
      </c>
      <c r="O489" s="5" t="s">
        <v>402</v>
      </c>
      <c r="P489" s="5" t="s">
        <v>284</v>
      </c>
      <c r="S489" s="5" t="s">
        <v>409</v>
      </c>
      <c r="V489" s="7">
        <v>2.2000000000000002</v>
      </c>
      <c r="W489" s="7" t="s">
        <v>398</v>
      </c>
      <c r="X489" s="5" t="s">
        <v>153</v>
      </c>
      <c r="Y489" s="5" t="s">
        <v>152</v>
      </c>
      <c r="Z489" s="5" t="s">
        <v>20</v>
      </c>
      <c r="AB489" s="5" t="s">
        <v>21</v>
      </c>
      <c r="AC489" s="5" t="s">
        <v>235</v>
      </c>
      <c r="AD489" s="5" t="s">
        <v>403</v>
      </c>
      <c r="AI489" s="5" t="s">
        <v>25</v>
      </c>
      <c r="AJ489" s="8" t="s">
        <v>59</v>
      </c>
      <c r="AK489" s="8" t="s">
        <v>114</v>
      </c>
      <c r="AL489" s="8" t="s">
        <v>264</v>
      </c>
    </row>
    <row r="490" spans="1:38" hidden="1" x14ac:dyDescent="0.2">
      <c r="A490" s="4">
        <v>1420</v>
      </c>
      <c r="B490" s="4">
        <v>168</v>
      </c>
      <c r="C490" s="5" t="s">
        <v>406</v>
      </c>
      <c r="D490" s="5" t="s">
        <v>405</v>
      </c>
      <c r="E490" s="4">
        <v>1987</v>
      </c>
      <c r="F490" s="5" t="s">
        <v>1632</v>
      </c>
      <c r="G490" s="17" t="s">
        <v>445</v>
      </c>
      <c r="N490" s="4">
        <v>1977</v>
      </c>
      <c r="O490" s="5" t="s">
        <v>402</v>
      </c>
      <c r="P490" s="5" t="s">
        <v>284</v>
      </c>
      <c r="S490" s="5" t="s">
        <v>410</v>
      </c>
      <c r="V490" s="7">
        <v>2.2000000000000002</v>
      </c>
      <c r="W490" s="7" t="s">
        <v>398</v>
      </c>
      <c r="X490" s="5" t="s">
        <v>153</v>
      </c>
      <c r="Y490" s="5" t="s">
        <v>152</v>
      </c>
      <c r="Z490" s="5" t="s">
        <v>20</v>
      </c>
      <c r="AB490" s="5" t="s">
        <v>21</v>
      </c>
      <c r="AC490" s="5" t="s">
        <v>235</v>
      </c>
      <c r="AD490" s="5" t="s">
        <v>403</v>
      </c>
      <c r="AI490" s="5" t="s">
        <v>25</v>
      </c>
      <c r="AJ490" s="8" t="s">
        <v>59</v>
      </c>
      <c r="AK490" s="8" t="s">
        <v>114</v>
      </c>
      <c r="AL490" s="8" t="s">
        <v>264</v>
      </c>
    </row>
    <row r="491" spans="1:38" hidden="1" x14ac:dyDescent="0.2">
      <c r="A491" s="4">
        <v>1420</v>
      </c>
      <c r="B491" s="4">
        <v>169</v>
      </c>
      <c r="C491" s="5" t="s">
        <v>406</v>
      </c>
      <c r="D491" s="5" t="s">
        <v>405</v>
      </c>
      <c r="E491" s="4">
        <v>1987</v>
      </c>
      <c r="F491" s="5" t="s">
        <v>1632</v>
      </c>
      <c r="G491" s="17" t="s">
        <v>433</v>
      </c>
      <c r="N491" s="4">
        <v>1977</v>
      </c>
      <c r="O491" s="5" t="s">
        <v>402</v>
      </c>
      <c r="P491" s="5" t="s">
        <v>284</v>
      </c>
      <c r="S491" s="5" t="s">
        <v>175</v>
      </c>
      <c r="V491" s="7">
        <v>2.2000000000000002</v>
      </c>
      <c r="W491" s="7" t="s">
        <v>398</v>
      </c>
      <c r="X491" s="5" t="s">
        <v>153</v>
      </c>
      <c r="Y491" s="5" t="s">
        <v>152</v>
      </c>
      <c r="Z491" s="5" t="s">
        <v>20</v>
      </c>
      <c r="AB491" s="5" t="s">
        <v>21</v>
      </c>
      <c r="AC491" s="5" t="s">
        <v>235</v>
      </c>
      <c r="AD491" s="5" t="s">
        <v>403</v>
      </c>
      <c r="AI491" s="5" t="s">
        <v>25</v>
      </c>
      <c r="AJ491" s="8" t="s">
        <v>59</v>
      </c>
      <c r="AK491" s="8" t="s">
        <v>114</v>
      </c>
      <c r="AL491" s="8" t="s">
        <v>264</v>
      </c>
    </row>
    <row r="492" spans="1:38" hidden="1" x14ac:dyDescent="0.2">
      <c r="A492" s="4">
        <v>1420</v>
      </c>
      <c r="B492" s="4">
        <v>170</v>
      </c>
      <c r="C492" s="5" t="s">
        <v>406</v>
      </c>
      <c r="D492" s="5" t="s">
        <v>405</v>
      </c>
      <c r="E492" s="4">
        <v>1987</v>
      </c>
      <c r="F492" s="5" t="s">
        <v>1632</v>
      </c>
      <c r="G492" s="17" t="s">
        <v>137</v>
      </c>
      <c r="N492" s="4">
        <v>1977</v>
      </c>
      <c r="O492" s="5" t="s">
        <v>402</v>
      </c>
      <c r="P492" s="5" t="s">
        <v>284</v>
      </c>
      <c r="S492" s="5" t="s">
        <v>411</v>
      </c>
      <c r="V492" s="7">
        <v>2.2000000000000002</v>
      </c>
      <c r="W492" s="7" t="s">
        <v>398</v>
      </c>
      <c r="X492" s="5" t="s">
        <v>153</v>
      </c>
      <c r="Y492" s="5" t="s">
        <v>152</v>
      </c>
      <c r="Z492" s="5" t="s">
        <v>20</v>
      </c>
      <c r="AB492" s="5" t="s">
        <v>21</v>
      </c>
      <c r="AC492" s="5" t="s">
        <v>235</v>
      </c>
      <c r="AD492" s="5" t="s">
        <v>403</v>
      </c>
      <c r="AI492" s="5" t="s">
        <v>25</v>
      </c>
      <c r="AJ492" s="8" t="s">
        <v>59</v>
      </c>
      <c r="AK492" s="8" t="s">
        <v>114</v>
      </c>
      <c r="AL492" s="8" t="s">
        <v>264</v>
      </c>
    </row>
    <row r="493" spans="1:38" hidden="1" x14ac:dyDescent="0.2">
      <c r="A493" s="4">
        <v>1420</v>
      </c>
      <c r="B493" s="4">
        <v>171</v>
      </c>
      <c r="C493" s="5" t="s">
        <v>406</v>
      </c>
      <c r="D493" s="5" t="s">
        <v>405</v>
      </c>
      <c r="E493" s="4">
        <v>1987</v>
      </c>
      <c r="F493" s="5" t="s">
        <v>1632</v>
      </c>
      <c r="G493" s="17" t="s">
        <v>137</v>
      </c>
      <c r="N493" s="4">
        <v>1977</v>
      </c>
      <c r="O493" s="5" t="s">
        <v>402</v>
      </c>
      <c r="P493" s="5" t="s">
        <v>284</v>
      </c>
      <c r="S493" s="5" t="s">
        <v>429</v>
      </c>
      <c r="V493" s="7">
        <v>2.2000000000000002</v>
      </c>
      <c r="W493" s="7" t="s">
        <v>398</v>
      </c>
      <c r="X493" s="5" t="s">
        <v>153</v>
      </c>
      <c r="Y493" s="5" t="s">
        <v>152</v>
      </c>
      <c r="Z493" s="5" t="s">
        <v>20</v>
      </c>
      <c r="AB493" s="5" t="s">
        <v>21</v>
      </c>
      <c r="AC493" s="5" t="s">
        <v>235</v>
      </c>
      <c r="AD493" s="5" t="s">
        <v>403</v>
      </c>
      <c r="AI493" s="5" t="s">
        <v>25</v>
      </c>
      <c r="AJ493" s="8" t="s">
        <v>59</v>
      </c>
      <c r="AK493" s="8" t="s">
        <v>114</v>
      </c>
      <c r="AL493" s="8" t="s">
        <v>264</v>
      </c>
    </row>
    <row r="494" spans="1:38" hidden="1" x14ac:dyDescent="0.2">
      <c r="A494" s="4">
        <v>1420</v>
      </c>
      <c r="B494" s="4">
        <v>172</v>
      </c>
      <c r="C494" s="5" t="s">
        <v>406</v>
      </c>
      <c r="D494" s="5" t="s">
        <v>405</v>
      </c>
      <c r="E494" s="4">
        <v>1987</v>
      </c>
      <c r="F494" s="5" t="s">
        <v>1632</v>
      </c>
      <c r="G494" s="17" t="s">
        <v>102</v>
      </c>
      <c r="N494" s="4">
        <v>1977</v>
      </c>
      <c r="O494" s="5" t="s">
        <v>402</v>
      </c>
      <c r="P494" s="5" t="s">
        <v>284</v>
      </c>
      <c r="S494" s="5" t="s">
        <v>430</v>
      </c>
      <c r="V494" s="7">
        <v>2.2000000000000002</v>
      </c>
      <c r="W494" s="7" t="s">
        <v>398</v>
      </c>
      <c r="X494" s="5" t="s">
        <v>153</v>
      </c>
      <c r="Y494" s="5" t="s">
        <v>152</v>
      </c>
      <c r="Z494" s="5" t="s">
        <v>20</v>
      </c>
      <c r="AB494" s="5" t="s">
        <v>21</v>
      </c>
      <c r="AC494" s="5" t="s">
        <v>235</v>
      </c>
      <c r="AD494" s="5" t="s">
        <v>403</v>
      </c>
      <c r="AI494" s="5" t="s">
        <v>25</v>
      </c>
      <c r="AJ494" s="8" t="s">
        <v>59</v>
      </c>
      <c r="AK494" s="8" t="s">
        <v>114</v>
      </c>
      <c r="AL494" s="8" t="s">
        <v>264</v>
      </c>
    </row>
    <row r="495" spans="1:38" hidden="1" x14ac:dyDescent="0.2">
      <c r="A495" s="4">
        <v>1420</v>
      </c>
      <c r="B495" s="4">
        <v>173</v>
      </c>
      <c r="C495" s="5" t="s">
        <v>406</v>
      </c>
      <c r="D495" s="5" t="s">
        <v>405</v>
      </c>
      <c r="E495" s="4">
        <v>1987</v>
      </c>
      <c r="F495" s="5" t="s">
        <v>1632</v>
      </c>
      <c r="G495" s="17" t="s">
        <v>446</v>
      </c>
      <c r="N495" s="4">
        <v>1977</v>
      </c>
      <c r="O495" s="5" t="s">
        <v>402</v>
      </c>
      <c r="P495" s="5" t="s">
        <v>284</v>
      </c>
      <c r="S495" s="5" t="s">
        <v>412</v>
      </c>
      <c r="V495" s="7">
        <v>2.2000000000000002</v>
      </c>
      <c r="W495" s="7" t="s">
        <v>398</v>
      </c>
      <c r="X495" s="5" t="s">
        <v>153</v>
      </c>
      <c r="Y495" s="5" t="s">
        <v>152</v>
      </c>
      <c r="Z495" s="5" t="s">
        <v>20</v>
      </c>
      <c r="AB495" s="5" t="s">
        <v>21</v>
      </c>
      <c r="AC495" s="5" t="s">
        <v>235</v>
      </c>
      <c r="AD495" s="5" t="s">
        <v>403</v>
      </c>
      <c r="AI495" s="5" t="s">
        <v>25</v>
      </c>
      <c r="AJ495" s="8" t="s">
        <v>59</v>
      </c>
      <c r="AK495" s="8" t="s">
        <v>114</v>
      </c>
      <c r="AL495" s="8" t="s">
        <v>264</v>
      </c>
    </row>
    <row r="496" spans="1:38" hidden="1" x14ac:dyDescent="0.2">
      <c r="A496" s="4">
        <v>1420</v>
      </c>
      <c r="B496" s="4">
        <v>174</v>
      </c>
      <c r="C496" s="5" t="s">
        <v>406</v>
      </c>
      <c r="D496" s="5" t="s">
        <v>405</v>
      </c>
      <c r="E496" s="4">
        <v>1987</v>
      </c>
      <c r="F496" s="5" t="s">
        <v>1632</v>
      </c>
      <c r="G496" s="17" t="s">
        <v>447</v>
      </c>
      <c r="N496" s="4">
        <v>1977</v>
      </c>
      <c r="O496" s="5" t="s">
        <v>402</v>
      </c>
      <c r="P496" s="5" t="s">
        <v>284</v>
      </c>
      <c r="S496" s="5" t="s">
        <v>413</v>
      </c>
      <c r="V496" s="7">
        <v>2.2000000000000002</v>
      </c>
      <c r="W496" s="7" t="s">
        <v>398</v>
      </c>
      <c r="X496" s="5" t="s">
        <v>153</v>
      </c>
      <c r="Y496" s="5" t="s">
        <v>152</v>
      </c>
      <c r="Z496" s="5" t="s">
        <v>20</v>
      </c>
      <c r="AB496" s="5" t="s">
        <v>21</v>
      </c>
      <c r="AC496" s="5" t="s">
        <v>235</v>
      </c>
      <c r="AD496" s="5" t="s">
        <v>403</v>
      </c>
      <c r="AI496" s="5" t="s">
        <v>25</v>
      </c>
      <c r="AJ496" s="8" t="s">
        <v>59</v>
      </c>
      <c r="AK496" s="8" t="s">
        <v>114</v>
      </c>
      <c r="AL496" s="8" t="s">
        <v>264</v>
      </c>
    </row>
    <row r="497" spans="1:38" hidden="1" x14ac:dyDescent="0.2">
      <c r="A497" s="4">
        <v>1420</v>
      </c>
      <c r="B497" s="4">
        <v>175</v>
      </c>
      <c r="C497" s="5" t="s">
        <v>406</v>
      </c>
      <c r="D497" s="5" t="s">
        <v>405</v>
      </c>
      <c r="E497" s="4">
        <v>1987</v>
      </c>
      <c r="F497" s="5" t="s">
        <v>1632</v>
      </c>
      <c r="G497" s="17" t="s">
        <v>448</v>
      </c>
      <c r="N497" s="4">
        <v>1977</v>
      </c>
      <c r="O497" s="5" t="s">
        <v>402</v>
      </c>
      <c r="P497" s="5" t="s">
        <v>284</v>
      </c>
      <c r="S497" s="5" t="s">
        <v>171</v>
      </c>
      <c r="V497" s="7">
        <v>2.2000000000000002</v>
      </c>
      <c r="W497" s="7" t="s">
        <v>398</v>
      </c>
      <c r="X497" s="5" t="s">
        <v>153</v>
      </c>
      <c r="Y497" s="5" t="s">
        <v>152</v>
      </c>
      <c r="Z497" s="5" t="s">
        <v>20</v>
      </c>
      <c r="AB497" s="5" t="s">
        <v>21</v>
      </c>
      <c r="AC497" s="5" t="s">
        <v>235</v>
      </c>
      <c r="AD497" s="5" t="s">
        <v>403</v>
      </c>
      <c r="AI497" s="5" t="s">
        <v>25</v>
      </c>
      <c r="AJ497" s="8" t="s">
        <v>59</v>
      </c>
      <c r="AK497" s="8" t="s">
        <v>114</v>
      </c>
      <c r="AL497" s="8" t="s">
        <v>264</v>
      </c>
    </row>
    <row r="498" spans="1:38" hidden="1" x14ac:dyDescent="0.2">
      <c r="A498" s="4">
        <v>1420</v>
      </c>
      <c r="B498" s="4">
        <v>176</v>
      </c>
      <c r="C498" s="5" t="s">
        <v>406</v>
      </c>
      <c r="D498" s="5" t="s">
        <v>405</v>
      </c>
      <c r="E498" s="4">
        <v>1987</v>
      </c>
      <c r="F498" s="5" t="s">
        <v>1632</v>
      </c>
      <c r="G498" s="17" t="s">
        <v>449</v>
      </c>
      <c r="N498" s="4">
        <v>1977</v>
      </c>
      <c r="O498" s="5" t="s">
        <v>402</v>
      </c>
      <c r="P498" s="5" t="s">
        <v>284</v>
      </c>
      <c r="S498" s="5" t="s">
        <v>178</v>
      </c>
      <c r="V498" s="7">
        <v>2.2000000000000002</v>
      </c>
      <c r="W498" s="7" t="s">
        <v>398</v>
      </c>
      <c r="X498" s="5" t="s">
        <v>153</v>
      </c>
      <c r="Y498" s="5" t="s">
        <v>152</v>
      </c>
      <c r="Z498" s="5" t="s">
        <v>20</v>
      </c>
      <c r="AB498" s="5" t="s">
        <v>21</v>
      </c>
      <c r="AC498" s="5" t="s">
        <v>235</v>
      </c>
      <c r="AD498" s="5" t="s">
        <v>403</v>
      </c>
      <c r="AI498" s="5" t="s">
        <v>25</v>
      </c>
      <c r="AJ498" s="8" t="s">
        <v>59</v>
      </c>
      <c r="AK498" s="8" t="s">
        <v>114</v>
      </c>
      <c r="AL498" s="8" t="s">
        <v>264</v>
      </c>
    </row>
    <row r="499" spans="1:38" hidden="1" x14ac:dyDescent="0.2">
      <c r="A499" s="4">
        <v>1420</v>
      </c>
      <c r="B499" s="4">
        <v>177</v>
      </c>
      <c r="C499" s="5" t="s">
        <v>406</v>
      </c>
      <c r="D499" s="5" t="s">
        <v>405</v>
      </c>
      <c r="E499" s="4">
        <v>1987</v>
      </c>
      <c r="F499" s="5" t="s">
        <v>1632</v>
      </c>
      <c r="G499" s="17" t="s">
        <v>450</v>
      </c>
      <c r="N499" s="4">
        <v>1977</v>
      </c>
      <c r="O499" s="5" t="s">
        <v>402</v>
      </c>
      <c r="P499" s="5" t="s">
        <v>284</v>
      </c>
      <c r="S499" s="5" t="s">
        <v>414</v>
      </c>
      <c r="V499" s="7">
        <v>2.2000000000000002</v>
      </c>
      <c r="W499" s="7" t="s">
        <v>398</v>
      </c>
      <c r="X499" s="5" t="s">
        <v>153</v>
      </c>
      <c r="Y499" s="5" t="s">
        <v>152</v>
      </c>
      <c r="Z499" s="5" t="s">
        <v>20</v>
      </c>
      <c r="AB499" s="5" t="s">
        <v>21</v>
      </c>
      <c r="AC499" s="5" t="s">
        <v>235</v>
      </c>
      <c r="AD499" s="5" t="s">
        <v>403</v>
      </c>
      <c r="AI499" s="5" t="s">
        <v>25</v>
      </c>
      <c r="AJ499" s="8" t="s">
        <v>59</v>
      </c>
      <c r="AK499" s="8" t="s">
        <v>114</v>
      </c>
      <c r="AL499" s="8" t="s">
        <v>264</v>
      </c>
    </row>
    <row r="500" spans="1:38" hidden="1" x14ac:dyDescent="0.2">
      <c r="A500" s="4">
        <v>1420</v>
      </c>
      <c r="B500" s="4">
        <v>178</v>
      </c>
      <c r="C500" s="5" t="s">
        <v>406</v>
      </c>
      <c r="D500" s="5" t="s">
        <v>405</v>
      </c>
      <c r="E500" s="4">
        <v>1987</v>
      </c>
      <c r="F500" s="5" t="s">
        <v>1632</v>
      </c>
      <c r="G500" s="17" t="s">
        <v>102</v>
      </c>
      <c r="N500" s="4">
        <v>1977</v>
      </c>
      <c r="O500" s="5" t="s">
        <v>402</v>
      </c>
      <c r="P500" s="5" t="s">
        <v>284</v>
      </c>
      <c r="S500" s="5" t="s">
        <v>180</v>
      </c>
      <c r="V500" s="7">
        <v>2.2000000000000002</v>
      </c>
      <c r="W500" s="7" t="s">
        <v>398</v>
      </c>
      <c r="X500" s="5" t="s">
        <v>153</v>
      </c>
      <c r="Y500" s="5" t="s">
        <v>152</v>
      </c>
      <c r="Z500" s="5" t="s">
        <v>20</v>
      </c>
      <c r="AB500" s="5" t="s">
        <v>21</v>
      </c>
      <c r="AC500" s="5" t="s">
        <v>235</v>
      </c>
      <c r="AD500" s="5" t="s">
        <v>403</v>
      </c>
      <c r="AI500" s="5" t="s">
        <v>25</v>
      </c>
      <c r="AJ500" s="8" t="s">
        <v>59</v>
      </c>
      <c r="AK500" s="8" t="s">
        <v>114</v>
      </c>
      <c r="AL500" s="8" t="s">
        <v>264</v>
      </c>
    </row>
    <row r="501" spans="1:38" hidden="1" x14ac:dyDescent="0.2">
      <c r="A501" s="4">
        <v>1420</v>
      </c>
      <c r="B501" s="4">
        <v>179</v>
      </c>
      <c r="C501" s="5" t="s">
        <v>406</v>
      </c>
      <c r="D501" s="5" t="s">
        <v>405</v>
      </c>
      <c r="E501" s="4">
        <v>1987</v>
      </c>
      <c r="F501" s="5" t="s">
        <v>1632</v>
      </c>
      <c r="G501" s="17" t="s">
        <v>102</v>
      </c>
      <c r="N501" s="4">
        <v>1977</v>
      </c>
      <c r="O501" s="5" t="s">
        <v>402</v>
      </c>
      <c r="P501" s="5" t="s">
        <v>284</v>
      </c>
      <c r="S501" s="5" t="s">
        <v>431</v>
      </c>
      <c r="V501" s="7">
        <v>2.2000000000000002</v>
      </c>
      <c r="W501" s="7" t="s">
        <v>398</v>
      </c>
      <c r="X501" s="5" t="s">
        <v>153</v>
      </c>
      <c r="Y501" s="5" t="s">
        <v>152</v>
      </c>
      <c r="Z501" s="5" t="s">
        <v>20</v>
      </c>
      <c r="AB501" s="5" t="s">
        <v>21</v>
      </c>
      <c r="AC501" s="5" t="s">
        <v>235</v>
      </c>
      <c r="AD501" s="5" t="s">
        <v>403</v>
      </c>
      <c r="AI501" s="5" t="s">
        <v>25</v>
      </c>
      <c r="AJ501" s="8" t="s">
        <v>59</v>
      </c>
      <c r="AK501" s="8" t="s">
        <v>114</v>
      </c>
      <c r="AL501" s="8" t="s">
        <v>264</v>
      </c>
    </row>
    <row r="502" spans="1:38" hidden="1" x14ac:dyDescent="0.2">
      <c r="A502" s="4">
        <v>1420</v>
      </c>
      <c r="B502" s="4">
        <v>180</v>
      </c>
      <c r="C502" s="5" t="s">
        <v>406</v>
      </c>
      <c r="D502" s="5" t="s">
        <v>405</v>
      </c>
      <c r="E502" s="4">
        <v>1987</v>
      </c>
      <c r="F502" s="5" t="s">
        <v>1632</v>
      </c>
      <c r="G502" s="17" t="s">
        <v>102</v>
      </c>
      <c r="N502" s="4">
        <v>1977</v>
      </c>
      <c r="O502" s="5" t="s">
        <v>402</v>
      </c>
      <c r="P502" s="5" t="s">
        <v>407</v>
      </c>
      <c r="S502" s="5" t="s">
        <v>176</v>
      </c>
      <c r="V502" s="7">
        <v>2.2000000000000002</v>
      </c>
      <c r="W502" s="7" t="s">
        <v>398</v>
      </c>
      <c r="X502" s="5" t="s">
        <v>153</v>
      </c>
      <c r="Y502" s="5" t="s">
        <v>152</v>
      </c>
      <c r="Z502" s="5" t="s">
        <v>20</v>
      </c>
      <c r="AB502" s="5" t="s">
        <v>21</v>
      </c>
      <c r="AC502" s="5" t="s">
        <v>235</v>
      </c>
      <c r="AD502" s="5" t="s">
        <v>403</v>
      </c>
      <c r="AI502" s="5" t="s">
        <v>25</v>
      </c>
      <c r="AJ502" s="8" t="s">
        <v>59</v>
      </c>
      <c r="AK502" s="8" t="s">
        <v>114</v>
      </c>
      <c r="AL502" s="8" t="s">
        <v>264</v>
      </c>
    </row>
    <row r="503" spans="1:38" hidden="1" x14ac:dyDescent="0.2">
      <c r="A503" s="4">
        <v>1420</v>
      </c>
      <c r="B503" s="4">
        <v>181</v>
      </c>
      <c r="C503" s="5" t="s">
        <v>406</v>
      </c>
      <c r="D503" s="5" t="s">
        <v>405</v>
      </c>
      <c r="E503" s="4">
        <v>1987</v>
      </c>
      <c r="F503" s="5" t="s">
        <v>1632</v>
      </c>
      <c r="G503" s="17" t="s">
        <v>451</v>
      </c>
      <c r="N503" s="4">
        <v>1977</v>
      </c>
      <c r="O503" s="5" t="s">
        <v>402</v>
      </c>
      <c r="P503" s="5" t="s">
        <v>407</v>
      </c>
      <c r="S503" s="5" t="s">
        <v>416</v>
      </c>
      <c r="V503" s="7">
        <v>2.2000000000000002</v>
      </c>
      <c r="W503" s="7" t="s">
        <v>398</v>
      </c>
      <c r="X503" s="5" t="s">
        <v>153</v>
      </c>
      <c r="Y503" s="5" t="s">
        <v>152</v>
      </c>
      <c r="Z503" s="5" t="s">
        <v>20</v>
      </c>
      <c r="AB503" s="5" t="s">
        <v>21</v>
      </c>
      <c r="AC503" s="5" t="s">
        <v>235</v>
      </c>
      <c r="AD503" s="5" t="s">
        <v>403</v>
      </c>
      <c r="AI503" s="5" t="s">
        <v>25</v>
      </c>
      <c r="AJ503" s="8" t="s">
        <v>59</v>
      </c>
      <c r="AK503" s="8" t="s">
        <v>114</v>
      </c>
      <c r="AL503" s="8" t="s">
        <v>264</v>
      </c>
    </row>
    <row r="504" spans="1:38" hidden="1" x14ac:dyDescent="0.2">
      <c r="A504" s="4">
        <v>1420</v>
      </c>
      <c r="B504" s="4">
        <v>182</v>
      </c>
      <c r="C504" s="5" t="s">
        <v>406</v>
      </c>
      <c r="D504" s="5" t="s">
        <v>405</v>
      </c>
      <c r="E504" s="4">
        <v>1987</v>
      </c>
      <c r="F504" s="5" t="s">
        <v>1632</v>
      </c>
      <c r="G504" s="17" t="s">
        <v>452</v>
      </c>
      <c r="N504" s="4">
        <v>1977</v>
      </c>
      <c r="O504" s="5" t="s">
        <v>402</v>
      </c>
      <c r="P504" s="5" t="s">
        <v>407</v>
      </c>
      <c r="S504" s="5" t="s">
        <v>417</v>
      </c>
      <c r="V504" s="7">
        <v>2.2000000000000002</v>
      </c>
      <c r="W504" s="7" t="s">
        <v>398</v>
      </c>
      <c r="X504" s="5" t="s">
        <v>153</v>
      </c>
      <c r="Y504" s="5" t="s">
        <v>152</v>
      </c>
      <c r="Z504" s="5" t="s">
        <v>20</v>
      </c>
      <c r="AB504" s="5" t="s">
        <v>21</v>
      </c>
      <c r="AC504" s="5" t="s">
        <v>235</v>
      </c>
      <c r="AD504" s="5" t="s">
        <v>403</v>
      </c>
      <c r="AI504" s="5" t="s">
        <v>25</v>
      </c>
      <c r="AJ504" s="8" t="s">
        <v>59</v>
      </c>
      <c r="AK504" s="8" t="s">
        <v>114</v>
      </c>
      <c r="AL504" s="8" t="s">
        <v>264</v>
      </c>
    </row>
    <row r="505" spans="1:38" hidden="1" x14ac:dyDescent="0.2">
      <c r="A505" s="4">
        <v>1420</v>
      </c>
      <c r="B505" s="4">
        <v>183</v>
      </c>
      <c r="C505" s="5" t="s">
        <v>406</v>
      </c>
      <c r="D505" s="5" t="s">
        <v>405</v>
      </c>
      <c r="E505" s="4">
        <v>1987</v>
      </c>
      <c r="F505" s="5" t="s">
        <v>1632</v>
      </c>
      <c r="G505" s="17" t="s">
        <v>137</v>
      </c>
      <c r="N505" s="4">
        <v>1977</v>
      </c>
      <c r="O505" s="5" t="s">
        <v>402</v>
      </c>
      <c r="P505" s="5" t="s">
        <v>407</v>
      </c>
      <c r="S505" s="5" t="s">
        <v>271</v>
      </c>
      <c r="V505" s="7">
        <v>2.2000000000000002</v>
      </c>
      <c r="W505" s="7" t="s">
        <v>398</v>
      </c>
      <c r="X505" s="5" t="s">
        <v>153</v>
      </c>
      <c r="Y505" s="5" t="s">
        <v>152</v>
      </c>
      <c r="Z505" s="5" t="s">
        <v>20</v>
      </c>
      <c r="AB505" s="5" t="s">
        <v>21</v>
      </c>
      <c r="AC505" s="5" t="s">
        <v>235</v>
      </c>
      <c r="AD505" s="5" t="s">
        <v>403</v>
      </c>
      <c r="AI505" s="5" t="s">
        <v>25</v>
      </c>
      <c r="AJ505" s="8" t="s">
        <v>59</v>
      </c>
      <c r="AK505" s="8" t="s">
        <v>114</v>
      </c>
      <c r="AL505" s="8" t="s">
        <v>264</v>
      </c>
    </row>
    <row r="506" spans="1:38" hidden="1" x14ac:dyDescent="0.2">
      <c r="A506" s="4">
        <v>1420</v>
      </c>
      <c r="B506" s="4">
        <v>184</v>
      </c>
      <c r="C506" s="5" t="s">
        <v>406</v>
      </c>
      <c r="D506" s="5" t="s">
        <v>405</v>
      </c>
      <c r="E506" s="4">
        <v>1987</v>
      </c>
      <c r="F506" s="5" t="s">
        <v>1632</v>
      </c>
      <c r="G506" s="17" t="s">
        <v>137</v>
      </c>
      <c r="N506" s="4">
        <v>1977</v>
      </c>
      <c r="O506" s="5" t="s">
        <v>402</v>
      </c>
      <c r="P506" s="5" t="s">
        <v>407</v>
      </c>
      <c r="S506" s="5" t="s">
        <v>173</v>
      </c>
      <c r="V506" s="7">
        <v>2.2000000000000002</v>
      </c>
      <c r="W506" s="7" t="s">
        <v>398</v>
      </c>
      <c r="X506" s="5" t="s">
        <v>153</v>
      </c>
      <c r="Y506" s="5" t="s">
        <v>152</v>
      </c>
      <c r="Z506" s="5" t="s">
        <v>20</v>
      </c>
      <c r="AB506" s="5" t="s">
        <v>21</v>
      </c>
      <c r="AC506" s="5" t="s">
        <v>235</v>
      </c>
      <c r="AD506" s="5" t="s">
        <v>403</v>
      </c>
      <c r="AI506" s="5" t="s">
        <v>25</v>
      </c>
      <c r="AJ506" s="8" t="s">
        <v>59</v>
      </c>
      <c r="AK506" s="8" t="s">
        <v>114</v>
      </c>
      <c r="AL506" s="8" t="s">
        <v>264</v>
      </c>
    </row>
    <row r="507" spans="1:38" hidden="1" x14ac:dyDescent="0.2">
      <c r="A507" s="4">
        <v>1420</v>
      </c>
      <c r="B507" s="4">
        <v>185</v>
      </c>
      <c r="C507" s="5" t="s">
        <v>406</v>
      </c>
      <c r="D507" s="5" t="s">
        <v>405</v>
      </c>
      <c r="E507" s="4">
        <v>1987</v>
      </c>
      <c r="F507" s="5" t="s">
        <v>1632</v>
      </c>
      <c r="G507" s="17" t="s">
        <v>438</v>
      </c>
      <c r="N507" s="4">
        <v>1977</v>
      </c>
      <c r="O507" s="5" t="s">
        <v>402</v>
      </c>
      <c r="P507" s="5" t="s">
        <v>407</v>
      </c>
      <c r="S507" s="5" t="s">
        <v>1796</v>
      </c>
      <c r="V507" s="7">
        <v>2.2000000000000002</v>
      </c>
      <c r="W507" s="7" t="s">
        <v>398</v>
      </c>
      <c r="X507" s="5" t="s">
        <v>153</v>
      </c>
      <c r="Y507" s="5" t="s">
        <v>152</v>
      </c>
      <c r="Z507" s="5" t="s">
        <v>20</v>
      </c>
      <c r="AB507" s="5" t="s">
        <v>21</v>
      </c>
      <c r="AC507" s="5" t="s">
        <v>235</v>
      </c>
      <c r="AD507" s="5" t="s">
        <v>403</v>
      </c>
      <c r="AI507" s="5" t="s">
        <v>25</v>
      </c>
      <c r="AJ507" s="8" t="s">
        <v>59</v>
      </c>
      <c r="AK507" s="8" t="s">
        <v>114</v>
      </c>
      <c r="AL507" s="8" t="s">
        <v>264</v>
      </c>
    </row>
    <row r="508" spans="1:38" hidden="1" x14ac:dyDescent="0.2">
      <c r="A508" s="4">
        <v>1420</v>
      </c>
      <c r="B508" s="4">
        <v>186</v>
      </c>
      <c r="C508" s="5" t="s">
        <v>406</v>
      </c>
      <c r="D508" s="5" t="s">
        <v>405</v>
      </c>
      <c r="E508" s="4">
        <v>1987</v>
      </c>
      <c r="F508" s="5" t="s">
        <v>1632</v>
      </c>
      <c r="G508" s="17" t="s">
        <v>137</v>
      </c>
      <c r="N508" s="4">
        <v>1977</v>
      </c>
      <c r="O508" s="5" t="s">
        <v>402</v>
      </c>
      <c r="P508" s="5" t="s">
        <v>407</v>
      </c>
      <c r="S508" s="5" t="s">
        <v>420</v>
      </c>
      <c r="V508" s="7">
        <v>2.2000000000000002</v>
      </c>
      <c r="W508" s="7" t="s">
        <v>398</v>
      </c>
      <c r="X508" s="5" t="s">
        <v>153</v>
      </c>
      <c r="Y508" s="5" t="s">
        <v>152</v>
      </c>
      <c r="Z508" s="5" t="s">
        <v>20</v>
      </c>
      <c r="AB508" s="5" t="s">
        <v>21</v>
      </c>
      <c r="AC508" s="5" t="s">
        <v>235</v>
      </c>
      <c r="AD508" s="5" t="s">
        <v>403</v>
      </c>
      <c r="AI508" s="5" t="s">
        <v>25</v>
      </c>
      <c r="AJ508" s="8" t="s">
        <v>59</v>
      </c>
      <c r="AK508" s="8" t="s">
        <v>114</v>
      </c>
      <c r="AL508" s="8" t="s">
        <v>264</v>
      </c>
    </row>
    <row r="509" spans="1:38" hidden="1" x14ac:dyDescent="0.2">
      <c r="A509" s="4">
        <v>1420</v>
      </c>
      <c r="B509" s="4">
        <v>187</v>
      </c>
      <c r="C509" s="5" t="s">
        <v>406</v>
      </c>
      <c r="D509" s="5" t="s">
        <v>405</v>
      </c>
      <c r="E509" s="4">
        <v>1987</v>
      </c>
      <c r="F509" s="5" t="s">
        <v>1632</v>
      </c>
      <c r="G509" s="17" t="s">
        <v>137</v>
      </c>
      <c r="N509" s="4">
        <v>1977</v>
      </c>
      <c r="O509" s="5" t="s">
        <v>402</v>
      </c>
      <c r="P509" s="5" t="s">
        <v>407</v>
      </c>
      <c r="S509" s="5" t="s">
        <v>421</v>
      </c>
      <c r="V509" s="7">
        <v>2.2000000000000002</v>
      </c>
      <c r="W509" s="7" t="s">
        <v>398</v>
      </c>
      <c r="X509" s="5" t="s">
        <v>153</v>
      </c>
      <c r="Y509" s="5" t="s">
        <v>152</v>
      </c>
      <c r="Z509" s="5" t="s">
        <v>20</v>
      </c>
      <c r="AB509" s="5" t="s">
        <v>21</v>
      </c>
      <c r="AC509" s="5" t="s">
        <v>235</v>
      </c>
      <c r="AD509" s="5" t="s">
        <v>403</v>
      </c>
      <c r="AI509" s="5" t="s">
        <v>25</v>
      </c>
      <c r="AJ509" s="8" t="s">
        <v>59</v>
      </c>
      <c r="AK509" s="8" t="s">
        <v>114</v>
      </c>
      <c r="AL509" s="8" t="s">
        <v>264</v>
      </c>
    </row>
    <row r="510" spans="1:38" hidden="1" x14ac:dyDescent="0.2">
      <c r="A510" s="4">
        <v>1420</v>
      </c>
      <c r="B510" s="4">
        <v>188</v>
      </c>
      <c r="C510" s="5" t="s">
        <v>406</v>
      </c>
      <c r="D510" s="5" t="s">
        <v>405</v>
      </c>
      <c r="E510" s="4">
        <v>1987</v>
      </c>
      <c r="F510" s="5" t="s">
        <v>1632</v>
      </c>
      <c r="G510" s="17" t="s">
        <v>137</v>
      </c>
      <c r="N510" s="4">
        <v>1978</v>
      </c>
      <c r="O510" s="5" t="s">
        <v>402</v>
      </c>
      <c r="P510" s="5" t="s">
        <v>284</v>
      </c>
      <c r="S510" s="5" t="s">
        <v>175</v>
      </c>
      <c r="V510" s="7">
        <v>2.2000000000000002</v>
      </c>
      <c r="W510" s="7" t="s">
        <v>398</v>
      </c>
      <c r="X510" s="5" t="s">
        <v>153</v>
      </c>
      <c r="Y510" s="5" t="s">
        <v>152</v>
      </c>
      <c r="Z510" s="5" t="s">
        <v>20</v>
      </c>
      <c r="AB510" s="5" t="s">
        <v>21</v>
      </c>
      <c r="AC510" s="5" t="s">
        <v>235</v>
      </c>
      <c r="AD510" s="5" t="s">
        <v>403</v>
      </c>
      <c r="AI510" s="5" t="s">
        <v>25</v>
      </c>
      <c r="AJ510" s="8" t="s">
        <v>59</v>
      </c>
      <c r="AK510" s="8" t="s">
        <v>114</v>
      </c>
      <c r="AL510" s="8" t="s">
        <v>264</v>
      </c>
    </row>
    <row r="511" spans="1:38" hidden="1" x14ac:dyDescent="0.2">
      <c r="A511" s="4">
        <v>1420</v>
      </c>
      <c r="B511" s="4">
        <v>189</v>
      </c>
      <c r="C511" s="5" t="s">
        <v>406</v>
      </c>
      <c r="D511" s="5" t="s">
        <v>405</v>
      </c>
      <c r="E511" s="4">
        <v>1987</v>
      </c>
      <c r="F511" s="5" t="s">
        <v>1632</v>
      </c>
      <c r="G511" s="17" t="s">
        <v>102</v>
      </c>
      <c r="N511" s="4">
        <v>1978</v>
      </c>
      <c r="O511" s="5" t="s">
        <v>402</v>
      </c>
      <c r="P511" s="5" t="s">
        <v>284</v>
      </c>
      <c r="S511" s="5" t="s">
        <v>411</v>
      </c>
      <c r="V511" s="7">
        <v>2.2000000000000002</v>
      </c>
      <c r="W511" s="7" t="s">
        <v>398</v>
      </c>
      <c r="X511" s="5" t="s">
        <v>153</v>
      </c>
      <c r="Y511" s="5" t="s">
        <v>152</v>
      </c>
      <c r="Z511" s="5" t="s">
        <v>20</v>
      </c>
      <c r="AB511" s="5" t="s">
        <v>21</v>
      </c>
      <c r="AC511" s="5" t="s">
        <v>235</v>
      </c>
      <c r="AD511" s="5" t="s">
        <v>403</v>
      </c>
      <c r="AI511" s="5" t="s">
        <v>25</v>
      </c>
      <c r="AJ511" s="8" t="s">
        <v>59</v>
      </c>
      <c r="AK511" s="8" t="s">
        <v>114</v>
      </c>
      <c r="AL511" s="8" t="s">
        <v>264</v>
      </c>
    </row>
    <row r="512" spans="1:38" hidden="1" x14ac:dyDescent="0.2">
      <c r="A512" s="4">
        <v>1420</v>
      </c>
      <c r="B512" s="4">
        <v>190</v>
      </c>
      <c r="C512" s="5" t="s">
        <v>406</v>
      </c>
      <c r="D512" s="5" t="s">
        <v>405</v>
      </c>
      <c r="E512" s="4">
        <v>1987</v>
      </c>
      <c r="F512" s="5" t="s">
        <v>1632</v>
      </c>
      <c r="G512" s="17" t="s">
        <v>137</v>
      </c>
      <c r="N512" s="4">
        <v>1978</v>
      </c>
      <c r="O512" s="5" t="s">
        <v>402</v>
      </c>
      <c r="P512" s="5" t="s">
        <v>284</v>
      </c>
      <c r="S512" s="5" t="s">
        <v>179</v>
      </c>
      <c r="V512" s="7">
        <v>2.2000000000000002</v>
      </c>
      <c r="W512" s="7" t="s">
        <v>398</v>
      </c>
      <c r="X512" s="5" t="s">
        <v>153</v>
      </c>
      <c r="Y512" s="5" t="s">
        <v>152</v>
      </c>
      <c r="Z512" s="5" t="s">
        <v>20</v>
      </c>
      <c r="AB512" s="5" t="s">
        <v>21</v>
      </c>
      <c r="AC512" s="5" t="s">
        <v>235</v>
      </c>
      <c r="AD512" s="5" t="s">
        <v>403</v>
      </c>
      <c r="AI512" s="5" t="s">
        <v>25</v>
      </c>
      <c r="AJ512" s="8" t="s">
        <v>59</v>
      </c>
      <c r="AK512" s="8" t="s">
        <v>114</v>
      </c>
      <c r="AL512" s="8" t="s">
        <v>264</v>
      </c>
    </row>
    <row r="513" spans="1:38" hidden="1" x14ac:dyDescent="0.2">
      <c r="A513" s="4">
        <v>1420</v>
      </c>
      <c r="B513" s="4">
        <v>191</v>
      </c>
      <c r="C513" s="5" t="s">
        <v>406</v>
      </c>
      <c r="D513" s="5" t="s">
        <v>405</v>
      </c>
      <c r="E513" s="4">
        <v>1987</v>
      </c>
      <c r="F513" s="5" t="s">
        <v>1632</v>
      </c>
      <c r="G513" s="17" t="s">
        <v>453</v>
      </c>
      <c r="N513" s="4">
        <v>1978</v>
      </c>
      <c r="O513" s="5" t="s">
        <v>402</v>
      </c>
      <c r="P513" s="5" t="s">
        <v>284</v>
      </c>
      <c r="S513" s="5" t="s">
        <v>429</v>
      </c>
      <c r="V513" s="7">
        <v>2.2000000000000002</v>
      </c>
      <c r="W513" s="7" t="s">
        <v>398</v>
      </c>
      <c r="X513" s="5" t="s">
        <v>153</v>
      </c>
      <c r="Y513" s="5" t="s">
        <v>152</v>
      </c>
      <c r="Z513" s="5" t="s">
        <v>20</v>
      </c>
      <c r="AB513" s="5" t="s">
        <v>21</v>
      </c>
      <c r="AC513" s="5" t="s">
        <v>235</v>
      </c>
      <c r="AD513" s="5" t="s">
        <v>403</v>
      </c>
      <c r="AI513" s="5" t="s">
        <v>25</v>
      </c>
      <c r="AJ513" s="8" t="s">
        <v>59</v>
      </c>
      <c r="AK513" s="8" t="s">
        <v>114</v>
      </c>
      <c r="AL513" s="8" t="s">
        <v>264</v>
      </c>
    </row>
    <row r="514" spans="1:38" hidden="1" x14ac:dyDescent="0.2">
      <c r="A514" s="4">
        <v>1420</v>
      </c>
      <c r="B514" s="4">
        <v>192</v>
      </c>
      <c r="C514" s="5" t="s">
        <v>406</v>
      </c>
      <c r="D514" s="5" t="s">
        <v>405</v>
      </c>
      <c r="E514" s="4">
        <v>1987</v>
      </c>
      <c r="F514" s="5" t="s">
        <v>1632</v>
      </c>
      <c r="G514" s="17" t="s">
        <v>102</v>
      </c>
      <c r="N514" s="4">
        <v>1978</v>
      </c>
      <c r="O514" s="5" t="s">
        <v>402</v>
      </c>
      <c r="P514" s="5" t="s">
        <v>284</v>
      </c>
      <c r="S514" s="5" t="s">
        <v>412</v>
      </c>
      <c r="V514" s="7">
        <v>2.2000000000000002</v>
      </c>
      <c r="W514" s="7" t="s">
        <v>398</v>
      </c>
      <c r="X514" s="5" t="s">
        <v>153</v>
      </c>
      <c r="Y514" s="5" t="s">
        <v>152</v>
      </c>
      <c r="Z514" s="5" t="s">
        <v>20</v>
      </c>
      <c r="AB514" s="5" t="s">
        <v>21</v>
      </c>
      <c r="AC514" s="5" t="s">
        <v>235</v>
      </c>
      <c r="AD514" s="5" t="s">
        <v>403</v>
      </c>
      <c r="AI514" s="5" t="s">
        <v>25</v>
      </c>
      <c r="AJ514" s="8" t="s">
        <v>59</v>
      </c>
      <c r="AK514" s="8" t="s">
        <v>114</v>
      </c>
      <c r="AL514" s="8" t="s">
        <v>264</v>
      </c>
    </row>
    <row r="515" spans="1:38" hidden="1" x14ac:dyDescent="0.2">
      <c r="A515" s="4">
        <v>1420</v>
      </c>
      <c r="B515" s="4">
        <v>193</v>
      </c>
      <c r="C515" s="5" t="s">
        <v>406</v>
      </c>
      <c r="D515" s="5" t="s">
        <v>405</v>
      </c>
      <c r="E515" s="4">
        <v>1987</v>
      </c>
      <c r="F515" s="5" t="s">
        <v>1632</v>
      </c>
      <c r="G515" s="17" t="s">
        <v>445</v>
      </c>
      <c r="N515" s="4">
        <v>1978</v>
      </c>
      <c r="O515" s="5" t="s">
        <v>402</v>
      </c>
      <c r="P515" s="5" t="s">
        <v>284</v>
      </c>
      <c r="S515" s="5" t="s">
        <v>413</v>
      </c>
      <c r="V515" s="7">
        <v>2.2000000000000002</v>
      </c>
      <c r="W515" s="7" t="s">
        <v>398</v>
      </c>
      <c r="X515" s="5" t="s">
        <v>153</v>
      </c>
      <c r="Y515" s="5" t="s">
        <v>152</v>
      </c>
      <c r="Z515" s="5" t="s">
        <v>20</v>
      </c>
      <c r="AB515" s="5" t="s">
        <v>21</v>
      </c>
      <c r="AC515" s="5" t="s">
        <v>235</v>
      </c>
      <c r="AD515" s="5" t="s">
        <v>403</v>
      </c>
      <c r="AI515" s="5" t="s">
        <v>25</v>
      </c>
      <c r="AJ515" s="8" t="s">
        <v>59</v>
      </c>
      <c r="AK515" s="8" t="s">
        <v>114</v>
      </c>
      <c r="AL515" s="8" t="s">
        <v>264</v>
      </c>
    </row>
    <row r="516" spans="1:38" hidden="1" x14ac:dyDescent="0.2">
      <c r="A516" s="4">
        <v>1420</v>
      </c>
      <c r="B516" s="4">
        <v>194</v>
      </c>
      <c r="C516" s="5" t="s">
        <v>406</v>
      </c>
      <c r="D516" s="5" t="s">
        <v>405</v>
      </c>
      <c r="E516" s="4">
        <v>1987</v>
      </c>
      <c r="F516" s="5" t="s">
        <v>1632</v>
      </c>
      <c r="G516" s="17" t="s">
        <v>448</v>
      </c>
      <c r="N516" s="4">
        <v>1978</v>
      </c>
      <c r="O516" s="5" t="s">
        <v>402</v>
      </c>
      <c r="P516" s="5" t="s">
        <v>284</v>
      </c>
      <c r="S516" s="5" t="s">
        <v>171</v>
      </c>
      <c r="V516" s="7">
        <v>2.2000000000000002</v>
      </c>
      <c r="W516" s="7" t="s">
        <v>398</v>
      </c>
      <c r="X516" s="5" t="s">
        <v>153</v>
      </c>
      <c r="Y516" s="5" t="s">
        <v>152</v>
      </c>
      <c r="Z516" s="5" t="s">
        <v>20</v>
      </c>
      <c r="AB516" s="5" t="s">
        <v>21</v>
      </c>
      <c r="AC516" s="5" t="s">
        <v>235</v>
      </c>
      <c r="AD516" s="5" t="s">
        <v>403</v>
      </c>
      <c r="AI516" s="5" t="s">
        <v>25</v>
      </c>
      <c r="AJ516" s="8" t="s">
        <v>59</v>
      </c>
      <c r="AK516" s="8" t="s">
        <v>114</v>
      </c>
      <c r="AL516" s="8" t="s">
        <v>264</v>
      </c>
    </row>
    <row r="517" spans="1:38" hidden="1" x14ac:dyDescent="0.2">
      <c r="A517" s="4">
        <v>1420</v>
      </c>
      <c r="B517" s="4">
        <v>195</v>
      </c>
      <c r="C517" s="5" t="s">
        <v>406</v>
      </c>
      <c r="D517" s="5" t="s">
        <v>405</v>
      </c>
      <c r="E517" s="4">
        <v>1987</v>
      </c>
      <c r="F517" s="5" t="s">
        <v>1632</v>
      </c>
      <c r="G517" s="17" t="s">
        <v>102</v>
      </c>
      <c r="N517" s="4">
        <v>1978</v>
      </c>
      <c r="O517" s="5" t="s">
        <v>402</v>
      </c>
      <c r="P517" s="5" t="s">
        <v>284</v>
      </c>
      <c r="S517" s="5" t="s">
        <v>178</v>
      </c>
      <c r="V517" s="7">
        <v>2.2000000000000002</v>
      </c>
      <c r="W517" s="7" t="s">
        <v>398</v>
      </c>
      <c r="X517" s="5" t="s">
        <v>153</v>
      </c>
      <c r="Y517" s="5" t="s">
        <v>152</v>
      </c>
      <c r="Z517" s="5" t="s">
        <v>20</v>
      </c>
      <c r="AB517" s="5" t="s">
        <v>21</v>
      </c>
      <c r="AC517" s="5" t="s">
        <v>235</v>
      </c>
      <c r="AD517" s="5" t="s">
        <v>403</v>
      </c>
      <c r="AI517" s="5" t="s">
        <v>25</v>
      </c>
      <c r="AJ517" s="8" t="s">
        <v>59</v>
      </c>
      <c r="AK517" s="8" t="s">
        <v>114</v>
      </c>
      <c r="AL517" s="8" t="s">
        <v>264</v>
      </c>
    </row>
    <row r="518" spans="1:38" hidden="1" x14ac:dyDescent="0.2">
      <c r="A518" s="4">
        <v>1420</v>
      </c>
      <c r="B518" s="4">
        <v>196</v>
      </c>
      <c r="C518" s="5" t="s">
        <v>406</v>
      </c>
      <c r="D518" s="5" t="s">
        <v>405</v>
      </c>
      <c r="E518" s="4">
        <v>1987</v>
      </c>
      <c r="F518" s="5" t="s">
        <v>1632</v>
      </c>
      <c r="G518" s="17" t="s">
        <v>471</v>
      </c>
      <c r="N518" s="4">
        <v>1978</v>
      </c>
      <c r="O518" s="5" t="s">
        <v>402</v>
      </c>
      <c r="P518" s="5" t="s">
        <v>284</v>
      </c>
      <c r="S518" s="5" t="s">
        <v>414</v>
      </c>
      <c r="V518" s="7">
        <v>2.2000000000000002</v>
      </c>
      <c r="W518" s="7" t="s">
        <v>398</v>
      </c>
      <c r="X518" s="5" t="s">
        <v>153</v>
      </c>
      <c r="Y518" s="5" t="s">
        <v>152</v>
      </c>
      <c r="Z518" s="5" t="s">
        <v>20</v>
      </c>
      <c r="AB518" s="5" t="s">
        <v>21</v>
      </c>
      <c r="AC518" s="5" t="s">
        <v>235</v>
      </c>
      <c r="AD518" s="5" t="s">
        <v>403</v>
      </c>
      <c r="AI518" s="5" t="s">
        <v>25</v>
      </c>
      <c r="AJ518" s="8" t="s">
        <v>59</v>
      </c>
      <c r="AK518" s="8" t="s">
        <v>114</v>
      </c>
      <c r="AL518" s="8" t="s">
        <v>264</v>
      </c>
    </row>
    <row r="519" spans="1:38" hidden="1" x14ac:dyDescent="0.2">
      <c r="A519" s="4">
        <v>1420</v>
      </c>
      <c r="B519" s="4">
        <v>197</v>
      </c>
      <c r="C519" s="5" t="s">
        <v>406</v>
      </c>
      <c r="D519" s="5" t="s">
        <v>405</v>
      </c>
      <c r="E519" s="4">
        <v>1987</v>
      </c>
      <c r="F519" s="5" t="s">
        <v>1632</v>
      </c>
      <c r="G519" s="17" t="s">
        <v>470</v>
      </c>
      <c r="N519" s="4">
        <v>1978</v>
      </c>
      <c r="O519" s="5" t="s">
        <v>402</v>
      </c>
      <c r="P519" s="5" t="s">
        <v>284</v>
      </c>
      <c r="S519" s="5" t="s">
        <v>180</v>
      </c>
      <c r="V519" s="7">
        <v>2.2000000000000002</v>
      </c>
      <c r="W519" s="7" t="s">
        <v>398</v>
      </c>
      <c r="X519" s="5" t="s">
        <v>153</v>
      </c>
      <c r="Y519" s="5" t="s">
        <v>152</v>
      </c>
      <c r="Z519" s="5" t="s">
        <v>20</v>
      </c>
      <c r="AB519" s="5" t="s">
        <v>21</v>
      </c>
      <c r="AC519" s="5" t="s">
        <v>235</v>
      </c>
      <c r="AD519" s="5" t="s">
        <v>403</v>
      </c>
      <c r="AI519" s="5" t="s">
        <v>25</v>
      </c>
      <c r="AJ519" s="8" t="s">
        <v>59</v>
      </c>
      <c r="AK519" s="8" t="s">
        <v>114</v>
      </c>
      <c r="AL519" s="8" t="s">
        <v>264</v>
      </c>
    </row>
    <row r="520" spans="1:38" hidden="1" x14ac:dyDescent="0.2">
      <c r="A520" s="4">
        <v>1420</v>
      </c>
      <c r="B520" s="4">
        <v>198</v>
      </c>
      <c r="C520" s="5" t="s">
        <v>406</v>
      </c>
      <c r="D520" s="5" t="s">
        <v>405</v>
      </c>
      <c r="E520" s="4">
        <v>1987</v>
      </c>
      <c r="F520" s="5" t="s">
        <v>1632</v>
      </c>
      <c r="G520" s="17" t="s">
        <v>102</v>
      </c>
      <c r="N520" s="4">
        <v>1978</v>
      </c>
      <c r="O520" s="5" t="s">
        <v>402</v>
      </c>
      <c r="P520" s="5" t="s">
        <v>284</v>
      </c>
      <c r="S520" s="5" t="s">
        <v>431</v>
      </c>
      <c r="V520" s="7">
        <v>2.2000000000000002</v>
      </c>
      <c r="W520" s="7" t="s">
        <v>398</v>
      </c>
      <c r="X520" s="5" t="s">
        <v>153</v>
      </c>
      <c r="Y520" s="5" t="s">
        <v>152</v>
      </c>
      <c r="Z520" s="5" t="s">
        <v>20</v>
      </c>
      <c r="AB520" s="5" t="s">
        <v>21</v>
      </c>
      <c r="AC520" s="5" t="s">
        <v>235</v>
      </c>
      <c r="AD520" s="5" t="s">
        <v>403</v>
      </c>
      <c r="AI520" s="5" t="s">
        <v>25</v>
      </c>
      <c r="AJ520" s="8" t="s">
        <v>59</v>
      </c>
      <c r="AK520" s="8" t="s">
        <v>114</v>
      </c>
      <c r="AL520" s="8" t="s">
        <v>264</v>
      </c>
    </row>
    <row r="521" spans="1:38" hidden="1" x14ac:dyDescent="0.2">
      <c r="A521" s="4">
        <v>1420</v>
      </c>
      <c r="B521" s="4">
        <v>199</v>
      </c>
      <c r="C521" s="5" t="s">
        <v>406</v>
      </c>
      <c r="D521" s="5" t="s">
        <v>405</v>
      </c>
      <c r="E521" s="4">
        <v>1987</v>
      </c>
      <c r="F521" s="5" t="s">
        <v>1632</v>
      </c>
      <c r="G521" s="17" t="s">
        <v>469</v>
      </c>
      <c r="N521" s="4">
        <v>1978</v>
      </c>
      <c r="O521" s="5" t="s">
        <v>402</v>
      </c>
      <c r="P521" s="5" t="s">
        <v>407</v>
      </c>
      <c r="S521" s="5" t="s">
        <v>176</v>
      </c>
      <c r="V521" s="7">
        <v>2.2000000000000002</v>
      </c>
      <c r="W521" s="7" t="s">
        <v>398</v>
      </c>
      <c r="X521" s="5" t="s">
        <v>153</v>
      </c>
      <c r="Y521" s="5" t="s">
        <v>152</v>
      </c>
      <c r="Z521" s="5" t="s">
        <v>20</v>
      </c>
      <c r="AB521" s="5" t="s">
        <v>21</v>
      </c>
      <c r="AC521" s="5" t="s">
        <v>235</v>
      </c>
      <c r="AD521" s="5" t="s">
        <v>403</v>
      </c>
      <c r="AI521" s="5" t="s">
        <v>25</v>
      </c>
      <c r="AJ521" s="8" t="s">
        <v>59</v>
      </c>
      <c r="AK521" s="8" t="s">
        <v>114</v>
      </c>
      <c r="AL521" s="8" t="s">
        <v>264</v>
      </c>
    </row>
    <row r="522" spans="1:38" hidden="1" x14ac:dyDescent="0.2">
      <c r="A522" s="4">
        <v>1420</v>
      </c>
      <c r="B522" s="4">
        <v>200</v>
      </c>
      <c r="C522" s="5" t="s">
        <v>406</v>
      </c>
      <c r="D522" s="5" t="s">
        <v>405</v>
      </c>
      <c r="E522" s="4">
        <v>1987</v>
      </c>
      <c r="F522" s="5" t="s">
        <v>1632</v>
      </c>
      <c r="G522" s="17" t="s">
        <v>440</v>
      </c>
      <c r="N522" s="4">
        <v>1978</v>
      </c>
      <c r="O522" s="5" t="s">
        <v>402</v>
      </c>
      <c r="P522" s="5" t="s">
        <v>407</v>
      </c>
      <c r="S522" s="5" t="s">
        <v>416</v>
      </c>
      <c r="V522" s="7">
        <v>2.2000000000000002</v>
      </c>
      <c r="W522" s="7" t="s">
        <v>398</v>
      </c>
      <c r="X522" s="5" t="s">
        <v>153</v>
      </c>
      <c r="Y522" s="5" t="s">
        <v>152</v>
      </c>
      <c r="Z522" s="5" t="s">
        <v>20</v>
      </c>
      <c r="AB522" s="5" t="s">
        <v>21</v>
      </c>
      <c r="AC522" s="5" t="s">
        <v>235</v>
      </c>
      <c r="AD522" s="5" t="s">
        <v>403</v>
      </c>
      <c r="AI522" s="5" t="s">
        <v>25</v>
      </c>
      <c r="AJ522" s="8" t="s">
        <v>59</v>
      </c>
      <c r="AK522" s="8" t="s">
        <v>114</v>
      </c>
      <c r="AL522" s="8" t="s">
        <v>264</v>
      </c>
    </row>
    <row r="523" spans="1:38" hidden="1" x14ac:dyDescent="0.2">
      <c r="A523" s="4">
        <v>1420</v>
      </c>
      <c r="B523" s="4">
        <v>201</v>
      </c>
      <c r="C523" s="5" t="s">
        <v>406</v>
      </c>
      <c r="D523" s="5" t="s">
        <v>405</v>
      </c>
      <c r="E523" s="4">
        <v>1987</v>
      </c>
      <c r="F523" s="5" t="s">
        <v>1632</v>
      </c>
      <c r="G523" s="17" t="s">
        <v>461</v>
      </c>
      <c r="N523" s="4">
        <v>1978</v>
      </c>
      <c r="O523" s="5" t="s">
        <v>402</v>
      </c>
      <c r="P523" s="5" t="s">
        <v>407</v>
      </c>
      <c r="S523" s="5" t="s">
        <v>417</v>
      </c>
      <c r="V523" s="7">
        <v>2.2000000000000002</v>
      </c>
      <c r="W523" s="7" t="s">
        <v>398</v>
      </c>
      <c r="X523" s="5" t="s">
        <v>153</v>
      </c>
      <c r="Y523" s="5" t="s">
        <v>152</v>
      </c>
      <c r="Z523" s="5" t="s">
        <v>20</v>
      </c>
      <c r="AB523" s="5" t="s">
        <v>21</v>
      </c>
      <c r="AC523" s="5" t="s">
        <v>235</v>
      </c>
      <c r="AD523" s="5" t="s">
        <v>403</v>
      </c>
      <c r="AI523" s="5" t="s">
        <v>25</v>
      </c>
      <c r="AJ523" s="8" t="s">
        <v>59</v>
      </c>
      <c r="AK523" s="8" t="s">
        <v>114</v>
      </c>
      <c r="AL523" s="8" t="s">
        <v>264</v>
      </c>
    </row>
    <row r="524" spans="1:38" hidden="1" x14ac:dyDescent="0.2">
      <c r="A524" s="4">
        <v>1420</v>
      </c>
      <c r="B524" s="4">
        <v>202</v>
      </c>
      <c r="C524" s="5" t="s">
        <v>406</v>
      </c>
      <c r="D524" s="5" t="s">
        <v>405</v>
      </c>
      <c r="E524" s="4">
        <v>1987</v>
      </c>
      <c r="F524" s="5" t="s">
        <v>1632</v>
      </c>
      <c r="G524" s="17" t="s">
        <v>468</v>
      </c>
      <c r="N524" s="4">
        <v>1978</v>
      </c>
      <c r="O524" s="5" t="s">
        <v>402</v>
      </c>
      <c r="P524" s="5" t="s">
        <v>407</v>
      </c>
      <c r="S524" s="5" t="s">
        <v>271</v>
      </c>
      <c r="V524" s="7">
        <v>2.2000000000000002</v>
      </c>
      <c r="W524" s="7" t="s">
        <v>398</v>
      </c>
      <c r="X524" s="5" t="s">
        <v>153</v>
      </c>
      <c r="Y524" s="5" t="s">
        <v>152</v>
      </c>
      <c r="Z524" s="5" t="s">
        <v>20</v>
      </c>
      <c r="AB524" s="5" t="s">
        <v>21</v>
      </c>
      <c r="AC524" s="5" t="s">
        <v>235</v>
      </c>
      <c r="AD524" s="5" t="s">
        <v>403</v>
      </c>
      <c r="AI524" s="5" t="s">
        <v>25</v>
      </c>
      <c r="AJ524" s="8" t="s">
        <v>59</v>
      </c>
      <c r="AK524" s="8" t="s">
        <v>114</v>
      </c>
      <c r="AL524" s="8" t="s">
        <v>264</v>
      </c>
    </row>
    <row r="525" spans="1:38" hidden="1" x14ac:dyDescent="0.2">
      <c r="A525" s="4">
        <v>1420</v>
      </c>
      <c r="B525" s="4">
        <v>203</v>
      </c>
      <c r="C525" s="5" t="s">
        <v>406</v>
      </c>
      <c r="D525" s="5" t="s">
        <v>405</v>
      </c>
      <c r="E525" s="4">
        <v>1987</v>
      </c>
      <c r="F525" s="5" t="s">
        <v>1632</v>
      </c>
      <c r="G525" s="17" t="s">
        <v>467</v>
      </c>
      <c r="N525" s="4">
        <v>1978</v>
      </c>
      <c r="O525" s="5" t="s">
        <v>402</v>
      </c>
      <c r="P525" s="5" t="s">
        <v>407</v>
      </c>
      <c r="S525" s="8" t="s">
        <v>418</v>
      </c>
      <c r="V525" s="7">
        <v>2.2000000000000002</v>
      </c>
      <c r="W525" s="7" t="s">
        <v>398</v>
      </c>
      <c r="X525" s="5" t="s">
        <v>153</v>
      </c>
      <c r="Y525" s="5" t="s">
        <v>152</v>
      </c>
      <c r="Z525" s="5" t="s">
        <v>20</v>
      </c>
      <c r="AB525" s="5" t="s">
        <v>21</v>
      </c>
      <c r="AC525" s="5" t="s">
        <v>235</v>
      </c>
      <c r="AD525" s="5" t="s">
        <v>403</v>
      </c>
      <c r="AI525" s="5" t="s">
        <v>25</v>
      </c>
      <c r="AJ525" s="8" t="s">
        <v>59</v>
      </c>
      <c r="AK525" s="8" t="s">
        <v>114</v>
      </c>
      <c r="AL525" s="8" t="s">
        <v>264</v>
      </c>
    </row>
    <row r="526" spans="1:38" hidden="1" x14ac:dyDescent="0.2">
      <c r="A526" s="4">
        <v>1420</v>
      </c>
      <c r="B526" s="4">
        <v>204</v>
      </c>
      <c r="C526" s="5" t="s">
        <v>406</v>
      </c>
      <c r="D526" s="5" t="s">
        <v>405</v>
      </c>
      <c r="E526" s="4">
        <v>1987</v>
      </c>
      <c r="F526" s="5" t="s">
        <v>1632</v>
      </c>
      <c r="G526" s="17" t="s">
        <v>438</v>
      </c>
      <c r="N526" s="4">
        <v>1978</v>
      </c>
      <c r="O526" s="5" t="s">
        <v>402</v>
      </c>
      <c r="P526" s="5" t="s">
        <v>407</v>
      </c>
      <c r="S526" s="5" t="s">
        <v>173</v>
      </c>
      <c r="V526" s="7">
        <v>2.2000000000000002</v>
      </c>
      <c r="W526" s="7" t="s">
        <v>398</v>
      </c>
      <c r="X526" s="5" t="s">
        <v>153</v>
      </c>
      <c r="Y526" s="5" t="s">
        <v>152</v>
      </c>
      <c r="Z526" s="5" t="s">
        <v>20</v>
      </c>
      <c r="AB526" s="5" t="s">
        <v>21</v>
      </c>
      <c r="AC526" s="5" t="s">
        <v>235</v>
      </c>
      <c r="AD526" s="5" t="s">
        <v>403</v>
      </c>
      <c r="AI526" s="5" t="s">
        <v>25</v>
      </c>
      <c r="AJ526" s="8" t="s">
        <v>59</v>
      </c>
      <c r="AK526" s="8" t="s">
        <v>114</v>
      </c>
      <c r="AL526" s="8" t="s">
        <v>264</v>
      </c>
    </row>
    <row r="527" spans="1:38" hidden="1" x14ac:dyDescent="0.2">
      <c r="A527" s="4">
        <v>1420</v>
      </c>
      <c r="B527" s="4">
        <v>205</v>
      </c>
      <c r="C527" s="5" t="s">
        <v>406</v>
      </c>
      <c r="D527" s="5" t="s">
        <v>405</v>
      </c>
      <c r="E527" s="4">
        <v>1987</v>
      </c>
      <c r="F527" s="5" t="s">
        <v>1632</v>
      </c>
      <c r="G527" s="17" t="s">
        <v>102</v>
      </c>
      <c r="N527" s="4">
        <v>1978</v>
      </c>
      <c r="O527" s="5" t="s">
        <v>402</v>
      </c>
      <c r="P527" s="5" t="s">
        <v>407</v>
      </c>
      <c r="S527" s="5" t="s">
        <v>1796</v>
      </c>
      <c r="V527" s="7">
        <v>2.2000000000000002</v>
      </c>
      <c r="W527" s="7" t="s">
        <v>398</v>
      </c>
      <c r="X527" s="5" t="s">
        <v>153</v>
      </c>
      <c r="Y527" s="5" t="s">
        <v>152</v>
      </c>
      <c r="Z527" s="5" t="s">
        <v>20</v>
      </c>
      <c r="AB527" s="5" t="s">
        <v>21</v>
      </c>
      <c r="AC527" s="5" t="s">
        <v>235</v>
      </c>
      <c r="AD527" s="5" t="s">
        <v>403</v>
      </c>
      <c r="AI527" s="5" t="s">
        <v>25</v>
      </c>
      <c r="AJ527" s="8" t="s">
        <v>59</v>
      </c>
      <c r="AK527" s="8" t="s">
        <v>114</v>
      </c>
      <c r="AL527" s="8" t="s">
        <v>264</v>
      </c>
    </row>
    <row r="528" spans="1:38" hidden="1" x14ac:dyDescent="0.2">
      <c r="A528" s="4">
        <v>1420</v>
      </c>
      <c r="B528" s="4">
        <v>206</v>
      </c>
      <c r="C528" s="5" t="s">
        <v>406</v>
      </c>
      <c r="D528" s="5" t="s">
        <v>405</v>
      </c>
      <c r="E528" s="4">
        <v>1987</v>
      </c>
      <c r="F528" s="5" t="s">
        <v>1632</v>
      </c>
      <c r="G528" s="17" t="s">
        <v>466</v>
      </c>
      <c r="N528" s="4">
        <v>1978</v>
      </c>
      <c r="O528" s="5" t="s">
        <v>402</v>
      </c>
      <c r="P528" s="5" t="s">
        <v>407</v>
      </c>
      <c r="S528" s="5" t="s">
        <v>419</v>
      </c>
      <c r="V528" s="7">
        <v>2.2000000000000002</v>
      </c>
      <c r="W528" s="7" t="s">
        <v>398</v>
      </c>
      <c r="X528" s="5" t="s">
        <v>153</v>
      </c>
      <c r="Y528" s="5" t="s">
        <v>152</v>
      </c>
      <c r="Z528" s="5" t="s">
        <v>20</v>
      </c>
      <c r="AB528" s="5" t="s">
        <v>21</v>
      </c>
      <c r="AC528" s="5" t="s">
        <v>235</v>
      </c>
      <c r="AD528" s="5" t="s">
        <v>403</v>
      </c>
      <c r="AI528" s="5" t="s">
        <v>25</v>
      </c>
      <c r="AJ528" s="8" t="s">
        <v>59</v>
      </c>
      <c r="AK528" s="8" t="s">
        <v>114</v>
      </c>
      <c r="AL528" s="8" t="s">
        <v>264</v>
      </c>
    </row>
    <row r="529" spans="1:38" hidden="1" x14ac:dyDescent="0.2">
      <c r="A529" s="4">
        <v>1420</v>
      </c>
      <c r="B529" s="4">
        <v>207</v>
      </c>
      <c r="C529" s="5" t="s">
        <v>406</v>
      </c>
      <c r="D529" s="5" t="s">
        <v>405</v>
      </c>
      <c r="E529" s="4">
        <v>1987</v>
      </c>
      <c r="F529" s="5" t="s">
        <v>1632</v>
      </c>
      <c r="G529" s="17" t="s">
        <v>465</v>
      </c>
      <c r="N529" s="4">
        <v>1978</v>
      </c>
      <c r="O529" s="5" t="s">
        <v>402</v>
      </c>
      <c r="P529" s="5" t="s">
        <v>407</v>
      </c>
      <c r="S529" s="5" t="s">
        <v>420</v>
      </c>
      <c r="V529" s="7">
        <v>2.2000000000000002</v>
      </c>
      <c r="W529" s="7" t="s">
        <v>398</v>
      </c>
      <c r="X529" s="5" t="s">
        <v>153</v>
      </c>
      <c r="Y529" s="5" t="s">
        <v>152</v>
      </c>
      <c r="Z529" s="5" t="s">
        <v>20</v>
      </c>
      <c r="AB529" s="5" t="s">
        <v>21</v>
      </c>
      <c r="AC529" s="5" t="s">
        <v>235</v>
      </c>
      <c r="AD529" s="5" t="s">
        <v>403</v>
      </c>
      <c r="AI529" s="5" t="s">
        <v>25</v>
      </c>
      <c r="AJ529" s="8" t="s">
        <v>59</v>
      </c>
      <c r="AK529" s="8" t="s">
        <v>114</v>
      </c>
      <c r="AL529" s="8" t="s">
        <v>264</v>
      </c>
    </row>
    <row r="530" spans="1:38" hidden="1" x14ac:dyDescent="0.2">
      <c r="A530" s="4">
        <v>1420</v>
      </c>
      <c r="B530" s="4">
        <v>208</v>
      </c>
      <c r="C530" s="5" t="s">
        <v>406</v>
      </c>
      <c r="D530" s="5" t="s">
        <v>405</v>
      </c>
      <c r="E530" s="4">
        <v>1987</v>
      </c>
      <c r="F530" s="5" t="s">
        <v>1632</v>
      </c>
      <c r="G530" s="17" t="s">
        <v>455</v>
      </c>
      <c r="N530" s="4">
        <v>1978</v>
      </c>
      <c r="O530" s="5" t="s">
        <v>402</v>
      </c>
      <c r="P530" s="5" t="s">
        <v>407</v>
      </c>
      <c r="S530" s="5" t="s">
        <v>421</v>
      </c>
      <c r="V530" s="7">
        <v>2.2000000000000002</v>
      </c>
      <c r="W530" s="7" t="s">
        <v>398</v>
      </c>
      <c r="X530" s="5" t="s">
        <v>153</v>
      </c>
      <c r="Y530" s="5" t="s">
        <v>152</v>
      </c>
      <c r="Z530" s="5" t="s">
        <v>20</v>
      </c>
      <c r="AB530" s="5" t="s">
        <v>21</v>
      </c>
      <c r="AC530" s="5" t="s">
        <v>235</v>
      </c>
      <c r="AD530" s="5" t="s">
        <v>403</v>
      </c>
      <c r="AI530" s="5" t="s">
        <v>25</v>
      </c>
      <c r="AJ530" s="8" t="s">
        <v>59</v>
      </c>
      <c r="AK530" s="8" t="s">
        <v>114</v>
      </c>
      <c r="AL530" s="8" t="s">
        <v>264</v>
      </c>
    </row>
    <row r="531" spans="1:38" hidden="1" x14ac:dyDescent="0.2">
      <c r="A531" s="4">
        <v>1420</v>
      </c>
      <c r="B531" s="4">
        <v>209</v>
      </c>
      <c r="C531" s="5" t="s">
        <v>406</v>
      </c>
      <c r="D531" s="5" t="s">
        <v>405</v>
      </c>
      <c r="E531" s="4">
        <v>1987</v>
      </c>
      <c r="F531" s="5" t="s">
        <v>1632</v>
      </c>
      <c r="G531" s="17" t="s">
        <v>464</v>
      </c>
      <c r="N531" s="4">
        <v>1978</v>
      </c>
      <c r="O531" s="5" t="s">
        <v>402</v>
      </c>
      <c r="P531" s="5" t="s">
        <v>407</v>
      </c>
      <c r="S531" s="5" t="s">
        <v>422</v>
      </c>
      <c r="V531" s="7">
        <v>2.2000000000000002</v>
      </c>
      <c r="W531" s="7" t="s">
        <v>398</v>
      </c>
      <c r="X531" s="5" t="s">
        <v>153</v>
      </c>
      <c r="Y531" s="5" t="s">
        <v>152</v>
      </c>
      <c r="Z531" s="5" t="s">
        <v>20</v>
      </c>
      <c r="AB531" s="5" t="s">
        <v>21</v>
      </c>
      <c r="AC531" s="5" t="s">
        <v>235</v>
      </c>
      <c r="AD531" s="5" t="s">
        <v>403</v>
      </c>
      <c r="AI531" s="5" t="s">
        <v>25</v>
      </c>
      <c r="AJ531" s="8" t="s">
        <v>59</v>
      </c>
      <c r="AK531" s="8" t="s">
        <v>114</v>
      </c>
      <c r="AL531" s="8" t="s">
        <v>264</v>
      </c>
    </row>
    <row r="532" spans="1:38" hidden="1" x14ac:dyDescent="0.2">
      <c r="A532" s="4">
        <v>1420</v>
      </c>
      <c r="B532" s="4">
        <v>210</v>
      </c>
      <c r="C532" s="5" t="s">
        <v>406</v>
      </c>
      <c r="D532" s="5" t="s">
        <v>405</v>
      </c>
      <c r="E532" s="4">
        <v>1987</v>
      </c>
      <c r="F532" s="5" t="s">
        <v>1632</v>
      </c>
      <c r="G532" s="17" t="s">
        <v>102</v>
      </c>
      <c r="N532" s="4">
        <v>1978</v>
      </c>
      <c r="O532" s="5" t="s">
        <v>402</v>
      </c>
      <c r="P532" s="5" t="s">
        <v>407</v>
      </c>
      <c r="S532" s="5" t="s">
        <v>423</v>
      </c>
      <c r="V532" s="7">
        <v>2.2000000000000002</v>
      </c>
      <c r="W532" s="7" t="s">
        <v>398</v>
      </c>
      <c r="X532" s="5" t="s">
        <v>153</v>
      </c>
      <c r="Y532" s="5" t="s">
        <v>152</v>
      </c>
      <c r="Z532" s="5" t="s">
        <v>20</v>
      </c>
      <c r="AB532" s="5" t="s">
        <v>21</v>
      </c>
      <c r="AC532" s="5" t="s">
        <v>235</v>
      </c>
      <c r="AD532" s="5" t="s">
        <v>403</v>
      </c>
      <c r="AI532" s="5" t="s">
        <v>25</v>
      </c>
      <c r="AJ532" s="8" t="s">
        <v>59</v>
      </c>
      <c r="AK532" s="8" t="s">
        <v>114</v>
      </c>
      <c r="AL532" s="8" t="s">
        <v>264</v>
      </c>
    </row>
    <row r="533" spans="1:38" hidden="1" x14ac:dyDescent="0.2">
      <c r="A533" s="4">
        <v>1420</v>
      </c>
      <c r="B533" s="4">
        <v>211</v>
      </c>
      <c r="C533" s="5" t="s">
        <v>406</v>
      </c>
      <c r="D533" s="5" t="s">
        <v>405</v>
      </c>
      <c r="E533" s="4">
        <v>1987</v>
      </c>
      <c r="F533" s="5" t="s">
        <v>1632</v>
      </c>
      <c r="G533" s="17" t="s">
        <v>463</v>
      </c>
      <c r="N533" s="4">
        <v>1978</v>
      </c>
      <c r="O533" s="5" t="s">
        <v>402</v>
      </c>
      <c r="P533" s="5" t="s">
        <v>407</v>
      </c>
      <c r="S533" s="5" t="s">
        <v>424</v>
      </c>
      <c r="V533" s="7">
        <v>2.2000000000000002</v>
      </c>
      <c r="W533" s="7" t="s">
        <v>398</v>
      </c>
      <c r="X533" s="5" t="s">
        <v>153</v>
      </c>
      <c r="Y533" s="5" t="s">
        <v>152</v>
      </c>
      <c r="Z533" s="5" t="s">
        <v>20</v>
      </c>
      <c r="AB533" s="5" t="s">
        <v>21</v>
      </c>
      <c r="AC533" s="5" t="s">
        <v>235</v>
      </c>
      <c r="AD533" s="5" t="s">
        <v>403</v>
      </c>
      <c r="AI533" s="5" t="s">
        <v>25</v>
      </c>
      <c r="AJ533" s="8" t="s">
        <v>59</v>
      </c>
      <c r="AK533" s="8" t="s">
        <v>114</v>
      </c>
      <c r="AL533" s="8" t="s">
        <v>264</v>
      </c>
    </row>
    <row r="534" spans="1:38" hidden="1" x14ac:dyDescent="0.2">
      <c r="A534" s="4">
        <v>1420</v>
      </c>
      <c r="B534" s="4">
        <v>212</v>
      </c>
      <c r="C534" s="5" t="s">
        <v>406</v>
      </c>
      <c r="D534" s="5" t="s">
        <v>405</v>
      </c>
      <c r="E534" s="4">
        <v>1987</v>
      </c>
      <c r="F534" s="5" t="s">
        <v>1632</v>
      </c>
      <c r="G534" s="17" t="s">
        <v>137</v>
      </c>
      <c r="N534" s="4">
        <v>1978</v>
      </c>
      <c r="O534" s="5" t="s">
        <v>402</v>
      </c>
      <c r="P534" s="5" t="s">
        <v>407</v>
      </c>
      <c r="S534" s="5" t="s">
        <v>425</v>
      </c>
      <c r="V534" s="7">
        <v>2.2000000000000002</v>
      </c>
      <c r="W534" s="7" t="s">
        <v>398</v>
      </c>
      <c r="X534" s="5" t="s">
        <v>153</v>
      </c>
      <c r="Y534" s="5" t="s">
        <v>152</v>
      </c>
      <c r="Z534" s="5" t="s">
        <v>20</v>
      </c>
      <c r="AB534" s="5" t="s">
        <v>21</v>
      </c>
      <c r="AC534" s="5" t="s">
        <v>235</v>
      </c>
      <c r="AD534" s="5" t="s">
        <v>403</v>
      </c>
      <c r="AI534" s="5" t="s">
        <v>25</v>
      </c>
      <c r="AJ534" s="8" t="s">
        <v>59</v>
      </c>
      <c r="AK534" s="8" t="s">
        <v>114</v>
      </c>
      <c r="AL534" s="8" t="s">
        <v>264</v>
      </c>
    </row>
    <row r="535" spans="1:38" hidden="1" x14ac:dyDescent="0.2">
      <c r="A535" s="4">
        <v>1420</v>
      </c>
      <c r="B535" s="4">
        <v>213</v>
      </c>
      <c r="C535" s="5" t="s">
        <v>406</v>
      </c>
      <c r="D535" s="5" t="s">
        <v>405</v>
      </c>
      <c r="E535" s="4">
        <v>1987</v>
      </c>
      <c r="F535" s="5" t="s">
        <v>1632</v>
      </c>
      <c r="G535" s="17" t="s">
        <v>437</v>
      </c>
      <c r="N535" s="4">
        <v>1978</v>
      </c>
      <c r="O535" s="5" t="s">
        <v>402</v>
      </c>
      <c r="P535" s="5" t="s">
        <v>407</v>
      </c>
      <c r="S535" s="5" t="s">
        <v>426</v>
      </c>
      <c r="V535" s="7">
        <v>2.2000000000000002</v>
      </c>
      <c r="W535" s="7" t="s">
        <v>398</v>
      </c>
      <c r="X535" s="5" t="s">
        <v>153</v>
      </c>
      <c r="Y535" s="5" t="s">
        <v>152</v>
      </c>
      <c r="Z535" s="5" t="s">
        <v>20</v>
      </c>
      <c r="AB535" s="5" t="s">
        <v>21</v>
      </c>
      <c r="AC535" s="5" t="s">
        <v>235</v>
      </c>
      <c r="AD535" s="5" t="s">
        <v>403</v>
      </c>
      <c r="AI535" s="5" t="s">
        <v>25</v>
      </c>
      <c r="AJ535" s="8" t="s">
        <v>59</v>
      </c>
      <c r="AK535" s="8" t="s">
        <v>114</v>
      </c>
      <c r="AL535" s="8" t="s">
        <v>264</v>
      </c>
    </row>
    <row r="536" spans="1:38" hidden="1" x14ac:dyDescent="0.2">
      <c r="A536" s="4">
        <v>1420</v>
      </c>
      <c r="B536" s="4">
        <v>214</v>
      </c>
      <c r="C536" s="5" t="s">
        <v>406</v>
      </c>
      <c r="D536" s="5" t="s">
        <v>405</v>
      </c>
      <c r="E536" s="4">
        <v>1987</v>
      </c>
      <c r="F536" s="5" t="s">
        <v>1632</v>
      </c>
      <c r="G536" s="17" t="s">
        <v>137</v>
      </c>
      <c r="N536" s="4">
        <v>1981</v>
      </c>
      <c r="O536" s="5" t="s">
        <v>402</v>
      </c>
      <c r="P536" s="5" t="s">
        <v>284</v>
      </c>
      <c r="S536" s="5" t="s">
        <v>404</v>
      </c>
      <c r="V536" s="7">
        <v>2.2000000000000002</v>
      </c>
      <c r="W536" s="7" t="s">
        <v>398</v>
      </c>
      <c r="X536" s="5" t="s">
        <v>153</v>
      </c>
      <c r="Y536" s="5" t="s">
        <v>152</v>
      </c>
      <c r="Z536" s="5" t="s">
        <v>20</v>
      </c>
      <c r="AB536" s="5" t="s">
        <v>21</v>
      </c>
      <c r="AC536" s="5" t="s">
        <v>235</v>
      </c>
      <c r="AD536" s="5" t="s">
        <v>403</v>
      </c>
      <c r="AI536" s="5" t="s">
        <v>25</v>
      </c>
      <c r="AJ536" s="8" t="s">
        <v>59</v>
      </c>
      <c r="AK536" s="8" t="s">
        <v>114</v>
      </c>
      <c r="AL536" s="8" t="s">
        <v>264</v>
      </c>
    </row>
    <row r="537" spans="1:38" hidden="1" x14ac:dyDescent="0.2">
      <c r="A537" s="4">
        <v>1420</v>
      </c>
      <c r="B537" s="4">
        <v>215</v>
      </c>
      <c r="C537" s="5" t="s">
        <v>406</v>
      </c>
      <c r="D537" s="5" t="s">
        <v>405</v>
      </c>
      <c r="E537" s="4">
        <v>1987</v>
      </c>
      <c r="F537" s="5" t="s">
        <v>1632</v>
      </c>
      <c r="G537" s="17" t="s">
        <v>137</v>
      </c>
      <c r="N537" s="4">
        <v>1981</v>
      </c>
      <c r="O537" s="5" t="s">
        <v>402</v>
      </c>
      <c r="P537" s="5" t="s">
        <v>284</v>
      </c>
      <c r="S537" s="5" t="s">
        <v>408</v>
      </c>
      <c r="V537" s="7">
        <v>2.2000000000000002</v>
      </c>
      <c r="W537" s="7" t="s">
        <v>398</v>
      </c>
      <c r="X537" s="5" t="s">
        <v>153</v>
      </c>
      <c r="Y537" s="5" t="s">
        <v>152</v>
      </c>
      <c r="Z537" s="5" t="s">
        <v>20</v>
      </c>
      <c r="AB537" s="5" t="s">
        <v>21</v>
      </c>
      <c r="AC537" s="5" t="s">
        <v>235</v>
      </c>
      <c r="AD537" s="5" t="s">
        <v>403</v>
      </c>
      <c r="AI537" s="5" t="s">
        <v>25</v>
      </c>
      <c r="AJ537" s="8" t="s">
        <v>59</v>
      </c>
      <c r="AK537" s="8" t="s">
        <v>114</v>
      </c>
      <c r="AL537" s="8" t="s">
        <v>264</v>
      </c>
    </row>
    <row r="538" spans="1:38" hidden="1" x14ac:dyDescent="0.2">
      <c r="A538" s="4">
        <v>1420</v>
      </c>
      <c r="B538" s="4">
        <v>216</v>
      </c>
      <c r="C538" s="5" t="s">
        <v>406</v>
      </c>
      <c r="D538" s="5" t="s">
        <v>405</v>
      </c>
      <c r="E538" s="4">
        <v>1987</v>
      </c>
      <c r="F538" s="5" t="s">
        <v>1632</v>
      </c>
      <c r="G538" s="17" t="s">
        <v>102</v>
      </c>
      <c r="N538" s="4">
        <v>1981</v>
      </c>
      <c r="O538" s="5" t="s">
        <v>402</v>
      </c>
      <c r="P538" s="5" t="s">
        <v>284</v>
      </c>
      <c r="S538" s="5" t="s">
        <v>172</v>
      </c>
      <c r="V538" s="7">
        <v>2.2000000000000002</v>
      </c>
      <c r="W538" s="7" t="s">
        <v>398</v>
      </c>
      <c r="X538" s="5" t="s">
        <v>153</v>
      </c>
      <c r="Y538" s="5" t="s">
        <v>152</v>
      </c>
      <c r="Z538" s="5" t="s">
        <v>20</v>
      </c>
      <c r="AB538" s="5" t="s">
        <v>21</v>
      </c>
      <c r="AC538" s="5" t="s">
        <v>235</v>
      </c>
      <c r="AD538" s="5" t="s">
        <v>403</v>
      </c>
      <c r="AI538" s="5" t="s">
        <v>25</v>
      </c>
      <c r="AJ538" s="8" t="s">
        <v>59</v>
      </c>
      <c r="AK538" s="8" t="s">
        <v>114</v>
      </c>
      <c r="AL538" s="8" t="s">
        <v>264</v>
      </c>
    </row>
    <row r="539" spans="1:38" hidden="1" x14ac:dyDescent="0.2">
      <c r="A539" s="4">
        <v>1420</v>
      </c>
      <c r="B539" s="4">
        <v>217</v>
      </c>
      <c r="C539" s="5" t="s">
        <v>406</v>
      </c>
      <c r="D539" s="5" t="s">
        <v>405</v>
      </c>
      <c r="E539" s="4">
        <v>1987</v>
      </c>
      <c r="F539" s="5" t="s">
        <v>1632</v>
      </c>
      <c r="G539" s="17" t="s">
        <v>137</v>
      </c>
      <c r="N539" s="4">
        <v>1981</v>
      </c>
      <c r="O539" s="5" t="s">
        <v>402</v>
      </c>
      <c r="P539" s="5" t="s">
        <v>284</v>
      </c>
      <c r="S539" s="5" t="s">
        <v>174</v>
      </c>
      <c r="V539" s="7">
        <v>2.2000000000000002</v>
      </c>
      <c r="W539" s="7" t="s">
        <v>398</v>
      </c>
      <c r="X539" s="5" t="s">
        <v>153</v>
      </c>
      <c r="Y539" s="5" t="s">
        <v>152</v>
      </c>
      <c r="Z539" s="5" t="s">
        <v>20</v>
      </c>
      <c r="AB539" s="5" t="s">
        <v>21</v>
      </c>
      <c r="AC539" s="5" t="s">
        <v>235</v>
      </c>
      <c r="AD539" s="5" t="s">
        <v>403</v>
      </c>
      <c r="AI539" s="5" t="s">
        <v>25</v>
      </c>
      <c r="AJ539" s="8" t="s">
        <v>59</v>
      </c>
      <c r="AK539" s="8" t="s">
        <v>114</v>
      </c>
      <c r="AL539" s="8" t="s">
        <v>264</v>
      </c>
    </row>
    <row r="540" spans="1:38" hidden="1" x14ac:dyDescent="0.2">
      <c r="A540" s="4">
        <v>1420</v>
      </c>
      <c r="B540" s="4">
        <v>218</v>
      </c>
      <c r="C540" s="5" t="s">
        <v>406</v>
      </c>
      <c r="D540" s="5" t="s">
        <v>405</v>
      </c>
      <c r="E540" s="4">
        <v>1987</v>
      </c>
      <c r="F540" s="5" t="s">
        <v>1632</v>
      </c>
      <c r="G540" s="17" t="s">
        <v>137</v>
      </c>
      <c r="N540" s="4">
        <v>1981</v>
      </c>
      <c r="O540" s="5" t="s">
        <v>402</v>
      </c>
      <c r="P540" s="5" t="s">
        <v>284</v>
      </c>
      <c r="S540" s="5" t="s">
        <v>409</v>
      </c>
      <c r="V540" s="7">
        <v>2.2000000000000002</v>
      </c>
      <c r="W540" s="7" t="s">
        <v>398</v>
      </c>
      <c r="X540" s="5" t="s">
        <v>153</v>
      </c>
      <c r="Y540" s="5" t="s">
        <v>152</v>
      </c>
      <c r="Z540" s="5" t="s">
        <v>20</v>
      </c>
      <c r="AB540" s="5" t="s">
        <v>21</v>
      </c>
      <c r="AC540" s="5" t="s">
        <v>235</v>
      </c>
      <c r="AD540" s="5" t="s">
        <v>403</v>
      </c>
      <c r="AI540" s="5" t="s">
        <v>25</v>
      </c>
      <c r="AJ540" s="8" t="s">
        <v>59</v>
      </c>
      <c r="AK540" s="8" t="s">
        <v>114</v>
      </c>
      <c r="AL540" s="8" t="s">
        <v>264</v>
      </c>
    </row>
    <row r="541" spans="1:38" hidden="1" x14ac:dyDescent="0.2">
      <c r="A541" s="4">
        <v>1420</v>
      </c>
      <c r="B541" s="4">
        <v>219</v>
      </c>
      <c r="C541" s="5" t="s">
        <v>406</v>
      </c>
      <c r="D541" s="5" t="s">
        <v>405</v>
      </c>
      <c r="E541" s="4">
        <v>1987</v>
      </c>
      <c r="F541" s="5" t="s">
        <v>1632</v>
      </c>
      <c r="G541" s="17" t="s">
        <v>462</v>
      </c>
      <c r="N541" s="4">
        <v>1981</v>
      </c>
      <c r="O541" s="5" t="s">
        <v>402</v>
      </c>
      <c r="P541" s="5" t="s">
        <v>284</v>
      </c>
      <c r="S541" s="5" t="s">
        <v>410</v>
      </c>
      <c r="V541" s="7">
        <v>2.2000000000000002</v>
      </c>
      <c r="W541" s="7" t="s">
        <v>398</v>
      </c>
      <c r="X541" s="5" t="s">
        <v>153</v>
      </c>
      <c r="Y541" s="5" t="s">
        <v>152</v>
      </c>
      <c r="Z541" s="5" t="s">
        <v>20</v>
      </c>
      <c r="AB541" s="5" t="s">
        <v>21</v>
      </c>
      <c r="AC541" s="5" t="s">
        <v>235</v>
      </c>
      <c r="AD541" s="5" t="s">
        <v>403</v>
      </c>
      <c r="AI541" s="5" t="s">
        <v>25</v>
      </c>
      <c r="AJ541" s="8" t="s">
        <v>59</v>
      </c>
      <c r="AK541" s="8" t="s">
        <v>114</v>
      </c>
      <c r="AL541" s="8" t="s">
        <v>264</v>
      </c>
    </row>
    <row r="542" spans="1:38" hidden="1" x14ac:dyDescent="0.2">
      <c r="A542" s="4">
        <v>1420</v>
      </c>
      <c r="B542" s="4">
        <v>220</v>
      </c>
      <c r="C542" s="5" t="s">
        <v>406</v>
      </c>
      <c r="D542" s="5" t="s">
        <v>405</v>
      </c>
      <c r="E542" s="4">
        <v>1987</v>
      </c>
      <c r="F542" s="5" t="s">
        <v>1632</v>
      </c>
      <c r="G542" s="17" t="s">
        <v>444</v>
      </c>
      <c r="N542" s="4">
        <v>1981</v>
      </c>
      <c r="O542" s="5" t="s">
        <v>402</v>
      </c>
      <c r="P542" s="5" t="s">
        <v>284</v>
      </c>
      <c r="S542" s="5" t="s">
        <v>175</v>
      </c>
      <c r="V542" s="7">
        <v>2.2000000000000002</v>
      </c>
      <c r="W542" s="7" t="s">
        <v>398</v>
      </c>
      <c r="X542" s="5" t="s">
        <v>153</v>
      </c>
      <c r="Y542" s="5" t="s">
        <v>152</v>
      </c>
      <c r="Z542" s="5" t="s">
        <v>20</v>
      </c>
      <c r="AB542" s="5" t="s">
        <v>21</v>
      </c>
      <c r="AC542" s="5" t="s">
        <v>235</v>
      </c>
      <c r="AD542" s="5" t="s">
        <v>403</v>
      </c>
      <c r="AI542" s="5" t="s">
        <v>25</v>
      </c>
      <c r="AJ542" s="8" t="s">
        <v>59</v>
      </c>
      <c r="AK542" s="8" t="s">
        <v>114</v>
      </c>
      <c r="AL542" s="8" t="s">
        <v>264</v>
      </c>
    </row>
    <row r="543" spans="1:38" hidden="1" x14ac:dyDescent="0.2">
      <c r="A543" s="4">
        <v>1420</v>
      </c>
      <c r="B543" s="4">
        <v>221</v>
      </c>
      <c r="C543" s="5" t="s">
        <v>406</v>
      </c>
      <c r="D543" s="5" t="s">
        <v>405</v>
      </c>
      <c r="E543" s="4">
        <v>1987</v>
      </c>
      <c r="F543" s="5" t="s">
        <v>1632</v>
      </c>
      <c r="G543" s="17" t="s">
        <v>102</v>
      </c>
      <c r="N543" s="4">
        <v>1981</v>
      </c>
      <c r="O543" s="5" t="s">
        <v>402</v>
      </c>
      <c r="P543" s="5" t="s">
        <v>284</v>
      </c>
      <c r="S543" s="5" t="s">
        <v>411</v>
      </c>
      <c r="V543" s="7">
        <v>2.2000000000000002</v>
      </c>
      <c r="W543" s="7" t="s">
        <v>398</v>
      </c>
      <c r="X543" s="5" t="s">
        <v>153</v>
      </c>
      <c r="Y543" s="5" t="s">
        <v>152</v>
      </c>
      <c r="Z543" s="5" t="s">
        <v>20</v>
      </c>
      <c r="AB543" s="5" t="s">
        <v>21</v>
      </c>
      <c r="AC543" s="5" t="s">
        <v>235</v>
      </c>
      <c r="AD543" s="5" t="s">
        <v>403</v>
      </c>
      <c r="AI543" s="5" t="s">
        <v>25</v>
      </c>
      <c r="AJ543" s="8" t="s">
        <v>59</v>
      </c>
      <c r="AK543" s="8" t="s">
        <v>114</v>
      </c>
      <c r="AL543" s="8" t="s">
        <v>264</v>
      </c>
    </row>
    <row r="544" spans="1:38" hidden="1" x14ac:dyDescent="0.2">
      <c r="A544" s="4">
        <v>1420</v>
      </c>
      <c r="B544" s="4">
        <v>222</v>
      </c>
      <c r="C544" s="5" t="s">
        <v>406</v>
      </c>
      <c r="D544" s="5" t="s">
        <v>405</v>
      </c>
      <c r="E544" s="4">
        <v>1987</v>
      </c>
      <c r="F544" s="5" t="s">
        <v>1632</v>
      </c>
      <c r="G544" s="17" t="s">
        <v>440</v>
      </c>
      <c r="N544" s="4">
        <v>1981</v>
      </c>
      <c r="O544" s="5" t="s">
        <v>402</v>
      </c>
      <c r="P544" s="5" t="s">
        <v>284</v>
      </c>
      <c r="S544" s="5" t="s">
        <v>428</v>
      </c>
      <c r="V544" s="7">
        <v>2.2000000000000002</v>
      </c>
      <c r="W544" s="7" t="s">
        <v>398</v>
      </c>
      <c r="X544" s="5" t="s">
        <v>153</v>
      </c>
      <c r="Y544" s="5" t="s">
        <v>152</v>
      </c>
      <c r="Z544" s="5" t="s">
        <v>20</v>
      </c>
      <c r="AB544" s="5" t="s">
        <v>21</v>
      </c>
      <c r="AC544" s="5" t="s">
        <v>235</v>
      </c>
      <c r="AD544" s="5" t="s">
        <v>403</v>
      </c>
      <c r="AI544" s="5" t="s">
        <v>25</v>
      </c>
      <c r="AJ544" s="8" t="s">
        <v>59</v>
      </c>
      <c r="AK544" s="8" t="s">
        <v>114</v>
      </c>
      <c r="AL544" s="8" t="s">
        <v>264</v>
      </c>
    </row>
    <row r="545" spans="1:38" hidden="1" x14ac:dyDescent="0.2">
      <c r="A545" s="4">
        <v>1420</v>
      </c>
      <c r="B545" s="4">
        <v>223</v>
      </c>
      <c r="C545" s="5" t="s">
        <v>406</v>
      </c>
      <c r="D545" s="5" t="s">
        <v>405</v>
      </c>
      <c r="E545" s="4">
        <v>1987</v>
      </c>
      <c r="F545" s="5" t="s">
        <v>1632</v>
      </c>
      <c r="G545" s="17" t="s">
        <v>137</v>
      </c>
      <c r="N545" s="4">
        <v>1981</v>
      </c>
      <c r="O545" s="5" t="s">
        <v>402</v>
      </c>
      <c r="P545" s="5" t="s">
        <v>284</v>
      </c>
      <c r="S545" s="5" t="s">
        <v>179</v>
      </c>
      <c r="V545" s="7">
        <v>2.2000000000000002</v>
      </c>
      <c r="W545" s="7" t="s">
        <v>398</v>
      </c>
      <c r="X545" s="5" t="s">
        <v>153</v>
      </c>
      <c r="Y545" s="5" t="s">
        <v>152</v>
      </c>
      <c r="Z545" s="5" t="s">
        <v>20</v>
      </c>
      <c r="AB545" s="5" t="s">
        <v>21</v>
      </c>
      <c r="AC545" s="5" t="s">
        <v>235</v>
      </c>
      <c r="AD545" s="5" t="s">
        <v>403</v>
      </c>
      <c r="AI545" s="5" t="s">
        <v>25</v>
      </c>
      <c r="AJ545" s="8" t="s">
        <v>59</v>
      </c>
      <c r="AK545" s="8" t="s">
        <v>114</v>
      </c>
      <c r="AL545" s="8" t="s">
        <v>264</v>
      </c>
    </row>
    <row r="546" spans="1:38" hidden="1" x14ac:dyDescent="0.2">
      <c r="A546" s="4">
        <v>1420</v>
      </c>
      <c r="B546" s="4">
        <v>224</v>
      </c>
      <c r="C546" s="5" t="s">
        <v>406</v>
      </c>
      <c r="D546" s="5" t="s">
        <v>405</v>
      </c>
      <c r="E546" s="4">
        <v>1987</v>
      </c>
      <c r="F546" s="5" t="s">
        <v>1632</v>
      </c>
      <c r="G546" s="17" t="s">
        <v>438</v>
      </c>
      <c r="N546" s="4">
        <v>1981</v>
      </c>
      <c r="O546" s="5" t="s">
        <v>402</v>
      </c>
      <c r="P546" s="5" t="s">
        <v>284</v>
      </c>
      <c r="S546" s="5" t="s">
        <v>429</v>
      </c>
      <c r="V546" s="7">
        <v>2.2000000000000002</v>
      </c>
      <c r="W546" s="7" t="s">
        <v>398</v>
      </c>
      <c r="X546" s="5" t="s">
        <v>153</v>
      </c>
      <c r="Y546" s="5" t="s">
        <v>152</v>
      </c>
      <c r="Z546" s="5" t="s">
        <v>20</v>
      </c>
      <c r="AB546" s="5" t="s">
        <v>21</v>
      </c>
      <c r="AC546" s="5" t="s">
        <v>235</v>
      </c>
      <c r="AD546" s="5" t="s">
        <v>403</v>
      </c>
      <c r="AI546" s="5" t="s">
        <v>25</v>
      </c>
      <c r="AJ546" s="8" t="s">
        <v>59</v>
      </c>
      <c r="AK546" s="8" t="s">
        <v>114</v>
      </c>
      <c r="AL546" s="8" t="s">
        <v>264</v>
      </c>
    </row>
    <row r="547" spans="1:38" hidden="1" x14ac:dyDescent="0.2">
      <c r="A547" s="4">
        <v>1420</v>
      </c>
      <c r="B547" s="4">
        <v>225</v>
      </c>
      <c r="C547" s="5" t="s">
        <v>406</v>
      </c>
      <c r="D547" s="5" t="s">
        <v>405</v>
      </c>
      <c r="E547" s="4">
        <v>1987</v>
      </c>
      <c r="F547" s="5" t="s">
        <v>1632</v>
      </c>
      <c r="G547" s="17" t="s">
        <v>461</v>
      </c>
      <c r="N547" s="4">
        <v>1981</v>
      </c>
      <c r="O547" s="5" t="s">
        <v>402</v>
      </c>
      <c r="P547" s="5" t="s">
        <v>284</v>
      </c>
      <c r="S547" s="5" t="s">
        <v>412</v>
      </c>
      <c r="V547" s="7">
        <v>2.2000000000000002</v>
      </c>
      <c r="W547" s="7" t="s">
        <v>398</v>
      </c>
      <c r="X547" s="5" t="s">
        <v>153</v>
      </c>
      <c r="Y547" s="5" t="s">
        <v>152</v>
      </c>
      <c r="Z547" s="5" t="s">
        <v>20</v>
      </c>
      <c r="AB547" s="5" t="s">
        <v>21</v>
      </c>
      <c r="AC547" s="5" t="s">
        <v>235</v>
      </c>
      <c r="AD547" s="5" t="s">
        <v>403</v>
      </c>
      <c r="AI547" s="5" t="s">
        <v>25</v>
      </c>
      <c r="AJ547" s="8" t="s">
        <v>59</v>
      </c>
      <c r="AK547" s="8" t="s">
        <v>114</v>
      </c>
      <c r="AL547" s="8" t="s">
        <v>264</v>
      </c>
    </row>
    <row r="548" spans="1:38" hidden="1" x14ac:dyDescent="0.2">
      <c r="A548" s="4">
        <v>1420</v>
      </c>
      <c r="B548" s="4">
        <v>226</v>
      </c>
      <c r="C548" s="5" t="s">
        <v>406</v>
      </c>
      <c r="D548" s="5" t="s">
        <v>405</v>
      </c>
      <c r="E548" s="4">
        <v>1987</v>
      </c>
      <c r="F548" s="5" t="s">
        <v>1632</v>
      </c>
      <c r="G548" s="17" t="s">
        <v>435</v>
      </c>
      <c r="N548" s="4">
        <v>1981</v>
      </c>
      <c r="O548" s="5" t="s">
        <v>402</v>
      </c>
      <c r="P548" s="5" t="s">
        <v>284</v>
      </c>
      <c r="S548" s="5" t="s">
        <v>171</v>
      </c>
      <c r="V548" s="7">
        <v>2.2000000000000002</v>
      </c>
      <c r="W548" s="7" t="s">
        <v>398</v>
      </c>
      <c r="X548" s="5" t="s">
        <v>153</v>
      </c>
      <c r="Y548" s="5" t="s">
        <v>152</v>
      </c>
      <c r="Z548" s="5" t="s">
        <v>20</v>
      </c>
      <c r="AB548" s="5" t="s">
        <v>21</v>
      </c>
      <c r="AC548" s="5" t="s">
        <v>235</v>
      </c>
      <c r="AD548" s="5" t="s">
        <v>403</v>
      </c>
      <c r="AI548" s="5" t="s">
        <v>25</v>
      </c>
      <c r="AJ548" s="8" t="s">
        <v>59</v>
      </c>
      <c r="AK548" s="8" t="s">
        <v>114</v>
      </c>
      <c r="AL548" s="8" t="s">
        <v>264</v>
      </c>
    </row>
    <row r="549" spans="1:38" hidden="1" x14ac:dyDescent="0.2">
      <c r="A549" s="4">
        <v>1420</v>
      </c>
      <c r="B549" s="4">
        <v>227</v>
      </c>
      <c r="C549" s="5" t="s">
        <v>406</v>
      </c>
      <c r="D549" s="5" t="s">
        <v>405</v>
      </c>
      <c r="E549" s="4">
        <v>1987</v>
      </c>
      <c r="F549" s="5" t="s">
        <v>1632</v>
      </c>
      <c r="G549" s="17" t="s">
        <v>102</v>
      </c>
      <c r="N549" s="4">
        <v>1981</v>
      </c>
      <c r="O549" s="5" t="s">
        <v>402</v>
      </c>
      <c r="P549" s="5" t="s">
        <v>284</v>
      </c>
      <c r="S549" s="5" t="s">
        <v>178</v>
      </c>
      <c r="V549" s="7">
        <v>2.2000000000000002</v>
      </c>
      <c r="W549" s="7" t="s">
        <v>398</v>
      </c>
      <c r="X549" s="5" t="s">
        <v>153</v>
      </c>
      <c r="Y549" s="5" t="s">
        <v>152</v>
      </c>
      <c r="Z549" s="5" t="s">
        <v>20</v>
      </c>
      <c r="AB549" s="5" t="s">
        <v>21</v>
      </c>
      <c r="AC549" s="5" t="s">
        <v>235</v>
      </c>
      <c r="AD549" s="5" t="s">
        <v>403</v>
      </c>
      <c r="AI549" s="5" t="s">
        <v>25</v>
      </c>
      <c r="AJ549" s="8" t="s">
        <v>59</v>
      </c>
      <c r="AK549" s="8" t="s">
        <v>114</v>
      </c>
      <c r="AL549" s="8" t="s">
        <v>264</v>
      </c>
    </row>
    <row r="550" spans="1:38" hidden="1" x14ac:dyDescent="0.2">
      <c r="A550" s="4">
        <v>1420</v>
      </c>
      <c r="B550" s="4">
        <v>228</v>
      </c>
      <c r="C550" s="5" t="s">
        <v>406</v>
      </c>
      <c r="D550" s="5" t="s">
        <v>405</v>
      </c>
      <c r="E550" s="4">
        <v>1987</v>
      </c>
      <c r="F550" s="5" t="s">
        <v>1632</v>
      </c>
      <c r="G550" s="17" t="s">
        <v>102</v>
      </c>
      <c r="N550" s="4">
        <v>1980</v>
      </c>
      <c r="O550" s="5" t="s">
        <v>402</v>
      </c>
      <c r="P550" s="5" t="s">
        <v>407</v>
      </c>
      <c r="S550" s="5" t="s">
        <v>176</v>
      </c>
      <c r="V550" s="7">
        <v>2.2000000000000002</v>
      </c>
      <c r="W550" s="7" t="s">
        <v>398</v>
      </c>
      <c r="X550" s="5" t="s">
        <v>153</v>
      </c>
      <c r="Y550" s="5" t="s">
        <v>152</v>
      </c>
      <c r="Z550" s="5" t="s">
        <v>20</v>
      </c>
      <c r="AB550" s="5" t="s">
        <v>21</v>
      </c>
      <c r="AC550" s="5" t="s">
        <v>235</v>
      </c>
      <c r="AD550" s="5" t="s">
        <v>403</v>
      </c>
      <c r="AI550" s="5" t="s">
        <v>25</v>
      </c>
      <c r="AJ550" s="8" t="s">
        <v>59</v>
      </c>
      <c r="AK550" s="8" t="s">
        <v>114</v>
      </c>
      <c r="AL550" s="8" t="s">
        <v>264</v>
      </c>
    </row>
    <row r="551" spans="1:38" hidden="1" x14ac:dyDescent="0.2">
      <c r="A551" s="4">
        <v>1420</v>
      </c>
      <c r="B551" s="4">
        <v>229</v>
      </c>
      <c r="C551" s="5" t="s">
        <v>406</v>
      </c>
      <c r="D551" s="5" t="s">
        <v>405</v>
      </c>
      <c r="E551" s="4">
        <v>1987</v>
      </c>
      <c r="F551" s="5" t="s">
        <v>1632</v>
      </c>
      <c r="G551" s="17" t="s">
        <v>446</v>
      </c>
      <c r="N551" s="4">
        <v>1980</v>
      </c>
      <c r="O551" s="5" t="s">
        <v>402</v>
      </c>
      <c r="P551" s="5" t="s">
        <v>407</v>
      </c>
      <c r="S551" s="5" t="s">
        <v>416</v>
      </c>
      <c r="V551" s="7">
        <v>2.2000000000000002</v>
      </c>
      <c r="W551" s="7" t="s">
        <v>398</v>
      </c>
      <c r="X551" s="5" t="s">
        <v>153</v>
      </c>
      <c r="Y551" s="5" t="s">
        <v>152</v>
      </c>
      <c r="Z551" s="5" t="s">
        <v>20</v>
      </c>
      <c r="AB551" s="5" t="s">
        <v>21</v>
      </c>
      <c r="AC551" s="5" t="s">
        <v>235</v>
      </c>
      <c r="AD551" s="5" t="s">
        <v>403</v>
      </c>
      <c r="AI551" s="5" t="s">
        <v>25</v>
      </c>
      <c r="AJ551" s="8" t="s">
        <v>59</v>
      </c>
      <c r="AK551" s="8" t="s">
        <v>114</v>
      </c>
      <c r="AL551" s="8" t="s">
        <v>264</v>
      </c>
    </row>
    <row r="552" spans="1:38" hidden="1" x14ac:dyDescent="0.2">
      <c r="A552" s="4">
        <v>1420</v>
      </c>
      <c r="B552" s="4">
        <v>230</v>
      </c>
      <c r="C552" s="5" t="s">
        <v>406</v>
      </c>
      <c r="D552" s="5" t="s">
        <v>405</v>
      </c>
      <c r="E552" s="4">
        <v>1987</v>
      </c>
      <c r="F552" s="5" t="s">
        <v>1632</v>
      </c>
      <c r="G552" s="17" t="s">
        <v>460</v>
      </c>
      <c r="N552" s="4">
        <v>1980</v>
      </c>
      <c r="O552" s="5" t="s">
        <v>402</v>
      </c>
      <c r="P552" s="5" t="s">
        <v>407</v>
      </c>
      <c r="S552" s="5" t="s">
        <v>417</v>
      </c>
      <c r="V552" s="7">
        <v>2.2000000000000002</v>
      </c>
      <c r="W552" s="7" t="s">
        <v>398</v>
      </c>
      <c r="X552" s="5" t="s">
        <v>153</v>
      </c>
      <c r="Y552" s="5" t="s">
        <v>152</v>
      </c>
      <c r="Z552" s="5" t="s">
        <v>20</v>
      </c>
      <c r="AB552" s="5" t="s">
        <v>21</v>
      </c>
      <c r="AC552" s="5" t="s">
        <v>235</v>
      </c>
      <c r="AD552" s="5" t="s">
        <v>403</v>
      </c>
      <c r="AI552" s="5" t="s">
        <v>25</v>
      </c>
      <c r="AJ552" s="8" t="s">
        <v>59</v>
      </c>
      <c r="AK552" s="8" t="s">
        <v>114</v>
      </c>
      <c r="AL552" s="8" t="s">
        <v>264</v>
      </c>
    </row>
    <row r="553" spans="1:38" hidden="1" x14ac:dyDescent="0.2">
      <c r="A553" s="4">
        <v>1420</v>
      </c>
      <c r="B553" s="4">
        <v>231</v>
      </c>
      <c r="C553" s="5" t="s">
        <v>406</v>
      </c>
      <c r="D553" s="5" t="s">
        <v>405</v>
      </c>
      <c r="E553" s="4">
        <v>1987</v>
      </c>
      <c r="F553" s="5" t="s">
        <v>1632</v>
      </c>
      <c r="G553" s="17" t="s">
        <v>459</v>
      </c>
      <c r="N553" s="4">
        <v>1980</v>
      </c>
      <c r="O553" s="5" t="s">
        <v>402</v>
      </c>
      <c r="P553" s="5" t="s">
        <v>407</v>
      </c>
      <c r="S553" s="5" t="s">
        <v>271</v>
      </c>
      <c r="V553" s="7">
        <v>2.2000000000000002</v>
      </c>
      <c r="W553" s="7" t="s">
        <v>398</v>
      </c>
      <c r="X553" s="5" t="s">
        <v>153</v>
      </c>
      <c r="Y553" s="5" t="s">
        <v>152</v>
      </c>
      <c r="Z553" s="5" t="s">
        <v>20</v>
      </c>
      <c r="AB553" s="5" t="s">
        <v>21</v>
      </c>
      <c r="AC553" s="5" t="s">
        <v>235</v>
      </c>
      <c r="AD553" s="5" t="s">
        <v>403</v>
      </c>
      <c r="AI553" s="5" t="s">
        <v>25</v>
      </c>
      <c r="AJ553" s="8" t="s">
        <v>59</v>
      </c>
      <c r="AK553" s="8" t="s">
        <v>114</v>
      </c>
      <c r="AL553" s="8" t="s">
        <v>264</v>
      </c>
    </row>
    <row r="554" spans="1:38" hidden="1" x14ac:dyDescent="0.2">
      <c r="A554" s="4">
        <v>1420</v>
      </c>
      <c r="B554" s="4">
        <v>232</v>
      </c>
      <c r="C554" s="5" t="s">
        <v>406</v>
      </c>
      <c r="D554" s="5" t="s">
        <v>405</v>
      </c>
      <c r="E554" s="4">
        <v>1987</v>
      </c>
      <c r="F554" s="5" t="s">
        <v>1632</v>
      </c>
      <c r="G554" s="17" t="s">
        <v>102</v>
      </c>
      <c r="N554" s="4">
        <v>1980</v>
      </c>
      <c r="O554" s="5" t="s">
        <v>402</v>
      </c>
      <c r="P554" s="5" t="s">
        <v>407</v>
      </c>
      <c r="S554" s="8" t="s">
        <v>418</v>
      </c>
      <c r="V554" s="7">
        <v>2.2000000000000002</v>
      </c>
      <c r="W554" s="7" t="s">
        <v>398</v>
      </c>
      <c r="X554" s="5" t="s">
        <v>153</v>
      </c>
      <c r="Y554" s="5" t="s">
        <v>152</v>
      </c>
      <c r="Z554" s="5" t="s">
        <v>20</v>
      </c>
      <c r="AB554" s="5" t="s">
        <v>21</v>
      </c>
      <c r="AC554" s="5" t="s">
        <v>235</v>
      </c>
      <c r="AD554" s="5" t="s">
        <v>403</v>
      </c>
      <c r="AI554" s="5" t="s">
        <v>25</v>
      </c>
      <c r="AJ554" s="8" t="s">
        <v>59</v>
      </c>
      <c r="AK554" s="8" t="s">
        <v>114</v>
      </c>
      <c r="AL554" s="8" t="s">
        <v>264</v>
      </c>
    </row>
    <row r="555" spans="1:38" hidden="1" x14ac:dyDescent="0.2">
      <c r="A555" s="4">
        <v>1420</v>
      </c>
      <c r="B555" s="4">
        <v>233</v>
      </c>
      <c r="C555" s="5" t="s">
        <v>406</v>
      </c>
      <c r="D555" s="5" t="s">
        <v>405</v>
      </c>
      <c r="E555" s="4">
        <v>1987</v>
      </c>
      <c r="F555" s="5" t="s">
        <v>1632</v>
      </c>
      <c r="G555" s="17" t="s">
        <v>453</v>
      </c>
      <c r="N555" s="4">
        <v>1980</v>
      </c>
      <c r="O555" s="5" t="s">
        <v>402</v>
      </c>
      <c r="P555" s="5" t="s">
        <v>407</v>
      </c>
      <c r="S555" s="5" t="s">
        <v>173</v>
      </c>
      <c r="V555" s="7">
        <v>2.2000000000000002</v>
      </c>
      <c r="W555" s="7" t="s">
        <v>398</v>
      </c>
      <c r="X555" s="5" t="s">
        <v>153</v>
      </c>
      <c r="Y555" s="5" t="s">
        <v>152</v>
      </c>
      <c r="Z555" s="5" t="s">
        <v>20</v>
      </c>
      <c r="AB555" s="5" t="s">
        <v>21</v>
      </c>
      <c r="AC555" s="5" t="s">
        <v>235</v>
      </c>
      <c r="AD555" s="5" t="s">
        <v>403</v>
      </c>
      <c r="AI555" s="5" t="s">
        <v>25</v>
      </c>
      <c r="AJ555" s="8" t="s">
        <v>59</v>
      </c>
      <c r="AK555" s="8" t="s">
        <v>114</v>
      </c>
      <c r="AL555" s="8" t="s">
        <v>264</v>
      </c>
    </row>
    <row r="556" spans="1:38" hidden="1" x14ac:dyDescent="0.2">
      <c r="A556" s="4">
        <v>1420</v>
      </c>
      <c r="B556" s="4">
        <v>234</v>
      </c>
      <c r="C556" s="5" t="s">
        <v>406</v>
      </c>
      <c r="D556" s="5" t="s">
        <v>405</v>
      </c>
      <c r="E556" s="4">
        <v>1987</v>
      </c>
      <c r="F556" s="5" t="s">
        <v>1632</v>
      </c>
      <c r="G556" s="17" t="s">
        <v>102</v>
      </c>
      <c r="N556" s="4">
        <v>1980</v>
      </c>
      <c r="O556" s="5" t="s">
        <v>402</v>
      </c>
      <c r="P556" s="5" t="s">
        <v>407</v>
      </c>
      <c r="S556" s="5" t="s">
        <v>1796</v>
      </c>
      <c r="V556" s="7">
        <v>2.2000000000000002</v>
      </c>
      <c r="W556" s="7" t="s">
        <v>398</v>
      </c>
      <c r="X556" s="5" t="s">
        <v>153</v>
      </c>
      <c r="Y556" s="5" t="s">
        <v>152</v>
      </c>
      <c r="Z556" s="5" t="s">
        <v>20</v>
      </c>
      <c r="AB556" s="5" t="s">
        <v>21</v>
      </c>
      <c r="AC556" s="5" t="s">
        <v>235</v>
      </c>
      <c r="AD556" s="5" t="s">
        <v>403</v>
      </c>
      <c r="AI556" s="5" t="s">
        <v>25</v>
      </c>
      <c r="AJ556" s="8" t="s">
        <v>59</v>
      </c>
      <c r="AK556" s="8" t="s">
        <v>114</v>
      </c>
      <c r="AL556" s="8" t="s">
        <v>264</v>
      </c>
    </row>
    <row r="557" spans="1:38" hidden="1" x14ac:dyDescent="0.2">
      <c r="A557" s="4">
        <v>1420</v>
      </c>
      <c r="B557" s="4">
        <v>235</v>
      </c>
      <c r="C557" s="5" t="s">
        <v>406</v>
      </c>
      <c r="D557" s="5" t="s">
        <v>405</v>
      </c>
      <c r="E557" s="4">
        <v>1987</v>
      </c>
      <c r="F557" s="5" t="s">
        <v>1632</v>
      </c>
      <c r="G557" s="17" t="s">
        <v>458</v>
      </c>
      <c r="N557" s="4">
        <v>1980</v>
      </c>
      <c r="O557" s="5" t="s">
        <v>402</v>
      </c>
      <c r="P557" s="5" t="s">
        <v>407</v>
      </c>
      <c r="S557" s="5" t="s">
        <v>419</v>
      </c>
      <c r="V557" s="7">
        <v>2.2000000000000002</v>
      </c>
      <c r="W557" s="7" t="s">
        <v>398</v>
      </c>
      <c r="X557" s="5" t="s">
        <v>153</v>
      </c>
      <c r="Y557" s="5" t="s">
        <v>152</v>
      </c>
      <c r="Z557" s="5" t="s">
        <v>20</v>
      </c>
      <c r="AB557" s="5" t="s">
        <v>21</v>
      </c>
      <c r="AC557" s="5" t="s">
        <v>235</v>
      </c>
      <c r="AD557" s="5" t="s">
        <v>403</v>
      </c>
      <c r="AI557" s="5" t="s">
        <v>25</v>
      </c>
      <c r="AJ557" s="8" t="s">
        <v>59</v>
      </c>
      <c r="AK557" s="8" t="s">
        <v>114</v>
      </c>
      <c r="AL557" s="8" t="s">
        <v>264</v>
      </c>
    </row>
    <row r="558" spans="1:38" hidden="1" x14ac:dyDescent="0.2">
      <c r="A558" s="4">
        <v>1420</v>
      </c>
      <c r="B558" s="4">
        <v>236</v>
      </c>
      <c r="C558" s="5" t="s">
        <v>406</v>
      </c>
      <c r="D558" s="5" t="s">
        <v>405</v>
      </c>
      <c r="E558" s="4">
        <v>1987</v>
      </c>
      <c r="F558" s="5" t="s">
        <v>1632</v>
      </c>
      <c r="G558" s="17" t="s">
        <v>457</v>
      </c>
      <c r="N558" s="4">
        <v>1980</v>
      </c>
      <c r="O558" s="5" t="s">
        <v>402</v>
      </c>
      <c r="P558" s="5" t="s">
        <v>407</v>
      </c>
      <c r="S558" s="5" t="s">
        <v>420</v>
      </c>
      <c r="V558" s="7">
        <v>2.2000000000000002</v>
      </c>
      <c r="W558" s="7" t="s">
        <v>398</v>
      </c>
      <c r="X558" s="5" t="s">
        <v>153</v>
      </c>
      <c r="Y558" s="5" t="s">
        <v>152</v>
      </c>
      <c r="Z558" s="5" t="s">
        <v>20</v>
      </c>
      <c r="AB558" s="5" t="s">
        <v>21</v>
      </c>
      <c r="AC558" s="5" t="s">
        <v>235</v>
      </c>
      <c r="AD558" s="5" t="s">
        <v>403</v>
      </c>
      <c r="AI558" s="5" t="s">
        <v>25</v>
      </c>
      <c r="AJ558" s="8" t="s">
        <v>59</v>
      </c>
      <c r="AK558" s="8" t="s">
        <v>114</v>
      </c>
      <c r="AL558" s="8" t="s">
        <v>264</v>
      </c>
    </row>
    <row r="559" spans="1:38" hidden="1" x14ac:dyDescent="0.2">
      <c r="A559" s="4">
        <v>1420</v>
      </c>
      <c r="B559" s="4">
        <v>237</v>
      </c>
      <c r="C559" s="5" t="s">
        <v>406</v>
      </c>
      <c r="D559" s="5" t="s">
        <v>405</v>
      </c>
      <c r="E559" s="4">
        <v>1987</v>
      </c>
      <c r="F559" s="5" t="s">
        <v>1632</v>
      </c>
      <c r="G559" s="17" t="s">
        <v>456</v>
      </c>
      <c r="N559" s="4">
        <v>1980</v>
      </c>
      <c r="O559" s="5" t="s">
        <v>402</v>
      </c>
      <c r="P559" s="5" t="s">
        <v>407</v>
      </c>
      <c r="S559" s="5" t="s">
        <v>421</v>
      </c>
      <c r="V559" s="7">
        <v>2.2000000000000002</v>
      </c>
      <c r="W559" s="7" t="s">
        <v>398</v>
      </c>
      <c r="X559" s="5" t="s">
        <v>153</v>
      </c>
      <c r="Y559" s="5" t="s">
        <v>152</v>
      </c>
      <c r="Z559" s="5" t="s">
        <v>20</v>
      </c>
      <c r="AB559" s="5" t="s">
        <v>21</v>
      </c>
      <c r="AC559" s="5" t="s">
        <v>235</v>
      </c>
      <c r="AD559" s="5" t="s">
        <v>403</v>
      </c>
      <c r="AI559" s="5" t="s">
        <v>25</v>
      </c>
      <c r="AJ559" s="8" t="s">
        <v>59</v>
      </c>
      <c r="AK559" s="8" t="s">
        <v>114</v>
      </c>
      <c r="AL559" s="8" t="s">
        <v>264</v>
      </c>
    </row>
    <row r="560" spans="1:38" hidden="1" x14ac:dyDescent="0.2">
      <c r="A560" s="4">
        <v>1420</v>
      </c>
      <c r="B560" s="4">
        <v>238</v>
      </c>
      <c r="C560" s="5" t="s">
        <v>406</v>
      </c>
      <c r="D560" s="5" t="s">
        <v>405</v>
      </c>
      <c r="E560" s="4">
        <v>1987</v>
      </c>
      <c r="F560" s="5" t="s">
        <v>1632</v>
      </c>
      <c r="G560" s="17" t="s">
        <v>455</v>
      </c>
      <c r="N560" s="4">
        <v>1980</v>
      </c>
      <c r="O560" s="5" t="s">
        <v>402</v>
      </c>
      <c r="P560" s="5" t="s">
        <v>407</v>
      </c>
      <c r="S560" s="5" t="s">
        <v>422</v>
      </c>
      <c r="V560" s="7">
        <v>2.2000000000000002</v>
      </c>
      <c r="W560" s="7" t="s">
        <v>398</v>
      </c>
      <c r="X560" s="5" t="s">
        <v>153</v>
      </c>
      <c r="Y560" s="5" t="s">
        <v>152</v>
      </c>
      <c r="Z560" s="5" t="s">
        <v>20</v>
      </c>
      <c r="AB560" s="5" t="s">
        <v>21</v>
      </c>
      <c r="AC560" s="5" t="s">
        <v>235</v>
      </c>
      <c r="AD560" s="5" t="s">
        <v>403</v>
      </c>
      <c r="AI560" s="5" t="s">
        <v>25</v>
      </c>
      <c r="AJ560" s="8" t="s">
        <v>59</v>
      </c>
      <c r="AK560" s="8" t="s">
        <v>114</v>
      </c>
      <c r="AL560" s="8" t="s">
        <v>264</v>
      </c>
    </row>
    <row r="561" spans="1:38" hidden="1" x14ac:dyDescent="0.2">
      <c r="A561" s="4">
        <v>1420</v>
      </c>
      <c r="B561" s="4">
        <v>239</v>
      </c>
      <c r="C561" s="5" t="s">
        <v>406</v>
      </c>
      <c r="D561" s="5" t="s">
        <v>405</v>
      </c>
      <c r="E561" s="4">
        <v>1987</v>
      </c>
      <c r="F561" s="5" t="s">
        <v>1632</v>
      </c>
      <c r="G561" s="17" t="s">
        <v>137</v>
      </c>
      <c r="N561" s="4">
        <v>1980</v>
      </c>
      <c r="O561" s="5" t="s">
        <v>402</v>
      </c>
      <c r="P561" s="5" t="s">
        <v>407</v>
      </c>
      <c r="S561" s="5" t="s">
        <v>423</v>
      </c>
      <c r="V561" s="7">
        <v>2.2000000000000002</v>
      </c>
      <c r="W561" s="7" t="s">
        <v>398</v>
      </c>
      <c r="X561" s="5" t="s">
        <v>153</v>
      </c>
      <c r="Y561" s="5" t="s">
        <v>152</v>
      </c>
      <c r="Z561" s="5" t="s">
        <v>20</v>
      </c>
      <c r="AB561" s="5" t="s">
        <v>21</v>
      </c>
      <c r="AC561" s="5" t="s">
        <v>235</v>
      </c>
      <c r="AD561" s="5" t="s">
        <v>403</v>
      </c>
      <c r="AI561" s="5" t="s">
        <v>25</v>
      </c>
      <c r="AJ561" s="8" t="s">
        <v>59</v>
      </c>
      <c r="AK561" s="8" t="s">
        <v>114</v>
      </c>
      <c r="AL561" s="8" t="s">
        <v>264</v>
      </c>
    </row>
    <row r="562" spans="1:38" hidden="1" x14ac:dyDescent="0.2">
      <c r="A562" s="4">
        <v>1420</v>
      </c>
      <c r="B562" s="4">
        <v>240</v>
      </c>
      <c r="C562" s="5" t="s">
        <v>406</v>
      </c>
      <c r="D562" s="5" t="s">
        <v>405</v>
      </c>
      <c r="E562" s="4">
        <v>1987</v>
      </c>
      <c r="F562" s="5" t="s">
        <v>1632</v>
      </c>
      <c r="G562" s="17" t="s">
        <v>454</v>
      </c>
      <c r="N562" s="4">
        <v>1980</v>
      </c>
      <c r="O562" s="5" t="s">
        <v>402</v>
      </c>
      <c r="P562" s="5" t="s">
        <v>407</v>
      </c>
      <c r="S562" s="5" t="s">
        <v>426</v>
      </c>
      <c r="V562" s="7">
        <v>2.2000000000000002</v>
      </c>
      <c r="W562" s="7" t="s">
        <v>398</v>
      </c>
      <c r="X562" s="5" t="s">
        <v>153</v>
      </c>
      <c r="Y562" s="5" t="s">
        <v>152</v>
      </c>
      <c r="Z562" s="5" t="s">
        <v>20</v>
      </c>
      <c r="AB562" s="5" t="s">
        <v>21</v>
      </c>
      <c r="AC562" s="5" t="s">
        <v>235</v>
      </c>
      <c r="AD562" s="5" t="s">
        <v>403</v>
      </c>
      <c r="AI562" s="5" t="s">
        <v>25</v>
      </c>
      <c r="AJ562" s="8" t="s">
        <v>59</v>
      </c>
      <c r="AK562" s="8" t="s">
        <v>114</v>
      </c>
      <c r="AL562" s="8" t="s">
        <v>264</v>
      </c>
    </row>
    <row r="563" spans="1:38" hidden="1" x14ac:dyDescent="0.2">
      <c r="A563" s="4">
        <v>1446</v>
      </c>
      <c r="B563" s="4">
        <v>1</v>
      </c>
      <c r="C563" s="5" t="s">
        <v>477</v>
      </c>
      <c r="D563" s="5" t="s">
        <v>476</v>
      </c>
      <c r="E563" s="4">
        <v>1966</v>
      </c>
      <c r="F563" s="5" t="s">
        <v>227</v>
      </c>
      <c r="G563" s="6">
        <v>0.56647398839999996</v>
      </c>
      <c r="L563" s="5" t="s">
        <v>60</v>
      </c>
      <c r="N563" s="4">
        <v>1965</v>
      </c>
      <c r="O563" s="5" t="s">
        <v>472</v>
      </c>
      <c r="P563" s="5" t="s">
        <v>109</v>
      </c>
      <c r="S563" s="5" t="s">
        <v>474</v>
      </c>
      <c r="U563" s="5" t="s">
        <v>475</v>
      </c>
      <c r="X563" s="5" t="s">
        <v>92</v>
      </c>
      <c r="Y563" s="5" t="s">
        <v>93</v>
      </c>
      <c r="Z563" s="5" t="s">
        <v>20</v>
      </c>
      <c r="AB563" s="5" t="s">
        <v>105</v>
      </c>
      <c r="AC563" s="5" t="s">
        <v>473</v>
      </c>
      <c r="AI563" s="5" t="s">
        <v>478</v>
      </c>
      <c r="AJ563" s="8" t="s">
        <v>59</v>
      </c>
      <c r="AK563" s="8" t="s">
        <v>59</v>
      </c>
    </row>
    <row r="564" spans="1:38" hidden="1" x14ac:dyDescent="0.2">
      <c r="A564" s="4">
        <v>1446</v>
      </c>
      <c r="B564" s="4">
        <v>2</v>
      </c>
      <c r="C564" s="5" t="s">
        <v>477</v>
      </c>
      <c r="D564" s="5" t="s">
        <v>476</v>
      </c>
      <c r="E564" s="4">
        <v>1966</v>
      </c>
      <c r="F564" s="5" t="s">
        <v>227</v>
      </c>
      <c r="G564" s="6">
        <v>0.26011560690000002</v>
      </c>
      <c r="L564" s="5" t="s">
        <v>1933</v>
      </c>
      <c r="N564" s="4">
        <v>1965</v>
      </c>
      <c r="O564" s="5" t="s">
        <v>472</v>
      </c>
      <c r="P564" s="5" t="s">
        <v>109</v>
      </c>
      <c r="S564" s="5" t="s">
        <v>474</v>
      </c>
      <c r="U564" s="5" t="s">
        <v>475</v>
      </c>
      <c r="X564" s="5" t="s">
        <v>92</v>
      </c>
      <c r="Y564" s="5" t="s">
        <v>93</v>
      </c>
      <c r="Z564" s="5" t="s">
        <v>20</v>
      </c>
      <c r="AB564" s="5" t="s">
        <v>105</v>
      </c>
      <c r="AC564" s="5" t="s">
        <v>473</v>
      </c>
      <c r="AI564" s="5" t="s">
        <v>478</v>
      </c>
      <c r="AJ564" s="8" t="s">
        <v>59</v>
      </c>
      <c r="AK564" s="8" t="s">
        <v>59</v>
      </c>
    </row>
    <row r="565" spans="1:38" hidden="1" x14ac:dyDescent="0.2">
      <c r="A565" s="4">
        <v>1446</v>
      </c>
      <c r="B565" s="4">
        <v>3</v>
      </c>
      <c r="C565" s="5" t="s">
        <v>477</v>
      </c>
      <c r="D565" s="5" t="s">
        <v>476</v>
      </c>
      <c r="E565" s="4">
        <v>1966</v>
      </c>
      <c r="F565" s="5" t="s">
        <v>227</v>
      </c>
      <c r="G565" s="6">
        <v>0.17341040460000001</v>
      </c>
      <c r="L565" s="5" t="s">
        <v>375</v>
      </c>
      <c r="N565" s="4">
        <v>1965</v>
      </c>
      <c r="O565" s="5" t="s">
        <v>472</v>
      </c>
      <c r="P565" s="5" t="s">
        <v>109</v>
      </c>
      <c r="S565" s="5" t="s">
        <v>474</v>
      </c>
      <c r="U565" s="5" t="s">
        <v>475</v>
      </c>
      <c r="X565" s="5" t="s">
        <v>92</v>
      </c>
      <c r="Y565" s="5" t="s">
        <v>93</v>
      </c>
      <c r="Z565" s="5" t="s">
        <v>20</v>
      </c>
      <c r="AB565" s="5" t="s">
        <v>105</v>
      </c>
      <c r="AC565" s="5" t="s">
        <v>473</v>
      </c>
      <c r="AI565" s="5" t="s">
        <v>478</v>
      </c>
      <c r="AJ565" s="8" t="s">
        <v>59</v>
      </c>
      <c r="AK565" s="8" t="s">
        <v>59</v>
      </c>
    </row>
    <row r="566" spans="1:38" hidden="1" x14ac:dyDescent="0.2">
      <c r="A566" s="4">
        <v>1450</v>
      </c>
      <c r="B566" s="4">
        <v>1</v>
      </c>
      <c r="C566" s="5" t="s">
        <v>482</v>
      </c>
      <c r="D566" s="5" t="s">
        <v>481</v>
      </c>
      <c r="E566" s="4">
        <v>2013</v>
      </c>
      <c r="F566" s="5" t="s">
        <v>227</v>
      </c>
      <c r="G566" s="6">
        <v>0.16216216219999999</v>
      </c>
      <c r="L566" s="5" t="s">
        <v>60</v>
      </c>
      <c r="M566" s="5" t="s">
        <v>57</v>
      </c>
      <c r="N566" s="4">
        <v>2004</v>
      </c>
      <c r="O566" s="5" t="s">
        <v>335</v>
      </c>
      <c r="P566" s="5" t="s">
        <v>385</v>
      </c>
      <c r="Q566" s="5" t="s">
        <v>315</v>
      </c>
      <c r="S566" s="5" t="s">
        <v>480</v>
      </c>
      <c r="T566" s="5" t="s">
        <v>209</v>
      </c>
      <c r="U566" s="5" t="s">
        <v>334</v>
      </c>
      <c r="X566" s="5" t="s">
        <v>203</v>
      </c>
      <c r="Y566" s="5" t="s">
        <v>202</v>
      </c>
      <c r="Z566" s="5" t="s">
        <v>196</v>
      </c>
      <c r="AB566" s="5" t="s">
        <v>105</v>
      </c>
      <c r="AC566" s="5" t="s">
        <v>479</v>
      </c>
      <c r="AI566" s="5" t="s">
        <v>339</v>
      </c>
      <c r="AJ566" s="8" t="s">
        <v>59</v>
      </c>
      <c r="AK566" s="8" t="s">
        <v>114</v>
      </c>
    </row>
    <row r="567" spans="1:38" hidden="1" x14ac:dyDescent="0.2">
      <c r="A567" s="4">
        <v>1450</v>
      </c>
      <c r="B567" s="4">
        <v>2</v>
      </c>
      <c r="C567" s="5" t="s">
        <v>482</v>
      </c>
      <c r="D567" s="5" t="s">
        <v>481</v>
      </c>
      <c r="E567" s="4">
        <v>2013</v>
      </c>
      <c r="F567" s="5" t="s">
        <v>227</v>
      </c>
      <c r="G567" s="6">
        <v>0.21621621620000001</v>
      </c>
      <c r="L567" s="5" t="s">
        <v>60</v>
      </c>
      <c r="M567" s="5" t="s">
        <v>53</v>
      </c>
      <c r="N567" s="4">
        <v>2004</v>
      </c>
      <c r="O567" s="5" t="s">
        <v>335</v>
      </c>
      <c r="P567" s="5" t="s">
        <v>385</v>
      </c>
      <c r="Q567" s="5" t="s">
        <v>315</v>
      </c>
      <c r="S567" s="5" t="s">
        <v>480</v>
      </c>
      <c r="T567" s="5" t="s">
        <v>209</v>
      </c>
      <c r="U567" s="5" t="s">
        <v>334</v>
      </c>
      <c r="X567" s="5" t="s">
        <v>203</v>
      </c>
      <c r="Y567" s="5" t="s">
        <v>202</v>
      </c>
      <c r="Z567" s="5" t="s">
        <v>196</v>
      </c>
      <c r="AB567" s="5" t="s">
        <v>105</v>
      </c>
      <c r="AC567" s="5" t="s">
        <v>479</v>
      </c>
      <c r="AI567" s="5" t="s">
        <v>339</v>
      </c>
      <c r="AJ567" s="8" t="s">
        <v>59</v>
      </c>
      <c r="AK567" s="8" t="s">
        <v>114</v>
      </c>
    </row>
    <row r="568" spans="1:38" hidden="1" x14ac:dyDescent="0.2">
      <c r="A568" s="4">
        <v>1450</v>
      </c>
      <c r="B568" s="4">
        <v>3</v>
      </c>
      <c r="C568" s="5" t="s">
        <v>482</v>
      </c>
      <c r="D568" s="5" t="s">
        <v>481</v>
      </c>
      <c r="E568" s="4">
        <v>2013</v>
      </c>
      <c r="F568" s="5" t="s">
        <v>227</v>
      </c>
      <c r="G568" s="6">
        <v>8.1081081080000006E-2</v>
      </c>
      <c r="L568" s="5" t="s">
        <v>375</v>
      </c>
      <c r="M568" s="5" t="s">
        <v>57</v>
      </c>
      <c r="N568" s="4">
        <v>2004</v>
      </c>
      <c r="O568" s="5" t="s">
        <v>335</v>
      </c>
      <c r="P568" s="5" t="s">
        <v>385</v>
      </c>
      <c r="Q568" s="5" t="s">
        <v>315</v>
      </c>
      <c r="S568" s="5" t="s">
        <v>480</v>
      </c>
      <c r="T568" s="5" t="s">
        <v>209</v>
      </c>
      <c r="U568" s="5" t="s">
        <v>334</v>
      </c>
      <c r="X568" s="5" t="s">
        <v>203</v>
      </c>
      <c r="Y568" s="5" t="s">
        <v>202</v>
      </c>
      <c r="Z568" s="5" t="s">
        <v>196</v>
      </c>
      <c r="AB568" s="5" t="s">
        <v>105</v>
      </c>
      <c r="AC568" s="5" t="s">
        <v>479</v>
      </c>
      <c r="AI568" s="5" t="s">
        <v>339</v>
      </c>
      <c r="AJ568" s="8" t="s">
        <v>59</v>
      </c>
      <c r="AK568" s="8" t="s">
        <v>114</v>
      </c>
    </row>
    <row r="569" spans="1:38" hidden="1" x14ac:dyDescent="0.2">
      <c r="A569" s="4">
        <v>1450</v>
      </c>
      <c r="B569" s="4">
        <v>4</v>
      </c>
      <c r="C569" s="5" t="s">
        <v>482</v>
      </c>
      <c r="D569" s="5" t="s">
        <v>481</v>
      </c>
      <c r="E569" s="4">
        <v>2013</v>
      </c>
      <c r="F569" s="5" t="s">
        <v>227</v>
      </c>
      <c r="G569" s="6">
        <v>2.7027027030000001E-2</v>
      </c>
      <c r="L569" s="5" t="s">
        <v>375</v>
      </c>
      <c r="M569" s="5" t="s">
        <v>53</v>
      </c>
      <c r="N569" s="4">
        <v>2004</v>
      </c>
      <c r="O569" s="5" t="s">
        <v>335</v>
      </c>
      <c r="P569" s="5" t="s">
        <v>385</v>
      </c>
      <c r="Q569" s="5" t="s">
        <v>315</v>
      </c>
      <c r="S569" s="5" t="s">
        <v>480</v>
      </c>
      <c r="T569" s="5" t="s">
        <v>209</v>
      </c>
      <c r="U569" s="5" t="s">
        <v>334</v>
      </c>
      <c r="X569" s="5" t="s">
        <v>203</v>
      </c>
      <c r="Y569" s="5" t="s">
        <v>202</v>
      </c>
      <c r="Z569" s="5" t="s">
        <v>196</v>
      </c>
      <c r="AB569" s="5" t="s">
        <v>105</v>
      </c>
      <c r="AC569" s="5" t="s">
        <v>479</v>
      </c>
      <c r="AI569" s="5" t="s">
        <v>339</v>
      </c>
      <c r="AJ569" s="8" t="s">
        <v>59</v>
      </c>
      <c r="AK569" s="8" t="s">
        <v>114</v>
      </c>
    </row>
    <row r="570" spans="1:38" hidden="1" x14ac:dyDescent="0.2">
      <c r="A570" s="4">
        <v>1450</v>
      </c>
      <c r="B570" s="4">
        <v>5</v>
      </c>
      <c r="C570" s="5" t="s">
        <v>482</v>
      </c>
      <c r="D570" s="5" t="s">
        <v>481</v>
      </c>
      <c r="E570" s="4">
        <v>2013</v>
      </c>
      <c r="F570" s="5" t="s">
        <v>227</v>
      </c>
      <c r="G570" s="6">
        <v>0.5384615385</v>
      </c>
      <c r="L570" s="5" t="s">
        <v>60</v>
      </c>
      <c r="M570" s="5" t="s">
        <v>57</v>
      </c>
      <c r="N570" s="4">
        <v>2004</v>
      </c>
      <c r="O570" s="5" t="s">
        <v>335</v>
      </c>
      <c r="P570" s="5" t="s">
        <v>385</v>
      </c>
      <c r="Q570" s="5" t="s">
        <v>315</v>
      </c>
      <c r="S570" s="5" t="s">
        <v>480</v>
      </c>
      <c r="T570" s="5" t="s">
        <v>483</v>
      </c>
      <c r="U570" s="5" t="s">
        <v>484</v>
      </c>
      <c r="X570" s="5" t="s">
        <v>203</v>
      </c>
      <c r="Y570" s="5" t="s">
        <v>202</v>
      </c>
      <c r="Z570" s="5" t="s">
        <v>196</v>
      </c>
      <c r="AB570" s="5" t="s">
        <v>105</v>
      </c>
      <c r="AC570" s="5" t="s">
        <v>479</v>
      </c>
      <c r="AI570" s="5" t="s">
        <v>339</v>
      </c>
      <c r="AJ570" s="8" t="s">
        <v>59</v>
      </c>
      <c r="AK570" s="8" t="s">
        <v>114</v>
      </c>
    </row>
    <row r="571" spans="1:38" hidden="1" x14ac:dyDescent="0.2">
      <c r="A571" s="4">
        <v>1450</v>
      </c>
      <c r="B571" s="4">
        <v>6</v>
      </c>
      <c r="C571" s="5" t="s">
        <v>482</v>
      </c>
      <c r="D571" s="5" t="s">
        <v>481</v>
      </c>
      <c r="E571" s="4">
        <v>2013</v>
      </c>
      <c r="F571" s="5" t="s">
        <v>227</v>
      </c>
      <c r="G571" s="6">
        <v>0.1170568562</v>
      </c>
      <c r="L571" s="5" t="s">
        <v>60</v>
      </c>
      <c r="M571" s="5" t="s">
        <v>53</v>
      </c>
      <c r="N571" s="4">
        <v>2004</v>
      </c>
      <c r="O571" s="5" t="s">
        <v>335</v>
      </c>
      <c r="P571" s="5" t="s">
        <v>385</v>
      </c>
      <c r="Q571" s="5" t="s">
        <v>315</v>
      </c>
      <c r="S571" s="5" t="s">
        <v>480</v>
      </c>
      <c r="T571" s="5" t="s">
        <v>483</v>
      </c>
      <c r="U571" s="5" t="s">
        <v>484</v>
      </c>
      <c r="X571" s="5" t="s">
        <v>203</v>
      </c>
      <c r="Y571" s="5" t="s">
        <v>202</v>
      </c>
      <c r="Z571" s="5" t="s">
        <v>196</v>
      </c>
      <c r="AB571" s="5" t="s">
        <v>105</v>
      </c>
      <c r="AC571" s="5" t="s">
        <v>479</v>
      </c>
      <c r="AI571" s="5" t="s">
        <v>339</v>
      </c>
      <c r="AJ571" s="8" t="s">
        <v>59</v>
      </c>
      <c r="AK571" s="8" t="s">
        <v>114</v>
      </c>
    </row>
    <row r="572" spans="1:38" hidden="1" x14ac:dyDescent="0.2">
      <c r="A572" s="4">
        <v>1450</v>
      </c>
      <c r="B572" s="4">
        <v>7</v>
      </c>
      <c r="C572" s="5" t="s">
        <v>482</v>
      </c>
      <c r="D572" s="5" t="s">
        <v>481</v>
      </c>
      <c r="E572" s="4">
        <v>2013</v>
      </c>
      <c r="F572" s="5" t="s">
        <v>227</v>
      </c>
      <c r="G572" s="6">
        <v>0.1337792642</v>
      </c>
      <c r="L572" s="5" t="s">
        <v>375</v>
      </c>
      <c r="M572" s="5" t="s">
        <v>57</v>
      </c>
      <c r="N572" s="4">
        <v>2004</v>
      </c>
      <c r="O572" s="5" t="s">
        <v>335</v>
      </c>
      <c r="P572" s="5" t="s">
        <v>385</v>
      </c>
      <c r="Q572" s="5" t="s">
        <v>315</v>
      </c>
      <c r="S572" s="5" t="s">
        <v>480</v>
      </c>
      <c r="T572" s="5" t="s">
        <v>483</v>
      </c>
      <c r="U572" s="5" t="s">
        <v>484</v>
      </c>
      <c r="X572" s="5" t="s">
        <v>203</v>
      </c>
      <c r="Y572" s="5" t="s">
        <v>202</v>
      </c>
      <c r="Z572" s="5" t="s">
        <v>196</v>
      </c>
      <c r="AB572" s="5" t="s">
        <v>105</v>
      </c>
      <c r="AC572" s="5" t="s">
        <v>479</v>
      </c>
      <c r="AI572" s="5" t="s">
        <v>339</v>
      </c>
      <c r="AJ572" s="8" t="s">
        <v>59</v>
      </c>
      <c r="AK572" s="8" t="s">
        <v>114</v>
      </c>
    </row>
    <row r="573" spans="1:38" hidden="1" x14ac:dyDescent="0.2">
      <c r="A573" s="4">
        <v>1450</v>
      </c>
      <c r="B573" s="4">
        <v>8</v>
      </c>
      <c r="C573" s="5" t="s">
        <v>482</v>
      </c>
      <c r="D573" s="5" t="s">
        <v>481</v>
      </c>
      <c r="E573" s="4">
        <v>2013</v>
      </c>
      <c r="F573" s="5" t="s">
        <v>227</v>
      </c>
      <c r="G573" s="6">
        <v>1.337792642E-2</v>
      </c>
      <c r="L573" s="5" t="s">
        <v>375</v>
      </c>
      <c r="M573" s="5" t="s">
        <v>53</v>
      </c>
      <c r="N573" s="4">
        <v>2004</v>
      </c>
      <c r="O573" s="5" t="s">
        <v>335</v>
      </c>
      <c r="P573" s="5" t="s">
        <v>385</v>
      </c>
      <c r="Q573" s="5" t="s">
        <v>315</v>
      </c>
      <c r="S573" s="5" t="s">
        <v>480</v>
      </c>
      <c r="T573" s="5" t="s">
        <v>483</v>
      </c>
      <c r="U573" s="5" t="s">
        <v>484</v>
      </c>
      <c r="X573" s="5" t="s">
        <v>203</v>
      </c>
      <c r="Y573" s="5" t="s">
        <v>202</v>
      </c>
      <c r="Z573" s="5" t="s">
        <v>196</v>
      </c>
      <c r="AB573" s="5" t="s">
        <v>105</v>
      </c>
      <c r="AC573" s="5" t="s">
        <v>479</v>
      </c>
      <c r="AI573" s="5" t="s">
        <v>339</v>
      </c>
      <c r="AJ573" s="8" t="s">
        <v>59</v>
      </c>
      <c r="AK573" s="8" t="s">
        <v>114</v>
      </c>
    </row>
    <row r="574" spans="1:38" hidden="1" x14ac:dyDescent="0.2">
      <c r="A574" s="4">
        <v>1450</v>
      </c>
      <c r="B574" s="4">
        <v>9</v>
      </c>
      <c r="C574" s="5" t="s">
        <v>482</v>
      </c>
      <c r="D574" s="5" t="s">
        <v>481</v>
      </c>
      <c r="E574" s="4">
        <v>2013</v>
      </c>
      <c r="F574" s="5" t="s">
        <v>227</v>
      </c>
      <c r="G574" s="6">
        <v>0.11111111110000001</v>
      </c>
      <c r="L574" s="5" t="s">
        <v>60</v>
      </c>
      <c r="M574" s="5" t="s">
        <v>57</v>
      </c>
      <c r="N574" s="4">
        <v>2004</v>
      </c>
      <c r="O574" s="5" t="s">
        <v>335</v>
      </c>
      <c r="P574" s="5" t="s">
        <v>385</v>
      </c>
      <c r="Q574" s="5" t="s">
        <v>315</v>
      </c>
      <c r="S574" s="5" t="s">
        <v>480</v>
      </c>
      <c r="T574" s="5" t="s">
        <v>485</v>
      </c>
      <c r="U574" s="5" t="s">
        <v>486</v>
      </c>
      <c r="X574" s="5" t="s">
        <v>203</v>
      </c>
      <c r="Y574" s="5" t="s">
        <v>202</v>
      </c>
      <c r="Z574" s="5" t="s">
        <v>196</v>
      </c>
      <c r="AB574" s="5" t="s">
        <v>105</v>
      </c>
      <c r="AC574" s="5" t="s">
        <v>479</v>
      </c>
      <c r="AI574" s="5" t="s">
        <v>339</v>
      </c>
      <c r="AJ574" s="8" t="s">
        <v>59</v>
      </c>
      <c r="AK574" s="8" t="s">
        <v>114</v>
      </c>
    </row>
    <row r="575" spans="1:38" hidden="1" x14ac:dyDescent="0.2">
      <c r="A575" s="4">
        <v>1450</v>
      </c>
      <c r="B575" s="4">
        <v>10</v>
      </c>
      <c r="C575" s="5" t="s">
        <v>482</v>
      </c>
      <c r="D575" s="5" t="s">
        <v>481</v>
      </c>
      <c r="E575" s="4">
        <v>2013</v>
      </c>
      <c r="F575" s="5" t="s">
        <v>227</v>
      </c>
      <c r="G575" s="6">
        <v>3.7037037039999998E-2</v>
      </c>
      <c r="L575" s="5" t="s">
        <v>60</v>
      </c>
      <c r="M575" s="5" t="s">
        <v>53</v>
      </c>
      <c r="N575" s="4">
        <v>2004</v>
      </c>
      <c r="O575" s="5" t="s">
        <v>335</v>
      </c>
      <c r="P575" s="5" t="s">
        <v>385</v>
      </c>
      <c r="Q575" s="5" t="s">
        <v>315</v>
      </c>
      <c r="S575" s="5" t="s">
        <v>480</v>
      </c>
      <c r="T575" s="5" t="s">
        <v>485</v>
      </c>
      <c r="U575" s="5" t="s">
        <v>486</v>
      </c>
      <c r="X575" s="5" t="s">
        <v>203</v>
      </c>
      <c r="Y575" s="5" t="s">
        <v>202</v>
      </c>
      <c r="Z575" s="5" t="s">
        <v>196</v>
      </c>
      <c r="AB575" s="5" t="s">
        <v>105</v>
      </c>
      <c r="AC575" s="5" t="s">
        <v>479</v>
      </c>
      <c r="AI575" s="5" t="s">
        <v>339</v>
      </c>
      <c r="AJ575" s="8" t="s">
        <v>59</v>
      </c>
      <c r="AK575" s="8" t="s">
        <v>114</v>
      </c>
    </row>
    <row r="576" spans="1:38" hidden="1" x14ac:dyDescent="0.2">
      <c r="A576" s="4">
        <v>1450</v>
      </c>
      <c r="B576" s="4">
        <v>11</v>
      </c>
      <c r="C576" s="5" t="s">
        <v>482</v>
      </c>
      <c r="D576" s="5" t="s">
        <v>481</v>
      </c>
      <c r="E576" s="4">
        <v>2013</v>
      </c>
      <c r="F576" s="5" t="s">
        <v>227</v>
      </c>
      <c r="G576" s="6">
        <v>0.11111111110000001</v>
      </c>
      <c r="L576" s="5" t="s">
        <v>375</v>
      </c>
      <c r="M576" s="5" t="s">
        <v>57</v>
      </c>
      <c r="N576" s="4">
        <v>2004</v>
      </c>
      <c r="O576" s="5" t="s">
        <v>335</v>
      </c>
      <c r="P576" s="5" t="s">
        <v>385</v>
      </c>
      <c r="Q576" s="5" t="s">
        <v>315</v>
      </c>
      <c r="S576" s="5" t="s">
        <v>480</v>
      </c>
      <c r="T576" s="5" t="s">
        <v>485</v>
      </c>
      <c r="U576" s="5" t="s">
        <v>486</v>
      </c>
      <c r="X576" s="5" t="s">
        <v>203</v>
      </c>
      <c r="Y576" s="5" t="s">
        <v>202</v>
      </c>
      <c r="Z576" s="5" t="s">
        <v>196</v>
      </c>
      <c r="AB576" s="5" t="s">
        <v>105</v>
      </c>
      <c r="AC576" s="5" t="s">
        <v>479</v>
      </c>
      <c r="AI576" s="5" t="s">
        <v>339</v>
      </c>
      <c r="AJ576" s="8" t="s">
        <v>59</v>
      </c>
      <c r="AK576" s="8" t="s">
        <v>114</v>
      </c>
    </row>
    <row r="577" spans="1:38" hidden="1" x14ac:dyDescent="0.2">
      <c r="A577" s="4">
        <v>1450</v>
      </c>
      <c r="B577" s="4">
        <v>12</v>
      </c>
      <c r="C577" s="5" t="s">
        <v>482</v>
      </c>
      <c r="D577" s="5" t="s">
        <v>481</v>
      </c>
      <c r="E577" s="4">
        <v>2013</v>
      </c>
      <c r="F577" s="5" t="s">
        <v>227</v>
      </c>
      <c r="G577" s="6">
        <v>7.4074074069999996E-2</v>
      </c>
      <c r="L577" s="5" t="s">
        <v>375</v>
      </c>
      <c r="M577" s="5" t="s">
        <v>53</v>
      </c>
      <c r="N577" s="4">
        <v>2004</v>
      </c>
      <c r="O577" s="5" t="s">
        <v>335</v>
      </c>
      <c r="P577" s="5" t="s">
        <v>385</v>
      </c>
      <c r="Q577" s="5" t="s">
        <v>315</v>
      </c>
      <c r="S577" s="5" t="s">
        <v>480</v>
      </c>
      <c r="T577" s="5" t="s">
        <v>485</v>
      </c>
      <c r="U577" s="5" t="s">
        <v>486</v>
      </c>
      <c r="X577" s="5" t="s">
        <v>203</v>
      </c>
      <c r="Y577" s="5" t="s">
        <v>202</v>
      </c>
      <c r="Z577" s="5" t="s">
        <v>196</v>
      </c>
      <c r="AB577" s="5" t="s">
        <v>105</v>
      </c>
      <c r="AC577" s="5" t="s">
        <v>479</v>
      </c>
      <c r="AI577" s="5" t="s">
        <v>339</v>
      </c>
      <c r="AJ577" s="8" t="s">
        <v>59</v>
      </c>
      <c r="AK577" s="8" t="s">
        <v>114</v>
      </c>
    </row>
    <row r="578" spans="1:38" hidden="1" x14ac:dyDescent="0.2">
      <c r="A578" s="4">
        <v>1677</v>
      </c>
      <c r="B578" s="4">
        <v>1</v>
      </c>
      <c r="C578" s="5" t="s">
        <v>488</v>
      </c>
      <c r="D578" s="5" t="s">
        <v>487</v>
      </c>
      <c r="E578" s="4">
        <v>2013</v>
      </c>
      <c r="F578" s="5" t="s">
        <v>227</v>
      </c>
      <c r="G578" s="6">
        <v>7.2033898309999997E-2</v>
      </c>
      <c r="H578" s="7" t="s">
        <v>494</v>
      </c>
      <c r="L578" s="5" t="s">
        <v>493</v>
      </c>
      <c r="M578" s="5" t="s">
        <v>57</v>
      </c>
      <c r="N578" s="4">
        <v>2012</v>
      </c>
      <c r="O578" s="5" t="s">
        <v>489</v>
      </c>
      <c r="P578" s="5" t="s">
        <v>490</v>
      </c>
      <c r="S578" s="5" t="s">
        <v>265</v>
      </c>
      <c r="X578" s="5" t="s">
        <v>232</v>
      </c>
      <c r="Y578" s="5" t="s">
        <v>233</v>
      </c>
      <c r="Z578" s="5" t="s">
        <v>20</v>
      </c>
      <c r="AB578" s="5" t="s">
        <v>105</v>
      </c>
      <c r="AC578" s="5" t="s">
        <v>491</v>
      </c>
      <c r="AH578" s="5" t="s">
        <v>492</v>
      </c>
      <c r="AI578" s="5" t="s">
        <v>25</v>
      </c>
      <c r="AJ578" s="8" t="s">
        <v>59</v>
      </c>
      <c r="AK578" s="8" t="s">
        <v>114</v>
      </c>
      <c r="AL578" s="8" t="s">
        <v>264</v>
      </c>
    </row>
    <row r="579" spans="1:38" hidden="1" x14ac:dyDescent="0.2">
      <c r="A579" s="4">
        <v>1677</v>
      </c>
      <c r="B579" s="4">
        <v>2</v>
      </c>
      <c r="C579" s="5" t="s">
        <v>488</v>
      </c>
      <c r="D579" s="5" t="s">
        <v>487</v>
      </c>
      <c r="E579" s="4">
        <v>2013</v>
      </c>
      <c r="F579" s="5" t="s">
        <v>227</v>
      </c>
      <c r="G579" s="6">
        <v>9.7966101690000001E-2</v>
      </c>
      <c r="H579" s="7" t="s">
        <v>496</v>
      </c>
      <c r="L579" s="5" t="s">
        <v>493</v>
      </c>
      <c r="M579" s="5" t="s">
        <v>53</v>
      </c>
      <c r="N579" s="4">
        <v>2012</v>
      </c>
      <c r="O579" s="5" t="s">
        <v>489</v>
      </c>
      <c r="P579" s="5" t="s">
        <v>490</v>
      </c>
      <c r="S579" s="5" t="s">
        <v>265</v>
      </c>
      <c r="X579" s="5" t="s">
        <v>232</v>
      </c>
      <c r="Y579" s="5" t="s">
        <v>233</v>
      </c>
      <c r="Z579" s="5" t="s">
        <v>20</v>
      </c>
      <c r="AB579" s="5" t="s">
        <v>105</v>
      </c>
      <c r="AC579" s="5" t="s">
        <v>491</v>
      </c>
      <c r="AH579" s="5" t="s">
        <v>492</v>
      </c>
      <c r="AI579" s="5" t="s">
        <v>25</v>
      </c>
      <c r="AJ579" s="8" t="s">
        <v>59</v>
      </c>
      <c r="AK579" s="8" t="s">
        <v>114</v>
      </c>
      <c r="AL579" s="8" t="s">
        <v>264</v>
      </c>
    </row>
    <row r="580" spans="1:38" hidden="1" x14ac:dyDescent="0.2">
      <c r="A580" s="4">
        <v>1677</v>
      </c>
      <c r="B580" s="4">
        <v>3</v>
      </c>
      <c r="C580" s="5" t="s">
        <v>488</v>
      </c>
      <c r="D580" s="5" t="s">
        <v>487</v>
      </c>
      <c r="E580" s="4">
        <v>2013</v>
      </c>
      <c r="F580" s="5" t="s">
        <v>227</v>
      </c>
      <c r="G580" s="6">
        <v>9.3632958799999999E-2</v>
      </c>
      <c r="H580" s="7" t="s">
        <v>377</v>
      </c>
      <c r="L580" s="5" t="s">
        <v>495</v>
      </c>
      <c r="M580" s="5" t="s">
        <v>57</v>
      </c>
      <c r="N580" s="4">
        <v>2012</v>
      </c>
      <c r="O580" s="5" t="s">
        <v>489</v>
      </c>
      <c r="P580" s="5" t="s">
        <v>490</v>
      </c>
      <c r="S580" s="5" t="s">
        <v>265</v>
      </c>
      <c r="X580" s="5" t="s">
        <v>232</v>
      </c>
      <c r="Y580" s="5" t="s">
        <v>233</v>
      </c>
      <c r="Z580" s="5" t="s">
        <v>20</v>
      </c>
      <c r="AB580" s="5" t="s">
        <v>105</v>
      </c>
      <c r="AC580" s="5" t="s">
        <v>491</v>
      </c>
      <c r="AH580" s="5" t="s">
        <v>492</v>
      </c>
      <c r="AI580" s="5" t="s">
        <v>25</v>
      </c>
      <c r="AJ580" s="8" t="s">
        <v>59</v>
      </c>
      <c r="AK580" s="8" t="s">
        <v>114</v>
      </c>
      <c r="AL580" s="8" t="s">
        <v>264</v>
      </c>
    </row>
    <row r="581" spans="1:38" hidden="1" x14ac:dyDescent="0.2">
      <c r="A581" s="4">
        <v>1677</v>
      </c>
      <c r="B581" s="4">
        <v>4</v>
      </c>
      <c r="C581" s="5" t="s">
        <v>488</v>
      </c>
      <c r="D581" s="5" t="s">
        <v>487</v>
      </c>
      <c r="E581" s="4">
        <v>2013</v>
      </c>
      <c r="F581" s="5" t="s">
        <v>227</v>
      </c>
      <c r="G581" s="6">
        <v>0.1563670412</v>
      </c>
      <c r="H581" s="7" t="s">
        <v>98</v>
      </c>
      <c r="L581" s="5" t="s">
        <v>495</v>
      </c>
      <c r="M581" s="5" t="s">
        <v>53</v>
      </c>
      <c r="N581" s="4">
        <v>2012</v>
      </c>
      <c r="O581" s="5" t="s">
        <v>489</v>
      </c>
      <c r="P581" s="5" t="s">
        <v>490</v>
      </c>
      <c r="S581" s="5" t="s">
        <v>265</v>
      </c>
      <c r="X581" s="5" t="s">
        <v>232</v>
      </c>
      <c r="Y581" s="5" t="s">
        <v>233</v>
      </c>
      <c r="Z581" s="5" t="s">
        <v>20</v>
      </c>
      <c r="AB581" s="5" t="s">
        <v>105</v>
      </c>
      <c r="AC581" s="5" t="s">
        <v>491</v>
      </c>
      <c r="AH581" s="5" t="s">
        <v>492</v>
      </c>
      <c r="AI581" s="5" t="s">
        <v>25</v>
      </c>
      <c r="AJ581" s="8" t="s">
        <v>59</v>
      </c>
      <c r="AK581" s="8" t="s">
        <v>114</v>
      </c>
      <c r="AL581" s="8" t="s">
        <v>264</v>
      </c>
    </row>
    <row r="582" spans="1:38" hidden="1" x14ac:dyDescent="0.2">
      <c r="A582" s="4">
        <v>1677</v>
      </c>
      <c r="B582" s="4">
        <v>5</v>
      </c>
      <c r="C582" s="5" t="s">
        <v>488</v>
      </c>
      <c r="D582" s="5" t="s">
        <v>487</v>
      </c>
      <c r="E582" s="4">
        <v>2013</v>
      </c>
      <c r="F582" s="5" t="s">
        <v>227</v>
      </c>
      <c r="G582" s="6">
        <v>0.3461538462</v>
      </c>
      <c r="H582" s="7" t="s">
        <v>140</v>
      </c>
      <c r="L582" s="5" t="s">
        <v>60</v>
      </c>
      <c r="M582" s="5" t="s">
        <v>57</v>
      </c>
      <c r="N582" s="4">
        <v>2012</v>
      </c>
      <c r="O582" s="5" t="s">
        <v>489</v>
      </c>
      <c r="P582" s="5" t="s">
        <v>490</v>
      </c>
      <c r="S582" s="5" t="s">
        <v>265</v>
      </c>
      <c r="X582" s="5" t="s">
        <v>232</v>
      </c>
      <c r="Y582" s="5" t="s">
        <v>233</v>
      </c>
      <c r="Z582" s="5" t="s">
        <v>20</v>
      </c>
      <c r="AB582" s="5" t="s">
        <v>105</v>
      </c>
      <c r="AC582" s="5" t="s">
        <v>491</v>
      </c>
      <c r="AH582" s="5" t="s">
        <v>492</v>
      </c>
      <c r="AI582" s="5" t="s">
        <v>25</v>
      </c>
      <c r="AJ582" s="8" t="s">
        <v>59</v>
      </c>
      <c r="AK582" s="8" t="s">
        <v>114</v>
      </c>
      <c r="AL582" s="8" t="s">
        <v>264</v>
      </c>
    </row>
    <row r="583" spans="1:38" hidden="1" x14ac:dyDescent="0.2">
      <c r="A583" s="4">
        <v>1677</v>
      </c>
      <c r="B583" s="4">
        <v>6</v>
      </c>
      <c r="C583" s="5" t="s">
        <v>488</v>
      </c>
      <c r="D583" s="5" t="s">
        <v>487</v>
      </c>
      <c r="E583" s="4">
        <v>2013</v>
      </c>
      <c r="F583" s="5" t="s">
        <v>227</v>
      </c>
      <c r="G583" s="6">
        <v>0.10384615379999999</v>
      </c>
      <c r="H583" s="7" t="s">
        <v>106</v>
      </c>
      <c r="L583" s="5" t="s">
        <v>60</v>
      </c>
      <c r="M583" s="5" t="s">
        <v>53</v>
      </c>
      <c r="N583" s="4">
        <v>2012</v>
      </c>
      <c r="O583" s="5" t="s">
        <v>489</v>
      </c>
      <c r="P583" s="5" t="s">
        <v>490</v>
      </c>
      <c r="S583" s="5" t="s">
        <v>265</v>
      </c>
      <c r="X583" s="5" t="s">
        <v>232</v>
      </c>
      <c r="Y583" s="5" t="s">
        <v>233</v>
      </c>
      <c r="Z583" s="5" t="s">
        <v>20</v>
      </c>
      <c r="AB583" s="5" t="s">
        <v>105</v>
      </c>
      <c r="AC583" s="5" t="s">
        <v>491</v>
      </c>
      <c r="AH583" s="5" t="s">
        <v>492</v>
      </c>
      <c r="AI583" s="5" t="s">
        <v>25</v>
      </c>
      <c r="AJ583" s="8" t="s">
        <v>59</v>
      </c>
      <c r="AK583" s="8" t="s">
        <v>114</v>
      </c>
      <c r="AL583" s="8" t="s">
        <v>264</v>
      </c>
    </row>
    <row r="584" spans="1:38" hidden="1" x14ac:dyDescent="0.2">
      <c r="A584" s="4">
        <v>1677</v>
      </c>
      <c r="B584" s="4">
        <v>7</v>
      </c>
      <c r="C584" s="5" t="s">
        <v>488</v>
      </c>
      <c r="D584" s="5" t="s">
        <v>487</v>
      </c>
      <c r="E584" s="4">
        <v>2013</v>
      </c>
      <c r="F584" s="5" t="s">
        <v>227</v>
      </c>
      <c r="G584" s="6">
        <v>2.1428571430000001E-2</v>
      </c>
      <c r="H584" s="7" t="s">
        <v>102</v>
      </c>
      <c r="L584" s="5" t="s">
        <v>493</v>
      </c>
      <c r="M584" s="5" t="s">
        <v>57</v>
      </c>
      <c r="N584" s="4">
        <v>2012</v>
      </c>
      <c r="O584" s="5" t="s">
        <v>489</v>
      </c>
      <c r="P584" s="5" t="s">
        <v>490</v>
      </c>
      <c r="S584" s="5" t="s">
        <v>262</v>
      </c>
      <c r="U584" s="5" t="s">
        <v>498</v>
      </c>
      <c r="X584" s="5" t="s">
        <v>232</v>
      </c>
      <c r="Y584" s="5" t="s">
        <v>233</v>
      </c>
      <c r="Z584" s="5" t="s">
        <v>20</v>
      </c>
      <c r="AB584" s="5" t="s">
        <v>105</v>
      </c>
      <c r="AC584" s="5" t="s">
        <v>491</v>
      </c>
      <c r="AH584" s="5" t="s">
        <v>497</v>
      </c>
      <c r="AI584" s="5" t="s">
        <v>25</v>
      </c>
      <c r="AJ584" s="8" t="s">
        <v>59</v>
      </c>
      <c r="AK584" s="8" t="s">
        <v>114</v>
      </c>
    </row>
    <row r="585" spans="1:38" hidden="1" x14ac:dyDescent="0.2">
      <c r="A585" s="4">
        <v>1677</v>
      </c>
      <c r="B585" s="4">
        <v>8</v>
      </c>
      <c r="C585" s="5" t="s">
        <v>488</v>
      </c>
      <c r="D585" s="5" t="s">
        <v>487</v>
      </c>
      <c r="E585" s="4">
        <v>2013</v>
      </c>
      <c r="F585" s="5" t="s">
        <v>227</v>
      </c>
      <c r="G585" s="6">
        <v>0.12857142860000001</v>
      </c>
      <c r="H585" s="7" t="s">
        <v>139</v>
      </c>
      <c r="L585" s="5" t="s">
        <v>493</v>
      </c>
      <c r="M585" s="5" t="s">
        <v>53</v>
      </c>
      <c r="N585" s="4">
        <v>2012</v>
      </c>
      <c r="O585" s="5" t="s">
        <v>489</v>
      </c>
      <c r="P585" s="5" t="s">
        <v>490</v>
      </c>
      <c r="S585" s="5" t="s">
        <v>262</v>
      </c>
      <c r="U585" s="5" t="s">
        <v>498</v>
      </c>
      <c r="X585" s="5" t="s">
        <v>232</v>
      </c>
      <c r="Y585" s="5" t="s">
        <v>233</v>
      </c>
      <c r="Z585" s="5" t="s">
        <v>20</v>
      </c>
      <c r="AB585" s="5" t="s">
        <v>105</v>
      </c>
      <c r="AC585" s="5" t="s">
        <v>491</v>
      </c>
      <c r="AH585" s="5" t="s">
        <v>497</v>
      </c>
      <c r="AI585" s="5" t="s">
        <v>25</v>
      </c>
      <c r="AJ585" s="8" t="s">
        <v>59</v>
      </c>
      <c r="AK585" s="8" t="s">
        <v>114</v>
      </c>
    </row>
    <row r="586" spans="1:38" hidden="1" x14ac:dyDescent="0.2">
      <c r="A586" s="4">
        <v>1677</v>
      </c>
      <c r="B586" s="4">
        <v>9</v>
      </c>
      <c r="C586" s="5" t="s">
        <v>488</v>
      </c>
      <c r="D586" s="5" t="s">
        <v>487</v>
      </c>
      <c r="E586" s="4">
        <v>2013</v>
      </c>
      <c r="F586" s="5" t="s">
        <v>227</v>
      </c>
      <c r="G586" s="6">
        <v>4.2222222220000001E-2</v>
      </c>
      <c r="H586" s="7" t="s">
        <v>99</v>
      </c>
      <c r="L586" s="5" t="s">
        <v>495</v>
      </c>
      <c r="M586" s="5" t="s">
        <v>57</v>
      </c>
      <c r="N586" s="4">
        <v>2012</v>
      </c>
      <c r="O586" s="5" t="s">
        <v>489</v>
      </c>
      <c r="P586" s="5" t="s">
        <v>490</v>
      </c>
      <c r="S586" s="5" t="s">
        <v>262</v>
      </c>
      <c r="U586" s="5" t="s">
        <v>498</v>
      </c>
      <c r="X586" s="5" t="s">
        <v>232</v>
      </c>
      <c r="Y586" s="5" t="s">
        <v>233</v>
      </c>
      <c r="Z586" s="5" t="s">
        <v>20</v>
      </c>
      <c r="AB586" s="5" t="s">
        <v>105</v>
      </c>
      <c r="AC586" s="5" t="s">
        <v>491</v>
      </c>
      <c r="AH586" s="5" t="s">
        <v>497</v>
      </c>
      <c r="AI586" s="5" t="s">
        <v>25</v>
      </c>
      <c r="AJ586" s="8" t="s">
        <v>59</v>
      </c>
      <c r="AK586" s="8" t="s">
        <v>114</v>
      </c>
    </row>
    <row r="587" spans="1:38" hidden="1" x14ac:dyDescent="0.2">
      <c r="A587" s="4">
        <v>1677</v>
      </c>
      <c r="B587" s="4">
        <v>10</v>
      </c>
      <c r="C587" s="5" t="s">
        <v>488</v>
      </c>
      <c r="D587" s="5" t="s">
        <v>487</v>
      </c>
      <c r="E587" s="4">
        <v>2013</v>
      </c>
      <c r="F587" s="5" t="s">
        <v>227</v>
      </c>
      <c r="G587" s="6">
        <v>0.14777777780000001</v>
      </c>
      <c r="H587" s="7" t="s">
        <v>499</v>
      </c>
      <c r="L587" s="5" t="s">
        <v>495</v>
      </c>
      <c r="M587" s="5" t="s">
        <v>53</v>
      </c>
      <c r="N587" s="4">
        <v>2012</v>
      </c>
      <c r="O587" s="5" t="s">
        <v>489</v>
      </c>
      <c r="P587" s="5" t="s">
        <v>490</v>
      </c>
      <c r="S587" s="5" t="s">
        <v>262</v>
      </c>
      <c r="U587" s="5" t="s">
        <v>498</v>
      </c>
      <c r="X587" s="5" t="s">
        <v>232</v>
      </c>
      <c r="Y587" s="5" t="s">
        <v>233</v>
      </c>
      <c r="Z587" s="5" t="s">
        <v>20</v>
      </c>
      <c r="AB587" s="5" t="s">
        <v>105</v>
      </c>
      <c r="AC587" s="5" t="s">
        <v>491</v>
      </c>
      <c r="AH587" s="5" t="s">
        <v>497</v>
      </c>
      <c r="AI587" s="5" t="s">
        <v>25</v>
      </c>
      <c r="AJ587" s="8" t="s">
        <v>59</v>
      </c>
      <c r="AK587" s="8" t="s">
        <v>114</v>
      </c>
    </row>
    <row r="588" spans="1:38" hidden="1" x14ac:dyDescent="0.2">
      <c r="A588" s="4">
        <v>1677</v>
      </c>
      <c r="B588" s="4">
        <v>11</v>
      </c>
      <c r="C588" s="5" t="s">
        <v>488</v>
      </c>
      <c r="D588" s="5" t="s">
        <v>487</v>
      </c>
      <c r="E588" s="4">
        <v>2013</v>
      </c>
      <c r="F588" s="5" t="s">
        <v>227</v>
      </c>
      <c r="G588" s="6">
        <v>0.1444201313</v>
      </c>
      <c r="H588" s="7" t="s">
        <v>499</v>
      </c>
      <c r="L588" s="5" t="s">
        <v>60</v>
      </c>
      <c r="M588" s="5" t="s">
        <v>57</v>
      </c>
      <c r="N588" s="4">
        <v>2012</v>
      </c>
      <c r="O588" s="5" t="s">
        <v>489</v>
      </c>
      <c r="P588" s="5" t="s">
        <v>490</v>
      </c>
      <c r="S588" s="5" t="s">
        <v>262</v>
      </c>
      <c r="U588" s="5" t="s">
        <v>498</v>
      </c>
      <c r="X588" s="5" t="s">
        <v>232</v>
      </c>
      <c r="Y588" s="5" t="s">
        <v>233</v>
      </c>
      <c r="Z588" s="5" t="s">
        <v>20</v>
      </c>
      <c r="AB588" s="5" t="s">
        <v>105</v>
      </c>
      <c r="AC588" s="5" t="s">
        <v>491</v>
      </c>
      <c r="AH588" s="5" t="s">
        <v>497</v>
      </c>
      <c r="AI588" s="5" t="s">
        <v>25</v>
      </c>
      <c r="AJ588" s="8" t="s">
        <v>59</v>
      </c>
      <c r="AK588" s="8" t="s">
        <v>114</v>
      </c>
    </row>
    <row r="589" spans="1:38" hidden="1" x14ac:dyDescent="0.2">
      <c r="A589" s="4">
        <v>1677</v>
      </c>
      <c r="B589" s="4">
        <v>12</v>
      </c>
      <c r="C589" s="5" t="s">
        <v>488</v>
      </c>
      <c r="D589" s="5" t="s">
        <v>487</v>
      </c>
      <c r="E589" s="4">
        <v>2013</v>
      </c>
      <c r="F589" s="5" t="s">
        <v>227</v>
      </c>
      <c r="G589" s="6">
        <v>0.51557986870000005</v>
      </c>
      <c r="H589" s="7" t="s">
        <v>97</v>
      </c>
      <c r="L589" s="5" t="s">
        <v>60</v>
      </c>
      <c r="M589" s="5" t="s">
        <v>53</v>
      </c>
      <c r="N589" s="4">
        <v>2012</v>
      </c>
      <c r="O589" s="5" t="s">
        <v>489</v>
      </c>
      <c r="P589" s="5" t="s">
        <v>490</v>
      </c>
      <c r="S589" s="5" t="s">
        <v>262</v>
      </c>
      <c r="U589" s="5" t="s">
        <v>498</v>
      </c>
      <c r="X589" s="5" t="s">
        <v>232</v>
      </c>
      <c r="Y589" s="5" t="s">
        <v>233</v>
      </c>
      <c r="Z589" s="5" t="s">
        <v>20</v>
      </c>
      <c r="AB589" s="5" t="s">
        <v>105</v>
      </c>
      <c r="AC589" s="5" t="s">
        <v>491</v>
      </c>
      <c r="AH589" s="5" t="s">
        <v>497</v>
      </c>
      <c r="AI589" s="5" t="s">
        <v>25</v>
      </c>
      <c r="AJ589" s="8" t="s">
        <v>59</v>
      </c>
      <c r="AK589" s="8" t="s">
        <v>114</v>
      </c>
    </row>
    <row r="590" spans="1:38" hidden="1" x14ac:dyDescent="0.2">
      <c r="A590" s="4">
        <v>1677</v>
      </c>
      <c r="B590" s="4">
        <v>13</v>
      </c>
      <c r="C590" s="5" t="s">
        <v>488</v>
      </c>
      <c r="D590" s="5" t="s">
        <v>487</v>
      </c>
      <c r="E590" s="4">
        <v>2013</v>
      </c>
      <c r="F590" s="5" t="s">
        <v>1335</v>
      </c>
      <c r="G590" s="6">
        <v>6</v>
      </c>
      <c r="H590" s="7" t="s">
        <v>139</v>
      </c>
      <c r="N590" s="4">
        <v>2012</v>
      </c>
      <c r="O590" s="5" t="s">
        <v>489</v>
      </c>
      <c r="P590" s="5" t="s">
        <v>490</v>
      </c>
      <c r="S590" s="5" t="s">
        <v>262</v>
      </c>
      <c r="U590" s="5" t="s">
        <v>498</v>
      </c>
      <c r="X590" s="5" t="s">
        <v>232</v>
      </c>
      <c r="Y590" s="5" t="s">
        <v>233</v>
      </c>
      <c r="Z590" s="5" t="s">
        <v>20</v>
      </c>
      <c r="AB590" s="5" t="s">
        <v>105</v>
      </c>
      <c r="AC590" s="5" t="s">
        <v>491</v>
      </c>
      <c r="AH590" s="5" t="s">
        <v>497</v>
      </c>
      <c r="AI590" s="5" t="s">
        <v>25</v>
      </c>
      <c r="AJ590" s="8" t="s">
        <v>59</v>
      </c>
      <c r="AK590" s="8" t="s">
        <v>114</v>
      </c>
    </row>
    <row r="591" spans="1:38" hidden="1" x14ac:dyDescent="0.2">
      <c r="A591" s="4">
        <v>1879</v>
      </c>
      <c r="B591" s="4">
        <v>1</v>
      </c>
      <c r="C591" s="15" t="s">
        <v>501</v>
      </c>
      <c r="D591" s="5" t="s">
        <v>500</v>
      </c>
      <c r="E591" s="4">
        <v>2016</v>
      </c>
      <c r="F591" s="5" t="s">
        <v>127</v>
      </c>
      <c r="G591" s="6">
        <v>22</v>
      </c>
      <c r="L591" s="5" t="s">
        <v>60</v>
      </c>
      <c r="N591" s="4" t="s">
        <v>503</v>
      </c>
      <c r="O591" s="5" t="s">
        <v>159</v>
      </c>
      <c r="S591" s="5" t="s">
        <v>177</v>
      </c>
      <c r="U591" s="5" t="s">
        <v>502</v>
      </c>
      <c r="X591" s="5" t="s">
        <v>153</v>
      </c>
      <c r="Y591" s="5" t="s">
        <v>152</v>
      </c>
      <c r="Z591" s="5" t="s">
        <v>20</v>
      </c>
      <c r="AA591" s="5" t="s">
        <v>504</v>
      </c>
      <c r="AF591" s="5" t="s">
        <v>518</v>
      </c>
      <c r="AI591" s="5" t="s">
        <v>225</v>
      </c>
      <c r="AJ591" s="8" t="s">
        <v>59</v>
      </c>
      <c r="AK591" s="8" t="s">
        <v>114</v>
      </c>
    </row>
    <row r="592" spans="1:38" hidden="1" x14ac:dyDescent="0.2">
      <c r="A592" s="4">
        <v>1879</v>
      </c>
      <c r="B592" s="4">
        <v>2</v>
      </c>
      <c r="C592" s="15" t="s">
        <v>501</v>
      </c>
      <c r="D592" s="5" t="s">
        <v>500</v>
      </c>
      <c r="E592" s="4">
        <v>2016</v>
      </c>
      <c r="F592" s="5" t="s">
        <v>127</v>
      </c>
      <c r="G592" s="6">
        <v>50</v>
      </c>
      <c r="N592" s="4">
        <v>2001</v>
      </c>
      <c r="O592" s="5" t="s">
        <v>159</v>
      </c>
      <c r="S592" s="5" t="s">
        <v>177</v>
      </c>
      <c r="U592" s="5" t="s">
        <v>502</v>
      </c>
      <c r="X592" s="5" t="s">
        <v>153</v>
      </c>
      <c r="Y592" s="5" t="s">
        <v>152</v>
      </c>
      <c r="Z592" s="5" t="s">
        <v>20</v>
      </c>
      <c r="AA592" s="5" t="s">
        <v>504</v>
      </c>
      <c r="AF592" s="5" t="s">
        <v>518</v>
      </c>
      <c r="AI592" s="5" t="s">
        <v>225</v>
      </c>
      <c r="AJ592" s="8" t="s">
        <v>59</v>
      </c>
      <c r="AK592" s="8" t="s">
        <v>114</v>
      </c>
    </row>
    <row r="593" spans="1:37" hidden="1" x14ac:dyDescent="0.2">
      <c r="A593" s="4">
        <v>1879</v>
      </c>
      <c r="B593" s="4">
        <v>3</v>
      </c>
      <c r="C593" s="15" t="s">
        <v>501</v>
      </c>
      <c r="D593" s="5" t="s">
        <v>500</v>
      </c>
      <c r="E593" s="4">
        <v>2016</v>
      </c>
      <c r="F593" s="5" t="s">
        <v>126</v>
      </c>
      <c r="G593" s="6">
        <v>22</v>
      </c>
      <c r="L593" s="5" t="s">
        <v>60</v>
      </c>
      <c r="N593" s="4" t="s">
        <v>503</v>
      </c>
      <c r="O593" s="5" t="s">
        <v>159</v>
      </c>
      <c r="S593" s="11" t="s">
        <v>169</v>
      </c>
      <c r="T593" s="11"/>
      <c r="U593" s="11" t="s">
        <v>170</v>
      </c>
      <c r="X593" s="5" t="s">
        <v>153</v>
      </c>
      <c r="Y593" s="5" t="s">
        <v>152</v>
      </c>
      <c r="Z593" s="5" t="s">
        <v>20</v>
      </c>
      <c r="AA593" s="5" t="s">
        <v>504</v>
      </c>
      <c r="AF593" s="5" t="s">
        <v>518</v>
      </c>
      <c r="AI593" s="5" t="s">
        <v>225</v>
      </c>
      <c r="AJ593" s="8" t="s">
        <v>59</v>
      </c>
      <c r="AK593" s="8" t="s">
        <v>114</v>
      </c>
    </row>
    <row r="594" spans="1:37" hidden="1" x14ac:dyDescent="0.2">
      <c r="A594" s="4">
        <v>1879</v>
      </c>
      <c r="B594" s="4">
        <v>4</v>
      </c>
      <c r="C594" s="15" t="s">
        <v>501</v>
      </c>
      <c r="D594" s="5" t="s">
        <v>500</v>
      </c>
      <c r="E594" s="4">
        <v>2016</v>
      </c>
      <c r="F594" s="5" t="s">
        <v>126</v>
      </c>
      <c r="G594" s="6">
        <v>50</v>
      </c>
      <c r="N594" s="4">
        <v>2001</v>
      </c>
      <c r="O594" s="5" t="s">
        <v>159</v>
      </c>
      <c r="S594" s="11" t="s">
        <v>169</v>
      </c>
      <c r="T594" s="11"/>
      <c r="U594" s="11" t="s">
        <v>170</v>
      </c>
      <c r="X594" s="5" t="s">
        <v>153</v>
      </c>
      <c r="Y594" s="5" t="s">
        <v>152</v>
      </c>
      <c r="Z594" s="5" t="s">
        <v>20</v>
      </c>
      <c r="AA594" s="5" t="s">
        <v>504</v>
      </c>
      <c r="AF594" s="5" t="s">
        <v>518</v>
      </c>
      <c r="AI594" s="5" t="s">
        <v>225</v>
      </c>
      <c r="AJ594" s="8" t="s">
        <v>59</v>
      </c>
      <c r="AK594" s="8" t="s">
        <v>114</v>
      </c>
    </row>
    <row r="595" spans="1:37" hidden="1" x14ac:dyDescent="0.2">
      <c r="A595" s="4">
        <v>1879</v>
      </c>
      <c r="B595" s="4">
        <v>5</v>
      </c>
      <c r="C595" s="15" t="s">
        <v>501</v>
      </c>
      <c r="D595" s="5" t="s">
        <v>500</v>
      </c>
      <c r="E595" s="4">
        <v>2016</v>
      </c>
      <c r="F595" s="5" t="s">
        <v>85</v>
      </c>
      <c r="G595" s="6">
        <v>26</v>
      </c>
      <c r="J595" s="5" t="s">
        <v>50</v>
      </c>
      <c r="L595" s="5" t="s">
        <v>508</v>
      </c>
      <c r="M595" s="5" t="s">
        <v>53</v>
      </c>
      <c r="N595" s="4" t="s">
        <v>505</v>
      </c>
      <c r="O595" s="5" t="s">
        <v>159</v>
      </c>
      <c r="P595" s="5" t="s">
        <v>507</v>
      </c>
      <c r="S595" s="5" t="s">
        <v>177</v>
      </c>
      <c r="U595" s="5" t="s">
        <v>502</v>
      </c>
      <c r="X595" s="5" t="s">
        <v>153</v>
      </c>
      <c r="Y595" s="5" t="s">
        <v>152</v>
      </c>
      <c r="Z595" s="5" t="s">
        <v>20</v>
      </c>
      <c r="AB595" s="5" t="s">
        <v>105</v>
      </c>
      <c r="AC595" s="5" t="s">
        <v>506</v>
      </c>
      <c r="AF595" s="5" t="s">
        <v>518</v>
      </c>
      <c r="AI595" s="5" t="s">
        <v>225</v>
      </c>
      <c r="AJ595" s="8" t="s">
        <v>59</v>
      </c>
      <c r="AK595" s="8" t="s">
        <v>114</v>
      </c>
    </row>
    <row r="596" spans="1:37" hidden="1" x14ac:dyDescent="0.2">
      <c r="A596" s="4">
        <v>1879</v>
      </c>
      <c r="B596" s="4">
        <v>6</v>
      </c>
      <c r="C596" s="15" t="s">
        <v>501</v>
      </c>
      <c r="D596" s="5" t="s">
        <v>500</v>
      </c>
      <c r="E596" s="4">
        <v>2016</v>
      </c>
      <c r="F596" s="5" t="s">
        <v>85</v>
      </c>
      <c r="G596" s="6">
        <v>21</v>
      </c>
      <c r="J596" s="5" t="s">
        <v>50</v>
      </c>
      <c r="L596" s="5" t="s">
        <v>508</v>
      </c>
      <c r="M596" s="5" t="s">
        <v>57</v>
      </c>
      <c r="N596" s="4" t="s">
        <v>505</v>
      </c>
      <c r="O596" s="5" t="s">
        <v>159</v>
      </c>
      <c r="P596" s="5" t="s">
        <v>507</v>
      </c>
      <c r="S596" s="5" t="s">
        <v>177</v>
      </c>
      <c r="U596" s="5" t="s">
        <v>502</v>
      </c>
      <c r="X596" s="5" t="s">
        <v>153</v>
      </c>
      <c r="Y596" s="5" t="s">
        <v>152</v>
      </c>
      <c r="Z596" s="5" t="s">
        <v>20</v>
      </c>
      <c r="AB596" s="5" t="s">
        <v>105</v>
      </c>
      <c r="AC596" s="5" t="s">
        <v>506</v>
      </c>
      <c r="AF596" s="5" t="s">
        <v>518</v>
      </c>
      <c r="AI596" s="5" t="s">
        <v>225</v>
      </c>
      <c r="AJ596" s="8" t="s">
        <v>59</v>
      </c>
      <c r="AK596" s="8" t="s">
        <v>114</v>
      </c>
    </row>
    <row r="597" spans="1:37" hidden="1" x14ac:dyDescent="0.2">
      <c r="A597" s="4">
        <v>1879</v>
      </c>
      <c r="B597" s="4">
        <v>7</v>
      </c>
      <c r="C597" s="15" t="s">
        <v>501</v>
      </c>
      <c r="D597" s="5" t="s">
        <v>500</v>
      </c>
      <c r="E597" s="4">
        <v>2016</v>
      </c>
      <c r="F597" s="5" t="s">
        <v>85</v>
      </c>
      <c r="G597" s="6">
        <v>64</v>
      </c>
      <c r="J597" s="5" t="s">
        <v>50</v>
      </c>
      <c r="L597" s="5" t="s">
        <v>508</v>
      </c>
      <c r="N597" s="4" t="s">
        <v>505</v>
      </c>
      <c r="O597" s="5" t="s">
        <v>159</v>
      </c>
      <c r="P597" s="5" t="s">
        <v>507</v>
      </c>
      <c r="S597" s="5" t="s">
        <v>177</v>
      </c>
      <c r="U597" s="5" t="s">
        <v>502</v>
      </c>
      <c r="X597" s="5" t="s">
        <v>153</v>
      </c>
      <c r="Y597" s="5" t="s">
        <v>152</v>
      </c>
      <c r="Z597" s="5" t="s">
        <v>20</v>
      </c>
      <c r="AB597" s="5" t="s">
        <v>105</v>
      </c>
      <c r="AC597" s="5" t="s">
        <v>506</v>
      </c>
      <c r="AF597" s="5" t="s">
        <v>518</v>
      </c>
      <c r="AI597" s="5" t="s">
        <v>225</v>
      </c>
      <c r="AJ597" s="8" t="s">
        <v>59</v>
      </c>
      <c r="AK597" s="8" t="s">
        <v>114</v>
      </c>
    </row>
    <row r="598" spans="1:37" hidden="1" x14ac:dyDescent="0.2">
      <c r="A598" s="4">
        <v>1879</v>
      </c>
      <c r="B598" s="4">
        <v>8</v>
      </c>
      <c r="C598" s="15" t="s">
        <v>501</v>
      </c>
      <c r="D598" s="5" t="s">
        <v>500</v>
      </c>
      <c r="E598" s="4">
        <v>2016</v>
      </c>
      <c r="F598" s="5" t="s">
        <v>85</v>
      </c>
      <c r="G598" s="6">
        <v>16</v>
      </c>
      <c r="J598" s="5" t="s">
        <v>50</v>
      </c>
      <c r="L598" s="5" t="s">
        <v>509</v>
      </c>
      <c r="M598" s="5" t="s">
        <v>53</v>
      </c>
      <c r="N598" s="4" t="s">
        <v>505</v>
      </c>
      <c r="O598" s="5" t="s">
        <v>159</v>
      </c>
      <c r="P598" s="5" t="s">
        <v>507</v>
      </c>
      <c r="S598" s="5" t="s">
        <v>177</v>
      </c>
      <c r="U598" s="5" t="s">
        <v>502</v>
      </c>
      <c r="X598" s="5" t="s">
        <v>153</v>
      </c>
      <c r="Y598" s="5" t="s">
        <v>152</v>
      </c>
      <c r="Z598" s="5" t="s">
        <v>20</v>
      </c>
      <c r="AB598" s="5" t="s">
        <v>105</v>
      </c>
      <c r="AC598" s="5" t="s">
        <v>506</v>
      </c>
      <c r="AF598" s="5" t="s">
        <v>518</v>
      </c>
      <c r="AI598" s="5" t="s">
        <v>225</v>
      </c>
      <c r="AJ598" s="8" t="s">
        <v>59</v>
      </c>
      <c r="AK598" s="8" t="s">
        <v>114</v>
      </c>
    </row>
    <row r="599" spans="1:37" hidden="1" x14ac:dyDescent="0.2">
      <c r="A599" s="4">
        <v>1879</v>
      </c>
      <c r="B599" s="4">
        <v>9</v>
      </c>
      <c r="C599" s="15" t="s">
        <v>501</v>
      </c>
      <c r="D599" s="5" t="s">
        <v>500</v>
      </c>
      <c r="E599" s="4">
        <v>2016</v>
      </c>
      <c r="F599" s="5" t="s">
        <v>85</v>
      </c>
      <c r="G599" s="6">
        <v>9</v>
      </c>
      <c r="J599" s="5" t="s">
        <v>50</v>
      </c>
      <c r="L599" s="5" t="s">
        <v>509</v>
      </c>
      <c r="M599" s="5" t="s">
        <v>57</v>
      </c>
      <c r="N599" s="4" t="s">
        <v>505</v>
      </c>
      <c r="O599" s="5" t="s">
        <v>159</v>
      </c>
      <c r="P599" s="5" t="s">
        <v>507</v>
      </c>
      <c r="S599" s="5" t="s">
        <v>177</v>
      </c>
      <c r="U599" s="5" t="s">
        <v>502</v>
      </c>
      <c r="X599" s="5" t="s">
        <v>153</v>
      </c>
      <c r="Y599" s="5" t="s">
        <v>152</v>
      </c>
      <c r="Z599" s="5" t="s">
        <v>20</v>
      </c>
      <c r="AB599" s="5" t="s">
        <v>105</v>
      </c>
      <c r="AC599" s="5" t="s">
        <v>506</v>
      </c>
      <c r="AF599" s="5" t="s">
        <v>518</v>
      </c>
      <c r="AI599" s="5" t="s">
        <v>225</v>
      </c>
      <c r="AJ599" s="8" t="s">
        <v>59</v>
      </c>
      <c r="AK599" s="8" t="s">
        <v>114</v>
      </c>
    </row>
    <row r="600" spans="1:37" hidden="1" x14ac:dyDescent="0.2">
      <c r="A600" s="4">
        <v>1879</v>
      </c>
      <c r="B600" s="4">
        <v>10</v>
      </c>
      <c r="C600" s="15" t="s">
        <v>501</v>
      </c>
      <c r="D600" s="5" t="s">
        <v>500</v>
      </c>
      <c r="E600" s="4">
        <v>2016</v>
      </c>
      <c r="F600" s="5" t="s">
        <v>85</v>
      </c>
      <c r="G600" s="6">
        <v>17</v>
      </c>
      <c r="J600" s="5" t="s">
        <v>50</v>
      </c>
      <c r="L600" s="5" t="s">
        <v>509</v>
      </c>
      <c r="N600" s="4" t="s">
        <v>505</v>
      </c>
      <c r="O600" s="5" t="s">
        <v>159</v>
      </c>
      <c r="P600" s="5" t="s">
        <v>507</v>
      </c>
      <c r="S600" s="5" t="s">
        <v>177</v>
      </c>
      <c r="U600" s="5" t="s">
        <v>502</v>
      </c>
      <c r="X600" s="5" t="s">
        <v>153</v>
      </c>
      <c r="Y600" s="5" t="s">
        <v>152</v>
      </c>
      <c r="Z600" s="5" t="s">
        <v>20</v>
      </c>
      <c r="AB600" s="5" t="s">
        <v>105</v>
      </c>
      <c r="AC600" s="5" t="s">
        <v>506</v>
      </c>
      <c r="AF600" s="5" t="s">
        <v>518</v>
      </c>
      <c r="AI600" s="5" t="s">
        <v>225</v>
      </c>
      <c r="AJ600" s="8" t="s">
        <v>59</v>
      </c>
      <c r="AK600" s="8" t="s">
        <v>114</v>
      </c>
    </row>
    <row r="601" spans="1:37" hidden="1" x14ac:dyDescent="0.2">
      <c r="A601" s="4">
        <v>1879</v>
      </c>
      <c r="B601" s="4">
        <v>11</v>
      </c>
      <c r="C601" s="15" t="s">
        <v>501</v>
      </c>
      <c r="D601" s="5" t="s">
        <v>500</v>
      </c>
      <c r="E601" s="4">
        <v>2016</v>
      </c>
      <c r="F601" s="5" t="s">
        <v>85</v>
      </c>
      <c r="G601" s="6">
        <v>27</v>
      </c>
      <c r="J601" s="5" t="s">
        <v>50</v>
      </c>
      <c r="L601" s="5" t="s">
        <v>510</v>
      </c>
      <c r="M601" s="5" t="s">
        <v>53</v>
      </c>
      <c r="N601" s="4" t="s">
        <v>505</v>
      </c>
      <c r="O601" s="5" t="s">
        <v>159</v>
      </c>
      <c r="P601" s="5" t="s">
        <v>507</v>
      </c>
      <c r="S601" s="5" t="s">
        <v>177</v>
      </c>
      <c r="U601" s="5" t="s">
        <v>502</v>
      </c>
      <c r="X601" s="5" t="s">
        <v>153</v>
      </c>
      <c r="Y601" s="5" t="s">
        <v>152</v>
      </c>
      <c r="Z601" s="5" t="s">
        <v>20</v>
      </c>
      <c r="AB601" s="5" t="s">
        <v>105</v>
      </c>
      <c r="AC601" s="5" t="s">
        <v>506</v>
      </c>
      <c r="AF601" s="5" t="s">
        <v>518</v>
      </c>
      <c r="AI601" s="5" t="s">
        <v>225</v>
      </c>
      <c r="AJ601" s="8" t="s">
        <v>59</v>
      </c>
      <c r="AK601" s="8" t="s">
        <v>114</v>
      </c>
    </row>
    <row r="602" spans="1:37" hidden="1" x14ac:dyDescent="0.2">
      <c r="A602" s="4">
        <v>1879</v>
      </c>
      <c r="B602" s="4">
        <v>12</v>
      </c>
      <c r="C602" s="15" t="s">
        <v>501</v>
      </c>
      <c r="D602" s="5" t="s">
        <v>500</v>
      </c>
      <c r="E602" s="4">
        <v>2016</v>
      </c>
      <c r="F602" s="5" t="s">
        <v>85</v>
      </c>
      <c r="G602" s="6">
        <v>13</v>
      </c>
      <c r="J602" s="5" t="s">
        <v>50</v>
      </c>
      <c r="L602" s="5" t="s">
        <v>510</v>
      </c>
      <c r="M602" s="5" t="s">
        <v>57</v>
      </c>
      <c r="N602" s="4" t="s">
        <v>505</v>
      </c>
      <c r="O602" s="5" t="s">
        <v>159</v>
      </c>
      <c r="P602" s="5" t="s">
        <v>507</v>
      </c>
      <c r="S602" s="5" t="s">
        <v>177</v>
      </c>
      <c r="U602" s="5" t="s">
        <v>502</v>
      </c>
      <c r="X602" s="5" t="s">
        <v>153</v>
      </c>
      <c r="Y602" s="5" t="s">
        <v>152</v>
      </c>
      <c r="Z602" s="5" t="s">
        <v>20</v>
      </c>
      <c r="AB602" s="5" t="s">
        <v>105</v>
      </c>
      <c r="AC602" s="5" t="s">
        <v>506</v>
      </c>
      <c r="AF602" s="5" t="s">
        <v>518</v>
      </c>
      <c r="AI602" s="5" t="s">
        <v>225</v>
      </c>
      <c r="AJ602" s="8" t="s">
        <v>59</v>
      </c>
      <c r="AK602" s="8" t="s">
        <v>114</v>
      </c>
    </row>
    <row r="603" spans="1:37" hidden="1" x14ac:dyDescent="0.2">
      <c r="A603" s="4">
        <v>1879</v>
      </c>
      <c r="B603" s="4">
        <v>13</v>
      </c>
      <c r="C603" s="15" t="s">
        <v>501</v>
      </c>
      <c r="D603" s="5" t="s">
        <v>500</v>
      </c>
      <c r="E603" s="4">
        <v>2016</v>
      </c>
      <c r="F603" s="5" t="s">
        <v>85</v>
      </c>
      <c r="G603" s="6">
        <v>24</v>
      </c>
      <c r="J603" s="5" t="s">
        <v>50</v>
      </c>
      <c r="L603" s="5" t="s">
        <v>511</v>
      </c>
      <c r="M603" s="5" t="s">
        <v>53</v>
      </c>
      <c r="N603" s="4" t="s">
        <v>505</v>
      </c>
      <c r="O603" s="5" t="s">
        <v>159</v>
      </c>
      <c r="P603" s="5" t="s">
        <v>507</v>
      </c>
      <c r="S603" s="5" t="s">
        <v>177</v>
      </c>
      <c r="U603" s="5" t="s">
        <v>502</v>
      </c>
      <c r="X603" s="5" t="s">
        <v>153</v>
      </c>
      <c r="Y603" s="5" t="s">
        <v>152</v>
      </c>
      <c r="Z603" s="5" t="s">
        <v>20</v>
      </c>
      <c r="AB603" s="5" t="s">
        <v>105</v>
      </c>
      <c r="AC603" s="5" t="s">
        <v>506</v>
      </c>
      <c r="AF603" s="5" t="s">
        <v>518</v>
      </c>
      <c r="AI603" s="5" t="s">
        <v>225</v>
      </c>
      <c r="AJ603" s="8" t="s">
        <v>59</v>
      </c>
      <c r="AK603" s="8" t="s">
        <v>114</v>
      </c>
    </row>
    <row r="604" spans="1:37" hidden="1" x14ac:dyDescent="0.2">
      <c r="A604" s="4">
        <v>1879</v>
      </c>
      <c r="B604" s="4">
        <v>14</v>
      </c>
      <c r="C604" s="15" t="s">
        <v>501</v>
      </c>
      <c r="D604" s="5" t="s">
        <v>500</v>
      </c>
      <c r="E604" s="4">
        <v>2016</v>
      </c>
      <c r="F604" s="5" t="s">
        <v>85</v>
      </c>
      <c r="G604" s="6">
        <v>21</v>
      </c>
      <c r="J604" s="5" t="s">
        <v>50</v>
      </c>
      <c r="L604" s="5" t="s">
        <v>511</v>
      </c>
      <c r="M604" s="5" t="s">
        <v>57</v>
      </c>
      <c r="N604" s="4" t="s">
        <v>505</v>
      </c>
      <c r="O604" s="5" t="s">
        <v>159</v>
      </c>
      <c r="P604" s="5" t="s">
        <v>507</v>
      </c>
      <c r="S604" s="5" t="s">
        <v>177</v>
      </c>
      <c r="U604" s="5" t="s">
        <v>502</v>
      </c>
      <c r="X604" s="5" t="s">
        <v>153</v>
      </c>
      <c r="Y604" s="5" t="s">
        <v>152</v>
      </c>
      <c r="Z604" s="5" t="s">
        <v>20</v>
      </c>
      <c r="AB604" s="5" t="s">
        <v>105</v>
      </c>
      <c r="AC604" s="5" t="s">
        <v>506</v>
      </c>
      <c r="AF604" s="5" t="s">
        <v>518</v>
      </c>
      <c r="AI604" s="5" t="s">
        <v>225</v>
      </c>
      <c r="AJ604" s="8" t="s">
        <v>59</v>
      </c>
      <c r="AK604" s="8" t="s">
        <v>114</v>
      </c>
    </row>
    <row r="605" spans="1:37" hidden="1" x14ac:dyDescent="0.2">
      <c r="A605" s="4">
        <v>1879</v>
      </c>
      <c r="B605" s="4">
        <v>15</v>
      </c>
      <c r="C605" s="15" t="s">
        <v>501</v>
      </c>
      <c r="D605" s="5" t="s">
        <v>500</v>
      </c>
      <c r="E605" s="4">
        <v>2016</v>
      </c>
      <c r="F605" s="5" t="s">
        <v>85</v>
      </c>
      <c r="G605" s="6">
        <v>22</v>
      </c>
      <c r="J605" s="5" t="s">
        <v>50</v>
      </c>
      <c r="L605" s="5" t="s">
        <v>512</v>
      </c>
      <c r="M605" s="5" t="s">
        <v>53</v>
      </c>
      <c r="N605" s="4" t="s">
        <v>505</v>
      </c>
      <c r="O605" s="5" t="s">
        <v>159</v>
      </c>
      <c r="P605" s="5" t="s">
        <v>507</v>
      </c>
      <c r="S605" s="5" t="s">
        <v>177</v>
      </c>
      <c r="U605" s="5" t="s">
        <v>502</v>
      </c>
      <c r="X605" s="5" t="s">
        <v>153</v>
      </c>
      <c r="Y605" s="5" t="s">
        <v>152</v>
      </c>
      <c r="Z605" s="5" t="s">
        <v>20</v>
      </c>
      <c r="AB605" s="5" t="s">
        <v>105</v>
      </c>
      <c r="AC605" s="5" t="s">
        <v>506</v>
      </c>
      <c r="AF605" s="5" t="s">
        <v>518</v>
      </c>
      <c r="AI605" s="5" t="s">
        <v>225</v>
      </c>
      <c r="AJ605" s="8" t="s">
        <v>59</v>
      </c>
      <c r="AK605" s="8" t="s">
        <v>114</v>
      </c>
    </row>
    <row r="606" spans="1:37" hidden="1" x14ac:dyDescent="0.2">
      <c r="A606" s="4">
        <v>1879</v>
      </c>
      <c r="B606" s="4">
        <v>16</v>
      </c>
      <c r="C606" s="15" t="s">
        <v>501</v>
      </c>
      <c r="D606" s="5" t="s">
        <v>500</v>
      </c>
      <c r="E606" s="4">
        <v>2016</v>
      </c>
      <c r="F606" s="5" t="s">
        <v>85</v>
      </c>
      <c r="G606" s="6">
        <v>25</v>
      </c>
      <c r="J606" s="5" t="s">
        <v>50</v>
      </c>
      <c r="L606" s="5" t="s">
        <v>512</v>
      </c>
      <c r="M606" s="5" t="s">
        <v>57</v>
      </c>
      <c r="N606" s="4" t="s">
        <v>505</v>
      </c>
      <c r="O606" s="5" t="s">
        <v>159</v>
      </c>
      <c r="P606" s="5" t="s">
        <v>507</v>
      </c>
      <c r="S606" s="5" t="s">
        <v>177</v>
      </c>
      <c r="U606" s="5" t="s">
        <v>502</v>
      </c>
      <c r="X606" s="5" t="s">
        <v>153</v>
      </c>
      <c r="Y606" s="5" t="s">
        <v>152</v>
      </c>
      <c r="Z606" s="5" t="s">
        <v>20</v>
      </c>
      <c r="AB606" s="5" t="s">
        <v>105</v>
      </c>
      <c r="AC606" s="5" t="s">
        <v>506</v>
      </c>
      <c r="AF606" s="5" t="s">
        <v>518</v>
      </c>
      <c r="AI606" s="5" t="s">
        <v>225</v>
      </c>
      <c r="AJ606" s="8" t="s">
        <v>59</v>
      </c>
      <c r="AK606" s="8" t="s">
        <v>114</v>
      </c>
    </row>
    <row r="607" spans="1:37" hidden="1" x14ac:dyDescent="0.2">
      <c r="A607" s="4">
        <v>1879</v>
      </c>
      <c r="B607" s="4">
        <v>17</v>
      </c>
      <c r="C607" s="15" t="s">
        <v>501</v>
      </c>
      <c r="D607" s="5" t="s">
        <v>500</v>
      </c>
      <c r="E607" s="4">
        <v>2016</v>
      </c>
      <c r="F607" s="5" t="s">
        <v>85</v>
      </c>
      <c r="G607" s="6">
        <v>22</v>
      </c>
      <c r="J607" s="5" t="s">
        <v>50</v>
      </c>
      <c r="L607" s="5" t="s">
        <v>513</v>
      </c>
      <c r="M607" s="5" t="s">
        <v>53</v>
      </c>
      <c r="N607" s="4" t="s">
        <v>505</v>
      </c>
      <c r="O607" s="5" t="s">
        <v>159</v>
      </c>
      <c r="P607" s="5" t="s">
        <v>507</v>
      </c>
      <c r="S607" s="5" t="s">
        <v>177</v>
      </c>
      <c r="U607" s="5" t="s">
        <v>502</v>
      </c>
      <c r="X607" s="5" t="s">
        <v>153</v>
      </c>
      <c r="Y607" s="5" t="s">
        <v>152</v>
      </c>
      <c r="Z607" s="5" t="s">
        <v>20</v>
      </c>
      <c r="AB607" s="5" t="s">
        <v>105</v>
      </c>
      <c r="AC607" s="5" t="s">
        <v>506</v>
      </c>
      <c r="AF607" s="5" t="s">
        <v>518</v>
      </c>
      <c r="AI607" s="5" t="s">
        <v>225</v>
      </c>
      <c r="AJ607" s="8" t="s">
        <v>59</v>
      </c>
      <c r="AK607" s="8" t="s">
        <v>114</v>
      </c>
    </row>
    <row r="608" spans="1:37" hidden="1" x14ac:dyDescent="0.2">
      <c r="A608" s="4">
        <v>1879</v>
      </c>
      <c r="B608" s="4">
        <v>18</v>
      </c>
      <c r="C608" s="15" t="s">
        <v>501</v>
      </c>
      <c r="D608" s="5" t="s">
        <v>500</v>
      </c>
      <c r="E608" s="4">
        <v>2016</v>
      </c>
      <c r="F608" s="5" t="s">
        <v>85</v>
      </c>
      <c r="G608" s="6">
        <v>58</v>
      </c>
      <c r="J608" s="5" t="s">
        <v>50</v>
      </c>
      <c r="L608" s="5" t="s">
        <v>513</v>
      </c>
      <c r="M608" s="5" t="s">
        <v>57</v>
      </c>
      <c r="N608" s="4" t="s">
        <v>505</v>
      </c>
      <c r="O608" s="5" t="s">
        <v>159</v>
      </c>
      <c r="P608" s="5" t="s">
        <v>507</v>
      </c>
      <c r="S608" s="5" t="s">
        <v>177</v>
      </c>
      <c r="U608" s="5" t="s">
        <v>502</v>
      </c>
      <c r="X608" s="5" t="s">
        <v>153</v>
      </c>
      <c r="Y608" s="5" t="s">
        <v>152</v>
      </c>
      <c r="Z608" s="5" t="s">
        <v>20</v>
      </c>
      <c r="AB608" s="5" t="s">
        <v>105</v>
      </c>
      <c r="AC608" s="5" t="s">
        <v>506</v>
      </c>
      <c r="AF608" s="5" t="s">
        <v>518</v>
      </c>
      <c r="AI608" s="5" t="s">
        <v>225</v>
      </c>
      <c r="AJ608" s="8" t="s">
        <v>59</v>
      </c>
      <c r="AK608" s="8" t="s">
        <v>114</v>
      </c>
    </row>
    <row r="609" spans="1:38" hidden="1" x14ac:dyDescent="0.2">
      <c r="A609" s="4">
        <v>1879</v>
      </c>
      <c r="B609" s="4">
        <v>19</v>
      </c>
      <c r="C609" s="15" t="s">
        <v>501</v>
      </c>
      <c r="D609" s="5" t="s">
        <v>500</v>
      </c>
      <c r="E609" s="4">
        <v>2016</v>
      </c>
      <c r="F609" s="5" t="s">
        <v>85</v>
      </c>
      <c r="G609" s="6">
        <v>15</v>
      </c>
      <c r="J609" s="5" t="s">
        <v>50</v>
      </c>
      <c r="L609" s="5" t="s">
        <v>514</v>
      </c>
      <c r="M609" s="5" t="s">
        <v>53</v>
      </c>
      <c r="N609" s="4" t="s">
        <v>505</v>
      </c>
      <c r="O609" s="5" t="s">
        <v>159</v>
      </c>
      <c r="P609" s="5" t="s">
        <v>507</v>
      </c>
      <c r="S609" s="5" t="s">
        <v>177</v>
      </c>
      <c r="U609" s="5" t="s">
        <v>502</v>
      </c>
      <c r="X609" s="5" t="s">
        <v>153</v>
      </c>
      <c r="Y609" s="5" t="s">
        <v>152</v>
      </c>
      <c r="Z609" s="5" t="s">
        <v>20</v>
      </c>
      <c r="AB609" s="5" t="s">
        <v>105</v>
      </c>
      <c r="AC609" s="5" t="s">
        <v>506</v>
      </c>
      <c r="AF609" s="5" t="s">
        <v>518</v>
      </c>
      <c r="AI609" s="5" t="s">
        <v>225</v>
      </c>
      <c r="AJ609" s="8" t="s">
        <v>59</v>
      </c>
      <c r="AK609" s="8" t="s">
        <v>114</v>
      </c>
    </row>
    <row r="610" spans="1:38" hidden="1" x14ac:dyDescent="0.2">
      <c r="A610" s="4">
        <v>1879</v>
      </c>
      <c r="B610" s="4">
        <v>20</v>
      </c>
      <c r="C610" s="15" t="s">
        <v>501</v>
      </c>
      <c r="D610" s="5" t="s">
        <v>500</v>
      </c>
      <c r="E610" s="4">
        <v>2016</v>
      </c>
      <c r="F610" s="5" t="s">
        <v>85</v>
      </c>
      <c r="G610" s="6">
        <v>12</v>
      </c>
      <c r="J610" s="5" t="s">
        <v>50</v>
      </c>
      <c r="L610" s="5" t="s">
        <v>514</v>
      </c>
      <c r="M610" s="5" t="s">
        <v>57</v>
      </c>
      <c r="N610" s="4" t="s">
        <v>505</v>
      </c>
      <c r="O610" s="5" t="s">
        <v>159</v>
      </c>
      <c r="P610" s="5" t="s">
        <v>507</v>
      </c>
      <c r="S610" s="5" t="s">
        <v>177</v>
      </c>
      <c r="U610" s="5" t="s">
        <v>502</v>
      </c>
      <c r="X610" s="5" t="s">
        <v>153</v>
      </c>
      <c r="Y610" s="5" t="s">
        <v>152</v>
      </c>
      <c r="Z610" s="5" t="s">
        <v>20</v>
      </c>
      <c r="AB610" s="5" t="s">
        <v>105</v>
      </c>
      <c r="AC610" s="5" t="s">
        <v>506</v>
      </c>
      <c r="AF610" s="5" t="s">
        <v>518</v>
      </c>
      <c r="AI610" s="5" t="s">
        <v>225</v>
      </c>
      <c r="AJ610" s="8" t="s">
        <v>59</v>
      </c>
      <c r="AK610" s="8" t="s">
        <v>114</v>
      </c>
    </row>
    <row r="611" spans="1:38" hidden="1" x14ac:dyDescent="0.2">
      <c r="A611" s="4">
        <v>1879</v>
      </c>
      <c r="B611" s="4">
        <v>21</v>
      </c>
      <c r="C611" s="15" t="s">
        <v>501</v>
      </c>
      <c r="D611" s="5" t="s">
        <v>500</v>
      </c>
      <c r="E611" s="4">
        <v>2016</v>
      </c>
      <c r="F611" s="5" t="s">
        <v>85</v>
      </c>
      <c r="G611" s="6">
        <v>0</v>
      </c>
      <c r="J611" s="5" t="s">
        <v>50</v>
      </c>
      <c r="L611" s="5" t="s">
        <v>89</v>
      </c>
      <c r="M611" s="5" t="s">
        <v>53</v>
      </c>
      <c r="N611" s="4" t="s">
        <v>505</v>
      </c>
      <c r="O611" s="5" t="s">
        <v>159</v>
      </c>
      <c r="P611" s="5" t="s">
        <v>507</v>
      </c>
      <c r="S611" s="5" t="s">
        <v>177</v>
      </c>
      <c r="U611" s="5" t="s">
        <v>502</v>
      </c>
      <c r="X611" s="5" t="s">
        <v>153</v>
      </c>
      <c r="Y611" s="5" t="s">
        <v>152</v>
      </c>
      <c r="Z611" s="5" t="s">
        <v>20</v>
      </c>
      <c r="AB611" s="5" t="s">
        <v>105</v>
      </c>
      <c r="AC611" s="5" t="s">
        <v>506</v>
      </c>
      <c r="AF611" s="5" t="s">
        <v>518</v>
      </c>
      <c r="AI611" s="5" t="s">
        <v>225</v>
      </c>
      <c r="AJ611" s="8" t="s">
        <v>59</v>
      </c>
      <c r="AK611" s="8" t="s">
        <v>114</v>
      </c>
    </row>
    <row r="612" spans="1:38" hidden="1" x14ac:dyDescent="0.2">
      <c r="A612" s="4">
        <v>1879</v>
      </c>
      <c r="B612" s="4">
        <v>22</v>
      </c>
      <c r="C612" s="15" t="s">
        <v>501</v>
      </c>
      <c r="D612" s="5" t="s">
        <v>500</v>
      </c>
      <c r="E612" s="4">
        <v>2016</v>
      </c>
      <c r="F612" s="5" t="s">
        <v>85</v>
      </c>
      <c r="G612" s="6">
        <v>0</v>
      </c>
      <c r="J612" s="5" t="s">
        <v>50</v>
      </c>
      <c r="L612" s="5" t="s">
        <v>89</v>
      </c>
      <c r="M612" s="5" t="s">
        <v>57</v>
      </c>
      <c r="N612" s="4" t="s">
        <v>505</v>
      </c>
      <c r="O612" s="5" t="s">
        <v>159</v>
      </c>
      <c r="P612" s="5" t="s">
        <v>507</v>
      </c>
      <c r="S612" s="5" t="s">
        <v>177</v>
      </c>
      <c r="U612" s="5" t="s">
        <v>502</v>
      </c>
      <c r="X612" s="5" t="s">
        <v>153</v>
      </c>
      <c r="Y612" s="5" t="s">
        <v>152</v>
      </c>
      <c r="Z612" s="5" t="s">
        <v>20</v>
      </c>
      <c r="AB612" s="5" t="s">
        <v>105</v>
      </c>
      <c r="AC612" s="5" t="s">
        <v>506</v>
      </c>
      <c r="AF612" s="5" t="s">
        <v>518</v>
      </c>
      <c r="AI612" s="5" t="s">
        <v>225</v>
      </c>
      <c r="AJ612" s="8" t="s">
        <v>59</v>
      </c>
      <c r="AK612" s="8" t="s">
        <v>114</v>
      </c>
    </row>
    <row r="613" spans="1:38" hidden="1" x14ac:dyDescent="0.2">
      <c r="A613" s="4">
        <v>1879</v>
      </c>
      <c r="B613" s="4">
        <v>23</v>
      </c>
      <c r="C613" s="15" t="s">
        <v>501</v>
      </c>
      <c r="D613" s="5" t="s">
        <v>500</v>
      </c>
      <c r="E613" s="4">
        <v>2016</v>
      </c>
      <c r="F613" s="5" t="s">
        <v>515</v>
      </c>
      <c r="G613" s="6">
        <v>2.81</v>
      </c>
      <c r="I613" s="6">
        <v>0.161</v>
      </c>
      <c r="J613" s="5" t="s">
        <v>65</v>
      </c>
      <c r="K613" s="5" t="s">
        <v>516</v>
      </c>
      <c r="N613" s="4" t="s">
        <v>505</v>
      </c>
      <c r="O613" s="5" t="s">
        <v>159</v>
      </c>
      <c r="P613" s="5" t="s">
        <v>507</v>
      </c>
      <c r="S613" s="5" t="s">
        <v>177</v>
      </c>
      <c r="U613" s="5" t="s">
        <v>502</v>
      </c>
      <c r="X613" s="5" t="s">
        <v>153</v>
      </c>
      <c r="Y613" s="5" t="s">
        <v>152</v>
      </c>
      <c r="Z613" s="5" t="s">
        <v>20</v>
      </c>
      <c r="AB613" s="5" t="s">
        <v>105</v>
      </c>
      <c r="AC613" s="5" t="s">
        <v>506</v>
      </c>
      <c r="AF613" s="5" t="s">
        <v>518</v>
      </c>
      <c r="AI613" s="5" t="s">
        <v>225</v>
      </c>
      <c r="AJ613" s="8" t="s">
        <v>59</v>
      </c>
      <c r="AK613" s="8" t="s">
        <v>114</v>
      </c>
    </row>
    <row r="614" spans="1:38" hidden="1" x14ac:dyDescent="0.2">
      <c r="A614" s="4">
        <v>1879</v>
      </c>
      <c r="B614" s="4">
        <v>24</v>
      </c>
      <c r="C614" s="15" t="s">
        <v>501</v>
      </c>
      <c r="D614" s="5" t="s">
        <v>500</v>
      </c>
      <c r="E614" s="4">
        <v>2016</v>
      </c>
      <c r="F614" s="5" t="s">
        <v>576</v>
      </c>
      <c r="G614" s="6">
        <v>12.5</v>
      </c>
      <c r="I614" s="6" t="s">
        <v>1793</v>
      </c>
      <c r="J614" s="5" t="s">
        <v>517</v>
      </c>
      <c r="M614" s="5" t="s">
        <v>57</v>
      </c>
      <c r="N614" s="4" t="s">
        <v>505</v>
      </c>
      <c r="O614" s="5" t="s">
        <v>159</v>
      </c>
      <c r="P614" s="5" t="s">
        <v>507</v>
      </c>
      <c r="S614" s="5" t="s">
        <v>177</v>
      </c>
      <c r="U614" s="5" t="s">
        <v>502</v>
      </c>
      <c r="X614" s="5" t="s">
        <v>153</v>
      </c>
      <c r="Y614" s="5" t="s">
        <v>152</v>
      </c>
      <c r="Z614" s="5" t="s">
        <v>20</v>
      </c>
      <c r="AB614" s="5" t="s">
        <v>105</v>
      </c>
      <c r="AC614" s="5" t="s">
        <v>506</v>
      </c>
      <c r="AF614" s="5" t="s">
        <v>518</v>
      </c>
      <c r="AI614" s="5" t="s">
        <v>225</v>
      </c>
      <c r="AJ614" s="8" t="s">
        <v>59</v>
      </c>
      <c r="AK614" s="8" t="s">
        <v>114</v>
      </c>
    </row>
    <row r="615" spans="1:38" hidden="1" x14ac:dyDescent="0.2">
      <c r="A615" s="4">
        <v>1879</v>
      </c>
      <c r="B615" s="4">
        <v>25</v>
      </c>
      <c r="C615" s="15" t="s">
        <v>501</v>
      </c>
      <c r="D615" s="5" t="s">
        <v>500</v>
      </c>
      <c r="E615" s="4">
        <v>2016</v>
      </c>
      <c r="F615" s="5" t="s">
        <v>251</v>
      </c>
      <c r="G615" s="6">
        <v>7</v>
      </c>
      <c r="J615" s="5" t="s">
        <v>50</v>
      </c>
      <c r="M615" s="5" t="s">
        <v>53</v>
      </c>
      <c r="N615" s="4" t="s">
        <v>505</v>
      </c>
      <c r="O615" s="5" t="s">
        <v>159</v>
      </c>
      <c r="P615" s="5" t="s">
        <v>507</v>
      </c>
      <c r="S615" s="5" t="s">
        <v>177</v>
      </c>
      <c r="U615" s="5" t="s">
        <v>502</v>
      </c>
      <c r="X615" s="5" t="s">
        <v>153</v>
      </c>
      <c r="Y615" s="5" t="s">
        <v>152</v>
      </c>
      <c r="Z615" s="5" t="s">
        <v>20</v>
      </c>
      <c r="AB615" s="5" t="s">
        <v>105</v>
      </c>
      <c r="AC615" s="5" t="s">
        <v>506</v>
      </c>
      <c r="AF615" s="5" t="s">
        <v>518</v>
      </c>
      <c r="AI615" s="5" t="s">
        <v>225</v>
      </c>
      <c r="AJ615" s="8" t="s">
        <v>59</v>
      </c>
      <c r="AK615" s="8" t="s">
        <v>114</v>
      </c>
    </row>
    <row r="616" spans="1:38" hidden="1" x14ac:dyDescent="0.2">
      <c r="A616" s="4">
        <v>2018</v>
      </c>
      <c r="B616" s="4">
        <v>1</v>
      </c>
      <c r="C616" s="5" t="s">
        <v>520</v>
      </c>
      <c r="D616" s="5" t="s">
        <v>519</v>
      </c>
      <c r="E616" s="4">
        <v>1999</v>
      </c>
      <c r="F616" s="5" t="s">
        <v>227</v>
      </c>
      <c r="G616" s="6">
        <v>0.315</v>
      </c>
      <c r="H616" s="7">
        <v>198</v>
      </c>
      <c r="I616" s="8"/>
      <c r="L616" s="5" t="s">
        <v>60</v>
      </c>
      <c r="M616" s="5" t="s">
        <v>53</v>
      </c>
      <c r="N616" s="4" t="s">
        <v>523</v>
      </c>
      <c r="O616" s="5" t="s">
        <v>523</v>
      </c>
      <c r="P616" s="5" t="s">
        <v>522</v>
      </c>
      <c r="S616" s="5" t="s">
        <v>371</v>
      </c>
      <c r="T616" s="5" t="s">
        <v>521</v>
      </c>
      <c r="U616" s="5" t="s">
        <v>524</v>
      </c>
      <c r="X616" s="5" t="s">
        <v>200</v>
      </c>
      <c r="Y616" s="5" t="s">
        <v>201</v>
      </c>
      <c r="Z616" s="5" t="s">
        <v>196</v>
      </c>
      <c r="AB616" s="5" t="s">
        <v>105</v>
      </c>
      <c r="AC616" s="5" t="s">
        <v>506</v>
      </c>
      <c r="AI616" s="5" t="s">
        <v>225</v>
      </c>
      <c r="AJ616" s="8" t="s">
        <v>59</v>
      </c>
      <c r="AK616" s="8" t="s">
        <v>114</v>
      </c>
      <c r="AL616" s="8" t="s">
        <v>525</v>
      </c>
    </row>
    <row r="617" spans="1:38" hidden="1" x14ac:dyDescent="0.2">
      <c r="A617" s="4">
        <v>2018</v>
      </c>
      <c r="B617" s="4">
        <v>2</v>
      </c>
      <c r="C617" s="5" t="s">
        <v>520</v>
      </c>
      <c r="D617" s="5" t="s">
        <v>519</v>
      </c>
      <c r="E617" s="4">
        <v>1999</v>
      </c>
      <c r="F617" s="5" t="s">
        <v>227</v>
      </c>
      <c r="G617" s="6">
        <v>0.32300000000000001</v>
      </c>
      <c r="H617" s="7">
        <v>203</v>
      </c>
      <c r="I617" s="8"/>
      <c r="L617" s="5" t="s">
        <v>60</v>
      </c>
      <c r="M617" s="5" t="s">
        <v>57</v>
      </c>
      <c r="N617" s="4" t="s">
        <v>523</v>
      </c>
      <c r="O617" s="5" t="s">
        <v>523</v>
      </c>
      <c r="P617" s="5" t="s">
        <v>522</v>
      </c>
      <c r="S617" s="5" t="s">
        <v>371</v>
      </c>
      <c r="T617" s="5" t="s">
        <v>521</v>
      </c>
      <c r="U617" s="5" t="s">
        <v>524</v>
      </c>
      <c r="X617" s="5" t="s">
        <v>200</v>
      </c>
      <c r="Y617" s="5" t="s">
        <v>201</v>
      </c>
      <c r="Z617" s="5" t="s">
        <v>196</v>
      </c>
      <c r="AB617" s="5" t="s">
        <v>105</v>
      </c>
      <c r="AC617" s="5" t="s">
        <v>506</v>
      </c>
      <c r="AI617" s="5" t="s">
        <v>225</v>
      </c>
      <c r="AJ617" s="8" t="s">
        <v>59</v>
      </c>
      <c r="AK617" s="8" t="s">
        <v>114</v>
      </c>
      <c r="AL617" s="8" t="s">
        <v>525</v>
      </c>
    </row>
    <row r="618" spans="1:38" hidden="1" x14ac:dyDescent="0.2">
      <c r="A618" s="4">
        <v>2018</v>
      </c>
      <c r="B618" s="4">
        <v>3</v>
      </c>
      <c r="C618" s="5" t="s">
        <v>520</v>
      </c>
      <c r="D618" s="5" t="s">
        <v>519</v>
      </c>
      <c r="E618" s="4">
        <v>1999</v>
      </c>
      <c r="F618" s="5" t="s">
        <v>227</v>
      </c>
      <c r="G618" s="6">
        <v>0.11</v>
      </c>
      <c r="H618" s="7">
        <v>69</v>
      </c>
      <c r="I618" s="8"/>
      <c r="L618" s="5" t="s">
        <v>1931</v>
      </c>
      <c r="M618" s="5" t="s">
        <v>53</v>
      </c>
      <c r="N618" s="4" t="s">
        <v>523</v>
      </c>
      <c r="O618" s="5" t="s">
        <v>523</v>
      </c>
      <c r="P618" s="5" t="s">
        <v>522</v>
      </c>
      <c r="S618" s="5" t="s">
        <v>371</v>
      </c>
      <c r="T618" s="5" t="s">
        <v>521</v>
      </c>
      <c r="U618" s="5" t="s">
        <v>524</v>
      </c>
      <c r="X618" s="5" t="s">
        <v>200</v>
      </c>
      <c r="Y618" s="5" t="s">
        <v>201</v>
      </c>
      <c r="Z618" s="5" t="s">
        <v>196</v>
      </c>
      <c r="AB618" s="5" t="s">
        <v>105</v>
      </c>
      <c r="AC618" s="5" t="s">
        <v>506</v>
      </c>
      <c r="AI618" s="5" t="s">
        <v>225</v>
      </c>
      <c r="AJ618" s="8" t="s">
        <v>59</v>
      </c>
      <c r="AK618" s="8" t="s">
        <v>114</v>
      </c>
      <c r="AL618" s="8" t="s">
        <v>525</v>
      </c>
    </row>
    <row r="619" spans="1:38" hidden="1" x14ac:dyDescent="0.2">
      <c r="A619" s="4">
        <v>2018</v>
      </c>
      <c r="B619" s="4">
        <v>4</v>
      </c>
      <c r="C619" s="5" t="s">
        <v>520</v>
      </c>
      <c r="D619" s="5" t="s">
        <v>519</v>
      </c>
      <c r="E619" s="4">
        <v>1999</v>
      </c>
      <c r="F619" s="5" t="s">
        <v>227</v>
      </c>
      <c r="G619" s="6">
        <v>0.10299999999999999</v>
      </c>
      <c r="H619" s="7">
        <v>65</v>
      </c>
      <c r="I619" s="8"/>
      <c r="L619" s="5" t="s">
        <v>1931</v>
      </c>
      <c r="M619" s="5" t="s">
        <v>57</v>
      </c>
      <c r="N619" s="4" t="s">
        <v>523</v>
      </c>
      <c r="O619" s="5" t="s">
        <v>523</v>
      </c>
      <c r="P619" s="5" t="s">
        <v>522</v>
      </c>
      <c r="S619" s="5" t="s">
        <v>371</v>
      </c>
      <c r="T619" s="5" t="s">
        <v>521</v>
      </c>
      <c r="U619" s="5" t="s">
        <v>524</v>
      </c>
      <c r="X619" s="5" t="s">
        <v>200</v>
      </c>
      <c r="Y619" s="5" t="s">
        <v>201</v>
      </c>
      <c r="Z619" s="5" t="s">
        <v>196</v>
      </c>
      <c r="AB619" s="5" t="s">
        <v>105</v>
      </c>
      <c r="AC619" s="5" t="s">
        <v>506</v>
      </c>
      <c r="AI619" s="5" t="s">
        <v>225</v>
      </c>
      <c r="AJ619" s="8" t="s">
        <v>59</v>
      </c>
      <c r="AK619" s="8" t="s">
        <v>114</v>
      </c>
      <c r="AL619" s="8" t="s">
        <v>525</v>
      </c>
    </row>
    <row r="620" spans="1:38" hidden="1" x14ac:dyDescent="0.2">
      <c r="A620" s="4">
        <v>2018</v>
      </c>
      <c r="B620" s="4">
        <v>5</v>
      </c>
      <c r="C620" s="5" t="s">
        <v>520</v>
      </c>
      <c r="D620" s="5" t="s">
        <v>519</v>
      </c>
      <c r="E620" s="4">
        <v>1999</v>
      </c>
      <c r="F620" s="5" t="s">
        <v>227</v>
      </c>
      <c r="G620" s="6">
        <v>1.7000000000000001E-2</v>
      </c>
      <c r="H620" s="7">
        <v>11</v>
      </c>
      <c r="I620" s="8"/>
      <c r="L620" s="5" t="s">
        <v>1931</v>
      </c>
      <c r="N620" s="4" t="s">
        <v>523</v>
      </c>
      <c r="O620" s="5" t="s">
        <v>523</v>
      </c>
      <c r="P620" s="5" t="s">
        <v>522</v>
      </c>
      <c r="S620" s="5" t="s">
        <v>371</v>
      </c>
      <c r="T620" s="5" t="s">
        <v>521</v>
      </c>
      <c r="U620" s="5" t="s">
        <v>524</v>
      </c>
      <c r="X620" s="5" t="s">
        <v>200</v>
      </c>
      <c r="Y620" s="5" t="s">
        <v>201</v>
      </c>
      <c r="Z620" s="5" t="s">
        <v>196</v>
      </c>
      <c r="AB620" s="5" t="s">
        <v>105</v>
      </c>
      <c r="AC620" s="5" t="s">
        <v>506</v>
      </c>
      <c r="AI620" s="5" t="s">
        <v>225</v>
      </c>
      <c r="AJ620" s="8" t="s">
        <v>59</v>
      </c>
      <c r="AK620" s="8" t="s">
        <v>114</v>
      </c>
      <c r="AL620" s="8" t="s">
        <v>525</v>
      </c>
    </row>
    <row r="621" spans="1:38" hidden="1" x14ac:dyDescent="0.2">
      <c r="A621" s="4">
        <v>2018</v>
      </c>
      <c r="B621" s="4">
        <v>6</v>
      </c>
      <c r="C621" s="5" t="s">
        <v>520</v>
      </c>
      <c r="D621" s="5" t="s">
        <v>519</v>
      </c>
      <c r="E621" s="4">
        <v>1999</v>
      </c>
      <c r="F621" s="5" t="s">
        <v>227</v>
      </c>
      <c r="G621" s="6">
        <v>4.2000000000000003E-2</v>
      </c>
      <c r="H621" s="7">
        <v>26</v>
      </c>
      <c r="I621" s="8"/>
      <c r="L621" s="5" t="s">
        <v>54</v>
      </c>
      <c r="M621" s="5" t="s">
        <v>53</v>
      </c>
      <c r="N621" s="4" t="s">
        <v>523</v>
      </c>
      <c r="O621" s="5" t="s">
        <v>523</v>
      </c>
      <c r="P621" s="5" t="s">
        <v>522</v>
      </c>
      <c r="S621" s="5" t="s">
        <v>371</v>
      </c>
      <c r="T621" s="5" t="s">
        <v>521</v>
      </c>
      <c r="U621" s="5" t="s">
        <v>524</v>
      </c>
      <c r="X621" s="5" t="s">
        <v>200</v>
      </c>
      <c r="Y621" s="5" t="s">
        <v>201</v>
      </c>
      <c r="Z621" s="5" t="s">
        <v>196</v>
      </c>
      <c r="AB621" s="5" t="s">
        <v>105</v>
      </c>
      <c r="AC621" s="5" t="s">
        <v>506</v>
      </c>
      <c r="AI621" s="5" t="s">
        <v>225</v>
      </c>
      <c r="AJ621" s="8" t="s">
        <v>59</v>
      </c>
      <c r="AK621" s="8" t="s">
        <v>114</v>
      </c>
      <c r="AL621" s="8" t="s">
        <v>525</v>
      </c>
    </row>
    <row r="622" spans="1:38" hidden="1" x14ac:dyDescent="0.2">
      <c r="A622" s="4">
        <v>2018</v>
      </c>
      <c r="B622" s="4">
        <v>7</v>
      </c>
      <c r="C622" s="5" t="s">
        <v>520</v>
      </c>
      <c r="D622" s="5" t="s">
        <v>519</v>
      </c>
      <c r="E622" s="4">
        <v>1999</v>
      </c>
      <c r="F622" s="5" t="s">
        <v>227</v>
      </c>
      <c r="G622" s="6">
        <v>4.4999999999999998E-2</v>
      </c>
      <c r="H622" s="7">
        <v>28</v>
      </c>
      <c r="I622" s="8"/>
      <c r="L622" s="5" t="s">
        <v>54</v>
      </c>
      <c r="M622" s="5" t="s">
        <v>57</v>
      </c>
      <c r="N622" s="4" t="s">
        <v>523</v>
      </c>
      <c r="O622" s="5" t="s">
        <v>523</v>
      </c>
      <c r="P622" s="5" t="s">
        <v>522</v>
      </c>
      <c r="S622" s="5" t="s">
        <v>371</v>
      </c>
      <c r="T622" s="5" t="s">
        <v>521</v>
      </c>
      <c r="U622" s="5" t="s">
        <v>524</v>
      </c>
      <c r="X622" s="5" t="s">
        <v>200</v>
      </c>
      <c r="Y622" s="5" t="s">
        <v>201</v>
      </c>
      <c r="Z622" s="5" t="s">
        <v>196</v>
      </c>
      <c r="AB622" s="5" t="s">
        <v>105</v>
      </c>
      <c r="AC622" s="5" t="s">
        <v>506</v>
      </c>
      <c r="AI622" s="5" t="s">
        <v>225</v>
      </c>
      <c r="AJ622" s="8" t="s">
        <v>59</v>
      </c>
      <c r="AK622" s="8" t="s">
        <v>114</v>
      </c>
      <c r="AL622" s="8" t="s">
        <v>525</v>
      </c>
    </row>
    <row r="623" spans="1:38" hidden="1" x14ac:dyDescent="0.2">
      <c r="A623" s="4">
        <v>2018</v>
      </c>
      <c r="B623" s="4">
        <v>8</v>
      </c>
      <c r="C623" s="5" t="s">
        <v>520</v>
      </c>
      <c r="D623" s="5" t="s">
        <v>519</v>
      </c>
      <c r="E623" s="4">
        <v>1999</v>
      </c>
      <c r="F623" s="5" t="s">
        <v>227</v>
      </c>
      <c r="G623" s="6">
        <v>4.4999999999999998E-2</v>
      </c>
      <c r="H623" s="7">
        <v>28</v>
      </c>
      <c r="I623" s="8"/>
      <c r="L623" s="5" t="s">
        <v>54</v>
      </c>
      <c r="N623" s="4" t="s">
        <v>523</v>
      </c>
      <c r="O623" s="5" t="s">
        <v>523</v>
      </c>
      <c r="P623" s="5" t="s">
        <v>522</v>
      </c>
      <c r="S623" s="5" t="s">
        <v>371</v>
      </c>
      <c r="T623" s="5" t="s">
        <v>521</v>
      </c>
      <c r="U623" s="5" t="s">
        <v>524</v>
      </c>
      <c r="X623" s="5" t="s">
        <v>200</v>
      </c>
      <c r="Y623" s="5" t="s">
        <v>201</v>
      </c>
      <c r="Z623" s="5" t="s">
        <v>196</v>
      </c>
      <c r="AB623" s="5" t="s">
        <v>105</v>
      </c>
      <c r="AC623" s="5" t="s">
        <v>506</v>
      </c>
      <c r="AI623" s="5" t="s">
        <v>225</v>
      </c>
      <c r="AJ623" s="8" t="s">
        <v>59</v>
      </c>
      <c r="AK623" s="8" t="s">
        <v>114</v>
      </c>
      <c r="AL623" s="8" t="s">
        <v>525</v>
      </c>
    </row>
    <row r="624" spans="1:38" hidden="1" x14ac:dyDescent="0.2">
      <c r="A624" s="4">
        <v>2046</v>
      </c>
      <c r="B624" s="4">
        <v>1</v>
      </c>
      <c r="C624" s="5" t="s">
        <v>257</v>
      </c>
      <c r="D624" s="5" t="s">
        <v>526</v>
      </c>
      <c r="E624" s="4">
        <v>1995</v>
      </c>
      <c r="F624" s="5" t="s">
        <v>212</v>
      </c>
      <c r="G624" s="6">
        <v>3.1</v>
      </c>
      <c r="H624" s="7">
        <v>1469</v>
      </c>
      <c r="I624" s="5" t="s">
        <v>531</v>
      </c>
      <c r="J624" s="5" t="s">
        <v>65</v>
      </c>
      <c r="N624" s="4">
        <v>1993</v>
      </c>
      <c r="O624" s="5" t="s">
        <v>530</v>
      </c>
      <c r="P624" s="5" t="s">
        <v>529</v>
      </c>
      <c r="Q624" s="5" t="s">
        <v>315</v>
      </c>
      <c r="S624" s="5" t="s">
        <v>527</v>
      </c>
      <c r="U624" s="5" t="s">
        <v>528</v>
      </c>
      <c r="V624" s="7">
        <v>195</v>
      </c>
      <c r="W624" s="7" t="s">
        <v>134</v>
      </c>
      <c r="X624" s="5" t="s">
        <v>194</v>
      </c>
      <c r="Y624" s="5" t="s">
        <v>195</v>
      </c>
      <c r="Z624" s="5" t="s">
        <v>196</v>
      </c>
      <c r="AB624" s="5" t="s">
        <v>105</v>
      </c>
      <c r="AC624" s="5" t="s">
        <v>130</v>
      </c>
      <c r="AF624" s="5" t="s">
        <v>357</v>
      </c>
      <c r="AI624" s="5" t="s">
        <v>339</v>
      </c>
      <c r="AJ624" s="8" t="s">
        <v>59</v>
      </c>
      <c r="AK624" s="8" t="s">
        <v>114</v>
      </c>
    </row>
    <row r="625" spans="1:37" hidden="1" x14ac:dyDescent="0.2">
      <c r="A625" s="4">
        <v>2046</v>
      </c>
      <c r="B625" s="4">
        <v>2</v>
      </c>
      <c r="C625" s="5" t="s">
        <v>257</v>
      </c>
      <c r="D625" s="5" t="s">
        <v>526</v>
      </c>
      <c r="E625" s="4">
        <v>1995</v>
      </c>
      <c r="F625" s="5" t="s">
        <v>212</v>
      </c>
      <c r="G625" s="6">
        <v>2.4</v>
      </c>
      <c r="H625" s="7">
        <v>1152</v>
      </c>
      <c r="I625" s="5" t="s">
        <v>455</v>
      </c>
      <c r="J625" s="5" t="s">
        <v>65</v>
      </c>
      <c r="N625" s="4">
        <v>1993</v>
      </c>
      <c r="O625" s="5" t="s">
        <v>530</v>
      </c>
      <c r="P625" s="5" t="s">
        <v>533</v>
      </c>
      <c r="Q625" s="5" t="s">
        <v>1329</v>
      </c>
      <c r="S625" s="5" t="s">
        <v>527</v>
      </c>
      <c r="U625" s="5" t="s">
        <v>528</v>
      </c>
      <c r="V625" s="7">
        <v>195</v>
      </c>
      <c r="W625" s="7" t="s">
        <v>134</v>
      </c>
      <c r="X625" s="5" t="s">
        <v>194</v>
      </c>
      <c r="Y625" s="5" t="s">
        <v>195</v>
      </c>
      <c r="Z625" s="5" t="s">
        <v>196</v>
      </c>
      <c r="AB625" s="5" t="s">
        <v>105</v>
      </c>
      <c r="AC625" s="5" t="s">
        <v>130</v>
      </c>
      <c r="AF625" s="5" t="s">
        <v>357</v>
      </c>
      <c r="AI625" s="5" t="s">
        <v>339</v>
      </c>
      <c r="AJ625" s="8" t="s">
        <v>59</v>
      </c>
      <c r="AK625" s="8" t="s">
        <v>114</v>
      </c>
    </row>
    <row r="626" spans="1:37" hidden="1" x14ac:dyDescent="0.2">
      <c r="A626" s="4">
        <v>2046</v>
      </c>
      <c r="B626" s="4">
        <v>3</v>
      </c>
      <c r="C626" s="5" t="s">
        <v>257</v>
      </c>
      <c r="D626" s="5" t="s">
        <v>526</v>
      </c>
      <c r="E626" s="4">
        <v>1995</v>
      </c>
      <c r="F626" s="5" t="s">
        <v>212</v>
      </c>
      <c r="G626" s="6">
        <v>1</v>
      </c>
      <c r="H626" s="7">
        <v>500</v>
      </c>
      <c r="I626" s="5" t="s">
        <v>532</v>
      </c>
      <c r="J626" s="5" t="s">
        <v>65</v>
      </c>
      <c r="N626" s="4">
        <v>1993</v>
      </c>
      <c r="O626" s="5" t="s">
        <v>530</v>
      </c>
      <c r="P626" s="5" t="s">
        <v>522</v>
      </c>
      <c r="Q626" s="5" t="s">
        <v>330</v>
      </c>
      <c r="S626" s="5" t="s">
        <v>527</v>
      </c>
      <c r="U626" s="5" t="s">
        <v>528</v>
      </c>
      <c r="V626" s="7">
        <v>195</v>
      </c>
      <c r="W626" s="7" t="s">
        <v>134</v>
      </c>
      <c r="X626" s="5" t="s">
        <v>194</v>
      </c>
      <c r="Y626" s="5" t="s">
        <v>195</v>
      </c>
      <c r="Z626" s="5" t="s">
        <v>196</v>
      </c>
      <c r="AB626" s="5" t="s">
        <v>105</v>
      </c>
      <c r="AC626" s="5" t="s">
        <v>130</v>
      </c>
      <c r="AF626" s="5" t="s">
        <v>357</v>
      </c>
      <c r="AI626" s="5" t="s">
        <v>339</v>
      </c>
      <c r="AJ626" s="8" t="s">
        <v>59</v>
      </c>
      <c r="AK626" s="8" t="s">
        <v>114</v>
      </c>
    </row>
    <row r="627" spans="1:37" hidden="1" x14ac:dyDescent="0.2">
      <c r="A627" s="4">
        <v>2046</v>
      </c>
      <c r="B627" s="4">
        <v>4</v>
      </c>
      <c r="C627" s="5" t="s">
        <v>257</v>
      </c>
      <c r="D627" s="5" t="s">
        <v>526</v>
      </c>
      <c r="E627" s="4">
        <v>1995</v>
      </c>
      <c r="F627" s="5" t="s">
        <v>227</v>
      </c>
      <c r="G627" s="6">
        <v>0.34269662919999999</v>
      </c>
      <c r="H627" s="7">
        <v>61</v>
      </c>
      <c r="I627" s="5"/>
      <c r="L627" s="5" t="s">
        <v>60</v>
      </c>
      <c r="M627" s="5" t="s">
        <v>53</v>
      </c>
      <c r="N627" s="4">
        <v>1993</v>
      </c>
      <c r="O627" s="5" t="s">
        <v>530</v>
      </c>
      <c r="S627" s="5" t="s">
        <v>527</v>
      </c>
      <c r="U627" s="5" t="s">
        <v>528</v>
      </c>
      <c r="V627" s="7">
        <v>195</v>
      </c>
      <c r="W627" s="7" t="s">
        <v>134</v>
      </c>
      <c r="X627" s="5" t="s">
        <v>194</v>
      </c>
      <c r="Y627" s="5" t="s">
        <v>195</v>
      </c>
      <c r="Z627" s="5" t="s">
        <v>196</v>
      </c>
      <c r="AB627" s="5" t="s">
        <v>105</v>
      </c>
      <c r="AC627" s="5" t="s">
        <v>130</v>
      </c>
      <c r="AF627" s="5" t="s">
        <v>357</v>
      </c>
      <c r="AI627" s="5" t="s">
        <v>339</v>
      </c>
      <c r="AJ627" s="8" t="s">
        <v>59</v>
      </c>
      <c r="AK627" s="8" t="s">
        <v>114</v>
      </c>
    </row>
    <row r="628" spans="1:37" hidden="1" x14ac:dyDescent="0.2">
      <c r="A628" s="4">
        <v>2046</v>
      </c>
      <c r="B628" s="4">
        <v>5</v>
      </c>
      <c r="C628" s="5" t="s">
        <v>257</v>
      </c>
      <c r="D628" s="5" t="s">
        <v>526</v>
      </c>
      <c r="E628" s="4">
        <v>1995</v>
      </c>
      <c r="F628" s="5" t="s">
        <v>227</v>
      </c>
      <c r="G628" s="6">
        <v>0.37640449440000001</v>
      </c>
      <c r="H628" s="7">
        <v>67</v>
      </c>
      <c r="I628" s="5"/>
      <c r="L628" s="5" t="s">
        <v>60</v>
      </c>
      <c r="M628" s="5" t="s">
        <v>57</v>
      </c>
      <c r="N628" s="4">
        <v>1993</v>
      </c>
      <c r="O628" s="5" t="s">
        <v>530</v>
      </c>
      <c r="S628" s="5" t="s">
        <v>527</v>
      </c>
      <c r="U628" s="5" t="s">
        <v>528</v>
      </c>
      <c r="V628" s="7">
        <v>195</v>
      </c>
      <c r="W628" s="7" t="s">
        <v>134</v>
      </c>
      <c r="X628" s="5" t="s">
        <v>194</v>
      </c>
      <c r="Y628" s="5" t="s">
        <v>195</v>
      </c>
      <c r="Z628" s="5" t="s">
        <v>196</v>
      </c>
      <c r="AB628" s="5" t="s">
        <v>105</v>
      </c>
      <c r="AC628" s="5" t="s">
        <v>130</v>
      </c>
      <c r="AF628" s="5" t="s">
        <v>357</v>
      </c>
      <c r="AI628" s="5" t="s">
        <v>339</v>
      </c>
      <c r="AJ628" s="8" t="s">
        <v>59</v>
      </c>
      <c r="AK628" s="8" t="s">
        <v>114</v>
      </c>
    </row>
    <row r="629" spans="1:37" hidden="1" x14ac:dyDescent="0.2">
      <c r="A629" s="4">
        <v>2046</v>
      </c>
      <c r="B629" s="4">
        <v>6</v>
      </c>
      <c r="C629" s="5" t="s">
        <v>257</v>
      </c>
      <c r="D629" s="5" t="s">
        <v>526</v>
      </c>
      <c r="E629" s="4">
        <v>1995</v>
      </c>
      <c r="F629" s="5" t="s">
        <v>227</v>
      </c>
      <c r="G629" s="6">
        <v>0.1404494382</v>
      </c>
      <c r="H629" s="7">
        <v>25</v>
      </c>
      <c r="I629" s="5"/>
      <c r="L629" s="5" t="s">
        <v>1933</v>
      </c>
      <c r="N629" s="4">
        <v>1993</v>
      </c>
      <c r="O629" s="5" t="s">
        <v>530</v>
      </c>
      <c r="S629" s="5" t="s">
        <v>527</v>
      </c>
      <c r="U629" s="5" t="s">
        <v>528</v>
      </c>
      <c r="V629" s="7">
        <v>195</v>
      </c>
      <c r="W629" s="7" t="s">
        <v>134</v>
      </c>
      <c r="X629" s="5" t="s">
        <v>194</v>
      </c>
      <c r="Y629" s="5" t="s">
        <v>195</v>
      </c>
      <c r="Z629" s="5" t="s">
        <v>196</v>
      </c>
      <c r="AB629" s="5" t="s">
        <v>105</v>
      </c>
      <c r="AC629" s="5" t="s">
        <v>130</v>
      </c>
      <c r="AF629" s="5" t="s">
        <v>357</v>
      </c>
      <c r="AI629" s="5" t="s">
        <v>339</v>
      </c>
      <c r="AJ629" s="8" t="s">
        <v>59</v>
      </c>
      <c r="AK629" s="8" t="s">
        <v>114</v>
      </c>
    </row>
    <row r="630" spans="1:37" hidden="1" x14ac:dyDescent="0.2">
      <c r="A630" s="4">
        <v>2046</v>
      </c>
      <c r="B630" s="4">
        <v>7</v>
      </c>
      <c r="C630" s="5" t="s">
        <v>257</v>
      </c>
      <c r="D630" s="5" t="s">
        <v>526</v>
      </c>
      <c r="E630" s="4">
        <v>1995</v>
      </c>
      <c r="F630" s="5" t="s">
        <v>227</v>
      </c>
      <c r="G630" s="6">
        <v>0.1404494382</v>
      </c>
      <c r="H630" s="7">
        <v>25</v>
      </c>
      <c r="I630" s="5"/>
      <c r="L630" s="5" t="s">
        <v>534</v>
      </c>
      <c r="N630" s="4">
        <v>1993</v>
      </c>
      <c r="O630" s="5" t="s">
        <v>530</v>
      </c>
      <c r="S630" s="5" t="s">
        <v>527</v>
      </c>
      <c r="U630" s="5" t="s">
        <v>528</v>
      </c>
      <c r="V630" s="7">
        <v>195</v>
      </c>
      <c r="W630" s="7" t="s">
        <v>134</v>
      </c>
      <c r="X630" s="5" t="s">
        <v>194</v>
      </c>
      <c r="Y630" s="5" t="s">
        <v>195</v>
      </c>
      <c r="Z630" s="5" t="s">
        <v>196</v>
      </c>
      <c r="AB630" s="5" t="s">
        <v>105</v>
      </c>
      <c r="AC630" s="5" t="s">
        <v>130</v>
      </c>
      <c r="AF630" s="5" t="s">
        <v>357</v>
      </c>
      <c r="AI630" s="5" t="s">
        <v>339</v>
      </c>
      <c r="AJ630" s="8" t="s">
        <v>59</v>
      </c>
      <c r="AK630" s="8" t="s">
        <v>114</v>
      </c>
    </row>
    <row r="631" spans="1:37" hidden="1" x14ac:dyDescent="0.2">
      <c r="A631" s="4">
        <v>2085</v>
      </c>
      <c r="B631" s="4">
        <v>1</v>
      </c>
      <c r="C631" s="5" t="s">
        <v>535</v>
      </c>
      <c r="D631" s="5" t="s">
        <v>536</v>
      </c>
      <c r="E631" s="4">
        <v>2005</v>
      </c>
      <c r="F631" s="5" t="s">
        <v>227</v>
      </c>
      <c r="G631" s="6">
        <v>0.125</v>
      </c>
      <c r="H631" s="7">
        <v>15</v>
      </c>
      <c r="L631" s="5" t="s">
        <v>508</v>
      </c>
      <c r="M631" s="5" t="s">
        <v>57</v>
      </c>
      <c r="N631" s="4">
        <v>2001</v>
      </c>
      <c r="O631" s="5" t="s">
        <v>317</v>
      </c>
      <c r="S631" s="5" t="s">
        <v>537</v>
      </c>
      <c r="U631" s="5" t="s">
        <v>538</v>
      </c>
      <c r="X631" s="5" t="s">
        <v>153</v>
      </c>
      <c r="Y631" s="5" t="s">
        <v>152</v>
      </c>
      <c r="Z631" s="5" t="s">
        <v>20</v>
      </c>
      <c r="AB631" s="5" t="s">
        <v>105</v>
      </c>
      <c r="AC631" s="5" t="s">
        <v>539</v>
      </c>
      <c r="AE631" s="5" t="s">
        <v>41</v>
      </c>
      <c r="AI631" s="5" t="s">
        <v>225</v>
      </c>
      <c r="AJ631" s="8" t="s">
        <v>59</v>
      </c>
      <c r="AK631" s="8" t="s">
        <v>114</v>
      </c>
    </row>
    <row r="632" spans="1:37" hidden="1" x14ac:dyDescent="0.2">
      <c r="A632" s="4">
        <v>2085</v>
      </c>
      <c r="B632" s="4">
        <v>2</v>
      </c>
      <c r="C632" s="5" t="s">
        <v>535</v>
      </c>
      <c r="D632" s="5" t="s">
        <v>536</v>
      </c>
      <c r="E632" s="4">
        <v>2005</v>
      </c>
      <c r="F632" s="5" t="s">
        <v>227</v>
      </c>
      <c r="G632" s="6">
        <v>0.27500000000000002</v>
      </c>
      <c r="H632" s="7">
        <v>33</v>
      </c>
      <c r="L632" s="5" t="s">
        <v>508</v>
      </c>
      <c r="M632" s="5" t="s">
        <v>53</v>
      </c>
      <c r="N632" s="4">
        <v>2001</v>
      </c>
      <c r="O632" s="5" t="s">
        <v>317</v>
      </c>
      <c r="S632" s="5" t="s">
        <v>537</v>
      </c>
      <c r="U632" s="5" t="s">
        <v>538</v>
      </c>
      <c r="X632" s="5" t="s">
        <v>153</v>
      </c>
      <c r="Y632" s="5" t="s">
        <v>152</v>
      </c>
      <c r="Z632" s="5" t="s">
        <v>20</v>
      </c>
      <c r="AB632" s="5" t="s">
        <v>105</v>
      </c>
      <c r="AC632" s="5" t="s">
        <v>539</v>
      </c>
      <c r="AE632" s="5" t="s">
        <v>41</v>
      </c>
      <c r="AI632" s="5" t="s">
        <v>225</v>
      </c>
      <c r="AJ632" s="8" t="s">
        <v>59</v>
      </c>
      <c r="AK632" s="8" t="s">
        <v>114</v>
      </c>
    </row>
    <row r="633" spans="1:37" hidden="1" x14ac:dyDescent="0.2">
      <c r="A633" s="4">
        <v>2085</v>
      </c>
      <c r="B633" s="4">
        <v>3</v>
      </c>
      <c r="C633" s="5" t="s">
        <v>535</v>
      </c>
      <c r="D633" s="5" t="s">
        <v>536</v>
      </c>
      <c r="E633" s="4">
        <v>2005</v>
      </c>
      <c r="F633" s="5" t="s">
        <v>227</v>
      </c>
      <c r="G633" s="6">
        <v>2.5000000000000001E-2</v>
      </c>
      <c r="H633" s="7">
        <v>3</v>
      </c>
      <c r="L633" s="5" t="s">
        <v>509</v>
      </c>
      <c r="M633" s="5" t="s">
        <v>57</v>
      </c>
      <c r="N633" s="4">
        <v>2001</v>
      </c>
      <c r="O633" s="5" t="s">
        <v>317</v>
      </c>
      <c r="S633" s="5" t="s">
        <v>537</v>
      </c>
      <c r="U633" s="5" t="s">
        <v>538</v>
      </c>
      <c r="X633" s="5" t="s">
        <v>153</v>
      </c>
      <c r="Y633" s="5" t="s">
        <v>152</v>
      </c>
      <c r="Z633" s="5" t="s">
        <v>20</v>
      </c>
      <c r="AB633" s="5" t="s">
        <v>105</v>
      </c>
      <c r="AC633" s="5" t="s">
        <v>539</v>
      </c>
      <c r="AE633" s="5" t="s">
        <v>41</v>
      </c>
      <c r="AI633" s="5" t="s">
        <v>225</v>
      </c>
      <c r="AJ633" s="8" t="s">
        <v>59</v>
      </c>
      <c r="AK633" s="8" t="s">
        <v>114</v>
      </c>
    </row>
    <row r="634" spans="1:37" hidden="1" x14ac:dyDescent="0.2">
      <c r="A634" s="4">
        <v>2085</v>
      </c>
      <c r="B634" s="4">
        <v>4</v>
      </c>
      <c r="C634" s="5" t="s">
        <v>535</v>
      </c>
      <c r="D634" s="5" t="s">
        <v>536</v>
      </c>
      <c r="E634" s="4">
        <v>2005</v>
      </c>
      <c r="F634" s="5" t="s">
        <v>227</v>
      </c>
      <c r="G634" s="6">
        <v>3.3333333333333333E-2</v>
      </c>
      <c r="H634" s="7">
        <v>4</v>
      </c>
      <c r="L634" s="5" t="s">
        <v>509</v>
      </c>
      <c r="M634" s="5" t="s">
        <v>53</v>
      </c>
      <c r="N634" s="4">
        <v>2001</v>
      </c>
      <c r="O634" s="5" t="s">
        <v>317</v>
      </c>
      <c r="S634" s="5" t="s">
        <v>537</v>
      </c>
      <c r="U634" s="5" t="s">
        <v>538</v>
      </c>
      <c r="X634" s="5" t="s">
        <v>153</v>
      </c>
      <c r="Y634" s="5" t="s">
        <v>152</v>
      </c>
      <c r="Z634" s="5" t="s">
        <v>20</v>
      </c>
      <c r="AB634" s="5" t="s">
        <v>105</v>
      </c>
      <c r="AC634" s="5" t="s">
        <v>539</v>
      </c>
      <c r="AE634" s="5" t="s">
        <v>41</v>
      </c>
      <c r="AI634" s="5" t="s">
        <v>225</v>
      </c>
      <c r="AJ634" s="8" t="s">
        <v>59</v>
      </c>
      <c r="AK634" s="8" t="s">
        <v>114</v>
      </c>
    </row>
    <row r="635" spans="1:37" hidden="1" x14ac:dyDescent="0.2">
      <c r="A635" s="4">
        <v>2085</v>
      </c>
      <c r="B635" s="4">
        <v>5</v>
      </c>
      <c r="C635" s="5" t="s">
        <v>535</v>
      </c>
      <c r="D635" s="5" t="s">
        <v>536</v>
      </c>
      <c r="E635" s="4">
        <v>2005</v>
      </c>
      <c r="F635" s="5" t="s">
        <v>227</v>
      </c>
      <c r="G635" s="6">
        <v>1.6666666666666666E-2</v>
      </c>
      <c r="H635" s="7">
        <v>2</v>
      </c>
      <c r="L635" s="5" t="s">
        <v>510</v>
      </c>
      <c r="M635" s="5" t="s">
        <v>57</v>
      </c>
      <c r="N635" s="4">
        <v>2001</v>
      </c>
      <c r="O635" s="5" t="s">
        <v>317</v>
      </c>
      <c r="S635" s="5" t="s">
        <v>537</v>
      </c>
      <c r="U635" s="5" t="s">
        <v>538</v>
      </c>
      <c r="X635" s="5" t="s">
        <v>153</v>
      </c>
      <c r="Y635" s="5" t="s">
        <v>152</v>
      </c>
      <c r="Z635" s="5" t="s">
        <v>20</v>
      </c>
      <c r="AB635" s="5" t="s">
        <v>105</v>
      </c>
      <c r="AC635" s="5" t="s">
        <v>539</v>
      </c>
      <c r="AE635" s="5" t="s">
        <v>41</v>
      </c>
      <c r="AI635" s="5" t="s">
        <v>225</v>
      </c>
      <c r="AJ635" s="8" t="s">
        <v>59</v>
      </c>
      <c r="AK635" s="8" t="s">
        <v>114</v>
      </c>
    </row>
    <row r="636" spans="1:37" hidden="1" x14ac:dyDescent="0.2">
      <c r="A636" s="4">
        <v>2085</v>
      </c>
      <c r="B636" s="4">
        <v>6</v>
      </c>
      <c r="C636" s="5" t="s">
        <v>535</v>
      </c>
      <c r="D636" s="5" t="s">
        <v>536</v>
      </c>
      <c r="E636" s="4">
        <v>2005</v>
      </c>
      <c r="F636" s="5" t="s">
        <v>227</v>
      </c>
      <c r="G636" s="6">
        <v>0.11666666666666667</v>
      </c>
      <c r="H636" s="7">
        <v>14</v>
      </c>
      <c r="L636" s="5" t="s">
        <v>510</v>
      </c>
      <c r="M636" s="5" t="s">
        <v>53</v>
      </c>
      <c r="N636" s="4">
        <v>2001</v>
      </c>
      <c r="O636" s="5" t="s">
        <v>317</v>
      </c>
      <c r="S636" s="5" t="s">
        <v>537</v>
      </c>
      <c r="U636" s="5" t="s">
        <v>538</v>
      </c>
      <c r="X636" s="5" t="s">
        <v>153</v>
      </c>
      <c r="Y636" s="5" t="s">
        <v>152</v>
      </c>
      <c r="Z636" s="5" t="s">
        <v>20</v>
      </c>
      <c r="AB636" s="5" t="s">
        <v>105</v>
      </c>
      <c r="AC636" s="5" t="s">
        <v>539</v>
      </c>
      <c r="AE636" s="5" t="s">
        <v>41</v>
      </c>
      <c r="AI636" s="5" t="s">
        <v>225</v>
      </c>
      <c r="AJ636" s="8" t="s">
        <v>59</v>
      </c>
      <c r="AK636" s="8" t="s">
        <v>114</v>
      </c>
    </row>
    <row r="637" spans="1:37" hidden="1" x14ac:dyDescent="0.2">
      <c r="A637" s="4">
        <v>2085</v>
      </c>
      <c r="B637" s="4">
        <v>7</v>
      </c>
      <c r="C637" s="5" t="s">
        <v>535</v>
      </c>
      <c r="D637" s="5" t="s">
        <v>536</v>
      </c>
      <c r="E637" s="4">
        <v>2005</v>
      </c>
      <c r="F637" s="5" t="s">
        <v>227</v>
      </c>
      <c r="G637" s="6">
        <v>2.5000000000000001E-2</v>
      </c>
      <c r="H637" s="7">
        <v>3</v>
      </c>
      <c r="L637" s="5" t="s">
        <v>511</v>
      </c>
      <c r="M637" s="5" t="s">
        <v>57</v>
      </c>
      <c r="N637" s="4">
        <v>2001</v>
      </c>
      <c r="O637" s="5" t="s">
        <v>317</v>
      </c>
      <c r="S637" s="5" t="s">
        <v>537</v>
      </c>
      <c r="U637" s="5" t="s">
        <v>538</v>
      </c>
      <c r="X637" s="5" t="s">
        <v>153</v>
      </c>
      <c r="Y637" s="5" t="s">
        <v>152</v>
      </c>
      <c r="Z637" s="5" t="s">
        <v>20</v>
      </c>
      <c r="AB637" s="5" t="s">
        <v>105</v>
      </c>
      <c r="AC637" s="5" t="s">
        <v>539</v>
      </c>
      <c r="AE637" s="5" t="s">
        <v>41</v>
      </c>
      <c r="AI637" s="5" t="s">
        <v>225</v>
      </c>
      <c r="AJ637" s="8" t="s">
        <v>59</v>
      </c>
      <c r="AK637" s="8" t="s">
        <v>114</v>
      </c>
    </row>
    <row r="638" spans="1:37" hidden="1" x14ac:dyDescent="0.2">
      <c r="A638" s="4">
        <v>2085</v>
      </c>
      <c r="B638" s="4">
        <v>8</v>
      </c>
      <c r="C638" s="5" t="s">
        <v>535</v>
      </c>
      <c r="D638" s="5" t="s">
        <v>536</v>
      </c>
      <c r="E638" s="4">
        <v>2005</v>
      </c>
      <c r="F638" s="5" t="s">
        <v>227</v>
      </c>
      <c r="G638" s="6">
        <v>2.5000000000000001E-2</v>
      </c>
      <c r="H638" s="7">
        <v>3</v>
      </c>
      <c r="L638" s="5" t="s">
        <v>511</v>
      </c>
      <c r="M638" s="5" t="s">
        <v>53</v>
      </c>
      <c r="N638" s="4">
        <v>2001</v>
      </c>
      <c r="O638" s="5" t="s">
        <v>317</v>
      </c>
      <c r="S638" s="5" t="s">
        <v>537</v>
      </c>
      <c r="U638" s="5" t="s">
        <v>538</v>
      </c>
      <c r="X638" s="5" t="s">
        <v>153</v>
      </c>
      <c r="Y638" s="5" t="s">
        <v>152</v>
      </c>
      <c r="Z638" s="5" t="s">
        <v>20</v>
      </c>
      <c r="AB638" s="5" t="s">
        <v>105</v>
      </c>
      <c r="AC638" s="5" t="s">
        <v>539</v>
      </c>
      <c r="AE638" s="5" t="s">
        <v>41</v>
      </c>
      <c r="AI638" s="5" t="s">
        <v>225</v>
      </c>
      <c r="AJ638" s="8" t="s">
        <v>59</v>
      </c>
      <c r="AK638" s="8" t="s">
        <v>114</v>
      </c>
    </row>
    <row r="639" spans="1:37" hidden="1" x14ac:dyDescent="0.2">
      <c r="A639" s="4">
        <v>2085</v>
      </c>
      <c r="B639" s="4">
        <v>9</v>
      </c>
      <c r="C639" s="5" t="s">
        <v>535</v>
      </c>
      <c r="D639" s="5" t="s">
        <v>536</v>
      </c>
      <c r="E639" s="4">
        <v>2005</v>
      </c>
      <c r="F639" s="5" t="s">
        <v>227</v>
      </c>
      <c r="G639" s="6">
        <v>0.2</v>
      </c>
      <c r="H639" s="7">
        <v>24</v>
      </c>
      <c r="L639" s="5" t="s">
        <v>512</v>
      </c>
      <c r="M639" s="5" t="s">
        <v>57</v>
      </c>
      <c r="N639" s="4">
        <v>2001</v>
      </c>
      <c r="O639" s="5" t="s">
        <v>317</v>
      </c>
      <c r="S639" s="5" t="s">
        <v>537</v>
      </c>
      <c r="U639" s="5" t="s">
        <v>538</v>
      </c>
      <c r="X639" s="5" t="s">
        <v>153</v>
      </c>
      <c r="Y639" s="5" t="s">
        <v>152</v>
      </c>
      <c r="Z639" s="5" t="s">
        <v>20</v>
      </c>
      <c r="AB639" s="5" t="s">
        <v>105</v>
      </c>
      <c r="AC639" s="5" t="s">
        <v>539</v>
      </c>
      <c r="AE639" s="5" t="s">
        <v>41</v>
      </c>
      <c r="AI639" s="5" t="s">
        <v>225</v>
      </c>
      <c r="AJ639" s="8" t="s">
        <v>59</v>
      </c>
      <c r="AK639" s="8" t="s">
        <v>114</v>
      </c>
    </row>
    <row r="640" spans="1:37" hidden="1" x14ac:dyDescent="0.2">
      <c r="A640" s="4">
        <v>2085</v>
      </c>
      <c r="B640" s="4">
        <v>10</v>
      </c>
      <c r="C640" s="5" t="s">
        <v>535</v>
      </c>
      <c r="D640" s="5" t="s">
        <v>536</v>
      </c>
      <c r="E640" s="4">
        <v>2005</v>
      </c>
      <c r="F640" s="5" t="s">
        <v>227</v>
      </c>
      <c r="G640" s="6">
        <v>2.5000000000000001E-2</v>
      </c>
      <c r="H640" s="7">
        <v>3</v>
      </c>
      <c r="L640" s="5" t="s">
        <v>512</v>
      </c>
      <c r="M640" s="5" t="s">
        <v>53</v>
      </c>
      <c r="N640" s="4">
        <v>2001</v>
      </c>
      <c r="O640" s="5" t="s">
        <v>317</v>
      </c>
      <c r="S640" s="5" t="s">
        <v>537</v>
      </c>
      <c r="U640" s="5" t="s">
        <v>538</v>
      </c>
      <c r="X640" s="5" t="s">
        <v>153</v>
      </c>
      <c r="Y640" s="5" t="s">
        <v>152</v>
      </c>
      <c r="Z640" s="5" t="s">
        <v>20</v>
      </c>
      <c r="AB640" s="5" t="s">
        <v>105</v>
      </c>
      <c r="AC640" s="5" t="s">
        <v>539</v>
      </c>
      <c r="AE640" s="5" t="s">
        <v>41</v>
      </c>
      <c r="AI640" s="5" t="s">
        <v>225</v>
      </c>
      <c r="AJ640" s="8" t="s">
        <v>59</v>
      </c>
      <c r="AK640" s="8" t="s">
        <v>114</v>
      </c>
    </row>
    <row r="641" spans="1:38" hidden="1" x14ac:dyDescent="0.2">
      <c r="A641" s="4">
        <v>2085</v>
      </c>
      <c r="B641" s="4">
        <v>11</v>
      </c>
      <c r="C641" s="5" t="s">
        <v>535</v>
      </c>
      <c r="D641" s="5" t="s">
        <v>536</v>
      </c>
      <c r="E641" s="4">
        <v>2005</v>
      </c>
      <c r="F641" s="5" t="s">
        <v>227</v>
      </c>
      <c r="G641" s="6">
        <v>0.1</v>
      </c>
      <c r="H641" s="7">
        <v>12</v>
      </c>
      <c r="L641" s="5" t="s">
        <v>541</v>
      </c>
      <c r="M641" s="5" t="s">
        <v>57</v>
      </c>
      <c r="N641" s="4">
        <v>2001</v>
      </c>
      <c r="O641" s="5" t="s">
        <v>317</v>
      </c>
      <c r="S641" s="5" t="s">
        <v>537</v>
      </c>
      <c r="U641" s="5" t="s">
        <v>538</v>
      </c>
      <c r="X641" s="5" t="s">
        <v>153</v>
      </c>
      <c r="Y641" s="5" t="s">
        <v>152</v>
      </c>
      <c r="Z641" s="5" t="s">
        <v>20</v>
      </c>
      <c r="AB641" s="5" t="s">
        <v>105</v>
      </c>
      <c r="AC641" s="5" t="s">
        <v>539</v>
      </c>
      <c r="AE641" s="5" t="s">
        <v>41</v>
      </c>
      <c r="AI641" s="5" t="s">
        <v>225</v>
      </c>
      <c r="AJ641" s="8" t="s">
        <v>59</v>
      </c>
      <c r="AK641" s="8" t="s">
        <v>114</v>
      </c>
    </row>
    <row r="642" spans="1:38" hidden="1" x14ac:dyDescent="0.2">
      <c r="A642" s="4">
        <v>2085</v>
      </c>
      <c r="B642" s="4">
        <v>12</v>
      </c>
      <c r="C642" s="5" t="s">
        <v>535</v>
      </c>
      <c r="D642" s="5" t="s">
        <v>536</v>
      </c>
      <c r="E642" s="4">
        <v>2005</v>
      </c>
      <c r="F642" s="5" t="s">
        <v>227</v>
      </c>
      <c r="G642" s="6">
        <v>3.3333333333333333E-2</v>
      </c>
      <c r="H642" s="7">
        <v>4</v>
      </c>
      <c r="L642" s="5" t="s">
        <v>541</v>
      </c>
      <c r="M642" s="5" t="s">
        <v>53</v>
      </c>
      <c r="N642" s="4">
        <v>2001</v>
      </c>
      <c r="O642" s="5" t="s">
        <v>317</v>
      </c>
      <c r="S642" s="5" t="s">
        <v>537</v>
      </c>
      <c r="U642" s="5" t="s">
        <v>538</v>
      </c>
      <c r="X642" s="5" t="s">
        <v>153</v>
      </c>
      <c r="Y642" s="5" t="s">
        <v>152</v>
      </c>
      <c r="Z642" s="5" t="s">
        <v>20</v>
      </c>
      <c r="AB642" s="5" t="s">
        <v>105</v>
      </c>
      <c r="AC642" s="5" t="s">
        <v>539</v>
      </c>
      <c r="AE642" s="5" t="s">
        <v>41</v>
      </c>
      <c r="AI642" s="5" t="s">
        <v>225</v>
      </c>
      <c r="AJ642" s="8" t="s">
        <v>59</v>
      </c>
      <c r="AK642" s="8" t="s">
        <v>114</v>
      </c>
    </row>
    <row r="643" spans="1:38" hidden="1" x14ac:dyDescent="0.2">
      <c r="A643" s="4">
        <v>2085</v>
      </c>
      <c r="B643" s="4">
        <v>13</v>
      </c>
      <c r="C643" s="5" t="s">
        <v>535</v>
      </c>
      <c r="D643" s="5" t="s">
        <v>536</v>
      </c>
      <c r="E643" s="4">
        <v>2005</v>
      </c>
      <c r="F643" s="5" t="s">
        <v>227</v>
      </c>
      <c r="G643" s="6">
        <v>0</v>
      </c>
      <c r="H643" s="7">
        <v>0</v>
      </c>
      <c r="L643" s="5" t="s">
        <v>89</v>
      </c>
      <c r="M643" s="5" t="s">
        <v>57</v>
      </c>
      <c r="N643" s="4">
        <v>2001</v>
      </c>
      <c r="O643" s="5" t="s">
        <v>317</v>
      </c>
      <c r="S643" s="5" t="s">
        <v>537</v>
      </c>
      <c r="U643" s="5" t="s">
        <v>538</v>
      </c>
      <c r="X643" s="5" t="s">
        <v>153</v>
      </c>
      <c r="Y643" s="5" t="s">
        <v>152</v>
      </c>
      <c r="Z643" s="5" t="s">
        <v>20</v>
      </c>
      <c r="AB643" s="5" t="s">
        <v>105</v>
      </c>
      <c r="AC643" s="5" t="s">
        <v>539</v>
      </c>
      <c r="AE643" s="5" t="s">
        <v>41</v>
      </c>
      <c r="AI643" s="5" t="s">
        <v>225</v>
      </c>
      <c r="AJ643" s="8" t="s">
        <v>59</v>
      </c>
      <c r="AK643" s="8" t="s">
        <v>114</v>
      </c>
    </row>
    <row r="644" spans="1:38" hidden="1" x14ac:dyDescent="0.2">
      <c r="A644" s="4">
        <v>2085</v>
      </c>
      <c r="B644" s="4">
        <v>14</v>
      </c>
      <c r="C644" s="5" t="s">
        <v>535</v>
      </c>
      <c r="D644" s="5" t="s">
        <v>536</v>
      </c>
      <c r="E644" s="4">
        <v>2005</v>
      </c>
      <c r="F644" s="5" t="s">
        <v>227</v>
      </c>
      <c r="G644" s="6">
        <v>0</v>
      </c>
      <c r="H644" s="7">
        <v>0</v>
      </c>
      <c r="L644" s="5" t="s">
        <v>89</v>
      </c>
      <c r="M644" s="5" t="s">
        <v>53</v>
      </c>
      <c r="N644" s="4">
        <v>2001</v>
      </c>
      <c r="O644" s="5" t="s">
        <v>317</v>
      </c>
      <c r="S644" s="5" t="s">
        <v>537</v>
      </c>
      <c r="U644" s="5" t="s">
        <v>538</v>
      </c>
      <c r="X644" s="5" t="s">
        <v>153</v>
      </c>
      <c r="Y644" s="5" t="s">
        <v>152</v>
      </c>
      <c r="Z644" s="5" t="s">
        <v>20</v>
      </c>
      <c r="AB644" s="5" t="s">
        <v>105</v>
      </c>
      <c r="AC644" s="5" t="s">
        <v>539</v>
      </c>
      <c r="AE644" s="5" t="s">
        <v>41</v>
      </c>
      <c r="AI644" s="5" t="s">
        <v>225</v>
      </c>
      <c r="AJ644" s="8" t="s">
        <v>59</v>
      </c>
      <c r="AK644" s="8" t="s">
        <v>114</v>
      </c>
    </row>
    <row r="645" spans="1:38" hidden="1" x14ac:dyDescent="0.2">
      <c r="A645" s="4">
        <v>2085</v>
      </c>
      <c r="B645" s="4">
        <v>15</v>
      </c>
      <c r="C645" s="5" t="s">
        <v>535</v>
      </c>
      <c r="D645" s="5" t="s">
        <v>536</v>
      </c>
      <c r="E645" s="4">
        <v>2005</v>
      </c>
      <c r="F645" s="5" t="s">
        <v>515</v>
      </c>
      <c r="G645" s="6">
        <v>3.82</v>
      </c>
      <c r="H645" s="7">
        <v>11</v>
      </c>
      <c r="I645" s="6">
        <v>1.02</v>
      </c>
      <c r="J645" s="5" t="s">
        <v>65</v>
      </c>
      <c r="N645" s="4">
        <v>2001</v>
      </c>
      <c r="O645" s="5" t="s">
        <v>317</v>
      </c>
      <c r="S645" s="5" t="s">
        <v>537</v>
      </c>
      <c r="U645" s="5" t="s">
        <v>538</v>
      </c>
      <c r="X645" s="5" t="s">
        <v>153</v>
      </c>
      <c r="Y645" s="5" t="s">
        <v>152</v>
      </c>
      <c r="Z645" s="5" t="s">
        <v>20</v>
      </c>
      <c r="AB645" s="5" t="s">
        <v>105</v>
      </c>
      <c r="AC645" s="5" t="s">
        <v>539</v>
      </c>
      <c r="AE645" s="5" t="s">
        <v>41</v>
      </c>
      <c r="AI645" s="5" t="s">
        <v>225</v>
      </c>
      <c r="AJ645" s="8" t="s">
        <v>59</v>
      </c>
      <c r="AK645" s="8" t="s">
        <v>114</v>
      </c>
    </row>
    <row r="646" spans="1:38" hidden="1" x14ac:dyDescent="0.2">
      <c r="A646" s="4">
        <v>2135</v>
      </c>
      <c r="B646" s="4">
        <v>1</v>
      </c>
      <c r="C646" s="5" t="s">
        <v>544</v>
      </c>
      <c r="D646" s="5" t="s">
        <v>543</v>
      </c>
      <c r="E646" s="4">
        <v>1991</v>
      </c>
      <c r="F646" s="5" t="s">
        <v>166</v>
      </c>
      <c r="G646" s="6">
        <v>20</v>
      </c>
      <c r="H646" s="7">
        <v>20</v>
      </c>
      <c r="J646" s="5" t="s">
        <v>50</v>
      </c>
      <c r="N646" s="4">
        <v>1987</v>
      </c>
      <c r="O646" s="5" t="s">
        <v>542</v>
      </c>
      <c r="S646" s="5" t="s">
        <v>545</v>
      </c>
      <c r="T646" s="5" t="s">
        <v>546</v>
      </c>
      <c r="U646" s="5" t="s">
        <v>547</v>
      </c>
      <c r="X646" s="5" t="s">
        <v>332</v>
      </c>
      <c r="Y646" s="5" t="s">
        <v>333</v>
      </c>
      <c r="Z646" s="5" t="s">
        <v>20</v>
      </c>
      <c r="AB646" s="5" t="s">
        <v>105</v>
      </c>
      <c r="AC646" s="5" t="s">
        <v>548</v>
      </c>
      <c r="AI646" s="5" t="s">
        <v>1342</v>
      </c>
      <c r="AJ646" s="8" t="s">
        <v>59</v>
      </c>
      <c r="AK646" s="8" t="s">
        <v>59</v>
      </c>
      <c r="AL646" s="8" t="s">
        <v>554</v>
      </c>
    </row>
    <row r="647" spans="1:38" hidden="1" x14ac:dyDescent="0.2">
      <c r="A647" s="4">
        <v>2135</v>
      </c>
      <c r="B647" s="4">
        <v>2</v>
      </c>
      <c r="C647" s="5" t="s">
        <v>544</v>
      </c>
      <c r="D647" s="5" t="s">
        <v>543</v>
      </c>
      <c r="E647" s="4">
        <v>1991</v>
      </c>
      <c r="F647" s="5" t="s">
        <v>1332</v>
      </c>
      <c r="G647" s="6">
        <v>0.5</v>
      </c>
      <c r="H647" s="7">
        <v>2</v>
      </c>
      <c r="N647" s="4">
        <v>1987</v>
      </c>
      <c r="O647" s="5" t="s">
        <v>542</v>
      </c>
      <c r="S647" s="5" t="s">
        <v>545</v>
      </c>
      <c r="T647" s="5" t="s">
        <v>546</v>
      </c>
      <c r="U647" s="5" t="s">
        <v>547</v>
      </c>
      <c r="X647" s="5" t="s">
        <v>332</v>
      </c>
      <c r="Y647" s="5" t="s">
        <v>333</v>
      </c>
      <c r="Z647" s="5" t="s">
        <v>20</v>
      </c>
      <c r="AB647" s="5" t="s">
        <v>105</v>
      </c>
      <c r="AC647" s="5" t="s">
        <v>548</v>
      </c>
      <c r="AI647" s="5" t="s">
        <v>1342</v>
      </c>
      <c r="AJ647" s="8" t="s">
        <v>59</v>
      </c>
      <c r="AK647" s="8" t="s">
        <v>59</v>
      </c>
      <c r="AL647" s="8" t="s">
        <v>554</v>
      </c>
    </row>
    <row r="648" spans="1:38" hidden="1" x14ac:dyDescent="0.2">
      <c r="A648" s="4">
        <v>2268</v>
      </c>
      <c r="B648" s="4">
        <v>1</v>
      </c>
      <c r="C648" s="5" t="s">
        <v>550</v>
      </c>
      <c r="D648" s="5" t="s">
        <v>549</v>
      </c>
      <c r="E648" s="4">
        <v>1984</v>
      </c>
      <c r="F648" s="5" t="s">
        <v>227</v>
      </c>
      <c r="G648" s="6">
        <v>2.488151659E-2</v>
      </c>
      <c r="H648" s="7">
        <v>21</v>
      </c>
      <c r="L648" s="5" t="s">
        <v>555</v>
      </c>
      <c r="M648" s="5" t="s">
        <v>53</v>
      </c>
      <c r="N648" s="4" t="s">
        <v>551</v>
      </c>
      <c r="O648" s="4" t="s">
        <v>551</v>
      </c>
      <c r="P648" s="5" t="s">
        <v>1926</v>
      </c>
      <c r="S648" s="5" t="s">
        <v>545</v>
      </c>
      <c r="X648" s="5" t="s">
        <v>332</v>
      </c>
      <c r="Y648" s="5" t="s">
        <v>333</v>
      </c>
      <c r="Z648" s="5" t="s">
        <v>20</v>
      </c>
      <c r="AA648" s="5" t="s">
        <v>552</v>
      </c>
      <c r="AB648" s="5" t="s">
        <v>105</v>
      </c>
      <c r="AC648" s="5" t="s">
        <v>553</v>
      </c>
      <c r="AF648" s="5" t="s">
        <v>357</v>
      </c>
      <c r="AI648" s="5" t="s">
        <v>225</v>
      </c>
      <c r="AJ648" s="8" t="s">
        <v>59</v>
      </c>
      <c r="AK648" s="8" t="s">
        <v>114</v>
      </c>
      <c r="AL648" s="8" t="s">
        <v>264</v>
      </c>
    </row>
    <row r="649" spans="1:38" hidden="1" x14ac:dyDescent="0.2">
      <c r="A649" s="4">
        <v>2268</v>
      </c>
      <c r="B649" s="4">
        <v>2</v>
      </c>
      <c r="C649" s="5" t="s">
        <v>550</v>
      </c>
      <c r="D649" s="5" t="s">
        <v>549</v>
      </c>
      <c r="E649" s="4">
        <v>1984</v>
      </c>
      <c r="F649" s="5" t="s">
        <v>227</v>
      </c>
      <c r="G649" s="6">
        <v>5.0947867299999998E-2</v>
      </c>
      <c r="H649" s="7">
        <v>43</v>
      </c>
      <c r="L649" s="5" t="s">
        <v>556</v>
      </c>
      <c r="M649" s="5" t="s">
        <v>53</v>
      </c>
      <c r="N649" s="4" t="s">
        <v>551</v>
      </c>
      <c r="O649" s="4" t="s">
        <v>551</v>
      </c>
      <c r="P649" s="5" t="s">
        <v>1926</v>
      </c>
      <c r="S649" s="5" t="s">
        <v>545</v>
      </c>
      <c r="X649" s="5" t="s">
        <v>332</v>
      </c>
      <c r="Y649" s="5" t="s">
        <v>333</v>
      </c>
      <c r="Z649" s="5" t="s">
        <v>20</v>
      </c>
      <c r="AA649" s="5" t="s">
        <v>552</v>
      </c>
      <c r="AB649" s="5" t="s">
        <v>105</v>
      </c>
      <c r="AC649" s="5" t="s">
        <v>553</v>
      </c>
      <c r="AF649" s="5" t="s">
        <v>357</v>
      </c>
      <c r="AI649" s="5" t="s">
        <v>225</v>
      </c>
      <c r="AJ649" s="8" t="s">
        <v>59</v>
      </c>
      <c r="AK649" s="8" t="s">
        <v>114</v>
      </c>
      <c r="AL649" s="8" t="s">
        <v>264</v>
      </c>
    </row>
    <row r="650" spans="1:38" hidden="1" x14ac:dyDescent="0.2">
      <c r="A650" s="4">
        <v>2268</v>
      </c>
      <c r="B650" s="4">
        <v>3</v>
      </c>
      <c r="C650" s="5" t="s">
        <v>550</v>
      </c>
      <c r="D650" s="5" t="s">
        <v>549</v>
      </c>
      <c r="E650" s="4">
        <v>1984</v>
      </c>
      <c r="F650" s="5" t="s">
        <v>227</v>
      </c>
      <c r="G650" s="6">
        <v>1.8957345970000001E-2</v>
      </c>
      <c r="H650" s="7">
        <v>16</v>
      </c>
      <c r="L650" s="5" t="s">
        <v>557</v>
      </c>
      <c r="M650" s="5" t="s">
        <v>53</v>
      </c>
      <c r="N650" s="4" t="s">
        <v>551</v>
      </c>
      <c r="O650" s="4" t="s">
        <v>551</v>
      </c>
      <c r="P650" s="5" t="s">
        <v>1926</v>
      </c>
      <c r="S650" s="5" t="s">
        <v>545</v>
      </c>
      <c r="X650" s="5" t="s">
        <v>332</v>
      </c>
      <c r="Y650" s="5" t="s">
        <v>333</v>
      </c>
      <c r="Z650" s="5" t="s">
        <v>20</v>
      </c>
      <c r="AA650" s="5" t="s">
        <v>552</v>
      </c>
      <c r="AB650" s="5" t="s">
        <v>105</v>
      </c>
      <c r="AC650" s="5" t="s">
        <v>553</v>
      </c>
      <c r="AF650" s="5" t="s">
        <v>357</v>
      </c>
      <c r="AI650" s="5" t="s">
        <v>225</v>
      </c>
      <c r="AJ650" s="8" t="s">
        <v>59</v>
      </c>
      <c r="AK650" s="8" t="s">
        <v>114</v>
      </c>
      <c r="AL650" s="8" t="s">
        <v>264</v>
      </c>
    </row>
    <row r="651" spans="1:38" hidden="1" x14ac:dyDescent="0.2">
      <c r="A651" s="4">
        <v>2268</v>
      </c>
      <c r="B651" s="4">
        <v>4</v>
      </c>
      <c r="C651" s="5" t="s">
        <v>550</v>
      </c>
      <c r="D651" s="5" t="s">
        <v>549</v>
      </c>
      <c r="E651" s="4">
        <v>1984</v>
      </c>
      <c r="F651" s="5" t="s">
        <v>227</v>
      </c>
      <c r="G651" s="6">
        <v>2.488151659E-2</v>
      </c>
      <c r="H651" s="7">
        <v>21</v>
      </c>
      <c r="L651" s="5" t="s">
        <v>558</v>
      </c>
      <c r="M651" s="5" t="s">
        <v>53</v>
      </c>
      <c r="N651" s="4" t="s">
        <v>551</v>
      </c>
      <c r="O651" s="4" t="s">
        <v>551</v>
      </c>
      <c r="P651" s="5" t="s">
        <v>1926</v>
      </c>
      <c r="S651" s="5" t="s">
        <v>545</v>
      </c>
      <c r="X651" s="5" t="s">
        <v>332</v>
      </c>
      <c r="Y651" s="5" t="s">
        <v>333</v>
      </c>
      <c r="Z651" s="5" t="s">
        <v>20</v>
      </c>
      <c r="AA651" s="5" t="s">
        <v>552</v>
      </c>
      <c r="AB651" s="5" t="s">
        <v>105</v>
      </c>
      <c r="AC651" s="5" t="s">
        <v>553</v>
      </c>
      <c r="AF651" s="5" t="s">
        <v>357</v>
      </c>
      <c r="AI651" s="5" t="s">
        <v>225</v>
      </c>
      <c r="AJ651" s="8" t="s">
        <v>59</v>
      </c>
      <c r="AK651" s="8" t="s">
        <v>114</v>
      </c>
      <c r="AL651" s="8" t="s">
        <v>264</v>
      </c>
    </row>
    <row r="652" spans="1:38" hidden="1" x14ac:dyDescent="0.2">
      <c r="A652" s="4">
        <v>2268</v>
      </c>
      <c r="B652" s="4">
        <v>5</v>
      </c>
      <c r="C652" s="5" t="s">
        <v>550</v>
      </c>
      <c r="D652" s="5" t="s">
        <v>549</v>
      </c>
      <c r="E652" s="4">
        <v>1984</v>
      </c>
      <c r="F652" s="5" t="s">
        <v>227</v>
      </c>
      <c r="G652" s="6">
        <v>4.5023696680000003E-2</v>
      </c>
      <c r="H652" s="7">
        <v>38</v>
      </c>
      <c r="L652" s="5" t="s">
        <v>559</v>
      </c>
      <c r="M652" s="5" t="s">
        <v>53</v>
      </c>
      <c r="N652" s="4" t="s">
        <v>551</v>
      </c>
      <c r="O652" s="4" t="s">
        <v>551</v>
      </c>
      <c r="P652" s="5" t="s">
        <v>1926</v>
      </c>
      <c r="S652" s="5" t="s">
        <v>545</v>
      </c>
      <c r="X652" s="5" t="s">
        <v>332</v>
      </c>
      <c r="Y652" s="5" t="s">
        <v>333</v>
      </c>
      <c r="Z652" s="5" t="s">
        <v>20</v>
      </c>
      <c r="AA652" s="5" t="s">
        <v>552</v>
      </c>
      <c r="AB652" s="5" t="s">
        <v>105</v>
      </c>
      <c r="AC652" s="5" t="s">
        <v>553</v>
      </c>
      <c r="AF652" s="5" t="s">
        <v>357</v>
      </c>
      <c r="AI652" s="5" t="s">
        <v>225</v>
      </c>
      <c r="AJ652" s="8" t="s">
        <v>59</v>
      </c>
      <c r="AK652" s="8" t="s">
        <v>114</v>
      </c>
      <c r="AL652" s="8" t="s">
        <v>264</v>
      </c>
    </row>
    <row r="653" spans="1:38" hidden="1" x14ac:dyDescent="0.2">
      <c r="A653" s="4">
        <v>2268</v>
      </c>
      <c r="B653" s="4">
        <v>6</v>
      </c>
      <c r="C653" s="5" t="s">
        <v>550</v>
      </c>
      <c r="D653" s="5" t="s">
        <v>549</v>
      </c>
      <c r="E653" s="4">
        <v>1984</v>
      </c>
      <c r="F653" s="5" t="s">
        <v>227</v>
      </c>
      <c r="G653" s="6">
        <v>6.398104265E-2</v>
      </c>
      <c r="H653" s="7">
        <v>54</v>
      </c>
      <c r="L653" s="5" t="s">
        <v>555</v>
      </c>
      <c r="M653" s="5" t="s">
        <v>57</v>
      </c>
      <c r="N653" s="4" t="s">
        <v>551</v>
      </c>
      <c r="O653" s="4" t="s">
        <v>551</v>
      </c>
      <c r="P653" s="5" t="s">
        <v>1926</v>
      </c>
      <c r="S653" s="5" t="s">
        <v>545</v>
      </c>
      <c r="X653" s="5" t="s">
        <v>332</v>
      </c>
      <c r="Y653" s="5" t="s">
        <v>333</v>
      </c>
      <c r="Z653" s="5" t="s">
        <v>20</v>
      </c>
      <c r="AA653" s="5" t="s">
        <v>552</v>
      </c>
      <c r="AB653" s="5" t="s">
        <v>105</v>
      </c>
      <c r="AC653" s="5" t="s">
        <v>553</v>
      </c>
      <c r="AF653" s="5" t="s">
        <v>357</v>
      </c>
      <c r="AI653" s="5" t="s">
        <v>225</v>
      </c>
      <c r="AJ653" s="8" t="s">
        <v>59</v>
      </c>
      <c r="AK653" s="8" t="s">
        <v>114</v>
      </c>
      <c r="AL653" s="8" t="s">
        <v>264</v>
      </c>
    </row>
    <row r="654" spans="1:38" hidden="1" x14ac:dyDescent="0.2">
      <c r="A654" s="4">
        <v>2268</v>
      </c>
      <c r="B654" s="4">
        <v>7</v>
      </c>
      <c r="C654" s="5" t="s">
        <v>550</v>
      </c>
      <c r="D654" s="5" t="s">
        <v>549</v>
      </c>
      <c r="E654" s="4">
        <v>1984</v>
      </c>
      <c r="F654" s="5" t="s">
        <v>227</v>
      </c>
      <c r="G654" s="6">
        <v>0.34478672989999998</v>
      </c>
      <c r="H654" s="7">
        <v>291</v>
      </c>
      <c r="L654" s="5" t="s">
        <v>556</v>
      </c>
      <c r="M654" s="5" t="s">
        <v>57</v>
      </c>
      <c r="N654" s="4" t="s">
        <v>551</v>
      </c>
      <c r="O654" s="4" t="s">
        <v>551</v>
      </c>
      <c r="P654" s="5" t="s">
        <v>1926</v>
      </c>
      <c r="S654" s="5" t="s">
        <v>545</v>
      </c>
      <c r="X654" s="5" t="s">
        <v>332</v>
      </c>
      <c r="Y654" s="5" t="s">
        <v>333</v>
      </c>
      <c r="Z654" s="5" t="s">
        <v>20</v>
      </c>
      <c r="AA654" s="5" t="s">
        <v>552</v>
      </c>
      <c r="AB654" s="5" t="s">
        <v>105</v>
      </c>
      <c r="AC654" s="5" t="s">
        <v>553</v>
      </c>
      <c r="AF654" s="5" t="s">
        <v>357</v>
      </c>
      <c r="AI654" s="5" t="s">
        <v>225</v>
      </c>
      <c r="AJ654" s="8" t="s">
        <v>59</v>
      </c>
      <c r="AK654" s="8" t="s">
        <v>114</v>
      </c>
      <c r="AL654" s="8" t="s">
        <v>264</v>
      </c>
    </row>
    <row r="655" spans="1:38" hidden="1" x14ac:dyDescent="0.2">
      <c r="A655" s="4">
        <v>2268</v>
      </c>
      <c r="B655" s="4">
        <v>8</v>
      </c>
      <c r="C655" s="5" t="s">
        <v>550</v>
      </c>
      <c r="D655" s="5" t="s">
        <v>549</v>
      </c>
      <c r="E655" s="4">
        <v>1984</v>
      </c>
      <c r="F655" s="5" t="s">
        <v>227</v>
      </c>
      <c r="G655" s="6">
        <v>3.0805687203791468E-2</v>
      </c>
      <c r="H655" s="7">
        <v>26</v>
      </c>
      <c r="L655" s="5" t="s">
        <v>43</v>
      </c>
      <c r="N655" s="4" t="s">
        <v>551</v>
      </c>
      <c r="O655" s="4" t="s">
        <v>551</v>
      </c>
      <c r="P655" s="5" t="s">
        <v>1926</v>
      </c>
      <c r="S655" s="5" t="s">
        <v>545</v>
      </c>
      <c r="X655" s="5" t="s">
        <v>332</v>
      </c>
      <c r="Y655" s="5" t="s">
        <v>333</v>
      </c>
      <c r="Z655" s="5" t="s">
        <v>20</v>
      </c>
      <c r="AA655" s="5" t="s">
        <v>552</v>
      </c>
      <c r="AB655" s="5" t="s">
        <v>105</v>
      </c>
      <c r="AC655" s="5" t="s">
        <v>553</v>
      </c>
      <c r="AF655" s="5" t="s">
        <v>357</v>
      </c>
      <c r="AI655" s="5" t="s">
        <v>225</v>
      </c>
      <c r="AJ655" s="8" t="s">
        <v>59</v>
      </c>
      <c r="AK655" s="8" t="s">
        <v>114</v>
      </c>
      <c r="AL655" s="8" t="s">
        <v>264</v>
      </c>
    </row>
    <row r="656" spans="1:38" hidden="1" x14ac:dyDescent="0.2">
      <c r="A656" s="4">
        <v>2268</v>
      </c>
      <c r="B656" s="4">
        <v>9</v>
      </c>
      <c r="C656" s="5" t="s">
        <v>550</v>
      </c>
      <c r="D656" s="5" t="s">
        <v>549</v>
      </c>
      <c r="E656" s="4">
        <v>1984</v>
      </c>
      <c r="F656" s="5" t="s">
        <v>227</v>
      </c>
      <c r="G656" s="6">
        <v>1.6587677725118485E-2</v>
      </c>
      <c r="H656" s="7">
        <v>14</v>
      </c>
      <c r="L656" s="5" t="s">
        <v>560</v>
      </c>
      <c r="N656" s="4" t="s">
        <v>551</v>
      </c>
      <c r="O656" s="4" t="s">
        <v>551</v>
      </c>
      <c r="P656" s="5" t="s">
        <v>1926</v>
      </c>
      <c r="S656" s="5" t="s">
        <v>545</v>
      </c>
      <c r="X656" s="5" t="s">
        <v>332</v>
      </c>
      <c r="Y656" s="5" t="s">
        <v>333</v>
      </c>
      <c r="Z656" s="5" t="s">
        <v>20</v>
      </c>
      <c r="AA656" s="5" t="s">
        <v>552</v>
      </c>
      <c r="AB656" s="5" t="s">
        <v>105</v>
      </c>
      <c r="AC656" s="5" t="s">
        <v>553</v>
      </c>
      <c r="AF656" s="5" t="s">
        <v>357</v>
      </c>
      <c r="AI656" s="5" t="s">
        <v>225</v>
      </c>
      <c r="AJ656" s="8" t="s">
        <v>59</v>
      </c>
      <c r="AK656" s="8" t="s">
        <v>114</v>
      </c>
      <c r="AL656" s="8" t="s">
        <v>264</v>
      </c>
    </row>
    <row r="657" spans="1:38" hidden="1" x14ac:dyDescent="0.2">
      <c r="A657" s="4">
        <v>2268</v>
      </c>
      <c r="B657" s="4">
        <v>10</v>
      </c>
      <c r="C657" s="5" t="s">
        <v>550</v>
      </c>
      <c r="D657" s="5" t="s">
        <v>549</v>
      </c>
      <c r="E657" s="4">
        <v>1984</v>
      </c>
      <c r="F657" s="5" t="s">
        <v>227</v>
      </c>
      <c r="G657" s="6">
        <v>1.5402843601895734E-2</v>
      </c>
      <c r="H657" s="7">
        <v>13</v>
      </c>
      <c r="L657" s="5" t="s">
        <v>561</v>
      </c>
      <c r="N657" s="4" t="s">
        <v>551</v>
      </c>
      <c r="O657" s="4" t="s">
        <v>551</v>
      </c>
      <c r="P657" s="5" t="s">
        <v>1926</v>
      </c>
      <c r="S657" s="5" t="s">
        <v>545</v>
      </c>
      <c r="X657" s="5" t="s">
        <v>332</v>
      </c>
      <c r="Y657" s="5" t="s">
        <v>333</v>
      </c>
      <c r="Z657" s="5" t="s">
        <v>20</v>
      </c>
      <c r="AA657" s="5" t="s">
        <v>552</v>
      </c>
      <c r="AB657" s="5" t="s">
        <v>105</v>
      </c>
      <c r="AC657" s="5" t="s">
        <v>553</v>
      </c>
      <c r="AF657" s="5" t="s">
        <v>357</v>
      </c>
      <c r="AI657" s="5" t="s">
        <v>225</v>
      </c>
      <c r="AJ657" s="8" t="s">
        <v>59</v>
      </c>
      <c r="AK657" s="8" t="s">
        <v>114</v>
      </c>
      <c r="AL657" s="8" t="s">
        <v>264</v>
      </c>
    </row>
    <row r="658" spans="1:38" hidden="1" x14ac:dyDescent="0.2">
      <c r="A658" s="4">
        <v>2268</v>
      </c>
      <c r="B658" s="4">
        <v>11</v>
      </c>
      <c r="C658" s="5" t="s">
        <v>550</v>
      </c>
      <c r="D658" s="5" t="s">
        <v>549</v>
      </c>
      <c r="E658" s="4">
        <v>1984</v>
      </c>
      <c r="F658" s="5" t="s">
        <v>227</v>
      </c>
      <c r="G658" s="6">
        <v>7.2274881516587675E-2</v>
      </c>
      <c r="H658" s="7">
        <v>61</v>
      </c>
      <c r="L658" s="5" t="s">
        <v>562</v>
      </c>
      <c r="N658" s="4" t="s">
        <v>551</v>
      </c>
      <c r="O658" s="4" t="s">
        <v>551</v>
      </c>
      <c r="P658" s="5" t="s">
        <v>1926</v>
      </c>
      <c r="S658" s="5" t="s">
        <v>545</v>
      </c>
      <c r="X658" s="5" t="s">
        <v>332</v>
      </c>
      <c r="Y658" s="5" t="s">
        <v>333</v>
      </c>
      <c r="Z658" s="5" t="s">
        <v>20</v>
      </c>
      <c r="AA658" s="5" t="s">
        <v>552</v>
      </c>
      <c r="AB658" s="5" t="s">
        <v>105</v>
      </c>
      <c r="AC658" s="5" t="s">
        <v>553</v>
      </c>
      <c r="AF658" s="5" t="s">
        <v>357</v>
      </c>
      <c r="AI658" s="5" t="s">
        <v>225</v>
      </c>
      <c r="AJ658" s="8" t="s">
        <v>59</v>
      </c>
      <c r="AK658" s="8" t="s">
        <v>114</v>
      </c>
      <c r="AL658" s="8" t="s">
        <v>264</v>
      </c>
    </row>
    <row r="659" spans="1:38" hidden="1" x14ac:dyDescent="0.2">
      <c r="A659" s="4">
        <v>2268</v>
      </c>
      <c r="B659" s="4">
        <v>12</v>
      </c>
      <c r="C659" s="5" t="s">
        <v>550</v>
      </c>
      <c r="D659" s="5" t="s">
        <v>549</v>
      </c>
      <c r="E659" s="4">
        <v>1984</v>
      </c>
      <c r="F659" s="5" t="s">
        <v>227</v>
      </c>
      <c r="G659" s="6">
        <v>4.6208530805687202E-2</v>
      </c>
      <c r="H659" s="7">
        <v>39</v>
      </c>
      <c r="L659" s="5" t="s">
        <v>563</v>
      </c>
      <c r="N659" s="4" t="s">
        <v>551</v>
      </c>
      <c r="O659" s="4" t="s">
        <v>551</v>
      </c>
      <c r="P659" s="5" t="s">
        <v>1926</v>
      </c>
      <c r="S659" s="5" t="s">
        <v>545</v>
      </c>
      <c r="X659" s="5" t="s">
        <v>332</v>
      </c>
      <c r="Y659" s="5" t="s">
        <v>333</v>
      </c>
      <c r="Z659" s="5" t="s">
        <v>20</v>
      </c>
      <c r="AA659" s="5" t="s">
        <v>552</v>
      </c>
      <c r="AB659" s="5" t="s">
        <v>105</v>
      </c>
      <c r="AC659" s="5" t="s">
        <v>553</v>
      </c>
      <c r="AF659" s="5" t="s">
        <v>357</v>
      </c>
      <c r="AI659" s="5" t="s">
        <v>225</v>
      </c>
      <c r="AJ659" s="8" t="s">
        <v>59</v>
      </c>
      <c r="AK659" s="8" t="s">
        <v>114</v>
      </c>
      <c r="AL659" s="8" t="s">
        <v>264</v>
      </c>
    </row>
    <row r="660" spans="1:38" hidden="1" x14ac:dyDescent="0.2">
      <c r="A660" s="4">
        <v>2268</v>
      </c>
      <c r="B660" s="4">
        <v>13</v>
      </c>
      <c r="C660" s="5" t="s">
        <v>550</v>
      </c>
      <c r="D660" s="5" t="s">
        <v>549</v>
      </c>
      <c r="E660" s="4">
        <v>1984</v>
      </c>
      <c r="F660" s="5" t="s">
        <v>227</v>
      </c>
      <c r="G660" s="6">
        <v>4.3838862559241708E-2</v>
      </c>
      <c r="H660" s="7">
        <v>37</v>
      </c>
      <c r="L660" s="5" t="s">
        <v>564</v>
      </c>
      <c r="N660" s="4" t="s">
        <v>551</v>
      </c>
      <c r="O660" s="4" t="s">
        <v>551</v>
      </c>
      <c r="P660" s="5" t="s">
        <v>1926</v>
      </c>
      <c r="S660" s="5" t="s">
        <v>545</v>
      </c>
      <c r="X660" s="5" t="s">
        <v>332</v>
      </c>
      <c r="Y660" s="5" t="s">
        <v>333</v>
      </c>
      <c r="Z660" s="5" t="s">
        <v>20</v>
      </c>
      <c r="AA660" s="5" t="s">
        <v>552</v>
      </c>
      <c r="AB660" s="5" t="s">
        <v>105</v>
      </c>
      <c r="AC660" s="5" t="s">
        <v>553</v>
      </c>
      <c r="AF660" s="5" t="s">
        <v>357</v>
      </c>
      <c r="AI660" s="5" t="s">
        <v>225</v>
      </c>
      <c r="AJ660" s="8" t="s">
        <v>59</v>
      </c>
      <c r="AK660" s="8" t="s">
        <v>114</v>
      </c>
      <c r="AL660" s="8" t="s">
        <v>264</v>
      </c>
    </row>
    <row r="661" spans="1:38" hidden="1" x14ac:dyDescent="0.2">
      <c r="A661" s="4">
        <v>2268</v>
      </c>
      <c r="B661" s="4">
        <v>14</v>
      </c>
      <c r="C661" s="5" t="s">
        <v>550</v>
      </c>
      <c r="D661" s="5" t="s">
        <v>549</v>
      </c>
      <c r="E661" s="4">
        <v>1984</v>
      </c>
      <c r="F661" s="5" t="s">
        <v>227</v>
      </c>
      <c r="G661" s="6">
        <v>9.3601895734597151E-2</v>
      </c>
      <c r="H661" s="7">
        <v>79</v>
      </c>
      <c r="L661" s="5" t="s">
        <v>565</v>
      </c>
      <c r="N661" s="4" t="s">
        <v>551</v>
      </c>
      <c r="O661" s="4" t="s">
        <v>551</v>
      </c>
      <c r="P661" s="5" t="s">
        <v>1926</v>
      </c>
      <c r="S661" s="5" t="s">
        <v>545</v>
      </c>
      <c r="X661" s="5" t="s">
        <v>332</v>
      </c>
      <c r="Y661" s="5" t="s">
        <v>333</v>
      </c>
      <c r="Z661" s="5" t="s">
        <v>20</v>
      </c>
      <c r="AA661" s="5" t="s">
        <v>552</v>
      </c>
      <c r="AB661" s="5" t="s">
        <v>105</v>
      </c>
      <c r="AC661" s="5" t="s">
        <v>553</v>
      </c>
      <c r="AF661" s="5" t="s">
        <v>357</v>
      </c>
      <c r="AI661" s="5" t="s">
        <v>225</v>
      </c>
      <c r="AJ661" s="8" t="s">
        <v>59</v>
      </c>
      <c r="AK661" s="8" t="s">
        <v>114</v>
      </c>
      <c r="AL661" s="8" t="s">
        <v>264</v>
      </c>
    </row>
    <row r="662" spans="1:38" hidden="1" x14ac:dyDescent="0.2">
      <c r="A662" s="4">
        <v>2268</v>
      </c>
      <c r="B662" s="4">
        <v>15</v>
      </c>
      <c r="C662" s="5" t="s">
        <v>550</v>
      </c>
      <c r="D662" s="5" t="s">
        <v>549</v>
      </c>
      <c r="E662" s="4">
        <v>1984</v>
      </c>
      <c r="F662" s="5" t="s">
        <v>227</v>
      </c>
      <c r="G662" s="6">
        <v>7.7014218009478677E-2</v>
      </c>
      <c r="H662" s="7">
        <v>65</v>
      </c>
      <c r="L662" s="5" t="s">
        <v>566</v>
      </c>
      <c r="N662" s="4" t="s">
        <v>551</v>
      </c>
      <c r="O662" s="4" t="s">
        <v>551</v>
      </c>
      <c r="P662" s="5" t="s">
        <v>1926</v>
      </c>
      <c r="S662" s="5" t="s">
        <v>545</v>
      </c>
      <c r="X662" s="5" t="s">
        <v>332</v>
      </c>
      <c r="Y662" s="5" t="s">
        <v>333</v>
      </c>
      <c r="Z662" s="5" t="s">
        <v>20</v>
      </c>
      <c r="AA662" s="5" t="s">
        <v>552</v>
      </c>
      <c r="AB662" s="5" t="s">
        <v>105</v>
      </c>
      <c r="AC662" s="5" t="s">
        <v>553</v>
      </c>
      <c r="AF662" s="5" t="s">
        <v>357</v>
      </c>
      <c r="AI662" s="5" t="s">
        <v>225</v>
      </c>
      <c r="AJ662" s="8" t="s">
        <v>59</v>
      </c>
      <c r="AK662" s="8" t="s">
        <v>114</v>
      </c>
      <c r="AL662" s="8" t="s">
        <v>264</v>
      </c>
    </row>
    <row r="663" spans="1:38" hidden="1" x14ac:dyDescent="0.2">
      <c r="A663" s="4">
        <v>2409</v>
      </c>
      <c r="B663" s="4">
        <v>1</v>
      </c>
      <c r="C663" s="5" t="s">
        <v>568</v>
      </c>
      <c r="D663" s="5" t="s">
        <v>567</v>
      </c>
      <c r="E663" s="4">
        <v>1966</v>
      </c>
      <c r="F663" s="5" t="s">
        <v>85</v>
      </c>
      <c r="G663" s="6">
        <v>176</v>
      </c>
      <c r="H663" s="7">
        <v>176</v>
      </c>
      <c r="J663" s="5" t="s">
        <v>50</v>
      </c>
      <c r="L663" s="5" t="s">
        <v>43</v>
      </c>
      <c r="N663" s="4">
        <v>1964</v>
      </c>
      <c r="O663" s="5" t="s">
        <v>571</v>
      </c>
      <c r="P663" s="5" t="s">
        <v>329</v>
      </c>
      <c r="Q663" s="5" t="s">
        <v>315</v>
      </c>
      <c r="S663" s="5" t="s">
        <v>119</v>
      </c>
      <c r="U663" s="5" t="s">
        <v>569</v>
      </c>
      <c r="V663" s="7">
        <v>17870.919999999998</v>
      </c>
      <c r="W663" s="7" t="s">
        <v>133</v>
      </c>
      <c r="X663" s="5" t="s">
        <v>33</v>
      </c>
      <c r="Y663" s="5" t="s">
        <v>32</v>
      </c>
      <c r="Z663" s="5" t="s">
        <v>20</v>
      </c>
      <c r="AB663" s="5" t="s">
        <v>21</v>
      </c>
      <c r="AC663" s="5" t="s">
        <v>235</v>
      </c>
      <c r="AD663" s="5" t="s">
        <v>570</v>
      </c>
      <c r="AI663" s="5" t="s">
        <v>94</v>
      </c>
      <c r="AJ663" s="8" t="s">
        <v>59</v>
      </c>
      <c r="AK663" s="8" t="s">
        <v>114</v>
      </c>
    </row>
    <row r="664" spans="1:38" hidden="1" x14ac:dyDescent="0.2">
      <c r="A664" s="4">
        <v>2409</v>
      </c>
      <c r="B664" s="4">
        <v>2</v>
      </c>
      <c r="C664" s="5" t="s">
        <v>568</v>
      </c>
      <c r="D664" s="5" t="s">
        <v>567</v>
      </c>
      <c r="E664" s="4">
        <v>1966</v>
      </c>
      <c r="F664" s="5" t="s">
        <v>85</v>
      </c>
      <c r="G664" s="6">
        <v>667</v>
      </c>
      <c r="H664" s="7">
        <v>667</v>
      </c>
      <c r="J664" s="5" t="s">
        <v>50</v>
      </c>
      <c r="L664" s="5" t="s">
        <v>572</v>
      </c>
      <c r="N664" s="4">
        <v>1964</v>
      </c>
      <c r="O664" s="5" t="s">
        <v>571</v>
      </c>
      <c r="P664" s="5" t="s">
        <v>329</v>
      </c>
      <c r="Q664" s="5" t="s">
        <v>315</v>
      </c>
      <c r="S664" s="5" t="s">
        <v>119</v>
      </c>
      <c r="U664" s="5" t="s">
        <v>569</v>
      </c>
      <c r="V664" s="7">
        <v>17870.919999999998</v>
      </c>
      <c r="W664" s="7" t="s">
        <v>133</v>
      </c>
      <c r="X664" s="5" t="s">
        <v>33</v>
      </c>
      <c r="Y664" s="5" t="s">
        <v>32</v>
      </c>
      <c r="Z664" s="5" t="s">
        <v>20</v>
      </c>
      <c r="AB664" s="5" t="s">
        <v>21</v>
      </c>
      <c r="AC664" s="5" t="s">
        <v>235</v>
      </c>
      <c r="AD664" s="5" t="s">
        <v>570</v>
      </c>
      <c r="AI664" s="5" t="s">
        <v>94</v>
      </c>
      <c r="AJ664" s="8" t="s">
        <v>59</v>
      </c>
      <c r="AK664" s="8" t="s">
        <v>114</v>
      </c>
    </row>
    <row r="665" spans="1:38" hidden="1" x14ac:dyDescent="0.2">
      <c r="A665" s="4">
        <v>2409</v>
      </c>
      <c r="B665" s="4">
        <v>3</v>
      </c>
      <c r="C665" s="5" t="s">
        <v>568</v>
      </c>
      <c r="D665" s="5" t="s">
        <v>567</v>
      </c>
      <c r="E665" s="4">
        <v>1966</v>
      </c>
      <c r="F665" s="5" t="s">
        <v>85</v>
      </c>
      <c r="G665" s="6">
        <v>1057</v>
      </c>
      <c r="H665" s="7">
        <v>1057</v>
      </c>
      <c r="J665" s="5" t="s">
        <v>50</v>
      </c>
      <c r="L665" s="5" t="s">
        <v>60</v>
      </c>
      <c r="M665" s="5" t="s">
        <v>283</v>
      </c>
      <c r="N665" s="4">
        <v>1964</v>
      </c>
      <c r="O665" s="5" t="s">
        <v>571</v>
      </c>
      <c r="P665" s="5" t="s">
        <v>329</v>
      </c>
      <c r="Q665" s="5" t="s">
        <v>315</v>
      </c>
      <c r="S665" s="5" t="s">
        <v>119</v>
      </c>
      <c r="U665" s="5" t="s">
        <v>569</v>
      </c>
      <c r="V665" s="7">
        <v>17870.919999999998</v>
      </c>
      <c r="W665" s="7" t="s">
        <v>133</v>
      </c>
      <c r="X665" s="5" t="s">
        <v>33</v>
      </c>
      <c r="Y665" s="5" t="s">
        <v>32</v>
      </c>
      <c r="Z665" s="5" t="s">
        <v>20</v>
      </c>
      <c r="AB665" s="5" t="s">
        <v>21</v>
      </c>
      <c r="AC665" s="5" t="s">
        <v>235</v>
      </c>
      <c r="AD665" s="5" t="s">
        <v>570</v>
      </c>
      <c r="AI665" s="5" t="s">
        <v>94</v>
      </c>
      <c r="AJ665" s="8" t="s">
        <v>59</v>
      </c>
      <c r="AK665" s="8" t="s">
        <v>114</v>
      </c>
    </row>
    <row r="666" spans="1:38" hidden="1" x14ac:dyDescent="0.2">
      <c r="A666" s="4">
        <v>2409</v>
      </c>
      <c r="B666" s="4">
        <v>4</v>
      </c>
      <c r="C666" s="5" t="s">
        <v>568</v>
      </c>
      <c r="D666" s="5" t="s">
        <v>567</v>
      </c>
      <c r="E666" s="4">
        <v>1966</v>
      </c>
      <c r="F666" s="5" t="s">
        <v>85</v>
      </c>
      <c r="G666" s="6">
        <v>474</v>
      </c>
      <c r="H666" s="7">
        <v>474</v>
      </c>
      <c r="J666" s="5" t="s">
        <v>50</v>
      </c>
      <c r="L666" s="5" t="s">
        <v>60</v>
      </c>
      <c r="M666" s="5" t="s">
        <v>1930</v>
      </c>
      <c r="N666" s="4">
        <v>1964</v>
      </c>
      <c r="O666" s="5" t="s">
        <v>571</v>
      </c>
      <c r="P666" s="5" t="s">
        <v>329</v>
      </c>
      <c r="Q666" s="5" t="s">
        <v>315</v>
      </c>
      <c r="S666" s="5" t="s">
        <v>119</v>
      </c>
      <c r="U666" s="5" t="s">
        <v>569</v>
      </c>
      <c r="V666" s="7">
        <v>17870.919999999998</v>
      </c>
      <c r="W666" s="7" t="s">
        <v>133</v>
      </c>
      <c r="X666" s="5" t="s">
        <v>33</v>
      </c>
      <c r="Y666" s="5" t="s">
        <v>32</v>
      </c>
      <c r="Z666" s="5" t="s">
        <v>20</v>
      </c>
      <c r="AB666" s="5" t="s">
        <v>21</v>
      </c>
      <c r="AC666" s="5" t="s">
        <v>235</v>
      </c>
      <c r="AD666" s="5" t="s">
        <v>570</v>
      </c>
      <c r="AI666" s="5" t="s">
        <v>94</v>
      </c>
      <c r="AJ666" s="8" t="s">
        <v>59</v>
      </c>
      <c r="AK666" s="8" t="s">
        <v>114</v>
      </c>
    </row>
    <row r="667" spans="1:38" hidden="1" x14ac:dyDescent="0.2">
      <c r="A667" s="4">
        <v>277</v>
      </c>
      <c r="B667" s="4">
        <v>1</v>
      </c>
      <c r="C667" s="5" t="s">
        <v>575</v>
      </c>
      <c r="D667" s="5" t="s">
        <v>574</v>
      </c>
      <c r="E667" s="4">
        <v>2006</v>
      </c>
      <c r="F667" s="5" t="s">
        <v>576</v>
      </c>
      <c r="G667" s="6">
        <v>12.3</v>
      </c>
      <c r="H667" s="7">
        <v>62</v>
      </c>
      <c r="I667" s="6">
        <v>1.73</v>
      </c>
      <c r="J667" s="5" t="s">
        <v>65</v>
      </c>
      <c r="N667" s="4" t="s">
        <v>577</v>
      </c>
      <c r="O667" s="4" t="s">
        <v>577</v>
      </c>
      <c r="S667" s="5" t="s">
        <v>37</v>
      </c>
      <c r="X667" s="5" t="s">
        <v>33</v>
      </c>
      <c r="Y667" s="5" t="s">
        <v>32</v>
      </c>
      <c r="Z667" s="5" t="s">
        <v>20</v>
      </c>
      <c r="AB667" s="5" t="s">
        <v>105</v>
      </c>
      <c r="AC667" s="5" t="s">
        <v>506</v>
      </c>
      <c r="AE667" s="5" t="s">
        <v>41</v>
      </c>
      <c r="AI667" s="5" t="s">
        <v>225</v>
      </c>
      <c r="AJ667" s="8" t="s">
        <v>59</v>
      </c>
      <c r="AK667" s="8" t="s">
        <v>59</v>
      </c>
      <c r="AL667" s="9" t="s">
        <v>264</v>
      </c>
    </row>
    <row r="668" spans="1:38" hidden="1" x14ac:dyDescent="0.2">
      <c r="A668" s="4">
        <v>277</v>
      </c>
      <c r="B668" s="4">
        <v>2</v>
      </c>
      <c r="C668" s="5" t="s">
        <v>575</v>
      </c>
      <c r="D668" s="5" t="s">
        <v>574</v>
      </c>
      <c r="E668" s="4">
        <v>2006</v>
      </c>
      <c r="F668" s="5" t="s">
        <v>515</v>
      </c>
      <c r="G668" s="6">
        <v>3.3</v>
      </c>
      <c r="H668" s="7">
        <v>376</v>
      </c>
      <c r="I668" s="6">
        <v>0.77</v>
      </c>
      <c r="J668" s="5" t="s">
        <v>65</v>
      </c>
      <c r="N668" s="4" t="s">
        <v>577</v>
      </c>
      <c r="O668" s="4" t="s">
        <v>577</v>
      </c>
      <c r="S668" s="5" t="s">
        <v>37</v>
      </c>
      <c r="X668" s="5" t="s">
        <v>33</v>
      </c>
      <c r="Y668" s="5" t="s">
        <v>32</v>
      </c>
      <c r="Z668" s="5" t="s">
        <v>20</v>
      </c>
      <c r="AB668" s="5" t="s">
        <v>105</v>
      </c>
      <c r="AC668" s="5" t="s">
        <v>506</v>
      </c>
      <c r="AE668" s="5" t="s">
        <v>41</v>
      </c>
      <c r="AI668" s="5" t="s">
        <v>225</v>
      </c>
      <c r="AJ668" s="8" t="s">
        <v>59</v>
      </c>
      <c r="AK668" s="8" t="s">
        <v>59</v>
      </c>
      <c r="AL668" s="9" t="s">
        <v>264</v>
      </c>
    </row>
    <row r="669" spans="1:38" hidden="1" x14ac:dyDescent="0.2">
      <c r="A669" s="4">
        <v>277</v>
      </c>
      <c r="B669" s="4">
        <v>3</v>
      </c>
      <c r="C669" s="5" t="s">
        <v>575</v>
      </c>
      <c r="D669" s="5" t="s">
        <v>574</v>
      </c>
      <c r="E669" s="4">
        <v>2006</v>
      </c>
      <c r="F669" s="5" t="s">
        <v>182</v>
      </c>
      <c r="G669" s="6">
        <v>0.45</v>
      </c>
      <c r="H669" s="7">
        <v>11</v>
      </c>
      <c r="N669" s="4">
        <v>1976</v>
      </c>
      <c r="O669" s="4" t="s">
        <v>577</v>
      </c>
      <c r="S669" s="5" t="s">
        <v>37</v>
      </c>
      <c r="X669" s="5" t="s">
        <v>33</v>
      </c>
      <c r="Y669" s="5" t="s">
        <v>32</v>
      </c>
      <c r="Z669" s="5" t="s">
        <v>20</v>
      </c>
      <c r="AB669" s="5" t="s">
        <v>105</v>
      </c>
      <c r="AC669" s="5" t="s">
        <v>506</v>
      </c>
      <c r="AE669" s="5" t="s">
        <v>41</v>
      </c>
      <c r="AI669" s="5" t="s">
        <v>225</v>
      </c>
      <c r="AJ669" s="8" t="s">
        <v>59</v>
      </c>
      <c r="AK669" s="8" t="s">
        <v>59</v>
      </c>
      <c r="AL669" s="9" t="s">
        <v>264</v>
      </c>
    </row>
    <row r="670" spans="1:38" hidden="1" x14ac:dyDescent="0.2">
      <c r="A670" s="4">
        <v>277</v>
      </c>
      <c r="B670" s="4">
        <v>4</v>
      </c>
      <c r="C670" s="5" t="s">
        <v>575</v>
      </c>
      <c r="D670" s="5" t="s">
        <v>574</v>
      </c>
      <c r="E670" s="4">
        <v>2006</v>
      </c>
      <c r="F670" s="5" t="s">
        <v>182</v>
      </c>
      <c r="G670" s="6">
        <v>0.5</v>
      </c>
      <c r="H670" s="7">
        <v>4</v>
      </c>
      <c r="N670" s="4">
        <v>1977</v>
      </c>
      <c r="O670" s="4" t="s">
        <v>577</v>
      </c>
      <c r="S670" s="5" t="s">
        <v>37</v>
      </c>
      <c r="X670" s="5" t="s">
        <v>33</v>
      </c>
      <c r="Y670" s="5" t="s">
        <v>32</v>
      </c>
      <c r="Z670" s="5" t="s">
        <v>20</v>
      </c>
      <c r="AB670" s="5" t="s">
        <v>105</v>
      </c>
      <c r="AC670" s="5" t="s">
        <v>506</v>
      </c>
      <c r="AE670" s="5" t="s">
        <v>41</v>
      </c>
      <c r="AI670" s="5" t="s">
        <v>225</v>
      </c>
      <c r="AJ670" s="8" t="s">
        <v>59</v>
      </c>
      <c r="AK670" s="8" t="s">
        <v>59</v>
      </c>
      <c r="AL670" s="9" t="s">
        <v>264</v>
      </c>
    </row>
    <row r="671" spans="1:38" hidden="1" x14ac:dyDescent="0.2">
      <c r="A671" s="4">
        <v>277</v>
      </c>
      <c r="B671" s="4">
        <v>5</v>
      </c>
      <c r="C671" s="5" t="s">
        <v>575</v>
      </c>
      <c r="D671" s="5" t="s">
        <v>574</v>
      </c>
      <c r="E671" s="4">
        <v>2006</v>
      </c>
      <c r="F671" s="5" t="s">
        <v>182</v>
      </c>
      <c r="G671" s="6">
        <v>1</v>
      </c>
      <c r="H671" s="7">
        <v>2</v>
      </c>
      <c r="N671" s="4">
        <v>1978</v>
      </c>
      <c r="O671" s="4" t="s">
        <v>577</v>
      </c>
      <c r="S671" s="5" t="s">
        <v>37</v>
      </c>
      <c r="X671" s="5" t="s">
        <v>33</v>
      </c>
      <c r="Y671" s="5" t="s">
        <v>32</v>
      </c>
      <c r="Z671" s="5" t="s">
        <v>20</v>
      </c>
      <c r="AB671" s="5" t="s">
        <v>105</v>
      </c>
      <c r="AC671" s="5" t="s">
        <v>506</v>
      </c>
      <c r="AE671" s="5" t="s">
        <v>41</v>
      </c>
      <c r="AI671" s="5" t="s">
        <v>225</v>
      </c>
      <c r="AJ671" s="8" t="s">
        <v>59</v>
      </c>
      <c r="AK671" s="8" t="s">
        <v>59</v>
      </c>
      <c r="AL671" s="9" t="s">
        <v>264</v>
      </c>
    </row>
    <row r="672" spans="1:38" hidden="1" x14ac:dyDescent="0.2">
      <c r="A672" s="4">
        <v>277</v>
      </c>
      <c r="B672" s="4">
        <v>6</v>
      </c>
      <c r="C672" s="5" t="s">
        <v>575</v>
      </c>
      <c r="D672" s="5" t="s">
        <v>574</v>
      </c>
      <c r="E672" s="4">
        <v>2006</v>
      </c>
      <c r="F672" s="5" t="s">
        <v>182</v>
      </c>
      <c r="G672" s="6">
        <v>0.38</v>
      </c>
      <c r="H672" s="7">
        <v>9</v>
      </c>
      <c r="N672" s="4">
        <v>1979</v>
      </c>
      <c r="O672" s="4" t="s">
        <v>577</v>
      </c>
      <c r="S672" s="5" t="s">
        <v>37</v>
      </c>
      <c r="X672" s="5" t="s">
        <v>33</v>
      </c>
      <c r="Y672" s="5" t="s">
        <v>32</v>
      </c>
      <c r="Z672" s="5" t="s">
        <v>20</v>
      </c>
      <c r="AB672" s="5" t="s">
        <v>105</v>
      </c>
      <c r="AC672" s="5" t="s">
        <v>506</v>
      </c>
      <c r="AE672" s="5" t="s">
        <v>41</v>
      </c>
      <c r="AI672" s="5" t="s">
        <v>225</v>
      </c>
      <c r="AJ672" s="8" t="s">
        <v>59</v>
      </c>
      <c r="AK672" s="8" t="s">
        <v>59</v>
      </c>
      <c r="AL672" s="9" t="s">
        <v>264</v>
      </c>
    </row>
    <row r="673" spans="1:38" hidden="1" x14ac:dyDescent="0.2">
      <c r="A673" s="4">
        <v>277</v>
      </c>
      <c r="B673" s="4">
        <v>7</v>
      </c>
      <c r="C673" s="5" t="s">
        <v>575</v>
      </c>
      <c r="D673" s="5" t="s">
        <v>574</v>
      </c>
      <c r="E673" s="4">
        <v>2006</v>
      </c>
      <c r="F673" s="5" t="s">
        <v>182</v>
      </c>
      <c r="G673" s="6">
        <v>0.4</v>
      </c>
      <c r="H673" s="7">
        <v>5</v>
      </c>
      <c r="N673" s="4">
        <v>1980</v>
      </c>
      <c r="O673" s="4" t="s">
        <v>577</v>
      </c>
      <c r="S673" s="5" t="s">
        <v>37</v>
      </c>
      <c r="X673" s="5" t="s">
        <v>33</v>
      </c>
      <c r="Y673" s="5" t="s">
        <v>32</v>
      </c>
      <c r="Z673" s="5" t="s">
        <v>20</v>
      </c>
      <c r="AB673" s="5" t="s">
        <v>105</v>
      </c>
      <c r="AC673" s="5" t="s">
        <v>506</v>
      </c>
      <c r="AE673" s="5" t="s">
        <v>41</v>
      </c>
      <c r="AI673" s="5" t="s">
        <v>225</v>
      </c>
      <c r="AJ673" s="8" t="s">
        <v>59</v>
      </c>
      <c r="AK673" s="8" t="s">
        <v>59</v>
      </c>
      <c r="AL673" s="9" t="s">
        <v>264</v>
      </c>
    </row>
    <row r="674" spans="1:38" hidden="1" x14ac:dyDescent="0.2">
      <c r="A674" s="4">
        <v>277</v>
      </c>
      <c r="B674" s="4">
        <v>8</v>
      </c>
      <c r="C674" s="5" t="s">
        <v>575</v>
      </c>
      <c r="D674" s="5" t="s">
        <v>574</v>
      </c>
      <c r="E674" s="4">
        <v>2006</v>
      </c>
      <c r="F674" s="5" t="s">
        <v>182</v>
      </c>
      <c r="G674" s="6">
        <v>0.25</v>
      </c>
      <c r="H674" s="7">
        <v>12</v>
      </c>
      <c r="N674" s="4">
        <v>1981</v>
      </c>
      <c r="O674" s="4" t="s">
        <v>577</v>
      </c>
      <c r="S674" s="5" t="s">
        <v>37</v>
      </c>
      <c r="X674" s="5" t="s">
        <v>33</v>
      </c>
      <c r="Y674" s="5" t="s">
        <v>32</v>
      </c>
      <c r="Z674" s="5" t="s">
        <v>20</v>
      </c>
      <c r="AB674" s="5" t="s">
        <v>105</v>
      </c>
      <c r="AC674" s="5" t="s">
        <v>506</v>
      </c>
      <c r="AE674" s="5" t="s">
        <v>41</v>
      </c>
      <c r="AI674" s="5" t="s">
        <v>225</v>
      </c>
      <c r="AJ674" s="8" t="s">
        <v>59</v>
      </c>
      <c r="AK674" s="8" t="s">
        <v>59</v>
      </c>
      <c r="AL674" s="9" t="s">
        <v>264</v>
      </c>
    </row>
    <row r="675" spans="1:38" hidden="1" x14ac:dyDescent="0.2">
      <c r="A675" s="4">
        <v>277</v>
      </c>
      <c r="B675" s="4">
        <v>9</v>
      </c>
      <c r="C675" s="5" t="s">
        <v>575</v>
      </c>
      <c r="D675" s="5" t="s">
        <v>574</v>
      </c>
      <c r="E675" s="4">
        <v>2006</v>
      </c>
      <c r="F675" s="5" t="s">
        <v>182</v>
      </c>
      <c r="G675" s="6">
        <v>0.75</v>
      </c>
      <c r="H675" s="7">
        <v>4</v>
      </c>
      <c r="N675" s="4">
        <v>1982</v>
      </c>
      <c r="O675" s="4" t="s">
        <v>577</v>
      </c>
      <c r="S675" s="5" t="s">
        <v>37</v>
      </c>
      <c r="X675" s="5" t="s">
        <v>33</v>
      </c>
      <c r="Y675" s="5" t="s">
        <v>32</v>
      </c>
      <c r="Z675" s="5" t="s">
        <v>20</v>
      </c>
      <c r="AB675" s="5" t="s">
        <v>105</v>
      </c>
      <c r="AC675" s="5" t="s">
        <v>506</v>
      </c>
      <c r="AE675" s="5" t="s">
        <v>41</v>
      </c>
      <c r="AI675" s="5" t="s">
        <v>225</v>
      </c>
      <c r="AJ675" s="8" t="s">
        <v>59</v>
      </c>
      <c r="AK675" s="8" t="s">
        <v>59</v>
      </c>
      <c r="AL675" s="9" t="s">
        <v>264</v>
      </c>
    </row>
    <row r="676" spans="1:38" hidden="1" x14ac:dyDescent="0.2">
      <c r="A676" s="4">
        <v>277</v>
      </c>
      <c r="B676" s="4">
        <v>10</v>
      </c>
      <c r="C676" s="5" t="s">
        <v>575</v>
      </c>
      <c r="D676" s="5" t="s">
        <v>574</v>
      </c>
      <c r="E676" s="4">
        <v>2006</v>
      </c>
      <c r="F676" s="5" t="s">
        <v>182</v>
      </c>
      <c r="G676" s="6">
        <v>0.75</v>
      </c>
      <c r="H676" s="7">
        <v>8</v>
      </c>
      <c r="N676" s="4">
        <v>1983</v>
      </c>
      <c r="O676" s="4" t="s">
        <v>577</v>
      </c>
      <c r="S676" s="5" t="s">
        <v>37</v>
      </c>
      <c r="X676" s="5" t="s">
        <v>33</v>
      </c>
      <c r="Y676" s="5" t="s">
        <v>32</v>
      </c>
      <c r="Z676" s="5" t="s">
        <v>20</v>
      </c>
      <c r="AB676" s="5" t="s">
        <v>105</v>
      </c>
      <c r="AC676" s="5" t="s">
        <v>506</v>
      </c>
      <c r="AE676" s="5" t="s">
        <v>41</v>
      </c>
      <c r="AI676" s="5" t="s">
        <v>225</v>
      </c>
      <c r="AJ676" s="8" t="s">
        <v>59</v>
      </c>
      <c r="AK676" s="8" t="s">
        <v>59</v>
      </c>
      <c r="AL676" s="9" t="s">
        <v>264</v>
      </c>
    </row>
    <row r="677" spans="1:38" hidden="1" x14ac:dyDescent="0.2">
      <c r="A677" s="4">
        <v>277</v>
      </c>
      <c r="B677" s="4">
        <v>11</v>
      </c>
      <c r="C677" s="5" t="s">
        <v>575</v>
      </c>
      <c r="D677" s="5" t="s">
        <v>574</v>
      </c>
      <c r="E677" s="4">
        <v>2006</v>
      </c>
      <c r="F677" s="5" t="s">
        <v>182</v>
      </c>
      <c r="G677" s="6">
        <v>0.67</v>
      </c>
      <c r="H677" s="7">
        <v>9</v>
      </c>
      <c r="N677" s="4">
        <v>1984</v>
      </c>
      <c r="O677" s="4" t="s">
        <v>577</v>
      </c>
      <c r="S677" s="5" t="s">
        <v>37</v>
      </c>
      <c r="X677" s="5" t="s">
        <v>33</v>
      </c>
      <c r="Y677" s="5" t="s">
        <v>32</v>
      </c>
      <c r="Z677" s="5" t="s">
        <v>20</v>
      </c>
      <c r="AB677" s="5" t="s">
        <v>105</v>
      </c>
      <c r="AC677" s="5" t="s">
        <v>506</v>
      </c>
      <c r="AE677" s="5" t="s">
        <v>41</v>
      </c>
      <c r="AI677" s="5" t="s">
        <v>225</v>
      </c>
      <c r="AJ677" s="8" t="s">
        <v>59</v>
      </c>
      <c r="AK677" s="8" t="s">
        <v>59</v>
      </c>
      <c r="AL677" s="9" t="s">
        <v>264</v>
      </c>
    </row>
    <row r="678" spans="1:38" hidden="1" x14ac:dyDescent="0.2">
      <c r="A678" s="4">
        <v>277</v>
      </c>
      <c r="B678" s="4">
        <v>12</v>
      </c>
      <c r="C678" s="5" t="s">
        <v>575</v>
      </c>
      <c r="D678" s="5" t="s">
        <v>574</v>
      </c>
      <c r="E678" s="4">
        <v>2006</v>
      </c>
      <c r="F678" s="5" t="s">
        <v>182</v>
      </c>
      <c r="G678" s="6">
        <v>0.3</v>
      </c>
      <c r="H678" s="7">
        <v>10</v>
      </c>
      <c r="N678" s="4">
        <v>1985</v>
      </c>
      <c r="O678" s="4" t="s">
        <v>577</v>
      </c>
      <c r="S678" s="5" t="s">
        <v>37</v>
      </c>
      <c r="X678" s="5" t="s">
        <v>33</v>
      </c>
      <c r="Y678" s="5" t="s">
        <v>32</v>
      </c>
      <c r="Z678" s="5" t="s">
        <v>20</v>
      </c>
      <c r="AB678" s="5" t="s">
        <v>105</v>
      </c>
      <c r="AC678" s="5" t="s">
        <v>506</v>
      </c>
      <c r="AE678" s="5" t="s">
        <v>41</v>
      </c>
      <c r="AI678" s="5" t="s">
        <v>225</v>
      </c>
      <c r="AJ678" s="8" t="s">
        <v>59</v>
      </c>
      <c r="AK678" s="8" t="s">
        <v>59</v>
      </c>
      <c r="AL678" s="9" t="s">
        <v>264</v>
      </c>
    </row>
    <row r="679" spans="1:38" hidden="1" x14ac:dyDescent="0.2">
      <c r="A679" s="4">
        <v>277</v>
      </c>
      <c r="B679" s="4">
        <v>13</v>
      </c>
      <c r="C679" s="5" t="s">
        <v>575</v>
      </c>
      <c r="D679" s="5" t="s">
        <v>574</v>
      </c>
      <c r="E679" s="4">
        <v>2006</v>
      </c>
      <c r="F679" s="5" t="s">
        <v>182</v>
      </c>
      <c r="G679" s="6">
        <v>0.5</v>
      </c>
      <c r="H679" s="7">
        <v>11</v>
      </c>
      <c r="N679" s="4">
        <v>1986</v>
      </c>
      <c r="O679" s="4" t="s">
        <v>577</v>
      </c>
      <c r="S679" s="5" t="s">
        <v>37</v>
      </c>
      <c r="X679" s="5" t="s">
        <v>33</v>
      </c>
      <c r="Y679" s="5" t="s">
        <v>32</v>
      </c>
      <c r="Z679" s="5" t="s">
        <v>20</v>
      </c>
      <c r="AB679" s="5" t="s">
        <v>105</v>
      </c>
      <c r="AC679" s="5" t="s">
        <v>506</v>
      </c>
      <c r="AE679" s="5" t="s">
        <v>41</v>
      </c>
      <c r="AI679" s="5" t="s">
        <v>225</v>
      </c>
      <c r="AJ679" s="8" t="s">
        <v>59</v>
      </c>
      <c r="AK679" s="8" t="s">
        <v>59</v>
      </c>
      <c r="AL679" s="9" t="s">
        <v>264</v>
      </c>
    </row>
    <row r="680" spans="1:38" hidden="1" x14ac:dyDescent="0.2">
      <c r="A680" s="4">
        <v>277</v>
      </c>
      <c r="B680" s="4">
        <v>14</v>
      </c>
      <c r="C680" s="5" t="s">
        <v>575</v>
      </c>
      <c r="D680" s="5" t="s">
        <v>574</v>
      </c>
      <c r="E680" s="4">
        <v>2006</v>
      </c>
      <c r="F680" s="5" t="s">
        <v>182</v>
      </c>
      <c r="G680" s="6">
        <v>0.5</v>
      </c>
      <c r="H680" s="7">
        <v>10</v>
      </c>
      <c r="N680" s="4">
        <v>1987</v>
      </c>
      <c r="O680" s="4" t="s">
        <v>577</v>
      </c>
      <c r="S680" s="5" t="s">
        <v>37</v>
      </c>
      <c r="X680" s="5" t="s">
        <v>33</v>
      </c>
      <c r="Y680" s="5" t="s">
        <v>32</v>
      </c>
      <c r="Z680" s="5" t="s">
        <v>20</v>
      </c>
      <c r="AB680" s="5" t="s">
        <v>105</v>
      </c>
      <c r="AC680" s="5" t="s">
        <v>506</v>
      </c>
      <c r="AE680" s="5" t="s">
        <v>41</v>
      </c>
      <c r="AI680" s="5" t="s">
        <v>225</v>
      </c>
      <c r="AJ680" s="8" t="s">
        <v>59</v>
      </c>
      <c r="AK680" s="8" t="s">
        <v>59</v>
      </c>
      <c r="AL680" s="9" t="s">
        <v>264</v>
      </c>
    </row>
    <row r="681" spans="1:38" hidden="1" x14ac:dyDescent="0.2">
      <c r="A681" s="4">
        <v>277</v>
      </c>
      <c r="B681" s="4">
        <v>15</v>
      </c>
      <c r="C681" s="5" t="s">
        <v>575</v>
      </c>
      <c r="D681" s="5" t="s">
        <v>574</v>
      </c>
      <c r="E681" s="4">
        <v>2006</v>
      </c>
      <c r="F681" s="5" t="s">
        <v>182</v>
      </c>
      <c r="G681" s="6">
        <v>0.36</v>
      </c>
      <c r="H681" s="7">
        <v>11</v>
      </c>
      <c r="N681" s="4">
        <v>1988</v>
      </c>
      <c r="O681" s="4" t="s">
        <v>577</v>
      </c>
      <c r="S681" s="5" t="s">
        <v>37</v>
      </c>
      <c r="X681" s="5" t="s">
        <v>33</v>
      </c>
      <c r="Y681" s="5" t="s">
        <v>32</v>
      </c>
      <c r="Z681" s="5" t="s">
        <v>20</v>
      </c>
      <c r="AB681" s="5" t="s">
        <v>105</v>
      </c>
      <c r="AC681" s="5" t="s">
        <v>506</v>
      </c>
      <c r="AE681" s="5" t="s">
        <v>41</v>
      </c>
      <c r="AI681" s="5" t="s">
        <v>225</v>
      </c>
      <c r="AJ681" s="8" t="s">
        <v>59</v>
      </c>
      <c r="AK681" s="8" t="s">
        <v>59</v>
      </c>
      <c r="AL681" s="9" t="s">
        <v>264</v>
      </c>
    </row>
    <row r="682" spans="1:38" hidden="1" x14ac:dyDescent="0.2">
      <c r="A682" s="4">
        <v>277</v>
      </c>
      <c r="B682" s="4">
        <v>16</v>
      </c>
      <c r="C682" s="5" t="s">
        <v>575</v>
      </c>
      <c r="D682" s="5" t="s">
        <v>574</v>
      </c>
      <c r="E682" s="4">
        <v>2006</v>
      </c>
      <c r="F682" s="5" t="s">
        <v>182</v>
      </c>
      <c r="G682" s="6">
        <v>0.4</v>
      </c>
      <c r="H682" s="7">
        <v>10</v>
      </c>
      <c r="N682" s="4">
        <v>1989</v>
      </c>
      <c r="O682" s="4" t="s">
        <v>577</v>
      </c>
      <c r="S682" s="5" t="s">
        <v>37</v>
      </c>
      <c r="X682" s="5" t="s">
        <v>33</v>
      </c>
      <c r="Y682" s="5" t="s">
        <v>32</v>
      </c>
      <c r="Z682" s="5" t="s">
        <v>20</v>
      </c>
      <c r="AB682" s="5" t="s">
        <v>105</v>
      </c>
      <c r="AC682" s="5" t="s">
        <v>506</v>
      </c>
      <c r="AE682" s="5" t="s">
        <v>41</v>
      </c>
      <c r="AI682" s="5" t="s">
        <v>225</v>
      </c>
      <c r="AJ682" s="8" t="s">
        <v>59</v>
      </c>
      <c r="AK682" s="8" t="s">
        <v>59</v>
      </c>
      <c r="AL682" s="9" t="s">
        <v>264</v>
      </c>
    </row>
    <row r="683" spans="1:38" hidden="1" x14ac:dyDescent="0.2">
      <c r="A683" s="4">
        <v>277</v>
      </c>
      <c r="B683" s="4">
        <v>17</v>
      </c>
      <c r="C683" s="5" t="s">
        <v>575</v>
      </c>
      <c r="D683" s="5" t="s">
        <v>574</v>
      </c>
      <c r="E683" s="4">
        <v>2006</v>
      </c>
      <c r="F683" s="5" t="s">
        <v>182</v>
      </c>
      <c r="G683" s="6">
        <v>0.36</v>
      </c>
      <c r="H683" s="7">
        <v>11</v>
      </c>
      <c r="N683" s="4">
        <v>1990</v>
      </c>
      <c r="O683" s="4" t="s">
        <v>577</v>
      </c>
      <c r="S683" s="5" t="s">
        <v>37</v>
      </c>
      <c r="X683" s="5" t="s">
        <v>33</v>
      </c>
      <c r="Y683" s="5" t="s">
        <v>32</v>
      </c>
      <c r="Z683" s="5" t="s">
        <v>20</v>
      </c>
      <c r="AB683" s="5" t="s">
        <v>105</v>
      </c>
      <c r="AC683" s="5" t="s">
        <v>506</v>
      </c>
      <c r="AE683" s="5" t="s">
        <v>41</v>
      </c>
      <c r="AI683" s="5" t="s">
        <v>225</v>
      </c>
      <c r="AJ683" s="8" t="s">
        <v>59</v>
      </c>
      <c r="AK683" s="8" t="s">
        <v>59</v>
      </c>
      <c r="AL683" s="9" t="s">
        <v>264</v>
      </c>
    </row>
    <row r="684" spans="1:38" hidden="1" x14ac:dyDescent="0.2">
      <c r="A684" s="4">
        <v>277</v>
      </c>
      <c r="B684" s="4">
        <v>18</v>
      </c>
      <c r="C684" s="5" t="s">
        <v>575</v>
      </c>
      <c r="D684" s="5" t="s">
        <v>574</v>
      </c>
      <c r="E684" s="4">
        <v>2006</v>
      </c>
      <c r="F684" s="5" t="s">
        <v>182</v>
      </c>
      <c r="G684" s="6">
        <v>0.5</v>
      </c>
      <c r="H684" s="7">
        <v>8</v>
      </c>
      <c r="N684" s="4">
        <v>1991</v>
      </c>
      <c r="O684" s="4" t="s">
        <v>577</v>
      </c>
      <c r="S684" s="5" t="s">
        <v>37</v>
      </c>
      <c r="X684" s="5" t="s">
        <v>33</v>
      </c>
      <c r="Y684" s="5" t="s">
        <v>32</v>
      </c>
      <c r="Z684" s="5" t="s">
        <v>20</v>
      </c>
      <c r="AB684" s="5" t="s">
        <v>105</v>
      </c>
      <c r="AC684" s="5" t="s">
        <v>506</v>
      </c>
      <c r="AE684" s="5" t="s">
        <v>41</v>
      </c>
      <c r="AI684" s="5" t="s">
        <v>225</v>
      </c>
      <c r="AJ684" s="8" t="s">
        <v>59</v>
      </c>
      <c r="AK684" s="8" t="s">
        <v>59</v>
      </c>
      <c r="AL684" s="9" t="s">
        <v>264</v>
      </c>
    </row>
    <row r="685" spans="1:38" hidden="1" x14ac:dyDescent="0.2">
      <c r="A685" s="4">
        <v>277</v>
      </c>
      <c r="B685" s="4">
        <v>19</v>
      </c>
      <c r="C685" s="5" t="s">
        <v>575</v>
      </c>
      <c r="D685" s="5" t="s">
        <v>574</v>
      </c>
      <c r="E685" s="4">
        <v>2006</v>
      </c>
      <c r="F685" s="5" t="s">
        <v>182</v>
      </c>
      <c r="G685" s="6">
        <v>0.83</v>
      </c>
      <c r="H685" s="7">
        <v>12</v>
      </c>
      <c r="N685" s="4">
        <v>1992</v>
      </c>
      <c r="O685" s="4" t="s">
        <v>577</v>
      </c>
      <c r="S685" s="5" t="s">
        <v>37</v>
      </c>
      <c r="X685" s="5" t="s">
        <v>33</v>
      </c>
      <c r="Y685" s="5" t="s">
        <v>32</v>
      </c>
      <c r="Z685" s="5" t="s">
        <v>20</v>
      </c>
      <c r="AB685" s="5" t="s">
        <v>105</v>
      </c>
      <c r="AC685" s="5" t="s">
        <v>506</v>
      </c>
      <c r="AE685" s="5" t="s">
        <v>41</v>
      </c>
      <c r="AI685" s="5" t="s">
        <v>225</v>
      </c>
      <c r="AJ685" s="8" t="s">
        <v>59</v>
      </c>
      <c r="AK685" s="8" t="s">
        <v>59</v>
      </c>
      <c r="AL685" s="9" t="s">
        <v>264</v>
      </c>
    </row>
    <row r="686" spans="1:38" hidden="1" x14ac:dyDescent="0.2">
      <c r="A686" s="4">
        <v>277</v>
      </c>
      <c r="B686" s="4">
        <v>20</v>
      </c>
      <c r="C686" s="5" t="s">
        <v>575</v>
      </c>
      <c r="D686" s="5" t="s">
        <v>574</v>
      </c>
      <c r="E686" s="4">
        <v>2006</v>
      </c>
      <c r="F686" s="5" t="s">
        <v>182</v>
      </c>
      <c r="G686" s="6">
        <v>0.69</v>
      </c>
      <c r="H686" s="7">
        <v>13</v>
      </c>
      <c r="N686" s="4">
        <v>1993</v>
      </c>
      <c r="O686" s="4" t="s">
        <v>577</v>
      </c>
      <c r="S686" s="5" t="s">
        <v>37</v>
      </c>
      <c r="X686" s="5" t="s">
        <v>33</v>
      </c>
      <c r="Y686" s="5" t="s">
        <v>32</v>
      </c>
      <c r="Z686" s="5" t="s">
        <v>20</v>
      </c>
      <c r="AB686" s="5" t="s">
        <v>105</v>
      </c>
      <c r="AC686" s="5" t="s">
        <v>506</v>
      </c>
      <c r="AE686" s="5" t="s">
        <v>41</v>
      </c>
      <c r="AI686" s="5" t="s">
        <v>225</v>
      </c>
      <c r="AJ686" s="8" t="s">
        <v>59</v>
      </c>
      <c r="AK686" s="8" t="s">
        <v>59</v>
      </c>
      <c r="AL686" s="9" t="s">
        <v>264</v>
      </c>
    </row>
    <row r="687" spans="1:38" hidden="1" x14ac:dyDescent="0.2">
      <c r="A687" s="4">
        <v>277</v>
      </c>
      <c r="B687" s="4">
        <v>21</v>
      </c>
      <c r="C687" s="5" t="s">
        <v>575</v>
      </c>
      <c r="D687" s="5" t="s">
        <v>574</v>
      </c>
      <c r="E687" s="4">
        <v>2006</v>
      </c>
      <c r="F687" s="5" t="s">
        <v>182</v>
      </c>
      <c r="G687" s="6">
        <v>0.67</v>
      </c>
      <c r="H687" s="7">
        <v>15</v>
      </c>
      <c r="N687" s="4">
        <v>1994</v>
      </c>
      <c r="O687" s="4" t="s">
        <v>577</v>
      </c>
      <c r="S687" s="5" t="s">
        <v>37</v>
      </c>
      <c r="X687" s="5" t="s">
        <v>33</v>
      </c>
      <c r="Y687" s="5" t="s">
        <v>32</v>
      </c>
      <c r="Z687" s="5" t="s">
        <v>20</v>
      </c>
      <c r="AB687" s="5" t="s">
        <v>105</v>
      </c>
      <c r="AC687" s="5" t="s">
        <v>506</v>
      </c>
      <c r="AE687" s="5" t="s">
        <v>41</v>
      </c>
      <c r="AI687" s="5" t="s">
        <v>225</v>
      </c>
      <c r="AJ687" s="8" t="s">
        <v>59</v>
      </c>
      <c r="AK687" s="8" t="s">
        <v>59</v>
      </c>
      <c r="AL687" s="9" t="s">
        <v>264</v>
      </c>
    </row>
    <row r="688" spans="1:38" hidden="1" x14ac:dyDescent="0.2">
      <c r="A688" s="4">
        <v>277</v>
      </c>
      <c r="B688" s="4">
        <v>22</v>
      </c>
      <c r="C688" s="5" t="s">
        <v>575</v>
      </c>
      <c r="D688" s="5" t="s">
        <v>574</v>
      </c>
      <c r="E688" s="4">
        <v>2006</v>
      </c>
      <c r="F688" s="5" t="s">
        <v>182</v>
      </c>
      <c r="G688" s="6">
        <v>0.69</v>
      </c>
      <c r="H688" s="7">
        <v>18</v>
      </c>
      <c r="N688" s="4">
        <v>1995</v>
      </c>
      <c r="O688" s="4" t="s">
        <v>577</v>
      </c>
      <c r="S688" s="5" t="s">
        <v>37</v>
      </c>
      <c r="X688" s="5" t="s">
        <v>33</v>
      </c>
      <c r="Y688" s="5" t="s">
        <v>32</v>
      </c>
      <c r="Z688" s="5" t="s">
        <v>20</v>
      </c>
      <c r="AB688" s="5" t="s">
        <v>105</v>
      </c>
      <c r="AC688" s="5" t="s">
        <v>506</v>
      </c>
      <c r="AE688" s="5" t="s">
        <v>41</v>
      </c>
      <c r="AI688" s="5" t="s">
        <v>225</v>
      </c>
      <c r="AJ688" s="8" t="s">
        <v>59</v>
      </c>
      <c r="AK688" s="8" t="s">
        <v>59</v>
      </c>
      <c r="AL688" s="9" t="s">
        <v>264</v>
      </c>
    </row>
    <row r="689" spans="1:38" hidden="1" x14ac:dyDescent="0.2">
      <c r="A689" s="4">
        <v>277</v>
      </c>
      <c r="B689" s="4">
        <v>23</v>
      </c>
      <c r="C689" s="5" t="s">
        <v>575</v>
      </c>
      <c r="D689" s="5" t="s">
        <v>574</v>
      </c>
      <c r="E689" s="4">
        <v>2006</v>
      </c>
      <c r="F689" s="5" t="s">
        <v>182</v>
      </c>
      <c r="G689" s="6">
        <v>0.32</v>
      </c>
      <c r="H689" s="7">
        <v>17</v>
      </c>
      <c r="N689" s="4">
        <v>1996</v>
      </c>
      <c r="O689" s="4" t="s">
        <v>577</v>
      </c>
      <c r="S689" s="5" t="s">
        <v>37</v>
      </c>
      <c r="X689" s="5" t="s">
        <v>33</v>
      </c>
      <c r="Y689" s="5" t="s">
        <v>32</v>
      </c>
      <c r="Z689" s="5" t="s">
        <v>20</v>
      </c>
      <c r="AB689" s="5" t="s">
        <v>105</v>
      </c>
      <c r="AC689" s="5" t="s">
        <v>506</v>
      </c>
      <c r="AE689" s="5" t="s">
        <v>41</v>
      </c>
      <c r="AI689" s="5" t="s">
        <v>225</v>
      </c>
      <c r="AJ689" s="8" t="s">
        <v>59</v>
      </c>
      <c r="AK689" s="8" t="s">
        <v>59</v>
      </c>
      <c r="AL689" s="9" t="s">
        <v>264</v>
      </c>
    </row>
    <row r="690" spans="1:38" hidden="1" x14ac:dyDescent="0.2">
      <c r="A690" s="4">
        <v>277</v>
      </c>
      <c r="B690" s="4">
        <v>24</v>
      </c>
      <c r="C690" s="5" t="s">
        <v>575</v>
      </c>
      <c r="D690" s="5" t="s">
        <v>574</v>
      </c>
      <c r="E690" s="4">
        <v>2006</v>
      </c>
      <c r="F690" s="5" t="s">
        <v>182</v>
      </c>
      <c r="G690" s="6">
        <v>0.56000000000000005</v>
      </c>
      <c r="H690" s="7">
        <v>19</v>
      </c>
      <c r="N690" s="4">
        <v>1997</v>
      </c>
      <c r="O690" s="4" t="s">
        <v>577</v>
      </c>
      <c r="S690" s="5" t="s">
        <v>37</v>
      </c>
      <c r="X690" s="5" t="s">
        <v>33</v>
      </c>
      <c r="Y690" s="5" t="s">
        <v>32</v>
      </c>
      <c r="Z690" s="5" t="s">
        <v>20</v>
      </c>
      <c r="AB690" s="5" t="s">
        <v>105</v>
      </c>
      <c r="AC690" s="5" t="s">
        <v>506</v>
      </c>
      <c r="AE690" s="5" t="s">
        <v>41</v>
      </c>
      <c r="AI690" s="5" t="s">
        <v>225</v>
      </c>
      <c r="AJ690" s="8" t="s">
        <v>59</v>
      </c>
      <c r="AK690" s="8" t="s">
        <v>59</v>
      </c>
      <c r="AL690" s="9" t="s">
        <v>264</v>
      </c>
    </row>
    <row r="691" spans="1:38" hidden="1" x14ac:dyDescent="0.2">
      <c r="A691" s="4">
        <v>277</v>
      </c>
      <c r="B691" s="4">
        <v>25</v>
      </c>
      <c r="C691" s="5" t="s">
        <v>575</v>
      </c>
      <c r="D691" s="5" t="s">
        <v>574</v>
      </c>
      <c r="E691" s="4">
        <v>2006</v>
      </c>
      <c r="F691" s="5" t="s">
        <v>182</v>
      </c>
      <c r="G691" s="6">
        <v>0.36</v>
      </c>
      <c r="H691" s="7">
        <v>29</v>
      </c>
      <c r="N691" s="4">
        <v>1998</v>
      </c>
      <c r="O691" s="4" t="s">
        <v>577</v>
      </c>
      <c r="S691" s="5" t="s">
        <v>37</v>
      </c>
      <c r="X691" s="5" t="s">
        <v>33</v>
      </c>
      <c r="Y691" s="5" t="s">
        <v>32</v>
      </c>
      <c r="Z691" s="5" t="s">
        <v>20</v>
      </c>
      <c r="AB691" s="5" t="s">
        <v>105</v>
      </c>
      <c r="AC691" s="5" t="s">
        <v>506</v>
      </c>
      <c r="AE691" s="5" t="s">
        <v>41</v>
      </c>
      <c r="AI691" s="5" t="s">
        <v>225</v>
      </c>
      <c r="AJ691" s="8" t="s">
        <v>59</v>
      </c>
      <c r="AK691" s="8" t="s">
        <v>59</v>
      </c>
      <c r="AL691" s="9" t="s">
        <v>264</v>
      </c>
    </row>
    <row r="692" spans="1:38" hidden="1" x14ac:dyDescent="0.2">
      <c r="A692" s="4">
        <v>277</v>
      </c>
      <c r="B692" s="4">
        <v>26</v>
      </c>
      <c r="C692" s="5" t="s">
        <v>575</v>
      </c>
      <c r="D692" s="5" t="s">
        <v>574</v>
      </c>
      <c r="E692" s="4">
        <v>2006</v>
      </c>
      <c r="F692" s="5" t="s">
        <v>182</v>
      </c>
      <c r="G692" s="6">
        <v>0.66</v>
      </c>
      <c r="H692" s="7">
        <v>32</v>
      </c>
      <c r="N692" s="4">
        <v>1999</v>
      </c>
      <c r="O692" s="4" t="s">
        <v>577</v>
      </c>
      <c r="S692" s="5" t="s">
        <v>37</v>
      </c>
      <c r="X692" s="5" t="s">
        <v>33</v>
      </c>
      <c r="Y692" s="5" t="s">
        <v>32</v>
      </c>
      <c r="Z692" s="5" t="s">
        <v>20</v>
      </c>
      <c r="AB692" s="5" t="s">
        <v>105</v>
      </c>
      <c r="AC692" s="5" t="s">
        <v>506</v>
      </c>
      <c r="AE692" s="5" t="s">
        <v>41</v>
      </c>
      <c r="AI692" s="5" t="s">
        <v>225</v>
      </c>
      <c r="AJ692" s="8" t="s">
        <v>59</v>
      </c>
      <c r="AK692" s="8" t="s">
        <v>59</v>
      </c>
      <c r="AL692" s="9" t="s">
        <v>264</v>
      </c>
    </row>
    <row r="693" spans="1:38" hidden="1" x14ac:dyDescent="0.2">
      <c r="A693" s="4">
        <v>277</v>
      </c>
      <c r="B693" s="4">
        <v>27</v>
      </c>
      <c r="C693" s="5" t="s">
        <v>575</v>
      </c>
      <c r="D693" s="5" t="s">
        <v>574</v>
      </c>
      <c r="E693" s="4">
        <v>2006</v>
      </c>
      <c r="F693" s="5" t="s">
        <v>182</v>
      </c>
      <c r="G693" s="6">
        <v>0.4</v>
      </c>
      <c r="H693" s="7">
        <v>15</v>
      </c>
      <c r="N693" s="4">
        <v>2000</v>
      </c>
      <c r="O693" s="4" t="s">
        <v>577</v>
      </c>
      <c r="S693" s="5" t="s">
        <v>37</v>
      </c>
      <c r="X693" s="5" t="s">
        <v>33</v>
      </c>
      <c r="Y693" s="5" t="s">
        <v>32</v>
      </c>
      <c r="Z693" s="5" t="s">
        <v>20</v>
      </c>
      <c r="AB693" s="5" t="s">
        <v>105</v>
      </c>
      <c r="AC693" s="5" t="s">
        <v>506</v>
      </c>
      <c r="AE693" s="5" t="s">
        <v>41</v>
      </c>
      <c r="AI693" s="5" t="s">
        <v>225</v>
      </c>
      <c r="AJ693" s="8" t="s">
        <v>59</v>
      </c>
      <c r="AK693" s="8" t="s">
        <v>59</v>
      </c>
      <c r="AL693" s="9" t="s">
        <v>264</v>
      </c>
    </row>
    <row r="694" spans="1:38" hidden="1" x14ac:dyDescent="0.2">
      <c r="A694" s="4">
        <v>277</v>
      </c>
      <c r="B694" s="4">
        <v>28</v>
      </c>
      <c r="C694" s="5" t="s">
        <v>575</v>
      </c>
      <c r="D694" s="5" t="s">
        <v>574</v>
      </c>
      <c r="E694" s="4">
        <v>2006</v>
      </c>
      <c r="F694" s="5" t="s">
        <v>182</v>
      </c>
      <c r="G694" s="6">
        <v>0.81</v>
      </c>
      <c r="H694" s="7">
        <v>16</v>
      </c>
      <c r="N694" s="4">
        <v>2001</v>
      </c>
      <c r="O694" s="4" t="s">
        <v>577</v>
      </c>
      <c r="S694" s="5" t="s">
        <v>37</v>
      </c>
      <c r="X694" s="5" t="s">
        <v>33</v>
      </c>
      <c r="Y694" s="5" t="s">
        <v>32</v>
      </c>
      <c r="Z694" s="5" t="s">
        <v>20</v>
      </c>
      <c r="AB694" s="5" t="s">
        <v>105</v>
      </c>
      <c r="AC694" s="5" t="s">
        <v>506</v>
      </c>
      <c r="AE694" s="5" t="s">
        <v>41</v>
      </c>
      <c r="AI694" s="5" t="s">
        <v>225</v>
      </c>
      <c r="AJ694" s="8" t="s">
        <v>59</v>
      </c>
      <c r="AK694" s="8" t="s">
        <v>59</v>
      </c>
      <c r="AL694" s="9" t="s">
        <v>264</v>
      </c>
    </row>
    <row r="695" spans="1:38" hidden="1" x14ac:dyDescent="0.2">
      <c r="A695" s="4">
        <v>277</v>
      </c>
      <c r="B695" s="4">
        <v>29</v>
      </c>
      <c r="C695" s="5" t="s">
        <v>575</v>
      </c>
      <c r="D695" s="5" t="s">
        <v>574</v>
      </c>
      <c r="E695" s="4">
        <v>2006</v>
      </c>
      <c r="F695" s="5" t="s">
        <v>182</v>
      </c>
      <c r="G695" s="6">
        <v>0.62</v>
      </c>
      <c r="H695" s="7">
        <v>42</v>
      </c>
      <c r="N695" s="4">
        <v>2002</v>
      </c>
      <c r="O695" s="4" t="s">
        <v>577</v>
      </c>
      <c r="S695" s="5" t="s">
        <v>37</v>
      </c>
      <c r="X695" s="5" t="s">
        <v>33</v>
      </c>
      <c r="Y695" s="5" t="s">
        <v>32</v>
      </c>
      <c r="Z695" s="5" t="s">
        <v>20</v>
      </c>
      <c r="AB695" s="5" t="s">
        <v>105</v>
      </c>
      <c r="AC695" s="5" t="s">
        <v>506</v>
      </c>
      <c r="AE695" s="5" t="s">
        <v>41</v>
      </c>
      <c r="AI695" s="5" t="s">
        <v>225</v>
      </c>
      <c r="AJ695" s="8" t="s">
        <v>59</v>
      </c>
      <c r="AK695" s="8" t="s">
        <v>59</v>
      </c>
      <c r="AL695" s="9" t="s">
        <v>264</v>
      </c>
    </row>
    <row r="696" spans="1:38" hidden="1" x14ac:dyDescent="0.2">
      <c r="A696" s="4">
        <v>277</v>
      </c>
      <c r="B696" s="4">
        <v>30</v>
      </c>
      <c r="C696" s="5" t="s">
        <v>575</v>
      </c>
      <c r="D696" s="5" t="s">
        <v>574</v>
      </c>
      <c r="E696" s="4">
        <v>2006</v>
      </c>
      <c r="F696" s="5" t="s">
        <v>182</v>
      </c>
      <c r="G696" s="6">
        <v>0.42</v>
      </c>
      <c r="H696" s="7">
        <v>18</v>
      </c>
      <c r="N696" s="4">
        <v>2003</v>
      </c>
      <c r="O696" s="4" t="s">
        <v>577</v>
      </c>
      <c r="S696" s="5" t="s">
        <v>37</v>
      </c>
      <c r="X696" s="5" t="s">
        <v>33</v>
      </c>
      <c r="Y696" s="5" t="s">
        <v>32</v>
      </c>
      <c r="Z696" s="5" t="s">
        <v>20</v>
      </c>
      <c r="AB696" s="5" t="s">
        <v>105</v>
      </c>
      <c r="AC696" s="5" t="s">
        <v>506</v>
      </c>
      <c r="AE696" s="5" t="s">
        <v>41</v>
      </c>
      <c r="AI696" s="5" t="s">
        <v>225</v>
      </c>
      <c r="AJ696" s="8" t="s">
        <v>59</v>
      </c>
      <c r="AK696" s="8" t="s">
        <v>59</v>
      </c>
      <c r="AL696" s="9" t="s">
        <v>264</v>
      </c>
    </row>
    <row r="697" spans="1:38" hidden="1" x14ac:dyDescent="0.2">
      <c r="A697" s="4">
        <v>277</v>
      </c>
      <c r="B697" s="4">
        <v>31</v>
      </c>
      <c r="C697" s="5" t="s">
        <v>575</v>
      </c>
      <c r="D697" s="5" t="s">
        <v>574</v>
      </c>
      <c r="E697" s="4">
        <v>2006</v>
      </c>
      <c r="F697" s="5" t="s">
        <v>85</v>
      </c>
      <c r="G697" s="6">
        <v>315</v>
      </c>
      <c r="N697" s="4">
        <v>1999</v>
      </c>
      <c r="O697" s="4" t="s">
        <v>577</v>
      </c>
      <c r="S697" s="5" t="s">
        <v>37</v>
      </c>
      <c r="X697" s="5" t="s">
        <v>33</v>
      </c>
      <c r="Y697" s="5" t="s">
        <v>32</v>
      </c>
      <c r="Z697" s="5" t="s">
        <v>20</v>
      </c>
      <c r="AB697" s="5" t="s">
        <v>105</v>
      </c>
      <c r="AC697" s="5" t="s">
        <v>506</v>
      </c>
      <c r="AE697" s="5" t="s">
        <v>41</v>
      </c>
      <c r="AI697" s="5" t="s">
        <v>225</v>
      </c>
      <c r="AJ697" s="8" t="s">
        <v>59</v>
      </c>
      <c r="AK697" s="8" t="s">
        <v>59</v>
      </c>
      <c r="AL697" s="9" t="s">
        <v>264</v>
      </c>
    </row>
    <row r="698" spans="1:38" hidden="1" x14ac:dyDescent="0.2">
      <c r="A698" s="4">
        <v>277</v>
      </c>
      <c r="B698" s="4">
        <v>32</v>
      </c>
      <c r="C698" s="5" t="s">
        <v>575</v>
      </c>
      <c r="D698" s="5" t="s">
        <v>574</v>
      </c>
      <c r="E698" s="4">
        <v>2006</v>
      </c>
      <c r="F698" s="5" t="s">
        <v>85</v>
      </c>
      <c r="G698" s="6">
        <v>324</v>
      </c>
      <c r="N698" s="4">
        <v>2000</v>
      </c>
      <c r="O698" s="4" t="s">
        <v>577</v>
      </c>
      <c r="S698" s="5" t="s">
        <v>37</v>
      </c>
      <c r="X698" s="5" t="s">
        <v>33</v>
      </c>
      <c r="Y698" s="5" t="s">
        <v>32</v>
      </c>
      <c r="Z698" s="5" t="s">
        <v>20</v>
      </c>
      <c r="AB698" s="5" t="s">
        <v>105</v>
      </c>
      <c r="AC698" s="5" t="s">
        <v>506</v>
      </c>
      <c r="AE698" s="5" t="s">
        <v>41</v>
      </c>
      <c r="AI698" s="5" t="s">
        <v>225</v>
      </c>
      <c r="AJ698" s="8" t="s">
        <v>59</v>
      </c>
      <c r="AK698" s="8" t="s">
        <v>59</v>
      </c>
      <c r="AL698" s="9" t="s">
        <v>264</v>
      </c>
    </row>
    <row r="699" spans="1:38" hidden="1" x14ac:dyDescent="0.2">
      <c r="A699" s="4">
        <v>277</v>
      </c>
      <c r="B699" s="4">
        <v>33</v>
      </c>
      <c r="C699" s="5" t="s">
        <v>575</v>
      </c>
      <c r="D699" s="5" t="s">
        <v>574</v>
      </c>
      <c r="E699" s="4">
        <v>2006</v>
      </c>
      <c r="F699" s="5" t="s">
        <v>85</v>
      </c>
      <c r="G699" s="6">
        <v>336</v>
      </c>
      <c r="N699" s="4">
        <v>2001</v>
      </c>
      <c r="O699" s="4" t="s">
        <v>577</v>
      </c>
      <c r="S699" s="5" t="s">
        <v>37</v>
      </c>
      <c r="X699" s="5" t="s">
        <v>33</v>
      </c>
      <c r="Y699" s="5" t="s">
        <v>32</v>
      </c>
      <c r="Z699" s="5" t="s">
        <v>20</v>
      </c>
      <c r="AB699" s="5" t="s">
        <v>105</v>
      </c>
      <c r="AC699" s="5" t="s">
        <v>506</v>
      </c>
      <c r="AE699" s="5" t="s">
        <v>41</v>
      </c>
      <c r="AI699" s="5" t="s">
        <v>225</v>
      </c>
      <c r="AJ699" s="8" t="s">
        <v>59</v>
      </c>
      <c r="AK699" s="8" t="s">
        <v>59</v>
      </c>
      <c r="AL699" s="9" t="s">
        <v>264</v>
      </c>
    </row>
    <row r="700" spans="1:38" hidden="1" x14ac:dyDescent="0.2">
      <c r="A700" s="4">
        <v>277</v>
      </c>
      <c r="B700" s="4">
        <v>34</v>
      </c>
      <c r="C700" s="5" t="s">
        <v>575</v>
      </c>
      <c r="D700" s="5" t="s">
        <v>574</v>
      </c>
      <c r="E700" s="4">
        <v>2006</v>
      </c>
      <c r="F700" s="5" t="s">
        <v>85</v>
      </c>
      <c r="G700" s="6">
        <v>377</v>
      </c>
      <c r="N700" s="4">
        <v>2002</v>
      </c>
      <c r="O700" s="4" t="s">
        <v>577</v>
      </c>
      <c r="S700" s="5" t="s">
        <v>37</v>
      </c>
      <c r="X700" s="5" t="s">
        <v>33</v>
      </c>
      <c r="Y700" s="5" t="s">
        <v>32</v>
      </c>
      <c r="Z700" s="5" t="s">
        <v>20</v>
      </c>
      <c r="AB700" s="5" t="s">
        <v>105</v>
      </c>
      <c r="AC700" s="5" t="s">
        <v>506</v>
      </c>
      <c r="AE700" s="5" t="s">
        <v>41</v>
      </c>
      <c r="AI700" s="5" t="s">
        <v>225</v>
      </c>
      <c r="AJ700" s="8" t="s">
        <v>59</v>
      </c>
      <c r="AK700" s="8" t="s">
        <v>59</v>
      </c>
      <c r="AL700" s="9" t="s">
        <v>264</v>
      </c>
    </row>
    <row r="701" spans="1:38" hidden="1" x14ac:dyDescent="0.2">
      <c r="A701" s="4">
        <v>277</v>
      </c>
      <c r="B701" s="4">
        <v>35</v>
      </c>
      <c r="C701" s="5" t="s">
        <v>575</v>
      </c>
      <c r="D701" s="5" t="s">
        <v>574</v>
      </c>
      <c r="E701" s="4">
        <v>2006</v>
      </c>
      <c r="F701" s="5" t="s">
        <v>85</v>
      </c>
      <c r="G701" s="6">
        <v>388</v>
      </c>
      <c r="N701" s="4">
        <v>2003</v>
      </c>
      <c r="O701" s="4" t="s">
        <v>577</v>
      </c>
      <c r="S701" s="5" t="s">
        <v>37</v>
      </c>
      <c r="X701" s="5" t="s">
        <v>33</v>
      </c>
      <c r="Y701" s="5" t="s">
        <v>32</v>
      </c>
      <c r="Z701" s="5" t="s">
        <v>20</v>
      </c>
      <c r="AB701" s="5" t="s">
        <v>105</v>
      </c>
      <c r="AC701" s="5" t="s">
        <v>506</v>
      </c>
      <c r="AE701" s="5" t="s">
        <v>41</v>
      </c>
      <c r="AI701" s="5" t="s">
        <v>225</v>
      </c>
      <c r="AJ701" s="8" t="s">
        <v>59</v>
      </c>
      <c r="AK701" s="8" t="s">
        <v>59</v>
      </c>
      <c r="AL701" s="9" t="s">
        <v>264</v>
      </c>
    </row>
    <row r="702" spans="1:38" hidden="1" x14ac:dyDescent="0.2">
      <c r="A702" s="4">
        <v>277</v>
      </c>
      <c r="B702" s="4">
        <v>36</v>
      </c>
      <c r="C702" s="5" t="s">
        <v>575</v>
      </c>
      <c r="D702" s="5" t="s">
        <v>574</v>
      </c>
      <c r="E702" s="4">
        <v>2006</v>
      </c>
      <c r="F702" s="5" t="s">
        <v>1331</v>
      </c>
      <c r="G702" s="6">
        <v>5</v>
      </c>
      <c r="H702" s="6"/>
      <c r="I702" s="7"/>
      <c r="M702" s="5" t="s">
        <v>53</v>
      </c>
      <c r="N702" s="4">
        <v>1976</v>
      </c>
      <c r="O702" s="4" t="s">
        <v>577</v>
      </c>
      <c r="S702" s="5" t="s">
        <v>37</v>
      </c>
      <c r="X702" s="5" t="s">
        <v>33</v>
      </c>
      <c r="Y702" s="5" t="s">
        <v>32</v>
      </c>
      <c r="Z702" s="5" t="s">
        <v>20</v>
      </c>
      <c r="AB702" s="5" t="s">
        <v>105</v>
      </c>
      <c r="AC702" s="5" t="s">
        <v>506</v>
      </c>
      <c r="AE702" s="5" t="s">
        <v>41</v>
      </c>
      <c r="AI702" s="5" t="s">
        <v>225</v>
      </c>
      <c r="AJ702" s="8" t="s">
        <v>59</v>
      </c>
      <c r="AK702" s="8" t="s">
        <v>59</v>
      </c>
      <c r="AL702" s="9" t="s">
        <v>264</v>
      </c>
    </row>
    <row r="703" spans="1:38" hidden="1" x14ac:dyDescent="0.2">
      <c r="A703" s="4">
        <v>277</v>
      </c>
      <c r="B703" s="4">
        <v>37</v>
      </c>
      <c r="C703" s="5" t="s">
        <v>575</v>
      </c>
      <c r="D703" s="5" t="s">
        <v>574</v>
      </c>
      <c r="E703" s="4">
        <v>2006</v>
      </c>
      <c r="F703" s="5" t="s">
        <v>1331</v>
      </c>
      <c r="G703" s="6">
        <v>2</v>
      </c>
      <c r="H703" s="6"/>
      <c r="I703" s="7"/>
      <c r="M703" s="5" t="s">
        <v>53</v>
      </c>
      <c r="N703" s="4">
        <v>1977</v>
      </c>
      <c r="O703" s="4" t="s">
        <v>577</v>
      </c>
      <c r="S703" s="5" t="s">
        <v>37</v>
      </c>
      <c r="X703" s="5" t="s">
        <v>33</v>
      </c>
      <c r="Y703" s="5" t="s">
        <v>32</v>
      </c>
      <c r="Z703" s="5" t="s">
        <v>20</v>
      </c>
      <c r="AB703" s="5" t="s">
        <v>105</v>
      </c>
      <c r="AC703" s="5" t="s">
        <v>506</v>
      </c>
      <c r="AE703" s="5" t="s">
        <v>41</v>
      </c>
      <c r="AI703" s="5" t="s">
        <v>225</v>
      </c>
      <c r="AJ703" s="8" t="s">
        <v>59</v>
      </c>
      <c r="AK703" s="8" t="s">
        <v>59</v>
      </c>
      <c r="AL703" s="9" t="s">
        <v>264</v>
      </c>
    </row>
    <row r="704" spans="1:38" hidden="1" x14ac:dyDescent="0.2">
      <c r="A704" s="4">
        <v>277</v>
      </c>
      <c r="B704" s="4">
        <v>38</v>
      </c>
      <c r="C704" s="5" t="s">
        <v>575</v>
      </c>
      <c r="D704" s="5" t="s">
        <v>574</v>
      </c>
      <c r="E704" s="4">
        <v>2006</v>
      </c>
      <c r="F704" s="5" t="s">
        <v>1331</v>
      </c>
      <c r="G704" s="6">
        <v>2</v>
      </c>
      <c r="H704" s="6"/>
      <c r="I704" s="7"/>
      <c r="M704" s="5" t="s">
        <v>53</v>
      </c>
      <c r="N704" s="4">
        <v>1978</v>
      </c>
      <c r="O704" s="4" t="s">
        <v>577</v>
      </c>
      <c r="S704" s="5" t="s">
        <v>37</v>
      </c>
      <c r="X704" s="5" t="s">
        <v>33</v>
      </c>
      <c r="Y704" s="5" t="s">
        <v>32</v>
      </c>
      <c r="Z704" s="5" t="s">
        <v>20</v>
      </c>
      <c r="AB704" s="5" t="s">
        <v>105</v>
      </c>
      <c r="AC704" s="5" t="s">
        <v>506</v>
      </c>
      <c r="AE704" s="5" t="s">
        <v>41</v>
      </c>
      <c r="AI704" s="5" t="s">
        <v>225</v>
      </c>
      <c r="AJ704" s="8" t="s">
        <v>59</v>
      </c>
      <c r="AK704" s="8" t="s">
        <v>59</v>
      </c>
      <c r="AL704" s="9" t="s">
        <v>264</v>
      </c>
    </row>
    <row r="705" spans="1:38" hidden="1" x14ac:dyDescent="0.2">
      <c r="A705" s="4">
        <v>277</v>
      </c>
      <c r="B705" s="4">
        <v>39</v>
      </c>
      <c r="C705" s="5" t="s">
        <v>575</v>
      </c>
      <c r="D705" s="5" t="s">
        <v>574</v>
      </c>
      <c r="E705" s="4">
        <v>2006</v>
      </c>
      <c r="F705" s="5" t="s">
        <v>1331</v>
      </c>
      <c r="G705" s="6">
        <v>3</v>
      </c>
      <c r="H705" s="6"/>
      <c r="I705" s="7"/>
      <c r="M705" s="5" t="s">
        <v>53</v>
      </c>
      <c r="N705" s="4">
        <v>1979</v>
      </c>
      <c r="O705" s="4" t="s">
        <v>577</v>
      </c>
      <c r="S705" s="5" t="s">
        <v>37</v>
      </c>
      <c r="X705" s="5" t="s">
        <v>33</v>
      </c>
      <c r="Y705" s="5" t="s">
        <v>32</v>
      </c>
      <c r="Z705" s="5" t="s">
        <v>20</v>
      </c>
      <c r="AB705" s="5" t="s">
        <v>105</v>
      </c>
      <c r="AC705" s="5" t="s">
        <v>506</v>
      </c>
      <c r="AE705" s="5" t="s">
        <v>41</v>
      </c>
      <c r="AI705" s="5" t="s">
        <v>225</v>
      </c>
      <c r="AJ705" s="8" t="s">
        <v>59</v>
      </c>
      <c r="AK705" s="8" t="s">
        <v>59</v>
      </c>
      <c r="AL705" s="9" t="s">
        <v>264</v>
      </c>
    </row>
    <row r="706" spans="1:38" hidden="1" x14ac:dyDescent="0.2">
      <c r="A706" s="4">
        <v>277</v>
      </c>
      <c r="B706" s="4">
        <v>40</v>
      </c>
      <c r="C706" s="5" t="s">
        <v>575</v>
      </c>
      <c r="D706" s="5" t="s">
        <v>574</v>
      </c>
      <c r="E706" s="4">
        <v>2006</v>
      </c>
      <c r="F706" s="5" t="s">
        <v>1331</v>
      </c>
      <c r="G706" s="6">
        <v>2</v>
      </c>
      <c r="H706" s="6"/>
      <c r="I706" s="7"/>
      <c r="M706" s="5" t="s">
        <v>53</v>
      </c>
      <c r="N706" s="4">
        <v>1980</v>
      </c>
      <c r="O706" s="4" t="s">
        <v>577</v>
      </c>
      <c r="S706" s="5" t="s">
        <v>37</v>
      </c>
      <c r="X706" s="5" t="s">
        <v>33</v>
      </c>
      <c r="Y706" s="5" t="s">
        <v>32</v>
      </c>
      <c r="Z706" s="5" t="s">
        <v>20</v>
      </c>
      <c r="AB706" s="5" t="s">
        <v>105</v>
      </c>
      <c r="AC706" s="5" t="s">
        <v>506</v>
      </c>
      <c r="AE706" s="5" t="s">
        <v>41</v>
      </c>
      <c r="AI706" s="5" t="s">
        <v>225</v>
      </c>
      <c r="AJ706" s="8" t="s">
        <v>59</v>
      </c>
      <c r="AK706" s="8" t="s">
        <v>59</v>
      </c>
      <c r="AL706" s="9" t="s">
        <v>264</v>
      </c>
    </row>
    <row r="707" spans="1:38" hidden="1" x14ac:dyDescent="0.2">
      <c r="A707" s="4">
        <v>277</v>
      </c>
      <c r="B707" s="4">
        <v>41</v>
      </c>
      <c r="C707" s="5" t="s">
        <v>575</v>
      </c>
      <c r="D707" s="5" t="s">
        <v>574</v>
      </c>
      <c r="E707" s="4">
        <v>2006</v>
      </c>
      <c r="F707" s="5" t="s">
        <v>1331</v>
      </c>
      <c r="G707" s="6">
        <v>3</v>
      </c>
      <c r="H707" s="6"/>
      <c r="I707" s="7"/>
      <c r="M707" s="5" t="s">
        <v>53</v>
      </c>
      <c r="N707" s="4">
        <v>1981</v>
      </c>
      <c r="O707" s="4" t="s">
        <v>577</v>
      </c>
      <c r="S707" s="5" t="s">
        <v>37</v>
      </c>
      <c r="X707" s="5" t="s">
        <v>33</v>
      </c>
      <c r="Y707" s="5" t="s">
        <v>32</v>
      </c>
      <c r="Z707" s="5" t="s">
        <v>20</v>
      </c>
      <c r="AB707" s="5" t="s">
        <v>105</v>
      </c>
      <c r="AC707" s="5" t="s">
        <v>506</v>
      </c>
      <c r="AE707" s="5" t="s">
        <v>41</v>
      </c>
      <c r="AI707" s="5" t="s">
        <v>225</v>
      </c>
      <c r="AJ707" s="8" t="s">
        <v>59</v>
      </c>
      <c r="AK707" s="8" t="s">
        <v>59</v>
      </c>
      <c r="AL707" s="9" t="s">
        <v>264</v>
      </c>
    </row>
    <row r="708" spans="1:38" hidden="1" x14ac:dyDescent="0.2">
      <c r="A708" s="4">
        <v>277</v>
      </c>
      <c r="B708" s="4">
        <v>42</v>
      </c>
      <c r="C708" s="5" t="s">
        <v>575</v>
      </c>
      <c r="D708" s="5" t="s">
        <v>574</v>
      </c>
      <c r="E708" s="4">
        <v>2006</v>
      </c>
      <c r="F708" s="5" t="s">
        <v>1331</v>
      </c>
      <c r="G708" s="6">
        <v>3</v>
      </c>
      <c r="H708" s="6"/>
      <c r="I708" s="7"/>
      <c r="M708" s="5" t="s">
        <v>53</v>
      </c>
      <c r="N708" s="4">
        <v>1982</v>
      </c>
      <c r="O708" s="4" t="s">
        <v>577</v>
      </c>
      <c r="S708" s="5" t="s">
        <v>37</v>
      </c>
      <c r="X708" s="5" t="s">
        <v>33</v>
      </c>
      <c r="Y708" s="5" t="s">
        <v>32</v>
      </c>
      <c r="Z708" s="5" t="s">
        <v>20</v>
      </c>
      <c r="AB708" s="5" t="s">
        <v>105</v>
      </c>
      <c r="AC708" s="5" t="s">
        <v>506</v>
      </c>
      <c r="AE708" s="5" t="s">
        <v>41</v>
      </c>
      <c r="AI708" s="5" t="s">
        <v>225</v>
      </c>
      <c r="AJ708" s="8" t="s">
        <v>59</v>
      </c>
      <c r="AK708" s="8" t="s">
        <v>59</v>
      </c>
      <c r="AL708" s="9" t="s">
        <v>264</v>
      </c>
    </row>
    <row r="709" spans="1:38" hidden="1" x14ac:dyDescent="0.2">
      <c r="A709" s="4">
        <v>277</v>
      </c>
      <c r="B709" s="4">
        <v>43</v>
      </c>
      <c r="C709" s="5" t="s">
        <v>575</v>
      </c>
      <c r="D709" s="5" t="s">
        <v>574</v>
      </c>
      <c r="E709" s="4">
        <v>2006</v>
      </c>
      <c r="F709" s="5" t="s">
        <v>1331</v>
      </c>
      <c r="G709" s="6">
        <v>6</v>
      </c>
      <c r="H709" s="6"/>
      <c r="I709" s="7"/>
      <c r="M709" s="5" t="s">
        <v>53</v>
      </c>
      <c r="N709" s="4">
        <v>1983</v>
      </c>
      <c r="O709" s="4" t="s">
        <v>577</v>
      </c>
      <c r="S709" s="5" t="s">
        <v>37</v>
      </c>
      <c r="X709" s="5" t="s">
        <v>33</v>
      </c>
      <c r="Y709" s="5" t="s">
        <v>32</v>
      </c>
      <c r="Z709" s="5" t="s">
        <v>20</v>
      </c>
      <c r="AB709" s="5" t="s">
        <v>105</v>
      </c>
      <c r="AC709" s="5" t="s">
        <v>506</v>
      </c>
      <c r="AE709" s="5" t="s">
        <v>41</v>
      </c>
      <c r="AI709" s="5" t="s">
        <v>225</v>
      </c>
      <c r="AJ709" s="8" t="s">
        <v>59</v>
      </c>
      <c r="AK709" s="8" t="s">
        <v>59</v>
      </c>
      <c r="AL709" s="9" t="s">
        <v>264</v>
      </c>
    </row>
    <row r="710" spans="1:38" hidden="1" x14ac:dyDescent="0.2">
      <c r="A710" s="4">
        <v>277</v>
      </c>
      <c r="B710" s="4">
        <v>44</v>
      </c>
      <c r="C710" s="5" t="s">
        <v>575</v>
      </c>
      <c r="D710" s="5" t="s">
        <v>574</v>
      </c>
      <c r="E710" s="4">
        <v>2006</v>
      </c>
      <c r="F710" s="5" t="s">
        <v>1331</v>
      </c>
      <c r="G710" s="6">
        <v>6</v>
      </c>
      <c r="H710" s="6"/>
      <c r="I710" s="7"/>
      <c r="M710" s="5" t="s">
        <v>53</v>
      </c>
      <c r="N710" s="4">
        <v>1984</v>
      </c>
      <c r="O710" s="4" t="s">
        <v>577</v>
      </c>
      <c r="S710" s="5" t="s">
        <v>37</v>
      </c>
      <c r="X710" s="5" t="s">
        <v>33</v>
      </c>
      <c r="Y710" s="5" t="s">
        <v>32</v>
      </c>
      <c r="Z710" s="5" t="s">
        <v>20</v>
      </c>
      <c r="AB710" s="5" t="s">
        <v>105</v>
      </c>
      <c r="AC710" s="5" t="s">
        <v>506</v>
      </c>
      <c r="AE710" s="5" t="s">
        <v>41</v>
      </c>
      <c r="AI710" s="5" t="s">
        <v>225</v>
      </c>
      <c r="AJ710" s="8" t="s">
        <v>59</v>
      </c>
      <c r="AK710" s="8" t="s">
        <v>59</v>
      </c>
      <c r="AL710" s="9" t="s">
        <v>264</v>
      </c>
    </row>
    <row r="711" spans="1:38" hidden="1" x14ac:dyDescent="0.2">
      <c r="A711" s="4">
        <v>277</v>
      </c>
      <c r="B711" s="4">
        <v>45</v>
      </c>
      <c r="C711" s="5" t="s">
        <v>575</v>
      </c>
      <c r="D711" s="5" t="s">
        <v>574</v>
      </c>
      <c r="E711" s="4">
        <v>2006</v>
      </c>
      <c r="F711" s="5" t="s">
        <v>1331</v>
      </c>
      <c r="G711" s="6">
        <v>3</v>
      </c>
      <c r="H711" s="6"/>
      <c r="I711" s="7"/>
      <c r="M711" s="5" t="s">
        <v>53</v>
      </c>
      <c r="N711" s="4">
        <v>1985</v>
      </c>
      <c r="O711" s="4" t="s">
        <v>577</v>
      </c>
      <c r="S711" s="5" t="s">
        <v>37</v>
      </c>
      <c r="X711" s="5" t="s">
        <v>33</v>
      </c>
      <c r="Y711" s="5" t="s">
        <v>32</v>
      </c>
      <c r="Z711" s="5" t="s">
        <v>20</v>
      </c>
      <c r="AB711" s="5" t="s">
        <v>105</v>
      </c>
      <c r="AC711" s="5" t="s">
        <v>506</v>
      </c>
      <c r="AE711" s="5" t="s">
        <v>41</v>
      </c>
      <c r="AI711" s="5" t="s">
        <v>225</v>
      </c>
      <c r="AJ711" s="8" t="s">
        <v>59</v>
      </c>
      <c r="AK711" s="8" t="s">
        <v>59</v>
      </c>
      <c r="AL711" s="9" t="s">
        <v>264</v>
      </c>
    </row>
    <row r="712" spans="1:38" hidden="1" x14ac:dyDescent="0.2">
      <c r="A712" s="4">
        <v>277</v>
      </c>
      <c r="B712" s="4">
        <v>46</v>
      </c>
      <c r="C712" s="5" t="s">
        <v>575</v>
      </c>
      <c r="D712" s="5" t="s">
        <v>574</v>
      </c>
      <c r="E712" s="4">
        <v>2006</v>
      </c>
      <c r="F712" s="5" t="s">
        <v>1331</v>
      </c>
      <c r="G712" s="6">
        <v>6</v>
      </c>
      <c r="H712" s="6"/>
      <c r="I712" s="7"/>
      <c r="M712" s="5" t="s">
        <v>53</v>
      </c>
      <c r="N712" s="4">
        <v>1986</v>
      </c>
      <c r="O712" s="4" t="s">
        <v>577</v>
      </c>
      <c r="S712" s="5" t="s">
        <v>37</v>
      </c>
      <c r="X712" s="5" t="s">
        <v>33</v>
      </c>
      <c r="Y712" s="5" t="s">
        <v>32</v>
      </c>
      <c r="Z712" s="5" t="s">
        <v>20</v>
      </c>
      <c r="AB712" s="5" t="s">
        <v>105</v>
      </c>
      <c r="AC712" s="5" t="s">
        <v>506</v>
      </c>
      <c r="AE712" s="5" t="s">
        <v>41</v>
      </c>
      <c r="AI712" s="5" t="s">
        <v>225</v>
      </c>
      <c r="AJ712" s="8" t="s">
        <v>59</v>
      </c>
      <c r="AK712" s="8" t="s">
        <v>59</v>
      </c>
      <c r="AL712" s="9" t="s">
        <v>264</v>
      </c>
    </row>
    <row r="713" spans="1:38" hidden="1" x14ac:dyDescent="0.2">
      <c r="A713" s="4">
        <v>277</v>
      </c>
      <c r="B713" s="4">
        <v>47</v>
      </c>
      <c r="C713" s="5" t="s">
        <v>575</v>
      </c>
      <c r="D713" s="5" t="s">
        <v>574</v>
      </c>
      <c r="E713" s="4">
        <v>2006</v>
      </c>
      <c r="F713" s="5" t="s">
        <v>1331</v>
      </c>
      <c r="G713" s="6">
        <v>5</v>
      </c>
      <c r="H713" s="6"/>
      <c r="I713" s="7"/>
      <c r="M713" s="5" t="s">
        <v>53</v>
      </c>
      <c r="N713" s="4">
        <v>1987</v>
      </c>
      <c r="O713" s="4" t="s">
        <v>577</v>
      </c>
      <c r="S713" s="5" t="s">
        <v>37</v>
      </c>
      <c r="X713" s="5" t="s">
        <v>33</v>
      </c>
      <c r="Y713" s="5" t="s">
        <v>32</v>
      </c>
      <c r="Z713" s="5" t="s">
        <v>20</v>
      </c>
      <c r="AB713" s="5" t="s">
        <v>105</v>
      </c>
      <c r="AC713" s="5" t="s">
        <v>506</v>
      </c>
      <c r="AE713" s="5" t="s">
        <v>41</v>
      </c>
      <c r="AI713" s="5" t="s">
        <v>225</v>
      </c>
      <c r="AJ713" s="8" t="s">
        <v>59</v>
      </c>
      <c r="AK713" s="8" t="s">
        <v>59</v>
      </c>
      <c r="AL713" s="9" t="s">
        <v>264</v>
      </c>
    </row>
    <row r="714" spans="1:38" hidden="1" x14ac:dyDescent="0.2">
      <c r="A714" s="4">
        <v>277</v>
      </c>
      <c r="B714" s="4">
        <v>48</v>
      </c>
      <c r="C714" s="5" t="s">
        <v>575</v>
      </c>
      <c r="D714" s="5" t="s">
        <v>574</v>
      </c>
      <c r="E714" s="4">
        <v>2006</v>
      </c>
      <c r="F714" s="5" t="s">
        <v>1331</v>
      </c>
      <c r="G714" s="6">
        <v>4</v>
      </c>
      <c r="H714" s="6"/>
      <c r="I714" s="7"/>
      <c r="M714" s="5" t="s">
        <v>53</v>
      </c>
      <c r="N714" s="4">
        <v>1988</v>
      </c>
      <c r="O714" s="4" t="s">
        <v>577</v>
      </c>
      <c r="S714" s="5" t="s">
        <v>37</v>
      </c>
      <c r="X714" s="5" t="s">
        <v>33</v>
      </c>
      <c r="Y714" s="5" t="s">
        <v>32</v>
      </c>
      <c r="Z714" s="5" t="s">
        <v>20</v>
      </c>
      <c r="AB714" s="5" t="s">
        <v>105</v>
      </c>
      <c r="AC714" s="5" t="s">
        <v>506</v>
      </c>
      <c r="AE714" s="5" t="s">
        <v>41</v>
      </c>
      <c r="AI714" s="5" t="s">
        <v>225</v>
      </c>
      <c r="AJ714" s="8" t="s">
        <v>59</v>
      </c>
      <c r="AK714" s="8" t="s">
        <v>59</v>
      </c>
      <c r="AL714" s="9" t="s">
        <v>264</v>
      </c>
    </row>
    <row r="715" spans="1:38" hidden="1" x14ac:dyDescent="0.2">
      <c r="A715" s="4">
        <v>277</v>
      </c>
      <c r="B715" s="4">
        <v>49</v>
      </c>
      <c r="C715" s="5" t="s">
        <v>575</v>
      </c>
      <c r="D715" s="5" t="s">
        <v>574</v>
      </c>
      <c r="E715" s="4">
        <v>2006</v>
      </c>
      <c r="F715" s="5" t="s">
        <v>1331</v>
      </c>
      <c r="G715" s="6">
        <v>4</v>
      </c>
      <c r="H715" s="6"/>
      <c r="I715" s="7"/>
      <c r="M715" s="5" t="s">
        <v>53</v>
      </c>
      <c r="N715" s="4">
        <v>1989</v>
      </c>
      <c r="O715" s="4" t="s">
        <v>577</v>
      </c>
      <c r="S715" s="5" t="s">
        <v>37</v>
      </c>
      <c r="X715" s="5" t="s">
        <v>33</v>
      </c>
      <c r="Y715" s="5" t="s">
        <v>32</v>
      </c>
      <c r="Z715" s="5" t="s">
        <v>20</v>
      </c>
      <c r="AB715" s="5" t="s">
        <v>105</v>
      </c>
      <c r="AC715" s="5" t="s">
        <v>506</v>
      </c>
      <c r="AE715" s="5" t="s">
        <v>41</v>
      </c>
      <c r="AI715" s="5" t="s">
        <v>225</v>
      </c>
      <c r="AJ715" s="8" t="s">
        <v>59</v>
      </c>
      <c r="AK715" s="8" t="s">
        <v>59</v>
      </c>
      <c r="AL715" s="9" t="s">
        <v>264</v>
      </c>
    </row>
    <row r="716" spans="1:38" hidden="1" x14ac:dyDescent="0.2">
      <c r="A716" s="4">
        <v>277</v>
      </c>
      <c r="B716" s="4">
        <v>50</v>
      </c>
      <c r="C716" s="5" t="s">
        <v>575</v>
      </c>
      <c r="D716" s="5" t="s">
        <v>574</v>
      </c>
      <c r="E716" s="4">
        <v>2006</v>
      </c>
      <c r="F716" s="5" t="s">
        <v>1331</v>
      </c>
      <c r="G716" s="6">
        <v>4</v>
      </c>
      <c r="H716" s="6"/>
      <c r="I716" s="7"/>
      <c r="M716" s="5" t="s">
        <v>53</v>
      </c>
      <c r="N716" s="4">
        <v>1990</v>
      </c>
      <c r="O716" s="4" t="s">
        <v>577</v>
      </c>
      <c r="S716" s="5" t="s">
        <v>37</v>
      </c>
      <c r="X716" s="5" t="s">
        <v>33</v>
      </c>
      <c r="Y716" s="5" t="s">
        <v>32</v>
      </c>
      <c r="Z716" s="5" t="s">
        <v>20</v>
      </c>
      <c r="AB716" s="5" t="s">
        <v>105</v>
      </c>
      <c r="AC716" s="5" t="s">
        <v>506</v>
      </c>
      <c r="AE716" s="5" t="s">
        <v>41</v>
      </c>
      <c r="AI716" s="5" t="s">
        <v>225</v>
      </c>
      <c r="AJ716" s="8" t="s">
        <v>59</v>
      </c>
      <c r="AK716" s="8" t="s">
        <v>59</v>
      </c>
      <c r="AL716" s="9" t="s">
        <v>264</v>
      </c>
    </row>
    <row r="717" spans="1:38" hidden="1" x14ac:dyDescent="0.2">
      <c r="A717" s="4">
        <v>277</v>
      </c>
      <c r="B717" s="4">
        <v>51</v>
      </c>
      <c r="C717" s="5" t="s">
        <v>575</v>
      </c>
      <c r="D717" s="5" t="s">
        <v>574</v>
      </c>
      <c r="E717" s="4">
        <v>2006</v>
      </c>
      <c r="F717" s="5" t="s">
        <v>1331</v>
      </c>
      <c r="G717" s="6">
        <v>4</v>
      </c>
      <c r="H717" s="6"/>
      <c r="I717" s="7"/>
      <c r="M717" s="5" t="s">
        <v>53</v>
      </c>
      <c r="N717" s="4">
        <v>1991</v>
      </c>
      <c r="O717" s="4" t="s">
        <v>577</v>
      </c>
      <c r="S717" s="5" t="s">
        <v>37</v>
      </c>
      <c r="X717" s="5" t="s">
        <v>33</v>
      </c>
      <c r="Y717" s="5" t="s">
        <v>32</v>
      </c>
      <c r="Z717" s="5" t="s">
        <v>20</v>
      </c>
      <c r="AB717" s="5" t="s">
        <v>105</v>
      </c>
      <c r="AC717" s="5" t="s">
        <v>506</v>
      </c>
      <c r="AE717" s="5" t="s">
        <v>41</v>
      </c>
      <c r="AI717" s="5" t="s">
        <v>225</v>
      </c>
      <c r="AJ717" s="8" t="s">
        <v>59</v>
      </c>
      <c r="AK717" s="8" t="s">
        <v>59</v>
      </c>
      <c r="AL717" s="9" t="s">
        <v>264</v>
      </c>
    </row>
    <row r="718" spans="1:38" hidden="1" x14ac:dyDescent="0.2">
      <c r="A718" s="4">
        <v>277</v>
      </c>
      <c r="B718" s="4">
        <v>52</v>
      </c>
      <c r="C718" s="5" t="s">
        <v>575</v>
      </c>
      <c r="D718" s="5" t="s">
        <v>574</v>
      </c>
      <c r="E718" s="4">
        <v>2006</v>
      </c>
      <c r="F718" s="5" t="s">
        <v>1331</v>
      </c>
      <c r="G718" s="6">
        <v>10</v>
      </c>
      <c r="H718" s="6"/>
      <c r="I718" s="7"/>
      <c r="M718" s="5" t="s">
        <v>53</v>
      </c>
      <c r="N718" s="4">
        <v>1992</v>
      </c>
      <c r="O718" s="4" t="s">
        <v>577</v>
      </c>
      <c r="S718" s="5" t="s">
        <v>37</v>
      </c>
      <c r="X718" s="5" t="s">
        <v>33</v>
      </c>
      <c r="Y718" s="5" t="s">
        <v>32</v>
      </c>
      <c r="Z718" s="5" t="s">
        <v>20</v>
      </c>
      <c r="AB718" s="5" t="s">
        <v>105</v>
      </c>
      <c r="AC718" s="5" t="s">
        <v>506</v>
      </c>
      <c r="AE718" s="5" t="s">
        <v>41</v>
      </c>
      <c r="AI718" s="5" t="s">
        <v>225</v>
      </c>
      <c r="AJ718" s="8" t="s">
        <v>59</v>
      </c>
      <c r="AK718" s="8" t="s">
        <v>59</v>
      </c>
      <c r="AL718" s="9" t="s">
        <v>264</v>
      </c>
    </row>
    <row r="719" spans="1:38" hidden="1" x14ac:dyDescent="0.2">
      <c r="A719" s="4">
        <v>277</v>
      </c>
      <c r="B719" s="4">
        <v>53</v>
      </c>
      <c r="C719" s="5" t="s">
        <v>575</v>
      </c>
      <c r="D719" s="5" t="s">
        <v>574</v>
      </c>
      <c r="E719" s="4">
        <v>2006</v>
      </c>
      <c r="F719" s="5" t="s">
        <v>1331</v>
      </c>
      <c r="G719" s="6">
        <v>9</v>
      </c>
      <c r="H719" s="6"/>
      <c r="I719" s="7"/>
      <c r="M719" s="5" t="s">
        <v>53</v>
      </c>
      <c r="N719" s="4">
        <v>1993</v>
      </c>
      <c r="O719" s="4" t="s">
        <v>577</v>
      </c>
      <c r="S719" s="5" t="s">
        <v>37</v>
      </c>
      <c r="X719" s="5" t="s">
        <v>33</v>
      </c>
      <c r="Y719" s="5" t="s">
        <v>32</v>
      </c>
      <c r="Z719" s="5" t="s">
        <v>20</v>
      </c>
      <c r="AB719" s="5" t="s">
        <v>105</v>
      </c>
      <c r="AC719" s="5" t="s">
        <v>506</v>
      </c>
      <c r="AE719" s="5" t="s">
        <v>41</v>
      </c>
      <c r="AI719" s="5" t="s">
        <v>225</v>
      </c>
      <c r="AJ719" s="8" t="s">
        <v>59</v>
      </c>
      <c r="AK719" s="8" t="s">
        <v>59</v>
      </c>
      <c r="AL719" s="9" t="s">
        <v>264</v>
      </c>
    </row>
    <row r="720" spans="1:38" hidden="1" x14ac:dyDescent="0.2">
      <c r="A720" s="4">
        <v>277</v>
      </c>
      <c r="B720" s="4">
        <v>54</v>
      </c>
      <c r="C720" s="5" t="s">
        <v>575</v>
      </c>
      <c r="D720" s="5" t="s">
        <v>574</v>
      </c>
      <c r="E720" s="4">
        <v>2006</v>
      </c>
      <c r="F720" s="5" t="s">
        <v>1331</v>
      </c>
      <c r="G720" s="6">
        <v>10</v>
      </c>
      <c r="H720" s="6"/>
      <c r="I720" s="7"/>
      <c r="M720" s="5" t="s">
        <v>53</v>
      </c>
      <c r="N720" s="4">
        <v>1994</v>
      </c>
      <c r="O720" s="4" t="s">
        <v>577</v>
      </c>
      <c r="S720" s="5" t="s">
        <v>37</v>
      </c>
      <c r="X720" s="5" t="s">
        <v>33</v>
      </c>
      <c r="Y720" s="5" t="s">
        <v>32</v>
      </c>
      <c r="Z720" s="5" t="s">
        <v>20</v>
      </c>
      <c r="AB720" s="5" t="s">
        <v>105</v>
      </c>
      <c r="AC720" s="5" t="s">
        <v>506</v>
      </c>
      <c r="AE720" s="5" t="s">
        <v>41</v>
      </c>
      <c r="AI720" s="5" t="s">
        <v>225</v>
      </c>
      <c r="AJ720" s="8" t="s">
        <v>59</v>
      </c>
      <c r="AK720" s="8" t="s">
        <v>59</v>
      </c>
      <c r="AL720" s="9" t="s">
        <v>264</v>
      </c>
    </row>
    <row r="721" spans="1:38" hidden="1" x14ac:dyDescent="0.2">
      <c r="A721" s="4">
        <v>277</v>
      </c>
      <c r="B721" s="4">
        <v>55</v>
      </c>
      <c r="C721" s="5" t="s">
        <v>575</v>
      </c>
      <c r="D721" s="5" t="s">
        <v>574</v>
      </c>
      <c r="E721" s="4">
        <v>2006</v>
      </c>
      <c r="F721" s="5" t="s">
        <v>1331</v>
      </c>
      <c r="G721" s="6">
        <v>12</v>
      </c>
      <c r="H721" s="6"/>
      <c r="I721" s="7"/>
      <c r="M721" s="5" t="s">
        <v>53</v>
      </c>
      <c r="N721" s="4">
        <v>1995</v>
      </c>
      <c r="O721" s="4" t="s">
        <v>577</v>
      </c>
      <c r="S721" s="5" t="s">
        <v>37</v>
      </c>
      <c r="X721" s="5" t="s">
        <v>33</v>
      </c>
      <c r="Y721" s="5" t="s">
        <v>32</v>
      </c>
      <c r="Z721" s="5" t="s">
        <v>20</v>
      </c>
      <c r="AB721" s="5" t="s">
        <v>105</v>
      </c>
      <c r="AC721" s="5" t="s">
        <v>506</v>
      </c>
      <c r="AE721" s="5" t="s">
        <v>41</v>
      </c>
      <c r="AI721" s="5" t="s">
        <v>225</v>
      </c>
      <c r="AJ721" s="8" t="s">
        <v>59</v>
      </c>
      <c r="AK721" s="8" t="s">
        <v>59</v>
      </c>
      <c r="AL721" s="9" t="s">
        <v>264</v>
      </c>
    </row>
    <row r="722" spans="1:38" hidden="1" x14ac:dyDescent="0.2">
      <c r="A722" s="4">
        <v>277</v>
      </c>
      <c r="B722" s="4">
        <v>56</v>
      </c>
      <c r="C722" s="5" t="s">
        <v>575</v>
      </c>
      <c r="D722" s="5" t="s">
        <v>574</v>
      </c>
      <c r="E722" s="4">
        <v>2006</v>
      </c>
      <c r="F722" s="5" t="s">
        <v>1331</v>
      </c>
      <c r="G722" s="6">
        <v>5</v>
      </c>
      <c r="H722" s="6"/>
      <c r="I722" s="7"/>
      <c r="M722" s="5" t="s">
        <v>53</v>
      </c>
      <c r="N722" s="4">
        <v>1996</v>
      </c>
      <c r="O722" s="4" t="s">
        <v>577</v>
      </c>
      <c r="S722" s="5" t="s">
        <v>37</v>
      </c>
      <c r="X722" s="5" t="s">
        <v>33</v>
      </c>
      <c r="Y722" s="5" t="s">
        <v>32</v>
      </c>
      <c r="Z722" s="5" t="s">
        <v>20</v>
      </c>
      <c r="AB722" s="5" t="s">
        <v>105</v>
      </c>
      <c r="AC722" s="5" t="s">
        <v>506</v>
      </c>
      <c r="AE722" s="5" t="s">
        <v>41</v>
      </c>
      <c r="AI722" s="5" t="s">
        <v>225</v>
      </c>
      <c r="AJ722" s="8" t="s">
        <v>59</v>
      </c>
      <c r="AK722" s="8" t="s">
        <v>59</v>
      </c>
      <c r="AL722" s="9" t="s">
        <v>264</v>
      </c>
    </row>
    <row r="723" spans="1:38" hidden="1" x14ac:dyDescent="0.2">
      <c r="A723" s="4">
        <v>277</v>
      </c>
      <c r="B723" s="4">
        <v>57</v>
      </c>
      <c r="C723" s="5" t="s">
        <v>575</v>
      </c>
      <c r="D723" s="5" t="s">
        <v>574</v>
      </c>
      <c r="E723" s="4">
        <v>2006</v>
      </c>
      <c r="F723" s="5" t="s">
        <v>1331</v>
      </c>
      <c r="G723" s="6">
        <v>11</v>
      </c>
      <c r="H723" s="6"/>
      <c r="I723" s="7"/>
      <c r="M723" s="5" t="s">
        <v>53</v>
      </c>
      <c r="N723" s="4">
        <v>1997</v>
      </c>
      <c r="O723" s="4" t="s">
        <v>577</v>
      </c>
      <c r="S723" s="5" t="s">
        <v>37</v>
      </c>
      <c r="X723" s="5" t="s">
        <v>33</v>
      </c>
      <c r="Y723" s="5" t="s">
        <v>32</v>
      </c>
      <c r="Z723" s="5" t="s">
        <v>20</v>
      </c>
      <c r="AB723" s="5" t="s">
        <v>105</v>
      </c>
      <c r="AC723" s="5" t="s">
        <v>506</v>
      </c>
      <c r="AE723" s="5" t="s">
        <v>41</v>
      </c>
      <c r="AI723" s="5" t="s">
        <v>225</v>
      </c>
      <c r="AJ723" s="8" t="s">
        <v>59</v>
      </c>
      <c r="AK723" s="8" t="s">
        <v>59</v>
      </c>
      <c r="AL723" s="9" t="s">
        <v>264</v>
      </c>
    </row>
    <row r="724" spans="1:38" hidden="1" x14ac:dyDescent="0.2">
      <c r="A724" s="4">
        <v>277</v>
      </c>
      <c r="B724" s="4">
        <v>58</v>
      </c>
      <c r="C724" s="5" t="s">
        <v>575</v>
      </c>
      <c r="D724" s="5" t="s">
        <v>574</v>
      </c>
      <c r="E724" s="4">
        <v>2006</v>
      </c>
      <c r="F724" s="5" t="s">
        <v>1331</v>
      </c>
      <c r="G724" s="6">
        <v>10</v>
      </c>
      <c r="H724" s="6"/>
      <c r="I724" s="7"/>
      <c r="M724" s="5" t="s">
        <v>53</v>
      </c>
      <c r="N724" s="4">
        <v>1998</v>
      </c>
      <c r="O724" s="4" t="s">
        <v>577</v>
      </c>
      <c r="S724" s="5" t="s">
        <v>37</v>
      </c>
      <c r="X724" s="5" t="s">
        <v>33</v>
      </c>
      <c r="Y724" s="5" t="s">
        <v>32</v>
      </c>
      <c r="Z724" s="5" t="s">
        <v>20</v>
      </c>
      <c r="AB724" s="5" t="s">
        <v>105</v>
      </c>
      <c r="AC724" s="5" t="s">
        <v>506</v>
      </c>
      <c r="AE724" s="5" t="s">
        <v>41</v>
      </c>
      <c r="AI724" s="5" t="s">
        <v>225</v>
      </c>
      <c r="AJ724" s="8" t="s">
        <v>59</v>
      </c>
      <c r="AK724" s="8" t="s">
        <v>59</v>
      </c>
      <c r="AL724" s="9" t="s">
        <v>264</v>
      </c>
    </row>
    <row r="725" spans="1:38" hidden="1" x14ac:dyDescent="0.2">
      <c r="A725" s="4">
        <v>277</v>
      </c>
      <c r="B725" s="4">
        <v>59</v>
      </c>
      <c r="C725" s="5" t="s">
        <v>575</v>
      </c>
      <c r="D725" s="5" t="s">
        <v>574</v>
      </c>
      <c r="E725" s="4">
        <v>2006</v>
      </c>
      <c r="F725" s="5" t="s">
        <v>1331</v>
      </c>
      <c r="G725" s="6">
        <v>21</v>
      </c>
      <c r="H725" s="6"/>
      <c r="I725" s="7"/>
      <c r="M725" s="5" t="s">
        <v>53</v>
      </c>
      <c r="N725" s="4">
        <v>1999</v>
      </c>
      <c r="O725" s="4" t="s">
        <v>577</v>
      </c>
      <c r="S725" s="5" t="s">
        <v>37</v>
      </c>
      <c r="X725" s="5" t="s">
        <v>33</v>
      </c>
      <c r="Y725" s="5" t="s">
        <v>32</v>
      </c>
      <c r="Z725" s="5" t="s">
        <v>20</v>
      </c>
      <c r="AB725" s="5" t="s">
        <v>105</v>
      </c>
      <c r="AC725" s="5" t="s">
        <v>506</v>
      </c>
      <c r="AE725" s="5" t="s">
        <v>41</v>
      </c>
      <c r="AI725" s="5" t="s">
        <v>225</v>
      </c>
      <c r="AJ725" s="8" t="s">
        <v>59</v>
      </c>
      <c r="AK725" s="8" t="s">
        <v>59</v>
      </c>
      <c r="AL725" s="9" t="s">
        <v>264</v>
      </c>
    </row>
    <row r="726" spans="1:38" hidden="1" x14ac:dyDescent="0.2">
      <c r="A726" s="4">
        <v>277</v>
      </c>
      <c r="B726" s="4">
        <v>60</v>
      </c>
      <c r="C726" s="5" t="s">
        <v>575</v>
      </c>
      <c r="D726" s="5" t="s">
        <v>574</v>
      </c>
      <c r="E726" s="4">
        <v>2006</v>
      </c>
      <c r="F726" s="5" t="s">
        <v>1331</v>
      </c>
      <c r="G726" s="6">
        <v>6</v>
      </c>
      <c r="H726" s="6"/>
      <c r="I726" s="7"/>
      <c r="M726" s="5" t="s">
        <v>53</v>
      </c>
      <c r="N726" s="4">
        <v>2000</v>
      </c>
      <c r="O726" s="4" t="s">
        <v>577</v>
      </c>
      <c r="S726" s="5" t="s">
        <v>37</v>
      </c>
      <c r="X726" s="5" t="s">
        <v>33</v>
      </c>
      <c r="Y726" s="5" t="s">
        <v>32</v>
      </c>
      <c r="Z726" s="5" t="s">
        <v>20</v>
      </c>
      <c r="AB726" s="5" t="s">
        <v>105</v>
      </c>
      <c r="AC726" s="5" t="s">
        <v>506</v>
      </c>
      <c r="AE726" s="5" t="s">
        <v>41</v>
      </c>
      <c r="AI726" s="5" t="s">
        <v>225</v>
      </c>
      <c r="AJ726" s="8" t="s">
        <v>59</v>
      </c>
      <c r="AK726" s="8" t="s">
        <v>59</v>
      </c>
      <c r="AL726" s="9" t="s">
        <v>264</v>
      </c>
    </row>
    <row r="727" spans="1:38" hidden="1" x14ac:dyDescent="0.2">
      <c r="A727" s="4">
        <v>277</v>
      </c>
      <c r="B727" s="4">
        <v>61</v>
      </c>
      <c r="C727" s="5" t="s">
        <v>575</v>
      </c>
      <c r="D727" s="5" t="s">
        <v>574</v>
      </c>
      <c r="E727" s="4">
        <v>2006</v>
      </c>
      <c r="F727" s="5" t="s">
        <v>1331</v>
      </c>
      <c r="G727" s="6">
        <v>13</v>
      </c>
      <c r="H727" s="6"/>
      <c r="I727" s="7"/>
      <c r="M727" s="5" t="s">
        <v>53</v>
      </c>
      <c r="N727" s="4">
        <v>2001</v>
      </c>
      <c r="O727" s="4" t="s">
        <v>577</v>
      </c>
      <c r="S727" s="5" t="s">
        <v>37</v>
      </c>
      <c r="X727" s="5" t="s">
        <v>33</v>
      </c>
      <c r="Y727" s="5" t="s">
        <v>32</v>
      </c>
      <c r="Z727" s="5" t="s">
        <v>20</v>
      </c>
      <c r="AB727" s="5" t="s">
        <v>105</v>
      </c>
      <c r="AC727" s="5" t="s">
        <v>506</v>
      </c>
      <c r="AE727" s="5" t="s">
        <v>41</v>
      </c>
      <c r="AI727" s="5" t="s">
        <v>225</v>
      </c>
      <c r="AJ727" s="8" t="s">
        <v>59</v>
      </c>
      <c r="AK727" s="8" t="s">
        <v>59</v>
      </c>
      <c r="AL727" s="9" t="s">
        <v>264</v>
      </c>
    </row>
    <row r="728" spans="1:38" hidden="1" x14ac:dyDescent="0.2">
      <c r="A728" s="4">
        <v>277</v>
      </c>
      <c r="B728" s="4">
        <v>62</v>
      </c>
      <c r="C728" s="5" t="s">
        <v>575</v>
      </c>
      <c r="D728" s="5" t="s">
        <v>574</v>
      </c>
      <c r="E728" s="4">
        <v>2006</v>
      </c>
      <c r="F728" s="5" t="s">
        <v>1331</v>
      </c>
      <c r="G728" s="6">
        <v>26</v>
      </c>
      <c r="H728" s="6"/>
      <c r="I728" s="7"/>
      <c r="M728" s="5" t="s">
        <v>53</v>
      </c>
      <c r="N728" s="4">
        <v>2002</v>
      </c>
      <c r="O728" s="4" t="s">
        <v>577</v>
      </c>
      <c r="S728" s="5" t="s">
        <v>37</v>
      </c>
      <c r="X728" s="5" t="s">
        <v>33</v>
      </c>
      <c r="Y728" s="5" t="s">
        <v>32</v>
      </c>
      <c r="Z728" s="5" t="s">
        <v>20</v>
      </c>
      <c r="AB728" s="5" t="s">
        <v>105</v>
      </c>
      <c r="AC728" s="5" t="s">
        <v>506</v>
      </c>
      <c r="AE728" s="5" t="s">
        <v>41</v>
      </c>
      <c r="AI728" s="5" t="s">
        <v>225</v>
      </c>
      <c r="AJ728" s="8" t="s">
        <v>59</v>
      </c>
      <c r="AK728" s="8" t="s">
        <v>59</v>
      </c>
      <c r="AL728" s="9" t="s">
        <v>264</v>
      </c>
    </row>
    <row r="729" spans="1:38" hidden="1" x14ac:dyDescent="0.2">
      <c r="A729" s="4">
        <v>277</v>
      </c>
      <c r="B729" s="4">
        <v>63</v>
      </c>
      <c r="C729" s="5" t="s">
        <v>575</v>
      </c>
      <c r="D729" s="5" t="s">
        <v>574</v>
      </c>
      <c r="E729" s="4">
        <v>2006</v>
      </c>
      <c r="F729" s="5" t="s">
        <v>1331</v>
      </c>
      <c r="G729" s="6">
        <v>8</v>
      </c>
      <c r="H729" s="6"/>
      <c r="I729" s="7"/>
      <c r="M729" s="5" t="s">
        <v>53</v>
      </c>
      <c r="N729" s="4">
        <v>2003</v>
      </c>
      <c r="O729" s="4" t="s">
        <v>577</v>
      </c>
      <c r="S729" s="5" t="s">
        <v>37</v>
      </c>
      <c r="X729" s="5" t="s">
        <v>33</v>
      </c>
      <c r="Y729" s="5" t="s">
        <v>32</v>
      </c>
      <c r="Z729" s="5" t="s">
        <v>20</v>
      </c>
      <c r="AB729" s="5" t="s">
        <v>105</v>
      </c>
      <c r="AC729" s="5" t="s">
        <v>506</v>
      </c>
      <c r="AE729" s="5" t="s">
        <v>41</v>
      </c>
      <c r="AI729" s="5" t="s">
        <v>225</v>
      </c>
      <c r="AJ729" s="8" t="s">
        <v>59</v>
      </c>
      <c r="AK729" s="8" t="s">
        <v>59</v>
      </c>
      <c r="AL729" s="9" t="s">
        <v>264</v>
      </c>
    </row>
    <row r="730" spans="1:38" hidden="1" x14ac:dyDescent="0.2">
      <c r="A730" s="4">
        <v>277</v>
      </c>
      <c r="B730" s="4">
        <v>64</v>
      </c>
      <c r="C730" s="5" t="s">
        <v>575</v>
      </c>
      <c r="D730" s="5" t="s">
        <v>574</v>
      </c>
      <c r="E730" s="4">
        <v>2006</v>
      </c>
      <c r="F730" s="5" t="s">
        <v>1331</v>
      </c>
      <c r="G730" s="6">
        <v>6</v>
      </c>
      <c r="H730" s="6"/>
      <c r="I730" s="7"/>
      <c r="M730" s="5" t="s">
        <v>57</v>
      </c>
      <c r="N730" s="4">
        <v>1976</v>
      </c>
      <c r="O730" s="4" t="s">
        <v>577</v>
      </c>
      <c r="S730" s="5" t="s">
        <v>37</v>
      </c>
      <c r="X730" s="5" t="s">
        <v>33</v>
      </c>
      <c r="Y730" s="5" t="s">
        <v>32</v>
      </c>
      <c r="Z730" s="5" t="s">
        <v>20</v>
      </c>
      <c r="AB730" s="5" t="s">
        <v>105</v>
      </c>
      <c r="AC730" s="5" t="s">
        <v>506</v>
      </c>
      <c r="AE730" s="5" t="s">
        <v>41</v>
      </c>
      <c r="AI730" s="5" t="s">
        <v>225</v>
      </c>
      <c r="AJ730" s="8" t="s">
        <v>59</v>
      </c>
      <c r="AK730" s="8" t="s">
        <v>59</v>
      </c>
      <c r="AL730" s="9" t="s">
        <v>264</v>
      </c>
    </row>
    <row r="731" spans="1:38" hidden="1" x14ac:dyDescent="0.2">
      <c r="A731" s="4">
        <v>277</v>
      </c>
      <c r="B731" s="4">
        <v>65</v>
      </c>
      <c r="C731" s="5" t="s">
        <v>575</v>
      </c>
      <c r="D731" s="5" t="s">
        <v>574</v>
      </c>
      <c r="E731" s="4">
        <v>2006</v>
      </c>
      <c r="F731" s="5" t="s">
        <v>1331</v>
      </c>
      <c r="G731" s="6">
        <v>2</v>
      </c>
      <c r="H731" s="6"/>
      <c r="I731" s="7"/>
      <c r="M731" s="5" t="s">
        <v>57</v>
      </c>
      <c r="N731" s="4">
        <v>1977</v>
      </c>
      <c r="O731" s="4" t="s">
        <v>577</v>
      </c>
      <c r="S731" s="5" t="s">
        <v>37</v>
      </c>
      <c r="X731" s="5" t="s">
        <v>33</v>
      </c>
      <c r="Y731" s="5" t="s">
        <v>32</v>
      </c>
      <c r="Z731" s="5" t="s">
        <v>20</v>
      </c>
      <c r="AB731" s="5" t="s">
        <v>105</v>
      </c>
      <c r="AC731" s="5" t="s">
        <v>506</v>
      </c>
      <c r="AE731" s="5" t="s">
        <v>41</v>
      </c>
      <c r="AI731" s="5" t="s">
        <v>225</v>
      </c>
      <c r="AJ731" s="8" t="s">
        <v>59</v>
      </c>
      <c r="AK731" s="8" t="s">
        <v>59</v>
      </c>
      <c r="AL731" s="9" t="s">
        <v>264</v>
      </c>
    </row>
    <row r="732" spans="1:38" hidden="1" x14ac:dyDescent="0.2">
      <c r="A732" s="4">
        <v>277</v>
      </c>
      <c r="B732" s="4">
        <v>66</v>
      </c>
      <c r="C732" s="5" t="s">
        <v>575</v>
      </c>
      <c r="D732" s="5" t="s">
        <v>574</v>
      </c>
      <c r="E732" s="4">
        <v>2006</v>
      </c>
      <c r="F732" s="5" t="s">
        <v>1331</v>
      </c>
      <c r="G732" s="6">
        <v>0</v>
      </c>
      <c r="H732" s="6"/>
      <c r="I732" s="7"/>
      <c r="M732" s="5" t="s">
        <v>57</v>
      </c>
      <c r="N732" s="4">
        <v>1978</v>
      </c>
      <c r="O732" s="4" t="s">
        <v>577</v>
      </c>
      <c r="S732" s="5" t="s">
        <v>37</v>
      </c>
      <c r="X732" s="5" t="s">
        <v>33</v>
      </c>
      <c r="Y732" s="5" t="s">
        <v>32</v>
      </c>
      <c r="Z732" s="5" t="s">
        <v>20</v>
      </c>
      <c r="AB732" s="5" t="s">
        <v>105</v>
      </c>
      <c r="AC732" s="5" t="s">
        <v>506</v>
      </c>
      <c r="AE732" s="5" t="s">
        <v>41</v>
      </c>
      <c r="AI732" s="5" t="s">
        <v>225</v>
      </c>
      <c r="AJ732" s="8" t="s">
        <v>59</v>
      </c>
      <c r="AK732" s="8" t="s">
        <v>59</v>
      </c>
      <c r="AL732" s="9" t="s">
        <v>264</v>
      </c>
    </row>
    <row r="733" spans="1:38" hidden="1" x14ac:dyDescent="0.2">
      <c r="A733" s="4">
        <v>277</v>
      </c>
      <c r="B733" s="4">
        <v>67</v>
      </c>
      <c r="C733" s="5" t="s">
        <v>575</v>
      </c>
      <c r="D733" s="5" t="s">
        <v>574</v>
      </c>
      <c r="E733" s="4">
        <v>2006</v>
      </c>
      <c r="F733" s="5" t="s">
        <v>1331</v>
      </c>
      <c r="G733" s="6">
        <v>6</v>
      </c>
      <c r="H733" s="6"/>
      <c r="I733" s="7"/>
      <c r="M733" s="5" t="s">
        <v>57</v>
      </c>
      <c r="N733" s="4">
        <v>1979</v>
      </c>
      <c r="O733" s="4" t="s">
        <v>577</v>
      </c>
      <c r="S733" s="5" t="s">
        <v>37</v>
      </c>
      <c r="X733" s="5" t="s">
        <v>33</v>
      </c>
      <c r="Y733" s="5" t="s">
        <v>32</v>
      </c>
      <c r="Z733" s="5" t="s">
        <v>20</v>
      </c>
      <c r="AB733" s="5" t="s">
        <v>105</v>
      </c>
      <c r="AC733" s="5" t="s">
        <v>506</v>
      </c>
      <c r="AE733" s="5" t="s">
        <v>41</v>
      </c>
      <c r="AI733" s="5" t="s">
        <v>225</v>
      </c>
      <c r="AJ733" s="8" t="s">
        <v>59</v>
      </c>
      <c r="AK733" s="8" t="s">
        <v>59</v>
      </c>
      <c r="AL733" s="9" t="s">
        <v>264</v>
      </c>
    </row>
    <row r="734" spans="1:38" hidden="1" x14ac:dyDescent="0.2">
      <c r="A734" s="4">
        <v>277</v>
      </c>
      <c r="B734" s="4">
        <v>68</v>
      </c>
      <c r="C734" s="5" t="s">
        <v>575</v>
      </c>
      <c r="D734" s="5" t="s">
        <v>574</v>
      </c>
      <c r="E734" s="4">
        <v>2006</v>
      </c>
      <c r="F734" s="5" t="s">
        <v>1331</v>
      </c>
      <c r="G734" s="6">
        <v>3</v>
      </c>
      <c r="H734" s="6"/>
      <c r="I734" s="7"/>
      <c r="M734" s="5" t="s">
        <v>57</v>
      </c>
      <c r="N734" s="4">
        <v>1980</v>
      </c>
      <c r="O734" s="4" t="s">
        <v>577</v>
      </c>
      <c r="S734" s="5" t="s">
        <v>37</v>
      </c>
      <c r="X734" s="5" t="s">
        <v>33</v>
      </c>
      <c r="Y734" s="5" t="s">
        <v>32</v>
      </c>
      <c r="Z734" s="5" t="s">
        <v>20</v>
      </c>
      <c r="AB734" s="5" t="s">
        <v>105</v>
      </c>
      <c r="AC734" s="5" t="s">
        <v>506</v>
      </c>
      <c r="AE734" s="5" t="s">
        <v>41</v>
      </c>
      <c r="AI734" s="5" t="s">
        <v>225</v>
      </c>
      <c r="AJ734" s="8" t="s">
        <v>59</v>
      </c>
      <c r="AK734" s="8" t="s">
        <v>59</v>
      </c>
      <c r="AL734" s="9" t="s">
        <v>264</v>
      </c>
    </row>
    <row r="735" spans="1:38" hidden="1" x14ac:dyDescent="0.2">
      <c r="A735" s="4">
        <v>277</v>
      </c>
      <c r="B735" s="4">
        <v>69</v>
      </c>
      <c r="C735" s="5" t="s">
        <v>575</v>
      </c>
      <c r="D735" s="5" t="s">
        <v>574</v>
      </c>
      <c r="E735" s="4">
        <v>2006</v>
      </c>
      <c r="F735" s="5" t="s">
        <v>1331</v>
      </c>
      <c r="G735" s="6">
        <v>9</v>
      </c>
      <c r="H735" s="6"/>
      <c r="I735" s="7"/>
      <c r="M735" s="5" t="s">
        <v>57</v>
      </c>
      <c r="N735" s="4">
        <v>1981</v>
      </c>
      <c r="O735" s="4" t="s">
        <v>577</v>
      </c>
      <c r="S735" s="5" t="s">
        <v>37</v>
      </c>
      <c r="X735" s="5" t="s">
        <v>33</v>
      </c>
      <c r="Y735" s="5" t="s">
        <v>32</v>
      </c>
      <c r="Z735" s="5" t="s">
        <v>20</v>
      </c>
      <c r="AB735" s="5" t="s">
        <v>105</v>
      </c>
      <c r="AC735" s="5" t="s">
        <v>506</v>
      </c>
      <c r="AE735" s="5" t="s">
        <v>41</v>
      </c>
      <c r="AI735" s="5" t="s">
        <v>225</v>
      </c>
      <c r="AJ735" s="8" t="s">
        <v>59</v>
      </c>
      <c r="AK735" s="8" t="s">
        <v>59</v>
      </c>
      <c r="AL735" s="9" t="s">
        <v>264</v>
      </c>
    </row>
    <row r="736" spans="1:38" hidden="1" x14ac:dyDescent="0.2">
      <c r="A736" s="4">
        <v>277</v>
      </c>
      <c r="B736" s="4">
        <v>70</v>
      </c>
      <c r="C736" s="5" t="s">
        <v>575</v>
      </c>
      <c r="D736" s="5" t="s">
        <v>574</v>
      </c>
      <c r="E736" s="4">
        <v>2006</v>
      </c>
      <c r="F736" s="5" t="s">
        <v>1331</v>
      </c>
      <c r="G736" s="6">
        <v>1</v>
      </c>
      <c r="H736" s="6"/>
      <c r="I736" s="7"/>
      <c r="M736" s="5" t="s">
        <v>57</v>
      </c>
      <c r="N736" s="4">
        <v>1982</v>
      </c>
      <c r="O736" s="4" t="s">
        <v>577</v>
      </c>
      <c r="S736" s="5" t="s">
        <v>37</v>
      </c>
      <c r="X736" s="5" t="s">
        <v>33</v>
      </c>
      <c r="Y736" s="5" t="s">
        <v>32</v>
      </c>
      <c r="Z736" s="5" t="s">
        <v>20</v>
      </c>
      <c r="AB736" s="5" t="s">
        <v>105</v>
      </c>
      <c r="AC736" s="5" t="s">
        <v>506</v>
      </c>
      <c r="AE736" s="5" t="s">
        <v>41</v>
      </c>
      <c r="AI736" s="5" t="s">
        <v>225</v>
      </c>
      <c r="AJ736" s="8" t="s">
        <v>59</v>
      </c>
      <c r="AK736" s="8" t="s">
        <v>59</v>
      </c>
      <c r="AL736" s="9" t="s">
        <v>264</v>
      </c>
    </row>
    <row r="737" spans="1:38" hidden="1" x14ac:dyDescent="0.2">
      <c r="A737" s="4">
        <v>277</v>
      </c>
      <c r="B737" s="4">
        <v>71</v>
      </c>
      <c r="C737" s="5" t="s">
        <v>575</v>
      </c>
      <c r="D737" s="5" t="s">
        <v>574</v>
      </c>
      <c r="E737" s="4">
        <v>2006</v>
      </c>
      <c r="F737" s="5" t="s">
        <v>1331</v>
      </c>
      <c r="G737" s="6">
        <v>2</v>
      </c>
      <c r="H737" s="6"/>
      <c r="I737" s="7"/>
      <c r="M737" s="5" t="s">
        <v>57</v>
      </c>
      <c r="N737" s="4">
        <v>1983</v>
      </c>
      <c r="O737" s="4" t="s">
        <v>577</v>
      </c>
      <c r="S737" s="5" t="s">
        <v>37</v>
      </c>
      <c r="X737" s="5" t="s">
        <v>33</v>
      </c>
      <c r="Y737" s="5" t="s">
        <v>32</v>
      </c>
      <c r="Z737" s="5" t="s">
        <v>20</v>
      </c>
      <c r="AB737" s="5" t="s">
        <v>105</v>
      </c>
      <c r="AC737" s="5" t="s">
        <v>506</v>
      </c>
      <c r="AE737" s="5" t="s">
        <v>41</v>
      </c>
      <c r="AI737" s="5" t="s">
        <v>225</v>
      </c>
      <c r="AJ737" s="8" t="s">
        <v>59</v>
      </c>
      <c r="AK737" s="8" t="s">
        <v>59</v>
      </c>
      <c r="AL737" s="9" t="s">
        <v>264</v>
      </c>
    </row>
    <row r="738" spans="1:38" hidden="1" x14ac:dyDescent="0.2">
      <c r="A738" s="4">
        <v>277</v>
      </c>
      <c r="B738" s="4">
        <v>72</v>
      </c>
      <c r="C738" s="5" t="s">
        <v>575</v>
      </c>
      <c r="D738" s="5" t="s">
        <v>574</v>
      </c>
      <c r="E738" s="4">
        <v>2006</v>
      </c>
      <c r="F738" s="5" t="s">
        <v>1331</v>
      </c>
      <c r="G738" s="6">
        <v>3</v>
      </c>
      <c r="H738" s="6"/>
      <c r="I738" s="7"/>
      <c r="M738" s="5" t="s">
        <v>57</v>
      </c>
      <c r="N738" s="4">
        <v>1984</v>
      </c>
      <c r="O738" s="4" t="s">
        <v>577</v>
      </c>
      <c r="S738" s="5" t="s">
        <v>37</v>
      </c>
      <c r="X738" s="5" t="s">
        <v>33</v>
      </c>
      <c r="Y738" s="5" t="s">
        <v>32</v>
      </c>
      <c r="Z738" s="5" t="s">
        <v>20</v>
      </c>
      <c r="AB738" s="5" t="s">
        <v>105</v>
      </c>
      <c r="AC738" s="5" t="s">
        <v>506</v>
      </c>
      <c r="AE738" s="5" t="s">
        <v>41</v>
      </c>
      <c r="AI738" s="5" t="s">
        <v>225</v>
      </c>
      <c r="AJ738" s="8" t="s">
        <v>59</v>
      </c>
      <c r="AK738" s="8" t="s">
        <v>59</v>
      </c>
      <c r="AL738" s="9" t="s">
        <v>264</v>
      </c>
    </row>
    <row r="739" spans="1:38" hidden="1" x14ac:dyDescent="0.2">
      <c r="A739" s="4">
        <v>277</v>
      </c>
      <c r="B739" s="4">
        <v>73</v>
      </c>
      <c r="C739" s="5" t="s">
        <v>575</v>
      </c>
      <c r="D739" s="5" t="s">
        <v>574</v>
      </c>
      <c r="E739" s="4">
        <v>2006</v>
      </c>
      <c r="F739" s="5" t="s">
        <v>1331</v>
      </c>
      <c r="G739" s="6">
        <v>7</v>
      </c>
      <c r="H739" s="6"/>
      <c r="I739" s="7"/>
      <c r="M739" s="5" t="s">
        <v>57</v>
      </c>
      <c r="N739" s="4">
        <v>1985</v>
      </c>
      <c r="O739" s="4" t="s">
        <v>577</v>
      </c>
      <c r="S739" s="5" t="s">
        <v>37</v>
      </c>
      <c r="X739" s="5" t="s">
        <v>33</v>
      </c>
      <c r="Y739" s="5" t="s">
        <v>32</v>
      </c>
      <c r="Z739" s="5" t="s">
        <v>20</v>
      </c>
      <c r="AB739" s="5" t="s">
        <v>105</v>
      </c>
      <c r="AC739" s="5" t="s">
        <v>506</v>
      </c>
      <c r="AE739" s="5" t="s">
        <v>41</v>
      </c>
      <c r="AI739" s="5" t="s">
        <v>225</v>
      </c>
      <c r="AJ739" s="8" t="s">
        <v>59</v>
      </c>
      <c r="AK739" s="8" t="s">
        <v>59</v>
      </c>
      <c r="AL739" s="9" t="s">
        <v>264</v>
      </c>
    </row>
    <row r="740" spans="1:38" hidden="1" x14ac:dyDescent="0.2">
      <c r="A740" s="4">
        <v>277</v>
      </c>
      <c r="B740" s="4">
        <v>74</v>
      </c>
      <c r="C740" s="5" t="s">
        <v>575</v>
      </c>
      <c r="D740" s="5" t="s">
        <v>574</v>
      </c>
      <c r="E740" s="4">
        <v>2006</v>
      </c>
      <c r="F740" s="5" t="s">
        <v>1331</v>
      </c>
      <c r="G740" s="6">
        <v>5</v>
      </c>
      <c r="H740" s="6"/>
      <c r="I740" s="7"/>
      <c r="M740" s="5" t="s">
        <v>57</v>
      </c>
      <c r="N740" s="4">
        <v>1986</v>
      </c>
      <c r="O740" s="4" t="s">
        <v>577</v>
      </c>
      <c r="S740" s="5" t="s">
        <v>37</v>
      </c>
      <c r="X740" s="5" t="s">
        <v>33</v>
      </c>
      <c r="Y740" s="5" t="s">
        <v>32</v>
      </c>
      <c r="Z740" s="5" t="s">
        <v>20</v>
      </c>
      <c r="AB740" s="5" t="s">
        <v>105</v>
      </c>
      <c r="AC740" s="5" t="s">
        <v>506</v>
      </c>
      <c r="AE740" s="5" t="s">
        <v>41</v>
      </c>
      <c r="AI740" s="5" t="s">
        <v>225</v>
      </c>
      <c r="AJ740" s="8" t="s">
        <v>59</v>
      </c>
      <c r="AK740" s="8" t="s">
        <v>59</v>
      </c>
      <c r="AL740" s="9" t="s">
        <v>264</v>
      </c>
    </row>
    <row r="741" spans="1:38" hidden="1" x14ac:dyDescent="0.2">
      <c r="A741" s="4">
        <v>277</v>
      </c>
      <c r="B741" s="4">
        <v>75</v>
      </c>
      <c r="C741" s="5" t="s">
        <v>575</v>
      </c>
      <c r="D741" s="5" t="s">
        <v>574</v>
      </c>
      <c r="E741" s="4">
        <v>2006</v>
      </c>
      <c r="F741" s="5" t="s">
        <v>1331</v>
      </c>
      <c r="G741" s="6">
        <v>5</v>
      </c>
      <c r="H741" s="6"/>
      <c r="I741" s="7"/>
      <c r="M741" s="5" t="s">
        <v>57</v>
      </c>
      <c r="N741" s="4">
        <v>1987</v>
      </c>
      <c r="O741" s="4" t="s">
        <v>577</v>
      </c>
      <c r="S741" s="5" t="s">
        <v>37</v>
      </c>
      <c r="X741" s="5" t="s">
        <v>33</v>
      </c>
      <c r="Y741" s="5" t="s">
        <v>32</v>
      </c>
      <c r="Z741" s="5" t="s">
        <v>20</v>
      </c>
      <c r="AB741" s="5" t="s">
        <v>105</v>
      </c>
      <c r="AC741" s="5" t="s">
        <v>506</v>
      </c>
      <c r="AE741" s="5" t="s">
        <v>41</v>
      </c>
      <c r="AI741" s="5" t="s">
        <v>225</v>
      </c>
      <c r="AJ741" s="8" t="s">
        <v>59</v>
      </c>
      <c r="AK741" s="8" t="s">
        <v>59</v>
      </c>
      <c r="AL741" s="9" t="s">
        <v>264</v>
      </c>
    </row>
    <row r="742" spans="1:38" hidden="1" x14ac:dyDescent="0.2">
      <c r="A742" s="4">
        <v>277</v>
      </c>
      <c r="B742" s="4">
        <v>76</v>
      </c>
      <c r="C742" s="5" t="s">
        <v>575</v>
      </c>
      <c r="D742" s="5" t="s">
        <v>574</v>
      </c>
      <c r="E742" s="4">
        <v>2006</v>
      </c>
      <c r="F742" s="5" t="s">
        <v>1331</v>
      </c>
      <c r="G742" s="6">
        <v>7</v>
      </c>
      <c r="H742" s="6"/>
      <c r="I742" s="7"/>
      <c r="M742" s="5" t="s">
        <v>57</v>
      </c>
      <c r="N742" s="4">
        <v>1988</v>
      </c>
      <c r="O742" s="4" t="s">
        <v>577</v>
      </c>
      <c r="S742" s="5" t="s">
        <v>37</v>
      </c>
      <c r="X742" s="5" t="s">
        <v>33</v>
      </c>
      <c r="Y742" s="5" t="s">
        <v>32</v>
      </c>
      <c r="Z742" s="5" t="s">
        <v>20</v>
      </c>
      <c r="AB742" s="5" t="s">
        <v>105</v>
      </c>
      <c r="AC742" s="5" t="s">
        <v>506</v>
      </c>
      <c r="AE742" s="5" t="s">
        <v>41</v>
      </c>
      <c r="AI742" s="5" t="s">
        <v>225</v>
      </c>
      <c r="AJ742" s="8" t="s">
        <v>59</v>
      </c>
      <c r="AK742" s="8" t="s">
        <v>59</v>
      </c>
      <c r="AL742" s="9" t="s">
        <v>264</v>
      </c>
    </row>
    <row r="743" spans="1:38" hidden="1" x14ac:dyDescent="0.2">
      <c r="A743" s="4">
        <v>277</v>
      </c>
      <c r="B743" s="4">
        <v>77</v>
      </c>
      <c r="C743" s="5" t="s">
        <v>575</v>
      </c>
      <c r="D743" s="5" t="s">
        <v>574</v>
      </c>
      <c r="E743" s="4">
        <v>2006</v>
      </c>
      <c r="F743" s="5" t="s">
        <v>1331</v>
      </c>
      <c r="G743" s="6">
        <v>6</v>
      </c>
      <c r="H743" s="6"/>
      <c r="I743" s="7"/>
      <c r="M743" s="5" t="s">
        <v>57</v>
      </c>
      <c r="N743" s="4">
        <v>1989</v>
      </c>
      <c r="O743" s="4" t="s">
        <v>577</v>
      </c>
      <c r="S743" s="5" t="s">
        <v>37</v>
      </c>
      <c r="X743" s="5" t="s">
        <v>33</v>
      </c>
      <c r="Y743" s="5" t="s">
        <v>32</v>
      </c>
      <c r="Z743" s="5" t="s">
        <v>20</v>
      </c>
      <c r="AB743" s="5" t="s">
        <v>105</v>
      </c>
      <c r="AC743" s="5" t="s">
        <v>506</v>
      </c>
      <c r="AE743" s="5" t="s">
        <v>41</v>
      </c>
      <c r="AI743" s="5" t="s">
        <v>225</v>
      </c>
      <c r="AJ743" s="8" t="s">
        <v>59</v>
      </c>
      <c r="AK743" s="8" t="s">
        <v>59</v>
      </c>
      <c r="AL743" s="9" t="s">
        <v>264</v>
      </c>
    </row>
    <row r="744" spans="1:38" hidden="1" x14ac:dyDescent="0.2">
      <c r="A744" s="4">
        <v>277</v>
      </c>
      <c r="B744" s="4">
        <v>78</v>
      </c>
      <c r="C744" s="5" t="s">
        <v>575</v>
      </c>
      <c r="D744" s="5" t="s">
        <v>574</v>
      </c>
      <c r="E744" s="4">
        <v>2006</v>
      </c>
      <c r="F744" s="5" t="s">
        <v>1331</v>
      </c>
      <c r="G744" s="6">
        <v>7</v>
      </c>
      <c r="H744" s="6"/>
      <c r="I744" s="7"/>
      <c r="M744" s="5" t="s">
        <v>57</v>
      </c>
      <c r="N744" s="4">
        <v>1990</v>
      </c>
      <c r="O744" s="4" t="s">
        <v>577</v>
      </c>
      <c r="S744" s="5" t="s">
        <v>37</v>
      </c>
      <c r="X744" s="5" t="s">
        <v>33</v>
      </c>
      <c r="Y744" s="5" t="s">
        <v>32</v>
      </c>
      <c r="Z744" s="5" t="s">
        <v>20</v>
      </c>
      <c r="AB744" s="5" t="s">
        <v>105</v>
      </c>
      <c r="AC744" s="5" t="s">
        <v>506</v>
      </c>
      <c r="AE744" s="5" t="s">
        <v>41</v>
      </c>
      <c r="AI744" s="5" t="s">
        <v>225</v>
      </c>
      <c r="AJ744" s="8" t="s">
        <v>59</v>
      </c>
      <c r="AK744" s="8" t="s">
        <v>59</v>
      </c>
      <c r="AL744" s="9" t="s">
        <v>264</v>
      </c>
    </row>
    <row r="745" spans="1:38" hidden="1" x14ac:dyDescent="0.2">
      <c r="A745" s="4">
        <v>277</v>
      </c>
      <c r="B745" s="4">
        <v>79</v>
      </c>
      <c r="C745" s="5" t="s">
        <v>575</v>
      </c>
      <c r="D745" s="5" t="s">
        <v>574</v>
      </c>
      <c r="E745" s="4">
        <v>2006</v>
      </c>
      <c r="F745" s="5" t="s">
        <v>1331</v>
      </c>
      <c r="G745" s="6">
        <v>4</v>
      </c>
      <c r="H745" s="6"/>
      <c r="I745" s="7"/>
      <c r="M745" s="5" t="s">
        <v>57</v>
      </c>
      <c r="N745" s="4">
        <v>1991</v>
      </c>
      <c r="O745" s="4" t="s">
        <v>577</v>
      </c>
      <c r="S745" s="5" t="s">
        <v>37</v>
      </c>
      <c r="X745" s="5" t="s">
        <v>33</v>
      </c>
      <c r="Y745" s="5" t="s">
        <v>32</v>
      </c>
      <c r="Z745" s="5" t="s">
        <v>20</v>
      </c>
      <c r="AB745" s="5" t="s">
        <v>105</v>
      </c>
      <c r="AC745" s="5" t="s">
        <v>506</v>
      </c>
      <c r="AE745" s="5" t="s">
        <v>41</v>
      </c>
      <c r="AI745" s="5" t="s">
        <v>225</v>
      </c>
      <c r="AJ745" s="8" t="s">
        <v>59</v>
      </c>
      <c r="AK745" s="8" t="s">
        <v>59</v>
      </c>
      <c r="AL745" s="9" t="s">
        <v>264</v>
      </c>
    </row>
    <row r="746" spans="1:38" hidden="1" x14ac:dyDescent="0.2">
      <c r="A746" s="4">
        <v>277</v>
      </c>
      <c r="B746" s="4">
        <v>80</v>
      </c>
      <c r="C746" s="5" t="s">
        <v>575</v>
      </c>
      <c r="D746" s="5" t="s">
        <v>574</v>
      </c>
      <c r="E746" s="4">
        <v>2006</v>
      </c>
      <c r="F746" s="5" t="s">
        <v>1331</v>
      </c>
      <c r="G746" s="6">
        <v>2</v>
      </c>
      <c r="H746" s="6"/>
      <c r="I746" s="7"/>
      <c r="M746" s="5" t="s">
        <v>57</v>
      </c>
      <c r="N746" s="4">
        <v>1992</v>
      </c>
      <c r="O746" s="4" t="s">
        <v>577</v>
      </c>
      <c r="S746" s="5" t="s">
        <v>37</v>
      </c>
      <c r="X746" s="5" t="s">
        <v>33</v>
      </c>
      <c r="Y746" s="5" t="s">
        <v>32</v>
      </c>
      <c r="Z746" s="5" t="s">
        <v>20</v>
      </c>
      <c r="AB746" s="5" t="s">
        <v>105</v>
      </c>
      <c r="AC746" s="5" t="s">
        <v>506</v>
      </c>
      <c r="AE746" s="5" t="s">
        <v>41</v>
      </c>
      <c r="AI746" s="5" t="s">
        <v>225</v>
      </c>
      <c r="AJ746" s="8" t="s">
        <v>59</v>
      </c>
      <c r="AK746" s="8" t="s">
        <v>59</v>
      </c>
      <c r="AL746" s="9" t="s">
        <v>264</v>
      </c>
    </row>
    <row r="747" spans="1:38" hidden="1" x14ac:dyDescent="0.2">
      <c r="A747" s="4">
        <v>277</v>
      </c>
      <c r="B747" s="4">
        <v>81</v>
      </c>
      <c r="C747" s="5" t="s">
        <v>575</v>
      </c>
      <c r="D747" s="5" t="s">
        <v>574</v>
      </c>
      <c r="E747" s="4">
        <v>2006</v>
      </c>
      <c r="F747" s="5" t="s">
        <v>1331</v>
      </c>
      <c r="G747" s="6">
        <v>4</v>
      </c>
      <c r="H747" s="6"/>
      <c r="I747" s="7"/>
      <c r="M747" s="5" t="s">
        <v>57</v>
      </c>
      <c r="N747" s="4">
        <v>1993</v>
      </c>
      <c r="O747" s="4" t="s">
        <v>577</v>
      </c>
      <c r="S747" s="5" t="s">
        <v>37</v>
      </c>
      <c r="X747" s="5" t="s">
        <v>33</v>
      </c>
      <c r="Y747" s="5" t="s">
        <v>32</v>
      </c>
      <c r="Z747" s="5" t="s">
        <v>20</v>
      </c>
      <c r="AB747" s="5" t="s">
        <v>105</v>
      </c>
      <c r="AC747" s="5" t="s">
        <v>506</v>
      </c>
      <c r="AE747" s="5" t="s">
        <v>41</v>
      </c>
      <c r="AI747" s="5" t="s">
        <v>225</v>
      </c>
      <c r="AJ747" s="8" t="s">
        <v>59</v>
      </c>
      <c r="AK747" s="8" t="s">
        <v>59</v>
      </c>
      <c r="AL747" s="9" t="s">
        <v>264</v>
      </c>
    </row>
    <row r="748" spans="1:38" hidden="1" x14ac:dyDescent="0.2">
      <c r="A748" s="4">
        <v>277</v>
      </c>
      <c r="B748" s="4">
        <v>82</v>
      </c>
      <c r="C748" s="5" t="s">
        <v>575</v>
      </c>
      <c r="D748" s="5" t="s">
        <v>574</v>
      </c>
      <c r="E748" s="4">
        <v>2006</v>
      </c>
      <c r="F748" s="5" t="s">
        <v>1331</v>
      </c>
      <c r="G748" s="6">
        <v>5</v>
      </c>
      <c r="H748" s="6"/>
      <c r="I748" s="7"/>
      <c r="M748" s="5" t="s">
        <v>57</v>
      </c>
      <c r="N748" s="4">
        <v>1994</v>
      </c>
      <c r="O748" s="4" t="s">
        <v>577</v>
      </c>
      <c r="S748" s="5" t="s">
        <v>37</v>
      </c>
      <c r="X748" s="5" t="s">
        <v>33</v>
      </c>
      <c r="Y748" s="5" t="s">
        <v>32</v>
      </c>
      <c r="Z748" s="5" t="s">
        <v>20</v>
      </c>
      <c r="AB748" s="5" t="s">
        <v>105</v>
      </c>
      <c r="AC748" s="5" t="s">
        <v>506</v>
      </c>
      <c r="AE748" s="5" t="s">
        <v>41</v>
      </c>
      <c r="AI748" s="5" t="s">
        <v>225</v>
      </c>
      <c r="AJ748" s="8" t="s">
        <v>59</v>
      </c>
      <c r="AK748" s="8" t="s">
        <v>59</v>
      </c>
      <c r="AL748" s="9" t="s">
        <v>264</v>
      </c>
    </row>
    <row r="749" spans="1:38" hidden="1" x14ac:dyDescent="0.2">
      <c r="A749" s="4">
        <v>277</v>
      </c>
      <c r="B749" s="4">
        <v>83</v>
      </c>
      <c r="C749" s="5" t="s">
        <v>575</v>
      </c>
      <c r="D749" s="5" t="s">
        <v>574</v>
      </c>
      <c r="E749" s="4">
        <v>2006</v>
      </c>
      <c r="F749" s="5" t="s">
        <v>1331</v>
      </c>
      <c r="G749" s="6">
        <v>6</v>
      </c>
      <c r="H749" s="6"/>
      <c r="I749" s="7"/>
      <c r="M749" s="5" t="s">
        <v>57</v>
      </c>
      <c r="N749" s="4">
        <v>1995</v>
      </c>
      <c r="O749" s="4" t="s">
        <v>577</v>
      </c>
      <c r="S749" s="5" t="s">
        <v>37</v>
      </c>
      <c r="X749" s="5" t="s">
        <v>33</v>
      </c>
      <c r="Y749" s="5" t="s">
        <v>32</v>
      </c>
      <c r="Z749" s="5" t="s">
        <v>20</v>
      </c>
      <c r="AB749" s="5" t="s">
        <v>105</v>
      </c>
      <c r="AC749" s="5" t="s">
        <v>506</v>
      </c>
      <c r="AE749" s="5" t="s">
        <v>41</v>
      </c>
      <c r="AI749" s="5" t="s">
        <v>225</v>
      </c>
      <c r="AJ749" s="8" t="s">
        <v>59</v>
      </c>
      <c r="AK749" s="8" t="s">
        <v>59</v>
      </c>
      <c r="AL749" s="9" t="s">
        <v>264</v>
      </c>
    </row>
    <row r="750" spans="1:38" hidden="1" x14ac:dyDescent="0.2">
      <c r="A750" s="4">
        <v>277</v>
      </c>
      <c r="B750" s="4">
        <v>84</v>
      </c>
      <c r="C750" s="5" t="s">
        <v>575</v>
      </c>
      <c r="D750" s="5" t="s">
        <v>574</v>
      </c>
      <c r="E750" s="4">
        <v>2006</v>
      </c>
      <c r="F750" s="5" t="s">
        <v>1331</v>
      </c>
      <c r="G750" s="6">
        <v>12</v>
      </c>
      <c r="H750" s="6"/>
      <c r="I750" s="7"/>
      <c r="M750" s="5" t="s">
        <v>57</v>
      </c>
      <c r="N750" s="4">
        <v>1996</v>
      </c>
      <c r="O750" s="4" t="s">
        <v>577</v>
      </c>
      <c r="S750" s="5" t="s">
        <v>37</v>
      </c>
      <c r="X750" s="5" t="s">
        <v>33</v>
      </c>
      <c r="Y750" s="5" t="s">
        <v>32</v>
      </c>
      <c r="Z750" s="5" t="s">
        <v>20</v>
      </c>
      <c r="AB750" s="5" t="s">
        <v>105</v>
      </c>
      <c r="AC750" s="5" t="s">
        <v>506</v>
      </c>
      <c r="AE750" s="5" t="s">
        <v>41</v>
      </c>
      <c r="AI750" s="5" t="s">
        <v>225</v>
      </c>
      <c r="AJ750" s="8" t="s">
        <v>59</v>
      </c>
      <c r="AK750" s="8" t="s">
        <v>59</v>
      </c>
      <c r="AL750" s="9" t="s">
        <v>264</v>
      </c>
    </row>
    <row r="751" spans="1:38" hidden="1" x14ac:dyDescent="0.2">
      <c r="A751" s="4">
        <v>277</v>
      </c>
      <c r="B751" s="4">
        <v>85</v>
      </c>
      <c r="C751" s="5" t="s">
        <v>575</v>
      </c>
      <c r="D751" s="5" t="s">
        <v>574</v>
      </c>
      <c r="E751" s="4">
        <v>2006</v>
      </c>
      <c r="F751" s="5" t="s">
        <v>1331</v>
      </c>
      <c r="G751" s="6">
        <v>8</v>
      </c>
      <c r="H751" s="6"/>
      <c r="I751" s="7"/>
      <c r="M751" s="5" t="s">
        <v>57</v>
      </c>
      <c r="N751" s="4">
        <v>1997</v>
      </c>
      <c r="O751" s="4" t="s">
        <v>577</v>
      </c>
      <c r="S751" s="5" t="s">
        <v>37</v>
      </c>
      <c r="X751" s="5" t="s">
        <v>33</v>
      </c>
      <c r="Y751" s="5" t="s">
        <v>32</v>
      </c>
      <c r="Z751" s="5" t="s">
        <v>20</v>
      </c>
      <c r="AB751" s="5" t="s">
        <v>105</v>
      </c>
      <c r="AC751" s="5" t="s">
        <v>506</v>
      </c>
      <c r="AE751" s="5" t="s">
        <v>41</v>
      </c>
      <c r="AI751" s="5" t="s">
        <v>225</v>
      </c>
      <c r="AJ751" s="8" t="s">
        <v>59</v>
      </c>
      <c r="AK751" s="8" t="s">
        <v>59</v>
      </c>
      <c r="AL751" s="9" t="s">
        <v>264</v>
      </c>
    </row>
    <row r="752" spans="1:38" hidden="1" x14ac:dyDescent="0.2">
      <c r="A752" s="4">
        <v>277</v>
      </c>
      <c r="B752" s="4">
        <v>86</v>
      </c>
      <c r="C752" s="5" t="s">
        <v>575</v>
      </c>
      <c r="D752" s="5" t="s">
        <v>574</v>
      </c>
      <c r="E752" s="4">
        <v>2006</v>
      </c>
      <c r="F752" s="5" t="s">
        <v>1331</v>
      </c>
      <c r="G752" s="6">
        <v>19</v>
      </c>
      <c r="H752" s="6"/>
      <c r="I752" s="7"/>
      <c r="M752" s="5" t="s">
        <v>57</v>
      </c>
      <c r="N752" s="4">
        <v>1998</v>
      </c>
      <c r="O752" s="4" t="s">
        <v>577</v>
      </c>
      <c r="S752" s="5" t="s">
        <v>37</v>
      </c>
      <c r="X752" s="5" t="s">
        <v>33</v>
      </c>
      <c r="Y752" s="5" t="s">
        <v>32</v>
      </c>
      <c r="Z752" s="5" t="s">
        <v>20</v>
      </c>
      <c r="AB752" s="5" t="s">
        <v>105</v>
      </c>
      <c r="AC752" s="5" t="s">
        <v>506</v>
      </c>
      <c r="AE752" s="5" t="s">
        <v>41</v>
      </c>
      <c r="AI752" s="5" t="s">
        <v>225</v>
      </c>
      <c r="AJ752" s="8" t="s">
        <v>59</v>
      </c>
      <c r="AK752" s="8" t="s">
        <v>59</v>
      </c>
      <c r="AL752" s="9" t="s">
        <v>264</v>
      </c>
    </row>
    <row r="753" spans="1:38" hidden="1" x14ac:dyDescent="0.2">
      <c r="A753" s="4">
        <v>277</v>
      </c>
      <c r="B753" s="4">
        <v>87</v>
      </c>
      <c r="C753" s="5" t="s">
        <v>575</v>
      </c>
      <c r="D753" s="5" t="s">
        <v>574</v>
      </c>
      <c r="E753" s="4">
        <v>2006</v>
      </c>
      <c r="F753" s="5" t="s">
        <v>1331</v>
      </c>
      <c r="G753" s="6">
        <v>11</v>
      </c>
      <c r="H753" s="6"/>
      <c r="I753" s="7"/>
      <c r="M753" s="5" t="s">
        <v>57</v>
      </c>
      <c r="N753" s="4">
        <v>1999</v>
      </c>
      <c r="O753" s="4" t="s">
        <v>577</v>
      </c>
      <c r="S753" s="5" t="s">
        <v>37</v>
      </c>
      <c r="X753" s="5" t="s">
        <v>33</v>
      </c>
      <c r="Y753" s="5" t="s">
        <v>32</v>
      </c>
      <c r="Z753" s="5" t="s">
        <v>20</v>
      </c>
      <c r="AB753" s="5" t="s">
        <v>105</v>
      </c>
      <c r="AC753" s="5" t="s">
        <v>506</v>
      </c>
      <c r="AE753" s="5" t="s">
        <v>41</v>
      </c>
      <c r="AI753" s="5" t="s">
        <v>225</v>
      </c>
      <c r="AJ753" s="8" t="s">
        <v>59</v>
      </c>
      <c r="AK753" s="8" t="s">
        <v>59</v>
      </c>
      <c r="AL753" s="9" t="s">
        <v>264</v>
      </c>
    </row>
    <row r="754" spans="1:38" hidden="1" x14ac:dyDescent="0.2">
      <c r="A754" s="4">
        <v>277</v>
      </c>
      <c r="B754" s="4">
        <v>88</v>
      </c>
      <c r="C754" s="5" t="s">
        <v>575</v>
      </c>
      <c r="D754" s="5" t="s">
        <v>574</v>
      </c>
      <c r="E754" s="4">
        <v>2006</v>
      </c>
      <c r="F754" s="5" t="s">
        <v>1331</v>
      </c>
      <c r="G754" s="6">
        <v>9</v>
      </c>
      <c r="H754" s="6"/>
      <c r="I754" s="7"/>
      <c r="M754" s="5" t="s">
        <v>57</v>
      </c>
      <c r="N754" s="4">
        <v>2000</v>
      </c>
      <c r="O754" s="4" t="s">
        <v>577</v>
      </c>
      <c r="S754" s="5" t="s">
        <v>37</v>
      </c>
      <c r="X754" s="5" t="s">
        <v>33</v>
      </c>
      <c r="Y754" s="5" t="s">
        <v>32</v>
      </c>
      <c r="Z754" s="5" t="s">
        <v>20</v>
      </c>
      <c r="AB754" s="5" t="s">
        <v>105</v>
      </c>
      <c r="AC754" s="5" t="s">
        <v>506</v>
      </c>
      <c r="AE754" s="5" t="s">
        <v>41</v>
      </c>
      <c r="AI754" s="5" t="s">
        <v>225</v>
      </c>
      <c r="AJ754" s="8" t="s">
        <v>59</v>
      </c>
      <c r="AK754" s="8" t="s">
        <v>59</v>
      </c>
      <c r="AL754" s="9" t="s">
        <v>264</v>
      </c>
    </row>
    <row r="755" spans="1:38" hidden="1" x14ac:dyDescent="0.2">
      <c r="A755" s="4">
        <v>277</v>
      </c>
      <c r="B755" s="4">
        <v>89</v>
      </c>
      <c r="C755" s="5" t="s">
        <v>575</v>
      </c>
      <c r="D755" s="5" t="s">
        <v>574</v>
      </c>
      <c r="E755" s="4">
        <v>2006</v>
      </c>
      <c r="F755" s="5" t="s">
        <v>1331</v>
      </c>
      <c r="G755" s="6">
        <v>3</v>
      </c>
      <c r="H755" s="6"/>
      <c r="I755" s="7"/>
      <c r="M755" s="5" t="s">
        <v>57</v>
      </c>
      <c r="N755" s="4">
        <v>2001</v>
      </c>
      <c r="O755" s="4" t="s">
        <v>577</v>
      </c>
      <c r="S755" s="5" t="s">
        <v>37</v>
      </c>
      <c r="X755" s="5" t="s">
        <v>33</v>
      </c>
      <c r="Y755" s="5" t="s">
        <v>32</v>
      </c>
      <c r="Z755" s="5" t="s">
        <v>20</v>
      </c>
      <c r="AB755" s="5" t="s">
        <v>105</v>
      </c>
      <c r="AC755" s="5" t="s">
        <v>506</v>
      </c>
      <c r="AE755" s="5" t="s">
        <v>41</v>
      </c>
      <c r="AI755" s="5" t="s">
        <v>225</v>
      </c>
      <c r="AJ755" s="8" t="s">
        <v>59</v>
      </c>
      <c r="AK755" s="8" t="s">
        <v>59</v>
      </c>
      <c r="AL755" s="9" t="s">
        <v>264</v>
      </c>
    </row>
    <row r="756" spans="1:38" hidden="1" x14ac:dyDescent="0.2">
      <c r="A756" s="4">
        <v>277</v>
      </c>
      <c r="B756" s="4">
        <v>90</v>
      </c>
      <c r="C756" s="5" t="s">
        <v>575</v>
      </c>
      <c r="D756" s="5" t="s">
        <v>574</v>
      </c>
      <c r="E756" s="4">
        <v>2006</v>
      </c>
      <c r="F756" s="5" t="s">
        <v>1331</v>
      </c>
      <c r="G756" s="6">
        <v>16</v>
      </c>
      <c r="H756" s="6"/>
      <c r="I756" s="7"/>
      <c r="M756" s="5" t="s">
        <v>57</v>
      </c>
      <c r="N756" s="4">
        <v>2002</v>
      </c>
      <c r="O756" s="4" t="s">
        <v>577</v>
      </c>
      <c r="S756" s="5" t="s">
        <v>37</v>
      </c>
      <c r="X756" s="5" t="s">
        <v>33</v>
      </c>
      <c r="Y756" s="5" t="s">
        <v>32</v>
      </c>
      <c r="Z756" s="5" t="s">
        <v>20</v>
      </c>
      <c r="AB756" s="5" t="s">
        <v>105</v>
      </c>
      <c r="AC756" s="5" t="s">
        <v>506</v>
      </c>
      <c r="AE756" s="5" t="s">
        <v>41</v>
      </c>
      <c r="AI756" s="5" t="s">
        <v>225</v>
      </c>
      <c r="AJ756" s="8" t="s">
        <v>59</v>
      </c>
      <c r="AK756" s="8" t="s">
        <v>59</v>
      </c>
      <c r="AL756" s="9" t="s">
        <v>264</v>
      </c>
    </row>
    <row r="757" spans="1:38" hidden="1" x14ac:dyDescent="0.2">
      <c r="A757" s="4">
        <v>277</v>
      </c>
      <c r="B757" s="4">
        <v>91</v>
      </c>
      <c r="C757" s="5" t="s">
        <v>575</v>
      </c>
      <c r="D757" s="5" t="s">
        <v>574</v>
      </c>
      <c r="E757" s="4">
        <v>2006</v>
      </c>
      <c r="F757" s="5" t="s">
        <v>1331</v>
      </c>
      <c r="G757" s="6">
        <v>10</v>
      </c>
      <c r="H757" s="6"/>
      <c r="I757" s="7"/>
      <c r="M757" s="5" t="s">
        <v>57</v>
      </c>
      <c r="N757" s="4">
        <v>2003</v>
      </c>
      <c r="O757" s="4" t="s">
        <v>577</v>
      </c>
      <c r="S757" s="5" t="s">
        <v>37</v>
      </c>
      <c r="X757" s="5" t="s">
        <v>33</v>
      </c>
      <c r="Y757" s="5" t="s">
        <v>32</v>
      </c>
      <c r="Z757" s="5" t="s">
        <v>20</v>
      </c>
      <c r="AB757" s="5" t="s">
        <v>105</v>
      </c>
      <c r="AC757" s="5" t="s">
        <v>506</v>
      </c>
      <c r="AE757" s="5" t="s">
        <v>41</v>
      </c>
      <c r="AI757" s="5" t="s">
        <v>225</v>
      </c>
      <c r="AJ757" s="8" t="s">
        <v>59</v>
      </c>
      <c r="AK757" s="8" t="s">
        <v>59</v>
      </c>
      <c r="AL757" s="9" t="s">
        <v>264</v>
      </c>
    </row>
    <row r="758" spans="1:38" hidden="1" x14ac:dyDescent="0.2">
      <c r="A758" s="4">
        <v>277</v>
      </c>
      <c r="B758" s="4">
        <v>92</v>
      </c>
      <c r="C758" s="5" t="s">
        <v>575</v>
      </c>
      <c r="D758" s="5" t="s">
        <v>574</v>
      </c>
      <c r="E758" s="4">
        <v>2006</v>
      </c>
      <c r="F758" s="5" t="s">
        <v>166</v>
      </c>
      <c r="G758" s="6">
        <v>1</v>
      </c>
      <c r="H758" s="6"/>
      <c r="I758" s="7"/>
      <c r="N758" s="4">
        <v>1999</v>
      </c>
      <c r="O758" s="4" t="s">
        <v>577</v>
      </c>
      <c r="S758" s="5" t="s">
        <v>37</v>
      </c>
      <c r="X758" s="5" t="s">
        <v>33</v>
      </c>
      <c r="Y758" s="5" t="s">
        <v>32</v>
      </c>
      <c r="Z758" s="5" t="s">
        <v>20</v>
      </c>
      <c r="AB758" s="5" t="s">
        <v>105</v>
      </c>
      <c r="AC758" s="5" t="s">
        <v>506</v>
      </c>
      <c r="AE758" s="5" t="s">
        <v>41</v>
      </c>
      <c r="AI758" s="5" t="s">
        <v>225</v>
      </c>
      <c r="AJ758" s="8" t="s">
        <v>59</v>
      </c>
      <c r="AK758" s="8" t="s">
        <v>59</v>
      </c>
      <c r="AL758" s="9" t="s">
        <v>264</v>
      </c>
    </row>
    <row r="759" spans="1:38" hidden="1" x14ac:dyDescent="0.2">
      <c r="A759" s="4">
        <v>277</v>
      </c>
      <c r="B759" s="4">
        <v>93</v>
      </c>
      <c r="C759" s="5" t="s">
        <v>575</v>
      </c>
      <c r="D759" s="5" t="s">
        <v>574</v>
      </c>
      <c r="E759" s="4">
        <v>2006</v>
      </c>
      <c r="F759" s="5" t="s">
        <v>166</v>
      </c>
      <c r="G759" s="6">
        <v>6</v>
      </c>
      <c r="H759" s="6"/>
      <c r="I759" s="7"/>
      <c r="N759" s="4">
        <v>2000</v>
      </c>
      <c r="O759" s="4" t="s">
        <v>577</v>
      </c>
      <c r="S759" s="5" t="s">
        <v>37</v>
      </c>
      <c r="X759" s="5" t="s">
        <v>33</v>
      </c>
      <c r="Y759" s="5" t="s">
        <v>32</v>
      </c>
      <c r="Z759" s="5" t="s">
        <v>20</v>
      </c>
      <c r="AB759" s="5" t="s">
        <v>105</v>
      </c>
      <c r="AC759" s="5" t="s">
        <v>506</v>
      </c>
      <c r="AE759" s="5" t="s">
        <v>41</v>
      </c>
      <c r="AI759" s="5" t="s">
        <v>225</v>
      </c>
      <c r="AJ759" s="8" t="s">
        <v>59</v>
      </c>
      <c r="AK759" s="8" t="s">
        <v>59</v>
      </c>
      <c r="AL759" s="9" t="s">
        <v>264</v>
      </c>
    </row>
    <row r="760" spans="1:38" hidden="1" x14ac:dyDescent="0.2">
      <c r="A760" s="4">
        <v>277</v>
      </c>
      <c r="B760" s="4">
        <v>94</v>
      </c>
      <c r="C760" s="5" t="s">
        <v>575</v>
      </c>
      <c r="D760" s="5" t="s">
        <v>574</v>
      </c>
      <c r="E760" s="4">
        <v>2006</v>
      </c>
      <c r="F760" s="5" t="s">
        <v>166</v>
      </c>
      <c r="G760" s="6">
        <v>4</v>
      </c>
      <c r="H760" s="6"/>
      <c r="I760" s="7"/>
      <c r="N760" s="4">
        <v>2001</v>
      </c>
      <c r="O760" s="4" t="s">
        <v>577</v>
      </c>
      <c r="S760" s="5" t="s">
        <v>37</v>
      </c>
      <c r="X760" s="5" t="s">
        <v>33</v>
      </c>
      <c r="Y760" s="5" t="s">
        <v>32</v>
      </c>
      <c r="Z760" s="5" t="s">
        <v>20</v>
      </c>
      <c r="AB760" s="5" t="s">
        <v>105</v>
      </c>
      <c r="AC760" s="5" t="s">
        <v>506</v>
      </c>
      <c r="AE760" s="5" t="s">
        <v>41</v>
      </c>
      <c r="AI760" s="5" t="s">
        <v>225</v>
      </c>
      <c r="AJ760" s="8" t="s">
        <v>59</v>
      </c>
      <c r="AK760" s="8" t="s">
        <v>59</v>
      </c>
      <c r="AL760" s="9" t="s">
        <v>264</v>
      </c>
    </row>
    <row r="761" spans="1:38" hidden="1" x14ac:dyDescent="0.2">
      <c r="A761" s="4">
        <v>277</v>
      </c>
      <c r="B761" s="4">
        <v>95</v>
      </c>
      <c r="C761" s="5" t="s">
        <v>575</v>
      </c>
      <c r="D761" s="5" t="s">
        <v>574</v>
      </c>
      <c r="E761" s="4">
        <v>2006</v>
      </c>
      <c r="F761" s="5" t="s">
        <v>166</v>
      </c>
      <c r="G761" s="6">
        <v>1</v>
      </c>
      <c r="H761" s="6"/>
      <c r="I761" s="7"/>
      <c r="N761" s="4">
        <v>2002</v>
      </c>
      <c r="O761" s="4" t="s">
        <v>577</v>
      </c>
      <c r="S761" s="5" t="s">
        <v>37</v>
      </c>
      <c r="X761" s="5" t="s">
        <v>33</v>
      </c>
      <c r="Y761" s="5" t="s">
        <v>32</v>
      </c>
      <c r="Z761" s="5" t="s">
        <v>20</v>
      </c>
      <c r="AB761" s="5" t="s">
        <v>105</v>
      </c>
      <c r="AC761" s="5" t="s">
        <v>506</v>
      </c>
      <c r="AE761" s="5" t="s">
        <v>41</v>
      </c>
      <c r="AI761" s="5" t="s">
        <v>225</v>
      </c>
      <c r="AJ761" s="8" t="s">
        <v>59</v>
      </c>
      <c r="AK761" s="8" t="s">
        <v>59</v>
      </c>
      <c r="AL761" s="9" t="s">
        <v>264</v>
      </c>
    </row>
    <row r="762" spans="1:38" hidden="1" x14ac:dyDescent="0.2">
      <c r="A762" s="4">
        <v>277</v>
      </c>
      <c r="B762" s="4">
        <v>96</v>
      </c>
      <c r="C762" s="5" t="s">
        <v>575</v>
      </c>
      <c r="D762" s="5" t="s">
        <v>574</v>
      </c>
      <c r="E762" s="4">
        <v>2006</v>
      </c>
      <c r="F762" s="5" t="s">
        <v>166</v>
      </c>
      <c r="G762" s="6">
        <v>7</v>
      </c>
      <c r="H762" s="6"/>
      <c r="I762" s="7"/>
      <c r="N762" s="4">
        <v>2003</v>
      </c>
      <c r="O762" s="4" t="s">
        <v>577</v>
      </c>
      <c r="S762" s="5" t="s">
        <v>37</v>
      </c>
      <c r="X762" s="5" t="s">
        <v>33</v>
      </c>
      <c r="Y762" s="5" t="s">
        <v>32</v>
      </c>
      <c r="Z762" s="5" t="s">
        <v>20</v>
      </c>
      <c r="AB762" s="5" t="s">
        <v>105</v>
      </c>
      <c r="AC762" s="5" t="s">
        <v>506</v>
      </c>
      <c r="AE762" s="5" t="s">
        <v>41</v>
      </c>
      <c r="AI762" s="5" t="s">
        <v>225</v>
      </c>
      <c r="AJ762" s="8" t="s">
        <v>59</v>
      </c>
      <c r="AK762" s="8" t="s">
        <v>59</v>
      </c>
      <c r="AL762" s="9" t="s">
        <v>264</v>
      </c>
    </row>
    <row r="763" spans="1:38" hidden="1" x14ac:dyDescent="0.2">
      <c r="A763" s="4">
        <v>277</v>
      </c>
      <c r="B763" s="4">
        <v>97</v>
      </c>
      <c r="C763" s="5" t="s">
        <v>575</v>
      </c>
      <c r="D763" s="5" t="s">
        <v>574</v>
      </c>
      <c r="E763" s="4">
        <v>2006</v>
      </c>
      <c r="F763" s="5" t="s">
        <v>63</v>
      </c>
      <c r="G763" s="6">
        <v>0.1</v>
      </c>
      <c r="H763" s="6"/>
      <c r="I763" s="7"/>
      <c r="N763" s="4">
        <v>1999</v>
      </c>
      <c r="O763" s="4" t="s">
        <v>577</v>
      </c>
      <c r="S763" s="5" t="s">
        <v>37</v>
      </c>
      <c r="X763" s="5" t="s">
        <v>33</v>
      </c>
      <c r="Y763" s="5" t="s">
        <v>32</v>
      </c>
      <c r="Z763" s="5" t="s">
        <v>20</v>
      </c>
      <c r="AB763" s="5" t="s">
        <v>105</v>
      </c>
      <c r="AC763" s="5" t="s">
        <v>506</v>
      </c>
      <c r="AE763" s="5" t="s">
        <v>41</v>
      </c>
      <c r="AI763" s="5" t="s">
        <v>225</v>
      </c>
      <c r="AJ763" s="8" t="s">
        <v>59</v>
      </c>
      <c r="AK763" s="8" t="s">
        <v>59</v>
      </c>
      <c r="AL763" s="9" t="s">
        <v>264</v>
      </c>
    </row>
    <row r="764" spans="1:38" hidden="1" x14ac:dyDescent="0.2">
      <c r="A764" s="4">
        <v>277</v>
      </c>
      <c r="B764" s="4">
        <v>98</v>
      </c>
      <c r="C764" s="5" t="s">
        <v>575</v>
      </c>
      <c r="D764" s="5" t="s">
        <v>574</v>
      </c>
      <c r="E764" s="4">
        <v>2006</v>
      </c>
      <c r="F764" s="5" t="s">
        <v>63</v>
      </c>
      <c r="G764" s="6">
        <v>0.03</v>
      </c>
      <c r="H764" s="6"/>
      <c r="I764" s="7"/>
      <c r="N764" s="4">
        <v>2000</v>
      </c>
      <c r="O764" s="4" t="s">
        <v>577</v>
      </c>
      <c r="S764" s="5" t="s">
        <v>37</v>
      </c>
      <c r="X764" s="5" t="s">
        <v>33</v>
      </c>
      <c r="Y764" s="5" t="s">
        <v>32</v>
      </c>
      <c r="Z764" s="5" t="s">
        <v>20</v>
      </c>
      <c r="AB764" s="5" t="s">
        <v>105</v>
      </c>
      <c r="AC764" s="5" t="s">
        <v>506</v>
      </c>
      <c r="AE764" s="5" t="s">
        <v>41</v>
      </c>
      <c r="AI764" s="5" t="s">
        <v>225</v>
      </c>
      <c r="AJ764" s="8" t="s">
        <v>59</v>
      </c>
      <c r="AK764" s="8" t="s">
        <v>59</v>
      </c>
      <c r="AL764" s="9" t="s">
        <v>264</v>
      </c>
    </row>
    <row r="765" spans="1:38" hidden="1" x14ac:dyDescent="0.2">
      <c r="A765" s="4">
        <v>277</v>
      </c>
      <c r="B765" s="4">
        <v>99</v>
      </c>
      <c r="C765" s="5" t="s">
        <v>575</v>
      </c>
      <c r="D765" s="5" t="s">
        <v>574</v>
      </c>
      <c r="E765" s="4">
        <v>2006</v>
      </c>
      <c r="F765" s="5" t="s">
        <v>63</v>
      </c>
      <c r="G765" s="6">
        <v>0.04</v>
      </c>
      <c r="H765" s="6"/>
      <c r="I765" s="7"/>
      <c r="N765" s="4">
        <v>2001</v>
      </c>
      <c r="O765" s="4" t="s">
        <v>577</v>
      </c>
      <c r="S765" s="5" t="s">
        <v>37</v>
      </c>
      <c r="X765" s="5" t="s">
        <v>33</v>
      </c>
      <c r="Y765" s="5" t="s">
        <v>32</v>
      </c>
      <c r="Z765" s="5" t="s">
        <v>20</v>
      </c>
      <c r="AB765" s="5" t="s">
        <v>105</v>
      </c>
      <c r="AC765" s="5" t="s">
        <v>506</v>
      </c>
      <c r="AE765" s="5" t="s">
        <v>41</v>
      </c>
      <c r="AI765" s="5" t="s">
        <v>225</v>
      </c>
      <c r="AJ765" s="8" t="s">
        <v>59</v>
      </c>
      <c r="AK765" s="8" t="s">
        <v>59</v>
      </c>
      <c r="AL765" s="9" t="s">
        <v>264</v>
      </c>
    </row>
    <row r="766" spans="1:38" hidden="1" x14ac:dyDescent="0.2">
      <c r="A766" s="4">
        <v>277</v>
      </c>
      <c r="B766" s="4">
        <v>100</v>
      </c>
      <c r="C766" s="5" t="s">
        <v>575</v>
      </c>
      <c r="D766" s="5" t="s">
        <v>574</v>
      </c>
      <c r="E766" s="4">
        <v>2006</v>
      </c>
      <c r="F766" s="5" t="s">
        <v>63</v>
      </c>
      <c r="G766" s="6">
        <v>0.12</v>
      </c>
      <c r="H766" s="6"/>
      <c r="I766" s="7"/>
      <c r="N766" s="4">
        <v>2002</v>
      </c>
      <c r="O766" s="4" t="s">
        <v>577</v>
      </c>
      <c r="S766" s="5" t="s">
        <v>37</v>
      </c>
      <c r="X766" s="5" t="s">
        <v>33</v>
      </c>
      <c r="Y766" s="5" t="s">
        <v>32</v>
      </c>
      <c r="Z766" s="5" t="s">
        <v>20</v>
      </c>
      <c r="AB766" s="5" t="s">
        <v>105</v>
      </c>
      <c r="AC766" s="5" t="s">
        <v>506</v>
      </c>
      <c r="AE766" s="5" t="s">
        <v>41</v>
      </c>
      <c r="AI766" s="5" t="s">
        <v>225</v>
      </c>
      <c r="AJ766" s="8" t="s">
        <v>59</v>
      </c>
      <c r="AK766" s="8" t="s">
        <v>59</v>
      </c>
      <c r="AL766" s="9" t="s">
        <v>264</v>
      </c>
    </row>
    <row r="767" spans="1:38" hidden="1" x14ac:dyDescent="0.2">
      <c r="A767" s="4">
        <v>277</v>
      </c>
      <c r="B767" s="4">
        <v>101</v>
      </c>
      <c r="C767" s="5" t="s">
        <v>575</v>
      </c>
      <c r="D767" s="5" t="s">
        <v>574</v>
      </c>
      <c r="E767" s="4">
        <v>2006</v>
      </c>
      <c r="F767" s="5" t="s">
        <v>63</v>
      </c>
      <c r="G767" s="6">
        <v>0.03</v>
      </c>
      <c r="H767" s="6"/>
      <c r="I767" s="7"/>
      <c r="N767" s="4">
        <v>2003</v>
      </c>
      <c r="O767" s="4" t="s">
        <v>577</v>
      </c>
      <c r="S767" s="5" t="s">
        <v>37</v>
      </c>
      <c r="X767" s="5" t="s">
        <v>33</v>
      </c>
      <c r="Y767" s="5" t="s">
        <v>32</v>
      </c>
      <c r="Z767" s="5" t="s">
        <v>20</v>
      </c>
      <c r="AB767" s="5" t="s">
        <v>105</v>
      </c>
      <c r="AC767" s="5" t="s">
        <v>506</v>
      </c>
      <c r="AE767" s="5" t="s">
        <v>41</v>
      </c>
      <c r="AI767" s="5" t="s">
        <v>225</v>
      </c>
      <c r="AJ767" s="8" t="s">
        <v>59</v>
      </c>
      <c r="AK767" s="8" t="s">
        <v>59</v>
      </c>
      <c r="AL767" s="9" t="s">
        <v>264</v>
      </c>
    </row>
    <row r="768" spans="1:38" hidden="1" x14ac:dyDescent="0.2">
      <c r="A768" s="4">
        <v>277</v>
      </c>
      <c r="B768" s="4">
        <v>102</v>
      </c>
      <c r="C768" s="5" t="s">
        <v>575</v>
      </c>
      <c r="D768" s="5" t="s">
        <v>574</v>
      </c>
      <c r="E768" s="4">
        <v>2006</v>
      </c>
      <c r="F768" s="5" t="s">
        <v>64</v>
      </c>
      <c r="G768" s="6">
        <v>10.9</v>
      </c>
      <c r="H768" s="6"/>
      <c r="I768" s="7"/>
      <c r="N768" s="4">
        <v>1999</v>
      </c>
      <c r="O768" s="4" t="s">
        <v>577</v>
      </c>
      <c r="S768" s="5" t="s">
        <v>37</v>
      </c>
      <c r="X768" s="5" t="s">
        <v>33</v>
      </c>
      <c r="Y768" s="5" t="s">
        <v>32</v>
      </c>
      <c r="Z768" s="5" t="s">
        <v>20</v>
      </c>
      <c r="AB768" s="5" t="s">
        <v>105</v>
      </c>
      <c r="AC768" s="5" t="s">
        <v>506</v>
      </c>
      <c r="AE768" s="5" t="s">
        <v>41</v>
      </c>
      <c r="AI768" s="5" t="s">
        <v>225</v>
      </c>
      <c r="AJ768" s="8" t="s">
        <v>59</v>
      </c>
      <c r="AK768" s="8" t="s">
        <v>59</v>
      </c>
      <c r="AL768" s="9" t="s">
        <v>264</v>
      </c>
    </row>
    <row r="769" spans="1:38" hidden="1" x14ac:dyDescent="0.2">
      <c r="A769" s="4">
        <v>277</v>
      </c>
      <c r="B769" s="4">
        <v>103</v>
      </c>
      <c r="C769" s="5" t="s">
        <v>575</v>
      </c>
      <c r="D769" s="5" t="s">
        <v>574</v>
      </c>
      <c r="E769" s="4">
        <v>2006</v>
      </c>
      <c r="F769" s="5" t="s">
        <v>64</v>
      </c>
      <c r="G769" s="6">
        <v>2.9</v>
      </c>
      <c r="H769" s="6"/>
      <c r="I769" s="7"/>
      <c r="N769" s="4">
        <v>2000</v>
      </c>
      <c r="O769" s="4" t="s">
        <v>577</v>
      </c>
      <c r="S769" s="5" t="s">
        <v>37</v>
      </c>
      <c r="X769" s="5" t="s">
        <v>33</v>
      </c>
      <c r="Y769" s="5" t="s">
        <v>32</v>
      </c>
      <c r="Z769" s="5" t="s">
        <v>20</v>
      </c>
      <c r="AB769" s="5" t="s">
        <v>105</v>
      </c>
      <c r="AC769" s="5" t="s">
        <v>506</v>
      </c>
      <c r="AE769" s="5" t="s">
        <v>41</v>
      </c>
      <c r="AI769" s="5" t="s">
        <v>225</v>
      </c>
      <c r="AJ769" s="8" t="s">
        <v>59</v>
      </c>
      <c r="AK769" s="8" t="s">
        <v>59</v>
      </c>
      <c r="AL769" s="9" t="s">
        <v>264</v>
      </c>
    </row>
    <row r="770" spans="1:38" hidden="1" x14ac:dyDescent="0.2">
      <c r="A770" s="4">
        <v>277</v>
      </c>
      <c r="B770" s="4">
        <v>104</v>
      </c>
      <c r="C770" s="5" t="s">
        <v>575</v>
      </c>
      <c r="D770" s="5" t="s">
        <v>574</v>
      </c>
      <c r="E770" s="4">
        <v>2006</v>
      </c>
      <c r="F770" s="5" t="s">
        <v>64</v>
      </c>
      <c r="G770" s="6">
        <v>3.7</v>
      </c>
      <c r="H770" s="6"/>
      <c r="I770" s="7"/>
      <c r="N770" s="4">
        <v>2001</v>
      </c>
      <c r="O770" s="4" t="s">
        <v>577</v>
      </c>
      <c r="S770" s="5" t="s">
        <v>37</v>
      </c>
      <c r="X770" s="5" t="s">
        <v>33</v>
      </c>
      <c r="Y770" s="5" t="s">
        <v>32</v>
      </c>
      <c r="Z770" s="5" t="s">
        <v>20</v>
      </c>
      <c r="AB770" s="5" t="s">
        <v>105</v>
      </c>
      <c r="AC770" s="5" t="s">
        <v>506</v>
      </c>
      <c r="AE770" s="5" t="s">
        <v>41</v>
      </c>
      <c r="AI770" s="5" t="s">
        <v>225</v>
      </c>
      <c r="AJ770" s="8" t="s">
        <v>59</v>
      </c>
      <c r="AK770" s="8" t="s">
        <v>59</v>
      </c>
      <c r="AL770" s="9" t="s">
        <v>264</v>
      </c>
    </row>
    <row r="771" spans="1:38" hidden="1" x14ac:dyDescent="0.2">
      <c r="A771" s="4">
        <v>277</v>
      </c>
      <c r="B771" s="4">
        <v>105</v>
      </c>
      <c r="C771" s="5" t="s">
        <v>575</v>
      </c>
      <c r="D771" s="5" t="s">
        <v>574</v>
      </c>
      <c r="E771" s="4">
        <v>2006</v>
      </c>
      <c r="F771" s="5" t="s">
        <v>64</v>
      </c>
      <c r="G771" s="6">
        <v>12.2</v>
      </c>
      <c r="H771" s="6"/>
      <c r="I771" s="7"/>
      <c r="N771" s="4">
        <v>2002</v>
      </c>
      <c r="O771" s="4" t="s">
        <v>577</v>
      </c>
      <c r="S771" s="5" t="s">
        <v>37</v>
      </c>
      <c r="X771" s="5" t="s">
        <v>33</v>
      </c>
      <c r="Y771" s="5" t="s">
        <v>32</v>
      </c>
      <c r="Z771" s="5" t="s">
        <v>20</v>
      </c>
      <c r="AB771" s="5" t="s">
        <v>105</v>
      </c>
      <c r="AC771" s="5" t="s">
        <v>506</v>
      </c>
      <c r="AE771" s="5" t="s">
        <v>41</v>
      </c>
      <c r="AI771" s="5" t="s">
        <v>225</v>
      </c>
      <c r="AJ771" s="8" t="s">
        <v>59</v>
      </c>
      <c r="AK771" s="8" t="s">
        <v>59</v>
      </c>
      <c r="AL771" s="9" t="s">
        <v>264</v>
      </c>
    </row>
    <row r="772" spans="1:38" hidden="1" x14ac:dyDescent="0.2">
      <c r="A772" s="4">
        <v>277</v>
      </c>
      <c r="B772" s="4">
        <v>106</v>
      </c>
      <c r="C772" s="5" t="s">
        <v>575</v>
      </c>
      <c r="D772" s="5" t="s">
        <v>574</v>
      </c>
      <c r="E772" s="4">
        <v>2006</v>
      </c>
      <c r="F772" s="5" t="s">
        <v>64</v>
      </c>
      <c r="G772" s="6">
        <v>2.9</v>
      </c>
      <c r="H772" s="6"/>
      <c r="I772" s="7"/>
      <c r="N772" s="4">
        <v>2003</v>
      </c>
      <c r="O772" s="4" t="s">
        <v>577</v>
      </c>
      <c r="S772" s="5" t="s">
        <v>37</v>
      </c>
      <c r="X772" s="5" t="s">
        <v>33</v>
      </c>
      <c r="Y772" s="5" t="s">
        <v>32</v>
      </c>
      <c r="Z772" s="5" t="s">
        <v>20</v>
      </c>
      <c r="AB772" s="5" t="s">
        <v>105</v>
      </c>
      <c r="AC772" s="5" t="s">
        <v>506</v>
      </c>
      <c r="AE772" s="5" t="s">
        <v>41</v>
      </c>
      <c r="AI772" s="5" t="s">
        <v>225</v>
      </c>
      <c r="AJ772" s="8" t="s">
        <v>59</v>
      </c>
      <c r="AK772" s="8" t="s">
        <v>59</v>
      </c>
      <c r="AL772" s="9" t="s">
        <v>264</v>
      </c>
    </row>
    <row r="773" spans="1:38" hidden="1" x14ac:dyDescent="0.2">
      <c r="A773" s="4">
        <v>277</v>
      </c>
      <c r="B773" s="4">
        <v>107</v>
      </c>
      <c r="C773" s="5" t="s">
        <v>575</v>
      </c>
      <c r="D773" s="5" t="s">
        <v>574</v>
      </c>
      <c r="E773" s="4">
        <v>2006</v>
      </c>
      <c r="F773" s="5" t="s">
        <v>1934</v>
      </c>
      <c r="G773" s="6">
        <v>0.2</v>
      </c>
      <c r="H773" s="6"/>
      <c r="I773" s="7">
        <v>0.02</v>
      </c>
      <c r="J773" s="5" t="s">
        <v>1714</v>
      </c>
      <c r="N773" s="4" t="s">
        <v>577</v>
      </c>
      <c r="O773" s="4" t="s">
        <v>577</v>
      </c>
      <c r="S773" s="5" t="s">
        <v>37</v>
      </c>
      <c r="X773" s="5" t="s">
        <v>33</v>
      </c>
      <c r="Y773" s="5" t="s">
        <v>32</v>
      </c>
      <c r="Z773" s="5" t="s">
        <v>20</v>
      </c>
      <c r="AB773" s="5" t="s">
        <v>105</v>
      </c>
      <c r="AC773" s="5" t="s">
        <v>506</v>
      </c>
      <c r="AE773" s="5" t="s">
        <v>41</v>
      </c>
      <c r="AI773" s="5" t="s">
        <v>225</v>
      </c>
      <c r="AJ773" s="8" t="s">
        <v>59</v>
      </c>
      <c r="AK773" s="8" t="s">
        <v>59</v>
      </c>
      <c r="AL773" s="9" t="s">
        <v>264</v>
      </c>
    </row>
    <row r="774" spans="1:38" hidden="1" x14ac:dyDescent="0.2">
      <c r="A774" s="4">
        <v>277</v>
      </c>
      <c r="B774" s="4">
        <v>108</v>
      </c>
      <c r="C774" s="5" t="s">
        <v>575</v>
      </c>
      <c r="D774" s="5" t="s">
        <v>574</v>
      </c>
      <c r="E774" s="4">
        <v>2006</v>
      </c>
      <c r="F774" s="5" t="s">
        <v>1935</v>
      </c>
      <c r="G774" s="6">
        <v>2.1000000000000001E-2</v>
      </c>
      <c r="H774" s="6"/>
      <c r="I774" s="7">
        <v>0.28000000000000003</v>
      </c>
      <c r="J774" s="5" t="s">
        <v>1714</v>
      </c>
      <c r="N774" s="4" t="s">
        <v>577</v>
      </c>
      <c r="O774" s="4" t="s">
        <v>577</v>
      </c>
      <c r="S774" s="5" t="s">
        <v>37</v>
      </c>
      <c r="X774" s="5" t="s">
        <v>33</v>
      </c>
      <c r="Y774" s="5" t="s">
        <v>32</v>
      </c>
      <c r="Z774" s="5" t="s">
        <v>20</v>
      </c>
      <c r="AB774" s="5" t="s">
        <v>105</v>
      </c>
      <c r="AC774" s="5" t="s">
        <v>506</v>
      </c>
      <c r="AE774" s="5" t="s">
        <v>41</v>
      </c>
      <c r="AI774" s="5" t="s">
        <v>225</v>
      </c>
      <c r="AJ774" s="8" t="s">
        <v>59</v>
      </c>
      <c r="AK774" s="8" t="s">
        <v>59</v>
      </c>
      <c r="AL774" s="9" t="s">
        <v>264</v>
      </c>
    </row>
    <row r="775" spans="1:38" hidden="1" x14ac:dyDescent="0.2">
      <c r="A775" s="4">
        <v>277</v>
      </c>
      <c r="B775" s="4">
        <v>109</v>
      </c>
      <c r="C775" s="5" t="s">
        <v>575</v>
      </c>
      <c r="D775" s="5" t="s">
        <v>574</v>
      </c>
      <c r="E775" s="4">
        <v>2006</v>
      </c>
      <c r="F775" s="5" t="s">
        <v>1936</v>
      </c>
      <c r="G775" s="6">
        <v>-0.31</v>
      </c>
      <c r="H775" s="6"/>
      <c r="I775" s="7">
        <v>0.15</v>
      </c>
      <c r="J775" s="5" t="s">
        <v>1714</v>
      </c>
      <c r="N775" s="4" t="s">
        <v>577</v>
      </c>
      <c r="O775" s="4" t="s">
        <v>577</v>
      </c>
      <c r="S775" s="5" t="s">
        <v>37</v>
      </c>
      <c r="X775" s="5" t="s">
        <v>33</v>
      </c>
      <c r="Y775" s="5" t="s">
        <v>32</v>
      </c>
      <c r="Z775" s="5" t="s">
        <v>20</v>
      </c>
      <c r="AB775" s="5" t="s">
        <v>105</v>
      </c>
      <c r="AC775" s="5" t="s">
        <v>506</v>
      </c>
      <c r="AE775" s="5" t="s">
        <v>41</v>
      </c>
      <c r="AI775" s="5" t="s">
        <v>225</v>
      </c>
      <c r="AJ775" s="8" t="s">
        <v>59</v>
      </c>
      <c r="AK775" s="8" t="s">
        <v>59</v>
      </c>
      <c r="AL775" s="9" t="s">
        <v>264</v>
      </c>
    </row>
    <row r="776" spans="1:38" hidden="1" x14ac:dyDescent="0.2">
      <c r="A776" s="4">
        <v>277</v>
      </c>
      <c r="B776" s="4">
        <v>110</v>
      </c>
      <c r="C776" s="5" t="s">
        <v>575</v>
      </c>
      <c r="D776" s="5" t="s">
        <v>574</v>
      </c>
      <c r="E776" s="4">
        <v>2006</v>
      </c>
      <c r="F776" s="5" t="s">
        <v>1937</v>
      </c>
      <c r="G776" s="6">
        <v>-0.13600000000000001</v>
      </c>
      <c r="H776" s="6">
        <v>86</v>
      </c>
      <c r="I776" s="7">
        <v>0.21</v>
      </c>
      <c r="J776" s="5" t="s">
        <v>1714</v>
      </c>
      <c r="N776" s="4" t="s">
        <v>577</v>
      </c>
      <c r="O776" s="4" t="s">
        <v>577</v>
      </c>
      <c r="S776" s="5" t="s">
        <v>37</v>
      </c>
      <c r="X776" s="5" t="s">
        <v>33</v>
      </c>
      <c r="Y776" s="5" t="s">
        <v>32</v>
      </c>
      <c r="Z776" s="5" t="s">
        <v>20</v>
      </c>
      <c r="AB776" s="5" t="s">
        <v>105</v>
      </c>
      <c r="AC776" s="5" t="s">
        <v>506</v>
      </c>
      <c r="AE776" s="5" t="s">
        <v>41</v>
      </c>
      <c r="AI776" s="5" t="s">
        <v>225</v>
      </c>
      <c r="AJ776" s="8" t="s">
        <v>59</v>
      </c>
      <c r="AK776" s="8" t="s">
        <v>59</v>
      </c>
      <c r="AL776" s="9" t="s">
        <v>264</v>
      </c>
    </row>
    <row r="777" spans="1:38" hidden="1" x14ac:dyDescent="0.2">
      <c r="A777" s="4">
        <v>277</v>
      </c>
      <c r="B777" s="4">
        <v>111</v>
      </c>
      <c r="C777" s="5" t="s">
        <v>575</v>
      </c>
      <c r="D777" s="5" t="s">
        <v>574</v>
      </c>
      <c r="E777" s="4">
        <v>2006</v>
      </c>
      <c r="F777" s="5" t="s">
        <v>1941</v>
      </c>
      <c r="G777" s="6">
        <v>0.01</v>
      </c>
      <c r="H777" s="6"/>
      <c r="I777" s="7">
        <v>0.84</v>
      </c>
      <c r="J777" s="5" t="s">
        <v>1714</v>
      </c>
      <c r="N777" s="4" t="s">
        <v>577</v>
      </c>
      <c r="O777" s="4" t="s">
        <v>577</v>
      </c>
      <c r="S777" s="5" t="s">
        <v>37</v>
      </c>
      <c r="X777" s="5" t="s">
        <v>33</v>
      </c>
      <c r="Y777" s="5" t="s">
        <v>32</v>
      </c>
      <c r="Z777" s="5" t="s">
        <v>20</v>
      </c>
      <c r="AB777" s="5" t="s">
        <v>105</v>
      </c>
      <c r="AC777" s="5" t="s">
        <v>506</v>
      </c>
      <c r="AE777" s="5" t="s">
        <v>41</v>
      </c>
      <c r="AI777" s="5" t="s">
        <v>225</v>
      </c>
      <c r="AJ777" s="8" t="s">
        <v>59</v>
      </c>
      <c r="AK777" s="8" t="s">
        <v>59</v>
      </c>
      <c r="AL777" s="9" t="s">
        <v>264</v>
      </c>
    </row>
    <row r="778" spans="1:38" hidden="1" x14ac:dyDescent="0.2">
      <c r="A778" s="4">
        <v>277</v>
      </c>
      <c r="B778" s="4">
        <v>112</v>
      </c>
      <c r="C778" s="5" t="s">
        <v>575</v>
      </c>
      <c r="D778" s="5" t="s">
        <v>574</v>
      </c>
      <c r="E778" s="4">
        <v>2006</v>
      </c>
      <c r="F778" s="5" t="s">
        <v>1939</v>
      </c>
      <c r="G778" s="6">
        <v>-5.0000000000000001E-3</v>
      </c>
      <c r="H778" s="6">
        <v>86</v>
      </c>
      <c r="I778" s="7">
        <v>0.97</v>
      </c>
      <c r="J778" s="5" t="s">
        <v>1714</v>
      </c>
      <c r="N778" s="4" t="s">
        <v>577</v>
      </c>
      <c r="O778" s="4" t="s">
        <v>577</v>
      </c>
      <c r="S778" s="5" t="s">
        <v>37</v>
      </c>
      <c r="X778" s="5" t="s">
        <v>33</v>
      </c>
      <c r="Y778" s="5" t="s">
        <v>32</v>
      </c>
      <c r="Z778" s="5" t="s">
        <v>20</v>
      </c>
      <c r="AB778" s="5" t="s">
        <v>105</v>
      </c>
      <c r="AC778" s="5" t="s">
        <v>506</v>
      </c>
      <c r="AE778" s="5" t="s">
        <v>41</v>
      </c>
      <c r="AI778" s="5" t="s">
        <v>225</v>
      </c>
      <c r="AJ778" s="8" t="s">
        <v>59</v>
      </c>
      <c r="AK778" s="8" t="s">
        <v>59</v>
      </c>
      <c r="AL778" s="9" t="s">
        <v>264</v>
      </c>
    </row>
    <row r="779" spans="1:38" hidden="1" x14ac:dyDescent="0.2">
      <c r="A779" s="4">
        <v>277</v>
      </c>
      <c r="B779" s="4">
        <v>113</v>
      </c>
      <c r="C779" s="5" t="s">
        <v>575</v>
      </c>
      <c r="D779" s="5" t="s">
        <v>574</v>
      </c>
      <c r="E779" s="4">
        <v>2006</v>
      </c>
      <c r="F779" s="5" t="s">
        <v>1940</v>
      </c>
      <c r="G779" s="6">
        <v>0.155</v>
      </c>
      <c r="H779" s="6"/>
      <c r="I779" s="7">
        <v>0.56000000000000005</v>
      </c>
      <c r="J779" s="5" t="s">
        <v>1714</v>
      </c>
      <c r="N779" s="4" t="s">
        <v>577</v>
      </c>
      <c r="O779" s="4" t="s">
        <v>577</v>
      </c>
      <c r="S779" s="5" t="s">
        <v>37</v>
      </c>
      <c r="X779" s="5" t="s">
        <v>33</v>
      </c>
      <c r="Y779" s="5" t="s">
        <v>32</v>
      </c>
      <c r="Z779" s="5" t="s">
        <v>20</v>
      </c>
      <c r="AB779" s="5" t="s">
        <v>105</v>
      </c>
      <c r="AC779" s="5" t="s">
        <v>506</v>
      </c>
      <c r="AE779" s="5" t="s">
        <v>41</v>
      </c>
      <c r="AI779" s="5" t="s">
        <v>225</v>
      </c>
      <c r="AJ779" s="8" t="s">
        <v>59</v>
      </c>
      <c r="AK779" s="8" t="s">
        <v>59</v>
      </c>
      <c r="AL779" s="9" t="s">
        <v>264</v>
      </c>
    </row>
    <row r="780" spans="1:38" hidden="1" x14ac:dyDescent="0.2">
      <c r="A780" s="4">
        <v>277</v>
      </c>
      <c r="B780" s="4">
        <v>114</v>
      </c>
      <c r="C780" s="5" t="s">
        <v>575</v>
      </c>
      <c r="D780" s="5" t="s">
        <v>574</v>
      </c>
      <c r="E780" s="4">
        <v>2006</v>
      </c>
      <c r="F780" s="5" t="s">
        <v>1938</v>
      </c>
      <c r="G780" s="6">
        <v>0.61</v>
      </c>
      <c r="H780" s="6"/>
      <c r="I780" s="7">
        <v>0.01</v>
      </c>
      <c r="J780" s="5" t="s">
        <v>1714</v>
      </c>
      <c r="N780" s="4" t="s">
        <v>577</v>
      </c>
      <c r="O780" s="4" t="s">
        <v>577</v>
      </c>
      <c r="S780" s="5" t="s">
        <v>37</v>
      </c>
      <c r="X780" s="5" t="s">
        <v>33</v>
      </c>
      <c r="Y780" s="5" t="s">
        <v>32</v>
      </c>
      <c r="Z780" s="5" t="s">
        <v>20</v>
      </c>
      <c r="AB780" s="5" t="s">
        <v>105</v>
      </c>
      <c r="AC780" s="5" t="s">
        <v>506</v>
      </c>
      <c r="AE780" s="5" t="s">
        <v>41</v>
      </c>
      <c r="AI780" s="5" t="s">
        <v>225</v>
      </c>
      <c r="AJ780" s="8" t="s">
        <v>59</v>
      </c>
      <c r="AK780" s="8" t="s">
        <v>59</v>
      </c>
      <c r="AL780" s="9" t="s">
        <v>264</v>
      </c>
    </row>
    <row r="781" spans="1:38" hidden="1" x14ac:dyDescent="0.2">
      <c r="A781" s="4">
        <v>329</v>
      </c>
      <c r="B781" s="4">
        <v>1</v>
      </c>
      <c r="C781" s="5" t="s">
        <v>579</v>
      </c>
      <c r="D781" s="5" t="s">
        <v>578</v>
      </c>
      <c r="E781" s="4">
        <v>1989</v>
      </c>
      <c r="F781" s="5" t="s">
        <v>85</v>
      </c>
      <c r="G781" s="6">
        <v>83</v>
      </c>
      <c r="H781" s="6">
        <v>83</v>
      </c>
      <c r="L781" s="5" t="s">
        <v>508</v>
      </c>
      <c r="M781" s="5" t="s">
        <v>57</v>
      </c>
      <c r="N781" s="4">
        <v>1989</v>
      </c>
      <c r="O781" s="5" t="s">
        <v>580</v>
      </c>
      <c r="S781" s="5" t="s">
        <v>422</v>
      </c>
      <c r="X781" s="5" t="s">
        <v>153</v>
      </c>
      <c r="Y781" s="5" t="s">
        <v>152</v>
      </c>
      <c r="Z781" s="5" t="s">
        <v>20</v>
      </c>
      <c r="AB781" s="5" t="s">
        <v>105</v>
      </c>
      <c r="AC781" s="5" t="s">
        <v>506</v>
      </c>
      <c r="AF781" s="5" t="s">
        <v>586</v>
      </c>
      <c r="AI781" s="5" t="s">
        <v>1341</v>
      </c>
      <c r="AJ781" s="8" t="s">
        <v>59</v>
      </c>
      <c r="AK781" s="8" t="s">
        <v>59</v>
      </c>
      <c r="AL781" s="8" t="s">
        <v>264</v>
      </c>
    </row>
    <row r="782" spans="1:38" hidden="1" x14ac:dyDescent="0.2">
      <c r="A782" s="4">
        <v>329</v>
      </c>
      <c r="B782" s="4">
        <v>2</v>
      </c>
      <c r="C782" s="5" t="s">
        <v>579</v>
      </c>
      <c r="D782" s="5" t="s">
        <v>578</v>
      </c>
      <c r="E782" s="4">
        <v>1989</v>
      </c>
      <c r="F782" s="5" t="s">
        <v>85</v>
      </c>
      <c r="G782" s="6">
        <v>102</v>
      </c>
      <c r="H782" s="6">
        <v>102</v>
      </c>
      <c r="L782" s="5" t="s">
        <v>509</v>
      </c>
      <c r="M782" s="5" t="s">
        <v>57</v>
      </c>
      <c r="N782" s="4">
        <v>1989</v>
      </c>
      <c r="O782" s="5" t="s">
        <v>580</v>
      </c>
      <c r="S782" s="5" t="s">
        <v>422</v>
      </c>
      <c r="X782" s="5" t="s">
        <v>153</v>
      </c>
      <c r="Y782" s="5" t="s">
        <v>152</v>
      </c>
      <c r="Z782" s="5" t="s">
        <v>20</v>
      </c>
      <c r="AB782" s="5" t="s">
        <v>105</v>
      </c>
      <c r="AC782" s="5" t="s">
        <v>506</v>
      </c>
      <c r="AF782" s="5" t="s">
        <v>587</v>
      </c>
      <c r="AI782" s="5" t="s">
        <v>1341</v>
      </c>
      <c r="AJ782" s="8" t="s">
        <v>59</v>
      </c>
      <c r="AK782" s="8" t="s">
        <v>59</v>
      </c>
      <c r="AL782" s="8" t="s">
        <v>264</v>
      </c>
    </row>
    <row r="783" spans="1:38" hidden="1" x14ac:dyDescent="0.2">
      <c r="A783" s="4">
        <v>329</v>
      </c>
      <c r="B783" s="4">
        <v>3</v>
      </c>
      <c r="C783" s="5" t="s">
        <v>579</v>
      </c>
      <c r="D783" s="5" t="s">
        <v>578</v>
      </c>
      <c r="E783" s="4">
        <v>1989</v>
      </c>
      <c r="F783" s="5" t="s">
        <v>85</v>
      </c>
      <c r="G783" s="6">
        <v>12</v>
      </c>
      <c r="H783" s="6">
        <v>12</v>
      </c>
      <c r="L783" s="5" t="s">
        <v>510</v>
      </c>
      <c r="M783" s="5" t="s">
        <v>57</v>
      </c>
      <c r="N783" s="4">
        <v>1989</v>
      </c>
      <c r="O783" s="5" t="s">
        <v>580</v>
      </c>
      <c r="S783" s="5" t="s">
        <v>422</v>
      </c>
      <c r="X783" s="5" t="s">
        <v>153</v>
      </c>
      <c r="Y783" s="5" t="s">
        <v>152</v>
      </c>
      <c r="Z783" s="5" t="s">
        <v>20</v>
      </c>
      <c r="AB783" s="5" t="s">
        <v>105</v>
      </c>
      <c r="AC783" s="5" t="s">
        <v>506</v>
      </c>
      <c r="AF783" s="5" t="s">
        <v>588</v>
      </c>
      <c r="AI783" s="5" t="s">
        <v>1341</v>
      </c>
      <c r="AJ783" s="8" t="s">
        <v>59</v>
      </c>
      <c r="AK783" s="8" t="s">
        <v>59</v>
      </c>
      <c r="AL783" s="8" t="s">
        <v>264</v>
      </c>
    </row>
    <row r="784" spans="1:38" hidden="1" x14ac:dyDescent="0.2">
      <c r="A784" s="4">
        <v>329</v>
      </c>
      <c r="B784" s="4">
        <v>4</v>
      </c>
      <c r="C784" s="5" t="s">
        <v>579</v>
      </c>
      <c r="D784" s="5" t="s">
        <v>578</v>
      </c>
      <c r="E784" s="4">
        <v>1989</v>
      </c>
      <c r="F784" s="5" t="s">
        <v>85</v>
      </c>
      <c r="G784" s="6">
        <v>54</v>
      </c>
      <c r="H784" s="6">
        <v>54</v>
      </c>
      <c r="L784" s="5" t="s">
        <v>511</v>
      </c>
      <c r="M784" s="5" t="s">
        <v>57</v>
      </c>
      <c r="N784" s="4">
        <v>1989</v>
      </c>
      <c r="O784" s="5" t="s">
        <v>580</v>
      </c>
      <c r="S784" s="5" t="s">
        <v>422</v>
      </c>
      <c r="X784" s="5" t="s">
        <v>153</v>
      </c>
      <c r="Y784" s="5" t="s">
        <v>152</v>
      </c>
      <c r="Z784" s="5" t="s">
        <v>20</v>
      </c>
      <c r="AB784" s="5" t="s">
        <v>105</v>
      </c>
      <c r="AC784" s="5" t="s">
        <v>506</v>
      </c>
      <c r="AF784" s="5" t="s">
        <v>589</v>
      </c>
      <c r="AI784" s="5" t="s">
        <v>1341</v>
      </c>
      <c r="AJ784" s="8" t="s">
        <v>59</v>
      </c>
      <c r="AK784" s="8" t="s">
        <v>59</v>
      </c>
      <c r="AL784" s="8" t="s">
        <v>264</v>
      </c>
    </row>
    <row r="785" spans="1:38" hidden="1" x14ac:dyDescent="0.2">
      <c r="A785" s="4">
        <v>329</v>
      </c>
      <c r="B785" s="4">
        <v>5</v>
      </c>
      <c r="C785" s="5" t="s">
        <v>579</v>
      </c>
      <c r="D785" s="5" t="s">
        <v>578</v>
      </c>
      <c r="E785" s="4">
        <v>1989</v>
      </c>
      <c r="F785" s="5" t="s">
        <v>85</v>
      </c>
      <c r="G785" s="6">
        <v>64</v>
      </c>
      <c r="H785" s="6">
        <v>64</v>
      </c>
      <c r="L785" s="5" t="s">
        <v>512</v>
      </c>
      <c r="M785" s="5" t="s">
        <v>57</v>
      </c>
      <c r="N785" s="4">
        <v>1989</v>
      </c>
      <c r="O785" s="5" t="s">
        <v>580</v>
      </c>
      <c r="S785" s="5" t="s">
        <v>422</v>
      </c>
      <c r="X785" s="5" t="s">
        <v>153</v>
      </c>
      <c r="Y785" s="5" t="s">
        <v>152</v>
      </c>
      <c r="Z785" s="5" t="s">
        <v>20</v>
      </c>
      <c r="AB785" s="5" t="s">
        <v>105</v>
      </c>
      <c r="AC785" s="5" t="s">
        <v>506</v>
      </c>
      <c r="AF785" s="5" t="s">
        <v>590</v>
      </c>
      <c r="AI785" s="5" t="s">
        <v>1341</v>
      </c>
      <c r="AJ785" s="8" t="s">
        <v>59</v>
      </c>
      <c r="AK785" s="8" t="s">
        <v>59</v>
      </c>
      <c r="AL785" s="8" t="s">
        <v>264</v>
      </c>
    </row>
    <row r="786" spans="1:38" hidden="1" x14ac:dyDescent="0.2">
      <c r="A786" s="4">
        <v>329</v>
      </c>
      <c r="B786" s="4">
        <v>6</v>
      </c>
      <c r="C786" s="5" t="s">
        <v>579</v>
      </c>
      <c r="D786" s="5" t="s">
        <v>578</v>
      </c>
      <c r="E786" s="4">
        <v>1989</v>
      </c>
      <c r="F786" s="5" t="s">
        <v>85</v>
      </c>
      <c r="G786" s="6">
        <v>31</v>
      </c>
      <c r="H786" s="6">
        <v>31</v>
      </c>
      <c r="L786" s="5" t="s">
        <v>581</v>
      </c>
      <c r="M786" s="5" t="s">
        <v>57</v>
      </c>
      <c r="N786" s="4">
        <v>1989</v>
      </c>
      <c r="O786" s="5" t="s">
        <v>580</v>
      </c>
      <c r="S786" s="5" t="s">
        <v>422</v>
      </c>
      <c r="X786" s="5" t="s">
        <v>153</v>
      </c>
      <c r="Y786" s="5" t="s">
        <v>152</v>
      </c>
      <c r="Z786" s="5" t="s">
        <v>20</v>
      </c>
      <c r="AB786" s="5" t="s">
        <v>105</v>
      </c>
      <c r="AC786" s="5" t="s">
        <v>506</v>
      </c>
      <c r="AF786" s="5" t="s">
        <v>591</v>
      </c>
      <c r="AI786" s="5" t="s">
        <v>1341</v>
      </c>
      <c r="AJ786" s="8" t="s">
        <v>59</v>
      </c>
      <c r="AK786" s="8" t="s">
        <v>59</v>
      </c>
      <c r="AL786" s="8" t="s">
        <v>264</v>
      </c>
    </row>
    <row r="787" spans="1:38" hidden="1" x14ac:dyDescent="0.2">
      <c r="A787" s="4">
        <v>329</v>
      </c>
      <c r="B787" s="4">
        <v>7</v>
      </c>
      <c r="C787" s="5" t="s">
        <v>579</v>
      </c>
      <c r="D787" s="5" t="s">
        <v>578</v>
      </c>
      <c r="E787" s="4">
        <v>1989</v>
      </c>
      <c r="F787" s="5" t="s">
        <v>85</v>
      </c>
      <c r="G787" s="6">
        <v>13</v>
      </c>
      <c r="H787" s="6">
        <v>13</v>
      </c>
      <c r="L787" s="5" t="s">
        <v>582</v>
      </c>
      <c r="M787" s="5" t="s">
        <v>57</v>
      </c>
      <c r="N787" s="4">
        <v>1989</v>
      </c>
      <c r="O787" s="5" t="s">
        <v>580</v>
      </c>
      <c r="S787" s="5" t="s">
        <v>422</v>
      </c>
      <c r="X787" s="5" t="s">
        <v>153</v>
      </c>
      <c r="Y787" s="5" t="s">
        <v>152</v>
      </c>
      <c r="Z787" s="5" t="s">
        <v>20</v>
      </c>
      <c r="AB787" s="5" t="s">
        <v>105</v>
      </c>
      <c r="AC787" s="5" t="s">
        <v>506</v>
      </c>
      <c r="AF787" s="5" t="s">
        <v>592</v>
      </c>
      <c r="AI787" s="5" t="s">
        <v>1341</v>
      </c>
      <c r="AJ787" s="8" t="s">
        <v>59</v>
      </c>
      <c r="AK787" s="8" t="s">
        <v>59</v>
      </c>
      <c r="AL787" s="8" t="s">
        <v>264</v>
      </c>
    </row>
    <row r="788" spans="1:38" hidden="1" x14ac:dyDescent="0.2">
      <c r="A788" s="4">
        <v>329</v>
      </c>
      <c r="B788" s="4">
        <v>8</v>
      </c>
      <c r="C788" s="5" t="s">
        <v>579</v>
      </c>
      <c r="D788" s="5" t="s">
        <v>578</v>
      </c>
      <c r="E788" s="4">
        <v>1989</v>
      </c>
      <c r="F788" s="5" t="s">
        <v>85</v>
      </c>
      <c r="G788" s="6">
        <v>37</v>
      </c>
      <c r="H788" s="6">
        <v>37</v>
      </c>
      <c r="L788" s="5" t="s">
        <v>514</v>
      </c>
      <c r="M788" s="5" t="s">
        <v>57</v>
      </c>
      <c r="N788" s="4">
        <v>1989</v>
      </c>
      <c r="O788" s="5" t="s">
        <v>580</v>
      </c>
      <c r="S788" s="5" t="s">
        <v>422</v>
      </c>
      <c r="X788" s="5" t="s">
        <v>153</v>
      </c>
      <c r="Y788" s="5" t="s">
        <v>152</v>
      </c>
      <c r="Z788" s="5" t="s">
        <v>20</v>
      </c>
      <c r="AB788" s="5" t="s">
        <v>105</v>
      </c>
      <c r="AC788" s="5" t="s">
        <v>506</v>
      </c>
      <c r="AF788" s="5" t="s">
        <v>593</v>
      </c>
      <c r="AI788" s="5" t="s">
        <v>1341</v>
      </c>
      <c r="AJ788" s="8" t="s">
        <v>59</v>
      </c>
      <c r="AK788" s="8" t="s">
        <v>59</v>
      </c>
      <c r="AL788" s="8" t="s">
        <v>264</v>
      </c>
    </row>
    <row r="789" spans="1:38" hidden="1" x14ac:dyDescent="0.2">
      <c r="A789" s="4">
        <v>329</v>
      </c>
      <c r="B789" s="4">
        <v>9</v>
      </c>
      <c r="C789" s="5" t="s">
        <v>579</v>
      </c>
      <c r="D789" s="5" t="s">
        <v>578</v>
      </c>
      <c r="E789" s="4">
        <v>1989</v>
      </c>
      <c r="F789" s="5" t="s">
        <v>85</v>
      </c>
      <c r="G789" s="6">
        <v>11</v>
      </c>
      <c r="H789" s="6">
        <v>11</v>
      </c>
      <c r="L789" s="5" t="s">
        <v>89</v>
      </c>
      <c r="M789" s="5" t="s">
        <v>57</v>
      </c>
      <c r="N789" s="4">
        <v>1989</v>
      </c>
      <c r="O789" s="5" t="s">
        <v>580</v>
      </c>
      <c r="S789" s="5" t="s">
        <v>422</v>
      </c>
      <c r="X789" s="5" t="s">
        <v>153</v>
      </c>
      <c r="Y789" s="5" t="s">
        <v>152</v>
      </c>
      <c r="Z789" s="5" t="s">
        <v>20</v>
      </c>
      <c r="AB789" s="5" t="s">
        <v>105</v>
      </c>
      <c r="AC789" s="5" t="s">
        <v>506</v>
      </c>
      <c r="AF789" s="5" t="s">
        <v>594</v>
      </c>
      <c r="AI789" s="5" t="s">
        <v>1341</v>
      </c>
      <c r="AJ789" s="8" t="s">
        <v>59</v>
      </c>
      <c r="AK789" s="8" t="s">
        <v>59</v>
      </c>
      <c r="AL789" s="8" t="s">
        <v>264</v>
      </c>
    </row>
    <row r="790" spans="1:38" hidden="1" x14ac:dyDescent="0.2">
      <c r="A790" s="4">
        <v>329</v>
      </c>
      <c r="B790" s="4">
        <v>10</v>
      </c>
      <c r="C790" s="5" t="s">
        <v>579</v>
      </c>
      <c r="D790" s="5" t="s">
        <v>578</v>
      </c>
      <c r="E790" s="4">
        <v>1989</v>
      </c>
      <c r="F790" s="5" t="s">
        <v>85</v>
      </c>
      <c r="G790" s="6">
        <v>81</v>
      </c>
      <c r="H790" s="6">
        <v>81</v>
      </c>
      <c r="L790" s="5" t="s">
        <v>508</v>
      </c>
      <c r="M790" s="5" t="s">
        <v>53</v>
      </c>
      <c r="N790" s="4">
        <v>1989</v>
      </c>
      <c r="O790" s="5" t="s">
        <v>580</v>
      </c>
      <c r="S790" s="5" t="s">
        <v>422</v>
      </c>
      <c r="X790" s="5" t="s">
        <v>153</v>
      </c>
      <c r="Y790" s="5" t="s">
        <v>152</v>
      </c>
      <c r="Z790" s="5" t="s">
        <v>20</v>
      </c>
      <c r="AB790" s="5" t="s">
        <v>105</v>
      </c>
      <c r="AC790" s="5" t="s">
        <v>506</v>
      </c>
      <c r="AF790" s="5" t="s">
        <v>595</v>
      </c>
      <c r="AI790" s="5" t="s">
        <v>1341</v>
      </c>
      <c r="AJ790" s="8" t="s">
        <v>59</v>
      </c>
      <c r="AK790" s="8" t="s">
        <v>59</v>
      </c>
      <c r="AL790" s="8" t="s">
        <v>264</v>
      </c>
    </row>
    <row r="791" spans="1:38" hidden="1" x14ac:dyDescent="0.2">
      <c r="A791" s="4">
        <v>329</v>
      </c>
      <c r="B791" s="4">
        <v>11</v>
      </c>
      <c r="C791" s="5" t="s">
        <v>579</v>
      </c>
      <c r="D791" s="5" t="s">
        <v>578</v>
      </c>
      <c r="E791" s="4">
        <v>1989</v>
      </c>
      <c r="F791" s="5" t="s">
        <v>85</v>
      </c>
      <c r="G791" s="6">
        <v>66</v>
      </c>
      <c r="H791" s="6">
        <v>66</v>
      </c>
      <c r="L791" s="5" t="s">
        <v>509</v>
      </c>
      <c r="M791" s="5" t="s">
        <v>53</v>
      </c>
      <c r="N791" s="4">
        <v>1989</v>
      </c>
      <c r="O791" s="5" t="s">
        <v>580</v>
      </c>
      <c r="S791" s="5" t="s">
        <v>422</v>
      </c>
      <c r="X791" s="5" t="s">
        <v>153</v>
      </c>
      <c r="Y791" s="5" t="s">
        <v>152</v>
      </c>
      <c r="Z791" s="5" t="s">
        <v>20</v>
      </c>
      <c r="AB791" s="5" t="s">
        <v>105</v>
      </c>
      <c r="AC791" s="5" t="s">
        <v>506</v>
      </c>
      <c r="AF791" s="5" t="s">
        <v>596</v>
      </c>
      <c r="AI791" s="5" t="s">
        <v>1341</v>
      </c>
      <c r="AJ791" s="8" t="s">
        <v>59</v>
      </c>
      <c r="AK791" s="8" t="s">
        <v>59</v>
      </c>
      <c r="AL791" s="8" t="s">
        <v>264</v>
      </c>
    </row>
    <row r="792" spans="1:38" hidden="1" x14ac:dyDescent="0.2">
      <c r="A792" s="4">
        <v>329</v>
      </c>
      <c r="B792" s="4">
        <v>12</v>
      </c>
      <c r="C792" s="5" t="s">
        <v>579</v>
      </c>
      <c r="D792" s="5" t="s">
        <v>578</v>
      </c>
      <c r="E792" s="4">
        <v>1989</v>
      </c>
      <c r="F792" s="5" t="s">
        <v>85</v>
      </c>
      <c r="G792" s="6">
        <v>12</v>
      </c>
      <c r="H792" s="6">
        <v>12</v>
      </c>
      <c r="L792" s="5" t="s">
        <v>510</v>
      </c>
      <c r="M792" s="5" t="s">
        <v>53</v>
      </c>
      <c r="N792" s="4">
        <v>1989</v>
      </c>
      <c r="O792" s="5" t="s">
        <v>580</v>
      </c>
      <c r="S792" s="5" t="s">
        <v>422</v>
      </c>
      <c r="X792" s="5" t="s">
        <v>153</v>
      </c>
      <c r="Y792" s="5" t="s">
        <v>152</v>
      </c>
      <c r="Z792" s="5" t="s">
        <v>20</v>
      </c>
      <c r="AB792" s="5" t="s">
        <v>105</v>
      </c>
      <c r="AC792" s="5" t="s">
        <v>506</v>
      </c>
      <c r="AF792" s="5" t="s">
        <v>597</v>
      </c>
      <c r="AI792" s="5" t="s">
        <v>1341</v>
      </c>
      <c r="AJ792" s="8" t="s">
        <v>59</v>
      </c>
      <c r="AK792" s="8" t="s">
        <v>59</v>
      </c>
      <c r="AL792" s="8" t="s">
        <v>264</v>
      </c>
    </row>
    <row r="793" spans="1:38" hidden="1" x14ac:dyDescent="0.2">
      <c r="A793" s="4">
        <v>329</v>
      </c>
      <c r="B793" s="4">
        <v>13</v>
      </c>
      <c r="C793" s="5" t="s">
        <v>579</v>
      </c>
      <c r="D793" s="5" t="s">
        <v>578</v>
      </c>
      <c r="E793" s="4">
        <v>1989</v>
      </c>
      <c r="F793" s="5" t="s">
        <v>85</v>
      </c>
      <c r="G793" s="6">
        <v>37</v>
      </c>
      <c r="H793" s="6">
        <v>37</v>
      </c>
      <c r="L793" s="5" t="s">
        <v>511</v>
      </c>
      <c r="M793" s="5" t="s">
        <v>53</v>
      </c>
      <c r="N793" s="4">
        <v>1989</v>
      </c>
      <c r="O793" s="5" t="s">
        <v>580</v>
      </c>
      <c r="S793" s="5" t="s">
        <v>422</v>
      </c>
      <c r="X793" s="5" t="s">
        <v>153</v>
      </c>
      <c r="Y793" s="5" t="s">
        <v>152</v>
      </c>
      <c r="Z793" s="5" t="s">
        <v>20</v>
      </c>
      <c r="AB793" s="5" t="s">
        <v>105</v>
      </c>
      <c r="AC793" s="5" t="s">
        <v>506</v>
      </c>
      <c r="AF793" s="5" t="s">
        <v>598</v>
      </c>
      <c r="AI793" s="5" t="s">
        <v>1341</v>
      </c>
      <c r="AJ793" s="8" t="s">
        <v>59</v>
      </c>
      <c r="AK793" s="8" t="s">
        <v>59</v>
      </c>
      <c r="AL793" s="8" t="s">
        <v>264</v>
      </c>
    </row>
    <row r="794" spans="1:38" hidden="1" x14ac:dyDescent="0.2">
      <c r="A794" s="4">
        <v>329</v>
      </c>
      <c r="B794" s="4">
        <v>14</v>
      </c>
      <c r="C794" s="5" t="s">
        <v>579</v>
      </c>
      <c r="D794" s="5" t="s">
        <v>578</v>
      </c>
      <c r="E794" s="4">
        <v>1989</v>
      </c>
      <c r="F794" s="5" t="s">
        <v>85</v>
      </c>
      <c r="G794" s="6">
        <v>42</v>
      </c>
      <c r="H794" s="6">
        <v>42</v>
      </c>
      <c r="L794" s="5" t="s">
        <v>512</v>
      </c>
      <c r="M794" s="5" t="s">
        <v>53</v>
      </c>
      <c r="N794" s="4">
        <v>1989</v>
      </c>
      <c r="O794" s="5" t="s">
        <v>580</v>
      </c>
      <c r="S794" s="5" t="s">
        <v>422</v>
      </c>
      <c r="X794" s="5" t="s">
        <v>153</v>
      </c>
      <c r="Y794" s="5" t="s">
        <v>152</v>
      </c>
      <c r="Z794" s="5" t="s">
        <v>20</v>
      </c>
      <c r="AB794" s="5" t="s">
        <v>105</v>
      </c>
      <c r="AC794" s="5" t="s">
        <v>506</v>
      </c>
      <c r="AF794" s="5" t="s">
        <v>599</v>
      </c>
      <c r="AI794" s="5" t="s">
        <v>1341</v>
      </c>
      <c r="AJ794" s="8" t="s">
        <v>59</v>
      </c>
      <c r="AK794" s="8" t="s">
        <v>59</v>
      </c>
      <c r="AL794" s="8" t="s">
        <v>264</v>
      </c>
    </row>
    <row r="795" spans="1:38" hidden="1" x14ac:dyDescent="0.2">
      <c r="A795" s="4">
        <v>329</v>
      </c>
      <c r="B795" s="4">
        <v>15</v>
      </c>
      <c r="C795" s="5" t="s">
        <v>579</v>
      </c>
      <c r="D795" s="5" t="s">
        <v>578</v>
      </c>
      <c r="E795" s="4">
        <v>1989</v>
      </c>
      <c r="F795" s="5" t="s">
        <v>85</v>
      </c>
      <c r="G795" s="6">
        <v>28</v>
      </c>
      <c r="H795" s="6">
        <v>28</v>
      </c>
      <c r="L795" s="5" t="s">
        <v>581</v>
      </c>
      <c r="M795" s="5" t="s">
        <v>53</v>
      </c>
      <c r="N795" s="4">
        <v>1989</v>
      </c>
      <c r="O795" s="5" t="s">
        <v>580</v>
      </c>
      <c r="S795" s="5" t="s">
        <v>422</v>
      </c>
      <c r="X795" s="5" t="s">
        <v>153</v>
      </c>
      <c r="Y795" s="5" t="s">
        <v>152</v>
      </c>
      <c r="Z795" s="5" t="s">
        <v>20</v>
      </c>
      <c r="AB795" s="5" t="s">
        <v>105</v>
      </c>
      <c r="AC795" s="5" t="s">
        <v>506</v>
      </c>
      <c r="AF795" s="5" t="s">
        <v>600</v>
      </c>
      <c r="AI795" s="5" t="s">
        <v>1341</v>
      </c>
      <c r="AJ795" s="8" t="s">
        <v>59</v>
      </c>
      <c r="AK795" s="8" t="s">
        <v>59</v>
      </c>
      <c r="AL795" s="8" t="s">
        <v>264</v>
      </c>
    </row>
    <row r="796" spans="1:38" hidden="1" x14ac:dyDescent="0.2">
      <c r="A796" s="4">
        <v>329</v>
      </c>
      <c r="B796" s="4">
        <v>16</v>
      </c>
      <c r="C796" s="5" t="s">
        <v>579</v>
      </c>
      <c r="D796" s="5" t="s">
        <v>578</v>
      </c>
      <c r="E796" s="4">
        <v>1989</v>
      </c>
      <c r="F796" s="5" t="s">
        <v>85</v>
      </c>
      <c r="G796" s="6">
        <v>9</v>
      </c>
      <c r="H796" s="6">
        <v>9</v>
      </c>
      <c r="L796" s="5" t="s">
        <v>582</v>
      </c>
      <c r="M796" s="5" t="s">
        <v>53</v>
      </c>
      <c r="N796" s="4">
        <v>1989</v>
      </c>
      <c r="O796" s="5" t="s">
        <v>580</v>
      </c>
      <c r="S796" s="5" t="s">
        <v>422</v>
      </c>
      <c r="X796" s="5" t="s">
        <v>153</v>
      </c>
      <c r="Y796" s="5" t="s">
        <v>152</v>
      </c>
      <c r="Z796" s="5" t="s">
        <v>20</v>
      </c>
      <c r="AB796" s="5" t="s">
        <v>105</v>
      </c>
      <c r="AC796" s="5" t="s">
        <v>506</v>
      </c>
      <c r="AF796" s="5" t="s">
        <v>601</v>
      </c>
      <c r="AI796" s="5" t="s">
        <v>1341</v>
      </c>
      <c r="AJ796" s="8" t="s">
        <v>59</v>
      </c>
      <c r="AK796" s="8" t="s">
        <v>59</v>
      </c>
      <c r="AL796" s="8" t="s">
        <v>264</v>
      </c>
    </row>
    <row r="797" spans="1:38" hidden="1" x14ac:dyDescent="0.2">
      <c r="A797" s="4">
        <v>329</v>
      </c>
      <c r="B797" s="4">
        <v>17</v>
      </c>
      <c r="C797" s="5" t="s">
        <v>579</v>
      </c>
      <c r="D797" s="5" t="s">
        <v>578</v>
      </c>
      <c r="E797" s="4">
        <v>1989</v>
      </c>
      <c r="F797" s="5" t="s">
        <v>85</v>
      </c>
      <c r="G797" s="6">
        <v>24</v>
      </c>
      <c r="H797" s="6">
        <v>24</v>
      </c>
      <c r="L797" s="5" t="s">
        <v>514</v>
      </c>
      <c r="M797" s="5" t="s">
        <v>53</v>
      </c>
      <c r="N797" s="4">
        <v>1989</v>
      </c>
      <c r="O797" s="5" t="s">
        <v>580</v>
      </c>
      <c r="S797" s="5" t="s">
        <v>422</v>
      </c>
      <c r="X797" s="5" t="s">
        <v>153</v>
      </c>
      <c r="Y797" s="5" t="s">
        <v>152</v>
      </c>
      <c r="Z797" s="5" t="s">
        <v>20</v>
      </c>
      <c r="AB797" s="5" t="s">
        <v>105</v>
      </c>
      <c r="AC797" s="5" t="s">
        <v>506</v>
      </c>
      <c r="AF797" s="5" t="s">
        <v>602</v>
      </c>
      <c r="AI797" s="5" t="s">
        <v>1341</v>
      </c>
      <c r="AJ797" s="8" t="s">
        <v>59</v>
      </c>
      <c r="AK797" s="8" t="s">
        <v>59</v>
      </c>
      <c r="AL797" s="8" t="s">
        <v>264</v>
      </c>
    </row>
    <row r="798" spans="1:38" hidden="1" x14ac:dyDescent="0.2">
      <c r="A798" s="4">
        <v>329</v>
      </c>
      <c r="B798" s="4">
        <v>18</v>
      </c>
      <c r="C798" s="5" t="s">
        <v>579</v>
      </c>
      <c r="D798" s="5" t="s">
        <v>578</v>
      </c>
      <c r="E798" s="4">
        <v>1989</v>
      </c>
      <c r="F798" s="5" t="s">
        <v>85</v>
      </c>
      <c r="G798" s="6">
        <v>2</v>
      </c>
      <c r="H798" s="6">
        <v>2</v>
      </c>
      <c r="L798" s="5" t="s">
        <v>89</v>
      </c>
      <c r="M798" s="5" t="s">
        <v>53</v>
      </c>
      <c r="N798" s="4">
        <v>1989</v>
      </c>
      <c r="O798" s="5" t="s">
        <v>580</v>
      </c>
      <c r="S798" s="5" t="s">
        <v>422</v>
      </c>
      <c r="X798" s="5" t="s">
        <v>153</v>
      </c>
      <c r="Y798" s="5" t="s">
        <v>152</v>
      </c>
      <c r="Z798" s="5" t="s">
        <v>20</v>
      </c>
      <c r="AB798" s="5" t="s">
        <v>105</v>
      </c>
      <c r="AC798" s="5" t="s">
        <v>506</v>
      </c>
      <c r="AF798" s="5" t="s">
        <v>603</v>
      </c>
      <c r="AI798" s="5" t="s">
        <v>1341</v>
      </c>
      <c r="AJ798" s="8" t="s">
        <v>59</v>
      </c>
      <c r="AK798" s="8" t="s">
        <v>59</v>
      </c>
      <c r="AL798" s="8" t="s">
        <v>264</v>
      </c>
    </row>
    <row r="799" spans="1:38" hidden="1" x14ac:dyDescent="0.2">
      <c r="A799" s="4">
        <v>329</v>
      </c>
      <c r="B799" s="4">
        <v>19</v>
      </c>
      <c r="C799" s="5" t="s">
        <v>579</v>
      </c>
      <c r="D799" s="5" t="s">
        <v>578</v>
      </c>
      <c r="E799" s="4">
        <v>1989</v>
      </c>
      <c r="F799" s="5" t="s">
        <v>227</v>
      </c>
      <c r="G799" s="6">
        <v>0.1610337972166998</v>
      </c>
      <c r="H799" s="7">
        <v>81</v>
      </c>
      <c r="L799" s="5" t="s">
        <v>508</v>
      </c>
      <c r="M799" s="5" t="s">
        <v>57</v>
      </c>
      <c r="N799" s="4">
        <v>1989</v>
      </c>
      <c r="O799" s="5" t="s">
        <v>580</v>
      </c>
      <c r="S799" s="5" t="s">
        <v>583</v>
      </c>
      <c r="X799" s="5" t="s">
        <v>153</v>
      </c>
      <c r="Y799" s="5" t="s">
        <v>152</v>
      </c>
      <c r="Z799" s="5" t="s">
        <v>20</v>
      </c>
      <c r="AB799" s="5" t="s">
        <v>105</v>
      </c>
      <c r="AC799" s="5" t="s">
        <v>506</v>
      </c>
      <c r="AF799" s="5" t="s">
        <v>604</v>
      </c>
      <c r="AI799" s="5" t="s">
        <v>1341</v>
      </c>
      <c r="AJ799" s="8" t="s">
        <v>59</v>
      </c>
      <c r="AK799" s="8" t="s">
        <v>59</v>
      </c>
      <c r="AL799" s="8" t="s">
        <v>264</v>
      </c>
    </row>
    <row r="800" spans="1:38" hidden="1" x14ac:dyDescent="0.2">
      <c r="A800" s="4">
        <v>329</v>
      </c>
      <c r="B800" s="4">
        <v>20</v>
      </c>
      <c r="C800" s="5" t="s">
        <v>579</v>
      </c>
      <c r="D800" s="5" t="s">
        <v>578</v>
      </c>
      <c r="E800" s="4">
        <v>1989</v>
      </c>
      <c r="F800" s="5" t="s">
        <v>227</v>
      </c>
      <c r="G800" s="6">
        <v>0.11332007952286283</v>
      </c>
      <c r="H800" s="7">
        <v>57</v>
      </c>
      <c r="L800" s="5" t="s">
        <v>509</v>
      </c>
      <c r="M800" s="5" t="s">
        <v>57</v>
      </c>
      <c r="N800" s="4">
        <v>1989</v>
      </c>
      <c r="O800" s="5" t="s">
        <v>580</v>
      </c>
      <c r="S800" s="5" t="s">
        <v>583</v>
      </c>
      <c r="X800" s="5" t="s">
        <v>153</v>
      </c>
      <c r="Y800" s="5" t="s">
        <v>152</v>
      </c>
      <c r="Z800" s="5" t="s">
        <v>20</v>
      </c>
      <c r="AB800" s="5" t="s">
        <v>105</v>
      </c>
      <c r="AC800" s="5" t="s">
        <v>506</v>
      </c>
      <c r="AF800" s="5" t="s">
        <v>604</v>
      </c>
      <c r="AI800" s="5" t="s">
        <v>1341</v>
      </c>
      <c r="AJ800" s="8" t="s">
        <v>59</v>
      </c>
      <c r="AK800" s="8" t="s">
        <v>59</v>
      </c>
      <c r="AL800" s="8" t="s">
        <v>264</v>
      </c>
    </row>
    <row r="801" spans="1:38" hidden="1" x14ac:dyDescent="0.2">
      <c r="A801" s="4">
        <v>329</v>
      </c>
      <c r="B801" s="4">
        <v>21</v>
      </c>
      <c r="C801" s="5" t="s">
        <v>579</v>
      </c>
      <c r="D801" s="5" t="s">
        <v>578</v>
      </c>
      <c r="E801" s="4">
        <v>1989</v>
      </c>
      <c r="F801" s="5" t="s">
        <v>227</v>
      </c>
      <c r="G801" s="6">
        <v>2.3856858846918488E-2</v>
      </c>
      <c r="H801" s="7">
        <v>12</v>
      </c>
      <c r="L801" s="5" t="s">
        <v>510</v>
      </c>
      <c r="M801" s="5" t="s">
        <v>57</v>
      </c>
      <c r="N801" s="4">
        <v>1989</v>
      </c>
      <c r="O801" s="5" t="s">
        <v>580</v>
      </c>
      <c r="S801" s="5" t="s">
        <v>583</v>
      </c>
      <c r="X801" s="5" t="s">
        <v>153</v>
      </c>
      <c r="Y801" s="5" t="s">
        <v>152</v>
      </c>
      <c r="Z801" s="5" t="s">
        <v>20</v>
      </c>
      <c r="AB801" s="5" t="s">
        <v>105</v>
      </c>
      <c r="AC801" s="5" t="s">
        <v>506</v>
      </c>
      <c r="AF801" s="5" t="s">
        <v>604</v>
      </c>
      <c r="AI801" s="5" t="s">
        <v>1341</v>
      </c>
      <c r="AJ801" s="8" t="s">
        <v>59</v>
      </c>
      <c r="AK801" s="8" t="s">
        <v>59</v>
      </c>
      <c r="AL801" s="8" t="s">
        <v>264</v>
      </c>
    </row>
    <row r="802" spans="1:38" hidden="1" x14ac:dyDescent="0.2">
      <c r="A802" s="4">
        <v>329</v>
      </c>
      <c r="B802" s="4">
        <v>22</v>
      </c>
      <c r="C802" s="5" t="s">
        <v>579</v>
      </c>
      <c r="D802" s="5" t="s">
        <v>578</v>
      </c>
      <c r="E802" s="4">
        <v>1989</v>
      </c>
      <c r="F802" s="5" t="s">
        <v>227</v>
      </c>
      <c r="G802" s="6">
        <v>5.7654075546719682E-2</v>
      </c>
      <c r="H802" s="7">
        <v>29</v>
      </c>
      <c r="L802" s="5" t="s">
        <v>511</v>
      </c>
      <c r="M802" s="5" t="s">
        <v>57</v>
      </c>
      <c r="N802" s="4">
        <v>1989</v>
      </c>
      <c r="O802" s="5" t="s">
        <v>580</v>
      </c>
      <c r="S802" s="5" t="s">
        <v>583</v>
      </c>
      <c r="X802" s="5" t="s">
        <v>153</v>
      </c>
      <c r="Y802" s="5" t="s">
        <v>152</v>
      </c>
      <c r="Z802" s="5" t="s">
        <v>20</v>
      </c>
      <c r="AB802" s="5" t="s">
        <v>105</v>
      </c>
      <c r="AC802" s="5" t="s">
        <v>506</v>
      </c>
      <c r="AF802" s="5" t="s">
        <v>604</v>
      </c>
      <c r="AI802" s="5" t="s">
        <v>1341</v>
      </c>
      <c r="AJ802" s="8" t="s">
        <v>59</v>
      </c>
      <c r="AK802" s="8" t="s">
        <v>59</v>
      </c>
      <c r="AL802" s="8" t="s">
        <v>264</v>
      </c>
    </row>
    <row r="803" spans="1:38" hidden="1" x14ac:dyDescent="0.2">
      <c r="A803" s="4">
        <v>329</v>
      </c>
      <c r="B803" s="4">
        <v>23</v>
      </c>
      <c r="C803" s="5" t="s">
        <v>579</v>
      </c>
      <c r="D803" s="5" t="s">
        <v>578</v>
      </c>
      <c r="E803" s="4">
        <v>1989</v>
      </c>
      <c r="F803" s="5" t="s">
        <v>227</v>
      </c>
      <c r="G803" s="6">
        <v>8.9463220675944338E-2</v>
      </c>
      <c r="H803" s="7">
        <v>45</v>
      </c>
      <c r="L803" s="5" t="s">
        <v>512</v>
      </c>
      <c r="M803" s="5" t="s">
        <v>57</v>
      </c>
      <c r="N803" s="4">
        <v>1989</v>
      </c>
      <c r="O803" s="5" t="s">
        <v>580</v>
      </c>
      <c r="S803" s="5" t="s">
        <v>583</v>
      </c>
      <c r="X803" s="5" t="s">
        <v>153</v>
      </c>
      <c r="Y803" s="5" t="s">
        <v>152</v>
      </c>
      <c r="Z803" s="5" t="s">
        <v>20</v>
      </c>
      <c r="AB803" s="5" t="s">
        <v>105</v>
      </c>
      <c r="AC803" s="5" t="s">
        <v>506</v>
      </c>
      <c r="AF803" s="5" t="s">
        <v>604</v>
      </c>
      <c r="AI803" s="5" t="s">
        <v>1341</v>
      </c>
      <c r="AJ803" s="8" t="s">
        <v>59</v>
      </c>
      <c r="AK803" s="8" t="s">
        <v>59</v>
      </c>
      <c r="AL803" s="8" t="s">
        <v>264</v>
      </c>
    </row>
    <row r="804" spans="1:38" hidden="1" x14ac:dyDescent="0.2">
      <c r="A804" s="4">
        <v>329</v>
      </c>
      <c r="B804" s="4">
        <v>24</v>
      </c>
      <c r="C804" s="5" t="s">
        <v>579</v>
      </c>
      <c r="D804" s="5" t="s">
        <v>578</v>
      </c>
      <c r="E804" s="4">
        <v>1989</v>
      </c>
      <c r="F804" s="5" t="s">
        <v>227</v>
      </c>
      <c r="G804" s="6">
        <v>9.7415506958250492E-2</v>
      </c>
      <c r="H804" s="7">
        <v>49</v>
      </c>
      <c r="L804" s="5" t="s">
        <v>581</v>
      </c>
      <c r="M804" s="5" t="s">
        <v>57</v>
      </c>
      <c r="N804" s="4">
        <v>1989</v>
      </c>
      <c r="O804" s="5" t="s">
        <v>580</v>
      </c>
      <c r="S804" s="5" t="s">
        <v>583</v>
      </c>
      <c r="X804" s="5" t="s">
        <v>153</v>
      </c>
      <c r="Y804" s="5" t="s">
        <v>152</v>
      </c>
      <c r="Z804" s="5" t="s">
        <v>20</v>
      </c>
      <c r="AB804" s="5" t="s">
        <v>105</v>
      </c>
      <c r="AC804" s="5" t="s">
        <v>506</v>
      </c>
      <c r="AF804" s="5" t="s">
        <v>604</v>
      </c>
      <c r="AI804" s="5" t="s">
        <v>1341</v>
      </c>
      <c r="AJ804" s="8" t="s">
        <v>59</v>
      </c>
      <c r="AK804" s="8" t="s">
        <v>59</v>
      </c>
      <c r="AL804" s="8" t="s">
        <v>264</v>
      </c>
    </row>
    <row r="805" spans="1:38" hidden="1" x14ac:dyDescent="0.2">
      <c r="A805" s="4">
        <v>329</v>
      </c>
      <c r="B805" s="4">
        <v>25</v>
      </c>
      <c r="C805" s="5" t="s">
        <v>579</v>
      </c>
      <c r="D805" s="5" t="s">
        <v>578</v>
      </c>
      <c r="E805" s="4">
        <v>1989</v>
      </c>
      <c r="F805" s="5" t="s">
        <v>227</v>
      </c>
      <c r="G805" s="6">
        <v>6.7594433399602388E-2</v>
      </c>
      <c r="H805" s="7">
        <v>34</v>
      </c>
      <c r="L805" s="5" t="s">
        <v>582</v>
      </c>
      <c r="M805" s="5" t="s">
        <v>57</v>
      </c>
      <c r="N805" s="4">
        <v>1989</v>
      </c>
      <c r="O805" s="5" t="s">
        <v>580</v>
      </c>
      <c r="S805" s="5" t="s">
        <v>583</v>
      </c>
      <c r="X805" s="5" t="s">
        <v>153</v>
      </c>
      <c r="Y805" s="5" t="s">
        <v>152</v>
      </c>
      <c r="Z805" s="5" t="s">
        <v>20</v>
      </c>
      <c r="AB805" s="5" t="s">
        <v>105</v>
      </c>
      <c r="AC805" s="5" t="s">
        <v>506</v>
      </c>
      <c r="AF805" s="5" t="s">
        <v>604</v>
      </c>
      <c r="AI805" s="5" t="s">
        <v>1341</v>
      </c>
      <c r="AJ805" s="8" t="s">
        <v>59</v>
      </c>
      <c r="AK805" s="8" t="s">
        <v>59</v>
      </c>
      <c r="AL805" s="8" t="s">
        <v>264</v>
      </c>
    </row>
    <row r="806" spans="1:38" hidden="1" x14ac:dyDescent="0.2">
      <c r="A806" s="4">
        <v>329</v>
      </c>
      <c r="B806" s="4">
        <v>26</v>
      </c>
      <c r="C806" s="5" t="s">
        <v>579</v>
      </c>
      <c r="D806" s="5" t="s">
        <v>578</v>
      </c>
      <c r="E806" s="4">
        <v>1989</v>
      </c>
      <c r="F806" s="5" t="s">
        <v>227</v>
      </c>
      <c r="G806" s="6">
        <v>3.7773359840954271E-2</v>
      </c>
      <c r="H806" s="7">
        <v>19</v>
      </c>
      <c r="L806" s="5" t="s">
        <v>514</v>
      </c>
      <c r="M806" s="5" t="s">
        <v>57</v>
      </c>
      <c r="N806" s="4">
        <v>1989</v>
      </c>
      <c r="O806" s="5" t="s">
        <v>580</v>
      </c>
      <c r="S806" s="5" t="s">
        <v>583</v>
      </c>
      <c r="X806" s="5" t="s">
        <v>153</v>
      </c>
      <c r="Y806" s="5" t="s">
        <v>152</v>
      </c>
      <c r="Z806" s="5" t="s">
        <v>20</v>
      </c>
      <c r="AB806" s="5" t="s">
        <v>105</v>
      </c>
      <c r="AC806" s="5" t="s">
        <v>506</v>
      </c>
      <c r="AF806" s="5" t="s">
        <v>604</v>
      </c>
      <c r="AI806" s="5" t="s">
        <v>1341</v>
      </c>
      <c r="AJ806" s="8" t="s">
        <v>59</v>
      </c>
      <c r="AK806" s="8" t="s">
        <v>59</v>
      </c>
      <c r="AL806" s="8" t="s">
        <v>264</v>
      </c>
    </row>
    <row r="807" spans="1:38" hidden="1" x14ac:dyDescent="0.2">
      <c r="A807" s="4">
        <v>329</v>
      </c>
      <c r="B807" s="4">
        <v>27</v>
      </c>
      <c r="C807" s="5" t="s">
        <v>579</v>
      </c>
      <c r="D807" s="5" t="s">
        <v>578</v>
      </c>
      <c r="E807" s="4">
        <v>1989</v>
      </c>
      <c r="F807" s="5" t="s">
        <v>227</v>
      </c>
      <c r="G807" s="6">
        <v>5.9642147117296221E-3</v>
      </c>
      <c r="H807" s="7">
        <v>3</v>
      </c>
      <c r="L807" s="5" t="s">
        <v>89</v>
      </c>
      <c r="M807" s="5" t="s">
        <v>57</v>
      </c>
      <c r="N807" s="4">
        <v>1989</v>
      </c>
      <c r="O807" s="5" t="s">
        <v>580</v>
      </c>
      <c r="S807" s="5" t="s">
        <v>583</v>
      </c>
      <c r="X807" s="5" t="s">
        <v>153</v>
      </c>
      <c r="Y807" s="5" t="s">
        <v>152</v>
      </c>
      <c r="Z807" s="5" t="s">
        <v>20</v>
      </c>
      <c r="AB807" s="5" t="s">
        <v>105</v>
      </c>
      <c r="AC807" s="5" t="s">
        <v>506</v>
      </c>
      <c r="AF807" s="5" t="s">
        <v>604</v>
      </c>
      <c r="AI807" s="5" t="s">
        <v>1341</v>
      </c>
      <c r="AJ807" s="8" t="s">
        <v>59</v>
      </c>
      <c r="AK807" s="8" t="s">
        <v>59</v>
      </c>
      <c r="AL807" s="8" t="s">
        <v>264</v>
      </c>
    </row>
    <row r="808" spans="1:38" hidden="1" x14ac:dyDescent="0.2">
      <c r="A808" s="4">
        <v>329</v>
      </c>
      <c r="B808" s="4">
        <v>28</v>
      </c>
      <c r="C808" s="5" t="s">
        <v>579</v>
      </c>
      <c r="D808" s="5" t="s">
        <v>578</v>
      </c>
      <c r="E808" s="4">
        <v>1989</v>
      </c>
      <c r="F808" s="5" t="s">
        <v>227</v>
      </c>
      <c r="G808" s="6">
        <v>0.15904572564612326</v>
      </c>
      <c r="H808" s="7">
        <v>80</v>
      </c>
      <c r="L808" s="5" t="s">
        <v>508</v>
      </c>
      <c r="M808" s="5" t="s">
        <v>53</v>
      </c>
      <c r="N808" s="4">
        <v>1989</v>
      </c>
      <c r="O808" s="5" t="s">
        <v>580</v>
      </c>
      <c r="S808" s="5" t="s">
        <v>583</v>
      </c>
      <c r="X808" s="5" t="s">
        <v>153</v>
      </c>
      <c r="Y808" s="5" t="s">
        <v>152</v>
      </c>
      <c r="Z808" s="5" t="s">
        <v>20</v>
      </c>
      <c r="AB808" s="5" t="s">
        <v>105</v>
      </c>
      <c r="AC808" s="5" t="s">
        <v>506</v>
      </c>
      <c r="AF808" s="5" t="s">
        <v>604</v>
      </c>
      <c r="AI808" s="5" t="s">
        <v>1341</v>
      </c>
      <c r="AJ808" s="8" t="s">
        <v>59</v>
      </c>
      <c r="AK808" s="8" t="s">
        <v>59</v>
      </c>
      <c r="AL808" s="8" t="s">
        <v>264</v>
      </c>
    </row>
    <row r="809" spans="1:38" hidden="1" x14ac:dyDescent="0.2">
      <c r="A809" s="4">
        <v>329</v>
      </c>
      <c r="B809" s="4">
        <v>29</v>
      </c>
      <c r="C809" s="5" t="s">
        <v>579</v>
      </c>
      <c r="D809" s="5" t="s">
        <v>578</v>
      </c>
      <c r="E809" s="4">
        <v>1989</v>
      </c>
      <c r="F809" s="5" t="s">
        <v>227</v>
      </c>
      <c r="G809" s="6">
        <v>9.1451292246520877E-2</v>
      </c>
      <c r="H809" s="7">
        <v>46</v>
      </c>
      <c r="L809" s="5" t="s">
        <v>509</v>
      </c>
      <c r="M809" s="5" t="s">
        <v>53</v>
      </c>
      <c r="N809" s="4">
        <v>1989</v>
      </c>
      <c r="O809" s="5" t="s">
        <v>580</v>
      </c>
      <c r="S809" s="5" t="s">
        <v>583</v>
      </c>
      <c r="X809" s="5" t="s">
        <v>153</v>
      </c>
      <c r="Y809" s="5" t="s">
        <v>152</v>
      </c>
      <c r="Z809" s="5" t="s">
        <v>20</v>
      </c>
      <c r="AB809" s="5" t="s">
        <v>105</v>
      </c>
      <c r="AC809" s="5" t="s">
        <v>506</v>
      </c>
      <c r="AF809" s="5" t="s">
        <v>604</v>
      </c>
      <c r="AI809" s="5" t="s">
        <v>1341</v>
      </c>
      <c r="AJ809" s="8" t="s">
        <v>59</v>
      </c>
      <c r="AK809" s="8" t="s">
        <v>59</v>
      </c>
      <c r="AL809" s="8" t="s">
        <v>264</v>
      </c>
    </row>
    <row r="810" spans="1:38" hidden="1" x14ac:dyDescent="0.2">
      <c r="A810" s="4">
        <v>329</v>
      </c>
      <c r="B810" s="4">
        <v>30</v>
      </c>
      <c r="C810" s="5" t="s">
        <v>579</v>
      </c>
      <c r="D810" s="5" t="s">
        <v>578</v>
      </c>
      <c r="E810" s="4">
        <v>1989</v>
      </c>
      <c r="F810" s="5" t="s">
        <v>227</v>
      </c>
      <c r="G810" s="6">
        <v>1.5904572564612324E-2</v>
      </c>
      <c r="H810" s="7">
        <v>8</v>
      </c>
      <c r="L810" s="5" t="s">
        <v>510</v>
      </c>
      <c r="M810" s="5" t="s">
        <v>53</v>
      </c>
      <c r="N810" s="4">
        <v>1989</v>
      </c>
      <c r="O810" s="5" t="s">
        <v>580</v>
      </c>
      <c r="S810" s="5" t="s">
        <v>583</v>
      </c>
      <c r="X810" s="5" t="s">
        <v>153</v>
      </c>
      <c r="Y810" s="5" t="s">
        <v>152</v>
      </c>
      <c r="Z810" s="5" t="s">
        <v>20</v>
      </c>
      <c r="AB810" s="5" t="s">
        <v>105</v>
      </c>
      <c r="AC810" s="5" t="s">
        <v>506</v>
      </c>
      <c r="AF810" s="5" t="s">
        <v>604</v>
      </c>
      <c r="AI810" s="5" t="s">
        <v>1341</v>
      </c>
      <c r="AJ810" s="8" t="s">
        <v>59</v>
      </c>
      <c r="AK810" s="8" t="s">
        <v>59</v>
      </c>
      <c r="AL810" s="8" t="s">
        <v>264</v>
      </c>
    </row>
    <row r="811" spans="1:38" hidden="1" x14ac:dyDescent="0.2">
      <c r="A811" s="4">
        <v>329</v>
      </c>
      <c r="B811" s="4">
        <v>31</v>
      </c>
      <c r="C811" s="5" t="s">
        <v>579</v>
      </c>
      <c r="D811" s="5" t="s">
        <v>578</v>
      </c>
      <c r="E811" s="4">
        <v>1989</v>
      </c>
      <c r="F811" s="5" t="s">
        <v>227</v>
      </c>
      <c r="G811" s="6">
        <v>2.186878727634195E-2</v>
      </c>
      <c r="H811" s="7">
        <v>11</v>
      </c>
      <c r="L811" s="5" t="s">
        <v>511</v>
      </c>
      <c r="M811" s="5" t="s">
        <v>53</v>
      </c>
      <c r="N811" s="4">
        <v>1989</v>
      </c>
      <c r="O811" s="5" t="s">
        <v>580</v>
      </c>
      <c r="S811" s="5" t="s">
        <v>583</v>
      </c>
      <c r="X811" s="5" t="s">
        <v>153</v>
      </c>
      <c r="Y811" s="5" t="s">
        <v>152</v>
      </c>
      <c r="Z811" s="5" t="s">
        <v>20</v>
      </c>
      <c r="AB811" s="5" t="s">
        <v>105</v>
      </c>
      <c r="AC811" s="5" t="s">
        <v>506</v>
      </c>
      <c r="AF811" s="5" t="s">
        <v>604</v>
      </c>
      <c r="AI811" s="5" t="s">
        <v>1341</v>
      </c>
      <c r="AJ811" s="8" t="s">
        <v>59</v>
      </c>
      <c r="AK811" s="8" t="s">
        <v>59</v>
      </c>
      <c r="AL811" s="8" t="s">
        <v>264</v>
      </c>
    </row>
    <row r="812" spans="1:38" hidden="1" x14ac:dyDescent="0.2">
      <c r="A812" s="4">
        <v>329</v>
      </c>
      <c r="B812" s="4">
        <v>32</v>
      </c>
      <c r="C812" s="5" t="s">
        <v>579</v>
      </c>
      <c r="D812" s="5" t="s">
        <v>578</v>
      </c>
      <c r="E812" s="4">
        <v>1989</v>
      </c>
      <c r="F812" s="5" t="s">
        <v>227</v>
      </c>
      <c r="G812" s="6">
        <v>3.7773359840954271E-2</v>
      </c>
      <c r="H812" s="7">
        <v>19</v>
      </c>
      <c r="L812" s="5" t="s">
        <v>512</v>
      </c>
      <c r="M812" s="5" t="s">
        <v>53</v>
      </c>
      <c r="N812" s="4">
        <v>1989</v>
      </c>
      <c r="O812" s="5" t="s">
        <v>580</v>
      </c>
      <c r="S812" s="5" t="s">
        <v>583</v>
      </c>
      <c r="X812" s="5" t="s">
        <v>153</v>
      </c>
      <c r="Y812" s="5" t="s">
        <v>152</v>
      </c>
      <c r="Z812" s="5" t="s">
        <v>20</v>
      </c>
      <c r="AB812" s="5" t="s">
        <v>105</v>
      </c>
      <c r="AC812" s="5" t="s">
        <v>506</v>
      </c>
      <c r="AF812" s="5" t="s">
        <v>604</v>
      </c>
      <c r="AI812" s="5" t="s">
        <v>1341</v>
      </c>
      <c r="AJ812" s="8" t="s">
        <v>59</v>
      </c>
      <c r="AK812" s="8" t="s">
        <v>59</v>
      </c>
      <c r="AL812" s="8" t="s">
        <v>264</v>
      </c>
    </row>
    <row r="813" spans="1:38" hidden="1" x14ac:dyDescent="0.2">
      <c r="A813" s="4">
        <v>329</v>
      </c>
      <c r="B813" s="4">
        <v>33</v>
      </c>
      <c r="C813" s="5" t="s">
        <v>579</v>
      </c>
      <c r="D813" s="5" t="s">
        <v>578</v>
      </c>
      <c r="E813" s="4">
        <v>1989</v>
      </c>
      <c r="F813" s="5" t="s">
        <v>227</v>
      </c>
      <c r="G813" s="6">
        <v>7.9522862823061622E-3</v>
      </c>
      <c r="H813" s="7">
        <v>4</v>
      </c>
      <c r="L813" s="5" t="s">
        <v>581</v>
      </c>
      <c r="M813" s="5" t="s">
        <v>53</v>
      </c>
      <c r="N813" s="4">
        <v>1989</v>
      </c>
      <c r="O813" s="5" t="s">
        <v>580</v>
      </c>
      <c r="S813" s="5" t="s">
        <v>583</v>
      </c>
      <c r="X813" s="5" t="s">
        <v>153</v>
      </c>
      <c r="Y813" s="5" t="s">
        <v>152</v>
      </c>
      <c r="Z813" s="5" t="s">
        <v>20</v>
      </c>
      <c r="AB813" s="5" t="s">
        <v>105</v>
      </c>
      <c r="AC813" s="5" t="s">
        <v>506</v>
      </c>
      <c r="AF813" s="5" t="s">
        <v>604</v>
      </c>
      <c r="AI813" s="5" t="s">
        <v>1341</v>
      </c>
      <c r="AJ813" s="8" t="s">
        <v>59</v>
      </c>
      <c r="AK813" s="8" t="s">
        <v>59</v>
      </c>
      <c r="AL813" s="8" t="s">
        <v>264</v>
      </c>
    </row>
    <row r="814" spans="1:38" hidden="1" x14ac:dyDescent="0.2">
      <c r="A814" s="4">
        <v>329</v>
      </c>
      <c r="B814" s="4">
        <v>34</v>
      </c>
      <c r="C814" s="5" t="s">
        <v>579</v>
      </c>
      <c r="D814" s="5" t="s">
        <v>578</v>
      </c>
      <c r="E814" s="4">
        <v>1989</v>
      </c>
      <c r="F814" s="5" t="s">
        <v>227</v>
      </c>
      <c r="G814" s="6">
        <v>3.9761431411530811E-3</v>
      </c>
      <c r="H814" s="7">
        <v>2</v>
      </c>
      <c r="L814" s="5" t="s">
        <v>582</v>
      </c>
      <c r="M814" s="5" t="s">
        <v>53</v>
      </c>
      <c r="N814" s="4">
        <v>1989</v>
      </c>
      <c r="O814" s="5" t="s">
        <v>580</v>
      </c>
      <c r="S814" s="5" t="s">
        <v>583</v>
      </c>
      <c r="X814" s="5" t="s">
        <v>153</v>
      </c>
      <c r="Y814" s="5" t="s">
        <v>152</v>
      </c>
      <c r="Z814" s="5" t="s">
        <v>20</v>
      </c>
      <c r="AB814" s="5" t="s">
        <v>105</v>
      </c>
      <c r="AC814" s="5" t="s">
        <v>506</v>
      </c>
      <c r="AF814" s="5" t="s">
        <v>604</v>
      </c>
      <c r="AI814" s="5" t="s">
        <v>1341</v>
      </c>
      <c r="AJ814" s="8" t="s">
        <v>59</v>
      </c>
      <c r="AK814" s="8" t="s">
        <v>59</v>
      </c>
      <c r="AL814" s="8" t="s">
        <v>264</v>
      </c>
    </row>
    <row r="815" spans="1:38" hidden="1" x14ac:dyDescent="0.2">
      <c r="A815" s="4">
        <v>329</v>
      </c>
      <c r="B815" s="4">
        <v>35</v>
      </c>
      <c r="C815" s="5" t="s">
        <v>579</v>
      </c>
      <c r="D815" s="5" t="s">
        <v>578</v>
      </c>
      <c r="E815" s="4">
        <v>1989</v>
      </c>
      <c r="F815" s="5" t="s">
        <v>227</v>
      </c>
      <c r="G815" s="6">
        <v>7.9522862823061622E-3</v>
      </c>
      <c r="H815" s="7">
        <v>4</v>
      </c>
      <c r="L815" s="5" t="s">
        <v>514</v>
      </c>
      <c r="M815" s="5" t="s">
        <v>53</v>
      </c>
      <c r="N815" s="4">
        <v>1989</v>
      </c>
      <c r="O815" s="5" t="s">
        <v>580</v>
      </c>
      <c r="S815" s="5" t="s">
        <v>583</v>
      </c>
      <c r="X815" s="5" t="s">
        <v>153</v>
      </c>
      <c r="Y815" s="5" t="s">
        <v>152</v>
      </c>
      <c r="Z815" s="5" t="s">
        <v>20</v>
      </c>
      <c r="AB815" s="5" t="s">
        <v>105</v>
      </c>
      <c r="AC815" s="5" t="s">
        <v>506</v>
      </c>
      <c r="AF815" s="5" t="s">
        <v>604</v>
      </c>
      <c r="AI815" s="5" t="s">
        <v>1341</v>
      </c>
      <c r="AJ815" s="8" t="s">
        <v>59</v>
      </c>
      <c r="AK815" s="8" t="s">
        <v>59</v>
      </c>
      <c r="AL815" s="8" t="s">
        <v>264</v>
      </c>
    </row>
    <row r="816" spans="1:38" hidden="1" x14ac:dyDescent="0.2">
      <c r="A816" s="4">
        <v>329</v>
      </c>
      <c r="B816" s="4">
        <v>36</v>
      </c>
      <c r="C816" s="5" t="s">
        <v>579</v>
      </c>
      <c r="D816" s="5" t="s">
        <v>578</v>
      </c>
      <c r="E816" s="4">
        <v>1989</v>
      </c>
      <c r="F816" s="5" t="s">
        <v>227</v>
      </c>
      <c r="G816" s="6">
        <v>0</v>
      </c>
      <c r="H816" s="7">
        <v>0</v>
      </c>
      <c r="L816" s="5" t="s">
        <v>89</v>
      </c>
      <c r="M816" s="5" t="s">
        <v>53</v>
      </c>
      <c r="N816" s="4">
        <v>1989</v>
      </c>
      <c r="O816" s="5" t="s">
        <v>580</v>
      </c>
      <c r="S816" s="5" t="s">
        <v>583</v>
      </c>
      <c r="X816" s="5" t="s">
        <v>153</v>
      </c>
      <c r="Y816" s="5" t="s">
        <v>152</v>
      </c>
      <c r="Z816" s="5" t="s">
        <v>20</v>
      </c>
      <c r="AB816" s="5" t="s">
        <v>105</v>
      </c>
      <c r="AC816" s="5" t="s">
        <v>506</v>
      </c>
      <c r="AF816" s="5" t="s">
        <v>604</v>
      </c>
      <c r="AI816" s="5" t="s">
        <v>1341</v>
      </c>
      <c r="AJ816" s="8" t="s">
        <v>59</v>
      </c>
      <c r="AK816" s="8" t="s">
        <v>59</v>
      </c>
      <c r="AL816" s="8" t="s">
        <v>264</v>
      </c>
    </row>
    <row r="817" spans="1:38" hidden="1" x14ac:dyDescent="0.2">
      <c r="A817" s="4">
        <v>329</v>
      </c>
      <c r="B817" s="4">
        <v>37</v>
      </c>
      <c r="C817" s="5" t="s">
        <v>579</v>
      </c>
      <c r="D817" s="5" t="s">
        <v>578</v>
      </c>
      <c r="E817" s="4">
        <v>1989</v>
      </c>
      <c r="F817" s="5" t="s">
        <v>227</v>
      </c>
      <c r="G817" s="6">
        <v>0.14497041420118342</v>
      </c>
      <c r="H817" s="7">
        <v>49</v>
      </c>
      <c r="L817" s="5" t="s">
        <v>508</v>
      </c>
      <c r="M817" s="5" t="s">
        <v>57</v>
      </c>
      <c r="N817" s="4">
        <v>1989</v>
      </c>
      <c r="O817" s="5" t="s">
        <v>580</v>
      </c>
      <c r="S817" s="5" t="s">
        <v>584</v>
      </c>
      <c r="X817" s="5" t="s">
        <v>153</v>
      </c>
      <c r="Y817" s="5" t="s">
        <v>152</v>
      </c>
      <c r="Z817" s="5" t="s">
        <v>20</v>
      </c>
      <c r="AB817" s="5" t="s">
        <v>105</v>
      </c>
      <c r="AC817" s="5" t="s">
        <v>506</v>
      </c>
      <c r="AF817" s="5" t="s">
        <v>604</v>
      </c>
      <c r="AI817" s="5" t="s">
        <v>1341</v>
      </c>
      <c r="AJ817" s="8" t="s">
        <v>59</v>
      </c>
      <c r="AK817" s="8" t="s">
        <v>59</v>
      </c>
      <c r="AL817" s="8" t="s">
        <v>264</v>
      </c>
    </row>
    <row r="818" spans="1:38" hidden="1" x14ac:dyDescent="0.2">
      <c r="A818" s="4">
        <v>329</v>
      </c>
      <c r="B818" s="4">
        <v>38</v>
      </c>
      <c r="C818" s="5" t="s">
        <v>579</v>
      </c>
      <c r="D818" s="5" t="s">
        <v>578</v>
      </c>
      <c r="E818" s="4">
        <v>1989</v>
      </c>
      <c r="F818" s="5" t="s">
        <v>227</v>
      </c>
      <c r="G818" s="6">
        <v>0.12130177514792899</v>
      </c>
      <c r="H818" s="7">
        <v>41</v>
      </c>
      <c r="L818" s="5" t="s">
        <v>509</v>
      </c>
      <c r="M818" s="5" t="s">
        <v>57</v>
      </c>
      <c r="N818" s="4">
        <v>1989</v>
      </c>
      <c r="O818" s="5" t="s">
        <v>580</v>
      </c>
      <c r="S818" s="5" t="s">
        <v>584</v>
      </c>
      <c r="X818" s="5" t="s">
        <v>153</v>
      </c>
      <c r="Y818" s="5" t="s">
        <v>152</v>
      </c>
      <c r="Z818" s="5" t="s">
        <v>20</v>
      </c>
      <c r="AB818" s="5" t="s">
        <v>105</v>
      </c>
      <c r="AC818" s="5" t="s">
        <v>506</v>
      </c>
      <c r="AF818" s="5" t="s">
        <v>604</v>
      </c>
      <c r="AI818" s="5" t="s">
        <v>1341</v>
      </c>
      <c r="AJ818" s="8" t="s">
        <v>59</v>
      </c>
      <c r="AK818" s="8" t="s">
        <v>59</v>
      </c>
      <c r="AL818" s="8" t="s">
        <v>264</v>
      </c>
    </row>
    <row r="819" spans="1:38" hidden="1" x14ac:dyDescent="0.2">
      <c r="A819" s="4">
        <v>329</v>
      </c>
      <c r="B819" s="4">
        <v>39</v>
      </c>
      <c r="C819" s="5" t="s">
        <v>579</v>
      </c>
      <c r="D819" s="5" t="s">
        <v>578</v>
      </c>
      <c r="E819" s="4">
        <v>1989</v>
      </c>
      <c r="F819" s="5" t="s">
        <v>227</v>
      </c>
      <c r="G819" s="6">
        <v>8.2840236686390539E-2</v>
      </c>
      <c r="H819" s="7">
        <v>28</v>
      </c>
      <c r="L819" s="5" t="s">
        <v>510</v>
      </c>
      <c r="M819" s="5" t="s">
        <v>57</v>
      </c>
      <c r="N819" s="4">
        <v>1989</v>
      </c>
      <c r="O819" s="5" t="s">
        <v>580</v>
      </c>
      <c r="S819" s="5" t="s">
        <v>584</v>
      </c>
      <c r="X819" s="5" t="s">
        <v>153</v>
      </c>
      <c r="Y819" s="5" t="s">
        <v>152</v>
      </c>
      <c r="Z819" s="5" t="s">
        <v>20</v>
      </c>
      <c r="AB819" s="5" t="s">
        <v>105</v>
      </c>
      <c r="AC819" s="5" t="s">
        <v>506</v>
      </c>
      <c r="AF819" s="5" t="s">
        <v>604</v>
      </c>
      <c r="AI819" s="5" t="s">
        <v>1341</v>
      </c>
      <c r="AJ819" s="8" t="s">
        <v>59</v>
      </c>
      <c r="AK819" s="8" t="s">
        <v>59</v>
      </c>
      <c r="AL819" s="8" t="s">
        <v>264</v>
      </c>
    </row>
    <row r="820" spans="1:38" hidden="1" x14ac:dyDescent="0.2">
      <c r="A820" s="4">
        <v>329</v>
      </c>
      <c r="B820" s="4">
        <v>40</v>
      </c>
      <c r="C820" s="5" t="s">
        <v>579</v>
      </c>
      <c r="D820" s="5" t="s">
        <v>578</v>
      </c>
      <c r="E820" s="4">
        <v>1989</v>
      </c>
      <c r="F820" s="5" t="s">
        <v>227</v>
      </c>
      <c r="G820" s="6">
        <v>8.5798816568047331E-2</v>
      </c>
      <c r="H820" s="7">
        <v>29</v>
      </c>
      <c r="L820" s="5" t="s">
        <v>511</v>
      </c>
      <c r="M820" s="5" t="s">
        <v>57</v>
      </c>
      <c r="N820" s="4">
        <v>1989</v>
      </c>
      <c r="O820" s="5" t="s">
        <v>580</v>
      </c>
      <c r="S820" s="5" t="s">
        <v>584</v>
      </c>
      <c r="X820" s="5" t="s">
        <v>153</v>
      </c>
      <c r="Y820" s="5" t="s">
        <v>152</v>
      </c>
      <c r="Z820" s="5" t="s">
        <v>20</v>
      </c>
      <c r="AB820" s="5" t="s">
        <v>105</v>
      </c>
      <c r="AC820" s="5" t="s">
        <v>506</v>
      </c>
      <c r="AF820" s="5" t="s">
        <v>604</v>
      </c>
      <c r="AI820" s="5" t="s">
        <v>1341</v>
      </c>
      <c r="AJ820" s="8" t="s">
        <v>59</v>
      </c>
      <c r="AK820" s="8" t="s">
        <v>59</v>
      </c>
      <c r="AL820" s="8" t="s">
        <v>264</v>
      </c>
    </row>
    <row r="821" spans="1:38" hidden="1" x14ac:dyDescent="0.2">
      <c r="A821" s="4">
        <v>329</v>
      </c>
      <c r="B821" s="4">
        <v>41</v>
      </c>
      <c r="C821" s="5" t="s">
        <v>579</v>
      </c>
      <c r="D821" s="5" t="s">
        <v>578</v>
      </c>
      <c r="E821" s="4">
        <v>1989</v>
      </c>
      <c r="F821" s="5" t="s">
        <v>227</v>
      </c>
      <c r="G821" s="6">
        <v>6.8047337278106509E-2</v>
      </c>
      <c r="H821" s="7">
        <v>23</v>
      </c>
      <c r="L821" s="5" t="s">
        <v>512</v>
      </c>
      <c r="M821" s="5" t="s">
        <v>57</v>
      </c>
      <c r="N821" s="4">
        <v>1989</v>
      </c>
      <c r="O821" s="5" t="s">
        <v>580</v>
      </c>
      <c r="S821" s="5" t="s">
        <v>584</v>
      </c>
      <c r="X821" s="5" t="s">
        <v>153</v>
      </c>
      <c r="Y821" s="5" t="s">
        <v>152</v>
      </c>
      <c r="Z821" s="5" t="s">
        <v>20</v>
      </c>
      <c r="AB821" s="5" t="s">
        <v>105</v>
      </c>
      <c r="AC821" s="5" t="s">
        <v>506</v>
      </c>
      <c r="AF821" s="5" t="s">
        <v>604</v>
      </c>
      <c r="AI821" s="5" t="s">
        <v>1341</v>
      </c>
      <c r="AJ821" s="8" t="s">
        <v>59</v>
      </c>
      <c r="AK821" s="8" t="s">
        <v>59</v>
      </c>
      <c r="AL821" s="8" t="s">
        <v>264</v>
      </c>
    </row>
    <row r="822" spans="1:38" hidden="1" x14ac:dyDescent="0.2">
      <c r="A822" s="4">
        <v>329</v>
      </c>
      <c r="B822" s="4">
        <v>42</v>
      </c>
      <c r="C822" s="5" t="s">
        <v>579</v>
      </c>
      <c r="D822" s="5" t="s">
        <v>578</v>
      </c>
      <c r="E822" s="4">
        <v>1989</v>
      </c>
      <c r="F822" s="5" t="s">
        <v>227</v>
      </c>
      <c r="G822" s="6">
        <v>4.142011834319527E-2</v>
      </c>
      <c r="H822" s="7">
        <v>14</v>
      </c>
      <c r="L822" s="5" t="s">
        <v>581</v>
      </c>
      <c r="M822" s="5" t="s">
        <v>57</v>
      </c>
      <c r="N822" s="4">
        <v>1989</v>
      </c>
      <c r="O822" s="5" t="s">
        <v>580</v>
      </c>
      <c r="S822" s="5" t="s">
        <v>584</v>
      </c>
      <c r="X822" s="5" t="s">
        <v>153</v>
      </c>
      <c r="Y822" s="5" t="s">
        <v>152</v>
      </c>
      <c r="Z822" s="5" t="s">
        <v>20</v>
      </c>
      <c r="AB822" s="5" t="s">
        <v>105</v>
      </c>
      <c r="AC822" s="5" t="s">
        <v>506</v>
      </c>
      <c r="AF822" s="5" t="s">
        <v>604</v>
      </c>
      <c r="AI822" s="5" t="s">
        <v>1341</v>
      </c>
      <c r="AJ822" s="8" t="s">
        <v>59</v>
      </c>
      <c r="AK822" s="8" t="s">
        <v>59</v>
      </c>
      <c r="AL822" s="8" t="s">
        <v>264</v>
      </c>
    </row>
    <row r="823" spans="1:38" hidden="1" x14ac:dyDescent="0.2">
      <c r="A823" s="4">
        <v>329</v>
      </c>
      <c r="B823" s="4">
        <v>43</v>
      </c>
      <c r="C823" s="5" t="s">
        <v>579</v>
      </c>
      <c r="D823" s="5" t="s">
        <v>578</v>
      </c>
      <c r="E823" s="4">
        <v>1989</v>
      </c>
      <c r="F823" s="5" t="s">
        <v>227</v>
      </c>
      <c r="G823" s="6">
        <v>3.5502958579881658E-2</v>
      </c>
      <c r="H823" s="7">
        <v>12</v>
      </c>
      <c r="L823" s="5" t="s">
        <v>582</v>
      </c>
      <c r="M823" s="5" t="s">
        <v>57</v>
      </c>
      <c r="N823" s="4">
        <v>1989</v>
      </c>
      <c r="O823" s="5" t="s">
        <v>580</v>
      </c>
      <c r="S823" s="5" t="s">
        <v>584</v>
      </c>
      <c r="X823" s="5" t="s">
        <v>153</v>
      </c>
      <c r="Y823" s="5" t="s">
        <v>152</v>
      </c>
      <c r="Z823" s="5" t="s">
        <v>20</v>
      </c>
      <c r="AB823" s="5" t="s">
        <v>105</v>
      </c>
      <c r="AC823" s="5" t="s">
        <v>506</v>
      </c>
      <c r="AF823" s="5" t="s">
        <v>604</v>
      </c>
      <c r="AI823" s="5" t="s">
        <v>1341</v>
      </c>
      <c r="AJ823" s="8" t="s">
        <v>59</v>
      </c>
      <c r="AK823" s="8" t="s">
        <v>59</v>
      </c>
      <c r="AL823" s="8" t="s">
        <v>264</v>
      </c>
    </row>
    <row r="824" spans="1:38" hidden="1" x14ac:dyDescent="0.2">
      <c r="A824" s="4">
        <v>329</v>
      </c>
      <c r="B824" s="4">
        <v>44</v>
      </c>
      <c r="C824" s="5" t="s">
        <v>579</v>
      </c>
      <c r="D824" s="5" t="s">
        <v>578</v>
      </c>
      <c r="E824" s="4">
        <v>1989</v>
      </c>
      <c r="F824" s="5" t="s">
        <v>227</v>
      </c>
      <c r="G824" s="6">
        <v>5.0295857988165681E-2</v>
      </c>
      <c r="H824" s="7">
        <v>17</v>
      </c>
      <c r="L824" s="5" t="s">
        <v>514</v>
      </c>
      <c r="M824" s="5" t="s">
        <v>57</v>
      </c>
      <c r="N824" s="4">
        <v>1989</v>
      </c>
      <c r="O824" s="5" t="s">
        <v>580</v>
      </c>
      <c r="S824" s="5" t="s">
        <v>584</v>
      </c>
      <c r="X824" s="5" t="s">
        <v>153</v>
      </c>
      <c r="Y824" s="5" t="s">
        <v>152</v>
      </c>
      <c r="Z824" s="5" t="s">
        <v>20</v>
      </c>
      <c r="AB824" s="5" t="s">
        <v>105</v>
      </c>
      <c r="AC824" s="5" t="s">
        <v>506</v>
      </c>
      <c r="AF824" s="5" t="s">
        <v>604</v>
      </c>
      <c r="AI824" s="5" t="s">
        <v>1341</v>
      </c>
      <c r="AJ824" s="8" t="s">
        <v>59</v>
      </c>
      <c r="AK824" s="8" t="s">
        <v>59</v>
      </c>
      <c r="AL824" s="8" t="s">
        <v>264</v>
      </c>
    </row>
    <row r="825" spans="1:38" hidden="1" x14ac:dyDescent="0.2">
      <c r="A825" s="4">
        <v>329</v>
      </c>
      <c r="B825" s="4">
        <v>45</v>
      </c>
      <c r="C825" s="5" t="s">
        <v>579</v>
      </c>
      <c r="D825" s="5" t="s">
        <v>578</v>
      </c>
      <c r="E825" s="4">
        <v>1989</v>
      </c>
      <c r="F825" s="5" t="s">
        <v>227</v>
      </c>
      <c r="G825" s="6">
        <v>1.4792899408284023E-2</v>
      </c>
      <c r="H825" s="7">
        <v>5</v>
      </c>
      <c r="L825" s="5" t="s">
        <v>89</v>
      </c>
      <c r="M825" s="5" t="s">
        <v>57</v>
      </c>
      <c r="N825" s="4">
        <v>1989</v>
      </c>
      <c r="O825" s="5" t="s">
        <v>580</v>
      </c>
      <c r="S825" s="5" t="s">
        <v>584</v>
      </c>
      <c r="X825" s="5" t="s">
        <v>153</v>
      </c>
      <c r="Y825" s="5" t="s">
        <v>152</v>
      </c>
      <c r="Z825" s="5" t="s">
        <v>20</v>
      </c>
      <c r="AB825" s="5" t="s">
        <v>105</v>
      </c>
      <c r="AC825" s="5" t="s">
        <v>506</v>
      </c>
      <c r="AF825" s="5" t="s">
        <v>604</v>
      </c>
      <c r="AI825" s="5" t="s">
        <v>1341</v>
      </c>
      <c r="AJ825" s="8" t="s">
        <v>59</v>
      </c>
      <c r="AK825" s="8" t="s">
        <v>59</v>
      </c>
      <c r="AL825" s="8" t="s">
        <v>264</v>
      </c>
    </row>
    <row r="826" spans="1:38" hidden="1" x14ac:dyDescent="0.2">
      <c r="A826" s="4">
        <v>329</v>
      </c>
      <c r="B826" s="4">
        <v>46</v>
      </c>
      <c r="C826" s="5" t="s">
        <v>579</v>
      </c>
      <c r="D826" s="5" t="s">
        <v>578</v>
      </c>
      <c r="E826" s="4">
        <v>1989</v>
      </c>
      <c r="F826" s="5" t="s">
        <v>227</v>
      </c>
      <c r="G826" s="6">
        <v>0.14201183431952663</v>
      </c>
      <c r="H826" s="7">
        <v>48</v>
      </c>
      <c r="L826" s="5" t="s">
        <v>508</v>
      </c>
      <c r="M826" s="5" t="s">
        <v>53</v>
      </c>
      <c r="N826" s="4">
        <v>1989</v>
      </c>
      <c r="O826" s="5" t="s">
        <v>580</v>
      </c>
      <c r="S826" s="5" t="s">
        <v>584</v>
      </c>
      <c r="X826" s="5" t="s">
        <v>153</v>
      </c>
      <c r="Y826" s="5" t="s">
        <v>152</v>
      </c>
      <c r="Z826" s="5" t="s">
        <v>20</v>
      </c>
      <c r="AB826" s="5" t="s">
        <v>105</v>
      </c>
      <c r="AC826" s="5" t="s">
        <v>506</v>
      </c>
      <c r="AF826" s="5" t="s">
        <v>604</v>
      </c>
      <c r="AI826" s="5" t="s">
        <v>1341</v>
      </c>
      <c r="AJ826" s="8" t="s">
        <v>59</v>
      </c>
      <c r="AK826" s="8" t="s">
        <v>59</v>
      </c>
      <c r="AL826" s="8" t="s">
        <v>264</v>
      </c>
    </row>
    <row r="827" spans="1:38" hidden="1" x14ac:dyDescent="0.2">
      <c r="A827" s="4">
        <v>329</v>
      </c>
      <c r="B827" s="4">
        <v>47</v>
      </c>
      <c r="C827" s="5" t="s">
        <v>579</v>
      </c>
      <c r="D827" s="5" t="s">
        <v>578</v>
      </c>
      <c r="E827" s="4">
        <v>1989</v>
      </c>
      <c r="F827" s="5" t="s">
        <v>227</v>
      </c>
      <c r="G827" s="6">
        <v>0.10059171597633136</v>
      </c>
      <c r="H827" s="7">
        <v>34</v>
      </c>
      <c r="L827" s="5" t="s">
        <v>509</v>
      </c>
      <c r="M827" s="5" t="s">
        <v>53</v>
      </c>
      <c r="N827" s="4">
        <v>1989</v>
      </c>
      <c r="O827" s="5" t="s">
        <v>580</v>
      </c>
      <c r="S827" s="5" t="s">
        <v>584</v>
      </c>
      <c r="X827" s="5" t="s">
        <v>153</v>
      </c>
      <c r="Y827" s="5" t="s">
        <v>152</v>
      </c>
      <c r="Z827" s="5" t="s">
        <v>20</v>
      </c>
      <c r="AB827" s="5" t="s">
        <v>105</v>
      </c>
      <c r="AC827" s="5" t="s">
        <v>506</v>
      </c>
      <c r="AF827" s="5" t="s">
        <v>604</v>
      </c>
      <c r="AI827" s="5" t="s">
        <v>1341</v>
      </c>
      <c r="AJ827" s="8" t="s">
        <v>59</v>
      </c>
      <c r="AK827" s="8" t="s">
        <v>59</v>
      </c>
      <c r="AL827" s="8" t="s">
        <v>264</v>
      </c>
    </row>
    <row r="828" spans="1:38" hidden="1" x14ac:dyDescent="0.2">
      <c r="A828" s="4">
        <v>329</v>
      </c>
      <c r="B828" s="4">
        <v>48</v>
      </c>
      <c r="C828" s="5" t="s">
        <v>579</v>
      </c>
      <c r="D828" s="5" t="s">
        <v>578</v>
      </c>
      <c r="E828" s="4">
        <v>1989</v>
      </c>
      <c r="F828" s="5" t="s">
        <v>227</v>
      </c>
      <c r="G828" s="6">
        <v>6.5088757396449703E-2</v>
      </c>
      <c r="H828" s="7">
        <v>22</v>
      </c>
      <c r="L828" s="5" t="s">
        <v>510</v>
      </c>
      <c r="M828" s="5" t="s">
        <v>53</v>
      </c>
      <c r="N828" s="4">
        <v>1989</v>
      </c>
      <c r="O828" s="5" t="s">
        <v>580</v>
      </c>
      <c r="S828" s="5" t="s">
        <v>584</v>
      </c>
      <c r="X828" s="5" t="s">
        <v>153</v>
      </c>
      <c r="Y828" s="5" t="s">
        <v>152</v>
      </c>
      <c r="Z828" s="5" t="s">
        <v>20</v>
      </c>
      <c r="AB828" s="5" t="s">
        <v>105</v>
      </c>
      <c r="AC828" s="5" t="s">
        <v>506</v>
      </c>
      <c r="AF828" s="5" t="s">
        <v>604</v>
      </c>
      <c r="AI828" s="5" t="s">
        <v>1341</v>
      </c>
      <c r="AJ828" s="8" t="s">
        <v>59</v>
      </c>
      <c r="AK828" s="8" t="s">
        <v>59</v>
      </c>
      <c r="AL828" s="8" t="s">
        <v>264</v>
      </c>
    </row>
    <row r="829" spans="1:38" hidden="1" x14ac:dyDescent="0.2">
      <c r="A829" s="4">
        <v>329</v>
      </c>
      <c r="B829" s="4">
        <v>49</v>
      </c>
      <c r="C829" s="5" t="s">
        <v>579</v>
      </c>
      <c r="D829" s="5" t="s">
        <v>578</v>
      </c>
      <c r="E829" s="4">
        <v>1989</v>
      </c>
      <c r="F829" s="5" t="s">
        <v>227</v>
      </c>
      <c r="G829" s="6">
        <v>1.7751479289940829E-2</v>
      </c>
      <c r="H829" s="7">
        <v>6</v>
      </c>
      <c r="L829" s="5" t="s">
        <v>511</v>
      </c>
      <c r="M829" s="5" t="s">
        <v>53</v>
      </c>
      <c r="N829" s="4">
        <v>1989</v>
      </c>
      <c r="O829" s="5" t="s">
        <v>580</v>
      </c>
      <c r="S829" s="5" t="s">
        <v>584</v>
      </c>
      <c r="X829" s="5" t="s">
        <v>153</v>
      </c>
      <c r="Y829" s="5" t="s">
        <v>152</v>
      </c>
      <c r="Z829" s="5" t="s">
        <v>20</v>
      </c>
      <c r="AB829" s="5" t="s">
        <v>105</v>
      </c>
      <c r="AC829" s="5" t="s">
        <v>506</v>
      </c>
      <c r="AF829" s="5" t="s">
        <v>604</v>
      </c>
      <c r="AI829" s="5" t="s">
        <v>1341</v>
      </c>
      <c r="AJ829" s="8" t="s">
        <v>59</v>
      </c>
      <c r="AK829" s="8" t="s">
        <v>59</v>
      </c>
      <c r="AL829" s="8" t="s">
        <v>264</v>
      </c>
    </row>
    <row r="830" spans="1:38" hidden="1" x14ac:dyDescent="0.2">
      <c r="A830" s="4">
        <v>329</v>
      </c>
      <c r="B830" s="4">
        <v>50</v>
      </c>
      <c r="C830" s="5" t="s">
        <v>579</v>
      </c>
      <c r="D830" s="5" t="s">
        <v>578</v>
      </c>
      <c r="E830" s="4">
        <v>1989</v>
      </c>
      <c r="F830" s="5" t="s">
        <v>227</v>
      </c>
      <c r="G830" s="6">
        <v>1.4792899408284023E-2</v>
      </c>
      <c r="H830" s="7">
        <v>5</v>
      </c>
      <c r="L830" s="5" t="s">
        <v>512</v>
      </c>
      <c r="M830" s="5" t="s">
        <v>53</v>
      </c>
      <c r="N830" s="4">
        <v>1989</v>
      </c>
      <c r="O830" s="5" t="s">
        <v>580</v>
      </c>
      <c r="S830" s="5" t="s">
        <v>584</v>
      </c>
      <c r="X830" s="5" t="s">
        <v>153</v>
      </c>
      <c r="Y830" s="5" t="s">
        <v>152</v>
      </c>
      <c r="Z830" s="5" t="s">
        <v>20</v>
      </c>
      <c r="AB830" s="5" t="s">
        <v>105</v>
      </c>
      <c r="AC830" s="5" t="s">
        <v>506</v>
      </c>
      <c r="AF830" s="5" t="s">
        <v>604</v>
      </c>
      <c r="AI830" s="5" t="s">
        <v>1341</v>
      </c>
      <c r="AJ830" s="8" t="s">
        <v>59</v>
      </c>
      <c r="AK830" s="8" t="s">
        <v>59</v>
      </c>
      <c r="AL830" s="8" t="s">
        <v>264</v>
      </c>
    </row>
    <row r="831" spans="1:38" hidden="1" x14ac:dyDescent="0.2">
      <c r="A831" s="4">
        <v>329</v>
      </c>
      <c r="B831" s="4">
        <v>51</v>
      </c>
      <c r="C831" s="5" t="s">
        <v>579</v>
      </c>
      <c r="D831" s="5" t="s">
        <v>578</v>
      </c>
      <c r="E831" s="4">
        <v>1989</v>
      </c>
      <c r="F831" s="5" t="s">
        <v>227</v>
      </c>
      <c r="G831" s="6">
        <v>1.1834319526627219E-2</v>
      </c>
      <c r="H831" s="7">
        <v>4</v>
      </c>
      <c r="L831" s="5" t="s">
        <v>581</v>
      </c>
      <c r="M831" s="5" t="s">
        <v>53</v>
      </c>
      <c r="N831" s="4">
        <v>1989</v>
      </c>
      <c r="O831" s="5" t="s">
        <v>580</v>
      </c>
      <c r="S831" s="5" t="s">
        <v>584</v>
      </c>
      <c r="X831" s="5" t="s">
        <v>153</v>
      </c>
      <c r="Y831" s="5" t="s">
        <v>152</v>
      </c>
      <c r="Z831" s="5" t="s">
        <v>20</v>
      </c>
      <c r="AB831" s="5" t="s">
        <v>105</v>
      </c>
      <c r="AC831" s="5" t="s">
        <v>506</v>
      </c>
      <c r="AF831" s="5" t="s">
        <v>604</v>
      </c>
      <c r="AI831" s="5" t="s">
        <v>1341</v>
      </c>
      <c r="AJ831" s="8" t="s">
        <v>59</v>
      </c>
      <c r="AK831" s="8" t="s">
        <v>59</v>
      </c>
      <c r="AL831" s="8" t="s">
        <v>264</v>
      </c>
    </row>
    <row r="832" spans="1:38" hidden="1" x14ac:dyDescent="0.2">
      <c r="A832" s="4">
        <v>329</v>
      </c>
      <c r="B832" s="4">
        <v>52</v>
      </c>
      <c r="C832" s="5" t="s">
        <v>579</v>
      </c>
      <c r="D832" s="5" t="s">
        <v>578</v>
      </c>
      <c r="E832" s="4">
        <v>1989</v>
      </c>
      <c r="F832" s="5" t="s">
        <v>227</v>
      </c>
      <c r="G832" s="6">
        <v>2.9585798816568047E-3</v>
      </c>
      <c r="H832" s="7">
        <v>1</v>
      </c>
      <c r="L832" s="5" t="s">
        <v>582</v>
      </c>
      <c r="M832" s="5" t="s">
        <v>53</v>
      </c>
      <c r="N832" s="4">
        <v>1989</v>
      </c>
      <c r="O832" s="5" t="s">
        <v>580</v>
      </c>
      <c r="S832" s="5" t="s">
        <v>584</v>
      </c>
      <c r="X832" s="5" t="s">
        <v>153</v>
      </c>
      <c r="Y832" s="5" t="s">
        <v>152</v>
      </c>
      <c r="Z832" s="5" t="s">
        <v>20</v>
      </c>
      <c r="AB832" s="5" t="s">
        <v>105</v>
      </c>
      <c r="AC832" s="5" t="s">
        <v>506</v>
      </c>
      <c r="AF832" s="5" t="s">
        <v>604</v>
      </c>
      <c r="AI832" s="5" t="s">
        <v>1341</v>
      </c>
      <c r="AJ832" s="8" t="s">
        <v>59</v>
      </c>
      <c r="AK832" s="8" t="s">
        <v>59</v>
      </c>
      <c r="AL832" s="8" t="s">
        <v>264</v>
      </c>
    </row>
    <row r="833" spans="1:38" hidden="1" x14ac:dyDescent="0.2">
      <c r="A833" s="4">
        <v>329</v>
      </c>
      <c r="B833" s="4">
        <v>53</v>
      </c>
      <c r="C833" s="5" t="s">
        <v>579</v>
      </c>
      <c r="D833" s="5" t="s">
        <v>578</v>
      </c>
      <c r="E833" s="4">
        <v>1989</v>
      </c>
      <c r="F833" s="5" t="s">
        <v>227</v>
      </c>
      <c r="G833" s="6">
        <v>0</v>
      </c>
      <c r="H833" s="7">
        <v>0</v>
      </c>
      <c r="L833" s="5" t="s">
        <v>514</v>
      </c>
      <c r="M833" s="5" t="s">
        <v>53</v>
      </c>
      <c r="N833" s="4">
        <v>1989</v>
      </c>
      <c r="O833" s="5" t="s">
        <v>580</v>
      </c>
      <c r="S833" s="5" t="s">
        <v>584</v>
      </c>
      <c r="X833" s="5" t="s">
        <v>153</v>
      </c>
      <c r="Y833" s="5" t="s">
        <v>152</v>
      </c>
      <c r="Z833" s="5" t="s">
        <v>20</v>
      </c>
      <c r="AB833" s="5" t="s">
        <v>105</v>
      </c>
      <c r="AC833" s="5" t="s">
        <v>506</v>
      </c>
      <c r="AF833" s="5" t="s">
        <v>604</v>
      </c>
      <c r="AI833" s="5" t="s">
        <v>1341</v>
      </c>
      <c r="AJ833" s="8" t="s">
        <v>59</v>
      </c>
      <c r="AK833" s="8" t="s">
        <v>59</v>
      </c>
      <c r="AL833" s="8" t="s">
        <v>264</v>
      </c>
    </row>
    <row r="834" spans="1:38" hidden="1" x14ac:dyDescent="0.2">
      <c r="A834" s="4">
        <v>329</v>
      </c>
      <c r="B834" s="4">
        <v>54</v>
      </c>
      <c r="C834" s="5" t="s">
        <v>579</v>
      </c>
      <c r="D834" s="5" t="s">
        <v>578</v>
      </c>
      <c r="E834" s="4">
        <v>1989</v>
      </c>
      <c r="F834" s="5" t="s">
        <v>227</v>
      </c>
      <c r="G834" s="6">
        <v>0</v>
      </c>
      <c r="H834" s="7">
        <v>0</v>
      </c>
      <c r="L834" s="5" t="s">
        <v>89</v>
      </c>
      <c r="M834" s="5" t="s">
        <v>53</v>
      </c>
      <c r="N834" s="4">
        <v>1989</v>
      </c>
      <c r="O834" s="5" t="s">
        <v>580</v>
      </c>
      <c r="S834" s="5" t="s">
        <v>584</v>
      </c>
      <c r="X834" s="5" t="s">
        <v>153</v>
      </c>
      <c r="Y834" s="5" t="s">
        <v>152</v>
      </c>
      <c r="Z834" s="5" t="s">
        <v>20</v>
      </c>
      <c r="AB834" s="5" t="s">
        <v>105</v>
      </c>
      <c r="AC834" s="5" t="s">
        <v>506</v>
      </c>
      <c r="AF834" s="5" t="s">
        <v>604</v>
      </c>
      <c r="AI834" s="5" t="s">
        <v>1341</v>
      </c>
      <c r="AJ834" s="8" t="s">
        <v>59</v>
      </c>
      <c r="AK834" s="8" t="s">
        <v>59</v>
      </c>
      <c r="AL834" s="8" t="s">
        <v>264</v>
      </c>
    </row>
    <row r="835" spans="1:38" hidden="1" x14ac:dyDescent="0.2">
      <c r="A835" s="4">
        <v>329</v>
      </c>
      <c r="B835" s="4">
        <v>55</v>
      </c>
      <c r="C835" s="5" t="s">
        <v>579</v>
      </c>
      <c r="D835" s="5" t="s">
        <v>578</v>
      </c>
      <c r="E835" s="4">
        <v>1989</v>
      </c>
      <c r="F835" s="5" t="s">
        <v>227</v>
      </c>
      <c r="G835" s="6">
        <v>7.0815450643776826E-2</v>
      </c>
      <c r="H835" s="7">
        <v>33</v>
      </c>
      <c r="L835" s="5" t="s">
        <v>508</v>
      </c>
      <c r="M835" s="5" t="s">
        <v>57</v>
      </c>
      <c r="N835" s="4">
        <v>1989</v>
      </c>
      <c r="O835" s="5" t="s">
        <v>580</v>
      </c>
      <c r="S835" s="5" t="s">
        <v>585</v>
      </c>
      <c r="X835" s="5" t="s">
        <v>232</v>
      </c>
      <c r="Y835" s="5" t="s">
        <v>233</v>
      </c>
      <c r="Z835" s="5" t="s">
        <v>20</v>
      </c>
      <c r="AB835" s="5" t="s">
        <v>105</v>
      </c>
      <c r="AC835" s="5" t="s">
        <v>506</v>
      </c>
      <c r="AF835" s="5" t="s">
        <v>605</v>
      </c>
      <c r="AI835" s="5" t="s">
        <v>1341</v>
      </c>
      <c r="AJ835" s="8" t="s">
        <v>59</v>
      </c>
      <c r="AK835" s="8" t="s">
        <v>59</v>
      </c>
      <c r="AL835" s="8" t="s">
        <v>264</v>
      </c>
    </row>
    <row r="836" spans="1:38" hidden="1" x14ac:dyDescent="0.2">
      <c r="A836" s="4">
        <v>329</v>
      </c>
      <c r="B836" s="4">
        <v>56</v>
      </c>
      <c r="C836" s="5" t="s">
        <v>579</v>
      </c>
      <c r="D836" s="5" t="s">
        <v>578</v>
      </c>
      <c r="E836" s="4">
        <v>1989</v>
      </c>
      <c r="F836" s="5" t="s">
        <v>227</v>
      </c>
      <c r="G836" s="6">
        <v>0.12875536480686695</v>
      </c>
      <c r="H836" s="7">
        <v>60</v>
      </c>
      <c r="L836" s="5" t="s">
        <v>509</v>
      </c>
      <c r="M836" s="5" t="s">
        <v>57</v>
      </c>
      <c r="N836" s="4">
        <v>1989</v>
      </c>
      <c r="O836" s="5" t="s">
        <v>580</v>
      </c>
      <c r="S836" s="5" t="s">
        <v>585</v>
      </c>
      <c r="X836" s="5" t="s">
        <v>232</v>
      </c>
      <c r="Y836" s="5" t="s">
        <v>233</v>
      </c>
      <c r="Z836" s="5" t="s">
        <v>20</v>
      </c>
      <c r="AB836" s="5" t="s">
        <v>105</v>
      </c>
      <c r="AC836" s="5" t="s">
        <v>506</v>
      </c>
      <c r="AF836" s="5" t="s">
        <v>606</v>
      </c>
      <c r="AI836" s="5" t="s">
        <v>1341</v>
      </c>
      <c r="AJ836" s="8" t="s">
        <v>59</v>
      </c>
      <c r="AK836" s="8" t="s">
        <v>59</v>
      </c>
      <c r="AL836" s="8" t="s">
        <v>264</v>
      </c>
    </row>
    <row r="837" spans="1:38" hidden="1" x14ac:dyDescent="0.2">
      <c r="A837" s="4">
        <v>329</v>
      </c>
      <c r="B837" s="4">
        <v>57</v>
      </c>
      <c r="C837" s="5" t="s">
        <v>579</v>
      </c>
      <c r="D837" s="5" t="s">
        <v>578</v>
      </c>
      <c r="E837" s="4">
        <v>1989</v>
      </c>
      <c r="F837" s="5" t="s">
        <v>227</v>
      </c>
      <c r="G837" s="6">
        <v>0.15879828326180256</v>
      </c>
      <c r="H837" s="7">
        <v>74</v>
      </c>
      <c r="L837" s="5" t="s">
        <v>510</v>
      </c>
      <c r="M837" s="5" t="s">
        <v>57</v>
      </c>
      <c r="N837" s="4">
        <v>1989</v>
      </c>
      <c r="O837" s="5" t="s">
        <v>580</v>
      </c>
      <c r="S837" s="5" t="s">
        <v>585</v>
      </c>
      <c r="X837" s="5" t="s">
        <v>232</v>
      </c>
      <c r="Y837" s="5" t="s">
        <v>233</v>
      </c>
      <c r="Z837" s="5" t="s">
        <v>20</v>
      </c>
      <c r="AB837" s="5" t="s">
        <v>105</v>
      </c>
      <c r="AC837" s="5" t="s">
        <v>506</v>
      </c>
      <c r="AF837" s="5" t="s">
        <v>607</v>
      </c>
      <c r="AI837" s="5" t="s">
        <v>1341</v>
      </c>
      <c r="AJ837" s="8" t="s">
        <v>59</v>
      </c>
      <c r="AK837" s="8" t="s">
        <v>59</v>
      </c>
      <c r="AL837" s="8" t="s">
        <v>264</v>
      </c>
    </row>
    <row r="838" spans="1:38" hidden="1" x14ac:dyDescent="0.2">
      <c r="A838" s="4">
        <v>329</v>
      </c>
      <c r="B838" s="4">
        <v>58</v>
      </c>
      <c r="C838" s="5" t="s">
        <v>579</v>
      </c>
      <c r="D838" s="5" t="s">
        <v>578</v>
      </c>
      <c r="E838" s="4">
        <v>1989</v>
      </c>
      <c r="F838" s="5" t="s">
        <v>227</v>
      </c>
      <c r="G838" s="6">
        <v>0.14377682403433475</v>
      </c>
      <c r="H838" s="7">
        <v>67</v>
      </c>
      <c r="L838" s="5" t="s">
        <v>511</v>
      </c>
      <c r="M838" s="5" t="s">
        <v>57</v>
      </c>
      <c r="N838" s="4">
        <v>1989</v>
      </c>
      <c r="O838" s="5" t="s">
        <v>580</v>
      </c>
      <c r="S838" s="5" t="s">
        <v>585</v>
      </c>
      <c r="X838" s="5" t="s">
        <v>232</v>
      </c>
      <c r="Y838" s="5" t="s">
        <v>233</v>
      </c>
      <c r="Z838" s="5" t="s">
        <v>20</v>
      </c>
      <c r="AB838" s="5" t="s">
        <v>105</v>
      </c>
      <c r="AC838" s="5" t="s">
        <v>506</v>
      </c>
      <c r="AF838" s="5" t="s">
        <v>608</v>
      </c>
      <c r="AI838" s="5" t="s">
        <v>1341</v>
      </c>
      <c r="AJ838" s="8" t="s">
        <v>59</v>
      </c>
      <c r="AK838" s="8" t="s">
        <v>59</v>
      </c>
      <c r="AL838" s="8" t="s">
        <v>264</v>
      </c>
    </row>
    <row r="839" spans="1:38" hidden="1" x14ac:dyDescent="0.2">
      <c r="A839" s="4">
        <v>329</v>
      </c>
      <c r="B839" s="4">
        <v>59</v>
      </c>
      <c r="C839" s="5" t="s">
        <v>579</v>
      </c>
      <c r="D839" s="5" t="s">
        <v>578</v>
      </c>
      <c r="E839" s="4">
        <v>1989</v>
      </c>
      <c r="F839" s="5" t="s">
        <v>227</v>
      </c>
      <c r="G839" s="6">
        <v>6.2231759656652362E-2</v>
      </c>
      <c r="H839" s="7">
        <v>29</v>
      </c>
      <c r="L839" s="5" t="s">
        <v>512</v>
      </c>
      <c r="M839" s="5" t="s">
        <v>57</v>
      </c>
      <c r="N839" s="4">
        <v>1989</v>
      </c>
      <c r="O839" s="5" t="s">
        <v>580</v>
      </c>
      <c r="S839" s="5" t="s">
        <v>585</v>
      </c>
      <c r="X839" s="5" t="s">
        <v>232</v>
      </c>
      <c r="Y839" s="5" t="s">
        <v>233</v>
      </c>
      <c r="Z839" s="5" t="s">
        <v>20</v>
      </c>
      <c r="AB839" s="5" t="s">
        <v>105</v>
      </c>
      <c r="AC839" s="5" t="s">
        <v>506</v>
      </c>
      <c r="AF839" s="5" t="s">
        <v>609</v>
      </c>
      <c r="AI839" s="5" t="s">
        <v>1341</v>
      </c>
      <c r="AJ839" s="8" t="s">
        <v>59</v>
      </c>
      <c r="AK839" s="8" t="s">
        <v>59</v>
      </c>
      <c r="AL839" s="8" t="s">
        <v>264</v>
      </c>
    </row>
    <row r="840" spans="1:38" hidden="1" x14ac:dyDescent="0.2">
      <c r="A840" s="4">
        <v>329</v>
      </c>
      <c r="B840" s="4">
        <v>60</v>
      </c>
      <c r="C840" s="5" t="s">
        <v>579</v>
      </c>
      <c r="D840" s="5" t="s">
        <v>578</v>
      </c>
      <c r="E840" s="4">
        <v>1989</v>
      </c>
      <c r="F840" s="5" t="s">
        <v>227</v>
      </c>
      <c r="G840" s="6">
        <v>4.9356223175965663E-2</v>
      </c>
      <c r="H840" s="7">
        <v>23</v>
      </c>
      <c r="L840" s="5" t="s">
        <v>581</v>
      </c>
      <c r="M840" s="5" t="s">
        <v>57</v>
      </c>
      <c r="N840" s="4">
        <v>1989</v>
      </c>
      <c r="O840" s="5" t="s">
        <v>580</v>
      </c>
      <c r="S840" s="5" t="s">
        <v>585</v>
      </c>
      <c r="X840" s="5" t="s">
        <v>232</v>
      </c>
      <c r="Y840" s="5" t="s">
        <v>233</v>
      </c>
      <c r="Z840" s="5" t="s">
        <v>20</v>
      </c>
      <c r="AB840" s="5" t="s">
        <v>105</v>
      </c>
      <c r="AC840" s="5" t="s">
        <v>506</v>
      </c>
      <c r="AF840" s="5" t="s">
        <v>610</v>
      </c>
      <c r="AI840" s="5" t="s">
        <v>1341</v>
      </c>
      <c r="AJ840" s="8" t="s">
        <v>59</v>
      </c>
      <c r="AK840" s="8" t="s">
        <v>59</v>
      </c>
      <c r="AL840" s="8" t="s">
        <v>264</v>
      </c>
    </row>
    <row r="841" spans="1:38" hidden="1" x14ac:dyDescent="0.2">
      <c r="A841" s="4">
        <v>329</v>
      </c>
      <c r="B841" s="4">
        <v>61</v>
      </c>
      <c r="C841" s="5" t="s">
        <v>579</v>
      </c>
      <c r="D841" s="5" t="s">
        <v>578</v>
      </c>
      <c r="E841" s="4">
        <v>1989</v>
      </c>
      <c r="F841" s="5" t="s">
        <v>227</v>
      </c>
      <c r="G841" s="6">
        <v>2.7896995708154508E-2</v>
      </c>
      <c r="H841" s="7">
        <v>13</v>
      </c>
      <c r="L841" s="5" t="s">
        <v>582</v>
      </c>
      <c r="M841" s="5" t="s">
        <v>57</v>
      </c>
      <c r="N841" s="4">
        <v>1989</v>
      </c>
      <c r="O841" s="5" t="s">
        <v>580</v>
      </c>
      <c r="S841" s="5" t="s">
        <v>585</v>
      </c>
      <c r="X841" s="5" t="s">
        <v>232</v>
      </c>
      <c r="Y841" s="5" t="s">
        <v>233</v>
      </c>
      <c r="Z841" s="5" t="s">
        <v>20</v>
      </c>
      <c r="AB841" s="5" t="s">
        <v>105</v>
      </c>
      <c r="AC841" s="5" t="s">
        <v>506</v>
      </c>
      <c r="AF841" s="5" t="s">
        <v>611</v>
      </c>
      <c r="AI841" s="5" t="s">
        <v>1341</v>
      </c>
      <c r="AJ841" s="8" t="s">
        <v>59</v>
      </c>
      <c r="AK841" s="8" t="s">
        <v>59</v>
      </c>
      <c r="AL841" s="8" t="s">
        <v>264</v>
      </c>
    </row>
    <row r="842" spans="1:38" hidden="1" x14ac:dyDescent="0.2">
      <c r="A842" s="4">
        <v>329</v>
      </c>
      <c r="B842" s="4">
        <v>62</v>
      </c>
      <c r="C842" s="5" t="s">
        <v>579</v>
      </c>
      <c r="D842" s="5" t="s">
        <v>578</v>
      </c>
      <c r="E842" s="4">
        <v>1989</v>
      </c>
      <c r="F842" s="5" t="s">
        <v>227</v>
      </c>
      <c r="G842" s="6">
        <v>3.2188841201716736E-2</v>
      </c>
      <c r="H842" s="7">
        <v>15</v>
      </c>
      <c r="L842" s="5" t="s">
        <v>514</v>
      </c>
      <c r="M842" s="5" t="s">
        <v>57</v>
      </c>
      <c r="N842" s="4">
        <v>1989</v>
      </c>
      <c r="O842" s="5" t="s">
        <v>580</v>
      </c>
      <c r="S842" s="5" t="s">
        <v>585</v>
      </c>
      <c r="X842" s="5" t="s">
        <v>232</v>
      </c>
      <c r="Y842" s="5" t="s">
        <v>233</v>
      </c>
      <c r="Z842" s="5" t="s">
        <v>20</v>
      </c>
      <c r="AB842" s="5" t="s">
        <v>105</v>
      </c>
      <c r="AC842" s="5" t="s">
        <v>506</v>
      </c>
      <c r="AF842" s="5" t="s">
        <v>612</v>
      </c>
      <c r="AI842" s="5" t="s">
        <v>1341</v>
      </c>
      <c r="AJ842" s="8" t="s">
        <v>59</v>
      </c>
      <c r="AK842" s="8" t="s">
        <v>59</v>
      </c>
      <c r="AL842" s="8" t="s">
        <v>264</v>
      </c>
    </row>
    <row r="843" spans="1:38" hidden="1" x14ac:dyDescent="0.2">
      <c r="A843" s="4">
        <v>329</v>
      </c>
      <c r="B843" s="4">
        <v>63</v>
      </c>
      <c r="C843" s="5" t="s">
        <v>579</v>
      </c>
      <c r="D843" s="5" t="s">
        <v>578</v>
      </c>
      <c r="E843" s="4">
        <v>1989</v>
      </c>
      <c r="F843" s="5" t="s">
        <v>227</v>
      </c>
      <c r="G843" s="6">
        <v>2.1459227467811159E-3</v>
      </c>
      <c r="H843" s="7">
        <v>1</v>
      </c>
      <c r="L843" s="5" t="s">
        <v>89</v>
      </c>
      <c r="M843" s="5" t="s">
        <v>57</v>
      </c>
      <c r="N843" s="4">
        <v>1989</v>
      </c>
      <c r="O843" s="5" t="s">
        <v>580</v>
      </c>
      <c r="S843" s="5" t="s">
        <v>585</v>
      </c>
      <c r="X843" s="5" t="s">
        <v>232</v>
      </c>
      <c r="Y843" s="5" t="s">
        <v>233</v>
      </c>
      <c r="Z843" s="5" t="s">
        <v>20</v>
      </c>
      <c r="AB843" s="5" t="s">
        <v>105</v>
      </c>
      <c r="AC843" s="5" t="s">
        <v>506</v>
      </c>
      <c r="AF843" s="5" t="s">
        <v>613</v>
      </c>
      <c r="AI843" s="5" t="s">
        <v>1341</v>
      </c>
      <c r="AJ843" s="8" t="s">
        <v>59</v>
      </c>
      <c r="AK843" s="8" t="s">
        <v>59</v>
      </c>
      <c r="AL843" s="8" t="s">
        <v>264</v>
      </c>
    </row>
    <row r="844" spans="1:38" hidden="1" x14ac:dyDescent="0.2">
      <c r="A844" s="4">
        <v>329</v>
      </c>
      <c r="B844" s="4">
        <v>64</v>
      </c>
      <c r="C844" s="5" t="s">
        <v>579</v>
      </c>
      <c r="D844" s="5" t="s">
        <v>578</v>
      </c>
      <c r="E844" s="4">
        <v>1989</v>
      </c>
      <c r="F844" s="5" t="s">
        <v>227</v>
      </c>
      <c r="G844" s="6">
        <v>7.0815450643776826E-2</v>
      </c>
      <c r="H844" s="7">
        <v>33</v>
      </c>
      <c r="L844" s="5" t="s">
        <v>508</v>
      </c>
      <c r="M844" s="5" t="s">
        <v>53</v>
      </c>
      <c r="N844" s="4">
        <v>1989</v>
      </c>
      <c r="O844" s="5" t="s">
        <v>580</v>
      </c>
      <c r="S844" s="5" t="s">
        <v>585</v>
      </c>
      <c r="X844" s="5" t="s">
        <v>232</v>
      </c>
      <c r="Y844" s="5" t="s">
        <v>233</v>
      </c>
      <c r="Z844" s="5" t="s">
        <v>20</v>
      </c>
      <c r="AB844" s="5" t="s">
        <v>105</v>
      </c>
      <c r="AC844" s="5" t="s">
        <v>506</v>
      </c>
      <c r="AF844" s="5" t="s">
        <v>614</v>
      </c>
      <c r="AI844" s="5" t="s">
        <v>1341</v>
      </c>
      <c r="AJ844" s="8" t="s">
        <v>59</v>
      </c>
      <c r="AK844" s="8" t="s">
        <v>59</v>
      </c>
      <c r="AL844" s="8" t="s">
        <v>264</v>
      </c>
    </row>
    <row r="845" spans="1:38" hidden="1" x14ac:dyDescent="0.2">
      <c r="A845" s="4">
        <v>329</v>
      </c>
      <c r="B845" s="4">
        <v>65</v>
      </c>
      <c r="C845" s="5" t="s">
        <v>579</v>
      </c>
      <c r="D845" s="5" t="s">
        <v>578</v>
      </c>
      <c r="E845" s="4">
        <v>1989</v>
      </c>
      <c r="F845" s="5" t="s">
        <v>227</v>
      </c>
      <c r="G845" s="6">
        <v>0.10944206008583691</v>
      </c>
      <c r="H845" s="7">
        <v>51</v>
      </c>
      <c r="L845" s="5" t="s">
        <v>509</v>
      </c>
      <c r="M845" s="5" t="s">
        <v>53</v>
      </c>
      <c r="N845" s="4">
        <v>1989</v>
      </c>
      <c r="O845" s="5" t="s">
        <v>580</v>
      </c>
      <c r="S845" s="5" t="s">
        <v>585</v>
      </c>
      <c r="X845" s="5" t="s">
        <v>232</v>
      </c>
      <c r="Y845" s="5" t="s">
        <v>233</v>
      </c>
      <c r="Z845" s="5" t="s">
        <v>20</v>
      </c>
      <c r="AB845" s="5" t="s">
        <v>105</v>
      </c>
      <c r="AC845" s="5" t="s">
        <v>506</v>
      </c>
      <c r="AF845" s="5" t="s">
        <v>615</v>
      </c>
      <c r="AI845" s="5" t="s">
        <v>1341</v>
      </c>
      <c r="AJ845" s="8" t="s">
        <v>59</v>
      </c>
      <c r="AK845" s="8" t="s">
        <v>59</v>
      </c>
      <c r="AL845" s="8" t="s">
        <v>264</v>
      </c>
    </row>
    <row r="846" spans="1:38" hidden="1" x14ac:dyDescent="0.2">
      <c r="A846" s="4">
        <v>329</v>
      </c>
      <c r="B846" s="4">
        <v>66</v>
      </c>
      <c r="C846" s="5" t="s">
        <v>579</v>
      </c>
      <c r="D846" s="5" t="s">
        <v>578</v>
      </c>
      <c r="E846" s="4">
        <v>1989</v>
      </c>
      <c r="F846" s="5" t="s">
        <v>227</v>
      </c>
      <c r="G846" s="6">
        <v>7.2961373390557943E-2</v>
      </c>
      <c r="H846" s="7">
        <v>34</v>
      </c>
      <c r="L846" s="5" t="s">
        <v>510</v>
      </c>
      <c r="M846" s="5" t="s">
        <v>53</v>
      </c>
      <c r="N846" s="4">
        <v>1989</v>
      </c>
      <c r="O846" s="5" t="s">
        <v>580</v>
      </c>
      <c r="S846" s="5" t="s">
        <v>585</v>
      </c>
      <c r="X846" s="5" t="s">
        <v>232</v>
      </c>
      <c r="Y846" s="5" t="s">
        <v>233</v>
      </c>
      <c r="Z846" s="5" t="s">
        <v>20</v>
      </c>
      <c r="AB846" s="5" t="s">
        <v>105</v>
      </c>
      <c r="AC846" s="5" t="s">
        <v>506</v>
      </c>
      <c r="AF846" s="5" t="s">
        <v>616</v>
      </c>
      <c r="AI846" s="5" t="s">
        <v>1341</v>
      </c>
      <c r="AJ846" s="8" t="s">
        <v>59</v>
      </c>
      <c r="AK846" s="8" t="s">
        <v>59</v>
      </c>
      <c r="AL846" s="8" t="s">
        <v>264</v>
      </c>
    </row>
    <row r="847" spans="1:38" hidden="1" x14ac:dyDescent="0.2">
      <c r="A847" s="4">
        <v>329</v>
      </c>
      <c r="B847" s="4">
        <v>67</v>
      </c>
      <c r="C847" s="5" t="s">
        <v>579</v>
      </c>
      <c r="D847" s="5" t="s">
        <v>578</v>
      </c>
      <c r="E847" s="4">
        <v>1989</v>
      </c>
      <c r="F847" s="5" t="s">
        <v>227</v>
      </c>
      <c r="G847" s="6">
        <v>6.4377682403433473E-2</v>
      </c>
      <c r="H847" s="7">
        <v>30</v>
      </c>
      <c r="L847" s="5" t="s">
        <v>511</v>
      </c>
      <c r="M847" s="5" t="s">
        <v>53</v>
      </c>
      <c r="N847" s="4">
        <v>1989</v>
      </c>
      <c r="O847" s="5" t="s">
        <v>580</v>
      </c>
      <c r="S847" s="5" t="s">
        <v>585</v>
      </c>
      <c r="X847" s="5" t="s">
        <v>232</v>
      </c>
      <c r="Y847" s="5" t="s">
        <v>233</v>
      </c>
      <c r="Z847" s="5" t="s">
        <v>20</v>
      </c>
      <c r="AB847" s="5" t="s">
        <v>105</v>
      </c>
      <c r="AC847" s="5" t="s">
        <v>506</v>
      </c>
      <c r="AF847" s="5" t="s">
        <v>617</v>
      </c>
      <c r="AI847" s="5" t="s">
        <v>1341</v>
      </c>
      <c r="AJ847" s="8" t="s">
        <v>59</v>
      </c>
      <c r="AK847" s="8" t="s">
        <v>59</v>
      </c>
      <c r="AL847" s="8" t="s">
        <v>264</v>
      </c>
    </row>
    <row r="848" spans="1:38" hidden="1" x14ac:dyDescent="0.2">
      <c r="A848" s="4">
        <v>329</v>
      </c>
      <c r="B848" s="4">
        <v>68</v>
      </c>
      <c r="C848" s="5" t="s">
        <v>579</v>
      </c>
      <c r="D848" s="5" t="s">
        <v>578</v>
      </c>
      <c r="E848" s="4">
        <v>1989</v>
      </c>
      <c r="F848" s="5" t="s">
        <v>227</v>
      </c>
      <c r="G848" s="6">
        <v>4.2918454935622317E-3</v>
      </c>
      <c r="H848" s="7">
        <v>2</v>
      </c>
      <c r="L848" s="5" t="s">
        <v>512</v>
      </c>
      <c r="M848" s="5" t="s">
        <v>53</v>
      </c>
      <c r="N848" s="4">
        <v>1989</v>
      </c>
      <c r="O848" s="5" t="s">
        <v>580</v>
      </c>
      <c r="S848" s="5" t="s">
        <v>585</v>
      </c>
      <c r="X848" s="5" t="s">
        <v>232</v>
      </c>
      <c r="Y848" s="5" t="s">
        <v>233</v>
      </c>
      <c r="Z848" s="5" t="s">
        <v>20</v>
      </c>
      <c r="AB848" s="5" t="s">
        <v>105</v>
      </c>
      <c r="AC848" s="5" t="s">
        <v>506</v>
      </c>
      <c r="AF848" s="5" t="s">
        <v>618</v>
      </c>
      <c r="AI848" s="5" t="s">
        <v>1341</v>
      </c>
      <c r="AJ848" s="8" t="s">
        <v>59</v>
      </c>
      <c r="AK848" s="8" t="s">
        <v>59</v>
      </c>
      <c r="AL848" s="8" t="s">
        <v>264</v>
      </c>
    </row>
    <row r="849" spans="1:38" hidden="1" x14ac:dyDescent="0.2">
      <c r="A849" s="4">
        <v>329</v>
      </c>
      <c r="B849" s="4">
        <v>69</v>
      </c>
      <c r="C849" s="5" t="s">
        <v>579</v>
      </c>
      <c r="D849" s="5" t="s">
        <v>578</v>
      </c>
      <c r="E849" s="4">
        <v>1989</v>
      </c>
      <c r="F849" s="5" t="s">
        <v>227</v>
      </c>
      <c r="G849" s="6">
        <v>2.1459227467811159E-3</v>
      </c>
      <c r="H849" s="7">
        <v>1</v>
      </c>
      <c r="L849" s="5" t="s">
        <v>581</v>
      </c>
      <c r="M849" s="5" t="s">
        <v>53</v>
      </c>
      <c r="N849" s="4">
        <v>1989</v>
      </c>
      <c r="O849" s="5" t="s">
        <v>580</v>
      </c>
      <c r="S849" s="5" t="s">
        <v>585</v>
      </c>
      <c r="X849" s="5" t="s">
        <v>232</v>
      </c>
      <c r="Y849" s="5" t="s">
        <v>233</v>
      </c>
      <c r="Z849" s="5" t="s">
        <v>20</v>
      </c>
      <c r="AB849" s="5" t="s">
        <v>105</v>
      </c>
      <c r="AC849" s="5" t="s">
        <v>506</v>
      </c>
      <c r="AF849" s="5" t="s">
        <v>619</v>
      </c>
      <c r="AI849" s="5" t="s">
        <v>1341</v>
      </c>
      <c r="AJ849" s="8" t="s">
        <v>59</v>
      </c>
      <c r="AK849" s="8" t="s">
        <v>59</v>
      </c>
      <c r="AL849" s="8" t="s">
        <v>264</v>
      </c>
    </row>
    <row r="850" spans="1:38" hidden="1" x14ac:dyDescent="0.2">
      <c r="A850" s="4">
        <v>329</v>
      </c>
      <c r="B850" s="4">
        <v>70</v>
      </c>
      <c r="C850" s="5" t="s">
        <v>579</v>
      </c>
      <c r="D850" s="5" t="s">
        <v>578</v>
      </c>
      <c r="E850" s="4">
        <v>1989</v>
      </c>
      <c r="F850" s="5" t="s">
        <v>227</v>
      </c>
      <c r="G850" s="6">
        <v>0</v>
      </c>
      <c r="H850" s="7">
        <v>0</v>
      </c>
      <c r="L850" s="5" t="s">
        <v>582</v>
      </c>
      <c r="M850" s="5" t="s">
        <v>53</v>
      </c>
      <c r="N850" s="4">
        <v>1989</v>
      </c>
      <c r="O850" s="5" t="s">
        <v>580</v>
      </c>
      <c r="S850" s="5" t="s">
        <v>585</v>
      </c>
      <c r="X850" s="5" t="s">
        <v>232</v>
      </c>
      <c r="Y850" s="5" t="s">
        <v>233</v>
      </c>
      <c r="Z850" s="5" t="s">
        <v>20</v>
      </c>
      <c r="AB850" s="5" t="s">
        <v>105</v>
      </c>
      <c r="AC850" s="5" t="s">
        <v>506</v>
      </c>
      <c r="AF850" s="5" t="s">
        <v>620</v>
      </c>
      <c r="AI850" s="5" t="s">
        <v>1341</v>
      </c>
      <c r="AJ850" s="8" t="s">
        <v>59</v>
      </c>
      <c r="AK850" s="8" t="s">
        <v>59</v>
      </c>
      <c r="AL850" s="8" t="s">
        <v>264</v>
      </c>
    </row>
    <row r="851" spans="1:38" hidden="1" x14ac:dyDescent="0.2">
      <c r="A851" s="4">
        <v>329</v>
      </c>
      <c r="B851" s="4">
        <v>71</v>
      </c>
      <c r="C851" s="5" t="s">
        <v>579</v>
      </c>
      <c r="D851" s="5" t="s">
        <v>578</v>
      </c>
      <c r="E851" s="4">
        <v>1989</v>
      </c>
      <c r="F851" s="5" t="s">
        <v>227</v>
      </c>
      <c r="G851" s="6">
        <v>0</v>
      </c>
      <c r="H851" s="7">
        <v>0</v>
      </c>
      <c r="L851" s="5" t="s">
        <v>514</v>
      </c>
      <c r="M851" s="5" t="s">
        <v>53</v>
      </c>
      <c r="N851" s="4">
        <v>1989</v>
      </c>
      <c r="O851" s="5" t="s">
        <v>580</v>
      </c>
      <c r="S851" s="5" t="s">
        <v>585</v>
      </c>
      <c r="X851" s="5" t="s">
        <v>232</v>
      </c>
      <c r="Y851" s="5" t="s">
        <v>233</v>
      </c>
      <c r="Z851" s="5" t="s">
        <v>20</v>
      </c>
      <c r="AB851" s="5" t="s">
        <v>105</v>
      </c>
      <c r="AC851" s="5" t="s">
        <v>506</v>
      </c>
      <c r="AF851" s="5" t="s">
        <v>621</v>
      </c>
      <c r="AI851" s="5" t="s">
        <v>1341</v>
      </c>
      <c r="AJ851" s="8" t="s">
        <v>59</v>
      </c>
      <c r="AK851" s="8" t="s">
        <v>59</v>
      </c>
      <c r="AL851" s="8" t="s">
        <v>264</v>
      </c>
    </row>
    <row r="852" spans="1:38" hidden="1" x14ac:dyDescent="0.2">
      <c r="A852" s="4">
        <v>329</v>
      </c>
      <c r="B852" s="4">
        <v>72</v>
      </c>
      <c r="C852" s="5" t="s">
        <v>579</v>
      </c>
      <c r="D852" s="5" t="s">
        <v>578</v>
      </c>
      <c r="E852" s="4">
        <v>1989</v>
      </c>
      <c r="F852" s="5" t="s">
        <v>227</v>
      </c>
      <c r="G852" s="6">
        <v>0</v>
      </c>
      <c r="H852" s="7">
        <v>0</v>
      </c>
      <c r="L852" s="5" t="s">
        <v>89</v>
      </c>
      <c r="M852" s="5" t="s">
        <v>53</v>
      </c>
      <c r="N852" s="4">
        <v>1989</v>
      </c>
      <c r="O852" s="5" t="s">
        <v>580</v>
      </c>
      <c r="S852" s="5" t="s">
        <v>585</v>
      </c>
      <c r="X852" s="5" t="s">
        <v>232</v>
      </c>
      <c r="Y852" s="5" t="s">
        <v>233</v>
      </c>
      <c r="Z852" s="5" t="s">
        <v>20</v>
      </c>
      <c r="AB852" s="5" t="s">
        <v>105</v>
      </c>
      <c r="AC852" s="5" t="s">
        <v>506</v>
      </c>
      <c r="AF852" s="5" t="s">
        <v>622</v>
      </c>
      <c r="AI852" s="5" t="s">
        <v>1341</v>
      </c>
      <c r="AJ852" s="8" t="s">
        <v>59</v>
      </c>
      <c r="AK852" s="8" t="s">
        <v>59</v>
      </c>
      <c r="AL852" s="8" t="s">
        <v>264</v>
      </c>
    </row>
    <row r="853" spans="1:38" hidden="1" x14ac:dyDescent="0.2">
      <c r="A853" s="4">
        <v>329</v>
      </c>
      <c r="B853" s="4">
        <v>73</v>
      </c>
      <c r="C853" s="5" t="s">
        <v>579</v>
      </c>
      <c r="D853" s="5" t="s">
        <v>578</v>
      </c>
      <c r="E853" s="4">
        <v>1989</v>
      </c>
      <c r="F853" s="5" t="s">
        <v>227</v>
      </c>
      <c r="G853" s="6">
        <v>0.17647058823529413</v>
      </c>
      <c r="H853" s="7">
        <v>30</v>
      </c>
      <c r="L853" s="5" t="s">
        <v>508</v>
      </c>
      <c r="M853" s="5" t="s">
        <v>57</v>
      </c>
      <c r="N853" s="4">
        <v>1989</v>
      </c>
      <c r="O853" s="5" t="s">
        <v>580</v>
      </c>
      <c r="S853" s="5" t="s">
        <v>340</v>
      </c>
      <c r="X853" s="5" t="s">
        <v>190</v>
      </c>
      <c r="Y853" s="5" t="s">
        <v>191</v>
      </c>
      <c r="Z853" s="5" t="s">
        <v>20</v>
      </c>
      <c r="AB853" s="5" t="s">
        <v>105</v>
      </c>
      <c r="AC853" s="5" t="s">
        <v>506</v>
      </c>
      <c r="AF853" s="5" t="s">
        <v>623</v>
      </c>
      <c r="AI853" s="5" t="s">
        <v>1341</v>
      </c>
      <c r="AJ853" s="8" t="s">
        <v>59</v>
      </c>
      <c r="AK853" s="8" t="s">
        <v>59</v>
      </c>
      <c r="AL853" s="8" t="s">
        <v>264</v>
      </c>
    </row>
    <row r="854" spans="1:38" hidden="1" x14ac:dyDescent="0.2">
      <c r="A854" s="4">
        <v>329</v>
      </c>
      <c r="B854" s="4">
        <v>74</v>
      </c>
      <c r="C854" s="5" t="s">
        <v>579</v>
      </c>
      <c r="D854" s="5" t="s">
        <v>578</v>
      </c>
      <c r="E854" s="4">
        <v>1989</v>
      </c>
      <c r="F854" s="5" t="s">
        <v>227</v>
      </c>
      <c r="G854" s="6">
        <v>7.6470588235294124E-2</v>
      </c>
      <c r="H854" s="7">
        <v>13</v>
      </c>
      <c r="L854" s="5" t="s">
        <v>509</v>
      </c>
      <c r="M854" s="5" t="s">
        <v>57</v>
      </c>
      <c r="N854" s="4">
        <v>1989</v>
      </c>
      <c r="O854" s="5" t="s">
        <v>580</v>
      </c>
      <c r="S854" s="5" t="s">
        <v>340</v>
      </c>
      <c r="X854" s="5" t="s">
        <v>190</v>
      </c>
      <c r="Y854" s="5" t="s">
        <v>191</v>
      </c>
      <c r="Z854" s="5" t="s">
        <v>20</v>
      </c>
      <c r="AB854" s="5" t="s">
        <v>105</v>
      </c>
      <c r="AC854" s="5" t="s">
        <v>506</v>
      </c>
      <c r="AI854" s="5" t="s">
        <v>1341</v>
      </c>
      <c r="AJ854" s="8" t="s">
        <v>59</v>
      </c>
      <c r="AK854" s="8" t="s">
        <v>59</v>
      </c>
      <c r="AL854" s="8" t="s">
        <v>264</v>
      </c>
    </row>
    <row r="855" spans="1:38" hidden="1" x14ac:dyDescent="0.2">
      <c r="A855" s="4">
        <v>329</v>
      </c>
      <c r="B855" s="4">
        <v>75</v>
      </c>
      <c r="C855" s="5" t="s">
        <v>579</v>
      </c>
      <c r="D855" s="5" t="s">
        <v>578</v>
      </c>
      <c r="E855" s="4">
        <v>1989</v>
      </c>
      <c r="F855" s="5" t="s">
        <v>227</v>
      </c>
      <c r="G855" s="6">
        <v>4.7058823529411764E-2</v>
      </c>
      <c r="H855" s="7">
        <v>8</v>
      </c>
      <c r="L855" s="5" t="s">
        <v>510</v>
      </c>
      <c r="M855" s="5" t="s">
        <v>57</v>
      </c>
      <c r="N855" s="4">
        <v>1989</v>
      </c>
      <c r="O855" s="5" t="s">
        <v>580</v>
      </c>
      <c r="S855" s="5" t="s">
        <v>340</v>
      </c>
      <c r="X855" s="5" t="s">
        <v>190</v>
      </c>
      <c r="Y855" s="5" t="s">
        <v>191</v>
      </c>
      <c r="Z855" s="5" t="s">
        <v>20</v>
      </c>
      <c r="AB855" s="5" t="s">
        <v>105</v>
      </c>
      <c r="AC855" s="5" t="s">
        <v>506</v>
      </c>
      <c r="AI855" s="5" t="s">
        <v>1341</v>
      </c>
      <c r="AJ855" s="8" t="s">
        <v>59</v>
      </c>
      <c r="AK855" s="8" t="s">
        <v>59</v>
      </c>
      <c r="AL855" s="8" t="s">
        <v>264</v>
      </c>
    </row>
    <row r="856" spans="1:38" hidden="1" x14ac:dyDescent="0.2">
      <c r="A856" s="4">
        <v>329</v>
      </c>
      <c r="B856" s="4">
        <v>76</v>
      </c>
      <c r="C856" s="5" t="s">
        <v>579</v>
      </c>
      <c r="D856" s="5" t="s">
        <v>578</v>
      </c>
      <c r="E856" s="4">
        <v>1989</v>
      </c>
      <c r="F856" s="5" t="s">
        <v>227</v>
      </c>
      <c r="G856" s="6">
        <v>0.11764705882352941</v>
      </c>
      <c r="H856" s="7">
        <v>20</v>
      </c>
      <c r="L856" s="5" t="s">
        <v>511</v>
      </c>
      <c r="M856" s="5" t="s">
        <v>57</v>
      </c>
      <c r="N856" s="4">
        <v>1989</v>
      </c>
      <c r="O856" s="5" t="s">
        <v>580</v>
      </c>
      <c r="S856" s="5" t="s">
        <v>340</v>
      </c>
      <c r="X856" s="5" t="s">
        <v>190</v>
      </c>
      <c r="Y856" s="5" t="s">
        <v>191</v>
      </c>
      <c r="Z856" s="5" t="s">
        <v>20</v>
      </c>
      <c r="AB856" s="5" t="s">
        <v>105</v>
      </c>
      <c r="AC856" s="5" t="s">
        <v>506</v>
      </c>
      <c r="AI856" s="5" t="s">
        <v>1341</v>
      </c>
      <c r="AJ856" s="8" t="s">
        <v>59</v>
      </c>
      <c r="AK856" s="8" t="s">
        <v>59</v>
      </c>
      <c r="AL856" s="8" t="s">
        <v>264</v>
      </c>
    </row>
    <row r="857" spans="1:38" hidden="1" x14ac:dyDescent="0.2">
      <c r="A857" s="4">
        <v>329</v>
      </c>
      <c r="B857" s="4">
        <v>77</v>
      </c>
      <c r="C857" s="5" t="s">
        <v>579</v>
      </c>
      <c r="D857" s="5" t="s">
        <v>578</v>
      </c>
      <c r="E857" s="4">
        <v>1989</v>
      </c>
      <c r="F857" s="5" t="s">
        <v>227</v>
      </c>
      <c r="G857" s="6">
        <v>7.0588235294117646E-2</v>
      </c>
      <c r="H857" s="7">
        <v>12</v>
      </c>
      <c r="L857" s="5" t="s">
        <v>512</v>
      </c>
      <c r="M857" s="5" t="s">
        <v>57</v>
      </c>
      <c r="N857" s="4">
        <v>1989</v>
      </c>
      <c r="O857" s="5" t="s">
        <v>580</v>
      </c>
      <c r="S857" s="5" t="s">
        <v>340</v>
      </c>
      <c r="X857" s="5" t="s">
        <v>190</v>
      </c>
      <c r="Y857" s="5" t="s">
        <v>191</v>
      </c>
      <c r="Z857" s="5" t="s">
        <v>20</v>
      </c>
      <c r="AB857" s="5" t="s">
        <v>105</v>
      </c>
      <c r="AC857" s="5" t="s">
        <v>506</v>
      </c>
      <c r="AI857" s="5" t="s">
        <v>1341</v>
      </c>
      <c r="AJ857" s="8" t="s">
        <v>59</v>
      </c>
      <c r="AK857" s="8" t="s">
        <v>59</v>
      </c>
      <c r="AL857" s="8" t="s">
        <v>264</v>
      </c>
    </row>
    <row r="858" spans="1:38" hidden="1" x14ac:dyDescent="0.2">
      <c r="A858" s="4">
        <v>329</v>
      </c>
      <c r="B858" s="4">
        <v>78</v>
      </c>
      <c r="C858" s="5" t="s">
        <v>579</v>
      </c>
      <c r="D858" s="5" t="s">
        <v>578</v>
      </c>
      <c r="E858" s="4">
        <v>1989</v>
      </c>
      <c r="F858" s="5" t="s">
        <v>227</v>
      </c>
      <c r="G858" s="6">
        <v>6.4705882352941183E-2</v>
      </c>
      <c r="H858" s="7">
        <v>11</v>
      </c>
      <c r="L858" s="5" t="s">
        <v>581</v>
      </c>
      <c r="M858" s="5" t="s">
        <v>57</v>
      </c>
      <c r="N858" s="4">
        <v>1989</v>
      </c>
      <c r="O858" s="5" t="s">
        <v>580</v>
      </c>
      <c r="S858" s="5" t="s">
        <v>340</v>
      </c>
      <c r="X858" s="5" t="s">
        <v>190</v>
      </c>
      <c r="Y858" s="5" t="s">
        <v>191</v>
      </c>
      <c r="Z858" s="5" t="s">
        <v>20</v>
      </c>
      <c r="AB858" s="5" t="s">
        <v>105</v>
      </c>
      <c r="AC858" s="5" t="s">
        <v>506</v>
      </c>
      <c r="AI858" s="5" t="s">
        <v>1341</v>
      </c>
      <c r="AJ858" s="8" t="s">
        <v>59</v>
      </c>
      <c r="AK858" s="8" t="s">
        <v>59</v>
      </c>
      <c r="AL858" s="8" t="s">
        <v>264</v>
      </c>
    </row>
    <row r="859" spans="1:38" hidden="1" x14ac:dyDescent="0.2">
      <c r="A859" s="4">
        <v>329</v>
      </c>
      <c r="B859" s="4">
        <v>79</v>
      </c>
      <c r="C859" s="5" t="s">
        <v>579</v>
      </c>
      <c r="D859" s="5" t="s">
        <v>578</v>
      </c>
      <c r="E859" s="4">
        <v>1989</v>
      </c>
      <c r="F859" s="5" t="s">
        <v>227</v>
      </c>
      <c r="G859" s="6">
        <v>5.8823529411764705E-2</v>
      </c>
      <c r="H859" s="7">
        <v>10</v>
      </c>
      <c r="L859" s="5" t="s">
        <v>582</v>
      </c>
      <c r="M859" s="5" t="s">
        <v>57</v>
      </c>
      <c r="N859" s="4">
        <v>1989</v>
      </c>
      <c r="O859" s="5" t="s">
        <v>580</v>
      </c>
      <c r="S859" s="5" t="s">
        <v>340</v>
      </c>
      <c r="X859" s="5" t="s">
        <v>190</v>
      </c>
      <c r="Y859" s="5" t="s">
        <v>191</v>
      </c>
      <c r="Z859" s="5" t="s">
        <v>20</v>
      </c>
      <c r="AB859" s="5" t="s">
        <v>105</v>
      </c>
      <c r="AC859" s="5" t="s">
        <v>506</v>
      </c>
      <c r="AI859" s="5" t="s">
        <v>1341</v>
      </c>
      <c r="AJ859" s="8" t="s">
        <v>59</v>
      </c>
      <c r="AK859" s="8" t="s">
        <v>59</v>
      </c>
      <c r="AL859" s="8" t="s">
        <v>264</v>
      </c>
    </row>
    <row r="860" spans="1:38" hidden="1" x14ac:dyDescent="0.2">
      <c r="A860" s="4">
        <v>329</v>
      </c>
      <c r="B860" s="4">
        <v>80</v>
      </c>
      <c r="C860" s="5" t="s">
        <v>579</v>
      </c>
      <c r="D860" s="5" t="s">
        <v>578</v>
      </c>
      <c r="E860" s="4">
        <v>1989</v>
      </c>
      <c r="F860" s="5" t="s">
        <v>227</v>
      </c>
      <c r="G860" s="6">
        <v>7.6470588235294124E-2</v>
      </c>
      <c r="H860" s="7">
        <v>13</v>
      </c>
      <c r="L860" s="5" t="s">
        <v>514</v>
      </c>
      <c r="M860" s="5" t="s">
        <v>57</v>
      </c>
      <c r="N860" s="4">
        <v>1989</v>
      </c>
      <c r="O860" s="5" t="s">
        <v>580</v>
      </c>
      <c r="S860" s="5" t="s">
        <v>340</v>
      </c>
      <c r="X860" s="5" t="s">
        <v>190</v>
      </c>
      <c r="Y860" s="5" t="s">
        <v>191</v>
      </c>
      <c r="Z860" s="5" t="s">
        <v>20</v>
      </c>
      <c r="AB860" s="5" t="s">
        <v>105</v>
      </c>
      <c r="AC860" s="5" t="s">
        <v>506</v>
      </c>
      <c r="AI860" s="5" t="s">
        <v>1341</v>
      </c>
      <c r="AJ860" s="8" t="s">
        <v>59</v>
      </c>
      <c r="AK860" s="8" t="s">
        <v>59</v>
      </c>
      <c r="AL860" s="8" t="s">
        <v>264</v>
      </c>
    </row>
    <row r="861" spans="1:38" hidden="1" x14ac:dyDescent="0.2">
      <c r="A861" s="4">
        <v>329</v>
      </c>
      <c r="B861" s="4">
        <v>81</v>
      </c>
      <c r="C861" s="5" t="s">
        <v>579</v>
      </c>
      <c r="D861" s="5" t="s">
        <v>578</v>
      </c>
      <c r="E861" s="4">
        <v>1989</v>
      </c>
      <c r="F861" s="5" t="s">
        <v>227</v>
      </c>
      <c r="G861" s="6">
        <v>1.7647058823529412E-2</v>
      </c>
      <c r="H861" s="7">
        <v>3</v>
      </c>
      <c r="L861" s="5" t="s">
        <v>89</v>
      </c>
      <c r="M861" s="5" t="s">
        <v>57</v>
      </c>
      <c r="N861" s="4">
        <v>1989</v>
      </c>
      <c r="O861" s="5" t="s">
        <v>580</v>
      </c>
      <c r="S861" s="5" t="s">
        <v>340</v>
      </c>
      <c r="X861" s="5" t="s">
        <v>190</v>
      </c>
      <c r="Y861" s="5" t="s">
        <v>191</v>
      </c>
      <c r="Z861" s="5" t="s">
        <v>20</v>
      </c>
      <c r="AB861" s="5" t="s">
        <v>105</v>
      </c>
      <c r="AC861" s="5" t="s">
        <v>506</v>
      </c>
      <c r="AI861" s="5" t="s">
        <v>1341</v>
      </c>
      <c r="AJ861" s="8" t="s">
        <v>59</v>
      </c>
      <c r="AK861" s="8" t="s">
        <v>59</v>
      </c>
      <c r="AL861" s="8" t="s">
        <v>264</v>
      </c>
    </row>
    <row r="862" spans="1:38" hidden="1" x14ac:dyDescent="0.2">
      <c r="A862" s="4">
        <v>329</v>
      </c>
      <c r="B862" s="4">
        <v>82</v>
      </c>
      <c r="C862" s="5" t="s">
        <v>579</v>
      </c>
      <c r="D862" s="5" t="s">
        <v>578</v>
      </c>
      <c r="E862" s="4">
        <v>1989</v>
      </c>
      <c r="F862" s="5" t="s">
        <v>227</v>
      </c>
      <c r="G862" s="6">
        <v>0.17647058823529413</v>
      </c>
      <c r="H862" s="7">
        <v>30</v>
      </c>
      <c r="L862" s="5" t="s">
        <v>508</v>
      </c>
      <c r="M862" s="5" t="s">
        <v>53</v>
      </c>
      <c r="N862" s="4">
        <v>1989</v>
      </c>
      <c r="O862" s="5" t="s">
        <v>580</v>
      </c>
      <c r="S862" s="5" t="s">
        <v>340</v>
      </c>
      <c r="X862" s="5" t="s">
        <v>190</v>
      </c>
      <c r="Y862" s="5" t="s">
        <v>191</v>
      </c>
      <c r="Z862" s="5" t="s">
        <v>20</v>
      </c>
      <c r="AB862" s="5" t="s">
        <v>105</v>
      </c>
      <c r="AC862" s="5" t="s">
        <v>506</v>
      </c>
      <c r="AI862" s="5" t="s">
        <v>1341</v>
      </c>
      <c r="AJ862" s="8" t="s">
        <v>59</v>
      </c>
      <c r="AK862" s="8" t="s">
        <v>59</v>
      </c>
      <c r="AL862" s="8" t="s">
        <v>264</v>
      </c>
    </row>
    <row r="863" spans="1:38" hidden="1" x14ac:dyDescent="0.2">
      <c r="A863" s="4">
        <v>329</v>
      </c>
      <c r="B863" s="4">
        <v>83</v>
      </c>
      <c r="C863" s="5" t="s">
        <v>579</v>
      </c>
      <c r="D863" s="5" t="s">
        <v>578</v>
      </c>
      <c r="E863" s="4">
        <v>1989</v>
      </c>
      <c r="F863" s="5" t="s">
        <v>227</v>
      </c>
      <c r="G863" s="6">
        <v>6.4705882352941183E-2</v>
      </c>
      <c r="H863" s="7">
        <v>11</v>
      </c>
      <c r="L863" s="5" t="s">
        <v>509</v>
      </c>
      <c r="M863" s="5" t="s">
        <v>53</v>
      </c>
      <c r="N863" s="4">
        <v>1989</v>
      </c>
      <c r="O863" s="5" t="s">
        <v>580</v>
      </c>
      <c r="S863" s="5" t="s">
        <v>340</v>
      </c>
      <c r="X863" s="5" t="s">
        <v>190</v>
      </c>
      <c r="Y863" s="5" t="s">
        <v>191</v>
      </c>
      <c r="Z863" s="5" t="s">
        <v>20</v>
      </c>
      <c r="AB863" s="5" t="s">
        <v>105</v>
      </c>
      <c r="AC863" s="5" t="s">
        <v>506</v>
      </c>
      <c r="AI863" s="5" t="s">
        <v>1341</v>
      </c>
      <c r="AJ863" s="8" t="s">
        <v>59</v>
      </c>
      <c r="AK863" s="8" t="s">
        <v>59</v>
      </c>
      <c r="AL863" s="8" t="s">
        <v>264</v>
      </c>
    </row>
    <row r="864" spans="1:38" hidden="1" x14ac:dyDescent="0.2">
      <c r="A864" s="4">
        <v>329</v>
      </c>
      <c r="B864" s="4">
        <v>84</v>
      </c>
      <c r="C864" s="5" t="s">
        <v>579</v>
      </c>
      <c r="D864" s="5" t="s">
        <v>578</v>
      </c>
      <c r="E864" s="4">
        <v>1989</v>
      </c>
      <c r="F864" s="5" t="s">
        <v>227</v>
      </c>
      <c r="G864" s="6">
        <v>1.7647058823529412E-2</v>
      </c>
      <c r="H864" s="7">
        <v>3</v>
      </c>
      <c r="L864" s="5" t="s">
        <v>510</v>
      </c>
      <c r="M864" s="5" t="s">
        <v>53</v>
      </c>
      <c r="N864" s="4">
        <v>1989</v>
      </c>
      <c r="O864" s="5" t="s">
        <v>580</v>
      </c>
      <c r="S864" s="5" t="s">
        <v>340</v>
      </c>
      <c r="X864" s="5" t="s">
        <v>190</v>
      </c>
      <c r="Y864" s="5" t="s">
        <v>191</v>
      </c>
      <c r="Z864" s="5" t="s">
        <v>20</v>
      </c>
      <c r="AB864" s="5" t="s">
        <v>105</v>
      </c>
      <c r="AC864" s="5" t="s">
        <v>506</v>
      </c>
      <c r="AI864" s="5" t="s">
        <v>1341</v>
      </c>
      <c r="AJ864" s="8" t="s">
        <v>59</v>
      </c>
      <c r="AK864" s="8" t="s">
        <v>59</v>
      </c>
      <c r="AL864" s="8" t="s">
        <v>264</v>
      </c>
    </row>
    <row r="865" spans="1:38" hidden="1" x14ac:dyDescent="0.2">
      <c r="A865" s="4">
        <v>329</v>
      </c>
      <c r="B865" s="4">
        <v>85</v>
      </c>
      <c r="C865" s="5" t="s">
        <v>579</v>
      </c>
      <c r="D865" s="5" t="s">
        <v>578</v>
      </c>
      <c r="E865" s="4">
        <v>1989</v>
      </c>
      <c r="F865" s="5" t="s">
        <v>227</v>
      </c>
      <c r="G865" s="6">
        <v>1.7647058823529412E-2</v>
      </c>
      <c r="H865" s="7">
        <v>3</v>
      </c>
      <c r="L865" s="5" t="s">
        <v>511</v>
      </c>
      <c r="M865" s="5" t="s">
        <v>53</v>
      </c>
      <c r="N865" s="4">
        <v>1989</v>
      </c>
      <c r="O865" s="5" t="s">
        <v>580</v>
      </c>
      <c r="S865" s="5" t="s">
        <v>340</v>
      </c>
      <c r="X865" s="5" t="s">
        <v>190</v>
      </c>
      <c r="Y865" s="5" t="s">
        <v>191</v>
      </c>
      <c r="Z865" s="5" t="s">
        <v>20</v>
      </c>
      <c r="AB865" s="5" t="s">
        <v>105</v>
      </c>
      <c r="AC865" s="5" t="s">
        <v>506</v>
      </c>
      <c r="AI865" s="5" t="s">
        <v>1341</v>
      </c>
      <c r="AJ865" s="8" t="s">
        <v>59</v>
      </c>
      <c r="AK865" s="8" t="s">
        <v>59</v>
      </c>
      <c r="AL865" s="8" t="s">
        <v>264</v>
      </c>
    </row>
    <row r="866" spans="1:38" hidden="1" x14ac:dyDescent="0.2">
      <c r="A866" s="4">
        <v>329</v>
      </c>
      <c r="B866" s="4">
        <v>86</v>
      </c>
      <c r="C866" s="5" t="s">
        <v>579</v>
      </c>
      <c r="D866" s="5" t="s">
        <v>578</v>
      </c>
      <c r="E866" s="4">
        <v>1989</v>
      </c>
      <c r="F866" s="5" t="s">
        <v>227</v>
      </c>
      <c r="G866" s="6">
        <v>1.1764705882352941E-2</v>
      </c>
      <c r="H866" s="7">
        <v>2</v>
      </c>
      <c r="L866" s="5" t="s">
        <v>512</v>
      </c>
      <c r="M866" s="5" t="s">
        <v>53</v>
      </c>
      <c r="N866" s="4">
        <v>1989</v>
      </c>
      <c r="O866" s="5" t="s">
        <v>580</v>
      </c>
      <c r="S866" s="5" t="s">
        <v>340</v>
      </c>
      <c r="X866" s="5" t="s">
        <v>190</v>
      </c>
      <c r="Y866" s="5" t="s">
        <v>191</v>
      </c>
      <c r="Z866" s="5" t="s">
        <v>20</v>
      </c>
      <c r="AB866" s="5" t="s">
        <v>105</v>
      </c>
      <c r="AC866" s="5" t="s">
        <v>506</v>
      </c>
      <c r="AI866" s="5" t="s">
        <v>1341</v>
      </c>
      <c r="AJ866" s="8" t="s">
        <v>59</v>
      </c>
      <c r="AK866" s="8" t="s">
        <v>59</v>
      </c>
      <c r="AL866" s="8" t="s">
        <v>264</v>
      </c>
    </row>
    <row r="867" spans="1:38" hidden="1" x14ac:dyDescent="0.2">
      <c r="A867" s="4">
        <v>329</v>
      </c>
      <c r="B867" s="4">
        <v>87</v>
      </c>
      <c r="C867" s="5" t="s">
        <v>579</v>
      </c>
      <c r="D867" s="5" t="s">
        <v>578</v>
      </c>
      <c r="E867" s="4">
        <v>1989</v>
      </c>
      <c r="F867" s="5" t="s">
        <v>227</v>
      </c>
      <c r="G867" s="6">
        <v>0</v>
      </c>
      <c r="H867" s="7">
        <v>0</v>
      </c>
      <c r="L867" s="5" t="s">
        <v>581</v>
      </c>
      <c r="M867" s="5" t="s">
        <v>53</v>
      </c>
      <c r="N867" s="4">
        <v>1989</v>
      </c>
      <c r="O867" s="5" t="s">
        <v>580</v>
      </c>
      <c r="S867" s="5" t="s">
        <v>340</v>
      </c>
      <c r="X867" s="5" t="s">
        <v>190</v>
      </c>
      <c r="Y867" s="5" t="s">
        <v>191</v>
      </c>
      <c r="Z867" s="5" t="s">
        <v>20</v>
      </c>
      <c r="AB867" s="5" t="s">
        <v>105</v>
      </c>
      <c r="AC867" s="5" t="s">
        <v>506</v>
      </c>
      <c r="AI867" s="5" t="s">
        <v>1341</v>
      </c>
      <c r="AJ867" s="8" t="s">
        <v>59</v>
      </c>
      <c r="AK867" s="8" t="s">
        <v>59</v>
      </c>
      <c r="AL867" s="8" t="s">
        <v>264</v>
      </c>
    </row>
    <row r="868" spans="1:38" hidden="1" x14ac:dyDescent="0.2">
      <c r="A868" s="4">
        <v>329</v>
      </c>
      <c r="B868" s="4">
        <v>88</v>
      </c>
      <c r="C868" s="5" t="s">
        <v>579</v>
      </c>
      <c r="D868" s="5" t="s">
        <v>578</v>
      </c>
      <c r="E868" s="4">
        <v>1989</v>
      </c>
      <c r="F868" s="5" t="s">
        <v>227</v>
      </c>
      <c r="G868" s="6">
        <v>5.8823529411764705E-3</v>
      </c>
      <c r="H868" s="7">
        <v>1</v>
      </c>
      <c r="L868" s="5" t="s">
        <v>582</v>
      </c>
      <c r="M868" s="5" t="s">
        <v>53</v>
      </c>
      <c r="N868" s="4">
        <v>1989</v>
      </c>
      <c r="O868" s="5" t="s">
        <v>580</v>
      </c>
      <c r="S868" s="5" t="s">
        <v>340</v>
      </c>
      <c r="X868" s="5" t="s">
        <v>190</v>
      </c>
      <c r="Y868" s="5" t="s">
        <v>191</v>
      </c>
      <c r="Z868" s="5" t="s">
        <v>20</v>
      </c>
      <c r="AB868" s="5" t="s">
        <v>105</v>
      </c>
      <c r="AC868" s="5" t="s">
        <v>506</v>
      </c>
      <c r="AI868" s="5" t="s">
        <v>1341</v>
      </c>
      <c r="AJ868" s="8" t="s">
        <v>59</v>
      </c>
      <c r="AK868" s="8" t="s">
        <v>59</v>
      </c>
      <c r="AL868" s="8" t="s">
        <v>264</v>
      </c>
    </row>
    <row r="869" spans="1:38" hidden="1" x14ac:dyDescent="0.2">
      <c r="A869" s="4">
        <v>329</v>
      </c>
      <c r="B869" s="4">
        <v>89</v>
      </c>
      <c r="C869" s="5" t="s">
        <v>579</v>
      </c>
      <c r="D869" s="5" t="s">
        <v>578</v>
      </c>
      <c r="E869" s="4">
        <v>1989</v>
      </c>
      <c r="F869" s="5" t="s">
        <v>227</v>
      </c>
      <c r="G869" s="6">
        <v>0</v>
      </c>
      <c r="H869" s="7">
        <v>0</v>
      </c>
      <c r="L869" s="5" t="s">
        <v>514</v>
      </c>
      <c r="M869" s="5" t="s">
        <v>53</v>
      </c>
      <c r="N869" s="4">
        <v>1989</v>
      </c>
      <c r="O869" s="5" t="s">
        <v>580</v>
      </c>
      <c r="S869" s="5" t="s">
        <v>340</v>
      </c>
      <c r="X869" s="5" t="s">
        <v>190</v>
      </c>
      <c r="Y869" s="5" t="s">
        <v>191</v>
      </c>
      <c r="Z869" s="5" t="s">
        <v>20</v>
      </c>
      <c r="AB869" s="5" t="s">
        <v>105</v>
      </c>
      <c r="AC869" s="5" t="s">
        <v>506</v>
      </c>
      <c r="AI869" s="5" t="s">
        <v>1341</v>
      </c>
      <c r="AJ869" s="8" t="s">
        <v>59</v>
      </c>
      <c r="AK869" s="8" t="s">
        <v>59</v>
      </c>
      <c r="AL869" s="8" t="s">
        <v>264</v>
      </c>
    </row>
    <row r="870" spans="1:38" hidden="1" x14ac:dyDescent="0.2">
      <c r="A870" s="4">
        <v>329</v>
      </c>
      <c r="B870" s="4">
        <v>90</v>
      </c>
      <c r="C870" s="5" t="s">
        <v>579</v>
      </c>
      <c r="D870" s="5" t="s">
        <v>578</v>
      </c>
      <c r="E870" s="4">
        <v>1989</v>
      </c>
      <c r="F870" s="5" t="s">
        <v>227</v>
      </c>
      <c r="G870" s="6">
        <v>0</v>
      </c>
      <c r="H870" s="7">
        <v>0</v>
      </c>
      <c r="L870" s="5" t="s">
        <v>89</v>
      </c>
      <c r="M870" s="5" t="s">
        <v>53</v>
      </c>
      <c r="N870" s="4">
        <v>1989</v>
      </c>
      <c r="O870" s="5" t="s">
        <v>580</v>
      </c>
      <c r="S870" s="5" t="s">
        <v>340</v>
      </c>
      <c r="X870" s="5" t="s">
        <v>190</v>
      </c>
      <c r="Y870" s="5" t="s">
        <v>191</v>
      </c>
      <c r="Z870" s="5" t="s">
        <v>20</v>
      </c>
      <c r="AB870" s="5" t="s">
        <v>105</v>
      </c>
      <c r="AC870" s="5" t="s">
        <v>506</v>
      </c>
      <c r="AI870" s="5" t="s">
        <v>1341</v>
      </c>
      <c r="AJ870" s="8" t="s">
        <v>59</v>
      </c>
      <c r="AK870" s="8" t="s">
        <v>59</v>
      </c>
      <c r="AL870" s="8" t="s">
        <v>264</v>
      </c>
    </row>
    <row r="871" spans="1:38" hidden="1" x14ac:dyDescent="0.2">
      <c r="A871" s="4">
        <v>329</v>
      </c>
      <c r="B871" s="4">
        <v>91</v>
      </c>
      <c r="C871" s="5" t="s">
        <v>579</v>
      </c>
      <c r="D871" s="5" t="s">
        <v>578</v>
      </c>
      <c r="E871" s="4">
        <v>1989</v>
      </c>
      <c r="F871" s="5" t="s">
        <v>85</v>
      </c>
      <c r="G871" s="6">
        <v>708</v>
      </c>
      <c r="H871" s="6">
        <v>708</v>
      </c>
      <c r="N871" s="4">
        <v>1989</v>
      </c>
      <c r="O871" s="5" t="s">
        <v>580</v>
      </c>
      <c r="S871" s="5" t="s">
        <v>422</v>
      </c>
      <c r="X871" s="5" t="s">
        <v>153</v>
      </c>
      <c r="Y871" s="5" t="s">
        <v>152</v>
      </c>
      <c r="Z871" s="5" t="s">
        <v>20</v>
      </c>
      <c r="AF871" s="5" t="s">
        <v>586</v>
      </c>
      <c r="AI871" s="5" t="s">
        <v>1341</v>
      </c>
      <c r="AJ871" s="8" t="s">
        <v>59</v>
      </c>
      <c r="AK871" s="8" t="s">
        <v>59</v>
      </c>
      <c r="AL871" s="8" t="s">
        <v>264</v>
      </c>
    </row>
    <row r="872" spans="1:38" hidden="1" x14ac:dyDescent="0.2">
      <c r="A872" s="4">
        <v>329</v>
      </c>
      <c r="B872" s="4">
        <v>92</v>
      </c>
      <c r="C872" s="5" t="s">
        <v>579</v>
      </c>
      <c r="D872" s="5" t="s">
        <v>578</v>
      </c>
      <c r="E872" s="4">
        <v>1989</v>
      </c>
      <c r="F872" s="5" t="s">
        <v>85</v>
      </c>
      <c r="G872" s="6">
        <v>3144</v>
      </c>
      <c r="H872" s="7">
        <v>503</v>
      </c>
      <c r="N872" s="4">
        <v>1989</v>
      </c>
      <c r="O872" s="5" t="s">
        <v>580</v>
      </c>
      <c r="S872" s="5" t="s">
        <v>583</v>
      </c>
      <c r="X872" s="5" t="s">
        <v>153</v>
      </c>
      <c r="Y872" s="5" t="s">
        <v>152</v>
      </c>
      <c r="Z872" s="5" t="s">
        <v>20</v>
      </c>
      <c r="AF872" s="5" t="s">
        <v>604</v>
      </c>
      <c r="AI872" s="5" t="s">
        <v>1341</v>
      </c>
      <c r="AJ872" s="8" t="s">
        <v>59</v>
      </c>
      <c r="AK872" s="8" t="s">
        <v>59</v>
      </c>
      <c r="AL872" s="8" t="s">
        <v>264</v>
      </c>
    </row>
    <row r="873" spans="1:38" hidden="1" x14ac:dyDescent="0.2">
      <c r="A873" s="4">
        <v>329</v>
      </c>
      <c r="B873" s="4">
        <v>93</v>
      </c>
      <c r="C873" s="5" t="s">
        <v>579</v>
      </c>
      <c r="D873" s="5" t="s">
        <v>578</v>
      </c>
      <c r="E873" s="4">
        <v>1989</v>
      </c>
      <c r="F873" s="5" t="s">
        <v>85</v>
      </c>
      <c r="G873" s="6">
        <v>1300</v>
      </c>
      <c r="H873" s="7">
        <v>338</v>
      </c>
      <c r="N873" s="4">
        <v>1989</v>
      </c>
      <c r="O873" s="5" t="s">
        <v>580</v>
      </c>
      <c r="S873" s="5" t="s">
        <v>584</v>
      </c>
      <c r="X873" s="5" t="s">
        <v>153</v>
      </c>
      <c r="Y873" s="5" t="s">
        <v>152</v>
      </c>
      <c r="Z873" s="5" t="s">
        <v>20</v>
      </c>
      <c r="AF873" s="5" t="s">
        <v>604</v>
      </c>
      <c r="AI873" s="5" t="s">
        <v>1341</v>
      </c>
      <c r="AJ873" s="8" t="s">
        <v>59</v>
      </c>
      <c r="AK873" s="8" t="s">
        <v>59</v>
      </c>
      <c r="AL873" s="8" t="s">
        <v>264</v>
      </c>
    </row>
    <row r="874" spans="1:38" hidden="1" x14ac:dyDescent="0.2">
      <c r="A874" s="4">
        <v>329</v>
      </c>
      <c r="B874" s="4">
        <v>94</v>
      </c>
      <c r="C874" s="5" t="s">
        <v>579</v>
      </c>
      <c r="D874" s="5" t="s">
        <v>578</v>
      </c>
      <c r="E874" s="4">
        <v>1989</v>
      </c>
      <c r="F874" s="5" t="s">
        <v>85</v>
      </c>
      <c r="G874" s="6">
        <v>1942</v>
      </c>
      <c r="H874" s="7">
        <v>466</v>
      </c>
      <c r="N874" s="4">
        <v>1989</v>
      </c>
      <c r="O874" s="5" t="s">
        <v>580</v>
      </c>
      <c r="S874" s="5" t="s">
        <v>585</v>
      </c>
      <c r="X874" s="5" t="s">
        <v>232</v>
      </c>
      <c r="Y874" s="5" t="s">
        <v>233</v>
      </c>
      <c r="Z874" s="5" t="s">
        <v>20</v>
      </c>
      <c r="AF874" s="5" t="s">
        <v>605</v>
      </c>
      <c r="AI874" s="5" t="s">
        <v>1341</v>
      </c>
      <c r="AJ874" s="8" t="s">
        <v>59</v>
      </c>
      <c r="AK874" s="8" t="s">
        <v>59</v>
      </c>
      <c r="AL874" s="8" t="s">
        <v>264</v>
      </c>
    </row>
    <row r="875" spans="1:38" hidden="1" x14ac:dyDescent="0.2">
      <c r="A875" s="4">
        <v>329</v>
      </c>
      <c r="B875" s="4">
        <v>95</v>
      </c>
      <c r="C875" s="5" t="s">
        <v>579</v>
      </c>
      <c r="D875" s="5" t="s">
        <v>578</v>
      </c>
      <c r="E875" s="4">
        <v>1989</v>
      </c>
      <c r="F875" s="5" t="s">
        <v>85</v>
      </c>
      <c r="G875" s="6">
        <v>224</v>
      </c>
      <c r="H875" s="7">
        <v>170</v>
      </c>
      <c r="N875" s="4">
        <v>1989</v>
      </c>
      <c r="O875" s="5" t="s">
        <v>580</v>
      </c>
      <c r="S875" s="5" t="s">
        <v>340</v>
      </c>
      <c r="X875" s="5" t="s">
        <v>190</v>
      </c>
      <c r="Y875" s="5" t="s">
        <v>191</v>
      </c>
      <c r="Z875" s="5" t="s">
        <v>20</v>
      </c>
      <c r="AF875" s="5" t="s">
        <v>623</v>
      </c>
      <c r="AI875" s="5" t="s">
        <v>1341</v>
      </c>
      <c r="AJ875" s="8" t="s">
        <v>59</v>
      </c>
      <c r="AK875" s="8" t="s">
        <v>59</v>
      </c>
      <c r="AL875" s="8" t="s">
        <v>264</v>
      </c>
    </row>
    <row r="876" spans="1:38" hidden="1" x14ac:dyDescent="0.2">
      <c r="A876" s="4">
        <v>400</v>
      </c>
      <c r="B876" s="4">
        <v>1</v>
      </c>
      <c r="C876" s="5" t="s">
        <v>401</v>
      </c>
      <c r="D876" s="5" t="s">
        <v>624</v>
      </c>
      <c r="E876" s="4">
        <v>1991</v>
      </c>
      <c r="F876" s="5" t="s">
        <v>85</v>
      </c>
      <c r="G876" s="6">
        <v>1158</v>
      </c>
      <c r="H876" s="7">
        <v>418</v>
      </c>
      <c r="N876" s="4">
        <v>1984</v>
      </c>
      <c r="O876" s="5" t="s">
        <v>625</v>
      </c>
      <c r="P876" s="5" t="s">
        <v>346</v>
      </c>
      <c r="S876" s="5" t="s">
        <v>400</v>
      </c>
      <c r="V876" s="7">
        <v>36.1</v>
      </c>
      <c r="W876" s="7" t="s">
        <v>398</v>
      </c>
      <c r="X876" s="5" t="s">
        <v>148</v>
      </c>
      <c r="Y876" s="5" t="s">
        <v>149</v>
      </c>
      <c r="Z876" s="5" t="s">
        <v>20</v>
      </c>
      <c r="AB876" s="5" t="s">
        <v>21</v>
      </c>
      <c r="AI876" s="5" t="s">
        <v>225</v>
      </c>
      <c r="AJ876" s="8" t="s">
        <v>59</v>
      </c>
      <c r="AK876" s="8" t="s">
        <v>59</v>
      </c>
      <c r="AL876" s="8" t="s">
        <v>264</v>
      </c>
    </row>
    <row r="877" spans="1:38" hidden="1" x14ac:dyDescent="0.2">
      <c r="A877" s="4">
        <v>400</v>
      </c>
      <c r="B877" s="4">
        <v>2</v>
      </c>
      <c r="C877" s="5" t="s">
        <v>401</v>
      </c>
      <c r="D877" s="5" t="s">
        <v>624</v>
      </c>
      <c r="E877" s="4">
        <v>1991</v>
      </c>
      <c r="F877" s="5" t="s">
        <v>85</v>
      </c>
      <c r="G877" s="6">
        <v>2081</v>
      </c>
      <c r="H877" s="7">
        <v>503</v>
      </c>
      <c r="N877" s="4">
        <v>1984</v>
      </c>
      <c r="O877" s="5" t="s">
        <v>625</v>
      </c>
      <c r="P877" s="5" t="s">
        <v>626</v>
      </c>
      <c r="S877" s="5" t="s">
        <v>400</v>
      </c>
      <c r="V877" s="7">
        <v>24.2</v>
      </c>
      <c r="W877" s="7" t="s">
        <v>398</v>
      </c>
      <c r="X877" s="5" t="s">
        <v>148</v>
      </c>
      <c r="Y877" s="5" t="s">
        <v>149</v>
      </c>
      <c r="Z877" s="5" t="s">
        <v>20</v>
      </c>
      <c r="AB877" s="5" t="s">
        <v>21</v>
      </c>
      <c r="AI877" s="5" t="s">
        <v>225</v>
      </c>
      <c r="AJ877" s="8" t="s">
        <v>59</v>
      </c>
      <c r="AK877" s="8" t="s">
        <v>59</v>
      </c>
      <c r="AL877" s="8" t="s">
        <v>264</v>
      </c>
    </row>
    <row r="878" spans="1:38" hidden="1" x14ac:dyDescent="0.2">
      <c r="A878" s="4">
        <v>400</v>
      </c>
      <c r="B878" s="4">
        <v>3</v>
      </c>
      <c r="C878" s="5" t="s">
        <v>401</v>
      </c>
      <c r="D878" s="5" t="s">
        <v>624</v>
      </c>
      <c r="E878" s="4">
        <v>1991</v>
      </c>
      <c r="F878" s="5" t="s">
        <v>85</v>
      </c>
      <c r="G878" s="6">
        <v>1244</v>
      </c>
      <c r="H878" s="7">
        <v>535</v>
      </c>
      <c r="N878" s="4">
        <v>1985</v>
      </c>
      <c r="O878" s="5" t="s">
        <v>625</v>
      </c>
      <c r="P878" s="5" t="s">
        <v>346</v>
      </c>
      <c r="S878" s="5" t="s">
        <v>400</v>
      </c>
      <c r="V878" s="7">
        <v>43</v>
      </c>
      <c r="W878" s="7" t="s">
        <v>398</v>
      </c>
      <c r="X878" s="5" t="s">
        <v>148</v>
      </c>
      <c r="Y878" s="5" t="s">
        <v>149</v>
      </c>
      <c r="Z878" s="5" t="s">
        <v>20</v>
      </c>
      <c r="AB878" s="5" t="s">
        <v>21</v>
      </c>
      <c r="AI878" s="5" t="s">
        <v>225</v>
      </c>
      <c r="AJ878" s="8" t="s">
        <v>59</v>
      </c>
      <c r="AK878" s="8" t="s">
        <v>59</v>
      </c>
      <c r="AL878" s="8" t="s">
        <v>264</v>
      </c>
    </row>
    <row r="879" spans="1:38" hidden="1" x14ac:dyDescent="0.2">
      <c r="A879" s="4">
        <v>400</v>
      </c>
      <c r="B879" s="4">
        <v>4</v>
      </c>
      <c r="C879" s="5" t="s">
        <v>401</v>
      </c>
      <c r="D879" s="5" t="s">
        <v>624</v>
      </c>
      <c r="E879" s="4">
        <v>1991</v>
      </c>
      <c r="F879" s="5" t="s">
        <v>85</v>
      </c>
      <c r="G879" s="6">
        <v>1186</v>
      </c>
      <c r="H879" s="7">
        <v>374</v>
      </c>
      <c r="N879" s="4">
        <v>1985</v>
      </c>
      <c r="O879" s="5" t="s">
        <v>625</v>
      </c>
      <c r="P879" s="5" t="s">
        <v>329</v>
      </c>
      <c r="S879" s="5" t="s">
        <v>400</v>
      </c>
      <c r="V879" s="7">
        <v>31.5</v>
      </c>
      <c r="W879" s="7" t="s">
        <v>398</v>
      </c>
      <c r="X879" s="5" t="s">
        <v>148</v>
      </c>
      <c r="Y879" s="5" t="s">
        <v>149</v>
      </c>
      <c r="Z879" s="5" t="s">
        <v>20</v>
      </c>
      <c r="AB879" s="5" t="s">
        <v>21</v>
      </c>
      <c r="AI879" s="5" t="s">
        <v>225</v>
      </c>
      <c r="AJ879" s="8" t="s">
        <v>59</v>
      </c>
      <c r="AK879" s="8" t="s">
        <v>59</v>
      </c>
      <c r="AL879" s="8" t="s">
        <v>264</v>
      </c>
    </row>
    <row r="880" spans="1:38" hidden="1" x14ac:dyDescent="0.2">
      <c r="A880" s="4">
        <v>400</v>
      </c>
      <c r="B880" s="4">
        <v>5</v>
      </c>
      <c r="C880" s="5" t="s">
        <v>401</v>
      </c>
      <c r="D880" s="5" t="s">
        <v>624</v>
      </c>
      <c r="E880" s="4">
        <v>1991</v>
      </c>
      <c r="F880" s="5" t="s">
        <v>85</v>
      </c>
      <c r="G880" s="6">
        <v>2021</v>
      </c>
      <c r="H880" s="7">
        <v>666</v>
      </c>
      <c r="N880" s="4">
        <v>1987</v>
      </c>
      <c r="O880" s="5" t="s">
        <v>625</v>
      </c>
      <c r="P880" s="5" t="s">
        <v>312</v>
      </c>
      <c r="S880" s="5" t="s">
        <v>400</v>
      </c>
      <c r="V880" s="7">
        <v>33</v>
      </c>
      <c r="W880" s="7" t="s">
        <v>398</v>
      </c>
      <c r="X880" s="5" t="s">
        <v>148</v>
      </c>
      <c r="Y880" s="5" t="s">
        <v>149</v>
      </c>
      <c r="Z880" s="5" t="s">
        <v>20</v>
      </c>
      <c r="AB880" s="5" t="s">
        <v>21</v>
      </c>
      <c r="AI880" s="5" t="s">
        <v>225</v>
      </c>
      <c r="AJ880" s="8" t="s">
        <v>59</v>
      </c>
      <c r="AK880" s="8" t="s">
        <v>59</v>
      </c>
      <c r="AL880" s="8" t="s">
        <v>264</v>
      </c>
    </row>
    <row r="881" spans="1:38" hidden="1" x14ac:dyDescent="0.2">
      <c r="A881" s="4">
        <v>400</v>
      </c>
      <c r="B881" s="4">
        <v>6</v>
      </c>
      <c r="C881" s="5" t="s">
        <v>401</v>
      </c>
      <c r="D881" s="5" t="s">
        <v>624</v>
      </c>
      <c r="E881" s="4">
        <v>1991</v>
      </c>
      <c r="F881" s="5" t="s">
        <v>85</v>
      </c>
      <c r="G881" s="6">
        <v>593</v>
      </c>
      <c r="H881" s="7">
        <v>393</v>
      </c>
      <c r="N881" s="4">
        <v>1987</v>
      </c>
      <c r="O881" s="5" t="s">
        <v>625</v>
      </c>
      <c r="P881" s="5" t="s">
        <v>329</v>
      </c>
      <c r="S881" s="5" t="s">
        <v>628</v>
      </c>
      <c r="V881" s="7">
        <v>66.3</v>
      </c>
      <c r="W881" s="7" t="s">
        <v>398</v>
      </c>
      <c r="X881" s="5" t="s">
        <v>148</v>
      </c>
      <c r="Y881" s="5" t="s">
        <v>149</v>
      </c>
      <c r="Z881" s="5" t="s">
        <v>20</v>
      </c>
      <c r="AB881" s="5" t="s">
        <v>21</v>
      </c>
      <c r="AI881" s="5" t="s">
        <v>225</v>
      </c>
      <c r="AJ881" s="8" t="s">
        <v>59</v>
      </c>
      <c r="AK881" s="8" t="s">
        <v>59</v>
      </c>
      <c r="AL881" s="8" t="s">
        <v>629</v>
      </c>
    </row>
    <row r="882" spans="1:38" hidden="1" x14ac:dyDescent="0.2">
      <c r="A882" s="4">
        <v>400</v>
      </c>
      <c r="B882" s="4">
        <v>7</v>
      </c>
      <c r="C882" s="5" t="s">
        <v>401</v>
      </c>
      <c r="D882" s="5" t="s">
        <v>624</v>
      </c>
      <c r="E882" s="4">
        <v>1991</v>
      </c>
      <c r="F882" s="5" t="s">
        <v>85</v>
      </c>
      <c r="G882" s="6">
        <v>200</v>
      </c>
      <c r="H882" s="7">
        <v>76</v>
      </c>
      <c r="N882" s="4">
        <v>1987</v>
      </c>
      <c r="O882" s="5" t="s">
        <v>625</v>
      </c>
      <c r="P882" s="5" t="s">
        <v>329</v>
      </c>
      <c r="S882" s="5" t="s">
        <v>633</v>
      </c>
      <c r="V882" s="7">
        <v>38</v>
      </c>
      <c r="W882" s="7" t="s">
        <v>398</v>
      </c>
      <c r="X882" s="5" t="s">
        <v>148</v>
      </c>
      <c r="Y882" s="5" t="s">
        <v>149</v>
      </c>
      <c r="Z882" s="5" t="s">
        <v>20</v>
      </c>
      <c r="AB882" s="5" t="s">
        <v>21</v>
      </c>
      <c r="AI882" s="5" t="s">
        <v>225</v>
      </c>
      <c r="AJ882" s="8" t="s">
        <v>59</v>
      </c>
      <c r="AK882" s="8" t="s">
        <v>59</v>
      </c>
      <c r="AL882" s="8" t="s">
        <v>630</v>
      </c>
    </row>
    <row r="883" spans="1:38" hidden="1" x14ac:dyDescent="0.2">
      <c r="A883" s="4">
        <v>400</v>
      </c>
      <c r="B883" s="4">
        <v>8</v>
      </c>
      <c r="C883" s="5" t="s">
        <v>401</v>
      </c>
      <c r="D883" s="5" t="s">
        <v>624</v>
      </c>
      <c r="E883" s="4">
        <v>1991</v>
      </c>
      <c r="F883" s="5" t="s">
        <v>85</v>
      </c>
      <c r="G883" s="6">
        <v>45</v>
      </c>
      <c r="H883" s="7">
        <v>38</v>
      </c>
      <c r="N883" s="4">
        <v>1987</v>
      </c>
      <c r="O883" s="5" t="s">
        <v>625</v>
      </c>
      <c r="P883" s="5" t="s">
        <v>627</v>
      </c>
      <c r="S883" s="5" t="s">
        <v>634</v>
      </c>
      <c r="V883" s="7">
        <v>84.4</v>
      </c>
      <c r="W883" s="7" t="s">
        <v>398</v>
      </c>
      <c r="X883" s="5" t="s">
        <v>148</v>
      </c>
      <c r="Y883" s="5" t="s">
        <v>149</v>
      </c>
      <c r="Z883" s="5" t="s">
        <v>20</v>
      </c>
      <c r="AB883" s="5" t="s">
        <v>21</v>
      </c>
      <c r="AI883" s="5" t="s">
        <v>225</v>
      </c>
      <c r="AJ883" s="8" t="s">
        <v>59</v>
      </c>
      <c r="AK883" s="8" t="s">
        <v>59</v>
      </c>
      <c r="AL883" s="8" t="s">
        <v>631</v>
      </c>
    </row>
    <row r="884" spans="1:38" hidden="1" x14ac:dyDescent="0.2">
      <c r="A884" s="4">
        <v>400</v>
      </c>
      <c r="B884" s="4">
        <v>9</v>
      </c>
      <c r="C884" s="5" t="s">
        <v>401</v>
      </c>
      <c r="D884" s="5" t="s">
        <v>624</v>
      </c>
      <c r="E884" s="4">
        <v>1991</v>
      </c>
      <c r="F884" s="5" t="s">
        <v>85</v>
      </c>
      <c r="G884" s="6">
        <v>250</v>
      </c>
      <c r="H884" s="7">
        <v>94</v>
      </c>
      <c r="N884" s="4">
        <v>1987</v>
      </c>
      <c r="O884" s="5" t="s">
        <v>625</v>
      </c>
      <c r="P884" s="5" t="s">
        <v>627</v>
      </c>
      <c r="S884" s="5" t="s">
        <v>635</v>
      </c>
      <c r="V884" s="7">
        <v>37.6</v>
      </c>
      <c r="W884" s="7" t="s">
        <v>398</v>
      </c>
      <c r="X884" s="5" t="s">
        <v>148</v>
      </c>
      <c r="Y884" s="5" t="s">
        <v>149</v>
      </c>
      <c r="Z884" s="5" t="s">
        <v>20</v>
      </c>
      <c r="AB884" s="5" t="s">
        <v>21</v>
      </c>
      <c r="AI884" s="5" t="s">
        <v>225</v>
      </c>
      <c r="AJ884" s="8" t="s">
        <v>59</v>
      </c>
      <c r="AK884" s="8" t="s">
        <v>59</v>
      </c>
      <c r="AL884" s="8" t="s">
        <v>632</v>
      </c>
    </row>
    <row r="885" spans="1:38" hidden="1" x14ac:dyDescent="0.2">
      <c r="A885" s="4">
        <v>400</v>
      </c>
      <c r="B885" s="4">
        <v>10</v>
      </c>
      <c r="C885" s="5" t="s">
        <v>401</v>
      </c>
      <c r="D885" s="5" t="s">
        <v>624</v>
      </c>
      <c r="E885" s="4">
        <v>1991</v>
      </c>
      <c r="F885" s="5" t="s">
        <v>227</v>
      </c>
      <c r="G885" s="6">
        <v>8.3050849999999996E-2</v>
      </c>
      <c r="H885" s="7">
        <v>35</v>
      </c>
      <c r="L885" s="5" t="s">
        <v>534</v>
      </c>
      <c r="N885" s="4">
        <v>1984</v>
      </c>
      <c r="O885" s="5" t="s">
        <v>625</v>
      </c>
      <c r="P885" s="5" t="s">
        <v>346</v>
      </c>
      <c r="S885" s="5" t="s">
        <v>400</v>
      </c>
      <c r="V885" s="7">
        <v>36.1</v>
      </c>
      <c r="W885" s="7" t="s">
        <v>398</v>
      </c>
      <c r="X885" s="5" t="s">
        <v>148</v>
      </c>
      <c r="Y885" s="5" t="s">
        <v>149</v>
      </c>
      <c r="Z885" s="5" t="s">
        <v>20</v>
      </c>
      <c r="AB885" s="5" t="s">
        <v>21</v>
      </c>
      <c r="AC885" s="5" t="s">
        <v>636</v>
      </c>
      <c r="AI885" s="5" t="s">
        <v>225</v>
      </c>
      <c r="AJ885" s="8" t="s">
        <v>59</v>
      </c>
      <c r="AK885" s="8" t="s">
        <v>59</v>
      </c>
      <c r="AL885" s="8" t="s">
        <v>264</v>
      </c>
    </row>
    <row r="886" spans="1:38" hidden="1" x14ac:dyDescent="0.2">
      <c r="A886" s="4">
        <v>400</v>
      </c>
      <c r="B886" s="4">
        <v>11</v>
      </c>
      <c r="C886" s="5" t="s">
        <v>401</v>
      </c>
      <c r="D886" s="5" t="s">
        <v>624</v>
      </c>
      <c r="E886" s="4">
        <v>1991</v>
      </c>
      <c r="F886" s="5" t="s">
        <v>227</v>
      </c>
      <c r="G886" s="6">
        <v>0.22372881</v>
      </c>
      <c r="H886" s="7">
        <v>94</v>
      </c>
      <c r="L886" s="5" t="s">
        <v>637</v>
      </c>
      <c r="N886" s="4">
        <v>1984</v>
      </c>
      <c r="O886" s="5" t="s">
        <v>625</v>
      </c>
      <c r="P886" s="5" t="s">
        <v>346</v>
      </c>
      <c r="S886" s="5" t="s">
        <v>400</v>
      </c>
      <c r="V886" s="7">
        <v>36.1</v>
      </c>
      <c r="W886" s="7" t="s">
        <v>398</v>
      </c>
      <c r="X886" s="5" t="s">
        <v>148</v>
      </c>
      <c r="Y886" s="5" t="s">
        <v>149</v>
      </c>
      <c r="Z886" s="5" t="s">
        <v>20</v>
      </c>
      <c r="AB886" s="5" t="s">
        <v>21</v>
      </c>
      <c r="AC886" s="5" t="s">
        <v>636</v>
      </c>
      <c r="AI886" s="5" t="s">
        <v>225</v>
      </c>
      <c r="AJ886" s="8" t="s">
        <v>59</v>
      </c>
      <c r="AK886" s="8" t="s">
        <v>59</v>
      </c>
      <c r="AL886" s="8" t="s">
        <v>264</v>
      </c>
    </row>
    <row r="887" spans="1:38" hidden="1" x14ac:dyDescent="0.2">
      <c r="A887" s="4">
        <v>400</v>
      </c>
      <c r="B887" s="4">
        <v>12</v>
      </c>
      <c r="C887" s="5" t="s">
        <v>401</v>
      </c>
      <c r="D887" s="5" t="s">
        <v>624</v>
      </c>
      <c r="E887" s="4">
        <v>1991</v>
      </c>
      <c r="F887" s="5" t="s">
        <v>227</v>
      </c>
      <c r="G887" s="6">
        <v>0.18644068</v>
      </c>
      <c r="H887" s="7">
        <v>78</v>
      </c>
      <c r="L887" s="5" t="s">
        <v>638</v>
      </c>
      <c r="N887" s="4">
        <v>1984</v>
      </c>
      <c r="O887" s="5" t="s">
        <v>625</v>
      </c>
      <c r="P887" s="5" t="s">
        <v>346</v>
      </c>
      <c r="S887" s="5" t="s">
        <v>400</v>
      </c>
      <c r="V887" s="7">
        <v>36.1</v>
      </c>
      <c r="W887" s="7" t="s">
        <v>398</v>
      </c>
      <c r="X887" s="5" t="s">
        <v>148</v>
      </c>
      <c r="Y887" s="5" t="s">
        <v>149</v>
      </c>
      <c r="Z887" s="5" t="s">
        <v>20</v>
      </c>
      <c r="AB887" s="5" t="s">
        <v>21</v>
      </c>
      <c r="AC887" s="5" t="s">
        <v>636</v>
      </c>
      <c r="AI887" s="5" t="s">
        <v>225</v>
      </c>
      <c r="AJ887" s="8" t="s">
        <v>59</v>
      </c>
      <c r="AK887" s="8" t="s">
        <v>59</v>
      </c>
      <c r="AL887" s="8" t="s">
        <v>264</v>
      </c>
    </row>
    <row r="888" spans="1:38" hidden="1" x14ac:dyDescent="0.2">
      <c r="A888" s="4">
        <v>400</v>
      </c>
      <c r="B888" s="4">
        <v>13</v>
      </c>
      <c r="C888" s="5" t="s">
        <v>401</v>
      </c>
      <c r="D888" s="5" t="s">
        <v>624</v>
      </c>
      <c r="E888" s="4">
        <v>1991</v>
      </c>
      <c r="F888" s="5" t="s">
        <v>227</v>
      </c>
      <c r="G888" s="6">
        <v>0.14152542000000001</v>
      </c>
      <c r="H888" s="7">
        <v>59</v>
      </c>
      <c r="L888" s="5" t="s">
        <v>639</v>
      </c>
      <c r="N888" s="4">
        <v>1984</v>
      </c>
      <c r="O888" s="5" t="s">
        <v>625</v>
      </c>
      <c r="P888" s="5" t="s">
        <v>346</v>
      </c>
      <c r="S888" s="5" t="s">
        <v>400</v>
      </c>
      <c r="V888" s="7">
        <v>36.1</v>
      </c>
      <c r="W888" s="7" t="s">
        <v>398</v>
      </c>
      <c r="X888" s="5" t="s">
        <v>148</v>
      </c>
      <c r="Y888" s="5" t="s">
        <v>149</v>
      </c>
      <c r="Z888" s="5" t="s">
        <v>20</v>
      </c>
      <c r="AB888" s="5" t="s">
        <v>21</v>
      </c>
      <c r="AC888" s="5" t="s">
        <v>636</v>
      </c>
      <c r="AI888" s="5" t="s">
        <v>225</v>
      </c>
      <c r="AJ888" s="8" t="s">
        <v>59</v>
      </c>
      <c r="AK888" s="8" t="s">
        <v>59</v>
      </c>
      <c r="AL888" s="8" t="s">
        <v>264</v>
      </c>
    </row>
    <row r="889" spans="1:38" hidden="1" x14ac:dyDescent="0.2">
      <c r="A889" s="4">
        <v>400</v>
      </c>
      <c r="B889" s="4">
        <v>14</v>
      </c>
      <c r="C889" s="5" t="s">
        <v>401</v>
      </c>
      <c r="D889" s="5" t="s">
        <v>624</v>
      </c>
      <c r="E889" s="4">
        <v>1991</v>
      </c>
      <c r="F889" s="5" t="s">
        <v>227</v>
      </c>
      <c r="G889" s="6">
        <v>8.4745760000000003E-2</v>
      </c>
      <c r="H889" s="7">
        <v>35</v>
      </c>
      <c r="L889" s="5" t="s">
        <v>640</v>
      </c>
      <c r="N889" s="4">
        <v>1984</v>
      </c>
      <c r="O889" s="5" t="s">
        <v>625</v>
      </c>
      <c r="P889" s="5" t="s">
        <v>346</v>
      </c>
      <c r="S889" s="5" t="s">
        <v>400</v>
      </c>
      <c r="V889" s="7">
        <v>36.1</v>
      </c>
      <c r="W889" s="7" t="s">
        <v>398</v>
      </c>
      <c r="X889" s="5" t="s">
        <v>148</v>
      </c>
      <c r="Y889" s="5" t="s">
        <v>149</v>
      </c>
      <c r="Z889" s="5" t="s">
        <v>20</v>
      </c>
      <c r="AB889" s="5" t="s">
        <v>21</v>
      </c>
      <c r="AC889" s="5" t="s">
        <v>636</v>
      </c>
      <c r="AI889" s="5" t="s">
        <v>225</v>
      </c>
      <c r="AJ889" s="8" t="s">
        <v>59</v>
      </c>
      <c r="AK889" s="8" t="s">
        <v>59</v>
      </c>
      <c r="AL889" s="8" t="s">
        <v>264</v>
      </c>
    </row>
    <row r="890" spans="1:38" hidden="1" x14ac:dyDescent="0.2">
      <c r="A890" s="4">
        <v>400</v>
      </c>
      <c r="B890" s="4">
        <v>15</v>
      </c>
      <c r="C890" s="5" t="s">
        <v>401</v>
      </c>
      <c r="D890" s="5" t="s">
        <v>624</v>
      </c>
      <c r="E890" s="4">
        <v>1991</v>
      </c>
      <c r="F890" s="5" t="s">
        <v>227</v>
      </c>
      <c r="G890" s="6">
        <v>0.29322034000000002</v>
      </c>
      <c r="H890" s="7">
        <v>123</v>
      </c>
      <c r="L890" s="5" t="s">
        <v>641</v>
      </c>
      <c r="N890" s="4">
        <v>1984</v>
      </c>
      <c r="O890" s="5" t="s">
        <v>625</v>
      </c>
      <c r="P890" s="5" t="s">
        <v>346</v>
      </c>
      <c r="S890" s="5" t="s">
        <v>400</v>
      </c>
      <c r="V890" s="7">
        <v>36.1</v>
      </c>
      <c r="W890" s="7" t="s">
        <v>398</v>
      </c>
      <c r="X890" s="5" t="s">
        <v>148</v>
      </c>
      <c r="Y890" s="5" t="s">
        <v>149</v>
      </c>
      <c r="Z890" s="5" t="s">
        <v>20</v>
      </c>
      <c r="AB890" s="5" t="s">
        <v>21</v>
      </c>
      <c r="AC890" s="5" t="s">
        <v>636</v>
      </c>
      <c r="AI890" s="5" t="s">
        <v>225</v>
      </c>
      <c r="AJ890" s="8" t="s">
        <v>59</v>
      </c>
      <c r="AK890" s="8" t="s">
        <v>59</v>
      </c>
      <c r="AL890" s="8" t="s">
        <v>264</v>
      </c>
    </row>
    <row r="891" spans="1:38" hidden="1" x14ac:dyDescent="0.2">
      <c r="A891" s="4">
        <v>400</v>
      </c>
      <c r="B891" s="4">
        <v>16</v>
      </c>
      <c r="C891" s="5" t="s">
        <v>401</v>
      </c>
      <c r="D891" s="5" t="s">
        <v>624</v>
      </c>
      <c r="E891" s="4">
        <v>1991</v>
      </c>
      <c r="F891" s="5" t="s">
        <v>227</v>
      </c>
      <c r="G891" s="6">
        <v>9.2060810000000007E-2</v>
      </c>
      <c r="H891" s="7">
        <v>46</v>
      </c>
      <c r="L891" s="5" t="s">
        <v>534</v>
      </c>
      <c r="N891" s="4">
        <v>1984</v>
      </c>
      <c r="O891" s="5" t="s">
        <v>625</v>
      </c>
      <c r="P891" s="5" t="s">
        <v>626</v>
      </c>
      <c r="S891" s="5" t="s">
        <v>400</v>
      </c>
      <c r="V891" s="7">
        <v>24.2</v>
      </c>
      <c r="W891" s="7" t="s">
        <v>398</v>
      </c>
      <c r="X891" s="5" t="s">
        <v>148</v>
      </c>
      <c r="Y891" s="5" t="s">
        <v>149</v>
      </c>
      <c r="Z891" s="5" t="s">
        <v>20</v>
      </c>
      <c r="AB891" s="5" t="s">
        <v>21</v>
      </c>
      <c r="AC891" s="5" t="s">
        <v>636</v>
      </c>
      <c r="AI891" s="5" t="s">
        <v>225</v>
      </c>
      <c r="AJ891" s="8" t="s">
        <v>59</v>
      </c>
      <c r="AK891" s="8" t="s">
        <v>59</v>
      </c>
      <c r="AL891" s="8" t="s">
        <v>264</v>
      </c>
    </row>
    <row r="892" spans="1:38" hidden="1" x14ac:dyDescent="0.2">
      <c r="A892" s="4">
        <v>400</v>
      </c>
      <c r="B892" s="4">
        <v>17</v>
      </c>
      <c r="C892" s="5" t="s">
        <v>401</v>
      </c>
      <c r="D892" s="5" t="s">
        <v>624</v>
      </c>
      <c r="E892" s="4">
        <v>1991</v>
      </c>
      <c r="F892" s="5" t="s">
        <v>227</v>
      </c>
      <c r="G892" s="6">
        <v>0.26520270000000001</v>
      </c>
      <c r="H892" s="7">
        <v>133</v>
      </c>
      <c r="L892" s="5" t="s">
        <v>637</v>
      </c>
      <c r="N892" s="4">
        <v>1984</v>
      </c>
      <c r="O892" s="5" t="s">
        <v>625</v>
      </c>
      <c r="P892" s="5" t="s">
        <v>626</v>
      </c>
      <c r="S892" s="5" t="s">
        <v>400</v>
      </c>
      <c r="V892" s="7">
        <v>24.2</v>
      </c>
      <c r="W892" s="7" t="s">
        <v>398</v>
      </c>
      <c r="X892" s="5" t="s">
        <v>148</v>
      </c>
      <c r="Y892" s="5" t="s">
        <v>149</v>
      </c>
      <c r="Z892" s="5" t="s">
        <v>20</v>
      </c>
      <c r="AB892" s="5" t="s">
        <v>21</v>
      </c>
      <c r="AC892" s="5" t="s">
        <v>636</v>
      </c>
      <c r="AI892" s="5" t="s">
        <v>225</v>
      </c>
      <c r="AJ892" s="8" t="s">
        <v>59</v>
      </c>
      <c r="AK892" s="8" t="s">
        <v>59</v>
      </c>
      <c r="AL892" s="8" t="s">
        <v>264</v>
      </c>
    </row>
    <row r="893" spans="1:38" hidden="1" x14ac:dyDescent="0.2">
      <c r="A893" s="4">
        <v>400</v>
      </c>
      <c r="B893" s="4">
        <v>18</v>
      </c>
      <c r="C893" s="5" t="s">
        <v>401</v>
      </c>
      <c r="D893" s="5" t="s">
        <v>624</v>
      </c>
      <c r="E893" s="4">
        <v>1991</v>
      </c>
      <c r="F893" s="5" t="s">
        <v>227</v>
      </c>
      <c r="G893" s="6">
        <v>0.16891892</v>
      </c>
      <c r="H893" s="7">
        <v>85</v>
      </c>
      <c r="L893" s="5" t="s">
        <v>638</v>
      </c>
      <c r="N893" s="4">
        <v>1984</v>
      </c>
      <c r="O893" s="5" t="s">
        <v>625</v>
      </c>
      <c r="P893" s="5" t="s">
        <v>626</v>
      </c>
      <c r="S893" s="5" t="s">
        <v>400</v>
      </c>
      <c r="V893" s="7">
        <v>24.2</v>
      </c>
      <c r="W893" s="7" t="s">
        <v>398</v>
      </c>
      <c r="X893" s="5" t="s">
        <v>148</v>
      </c>
      <c r="Y893" s="5" t="s">
        <v>149</v>
      </c>
      <c r="Z893" s="5" t="s">
        <v>20</v>
      </c>
      <c r="AB893" s="5" t="s">
        <v>21</v>
      </c>
      <c r="AC893" s="5" t="s">
        <v>636</v>
      </c>
      <c r="AI893" s="5" t="s">
        <v>225</v>
      </c>
      <c r="AJ893" s="8" t="s">
        <v>59</v>
      </c>
      <c r="AK893" s="8" t="s">
        <v>59</v>
      </c>
      <c r="AL893" s="8" t="s">
        <v>264</v>
      </c>
    </row>
    <row r="894" spans="1:38" hidden="1" x14ac:dyDescent="0.2">
      <c r="A894" s="4">
        <v>400</v>
      </c>
      <c r="B894" s="4">
        <v>19</v>
      </c>
      <c r="C894" s="5" t="s">
        <v>401</v>
      </c>
      <c r="D894" s="5" t="s">
        <v>624</v>
      </c>
      <c r="E894" s="4">
        <v>1991</v>
      </c>
      <c r="F894" s="5" t="s">
        <v>227</v>
      </c>
      <c r="G894" s="6">
        <v>0.11908784</v>
      </c>
      <c r="H894" s="7">
        <v>60</v>
      </c>
      <c r="L894" s="5" t="s">
        <v>639</v>
      </c>
      <c r="N894" s="4">
        <v>1984</v>
      </c>
      <c r="O894" s="5" t="s">
        <v>625</v>
      </c>
      <c r="P894" s="5" t="s">
        <v>626</v>
      </c>
      <c r="S894" s="5" t="s">
        <v>400</v>
      </c>
      <c r="V894" s="7">
        <v>24.2</v>
      </c>
      <c r="W894" s="7" t="s">
        <v>398</v>
      </c>
      <c r="X894" s="5" t="s">
        <v>148</v>
      </c>
      <c r="Y894" s="5" t="s">
        <v>149</v>
      </c>
      <c r="Z894" s="5" t="s">
        <v>20</v>
      </c>
      <c r="AB894" s="5" t="s">
        <v>21</v>
      </c>
      <c r="AC894" s="5" t="s">
        <v>636</v>
      </c>
      <c r="AI894" s="5" t="s">
        <v>225</v>
      </c>
      <c r="AJ894" s="8" t="s">
        <v>59</v>
      </c>
      <c r="AK894" s="8" t="s">
        <v>59</v>
      </c>
      <c r="AL894" s="8" t="s">
        <v>264</v>
      </c>
    </row>
    <row r="895" spans="1:38" hidden="1" x14ac:dyDescent="0.2">
      <c r="A895" s="4">
        <v>400</v>
      </c>
      <c r="B895" s="4">
        <v>20</v>
      </c>
      <c r="C895" s="5" t="s">
        <v>401</v>
      </c>
      <c r="D895" s="5" t="s">
        <v>624</v>
      </c>
      <c r="E895" s="4">
        <v>1991</v>
      </c>
      <c r="F895" s="5" t="s">
        <v>227</v>
      </c>
      <c r="G895" s="6">
        <v>6.9256760000000001E-2</v>
      </c>
      <c r="H895" s="7">
        <v>35</v>
      </c>
      <c r="L895" s="5" t="s">
        <v>640</v>
      </c>
      <c r="N895" s="4">
        <v>1984</v>
      </c>
      <c r="O895" s="5" t="s">
        <v>625</v>
      </c>
      <c r="P895" s="5" t="s">
        <v>626</v>
      </c>
      <c r="S895" s="5" t="s">
        <v>400</v>
      </c>
      <c r="V895" s="7">
        <v>24.2</v>
      </c>
      <c r="W895" s="7" t="s">
        <v>398</v>
      </c>
      <c r="X895" s="5" t="s">
        <v>148</v>
      </c>
      <c r="Y895" s="5" t="s">
        <v>149</v>
      </c>
      <c r="Z895" s="5" t="s">
        <v>20</v>
      </c>
      <c r="AB895" s="5" t="s">
        <v>21</v>
      </c>
      <c r="AC895" s="5" t="s">
        <v>636</v>
      </c>
      <c r="AI895" s="5" t="s">
        <v>225</v>
      </c>
      <c r="AJ895" s="8" t="s">
        <v>59</v>
      </c>
      <c r="AK895" s="8" t="s">
        <v>59</v>
      </c>
      <c r="AL895" s="8" t="s">
        <v>264</v>
      </c>
    </row>
    <row r="896" spans="1:38" hidden="1" x14ac:dyDescent="0.2">
      <c r="A896" s="4">
        <v>400</v>
      </c>
      <c r="B896" s="4">
        <v>21</v>
      </c>
      <c r="C896" s="5" t="s">
        <v>401</v>
      </c>
      <c r="D896" s="5" t="s">
        <v>624</v>
      </c>
      <c r="E896" s="4">
        <v>1991</v>
      </c>
      <c r="F896" s="5" t="s">
        <v>227</v>
      </c>
      <c r="G896" s="6">
        <v>0.28125</v>
      </c>
      <c r="H896" s="7">
        <v>141</v>
      </c>
      <c r="L896" s="5" t="s">
        <v>641</v>
      </c>
      <c r="N896" s="4">
        <v>1984</v>
      </c>
      <c r="O896" s="5" t="s">
        <v>625</v>
      </c>
      <c r="P896" s="5" t="s">
        <v>626</v>
      </c>
      <c r="S896" s="5" t="s">
        <v>400</v>
      </c>
      <c r="V896" s="7">
        <v>24.2</v>
      </c>
      <c r="W896" s="7" t="s">
        <v>398</v>
      </c>
      <c r="X896" s="5" t="s">
        <v>148</v>
      </c>
      <c r="Y896" s="5" t="s">
        <v>149</v>
      </c>
      <c r="Z896" s="5" t="s">
        <v>20</v>
      </c>
      <c r="AB896" s="5" t="s">
        <v>21</v>
      </c>
      <c r="AC896" s="5" t="s">
        <v>636</v>
      </c>
      <c r="AI896" s="5" t="s">
        <v>225</v>
      </c>
      <c r="AJ896" s="8" t="s">
        <v>59</v>
      </c>
      <c r="AK896" s="8" t="s">
        <v>59</v>
      </c>
      <c r="AL896" s="8" t="s">
        <v>264</v>
      </c>
    </row>
    <row r="897" spans="1:38" hidden="1" x14ac:dyDescent="0.2">
      <c r="A897" s="4">
        <v>400</v>
      </c>
      <c r="B897" s="4">
        <v>22</v>
      </c>
      <c r="C897" s="5" t="s">
        <v>401</v>
      </c>
      <c r="D897" s="5" t="s">
        <v>624</v>
      </c>
      <c r="E897" s="4">
        <v>1991</v>
      </c>
      <c r="F897" s="5" t="s">
        <v>227</v>
      </c>
      <c r="G897" s="6">
        <v>0.11824324</v>
      </c>
      <c r="H897" s="7">
        <v>63</v>
      </c>
      <c r="L897" s="5" t="s">
        <v>534</v>
      </c>
      <c r="N897" s="4">
        <v>1985</v>
      </c>
      <c r="O897" s="5" t="s">
        <v>625</v>
      </c>
      <c r="P897" s="5" t="s">
        <v>346</v>
      </c>
      <c r="S897" s="5" t="s">
        <v>400</v>
      </c>
      <c r="V897" s="7">
        <v>43</v>
      </c>
      <c r="W897" s="7" t="s">
        <v>398</v>
      </c>
      <c r="X897" s="5" t="s">
        <v>148</v>
      </c>
      <c r="Y897" s="5" t="s">
        <v>149</v>
      </c>
      <c r="Z897" s="5" t="s">
        <v>20</v>
      </c>
      <c r="AB897" s="5" t="s">
        <v>21</v>
      </c>
      <c r="AC897" s="5" t="s">
        <v>636</v>
      </c>
      <c r="AI897" s="5" t="s">
        <v>225</v>
      </c>
      <c r="AJ897" s="8" t="s">
        <v>59</v>
      </c>
      <c r="AK897" s="8" t="s">
        <v>59</v>
      </c>
      <c r="AL897" s="8" t="s">
        <v>264</v>
      </c>
    </row>
    <row r="898" spans="1:38" hidden="1" x14ac:dyDescent="0.2">
      <c r="A898" s="4">
        <v>400</v>
      </c>
      <c r="B898" s="4">
        <v>23</v>
      </c>
      <c r="C898" s="5" t="s">
        <v>401</v>
      </c>
      <c r="D898" s="5" t="s">
        <v>624</v>
      </c>
      <c r="E898" s="4">
        <v>1991</v>
      </c>
      <c r="F898" s="5" t="s">
        <v>227</v>
      </c>
      <c r="G898" s="6">
        <v>0.23902027000000001</v>
      </c>
      <c r="H898" s="7">
        <v>128</v>
      </c>
      <c r="L898" s="5" t="s">
        <v>637</v>
      </c>
      <c r="N898" s="4">
        <v>1985</v>
      </c>
      <c r="O898" s="5" t="s">
        <v>625</v>
      </c>
      <c r="P898" s="5" t="s">
        <v>346</v>
      </c>
      <c r="S898" s="5" t="s">
        <v>400</v>
      </c>
      <c r="V898" s="7">
        <v>43</v>
      </c>
      <c r="W898" s="7" t="s">
        <v>398</v>
      </c>
      <c r="X898" s="5" t="s">
        <v>148</v>
      </c>
      <c r="Y898" s="5" t="s">
        <v>149</v>
      </c>
      <c r="Z898" s="5" t="s">
        <v>20</v>
      </c>
      <c r="AB898" s="5" t="s">
        <v>21</v>
      </c>
      <c r="AC898" s="5" t="s">
        <v>636</v>
      </c>
      <c r="AI898" s="5" t="s">
        <v>225</v>
      </c>
      <c r="AJ898" s="8" t="s">
        <v>59</v>
      </c>
      <c r="AK898" s="8" t="s">
        <v>59</v>
      </c>
      <c r="AL898" s="8" t="s">
        <v>264</v>
      </c>
    </row>
    <row r="899" spans="1:38" hidden="1" x14ac:dyDescent="0.2">
      <c r="A899" s="4">
        <v>400</v>
      </c>
      <c r="B899" s="4">
        <v>24</v>
      </c>
      <c r="C899" s="5" t="s">
        <v>401</v>
      </c>
      <c r="D899" s="5" t="s">
        <v>624</v>
      </c>
      <c r="E899" s="4">
        <v>1991</v>
      </c>
      <c r="F899" s="5" t="s">
        <v>227</v>
      </c>
      <c r="G899" s="6">
        <v>0.14527027000000001</v>
      </c>
      <c r="H899" s="7">
        <v>78</v>
      </c>
      <c r="L899" s="5" t="s">
        <v>638</v>
      </c>
      <c r="N899" s="4">
        <v>1985</v>
      </c>
      <c r="O899" s="5" t="s">
        <v>625</v>
      </c>
      <c r="P899" s="5" t="s">
        <v>346</v>
      </c>
      <c r="S899" s="5" t="s">
        <v>400</v>
      </c>
      <c r="V899" s="7">
        <v>43</v>
      </c>
      <c r="W899" s="7" t="s">
        <v>398</v>
      </c>
      <c r="X899" s="5" t="s">
        <v>148</v>
      </c>
      <c r="Y899" s="5" t="s">
        <v>149</v>
      </c>
      <c r="Z899" s="5" t="s">
        <v>20</v>
      </c>
      <c r="AB899" s="5" t="s">
        <v>21</v>
      </c>
      <c r="AC899" s="5" t="s">
        <v>636</v>
      </c>
      <c r="AI899" s="5" t="s">
        <v>225</v>
      </c>
      <c r="AJ899" s="8" t="s">
        <v>59</v>
      </c>
      <c r="AK899" s="8" t="s">
        <v>59</v>
      </c>
      <c r="AL899" s="8" t="s">
        <v>264</v>
      </c>
    </row>
    <row r="900" spans="1:38" hidden="1" x14ac:dyDescent="0.2">
      <c r="A900" s="4">
        <v>400</v>
      </c>
      <c r="B900" s="4">
        <v>25</v>
      </c>
      <c r="C900" s="5" t="s">
        <v>401</v>
      </c>
      <c r="D900" s="5" t="s">
        <v>624</v>
      </c>
      <c r="E900" s="4">
        <v>1991</v>
      </c>
      <c r="F900" s="5" t="s">
        <v>227</v>
      </c>
      <c r="G900" s="6">
        <v>0.12162162</v>
      </c>
      <c r="H900" s="7">
        <v>65</v>
      </c>
      <c r="L900" s="5" t="s">
        <v>639</v>
      </c>
      <c r="N900" s="4">
        <v>1985</v>
      </c>
      <c r="O900" s="5" t="s">
        <v>625</v>
      </c>
      <c r="P900" s="5" t="s">
        <v>346</v>
      </c>
      <c r="S900" s="5" t="s">
        <v>400</v>
      </c>
      <c r="V900" s="7">
        <v>43</v>
      </c>
      <c r="W900" s="7" t="s">
        <v>398</v>
      </c>
      <c r="X900" s="5" t="s">
        <v>148</v>
      </c>
      <c r="Y900" s="5" t="s">
        <v>149</v>
      </c>
      <c r="Z900" s="5" t="s">
        <v>20</v>
      </c>
      <c r="AB900" s="5" t="s">
        <v>21</v>
      </c>
      <c r="AC900" s="5" t="s">
        <v>636</v>
      </c>
      <c r="AI900" s="5" t="s">
        <v>225</v>
      </c>
      <c r="AJ900" s="8" t="s">
        <v>59</v>
      </c>
      <c r="AK900" s="8" t="s">
        <v>59</v>
      </c>
      <c r="AL900" s="8" t="s">
        <v>264</v>
      </c>
    </row>
    <row r="901" spans="1:38" hidden="1" x14ac:dyDescent="0.2">
      <c r="A901" s="4">
        <v>400</v>
      </c>
      <c r="B901" s="4">
        <v>26</v>
      </c>
      <c r="C901" s="5" t="s">
        <v>401</v>
      </c>
      <c r="D901" s="5" t="s">
        <v>624</v>
      </c>
      <c r="E901" s="4">
        <v>1991</v>
      </c>
      <c r="F901" s="5" t="s">
        <v>227</v>
      </c>
      <c r="G901" s="6">
        <v>7.2635140000000001E-2</v>
      </c>
      <c r="H901" s="7">
        <v>39</v>
      </c>
      <c r="L901" s="5" t="s">
        <v>640</v>
      </c>
      <c r="N901" s="4">
        <v>1985</v>
      </c>
      <c r="O901" s="5" t="s">
        <v>625</v>
      </c>
      <c r="P901" s="5" t="s">
        <v>346</v>
      </c>
      <c r="S901" s="5" t="s">
        <v>400</v>
      </c>
      <c r="V901" s="7">
        <v>43</v>
      </c>
      <c r="W901" s="7" t="s">
        <v>398</v>
      </c>
      <c r="X901" s="5" t="s">
        <v>148</v>
      </c>
      <c r="Y901" s="5" t="s">
        <v>149</v>
      </c>
      <c r="Z901" s="5" t="s">
        <v>20</v>
      </c>
      <c r="AB901" s="5" t="s">
        <v>21</v>
      </c>
      <c r="AC901" s="5" t="s">
        <v>636</v>
      </c>
      <c r="AI901" s="5" t="s">
        <v>225</v>
      </c>
      <c r="AJ901" s="8" t="s">
        <v>59</v>
      </c>
      <c r="AK901" s="8" t="s">
        <v>59</v>
      </c>
      <c r="AL901" s="8" t="s">
        <v>264</v>
      </c>
    </row>
    <row r="902" spans="1:38" hidden="1" x14ac:dyDescent="0.2">
      <c r="A902" s="4">
        <v>400</v>
      </c>
      <c r="B902" s="4">
        <v>27</v>
      </c>
      <c r="C902" s="5" t="s">
        <v>401</v>
      </c>
      <c r="D902" s="5" t="s">
        <v>624</v>
      </c>
      <c r="E902" s="4">
        <v>1991</v>
      </c>
      <c r="F902" s="5" t="s">
        <v>227</v>
      </c>
      <c r="G902" s="6">
        <v>0.29054054000000001</v>
      </c>
      <c r="H902" s="7">
        <v>155</v>
      </c>
      <c r="L902" s="5" t="s">
        <v>641</v>
      </c>
      <c r="N902" s="4">
        <v>1985</v>
      </c>
      <c r="O902" s="5" t="s">
        <v>625</v>
      </c>
      <c r="P902" s="5" t="s">
        <v>346</v>
      </c>
      <c r="S902" s="5" t="s">
        <v>400</v>
      </c>
      <c r="V902" s="7">
        <v>43</v>
      </c>
      <c r="W902" s="7" t="s">
        <v>398</v>
      </c>
      <c r="X902" s="5" t="s">
        <v>148</v>
      </c>
      <c r="Y902" s="5" t="s">
        <v>149</v>
      </c>
      <c r="Z902" s="5" t="s">
        <v>20</v>
      </c>
      <c r="AB902" s="5" t="s">
        <v>21</v>
      </c>
      <c r="AC902" s="5" t="s">
        <v>636</v>
      </c>
      <c r="AI902" s="5" t="s">
        <v>225</v>
      </c>
      <c r="AJ902" s="8" t="s">
        <v>59</v>
      </c>
      <c r="AK902" s="8" t="s">
        <v>59</v>
      </c>
      <c r="AL902" s="8" t="s">
        <v>264</v>
      </c>
    </row>
    <row r="903" spans="1:38" hidden="1" x14ac:dyDescent="0.2">
      <c r="A903" s="4">
        <v>400</v>
      </c>
      <c r="B903" s="4">
        <v>28</v>
      </c>
      <c r="C903" s="5" t="s">
        <v>401</v>
      </c>
      <c r="D903" s="5" t="s">
        <v>624</v>
      </c>
      <c r="E903" s="4">
        <v>1991</v>
      </c>
      <c r="F903" s="5" t="s">
        <v>227</v>
      </c>
      <c r="G903" s="6">
        <v>9.4947740000000003E-2</v>
      </c>
      <c r="H903" s="7">
        <v>36</v>
      </c>
      <c r="L903" s="5" t="s">
        <v>534</v>
      </c>
      <c r="N903" s="4">
        <v>1985</v>
      </c>
      <c r="O903" s="5" t="s">
        <v>625</v>
      </c>
      <c r="P903" s="5" t="s">
        <v>329</v>
      </c>
      <c r="S903" s="5" t="s">
        <v>400</v>
      </c>
      <c r="V903" s="7">
        <v>31.5</v>
      </c>
      <c r="W903" s="7" t="s">
        <v>398</v>
      </c>
      <c r="X903" s="5" t="s">
        <v>148</v>
      </c>
      <c r="Y903" s="5" t="s">
        <v>149</v>
      </c>
      <c r="Z903" s="5" t="s">
        <v>20</v>
      </c>
      <c r="AB903" s="5" t="s">
        <v>21</v>
      </c>
      <c r="AC903" s="5" t="s">
        <v>636</v>
      </c>
      <c r="AI903" s="5" t="s">
        <v>225</v>
      </c>
      <c r="AJ903" s="8" t="s">
        <v>59</v>
      </c>
      <c r="AK903" s="8" t="s">
        <v>59</v>
      </c>
      <c r="AL903" s="8" t="s">
        <v>264</v>
      </c>
    </row>
    <row r="904" spans="1:38" hidden="1" x14ac:dyDescent="0.2">
      <c r="A904" s="4">
        <v>400</v>
      </c>
      <c r="B904" s="4">
        <v>29</v>
      </c>
      <c r="C904" s="5" t="s">
        <v>401</v>
      </c>
      <c r="D904" s="5" t="s">
        <v>624</v>
      </c>
      <c r="E904" s="4">
        <v>1991</v>
      </c>
      <c r="F904" s="5" t="s">
        <v>227</v>
      </c>
      <c r="G904" s="6">
        <v>0.24564459999999999</v>
      </c>
      <c r="H904" s="7">
        <v>92</v>
      </c>
      <c r="L904" s="5" t="s">
        <v>637</v>
      </c>
      <c r="N904" s="4">
        <v>1985</v>
      </c>
      <c r="O904" s="5" t="s">
        <v>625</v>
      </c>
      <c r="P904" s="5" t="s">
        <v>329</v>
      </c>
      <c r="S904" s="5" t="s">
        <v>400</v>
      </c>
      <c r="V904" s="7">
        <v>31.5</v>
      </c>
      <c r="W904" s="7" t="s">
        <v>398</v>
      </c>
      <c r="X904" s="5" t="s">
        <v>148</v>
      </c>
      <c r="Y904" s="5" t="s">
        <v>149</v>
      </c>
      <c r="Z904" s="5" t="s">
        <v>20</v>
      </c>
      <c r="AB904" s="5" t="s">
        <v>21</v>
      </c>
      <c r="AC904" s="5" t="s">
        <v>636</v>
      </c>
      <c r="AI904" s="5" t="s">
        <v>225</v>
      </c>
      <c r="AJ904" s="8" t="s">
        <v>59</v>
      </c>
      <c r="AK904" s="8" t="s">
        <v>59</v>
      </c>
      <c r="AL904" s="8" t="s">
        <v>264</v>
      </c>
    </row>
    <row r="905" spans="1:38" hidden="1" x14ac:dyDescent="0.2">
      <c r="A905" s="4">
        <v>400</v>
      </c>
      <c r="B905" s="4">
        <v>30</v>
      </c>
      <c r="C905" s="5" t="s">
        <v>401</v>
      </c>
      <c r="D905" s="5" t="s">
        <v>624</v>
      </c>
      <c r="E905" s="4">
        <v>1991</v>
      </c>
      <c r="F905" s="5" t="s">
        <v>227</v>
      </c>
      <c r="G905" s="6">
        <v>0.16463415000000001</v>
      </c>
      <c r="H905" s="7">
        <v>62</v>
      </c>
      <c r="L905" s="5" t="s">
        <v>638</v>
      </c>
      <c r="N905" s="4">
        <v>1985</v>
      </c>
      <c r="O905" s="5" t="s">
        <v>625</v>
      </c>
      <c r="P905" s="5" t="s">
        <v>329</v>
      </c>
      <c r="S905" s="5" t="s">
        <v>400</v>
      </c>
      <c r="V905" s="7">
        <v>31.5</v>
      </c>
      <c r="W905" s="7" t="s">
        <v>398</v>
      </c>
      <c r="X905" s="5" t="s">
        <v>148</v>
      </c>
      <c r="Y905" s="5" t="s">
        <v>149</v>
      </c>
      <c r="Z905" s="5" t="s">
        <v>20</v>
      </c>
      <c r="AB905" s="5" t="s">
        <v>21</v>
      </c>
      <c r="AC905" s="5" t="s">
        <v>636</v>
      </c>
      <c r="AI905" s="5" t="s">
        <v>225</v>
      </c>
      <c r="AJ905" s="8" t="s">
        <v>59</v>
      </c>
      <c r="AK905" s="8" t="s">
        <v>59</v>
      </c>
      <c r="AL905" s="8" t="s">
        <v>264</v>
      </c>
    </row>
    <row r="906" spans="1:38" hidden="1" x14ac:dyDescent="0.2">
      <c r="A906" s="4">
        <v>400</v>
      </c>
      <c r="B906" s="4">
        <v>31</v>
      </c>
      <c r="C906" s="5" t="s">
        <v>401</v>
      </c>
      <c r="D906" s="5" t="s">
        <v>624</v>
      </c>
      <c r="E906" s="4">
        <v>1991</v>
      </c>
      <c r="F906" s="5" t="s">
        <v>227</v>
      </c>
      <c r="G906" s="6">
        <v>0.15766551000000001</v>
      </c>
      <c r="H906" s="7">
        <v>59</v>
      </c>
      <c r="L906" s="5" t="s">
        <v>639</v>
      </c>
      <c r="N906" s="4">
        <v>1985</v>
      </c>
      <c r="O906" s="5" t="s">
        <v>625</v>
      </c>
      <c r="P906" s="5" t="s">
        <v>329</v>
      </c>
      <c r="S906" s="5" t="s">
        <v>400</v>
      </c>
      <c r="V906" s="7">
        <v>31.5</v>
      </c>
      <c r="W906" s="7" t="s">
        <v>398</v>
      </c>
      <c r="X906" s="5" t="s">
        <v>148</v>
      </c>
      <c r="Y906" s="5" t="s">
        <v>149</v>
      </c>
      <c r="Z906" s="5" t="s">
        <v>20</v>
      </c>
      <c r="AB906" s="5" t="s">
        <v>21</v>
      </c>
      <c r="AC906" s="5" t="s">
        <v>636</v>
      </c>
      <c r="AI906" s="5" t="s">
        <v>225</v>
      </c>
      <c r="AJ906" s="8" t="s">
        <v>59</v>
      </c>
      <c r="AK906" s="8" t="s">
        <v>59</v>
      </c>
      <c r="AL906" s="8" t="s">
        <v>264</v>
      </c>
    </row>
    <row r="907" spans="1:38" hidden="1" x14ac:dyDescent="0.2">
      <c r="A907" s="4">
        <v>400</v>
      </c>
      <c r="B907" s="4">
        <v>32</v>
      </c>
      <c r="C907" s="5" t="s">
        <v>401</v>
      </c>
      <c r="D907" s="5" t="s">
        <v>624</v>
      </c>
      <c r="E907" s="4">
        <v>1991</v>
      </c>
      <c r="F907" s="5" t="s">
        <v>227</v>
      </c>
      <c r="G907" s="6">
        <v>9.0592329999999999E-2</v>
      </c>
      <c r="H907" s="7">
        <v>34</v>
      </c>
      <c r="L907" s="5" t="s">
        <v>640</v>
      </c>
      <c r="N907" s="4">
        <v>1985</v>
      </c>
      <c r="O907" s="5" t="s">
        <v>625</v>
      </c>
      <c r="P907" s="5" t="s">
        <v>329</v>
      </c>
      <c r="S907" s="5" t="s">
        <v>400</v>
      </c>
      <c r="V907" s="7">
        <v>31.5</v>
      </c>
      <c r="W907" s="7" t="s">
        <v>398</v>
      </c>
      <c r="X907" s="5" t="s">
        <v>148</v>
      </c>
      <c r="Y907" s="5" t="s">
        <v>149</v>
      </c>
      <c r="Z907" s="5" t="s">
        <v>20</v>
      </c>
      <c r="AB907" s="5" t="s">
        <v>21</v>
      </c>
      <c r="AC907" s="5" t="s">
        <v>636</v>
      </c>
      <c r="AI907" s="5" t="s">
        <v>225</v>
      </c>
      <c r="AJ907" s="8" t="s">
        <v>59</v>
      </c>
      <c r="AK907" s="8" t="s">
        <v>59</v>
      </c>
      <c r="AL907" s="8" t="s">
        <v>264</v>
      </c>
    </row>
    <row r="908" spans="1:38" hidden="1" x14ac:dyDescent="0.2">
      <c r="A908" s="4">
        <v>400</v>
      </c>
      <c r="B908" s="4">
        <v>33</v>
      </c>
      <c r="C908" s="5" t="s">
        <v>401</v>
      </c>
      <c r="D908" s="5" t="s">
        <v>624</v>
      </c>
      <c r="E908" s="4">
        <v>1991</v>
      </c>
      <c r="F908" s="5" t="s">
        <v>227</v>
      </c>
      <c r="G908" s="6">
        <v>0.25261324000000002</v>
      </c>
      <c r="H908" s="7">
        <v>94</v>
      </c>
      <c r="L908" s="5" t="s">
        <v>641</v>
      </c>
      <c r="N908" s="4">
        <v>1985</v>
      </c>
      <c r="O908" s="5" t="s">
        <v>625</v>
      </c>
      <c r="P908" s="5" t="s">
        <v>329</v>
      </c>
      <c r="S908" s="5" t="s">
        <v>400</v>
      </c>
      <c r="V908" s="7">
        <v>31.5</v>
      </c>
      <c r="W908" s="7" t="s">
        <v>398</v>
      </c>
      <c r="X908" s="5" t="s">
        <v>148</v>
      </c>
      <c r="Y908" s="5" t="s">
        <v>149</v>
      </c>
      <c r="Z908" s="5" t="s">
        <v>20</v>
      </c>
      <c r="AB908" s="5" t="s">
        <v>21</v>
      </c>
      <c r="AC908" s="5" t="s">
        <v>636</v>
      </c>
      <c r="AI908" s="5" t="s">
        <v>225</v>
      </c>
      <c r="AJ908" s="8" t="s">
        <v>59</v>
      </c>
      <c r="AK908" s="8" t="s">
        <v>59</v>
      </c>
      <c r="AL908" s="8" t="s">
        <v>264</v>
      </c>
    </row>
    <row r="909" spans="1:38" hidden="1" x14ac:dyDescent="0.2">
      <c r="A909" s="4">
        <v>400</v>
      </c>
      <c r="B909" s="4">
        <v>34</v>
      </c>
      <c r="C909" s="5" t="s">
        <v>401</v>
      </c>
      <c r="D909" s="5" t="s">
        <v>624</v>
      </c>
      <c r="E909" s="4">
        <v>1991</v>
      </c>
      <c r="F909" s="5" t="s">
        <v>227</v>
      </c>
      <c r="G909" s="6">
        <v>0.11658031000000001</v>
      </c>
      <c r="H909" s="7">
        <v>78</v>
      </c>
      <c r="L909" s="5" t="s">
        <v>534</v>
      </c>
      <c r="N909" s="4">
        <v>1987</v>
      </c>
      <c r="O909" s="5" t="s">
        <v>625</v>
      </c>
      <c r="P909" s="5" t="s">
        <v>312</v>
      </c>
      <c r="S909" s="5" t="s">
        <v>400</v>
      </c>
      <c r="V909" s="7">
        <v>33</v>
      </c>
      <c r="W909" s="7" t="s">
        <v>398</v>
      </c>
      <c r="X909" s="5" t="s">
        <v>148</v>
      </c>
      <c r="Y909" s="5" t="s">
        <v>149</v>
      </c>
      <c r="Z909" s="5" t="s">
        <v>20</v>
      </c>
      <c r="AB909" s="5" t="s">
        <v>21</v>
      </c>
      <c r="AC909" s="5" t="s">
        <v>636</v>
      </c>
      <c r="AI909" s="5" t="s">
        <v>225</v>
      </c>
      <c r="AJ909" s="8" t="s">
        <v>59</v>
      </c>
      <c r="AK909" s="8" t="s">
        <v>59</v>
      </c>
      <c r="AL909" s="8" t="s">
        <v>264</v>
      </c>
    </row>
    <row r="910" spans="1:38" hidden="1" x14ac:dyDescent="0.2">
      <c r="A910" s="4">
        <v>400</v>
      </c>
      <c r="B910" s="4">
        <v>35</v>
      </c>
      <c r="C910" s="5" t="s">
        <v>401</v>
      </c>
      <c r="D910" s="5" t="s">
        <v>624</v>
      </c>
      <c r="E910" s="4">
        <v>1991</v>
      </c>
      <c r="F910" s="5" t="s">
        <v>227</v>
      </c>
      <c r="G910" s="6">
        <v>0.17184801</v>
      </c>
      <c r="H910" s="7">
        <v>114</v>
      </c>
      <c r="L910" s="5" t="s">
        <v>637</v>
      </c>
      <c r="N910" s="4">
        <v>1987</v>
      </c>
      <c r="O910" s="5" t="s">
        <v>625</v>
      </c>
      <c r="P910" s="5" t="s">
        <v>312</v>
      </c>
      <c r="S910" s="5" t="s">
        <v>400</v>
      </c>
      <c r="V910" s="7">
        <v>33</v>
      </c>
      <c r="W910" s="7" t="s">
        <v>398</v>
      </c>
      <c r="X910" s="5" t="s">
        <v>148</v>
      </c>
      <c r="Y910" s="5" t="s">
        <v>149</v>
      </c>
      <c r="Z910" s="5" t="s">
        <v>20</v>
      </c>
      <c r="AB910" s="5" t="s">
        <v>21</v>
      </c>
      <c r="AC910" s="5" t="s">
        <v>636</v>
      </c>
      <c r="AI910" s="5" t="s">
        <v>225</v>
      </c>
      <c r="AJ910" s="8" t="s">
        <v>59</v>
      </c>
      <c r="AK910" s="8" t="s">
        <v>59</v>
      </c>
      <c r="AL910" s="8" t="s">
        <v>264</v>
      </c>
    </row>
    <row r="911" spans="1:38" hidden="1" x14ac:dyDescent="0.2">
      <c r="A911" s="4">
        <v>400</v>
      </c>
      <c r="B911" s="4">
        <v>36</v>
      </c>
      <c r="C911" s="5" t="s">
        <v>401</v>
      </c>
      <c r="D911" s="5" t="s">
        <v>624</v>
      </c>
      <c r="E911" s="4">
        <v>1991</v>
      </c>
      <c r="F911" s="5" t="s">
        <v>227</v>
      </c>
      <c r="G911" s="6">
        <v>0.14421416000000001</v>
      </c>
      <c r="H911" s="7">
        <v>96</v>
      </c>
      <c r="L911" s="5" t="s">
        <v>638</v>
      </c>
      <c r="N911" s="4">
        <v>1987</v>
      </c>
      <c r="O911" s="5" t="s">
        <v>625</v>
      </c>
      <c r="P911" s="5" t="s">
        <v>312</v>
      </c>
      <c r="S911" s="5" t="s">
        <v>400</v>
      </c>
      <c r="V911" s="7">
        <v>33</v>
      </c>
      <c r="W911" s="7" t="s">
        <v>398</v>
      </c>
      <c r="X911" s="5" t="s">
        <v>148</v>
      </c>
      <c r="Y911" s="5" t="s">
        <v>149</v>
      </c>
      <c r="Z911" s="5" t="s">
        <v>20</v>
      </c>
      <c r="AB911" s="5" t="s">
        <v>21</v>
      </c>
      <c r="AC911" s="5" t="s">
        <v>636</v>
      </c>
      <c r="AI911" s="5" t="s">
        <v>225</v>
      </c>
      <c r="AJ911" s="8" t="s">
        <v>59</v>
      </c>
      <c r="AK911" s="8" t="s">
        <v>59</v>
      </c>
      <c r="AL911" s="8" t="s">
        <v>264</v>
      </c>
    </row>
    <row r="912" spans="1:38" hidden="1" x14ac:dyDescent="0.2">
      <c r="A912" s="4">
        <v>400</v>
      </c>
      <c r="B912" s="4">
        <v>37</v>
      </c>
      <c r="C912" s="5" t="s">
        <v>401</v>
      </c>
      <c r="D912" s="5" t="s">
        <v>624</v>
      </c>
      <c r="E912" s="4">
        <v>1991</v>
      </c>
      <c r="F912" s="5" t="s">
        <v>227</v>
      </c>
      <c r="G912" s="6">
        <v>0.1373057</v>
      </c>
      <c r="H912" s="7">
        <v>91</v>
      </c>
      <c r="L912" s="5" t="s">
        <v>639</v>
      </c>
      <c r="N912" s="4">
        <v>1987</v>
      </c>
      <c r="O912" s="5" t="s">
        <v>625</v>
      </c>
      <c r="P912" s="5" t="s">
        <v>312</v>
      </c>
      <c r="S912" s="5" t="s">
        <v>400</v>
      </c>
      <c r="V912" s="7">
        <v>33</v>
      </c>
      <c r="W912" s="7" t="s">
        <v>398</v>
      </c>
      <c r="X912" s="5" t="s">
        <v>148</v>
      </c>
      <c r="Y912" s="5" t="s">
        <v>149</v>
      </c>
      <c r="Z912" s="5" t="s">
        <v>20</v>
      </c>
      <c r="AB912" s="5" t="s">
        <v>21</v>
      </c>
      <c r="AC912" s="5" t="s">
        <v>636</v>
      </c>
      <c r="AI912" s="5" t="s">
        <v>225</v>
      </c>
      <c r="AJ912" s="8" t="s">
        <v>59</v>
      </c>
      <c r="AK912" s="8" t="s">
        <v>59</v>
      </c>
      <c r="AL912" s="8" t="s">
        <v>264</v>
      </c>
    </row>
    <row r="913" spans="1:38" hidden="1" x14ac:dyDescent="0.2">
      <c r="A913" s="4">
        <v>400</v>
      </c>
      <c r="B913" s="4">
        <v>38</v>
      </c>
      <c r="C913" s="5" t="s">
        <v>401</v>
      </c>
      <c r="D913" s="5" t="s">
        <v>624</v>
      </c>
      <c r="E913" s="4">
        <v>1991</v>
      </c>
      <c r="F913" s="5" t="s">
        <v>227</v>
      </c>
      <c r="G913" s="6">
        <v>6.3903280000000007E-2</v>
      </c>
      <c r="H913" s="7">
        <v>43</v>
      </c>
      <c r="L913" s="5" t="s">
        <v>640</v>
      </c>
      <c r="N913" s="4">
        <v>1987</v>
      </c>
      <c r="O913" s="5" t="s">
        <v>625</v>
      </c>
      <c r="P913" s="5" t="s">
        <v>312</v>
      </c>
      <c r="S913" s="5" t="s">
        <v>400</v>
      </c>
      <c r="V913" s="7">
        <v>33</v>
      </c>
      <c r="W913" s="7" t="s">
        <v>398</v>
      </c>
      <c r="X913" s="5" t="s">
        <v>148</v>
      </c>
      <c r="Y913" s="5" t="s">
        <v>149</v>
      </c>
      <c r="Z913" s="5" t="s">
        <v>20</v>
      </c>
      <c r="AB913" s="5" t="s">
        <v>21</v>
      </c>
      <c r="AC913" s="5" t="s">
        <v>636</v>
      </c>
      <c r="AI913" s="5" t="s">
        <v>225</v>
      </c>
      <c r="AJ913" s="8" t="s">
        <v>59</v>
      </c>
      <c r="AK913" s="8" t="s">
        <v>59</v>
      </c>
      <c r="AL913" s="8" t="s">
        <v>264</v>
      </c>
    </row>
    <row r="914" spans="1:38" hidden="1" x14ac:dyDescent="0.2">
      <c r="A914" s="4">
        <v>400</v>
      </c>
      <c r="B914" s="4">
        <v>39</v>
      </c>
      <c r="C914" s="5" t="s">
        <v>401</v>
      </c>
      <c r="D914" s="5" t="s">
        <v>624</v>
      </c>
      <c r="E914" s="4">
        <v>1991</v>
      </c>
      <c r="F914" s="5" t="s">
        <v>227</v>
      </c>
      <c r="G914" s="6">
        <v>0.32901554</v>
      </c>
      <c r="H914" s="7">
        <v>219</v>
      </c>
      <c r="L914" s="5" t="s">
        <v>641</v>
      </c>
      <c r="N914" s="4">
        <v>1987</v>
      </c>
      <c r="O914" s="5" t="s">
        <v>625</v>
      </c>
      <c r="P914" s="5" t="s">
        <v>312</v>
      </c>
      <c r="S914" s="5" t="s">
        <v>400</v>
      </c>
      <c r="V914" s="7">
        <v>33</v>
      </c>
      <c r="W914" s="7" t="s">
        <v>398</v>
      </c>
      <c r="X914" s="5" t="s">
        <v>148</v>
      </c>
      <c r="Y914" s="5" t="s">
        <v>149</v>
      </c>
      <c r="Z914" s="5" t="s">
        <v>20</v>
      </c>
      <c r="AB914" s="5" t="s">
        <v>21</v>
      </c>
      <c r="AC914" s="5" t="s">
        <v>636</v>
      </c>
      <c r="AI914" s="5" t="s">
        <v>225</v>
      </c>
      <c r="AJ914" s="8" t="s">
        <v>59</v>
      </c>
      <c r="AK914" s="8" t="s">
        <v>59</v>
      </c>
      <c r="AL914" s="8" t="s">
        <v>264</v>
      </c>
    </row>
    <row r="915" spans="1:38" hidden="1" x14ac:dyDescent="0.2">
      <c r="A915" s="4">
        <v>400</v>
      </c>
      <c r="B915" s="4">
        <v>40</v>
      </c>
      <c r="C915" s="5" t="s">
        <v>401</v>
      </c>
      <c r="D915" s="5" t="s">
        <v>624</v>
      </c>
      <c r="E915" s="4">
        <v>1991</v>
      </c>
      <c r="F915" s="5" t="s">
        <v>227</v>
      </c>
      <c r="G915" s="6">
        <v>0.1287478</v>
      </c>
      <c r="H915" s="7">
        <v>51</v>
      </c>
      <c r="L915" s="5" t="s">
        <v>534</v>
      </c>
      <c r="N915" s="4">
        <v>1987</v>
      </c>
      <c r="O915" s="5" t="s">
        <v>625</v>
      </c>
      <c r="P915" s="5" t="s">
        <v>329</v>
      </c>
      <c r="S915" s="5" t="s">
        <v>628</v>
      </c>
      <c r="V915" s="7">
        <v>66.3</v>
      </c>
      <c r="W915" s="7" t="s">
        <v>398</v>
      </c>
      <c r="X915" s="5" t="s">
        <v>148</v>
      </c>
      <c r="Y915" s="5" t="s">
        <v>149</v>
      </c>
      <c r="Z915" s="5" t="s">
        <v>20</v>
      </c>
      <c r="AB915" s="5" t="s">
        <v>21</v>
      </c>
      <c r="AC915" s="5" t="s">
        <v>636</v>
      </c>
      <c r="AI915" s="5" t="s">
        <v>225</v>
      </c>
      <c r="AJ915" s="8" t="s">
        <v>59</v>
      </c>
      <c r="AK915" s="8" t="s">
        <v>59</v>
      </c>
      <c r="AL915" s="8" t="s">
        <v>629</v>
      </c>
    </row>
    <row r="916" spans="1:38" hidden="1" x14ac:dyDescent="0.2">
      <c r="A916" s="4">
        <v>400</v>
      </c>
      <c r="B916" s="4">
        <v>41</v>
      </c>
      <c r="C916" s="5" t="s">
        <v>401</v>
      </c>
      <c r="D916" s="5" t="s">
        <v>624</v>
      </c>
      <c r="E916" s="4">
        <v>1991</v>
      </c>
      <c r="F916" s="5" t="s">
        <v>227</v>
      </c>
      <c r="G916" s="6">
        <v>0.2345679</v>
      </c>
      <c r="H916" s="7">
        <v>92</v>
      </c>
      <c r="L916" s="5" t="s">
        <v>637</v>
      </c>
      <c r="N916" s="4">
        <v>1987</v>
      </c>
      <c r="O916" s="5" t="s">
        <v>625</v>
      </c>
      <c r="P916" s="5" t="s">
        <v>329</v>
      </c>
      <c r="S916" s="5" t="s">
        <v>628</v>
      </c>
      <c r="V916" s="7">
        <v>66.3</v>
      </c>
      <c r="W916" s="7" t="s">
        <v>398</v>
      </c>
      <c r="X916" s="5" t="s">
        <v>148</v>
      </c>
      <c r="Y916" s="5" t="s">
        <v>149</v>
      </c>
      <c r="Z916" s="5" t="s">
        <v>20</v>
      </c>
      <c r="AB916" s="5" t="s">
        <v>21</v>
      </c>
      <c r="AC916" s="5" t="s">
        <v>636</v>
      </c>
      <c r="AI916" s="5" t="s">
        <v>225</v>
      </c>
      <c r="AJ916" s="8" t="s">
        <v>59</v>
      </c>
      <c r="AK916" s="8" t="s">
        <v>59</v>
      </c>
      <c r="AL916" s="8" t="s">
        <v>629</v>
      </c>
    </row>
    <row r="917" spans="1:38" hidden="1" x14ac:dyDescent="0.2">
      <c r="A917" s="4">
        <v>400</v>
      </c>
      <c r="B917" s="4">
        <v>42</v>
      </c>
      <c r="C917" s="5" t="s">
        <v>401</v>
      </c>
      <c r="D917" s="5" t="s">
        <v>624</v>
      </c>
      <c r="E917" s="4">
        <v>1991</v>
      </c>
      <c r="F917" s="5" t="s">
        <v>227</v>
      </c>
      <c r="G917" s="6">
        <v>0.18342152</v>
      </c>
      <c r="H917" s="7">
        <v>72</v>
      </c>
      <c r="L917" s="5" t="s">
        <v>638</v>
      </c>
      <c r="N917" s="4">
        <v>1987</v>
      </c>
      <c r="O917" s="5" t="s">
        <v>625</v>
      </c>
      <c r="P917" s="5" t="s">
        <v>329</v>
      </c>
      <c r="S917" s="5" t="s">
        <v>628</v>
      </c>
      <c r="V917" s="7">
        <v>66.3</v>
      </c>
      <c r="W917" s="7" t="s">
        <v>398</v>
      </c>
      <c r="X917" s="5" t="s">
        <v>148</v>
      </c>
      <c r="Y917" s="5" t="s">
        <v>149</v>
      </c>
      <c r="Z917" s="5" t="s">
        <v>20</v>
      </c>
      <c r="AB917" s="5" t="s">
        <v>21</v>
      </c>
      <c r="AC917" s="5" t="s">
        <v>636</v>
      </c>
      <c r="AI917" s="5" t="s">
        <v>225</v>
      </c>
      <c r="AJ917" s="8" t="s">
        <v>59</v>
      </c>
      <c r="AK917" s="8" t="s">
        <v>59</v>
      </c>
      <c r="AL917" s="8" t="s">
        <v>629</v>
      </c>
    </row>
    <row r="918" spans="1:38" hidden="1" x14ac:dyDescent="0.2">
      <c r="A918" s="4">
        <v>400</v>
      </c>
      <c r="B918" s="4">
        <v>43</v>
      </c>
      <c r="C918" s="5" t="s">
        <v>401</v>
      </c>
      <c r="D918" s="5" t="s">
        <v>624</v>
      </c>
      <c r="E918" s="4">
        <v>1991</v>
      </c>
      <c r="F918" s="5" t="s">
        <v>227</v>
      </c>
      <c r="G918" s="6">
        <v>0.12698413</v>
      </c>
      <c r="H918" s="7">
        <v>50</v>
      </c>
      <c r="L918" s="5" t="s">
        <v>639</v>
      </c>
      <c r="N918" s="4">
        <v>1987</v>
      </c>
      <c r="O918" s="5" t="s">
        <v>625</v>
      </c>
      <c r="P918" s="5" t="s">
        <v>329</v>
      </c>
      <c r="S918" s="5" t="s">
        <v>628</v>
      </c>
      <c r="V918" s="7">
        <v>66.3</v>
      </c>
      <c r="W918" s="7" t="s">
        <v>398</v>
      </c>
      <c r="X918" s="5" t="s">
        <v>148</v>
      </c>
      <c r="Y918" s="5" t="s">
        <v>149</v>
      </c>
      <c r="Z918" s="5" t="s">
        <v>20</v>
      </c>
      <c r="AB918" s="5" t="s">
        <v>21</v>
      </c>
      <c r="AC918" s="5" t="s">
        <v>636</v>
      </c>
      <c r="AI918" s="5" t="s">
        <v>225</v>
      </c>
      <c r="AJ918" s="8" t="s">
        <v>59</v>
      </c>
      <c r="AK918" s="8" t="s">
        <v>59</v>
      </c>
      <c r="AL918" s="8" t="s">
        <v>629</v>
      </c>
    </row>
    <row r="919" spans="1:38" hidden="1" x14ac:dyDescent="0.2">
      <c r="A919" s="4">
        <v>400</v>
      </c>
      <c r="B919" s="4">
        <v>44</v>
      </c>
      <c r="C919" s="5" t="s">
        <v>401</v>
      </c>
      <c r="D919" s="5" t="s">
        <v>624</v>
      </c>
      <c r="E919" s="4">
        <v>1991</v>
      </c>
      <c r="F919" s="5" t="s">
        <v>227</v>
      </c>
      <c r="G919" s="6">
        <v>7.4955910000000001E-2</v>
      </c>
      <c r="H919" s="7">
        <v>29</v>
      </c>
      <c r="L919" s="5" t="s">
        <v>640</v>
      </c>
      <c r="N919" s="4">
        <v>1987</v>
      </c>
      <c r="O919" s="5" t="s">
        <v>625</v>
      </c>
      <c r="P919" s="5" t="s">
        <v>329</v>
      </c>
      <c r="S919" s="5" t="s">
        <v>628</v>
      </c>
      <c r="V919" s="7">
        <v>66.3</v>
      </c>
      <c r="W919" s="7" t="s">
        <v>398</v>
      </c>
      <c r="X919" s="5" t="s">
        <v>148</v>
      </c>
      <c r="Y919" s="5" t="s">
        <v>149</v>
      </c>
      <c r="Z919" s="5" t="s">
        <v>20</v>
      </c>
      <c r="AB919" s="5" t="s">
        <v>21</v>
      </c>
      <c r="AC919" s="5" t="s">
        <v>636</v>
      </c>
      <c r="AI919" s="5" t="s">
        <v>225</v>
      </c>
      <c r="AJ919" s="8" t="s">
        <v>59</v>
      </c>
      <c r="AK919" s="8" t="s">
        <v>59</v>
      </c>
      <c r="AL919" s="8" t="s">
        <v>629</v>
      </c>
    </row>
    <row r="920" spans="1:38" hidden="1" x14ac:dyDescent="0.2">
      <c r="A920" s="4">
        <v>400</v>
      </c>
      <c r="B920" s="4">
        <v>45</v>
      </c>
      <c r="C920" s="5" t="s">
        <v>401</v>
      </c>
      <c r="D920" s="5" t="s">
        <v>624</v>
      </c>
      <c r="E920" s="4">
        <v>1991</v>
      </c>
      <c r="F920" s="5" t="s">
        <v>227</v>
      </c>
      <c r="G920" s="6">
        <v>0.24603174999999999</v>
      </c>
      <c r="H920" s="7">
        <v>97</v>
      </c>
      <c r="L920" s="5" t="s">
        <v>641</v>
      </c>
      <c r="N920" s="4">
        <v>1987</v>
      </c>
      <c r="O920" s="5" t="s">
        <v>625</v>
      </c>
      <c r="P920" s="5" t="s">
        <v>329</v>
      </c>
      <c r="S920" s="5" t="s">
        <v>628</v>
      </c>
      <c r="V920" s="7">
        <v>66.3</v>
      </c>
      <c r="W920" s="7" t="s">
        <v>398</v>
      </c>
      <c r="X920" s="5" t="s">
        <v>148</v>
      </c>
      <c r="Y920" s="5" t="s">
        <v>149</v>
      </c>
      <c r="Z920" s="5" t="s">
        <v>20</v>
      </c>
      <c r="AB920" s="5" t="s">
        <v>21</v>
      </c>
      <c r="AC920" s="5" t="s">
        <v>636</v>
      </c>
      <c r="AI920" s="5" t="s">
        <v>225</v>
      </c>
      <c r="AJ920" s="8" t="s">
        <v>59</v>
      </c>
      <c r="AK920" s="8" t="s">
        <v>59</v>
      </c>
      <c r="AL920" s="8" t="s">
        <v>629</v>
      </c>
    </row>
    <row r="921" spans="1:38" hidden="1" x14ac:dyDescent="0.2">
      <c r="A921" s="4">
        <v>400</v>
      </c>
      <c r="B921" s="4">
        <v>46</v>
      </c>
      <c r="C921" s="5" t="s">
        <v>401</v>
      </c>
      <c r="D921" s="5" t="s">
        <v>624</v>
      </c>
      <c r="E921" s="4">
        <v>1991</v>
      </c>
      <c r="F921" s="5" t="s">
        <v>227</v>
      </c>
      <c r="G921" s="6">
        <v>6.7826090000000006E-2</v>
      </c>
      <c r="H921" s="7">
        <v>5</v>
      </c>
      <c r="L921" s="5" t="s">
        <v>534</v>
      </c>
      <c r="N921" s="4">
        <v>1987</v>
      </c>
      <c r="O921" s="5" t="s">
        <v>625</v>
      </c>
      <c r="P921" s="5" t="s">
        <v>329</v>
      </c>
      <c r="S921" s="5" t="s">
        <v>633</v>
      </c>
      <c r="V921" s="7">
        <v>38</v>
      </c>
      <c r="W921" s="7" t="s">
        <v>398</v>
      </c>
      <c r="X921" s="5" t="s">
        <v>148</v>
      </c>
      <c r="Y921" s="5" t="s">
        <v>149</v>
      </c>
      <c r="Z921" s="5" t="s">
        <v>20</v>
      </c>
      <c r="AB921" s="5" t="s">
        <v>21</v>
      </c>
      <c r="AC921" s="5" t="s">
        <v>636</v>
      </c>
      <c r="AI921" s="5" t="s">
        <v>225</v>
      </c>
      <c r="AJ921" s="8" t="s">
        <v>59</v>
      </c>
      <c r="AK921" s="8" t="s">
        <v>59</v>
      </c>
      <c r="AL921" s="8" t="s">
        <v>630</v>
      </c>
    </row>
    <row r="922" spans="1:38" hidden="1" x14ac:dyDescent="0.2">
      <c r="A922" s="4">
        <v>400</v>
      </c>
      <c r="B922" s="4">
        <v>47</v>
      </c>
      <c r="C922" s="5" t="s">
        <v>401</v>
      </c>
      <c r="D922" s="5" t="s">
        <v>624</v>
      </c>
      <c r="E922" s="4">
        <v>1991</v>
      </c>
      <c r="F922" s="5" t="s">
        <v>227</v>
      </c>
      <c r="G922" s="6">
        <v>0.15391304</v>
      </c>
      <c r="H922" s="7">
        <v>12</v>
      </c>
      <c r="L922" s="5" t="s">
        <v>637</v>
      </c>
      <c r="N922" s="4">
        <v>1987</v>
      </c>
      <c r="O922" s="5" t="s">
        <v>625</v>
      </c>
      <c r="P922" s="5" t="s">
        <v>329</v>
      </c>
      <c r="S922" s="5" t="s">
        <v>633</v>
      </c>
      <c r="V922" s="7">
        <v>38</v>
      </c>
      <c r="W922" s="7" t="s">
        <v>398</v>
      </c>
      <c r="X922" s="5" t="s">
        <v>148</v>
      </c>
      <c r="Y922" s="5" t="s">
        <v>149</v>
      </c>
      <c r="Z922" s="5" t="s">
        <v>20</v>
      </c>
      <c r="AB922" s="5" t="s">
        <v>21</v>
      </c>
      <c r="AC922" s="5" t="s">
        <v>636</v>
      </c>
      <c r="AI922" s="5" t="s">
        <v>225</v>
      </c>
      <c r="AJ922" s="8" t="s">
        <v>59</v>
      </c>
      <c r="AK922" s="8" t="s">
        <v>59</v>
      </c>
      <c r="AL922" s="8" t="s">
        <v>630</v>
      </c>
    </row>
    <row r="923" spans="1:38" hidden="1" x14ac:dyDescent="0.2">
      <c r="A923" s="4">
        <v>400</v>
      </c>
      <c r="B923" s="4">
        <v>48</v>
      </c>
      <c r="C923" s="5" t="s">
        <v>401</v>
      </c>
      <c r="D923" s="5" t="s">
        <v>624</v>
      </c>
      <c r="E923" s="4">
        <v>1991</v>
      </c>
      <c r="F923" s="5" t="s">
        <v>227</v>
      </c>
      <c r="G923" s="6">
        <v>0.13826087000000001</v>
      </c>
      <c r="H923" s="7">
        <v>11</v>
      </c>
      <c r="L923" s="5" t="s">
        <v>638</v>
      </c>
      <c r="N923" s="4">
        <v>1987</v>
      </c>
      <c r="O923" s="5" t="s">
        <v>625</v>
      </c>
      <c r="P923" s="5" t="s">
        <v>329</v>
      </c>
      <c r="S923" s="5" t="s">
        <v>633</v>
      </c>
      <c r="V923" s="7">
        <v>38</v>
      </c>
      <c r="W923" s="7" t="s">
        <v>398</v>
      </c>
      <c r="X923" s="5" t="s">
        <v>148</v>
      </c>
      <c r="Y923" s="5" t="s">
        <v>149</v>
      </c>
      <c r="Z923" s="5" t="s">
        <v>20</v>
      </c>
      <c r="AB923" s="5" t="s">
        <v>21</v>
      </c>
      <c r="AC923" s="5" t="s">
        <v>636</v>
      </c>
      <c r="AI923" s="5" t="s">
        <v>225</v>
      </c>
      <c r="AJ923" s="8" t="s">
        <v>59</v>
      </c>
      <c r="AK923" s="8" t="s">
        <v>59</v>
      </c>
      <c r="AL923" s="8" t="s">
        <v>630</v>
      </c>
    </row>
    <row r="924" spans="1:38" hidden="1" x14ac:dyDescent="0.2">
      <c r="A924" s="4">
        <v>400</v>
      </c>
      <c r="B924" s="4">
        <v>49</v>
      </c>
      <c r="C924" s="5" t="s">
        <v>401</v>
      </c>
      <c r="D924" s="5" t="s">
        <v>624</v>
      </c>
      <c r="E924" s="4">
        <v>1991</v>
      </c>
      <c r="F924" s="5" t="s">
        <v>227</v>
      </c>
      <c r="G924" s="6">
        <v>0.16782609000000001</v>
      </c>
      <c r="H924" s="7">
        <v>13</v>
      </c>
      <c r="L924" s="5" t="s">
        <v>639</v>
      </c>
      <c r="N924" s="4">
        <v>1987</v>
      </c>
      <c r="O924" s="5" t="s">
        <v>625</v>
      </c>
      <c r="P924" s="5" t="s">
        <v>329</v>
      </c>
      <c r="S924" s="5" t="s">
        <v>633</v>
      </c>
      <c r="V924" s="7">
        <v>38</v>
      </c>
      <c r="W924" s="7" t="s">
        <v>398</v>
      </c>
      <c r="X924" s="5" t="s">
        <v>148</v>
      </c>
      <c r="Y924" s="5" t="s">
        <v>149</v>
      </c>
      <c r="Z924" s="5" t="s">
        <v>20</v>
      </c>
      <c r="AB924" s="5" t="s">
        <v>21</v>
      </c>
      <c r="AC924" s="5" t="s">
        <v>636</v>
      </c>
      <c r="AI924" s="5" t="s">
        <v>225</v>
      </c>
      <c r="AJ924" s="8" t="s">
        <v>59</v>
      </c>
      <c r="AK924" s="8" t="s">
        <v>59</v>
      </c>
      <c r="AL924" s="8" t="s">
        <v>630</v>
      </c>
    </row>
    <row r="925" spans="1:38" hidden="1" x14ac:dyDescent="0.2">
      <c r="A925" s="4">
        <v>400</v>
      </c>
      <c r="B925" s="4">
        <v>50</v>
      </c>
      <c r="C925" s="5" t="s">
        <v>401</v>
      </c>
      <c r="D925" s="5" t="s">
        <v>624</v>
      </c>
      <c r="E925" s="4">
        <v>1991</v>
      </c>
      <c r="F925" s="5" t="s">
        <v>227</v>
      </c>
      <c r="G925" s="6">
        <v>0.11478260999999999</v>
      </c>
      <c r="H925" s="7">
        <v>9</v>
      </c>
      <c r="L925" s="5" t="s">
        <v>640</v>
      </c>
      <c r="N925" s="4">
        <v>1987</v>
      </c>
      <c r="O925" s="5" t="s">
        <v>625</v>
      </c>
      <c r="P925" s="5" t="s">
        <v>329</v>
      </c>
      <c r="S925" s="5" t="s">
        <v>633</v>
      </c>
      <c r="V925" s="7">
        <v>38</v>
      </c>
      <c r="W925" s="7" t="s">
        <v>398</v>
      </c>
      <c r="X925" s="5" t="s">
        <v>148</v>
      </c>
      <c r="Y925" s="5" t="s">
        <v>149</v>
      </c>
      <c r="Z925" s="5" t="s">
        <v>20</v>
      </c>
      <c r="AB925" s="5" t="s">
        <v>21</v>
      </c>
      <c r="AC925" s="5" t="s">
        <v>636</v>
      </c>
      <c r="AI925" s="5" t="s">
        <v>225</v>
      </c>
      <c r="AJ925" s="8" t="s">
        <v>59</v>
      </c>
      <c r="AK925" s="8" t="s">
        <v>59</v>
      </c>
      <c r="AL925" s="8" t="s">
        <v>630</v>
      </c>
    </row>
    <row r="926" spans="1:38" hidden="1" x14ac:dyDescent="0.2">
      <c r="A926" s="4">
        <v>400</v>
      </c>
      <c r="B926" s="4">
        <v>51</v>
      </c>
      <c r="C926" s="5" t="s">
        <v>401</v>
      </c>
      <c r="D926" s="5" t="s">
        <v>624</v>
      </c>
      <c r="E926" s="4">
        <v>1991</v>
      </c>
      <c r="F926" s="5" t="s">
        <v>227</v>
      </c>
      <c r="G926" s="6">
        <v>0.34260869999999999</v>
      </c>
      <c r="H926" s="7">
        <v>26</v>
      </c>
      <c r="L926" s="5" t="s">
        <v>641</v>
      </c>
      <c r="N926" s="4">
        <v>1987</v>
      </c>
      <c r="O926" s="5" t="s">
        <v>625</v>
      </c>
      <c r="P926" s="5" t="s">
        <v>329</v>
      </c>
      <c r="S926" s="5" t="s">
        <v>633</v>
      </c>
      <c r="V926" s="7">
        <v>38</v>
      </c>
      <c r="W926" s="7" t="s">
        <v>398</v>
      </c>
      <c r="X926" s="5" t="s">
        <v>148</v>
      </c>
      <c r="Y926" s="5" t="s">
        <v>149</v>
      </c>
      <c r="Z926" s="5" t="s">
        <v>20</v>
      </c>
      <c r="AB926" s="5" t="s">
        <v>21</v>
      </c>
      <c r="AC926" s="5" t="s">
        <v>636</v>
      </c>
      <c r="AI926" s="5" t="s">
        <v>225</v>
      </c>
      <c r="AJ926" s="8" t="s">
        <v>59</v>
      </c>
      <c r="AK926" s="8" t="s">
        <v>59</v>
      </c>
      <c r="AL926" s="8" t="s">
        <v>630</v>
      </c>
    </row>
    <row r="927" spans="1:38" hidden="1" x14ac:dyDescent="0.2">
      <c r="A927" s="4">
        <v>400</v>
      </c>
      <c r="B927" s="4">
        <v>52</v>
      </c>
      <c r="C927" s="5" t="s">
        <v>401</v>
      </c>
      <c r="D927" s="5" t="s">
        <v>624</v>
      </c>
      <c r="E927" s="4">
        <v>1991</v>
      </c>
      <c r="F927" s="5" t="s">
        <v>227</v>
      </c>
      <c r="G927" s="6">
        <v>7.7720209999999998E-2</v>
      </c>
      <c r="H927" s="7">
        <v>3</v>
      </c>
      <c r="L927" s="5" t="s">
        <v>534</v>
      </c>
      <c r="N927" s="4">
        <v>1987</v>
      </c>
      <c r="O927" s="5" t="s">
        <v>625</v>
      </c>
      <c r="P927" s="5" t="s">
        <v>627</v>
      </c>
      <c r="S927" s="5" t="s">
        <v>634</v>
      </c>
      <c r="V927" s="7">
        <v>84.4</v>
      </c>
      <c r="W927" s="7" t="s">
        <v>398</v>
      </c>
      <c r="X927" s="5" t="s">
        <v>148</v>
      </c>
      <c r="Y927" s="5" t="s">
        <v>149</v>
      </c>
      <c r="Z927" s="5" t="s">
        <v>20</v>
      </c>
      <c r="AB927" s="5" t="s">
        <v>21</v>
      </c>
      <c r="AC927" s="5" t="s">
        <v>636</v>
      </c>
      <c r="AI927" s="5" t="s">
        <v>225</v>
      </c>
      <c r="AJ927" s="8" t="s">
        <v>59</v>
      </c>
      <c r="AK927" s="8" t="s">
        <v>59</v>
      </c>
      <c r="AL927" s="8" t="s">
        <v>631</v>
      </c>
    </row>
    <row r="928" spans="1:38" hidden="1" x14ac:dyDescent="0.2">
      <c r="A928" s="4">
        <v>400</v>
      </c>
      <c r="B928" s="4">
        <v>53</v>
      </c>
      <c r="C928" s="5" t="s">
        <v>401</v>
      </c>
      <c r="D928" s="5" t="s">
        <v>624</v>
      </c>
      <c r="E928" s="4">
        <v>1991</v>
      </c>
      <c r="F928" s="5" t="s">
        <v>227</v>
      </c>
      <c r="G928" s="6">
        <v>0.16493954999999999</v>
      </c>
      <c r="H928" s="7">
        <v>6</v>
      </c>
      <c r="L928" s="5" t="s">
        <v>637</v>
      </c>
      <c r="N928" s="4">
        <v>1987</v>
      </c>
      <c r="O928" s="5" t="s">
        <v>625</v>
      </c>
      <c r="P928" s="5" t="s">
        <v>627</v>
      </c>
      <c r="S928" s="5" t="s">
        <v>634</v>
      </c>
      <c r="V928" s="7">
        <v>84.4</v>
      </c>
      <c r="W928" s="7" t="s">
        <v>398</v>
      </c>
      <c r="X928" s="5" t="s">
        <v>148</v>
      </c>
      <c r="Y928" s="5" t="s">
        <v>149</v>
      </c>
      <c r="Z928" s="5" t="s">
        <v>20</v>
      </c>
      <c r="AB928" s="5" t="s">
        <v>21</v>
      </c>
      <c r="AC928" s="5" t="s">
        <v>636</v>
      </c>
      <c r="AI928" s="5" t="s">
        <v>225</v>
      </c>
      <c r="AJ928" s="8" t="s">
        <v>59</v>
      </c>
      <c r="AK928" s="8" t="s">
        <v>59</v>
      </c>
      <c r="AL928" s="8" t="s">
        <v>631</v>
      </c>
    </row>
    <row r="929" spans="1:38" hidden="1" x14ac:dyDescent="0.2">
      <c r="A929" s="4">
        <v>400</v>
      </c>
      <c r="B929" s="4">
        <v>54</v>
      </c>
      <c r="C929" s="5" t="s">
        <v>401</v>
      </c>
      <c r="D929" s="5" t="s">
        <v>624</v>
      </c>
      <c r="E929" s="4">
        <v>1991</v>
      </c>
      <c r="F929" s="5" t="s">
        <v>227</v>
      </c>
      <c r="G929" s="6">
        <v>0.18134715000000001</v>
      </c>
      <c r="H929" s="7">
        <v>7</v>
      </c>
      <c r="L929" s="5" t="s">
        <v>638</v>
      </c>
      <c r="N929" s="4">
        <v>1987</v>
      </c>
      <c r="O929" s="5" t="s">
        <v>625</v>
      </c>
      <c r="P929" s="5" t="s">
        <v>627</v>
      </c>
      <c r="S929" s="5" t="s">
        <v>634</v>
      </c>
      <c r="V929" s="7">
        <v>84.4</v>
      </c>
      <c r="W929" s="7" t="s">
        <v>398</v>
      </c>
      <c r="X929" s="5" t="s">
        <v>148</v>
      </c>
      <c r="Y929" s="5" t="s">
        <v>149</v>
      </c>
      <c r="Z929" s="5" t="s">
        <v>20</v>
      </c>
      <c r="AB929" s="5" t="s">
        <v>21</v>
      </c>
      <c r="AC929" s="5" t="s">
        <v>636</v>
      </c>
      <c r="AI929" s="5" t="s">
        <v>225</v>
      </c>
      <c r="AJ929" s="8" t="s">
        <v>59</v>
      </c>
      <c r="AK929" s="8" t="s">
        <v>59</v>
      </c>
      <c r="AL929" s="8" t="s">
        <v>631</v>
      </c>
    </row>
    <row r="930" spans="1:38" hidden="1" x14ac:dyDescent="0.2">
      <c r="A930" s="4">
        <v>400</v>
      </c>
      <c r="B930" s="4">
        <v>55</v>
      </c>
      <c r="C930" s="5" t="s">
        <v>401</v>
      </c>
      <c r="D930" s="5" t="s">
        <v>624</v>
      </c>
      <c r="E930" s="4">
        <v>1991</v>
      </c>
      <c r="F930" s="5" t="s">
        <v>227</v>
      </c>
      <c r="G930" s="6">
        <v>9.5854919999999996E-2</v>
      </c>
      <c r="H930" s="7">
        <v>4</v>
      </c>
      <c r="L930" s="5" t="s">
        <v>639</v>
      </c>
      <c r="N930" s="4">
        <v>1987</v>
      </c>
      <c r="O930" s="5" t="s">
        <v>625</v>
      </c>
      <c r="P930" s="5" t="s">
        <v>627</v>
      </c>
      <c r="S930" s="5" t="s">
        <v>634</v>
      </c>
      <c r="V930" s="7">
        <v>84.4</v>
      </c>
      <c r="W930" s="7" t="s">
        <v>398</v>
      </c>
      <c r="X930" s="5" t="s">
        <v>148</v>
      </c>
      <c r="Y930" s="5" t="s">
        <v>149</v>
      </c>
      <c r="Z930" s="5" t="s">
        <v>20</v>
      </c>
      <c r="AB930" s="5" t="s">
        <v>21</v>
      </c>
      <c r="AC930" s="5" t="s">
        <v>636</v>
      </c>
      <c r="AI930" s="5" t="s">
        <v>225</v>
      </c>
      <c r="AJ930" s="8" t="s">
        <v>59</v>
      </c>
      <c r="AK930" s="8" t="s">
        <v>59</v>
      </c>
      <c r="AL930" s="8" t="s">
        <v>631</v>
      </c>
    </row>
    <row r="931" spans="1:38" hidden="1" x14ac:dyDescent="0.2">
      <c r="A931" s="4">
        <v>400</v>
      </c>
      <c r="B931" s="4">
        <v>56</v>
      </c>
      <c r="C931" s="5" t="s">
        <v>401</v>
      </c>
      <c r="D931" s="5" t="s">
        <v>624</v>
      </c>
      <c r="E931" s="4">
        <v>1991</v>
      </c>
      <c r="F931" s="5" t="s">
        <v>227</v>
      </c>
      <c r="G931" s="6">
        <v>6.4766840000000006E-2</v>
      </c>
      <c r="H931" s="7">
        <v>2</v>
      </c>
      <c r="L931" s="5" t="s">
        <v>640</v>
      </c>
      <c r="N931" s="4">
        <v>1987</v>
      </c>
      <c r="O931" s="5" t="s">
        <v>625</v>
      </c>
      <c r="P931" s="5" t="s">
        <v>627</v>
      </c>
      <c r="S931" s="5" t="s">
        <v>634</v>
      </c>
      <c r="V931" s="7">
        <v>84.4</v>
      </c>
      <c r="W931" s="7" t="s">
        <v>398</v>
      </c>
      <c r="X931" s="5" t="s">
        <v>148</v>
      </c>
      <c r="Y931" s="5" t="s">
        <v>149</v>
      </c>
      <c r="Z931" s="5" t="s">
        <v>20</v>
      </c>
      <c r="AB931" s="5" t="s">
        <v>21</v>
      </c>
      <c r="AC931" s="5" t="s">
        <v>636</v>
      </c>
      <c r="AI931" s="5" t="s">
        <v>225</v>
      </c>
      <c r="AJ931" s="8" t="s">
        <v>59</v>
      </c>
      <c r="AK931" s="8" t="s">
        <v>59</v>
      </c>
      <c r="AL931" s="8" t="s">
        <v>631</v>
      </c>
    </row>
    <row r="932" spans="1:38" hidden="1" x14ac:dyDescent="0.2">
      <c r="A932" s="4">
        <v>400</v>
      </c>
      <c r="B932" s="4">
        <v>57</v>
      </c>
      <c r="C932" s="5" t="s">
        <v>401</v>
      </c>
      <c r="D932" s="5" t="s">
        <v>624</v>
      </c>
      <c r="E932" s="4">
        <v>1991</v>
      </c>
      <c r="F932" s="5" t="s">
        <v>227</v>
      </c>
      <c r="G932" s="6">
        <v>0.41364421000000001</v>
      </c>
      <c r="H932" s="7">
        <v>16</v>
      </c>
      <c r="L932" s="5" t="s">
        <v>641</v>
      </c>
      <c r="N932" s="4">
        <v>1987</v>
      </c>
      <c r="O932" s="5" t="s">
        <v>625</v>
      </c>
      <c r="P932" s="5" t="s">
        <v>627</v>
      </c>
      <c r="S932" s="5" t="s">
        <v>634</v>
      </c>
      <c r="V932" s="7">
        <v>84.4</v>
      </c>
      <c r="W932" s="7" t="s">
        <v>398</v>
      </c>
      <c r="X932" s="5" t="s">
        <v>148</v>
      </c>
      <c r="Y932" s="5" t="s">
        <v>149</v>
      </c>
      <c r="Z932" s="5" t="s">
        <v>20</v>
      </c>
      <c r="AB932" s="5" t="s">
        <v>21</v>
      </c>
      <c r="AC932" s="5" t="s">
        <v>636</v>
      </c>
      <c r="AI932" s="5" t="s">
        <v>225</v>
      </c>
      <c r="AJ932" s="8" t="s">
        <v>59</v>
      </c>
      <c r="AK932" s="8" t="s">
        <v>59</v>
      </c>
      <c r="AL932" s="8" t="s">
        <v>631</v>
      </c>
    </row>
    <row r="933" spans="1:38" hidden="1" x14ac:dyDescent="0.2">
      <c r="A933" s="4">
        <v>400</v>
      </c>
      <c r="B933" s="4">
        <v>58</v>
      </c>
      <c r="C933" s="5" t="s">
        <v>401</v>
      </c>
      <c r="D933" s="5" t="s">
        <v>624</v>
      </c>
      <c r="E933" s="4">
        <v>1991</v>
      </c>
      <c r="F933" s="5" t="s">
        <v>227</v>
      </c>
      <c r="G933" s="6">
        <v>4.8865619999999999E-2</v>
      </c>
      <c r="L933" s="5" t="s">
        <v>534</v>
      </c>
      <c r="N933" s="4" t="s">
        <v>642</v>
      </c>
      <c r="O933" s="5" t="s">
        <v>625</v>
      </c>
      <c r="S933" s="5" t="s">
        <v>400</v>
      </c>
      <c r="X933" s="5" t="s">
        <v>148</v>
      </c>
      <c r="Y933" s="5" t="s">
        <v>149</v>
      </c>
      <c r="Z933" s="5" t="s">
        <v>20</v>
      </c>
      <c r="AB933" s="5" t="s">
        <v>21</v>
      </c>
      <c r="AC933" s="5" t="s">
        <v>636</v>
      </c>
      <c r="AI933" s="5" t="s">
        <v>225</v>
      </c>
      <c r="AJ933" s="8" t="s">
        <v>59</v>
      </c>
      <c r="AK933" s="8" t="s">
        <v>59</v>
      </c>
      <c r="AL933" s="8" t="s">
        <v>264</v>
      </c>
    </row>
    <row r="934" spans="1:38" hidden="1" x14ac:dyDescent="0.2">
      <c r="A934" s="4">
        <v>400</v>
      </c>
      <c r="B934" s="4">
        <v>59</v>
      </c>
      <c r="C934" s="5" t="s">
        <v>401</v>
      </c>
      <c r="D934" s="5" t="s">
        <v>624</v>
      </c>
      <c r="E934" s="4">
        <v>1991</v>
      </c>
      <c r="F934" s="5" t="s">
        <v>227</v>
      </c>
      <c r="G934" s="6">
        <v>0.11343805</v>
      </c>
      <c r="L934" s="5" t="s">
        <v>637</v>
      </c>
      <c r="N934" s="4" t="s">
        <v>642</v>
      </c>
      <c r="O934" s="5" t="s">
        <v>625</v>
      </c>
      <c r="S934" s="5" t="s">
        <v>400</v>
      </c>
      <c r="X934" s="5" t="s">
        <v>148</v>
      </c>
      <c r="Y934" s="5" t="s">
        <v>149</v>
      </c>
      <c r="Z934" s="5" t="s">
        <v>20</v>
      </c>
      <c r="AB934" s="5" t="s">
        <v>21</v>
      </c>
      <c r="AC934" s="5" t="s">
        <v>636</v>
      </c>
      <c r="AI934" s="5" t="s">
        <v>225</v>
      </c>
      <c r="AJ934" s="8" t="s">
        <v>59</v>
      </c>
      <c r="AK934" s="8" t="s">
        <v>59</v>
      </c>
      <c r="AL934" s="8" t="s">
        <v>264</v>
      </c>
    </row>
    <row r="935" spans="1:38" hidden="1" x14ac:dyDescent="0.2">
      <c r="A935" s="4">
        <v>400</v>
      </c>
      <c r="B935" s="4">
        <v>60</v>
      </c>
      <c r="C935" s="5" t="s">
        <v>401</v>
      </c>
      <c r="D935" s="5" t="s">
        <v>624</v>
      </c>
      <c r="E935" s="4">
        <v>1991</v>
      </c>
      <c r="F935" s="5" t="s">
        <v>227</v>
      </c>
      <c r="G935" s="6">
        <v>0.12390925</v>
      </c>
      <c r="L935" s="5" t="s">
        <v>638</v>
      </c>
      <c r="N935" s="4" t="s">
        <v>642</v>
      </c>
      <c r="O935" s="5" t="s">
        <v>625</v>
      </c>
      <c r="S935" s="5" t="s">
        <v>400</v>
      </c>
      <c r="X935" s="5" t="s">
        <v>148</v>
      </c>
      <c r="Y935" s="5" t="s">
        <v>149</v>
      </c>
      <c r="Z935" s="5" t="s">
        <v>20</v>
      </c>
      <c r="AB935" s="5" t="s">
        <v>21</v>
      </c>
      <c r="AC935" s="5" t="s">
        <v>636</v>
      </c>
      <c r="AI935" s="5" t="s">
        <v>225</v>
      </c>
      <c r="AJ935" s="8" t="s">
        <v>59</v>
      </c>
      <c r="AK935" s="8" t="s">
        <v>59</v>
      </c>
      <c r="AL935" s="8" t="s">
        <v>264</v>
      </c>
    </row>
    <row r="936" spans="1:38" hidden="1" x14ac:dyDescent="0.2">
      <c r="A936" s="4">
        <v>400</v>
      </c>
      <c r="B936" s="4">
        <v>61</v>
      </c>
      <c r="C936" s="5" t="s">
        <v>401</v>
      </c>
      <c r="D936" s="5" t="s">
        <v>624</v>
      </c>
      <c r="E936" s="4">
        <v>1991</v>
      </c>
      <c r="F936" s="5" t="s">
        <v>227</v>
      </c>
      <c r="G936" s="6">
        <v>0.15445026000000001</v>
      </c>
      <c r="L936" s="5" t="s">
        <v>639</v>
      </c>
      <c r="N936" s="4" t="s">
        <v>642</v>
      </c>
      <c r="O936" s="5" t="s">
        <v>625</v>
      </c>
      <c r="S936" s="5" t="s">
        <v>400</v>
      </c>
      <c r="X936" s="5" t="s">
        <v>148</v>
      </c>
      <c r="Y936" s="5" t="s">
        <v>149</v>
      </c>
      <c r="Z936" s="5" t="s">
        <v>20</v>
      </c>
      <c r="AB936" s="5" t="s">
        <v>21</v>
      </c>
      <c r="AC936" s="5" t="s">
        <v>636</v>
      </c>
      <c r="AI936" s="5" t="s">
        <v>225</v>
      </c>
      <c r="AJ936" s="8" t="s">
        <v>59</v>
      </c>
      <c r="AK936" s="8" t="s">
        <v>59</v>
      </c>
      <c r="AL936" s="8" t="s">
        <v>264</v>
      </c>
    </row>
    <row r="937" spans="1:38" hidden="1" x14ac:dyDescent="0.2">
      <c r="A937" s="4">
        <v>400</v>
      </c>
      <c r="B937" s="4">
        <v>62</v>
      </c>
      <c r="C937" s="5" t="s">
        <v>401</v>
      </c>
      <c r="D937" s="5" t="s">
        <v>624</v>
      </c>
      <c r="E937" s="4">
        <v>1991</v>
      </c>
      <c r="F937" s="5" t="s">
        <v>227</v>
      </c>
      <c r="G937" s="6">
        <v>0.12739965</v>
      </c>
      <c r="L937" s="5" t="s">
        <v>640</v>
      </c>
      <c r="N937" s="4" t="s">
        <v>642</v>
      </c>
      <c r="O937" s="5" t="s">
        <v>625</v>
      </c>
      <c r="S937" s="5" t="s">
        <v>400</v>
      </c>
      <c r="X937" s="5" t="s">
        <v>148</v>
      </c>
      <c r="Y937" s="5" t="s">
        <v>149</v>
      </c>
      <c r="Z937" s="5" t="s">
        <v>20</v>
      </c>
      <c r="AB937" s="5" t="s">
        <v>21</v>
      </c>
      <c r="AC937" s="5" t="s">
        <v>636</v>
      </c>
      <c r="AI937" s="5" t="s">
        <v>225</v>
      </c>
      <c r="AJ937" s="8" t="s">
        <v>59</v>
      </c>
      <c r="AK937" s="8" t="s">
        <v>59</v>
      </c>
      <c r="AL937" s="8" t="s">
        <v>264</v>
      </c>
    </row>
    <row r="938" spans="1:38" hidden="1" x14ac:dyDescent="0.2">
      <c r="A938" s="4">
        <v>400</v>
      </c>
      <c r="B938" s="4">
        <v>63</v>
      </c>
      <c r="C938" s="5" t="s">
        <v>401</v>
      </c>
      <c r="D938" s="5" t="s">
        <v>624</v>
      </c>
      <c r="E938" s="4">
        <v>1991</v>
      </c>
      <c r="F938" s="5" t="s">
        <v>227</v>
      </c>
      <c r="G938" s="6">
        <v>0.46160558000000002</v>
      </c>
      <c r="L938" s="5" t="s">
        <v>641</v>
      </c>
      <c r="N938" s="4" t="s">
        <v>642</v>
      </c>
      <c r="O938" s="5" t="s">
        <v>625</v>
      </c>
      <c r="S938" s="5" t="s">
        <v>400</v>
      </c>
      <c r="X938" s="5" t="s">
        <v>148</v>
      </c>
      <c r="Y938" s="5" t="s">
        <v>149</v>
      </c>
      <c r="Z938" s="5" t="s">
        <v>20</v>
      </c>
      <c r="AB938" s="5" t="s">
        <v>21</v>
      </c>
      <c r="AC938" s="5" t="s">
        <v>636</v>
      </c>
      <c r="AI938" s="5" t="s">
        <v>225</v>
      </c>
      <c r="AJ938" s="8" t="s">
        <v>59</v>
      </c>
      <c r="AK938" s="8" t="s">
        <v>59</v>
      </c>
      <c r="AL938" s="8" t="s">
        <v>264</v>
      </c>
    </row>
    <row r="939" spans="1:38" hidden="1" x14ac:dyDescent="0.2">
      <c r="A939" s="4">
        <v>400</v>
      </c>
      <c r="B939" s="4">
        <v>64</v>
      </c>
      <c r="C939" s="5" t="s">
        <v>401</v>
      </c>
      <c r="D939" s="5" t="s">
        <v>624</v>
      </c>
      <c r="E939" s="4">
        <v>1991</v>
      </c>
      <c r="F939" s="5" t="s">
        <v>227</v>
      </c>
      <c r="G939" s="6">
        <v>7.4692439999999999E-2</v>
      </c>
      <c r="H939" s="7">
        <v>25</v>
      </c>
      <c r="L939" s="5" t="s">
        <v>534</v>
      </c>
      <c r="N939" s="4">
        <v>1979</v>
      </c>
      <c r="O939" s="5" t="s">
        <v>625</v>
      </c>
      <c r="S939" s="5" t="s">
        <v>400</v>
      </c>
      <c r="X939" s="5" t="s">
        <v>148</v>
      </c>
      <c r="Y939" s="5" t="s">
        <v>149</v>
      </c>
      <c r="Z939" s="5" t="s">
        <v>20</v>
      </c>
      <c r="AB939" s="5" t="s">
        <v>21</v>
      </c>
      <c r="AC939" s="5" t="s">
        <v>636</v>
      </c>
      <c r="AI939" s="5" t="s">
        <v>225</v>
      </c>
      <c r="AJ939" s="8" t="s">
        <v>59</v>
      </c>
      <c r="AK939" s="8" t="s">
        <v>59</v>
      </c>
      <c r="AL939" s="8" t="s">
        <v>264</v>
      </c>
    </row>
    <row r="940" spans="1:38" hidden="1" x14ac:dyDescent="0.2">
      <c r="A940" s="4">
        <v>400</v>
      </c>
      <c r="B940" s="4">
        <v>65</v>
      </c>
      <c r="C940" s="5" t="s">
        <v>401</v>
      </c>
      <c r="D940" s="5" t="s">
        <v>624</v>
      </c>
      <c r="E940" s="4">
        <v>1991</v>
      </c>
      <c r="F940" s="5" t="s">
        <v>227</v>
      </c>
      <c r="G940" s="6">
        <v>8.6994730000000006E-2</v>
      </c>
      <c r="H940" s="7">
        <v>29</v>
      </c>
      <c r="L940" s="5" t="s">
        <v>637</v>
      </c>
      <c r="N940" s="4">
        <v>1979</v>
      </c>
      <c r="O940" s="5" t="s">
        <v>625</v>
      </c>
      <c r="S940" s="5" t="s">
        <v>400</v>
      </c>
      <c r="X940" s="5" t="s">
        <v>148</v>
      </c>
      <c r="Y940" s="5" t="s">
        <v>149</v>
      </c>
      <c r="Z940" s="5" t="s">
        <v>20</v>
      </c>
      <c r="AB940" s="5" t="s">
        <v>21</v>
      </c>
      <c r="AC940" s="5" t="s">
        <v>636</v>
      </c>
      <c r="AI940" s="5" t="s">
        <v>225</v>
      </c>
      <c r="AJ940" s="8" t="s">
        <v>59</v>
      </c>
      <c r="AK940" s="8" t="s">
        <v>59</v>
      </c>
      <c r="AL940" s="8" t="s">
        <v>264</v>
      </c>
    </row>
    <row r="941" spans="1:38" hidden="1" x14ac:dyDescent="0.2">
      <c r="A941" s="4">
        <v>400</v>
      </c>
      <c r="B941" s="4">
        <v>66</v>
      </c>
      <c r="C941" s="5" t="s">
        <v>401</v>
      </c>
      <c r="D941" s="5" t="s">
        <v>624</v>
      </c>
      <c r="E941" s="4">
        <v>1991</v>
      </c>
      <c r="F941" s="5" t="s">
        <v>227</v>
      </c>
      <c r="G941" s="6">
        <v>9.9297010000000005E-2</v>
      </c>
      <c r="H941" s="7">
        <v>34</v>
      </c>
      <c r="L941" s="5" t="s">
        <v>638</v>
      </c>
      <c r="N941" s="4">
        <v>1979</v>
      </c>
      <c r="O941" s="5" t="s">
        <v>625</v>
      </c>
      <c r="S941" s="5" t="s">
        <v>400</v>
      </c>
      <c r="X941" s="5" t="s">
        <v>148</v>
      </c>
      <c r="Y941" s="5" t="s">
        <v>149</v>
      </c>
      <c r="Z941" s="5" t="s">
        <v>20</v>
      </c>
      <c r="AB941" s="5" t="s">
        <v>21</v>
      </c>
      <c r="AC941" s="5" t="s">
        <v>636</v>
      </c>
      <c r="AI941" s="5" t="s">
        <v>225</v>
      </c>
      <c r="AJ941" s="8" t="s">
        <v>59</v>
      </c>
      <c r="AK941" s="8" t="s">
        <v>59</v>
      </c>
      <c r="AL941" s="8" t="s">
        <v>264</v>
      </c>
    </row>
    <row r="942" spans="1:38" hidden="1" x14ac:dyDescent="0.2">
      <c r="A942" s="4">
        <v>400</v>
      </c>
      <c r="B942" s="4">
        <v>67</v>
      </c>
      <c r="C942" s="5" t="s">
        <v>401</v>
      </c>
      <c r="D942" s="5" t="s">
        <v>624</v>
      </c>
      <c r="E942" s="4">
        <v>1991</v>
      </c>
      <c r="F942" s="5" t="s">
        <v>227</v>
      </c>
      <c r="G942" s="6">
        <v>0.13444639999999999</v>
      </c>
      <c r="H942" s="7">
        <v>46</v>
      </c>
      <c r="L942" s="5" t="s">
        <v>639</v>
      </c>
      <c r="N942" s="4">
        <v>1979</v>
      </c>
      <c r="O942" s="5" t="s">
        <v>625</v>
      </c>
      <c r="S942" s="5" t="s">
        <v>400</v>
      </c>
      <c r="X942" s="5" t="s">
        <v>148</v>
      </c>
      <c r="Y942" s="5" t="s">
        <v>149</v>
      </c>
      <c r="Z942" s="5" t="s">
        <v>20</v>
      </c>
      <c r="AB942" s="5" t="s">
        <v>21</v>
      </c>
      <c r="AC942" s="5" t="s">
        <v>636</v>
      </c>
      <c r="AI942" s="5" t="s">
        <v>225</v>
      </c>
      <c r="AJ942" s="8" t="s">
        <v>59</v>
      </c>
      <c r="AK942" s="8" t="s">
        <v>59</v>
      </c>
      <c r="AL942" s="8" t="s">
        <v>264</v>
      </c>
    </row>
    <row r="943" spans="1:38" hidden="1" x14ac:dyDescent="0.2">
      <c r="A943" s="4">
        <v>400</v>
      </c>
      <c r="B943" s="4">
        <v>68</v>
      </c>
      <c r="C943" s="5" t="s">
        <v>401</v>
      </c>
      <c r="D943" s="5" t="s">
        <v>624</v>
      </c>
      <c r="E943" s="4">
        <v>1991</v>
      </c>
      <c r="F943" s="5" t="s">
        <v>227</v>
      </c>
      <c r="G943" s="6">
        <v>9.9297010000000005E-2</v>
      </c>
      <c r="H943" s="7">
        <v>34</v>
      </c>
      <c r="L943" s="5" t="s">
        <v>640</v>
      </c>
      <c r="N943" s="4">
        <v>1979</v>
      </c>
      <c r="O943" s="5" t="s">
        <v>625</v>
      </c>
      <c r="S943" s="5" t="s">
        <v>400</v>
      </c>
      <c r="X943" s="5" t="s">
        <v>148</v>
      </c>
      <c r="Y943" s="5" t="s">
        <v>149</v>
      </c>
      <c r="Z943" s="5" t="s">
        <v>20</v>
      </c>
      <c r="AB943" s="5" t="s">
        <v>21</v>
      </c>
      <c r="AC943" s="5" t="s">
        <v>636</v>
      </c>
      <c r="AI943" s="5" t="s">
        <v>225</v>
      </c>
      <c r="AJ943" s="8" t="s">
        <v>59</v>
      </c>
      <c r="AK943" s="8" t="s">
        <v>59</v>
      </c>
      <c r="AL943" s="8" t="s">
        <v>264</v>
      </c>
    </row>
    <row r="944" spans="1:38" hidden="1" x14ac:dyDescent="0.2">
      <c r="A944" s="4">
        <v>400</v>
      </c>
      <c r="B944" s="4">
        <v>69</v>
      </c>
      <c r="C944" s="5" t="s">
        <v>401</v>
      </c>
      <c r="D944" s="5" t="s">
        <v>624</v>
      </c>
      <c r="E944" s="4">
        <v>1991</v>
      </c>
      <c r="F944" s="5" t="s">
        <v>227</v>
      </c>
      <c r="G944" s="6">
        <v>0.43936731000000001</v>
      </c>
      <c r="H944" s="7">
        <v>149</v>
      </c>
      <c r="L944" s="5" t="s">
        <v>641</v>
      </c>
      <c r="N944" s="4">
        <v>1979</v>
      </c>
      <c r="O944" s="5" t="s">
        <v>625</v>
      </c>
      <c r="S944" s="5" t="s">
        <v>400</v>
      </c>
      <c r="X944" s="5" t="s">
        <v>148</v>
      </c>
      <c r="Y944" s="5" t="s">
        <v>149</v>
      </c>
      <c r="Z944" s="5" t="s">
        <v>20</v>
      </c>
      <c r="AB944" s="5" t="s">
        <v>21</v>
      </c>
      <c r="AC944" s="5" t="s">
        <v>636</v>
      </c>
      <c r="AI944" s="5" t="s">
        <v>225</v>
      </c>
      <c r="AJ944" s="8" t="s">
        <v>59</v>
      </c>
      <c r="AK944" s="8" t="s">
        <v>59</v>
      </c>
      <c r="AL944" s="8" t="s">
        <v>264</v>
      </c>
    </row>
    <row r="945" spans="1:38" hidden="1" x14ac:dyDescent="0.2">
      <c r="A945" s="4">
        <v>400</v>
      </c>
      <c r="B945" s="4">
        <v>70</v>
      </c>
      <c r="C945" s="5" t="s">
        <v>401</v>
      </c>
      <c r="D945" s="5" t="s">
        <v>624</v>
      </c>
      <c r="E945" s="4">
        <v>1991</v>
      </c>
      <c r="F945" s="5" t="s">
        <v>227</v>
      </c>
      <c r="G945" s="6">
        <v>3.6016949999999999E-2</v>
      </c>
      <c r="H945" s="7">
        <v>15</v>
      </c>
      <c r="L945" s="5" t="s">
        <v>534</v>
      </c>
      <c r="N945" s="4">
        <v>1982</v>
      </c>
      <c r="O945" s="5" t="s">
        <v>625</v>
      </c>
      <c r="S945" s="5" t="s">
        <v>400</v>
      </c>
      <c r="X945" s="5" t="s">
        <v>148</v>
      </c>
      <c r="Y945" s="5" t="s">
        <v>149</v>
      </c>
      <c r="Z945" s="5" t="s">
        <v>20</v>
      </c>
      <c r="AB945" s="5" t="s">
        <v>21</v>
      </c>
      <c r="AC945" s="5" t="s">
        <v>636</v>
      </c>
      <c r="AI945" s="5" t="s">
        <v>225</v>
      </c>
      <c r="AJ945" s="8" t="s">
        <v>59</v>
      </c>
      <c r="AK945" s="8" t="s">
        <v>59</v>
      </c>
      <c r="AL945" s="8" t="s">
        <v>264</v>
      </c>
    </row>
    <row r="946" spans="1:38" hidden="1" x14ac:dyDescent="0.2">
      <c r="A946" s="4">
        <v>400</v>
      </c>
      <c r="B946" s="4">
        <v>71</v>
      </c>
      <c r="C946" s="5" t="s">
        <v>401</v>
      </c>
      <c r="D946" s="5" t="s">
        <v>624</v>
      </c>
      <c r="E946" s="4">
        <v>1991</v>
      </c>
      <c r="F946" s="5" t="s">
        <v>227</v>
      </c>
      <c r="G946" s="6">
        <v>0.11334746</v>
      </c>
      <c r="H946" s="7">
        <v>48</v>
      </c>
      <c r="L946" s="5" t="s">
        <v>637</v>
      </c>
      <c r="N946" s="4">
        <v>1982</v>
      </c>
      <c r="O946" s="5" t="s">
        <v>625</v>
      </c>
      <c r="S946" s="5" t="s">
        <v>400</v>
      </c>
      <c r="X946" s="5" t="s">
        <v>148</v>
      </c>
      <c r="Y946" s="5" t="s">
        <v>149</v>
      </c>
      <c r="Z946" s="5" t="s">
        <v>20</v>
      </c>
      <c r="AB946" s="5" t="s">
        <v>21</v>
      </c>
      <c r="AC946" s="5" t="s">
        <v>636</v>
      </c>
      <c r="AI946" s="5" t="s">
        <v>225</v>
      </c>
      <c r="AJ946" s="8" t="s">
        <v>59</v>
      </c>
      <c r="AK946" s="8" t="s">
        <v>59</v>
      </c>
      <c r="AL946" s="8" t="s">
        <v>264</v>
      </c>
    </row>
    <row r="947" spans="1:38" hidden="1" x14ac:dyDescent="0.2">
      <c r="A947" s="4">
        <v>400</v>
      </c>
      <c r="B947" s="4">
        <v>72</v>
      </c>
      <c r="C947" s="5" t="s">
        <v>401</v>
      </c>
      <c r="D947" s="5" t="s">
        <v>624</v>
      </c>
      <c r="E947" s="4">
        <v>1991</v>
      </c>
      <c r="F947" s="5" t="s">
        <v>227</v>
      </c>
      <c r="G947" s="6">
        <v>0.10911017000000001</v>
      </c>
      <c r="H947" s="7">
        <v>47</v>
      </c>
      <c r="L947" s="5" t="s">
        <v>638</v>
      </c>
      <c r="N947" s="4">
        <v>1982</v>
      </c>
      <c r="O947" s="5" t="s">
        <v>625</v>
      </c>
      <c r="S947" s="5" t="s">
        <v>400</v>
      </c>
      <c r="X947" s="5" t="s">
        <v>148</v>
      </c>
      <c r="Y947" s="5" t="s">
        <v>149</v>
      </c>
      <c r="Z947" s="5" t="s">
        <v>20</v>
      </c>
      <c r="AB947" s="5" t="s">
        <v>21</v>
      </c>
      <c r="AC947" s="5" t="s">
        <v>636</v>
      </c>
      <c r="AI947" s="5" t="s">
        <v>225</v>
      </c>
      <c r="AJ947" s="8" t="s">
        <v>59</v>
      </c>
      <c r="AK947" s="8" t="s">
        <v>59</v>
      </c>
      <c r="AL947" s="8" t="s">
        <v>264</v>
      </c>
    </row>
    <row r="948" spans="1:38" hidden="1" x14ac:dyDescent="0.2">
      <c r="A948" s="4">
        <v>400</v>
      </c>
      <c r="B948" s="4">
        <v>73</v>
      </c>
      <c r="C948" s="5" t="s">
        <v>401</v>
      </c>
      <c r="D948" s="5" t="s">
        <v>624</v>
      </c>
      <c r="E948" s="4">
        <v>1991</v>
      </c>
      <c r="F948" s="5" t="s">
        <v>227</v>
      </c>
      <c r="G948" s="6">
        <v>7.8389829999999994E-2</v>
      </c>
      <c r="H948" s="7">
        <v>33</v>
      </c>
      <c r="L948" s="5" t="s">
        <v>639</v>
      </c>
      <c r="N948" s="4">
        <v>1982</v>
      </c>
      <c r="O948" s="5" t="s">
        <v>625</v>
      </c>
      <c r="S948" s="5" t="s">
        <v>400</v>
      </c>
      <c r="X948" s="5" t="s">
        <v>148</v>
      </c>
      <c r="Y948" s="5" t="s">
        <v>149</v>
      </c>
      <c r="Z948" s="5" t="s">
        <v>20</v>
      </c>
      <c r="AB948" s="5" t="s">
        <v>21</v>
      </c>
      <c r="AC948" s="5" t="s">
        <v>636</v>
      </c>
      <c r="AI948" s="5" t="s">
        <v>225</v>
      </c>
      <c r="AJ948" s="8" t="s">
        <v>59</v>
      </c>
      <c r="AK948" s="8" t="s">
        <v>59</v>
      </c>
      <c r="AL948" s="8" t="s">
        <v>264</v>
      </c>
    </row>
    <row r="949" spans="1:38" hidden="1" x14ac:dyDescent="0.2">
      <c r="A949" s="4">
        <v>400</v>
      </c>
      <c r="B949" s="4">
        <v>74</v>
      </c>
      <c r="C949" s="5" t="s">
        <v>401</v>
      </c>
      <c r="D949" s="5" t="s">
        <v>624</v>
      </c>
      <c r="E949" s="4">
        <v>1991</v>
      </c>
      <c r="F949" s="5" t="s">
        <v>227</v>
      </c>
      <c r="G949" s="6">
        <v>9.0042369999999997E-2</v>
      </c>
      <c r="H949" s="7">
        <v>38</v>
      </c>
      <c r="L949" s="5" t="s">
        <v>640</v>
      </c>
      <c r="N949" s="4">
        <v>1982</v>
      </c>
      <c r="O949" s="5" t="s">
        <v>625</v>
      </c>
      <c r="S949" s="5" t="s">
        <v>400</v>
      </c>
      <c r="X949" s="5" t="s">
        <v>148</v>
      </c>
      <c r="Y949" s="5" t="s">
        <v>149</v>
      </c>
      <c r="Z949" s="5" t="s">
        <v>20</v>
      </c>
      <c r="AB949" s="5" t="s">
        <v>21</v>
      </c>
      <c r="AC949" s="5" t="s">
        <v>636</v>
      </c>
      <c r="AI949" s="5" t="s">
        <v>225</v>
      </c>
      <c r="AJ949" s="8" t="s">
        <v>59</v>
      </c>
      <c r="AK949" s="8" t="s">
        <v>59</v>
      </c>
      <c r="AL949" s="8" t="s">
        <v>264</v>
      </c>
    </row>
    <row r="950" spans="1:38" hidden="1" x14ac:dyDescent="0.2">
      <c r="A950" s="4">
        <v>400</v>
      </c>
      <c r="B950" s="4">
        <v>75</v>
      </c>
      <c r="C950" s="5" t="s">
        <v>401</v>
      </c>
      <c r="D950" s="5" t="s">
        <v>624</v>
      </c>
      <c r="E950" s="4">
        <v>1991</v>
      </c>
      <c r="F950" s="5" t="s">
        <v>227</v>
      </c>
      <c r="G950" s="6">
        <v>0.58368644000000003</v>
      </c>
      <c r="H950" s="7">
        <v>249</v>
      </c>
      <c r="L950" s="5" t="s">
        <v>641</v>
      </c>
      <c r="N950" s="4">
        <v>1982</v>
      </c>
      <c r="O950" s="5" t="s">
        <v>625</v>
      </c>
      <c r="S950" s="5" t="s">
        <v>400</v>
      </c>
      <c r="X950" s="5" t="s">
        <v>148</v>
      </c>
      <c r="Y950" s="5" t="s">
        <v>149</v>
      </c>
      <c r="Z950" s="5" t="s">
        <v>20</v>
      </c>
      <c r="AB950" s="5" t="s">
        <v>21</v>
      </c>
      <c r="AC950" s="5" t="s">
        <v>636</v>
      </c>
      <c r="AI950" s="5" t="s">
        <v>225</v>
      </c>
      <c r="AJ950" s="8" t="s">
        <v>59</v>
      </c>
      <c r="AK950" s="8" t="s">
        <v>59</v>
      </c>
      <c r="AL950" s="8" t="s">
        <v>264</v>
      </c>
    </row>
    <row r="951" spans="1:38" hidden="1" x14ac:dyDescent="0.2">
      <c r="A951" s="4">
        <v>400</v>
      </c>
      <c r="B951" s="4">
        <v>76</v>
      </c>
      <c r="C951" s="5" t="s">
        <v>401</v>
      </c>
      <c r="D951" s="5" t="s">
        <v>624</v>
      </c>
      <c r="E951" s="4">
        <v>1991</v>
      </c>
      <c r="F951" s="5" t="s">
        <v>227</v>
      </c>
      <c r="G951" s="6">
        <v>6.9148940000000006E-2</v>
      </c>
      <c r="H951" s="7">
        <v>28</v>
      </c>
      <c r="L951" s="5" t="s">
        <v>534</v>
      </c>
      <c r="N951" s="4">
        <v>1983</v>
      </c>
      <c r="O951" s="5" t="s">
        <v>625</v>
      </c>
      <c r="S951" s="5" t="s">
        <v>400</v>
      </c>
      <c r="X951" s="5" t="s">
        <v>148</v>
      </c>
      <c r="Y951" s="5" t="s">
        <v>149</v>
      </c>
      <c r="Z951" s="5" t="s">
        <v>20</v>
      </c>
      <c r="AB951" s="5" t="s">
        <v>21</v>
      </c>
      <c r="AC951" s="5" t="s">
        <v>636</v>
      </c>
      <c r="AI951" s="5" t="s">
        <v>225</v>
      </c>
      <c r="AJ951" s="8" t="s">
        <v>59</v>
      </c>
      <c r="AK951" s="8" t="s">
        <v>59</v>
      </c>
      <c r="AL951" s="8" t="s">
        <v>264</v>
      </c>
    </row>
    <row r="952" spans="1:38" hidden="1" x14ac:dyDescent="0.2">
      <c r="A952" s="4">
        <v>400</v>
      </c>
      <c r="B952" s="4">
        <v>77</v>
      </c>
      <c r="C952" s="5" t="s">
        <v>401</v>
      </c>
      <c r="D952" s="5" t="s">
        <v>624</v>
      </c>
      <c r="E952" s="4">
        <v>1991</v>
      </c>
      <c r="F952" s="5" t="s">
        <v>227</v>
      </c>
      <c r="G952" s="6">
        <v>5.0531909999999999E-2</v>
      </c>
      <c r="H952" s="7">
        <v>20</v>
      </c>
      <c r="L952" s="5" t="s">
        <v>637</v>
      </c>
      <c r="N952" s="4">
        <v>1983</v>
      </c>
      <c r="O952" s="5" t="s">
        <v>625</v>
      </c>
      <c r="S952" s="5" t="s">
        <v>400</v>
      </c>
      <c r="X952" s="5" t="s">
        <v>148</v>
      </c>
      <c r="Y952" s="5" t="s">
        <v>149</v>
      </c>
      <c r="Z952" s="5" t="s">
        <v>20</v>
      </c>
      <c r="AB952" s="5" t="s">
        <v>21</v>
      </c>
      <c r="AC952" s="5" t="s">
        <v>636</v>
      </c>
      <c r="AI952" s="5" t="s">
        <v>225</v>
      </c>
      <c r="AJ952" s="8" t="s">
        <v>59</v>
      </c>
      <c r="AK952" s="8" t="s">
        <v>59</v>
      </c>
      <c r="AL952" s="8" t="s">
        <v>264</v>
      </c>
    </row>
    <row r="953" spans="1:38" hidden="1" x14ac:dyDescent="0.2">
      <c r="A953" s="4">
        <v>400</v>
      </c>
      <c r="B953" s="4">
        <v>78</v>
      </c>
      <c r="C953" s="5" t="s">
        <v>401</v>
      </c>
      <c r="D953" s="5" t="s">
        <v>624</v>
      </c>
      <c r="E953" s="4">
        <v>1991</v>
      </c>
      <c r="F953" s="5" t="s">
        <v>227</v>
      </c>
      <c r="G953" s="6">
        <v>0.11170213</v>
      </c>
      <c r="H953" s="7">
        <v>45</v>
      </c>
      <c r="L953" s="5" t="s">
        <v>638</v>
      </c>
      <c r="N953" s="4">
        <v>1983</v>
      </c>
      <c r="O953" s="5" t="s">
        <v>625</v>
      </c>
      <c r="S953" s="5" t="s">
        <v>400</v>
      </c>
      <c r="X953" s="5" t="s">
        <v>148</v>
      </c>
      <c r="Y953" s="5" t="s">
        <v>149</v>
      </c>
      <c r="Z953" s="5" t="s">
        <v>20</v>
      </c>
      <c r="AB953" s="5" t="s">
        <v>21</v>
      </c>
      <c r="AC953" s="5" t="s">
        <v>636</v>
      </c>
      <c r="AI953" s="5" t="s">
        <v>225</v>
      </c>
      <c r="AJ953" s="8" t="s">
        <v>59</v>
      </c>
      <c r="AK953" s="8" t="s">
        <v>59</v>
      </c>
      <c r="AL953" s="8" t="s">
        <v>264</v>
      </c>
    </row>
    <row r="954" spans="1:38" hidden="1" x14ac:dyDescent="0.2">
      <c r="A954" s="4">
        <v>400</v>
      </c>
      <c r="B954" s="4">
        <v>79</v>
      </c>
      <c r="C954" s="5" t="s">
        <v>401</v>
      </c>
      <c r="D954" s="5" t="s">
        <v>624</v>
      </c>
      <c r="E954" s="4">
        <v>1991</v>
      </c>
      <c r="F954" s="5" t="s">
        <v>227</v>
      </c>
      <c r="G954" s="6">
        <v>0.17198582000000001</v>
      </c>
      <c r="H954" s="7">
        <v>69</v>
      </c>
      <c r="L954" s="5" t="s">
        <v>639</v>
      </c>
      <c r="N954" s="4">
        <v>1983</v>
      </c>
      <c r="O954" s="5" t="s">
        <v>625</v>
      </c>
      <c r="S954" s="5" t="s">
        <v>400</v>
      </c>
      <c r="X954" s="5" t="s">
        <v>148</v>
      </c>
      <c r="Y954" s="5" t="s">
        <v>149</v>
      </c>
      <c r="Z954" s="5" t="s">
        <v>20</v>
      </c>
      <c r="AB954" s="5" t="s">
        <v>21</v>
      </c>
      <c r="AC954" s="5" t="s">
        <v>636</v>
      </c>
      <c r="AI954" s="5" t="s">
        <v>225</v>
      </c>
      <c r="AJ954" s="8" t="s">
        <v>59</v>
      </c>
      <c r="AK954" s="8" t="s">
        <v>59</v>
      </c>
      <c r="AL954" s="8" t="s">
        <v>264</v>
      </c>
    </row>
    <row r="955" spans="1:38" hidden="1" x14ac:dyDescent="0.2">
      <c r="A955" s="4">
        <v>400</v>
      </c>
      <c r="B955" s="4">
        <v>80</v>
      </c>
      <c r="C955" s="5" t="s">
        <v>401</v>
      </c>
      <c r="D955" s="5" t="s">
        <v>624</v>
      </c>
      <c r="E955" s="4">
        <v>1991</v>
      </c>
      <c r="F955" s="5" t="s">
        <v>227</v>
      </c>
      <c r="G955" s="6">
        <v>0.16312056999999999</v>
      </c>
      <c r="H955" s="7">
        <v>66</v>
      </c>
      <c r="L955" s="5" t="s">
        <v>640</v>
      </c>
      <c r="N955" s="4">
        <v>1983</v>
      </c>
      <c r="O955" s="5" t="s">
        <v>625</v>
      </c>
      <c r="S955" s="5" t="s">
        <v>400</v>
      </c>
      <c r="X955" s="5" t="s">
        <v>148</v>
      </c>
      <c r="Y955" s="5" t="s">
        <v>149</v>
      </c>
      <c r="Z955" s="5" t="s">
        <v>20</v>
      </c>
      <c r="AB955" s="5" t="s">
        <v>21</v>
      </c>
      <c r="AC955" s="5" t="s">
        <v>636</v>
      </c>
      <c r="AI955" s="5" t="s">
        <v>225</v>
      </c>
      <c r="AJ955" s="8" t="s">
        <v>59</v>
      </c>
      <c r="AK955" s="8" t="s">
        <v>59</v>
      </c>
      <c r="AL955" s="8" t="s">
        <v>264</v>
      </c>
    </row>
    <row r="956" spans="1:38" hidden="1" x14ac:dyDescent="0.2">
      <c r="A956" s="4">
        <v>400</v>
      </c>
      <c r="B956" s="4">
        <v>81</v>
      </c>
      <c r="C956" s="5" t="s">
        <v>401</v>
      </c>
      <c r="D956" s="5" t="s">
        <v>624</v>
      </c>
      <c r="E956" s="4">
        <v>1991</v>
      </c>
      <c r="F956" s="5" t="s">
        <v>227</v>
      </c>
      <c r="G956" s="6">
        <v>0.45478722999999999</v>
      </c>
      <c r="H956" s="7">
        <v>183</v>
      </c>
      <c r="L956" s="5" t="s">
        <v>641</v>
      </c>
      <c r="N956" s="4">
        <v>1983</v>
      </c>
      <c r="O956" s="5" t="s">
        <v>625</v>
      </c>
      <c r="S956" s="5" t="s">
        <v>400</v>
      </c>
      <c r="X956" s="5" t="s">
        <v>148</v>
      </c>
      <c r="Y956" s="5" t="s">
        <v>149</v>
      </c>
      <c r="Z956" s="5" t="s">
        <v>20</v>
      </c>
      <c r="AB956" s="5" t="s">
        <v>21</v>
      </c>
      <c r="AC956" s="5" t="s">
        <v>636</v>
      </c>
      <c r="AI956" s="5" t="s">
        <v>225</v>
      </c>
      <c r="AJ956" s="8" t="s">
        <v>59</v>
      </c>
      <c r="AK956" s="8" t="s">
        <v>59</v>
      </c>
      <c r="AL956" s="8" t="s">
        <v>264</v>
      </c>
    </row>
    <row r="957" spans="1:38" hidden="1" x14ac:dyDescent="0.2">
      <c r="A957" s="4">
        <v>400</v>
      </c>
      <c r="B957" s="4">
        <v>82</v>
      </c>
      <c r="C957" s="5" t="s">
        <v>401</v>
      </c>
      <c r="D957" s="5" t="s">
        <v>624</v>
      </c>
      <c r="E957" s="4">
        <v>1991</v>
      </c>
      <c r="F957" s="5" t="s">
        <v>227</v>
      </c>
      <c r="G957" s="6">
        <v>0.10619468999999999</v>
      </c>
      <c r="H957" s="7">
        <v>52</v>
      </c>
      <c r="L957" s="5" t="s">
        <v>534</v>
      </c>
      <c r="N957" s="4">
        <v>1984</v>
      </c>
      <c r="O957" s="5" t="s">
        <v>625</v>
      </c>
      <c r="S957" s="5" t="s">
        <v>400</v>
      </c>
      <c r="X957" s="5" t="s">
        <v>148</v>
      </c>
      <c r="Y957" s="5" t="s">
        <v>149</v>
      </c>
      <c r="Z957" s="5" t="s">
        <v>20</v>
      </c>
      <c r="AB957" s="5" t="s">
        <v>21</v>
      </c>
      <c r="AC957" s="5" t="s">
        <v>636</v>
      </c>
      <c r="AI957" s="5" t="s">
        <v>225</v>
      </c>
      <c r="AJ957" s="8" t="s">
        <v>59</v>
      </c>
      <c r="AK957" s="8" t="s">
        <v>59</v>
      </c>
      <c r="AL957" s="8" t="s">
        <v>264</v>
      </c>
    </row>
    <row r="958" spans="1:38" hidden="1" x14ac:dyDescent="0.2">
      <c r="A958" s="4">
        <v>400</v>
      </c>
      <c r="B958" s="4">
        <v>83</v>
      </c>
      <c r="C958" s="5" t="s">
        <v>401</v>
      </c>
      <c r="D958" s="5" t="s">
        <v>624</v>
      </c>
      <c r="E958" s="4">
        <v>1991</v>
      </c>
      <c r="F958" s="5" t="s">
        <v>227</v>
      </c>
      <c r="G958" s="6">
        <v>7.6106190000000004E-2</v>
      </c>
      <c r="H958" s="7">
        <v>37</v>
      </c>
      <c r="L958" s="5" t="s">
        <v>637</v>
      </c>
      <c r="N958" s="4">
        <v>1984</v>
      </c>
      <c r="O958" s="5" t="s">
        <v>625</v>
      </c>
      <c r="S958" s="5" t="s">
        <v>400</v>
      </c>
      <c r="X958" s="5" t="s">
        <v>148</v>
      </c>
      <c r="Y958" s="5" t="s">
        <v>149</v>
      </c>
      <c r="Z958" s="5" t="s">
        <v>20</v>
      </c>
      <c r="AB958" s="5" t="s">
        <v>21</v>
      </c>
      <c r="AC958" s="5" t="s">
        <v>636</v>
      </c>
      <c r="AI958" s="5" t="s">
        <v>225</v>
      </c>
      <c r="AJ958" s="8" t="s">
        <v>59</v>
      </c>
      <c r="AK958" s="8" t="s">
        <v>59</v>
      </c>
      <c r="AL958" s="8" t="s">
        <v>264</v>
      </c>
    </row>
    <row r="959" spans="1:38" hidden="1" x14ac:dyDescent="0.2">
      <c r="A959" s="4">
        <v>400</v>
      </c>
      <c r="B959" s="4">
        <v>84</v>
      </c>
      <c r="C959" s="5" t="s">
        <v>401</v>
      </c>
      <c r="D959" s="5" t="s">
        <v>624</v>
      </c>
      <c r="E959" s="4">
        <v>1991</v>
      </c>
      <c r="F959" s="5" t="s">
        <v>227</v>
      </c>
      <c r="G959" s="6">
        <v>0.15044247999999999</v>
      </c>
      <c r="H959" s="7">
        <v>74</v>
      </c>
      <c r="L959" s="5" t="s">
        <v>638</v>
      </c>
      <c r="N959" s="4">
        <v>1984</v>
      </c>
      <c r="O959" s="5" t="s">
        <v>625</v>
      </c>
      <c r="S959" s="5" t="s">
        <v>400</v>
      </c>
      <c r="X959" s="5" t="s">
        <v>148</v>
      </c>
      <c r="Y959" s="5" t="s">
        <v>149</v>
      </c>
      <c r="Z959" s="5" t="s">
        <v>20</v>
      </c>
      <c r="AB959" s="5" t="s">
        <v>21</v>
      </c>
      <c r="AC959" s="5" t="s">
        <v>636</v>
      </c>
      <c r="AI959" s="5" t="s">
        <v>225</v>
      </c>
      <c r="AJ959" s="8" t="s">
        <v>59</v>
      </c>
      <c r="AK959" s="8" t="s">
        <v>59</v>
      </c>
      <c r="AL959" s="8" t="s">
        <v>264</v>
      </c>
    </row>
    <row r="960" spans="1:38" hidden="1" x14ac:dyDescent="0.2">
      <c r="A960" s="4">
        <v>400</v>
      </c>
      <c r="B960" s="4">
        <v>85</v>
      </c>
      <c r="C960" s="5" t="s">
        <v>401</v>
      </c>
      <c r="D960" s="5" t="s">
        <v>624</v>
      </c>
      <c r="E960" s="4">
        <v>1991</v>
      </c>
      <c r="F960" s="5" t="s">
        <v>227</v>
      </c>
      <c r="G960" s="6">
        <v>0.17168142</v>
      </c>
      <c r="H960" s="7">
        <v>84</v>
      </c>
      <c r="L960" s="5" t="s">
        <v>639</v>
      </c>
      <c r="N960" s="4">
        <v>1984</v>
      </c>
      <c r="O960" s="5" t="s">
        <v>625</v>
      </c>
      <c r="S960" s="5" t="s">
        <v>400</v>
      </c>
      <c r="X960" s="5" t="s">
        <v>148</v>
      </c>
      <c r="Y960" s="5" t="s">
        <v>149</v>
      </c>
      <c r="Z960" s="5" t="s">
        <v>20</v>
      </c>
      <c r="AB960" s="5" t="s">
        <v>21</v>
      </c>
      <c r="AC960" s="5" t="s">
        <v>636</v>
      </c>
      <c r="AI960" s="5" t="s">
        <v>225</v>
      </c>
      <c r="AJ960" s="8" t="s">
        <v>59</v>
      </c>
      <c r="AK960" s="8" t="s">
        <v>59</v>
      </c>
      <c r="AL960" s="8" t="s">
        <v>264</v>
      </c>
    </row>
    <row r="961" spans="1:38" hidden="1" x14ac:dyDescent="0.2">
      <c r="A961" s="4">
        <v>400</v>
      </c>
      <c r="B961" s="4">
        <v>86</v>
      </c>
      <c r="C961" s="5" t="s">
        <v>401</v>
      </c>
      <c r="D961" s="5" t="s">
        <v>624</v>
      </c>
      <c r="E961" s="4">
        <v>1991</v>
      </c>
      <c r="F961" s="5" t="s">
        <v>227</v>
      </c>
      <c r="G961" s="6">
        <v>0.11238938</v>
      </c>
      <c r="H961" s="7">
        <v>55</v>
      </c>
      <c r="L961" s="5" t="s">
        <v>640</v>
      </c>
      <c r="N961" s="4">
        <v>1984</v>
      </c>
      <c r="O961" s="5" t="s">
        <v>625</v>
      </c>
      <c r="S961" s="5" t="s">
        <v>400</v>
      </c>
      <c r="X961" s="5" t="s">
        <v>148</v>
      </c>
      <c r="Y961" s="5" t="s">
        <v>149</v>
      </c>
      <c r="Z961" s="5" t="s">
        <v>20</v>
      </c>
      <c r="AB961" s="5" t="s">
        <v>21</v>
      </c>
      <c r="AC961" s="5" t="s">
        <v>636</v>
      </c>
      <c r="AI961" s="5" t="s">
        <v>225</v>
      </c>
      <c r="AJ961" s="8" t="s">
        <v>59</v>
      </c>
      <c r="AK961" s="8" t="s">
        <v>59</v>
      </c>
      <c r="AL961" s="8" t="s">
        <v>264</v>
      </c>
    </row>
    <row r="962" spans="1:38" hidden="1" x14ac:dyDescent="0.2">
      <c r="A962" s="4">
        <v>400</v>
      </c>
      <c r="B962" s="4">
        <v>87</v>
      </c>
      <c r="C962" s="5" t="s">
        <v>401</v>
      </c>
      <c r="D962" s="5" t="s">
        <v>624</v>
      </c>
      <c r="E962" s="4">
        <v>1991</v>
      </c>
      <c r="F962" s="5" t="s">
        <v>227</v>
      </c>
      <c r="G962" s="6">
        <v>0.37256636999999998</v>
      </c>
      <c r="H962" s="7">
        <v>183</v>
      </c>
      <c r="L962" s="5" t="s">
        <v>641</v>
      </c>
      <c r="N962" s="4">
        <v>1984</v>
      </c>
      <c r="O962" s="5" t="s">
        <v>625</v>
      </c>
      <c r="S962" s="5" t="s">
        <v>400</v>
      </c>
      <c r="X962" s="5" t="s">
        <v>148</v>
      </c>
      <c r="Y962" s="5" t="s">
        <v>149</v>
      </c>
      <c r="Z962" s="5" t="s">
        <v>20</v>
      </c>
      <c r="AB962" s="5" t="s">
        <v>21</v>
      </c>
      <c r="AC962" s="5" t="s">
        <v>636</v>
      </c>
      <c r="AI962" s="5" t="s">
        <v>225</v>
      </c>
      <c r="AJ962" s="8" t="s">
        <v>59</v>
      </c>
      <c r="AK962" s="8" t="s">
        <v>59</v>
      </c>
      <c r="AL962" s="8" t="s">
        <v>264</v>
      </c>
    </row>
    <row r="963" spans="1:38" hidden="1" x14ac:dyDescent="0.2">
      <c r="A963" s="4">
        <v>400</v>
      </c>
      <c r="B963" s="4">
        <v>88</v>
      </c>
      <c r="C963" s="5" t="s">
        <v>401</v>
      </c>
      <c r="D963" s="5" t="s">
        <v>624</v>
      </c>
      <c r="E963" s="4">
        <v>1991</v>
      </c>
      <c r="F963" s="5" t="s">
        <v>227</v>
      </c>
      <c r="G963" s="6">
        <v>6.9664900000000002E-2</v>
      </c>
      <c r="H963" s="7">
        <v>44</v>
      </c>
      <c r="L963" s="5" t="s">
        <v>534</v>
      </c>
      <c r="N963" s="4">
        <v>1985</v>
      </c>
      <c r="O963" s="5" t="s">
        <v>625</v>
      </c>
      <c r="S963" s="5" t="s">
        <v>400</v>
      </c>
      <c r="X963" s="5" t="s">
        <v>148</v>
      </c>
      <c r="Y963" s="5" t="s">
        <v>149</v>
      </c>
      <c r="Z963" s="5" t="s">
        <v>20</v>
      </c>
      <c r="AB963" s="5" t="s">
        <v>21</v>
      </c>
      <c r="AC963" s="5" t="s">
        <v>636</v>
      </c>
      <c r="AI963" s="5" t="s">
        <v>225</v>
      </c>
      <c r="AJ963" s="8" t="s">
        <v>59</v>
      </c>
      <c r="AK963" s="8" t="s">
        <v>59</v>
      </c>
      <c r="AL963" s="8" t="s">
        <v>264</v>
      </c>
    </row>
    <row r="964" spans="1:38" hidden="1" x14ac:dyDescent="0.2">
      <c r="A964" s="4">
        <v>400</v>
      </c>
      <c r="B964" s="4">
        <v>89</v>
      </c>
      <c r="C964" s="5" t="s">
        <v>401</v>
      </c>
      <c r="D964" s="5" t="s">
        <v>624</v>
      </c>
      <c r="E964" s="4">
        <v>1991</v>
      </c>
      <c r="F964" s="5" t="s">
        <v>227</v>
      </c>
      <c r="G964" s="6">
        <v>8.201058E-2</v>
      </c>
      <c r="H964" s="7">
        <v>52</v>
      </c>
      <c r="L964" s="5" t="s">
        <v>637</v>
      </c>
      <c r="N964" s="4">
        <v>1985</v>
      </c>
      <c r="O964" s="5" t="s">
        <v>625</v>
      </c>
      <c r="S964" s="5" t="s">
        <v>400</v>
      </c>
      <c r="X964" s="5" t="s">
        <v>148</v>
      </c>
      <c r="Y964" s="5" t="s">
        <v>149</v>
      </c>
      <c r="Z964" s="5" t="s">
        <v>20</v>
      </c>
      <c r="AB964" s="5" t="s">
        <v>21</v>
      </c>
      <c r="AC964" s="5" t="s">
        <v>636</v>
      </c>
      <c r="AI964" s="5" t="s">
        <v>225</v>
      </c>
      <c r="AJ964" s="8" t="s">
        <v>59</v>
      </c>
      <c r="AK964" s="8" t="s">
        <v>59</v>
      </c>
      <c r="AL964" s="8" t="s">
        <v>264</v>
      </c>
    </row>
    <row r="965" spans="1:38" hidden="1" x14ac:dyDescent="0.2">
      <c r="A965" s="4">
        <v>400</v>
      </c>
      <c r="B965" s="4">
        <v>90</v>
      </c>
      <c r="C965" s="5" t="s">
        <v>401</v>
      </c>
      <c r="D965" s="5" t="s">
        <v>624</v>
      </c>
      <c r="E965" s="4">
        <v>1991</v>
      </c>
      <c r="F965" s="5" t="s">
        <v>227</v>
      </c>
      <c r="G965" s="6">
        <v>9.5238100000000006E-2</v>
      </c>
      <c r="H965" s="7">
        <v>61</v>
      </c>
      <c r="L965" s="5" t="s">
        <v>638</v>
      </c>
      <c r="N965" s="4">
        <v>1985</v>
      </c>
      <c r="O965" s="5" t="s">
        <v>625</v>
      </c>
      <c r="S965" s="5" t="s">
        <v>400</v>
      </c>
      <c r="X965" s="5" t="s">
        <v>148</v>
      </c>
      <c r="Y965" s="5" t="s">
        <v>149</v>
      </c>
      <c r="Z965" s="5" t="s">
        <v>20</v>
      </c>
      <c r="AB965" s="5" t="s">
        <v>21</v>
      </c>
      <c r="AC965" s="5" t="s">
        <v>636</v>
      </c>
      <c r="AI965" s="5" t="s">
        <v>225</v>
      </c>
      <c r="AJ965" s="8" t="s">
        <v>59</v>
      </c>
      <c r="AK965" s="8" t="s">
        <v>59</v>
      </c>
      <c r="AL965" s="8" t="s">
        <v>264</v>
      </c>
    </row>
    <row r="966" spans="1:38" hidden="1" x14ac:dyDescent="0.2">
      <c r="A966" s="4">
        <v>400</v>
      </c>
      <c r="B966" s="4">
        <v>91</v>
      </c>
      <c r="C966" s="5" t="s">
        <v>401</v>
      </c>
      <c r="D966" s="5" t="s">
        <v>624</v>
      </c>
      <c r="E966" s="4">
        <v>1991</v>
      </c>
      <c r="F966" s="5" t="s">
        <v>227</v>
      </c>
      <c r="G966" s="6">
        <v>0.14638448000000001</v>
      </c>
      <c r="H966" s="7">
        <v>93</v>
      </c>
      <c r="L966" s="5" t="s">
        <v>639</v>
      </c>
      <c r="N966" s="4">
        <v>1985</v>
      </c>
      <c r="O966" s="5" t="s">
        <v>625</v>
      </c>
      <c r="S966" s="5" t="s">
        <v>400</v>
      </c>
      <c r="X966" s="5" t="s">
        <v>148</v>
      </c>
      <c r="Y966" s="5" t="s">
        <v>149</v>
      </c>
      <c r="Z966" s="5" t="s">
        <v>20</v>
      </c>
      <c r="AB966" s="5" t="s">
        <v>21</v>
      </c>
      <c r="AC966" s="5" t="s">
        <v>636</v>
      </c>
      <c r="AI966" s="5" t="s">
        <v>225</v>
      </c>
      <c r="AJ966" s="8" t="s">
        <v>59</v>
      </c>
      <c r="AK966" s="8" t="s">
        <v>59</v>
      </c>
      <c r="AL966" s="8" t="s">
        <v>264</v>
      </c>
    </row>
    <row r="967" spans="1:38" hidden="1" x14ac:dyDescent="0.2">
      <c r="A967" s="4">
        <v>400</v>
      </c>
      <c r="B967" s="4">
        <v>92</v>
      </c>
      <c r="C967" s="5" t="s">
        <v>401</v>
      </c>
      <c r="D967" s="5" t="s">
        <v>624</v>
      </c>
      <c r="E967" s="4">
        <v>1991</v>
      </c>
      <c r="F967" s="5" t="s">
        <v>227</v>
      </c>
      <c r="G967" s="6">
        <v>0.12257496</v>
      </c>
      <c r="H967" s="7">
        <v>78</v>
      </c>
      <c r="L967" s="5" t="s">
        <v>640</v>
      </c>
      <c r="N967" s="4">
        <v>1985</v>
      </c>
      <c r="O967" s="5" t="s">
        <v>625</v>
      </c>
      <c r="S967" s="5" t="s">
        <v>400</v>
      </c>
      <c r="X967" s="5" t="s">
        <v>148</v>
      </c>
      <c r="Y967" s="5" t="s">
        <v>149</v>
      </c>
      <c r="Z967" s="5" t="s">
        <v>20</v>
      </c>
      <c r="AB967" s="5" t="s">
        <v>21</v>
      </c>
      <c r="AC967" s="5" t="s">
        <v>636</v>
      </c>
      <c r="AI967" s="5" t="s">
        <v>225</v>
      </c>
      <c r="AJ967" s="8" t="s">
        <v>59</v>
      </c>
      <c r="AK967" s="8" t="s">
        <v>59</v>
      </c>
      <c r="AL967" s="8" t="s">
        <v>264</v>
      </c>
    </row>
    <row r="968" spans="1:38" hidden="1" x14ac:dyDescent="0.2">
      <c r="A968" s="4">
        <v>400</v>
      </c>
      <c r="B968" s="4">
        <v>93</v>
      </c>
      <c r="C968" s="5" t="s">
        <v>401</v>
      </c>
      <c r="D968" s="5" t="s">
        <v>624</v>
      </c>
      <c r="E968" s="4">
        <v>1991</v>
      </c>
      <c r="F968" s="5" t="s">
        <v>227</v>
      </c>
      <c r="G968" s="6">
        <v>0.48941799000000002</v>
      </c>
      <c r="H968" s="7">
        <v>312</v>
      </c>
      <c r="L968" s="5" t="s">
        <v>641</v>
      </c>
      <c r="N968" s="4">
        <v>1985</v>
      </c>
      <c r="O968" s="5" t="s">
        <v>625</v>
      </c>
      <c r="S968" s="5" t="s">
        <v>400</v>
      </c>
      <c r="X968" s="5" t="s">
        <v>148</v>
      </c>
      <c r="Y968" s="5" t="s">
        <v>149</v>
      </c>
      <c r="Z968" s="5" t="s">
        <v>20</v>
      </c>
      <c r="AB968" s="5" t="s">
        <v>21</v>
      </c>
      <c r="AC968" s="5" t="s">
        <v>636</v>
      </c>
      <c r="AI968" s="5" t="s">
        <v>225</v>
      </c>
      <c r="AJ968" s="8" t="s">
        <v>59</v>
      </c>
      <c r="AK968" s="8" t="s">
        <v>59</v>
      </c>
      <c r="AL968" s="8" t="s">
        <v>264</v>
      </c>
    </row>
    <row r="969" spans="1:38" hidden="1" x14ac:dyDescent="0.2">
      <c r="A969" s="4">
        <v>529</v>
      </c>
      <c r="B969" s="4">
        <v>1</v>
      </c>
      <c r="C969" s="5" t="s">
        <v>647</v>
      </c>
      <c r="D969" s="5" t="s">
        <v>646</v>
      </c>
      <c r="E969" s="4">
        <v>2014</v>
      </c>
      <c r="F969" s="5" t="s">
        <v>164</v>
      </c>
      <c r="G969" s="6">
        <v>3</v>
      </c>
      <c r="H969" s="6">
        <v>3</v>
      </c>
      <c r="J969" s="5" t="s">
        <v>50</v>
      </c>
      <c r="N969" s="4">
        <v>1999</v>
      </c>
      <c r="O969" s="5" t="s">
        <v>648</v>
      </c>
      <c r="S969" s="5" t="s">
        <v>643</v>
      </c>
      <c r="X969" s="5" t="s">
        <v>111</v>
      </c>
      <c r="Y969" s="5" t="s">
        <v>112</v>
      </c>
      <c r="Z969" s="5" t="s">
        <v>20</v>
      </c>
      <c r="AB969" s="5" t="s">
        <v>1343</v>
      </c>
      <c r="AI969" s="5" t="s">
        <v>644</v>
      </c>
      <c r="AJ969" s="8" t="s">
        <v>59</v>
      </c>
      <c r="AK969" s="8" t="s">
        <v>114</v>
      </c>
      <c r="AL969" s="8" t="s">
        <v>645</v>
      </c>
    </row>
    <row r="970" spans="1:38" hidden="1" x14ac:dyDescent="0.2">
      <c r="A970" s="4">
        <v>529</v>
      </c>
      <c r="B970" s="4">
        <v>2</v>
      </c>
      <c r="C970" s="5" t="s">
        <v>647</v>
      </c>
      <c r="D970" s="5" t="s">
        <v>646</v>
      </c>
      <c r="E970" s="4">
        <v>2014</v>
      </c>
      <c r="F970" s="5" t="s">
        <v>1336</v>
      </c>
      <c r="G970" s="6">
        <v>3</v>
      </c>
      <c r="H970" s="6">
        <v>3</v>
      </c>
      <c r="J970" s="5" t="s">
        <v>50</v>
      </c>
      <c r="N970" s="4">
        <v>1999</v>
      </c>
      <c r="O970" s="5" t="s">
        <v>648</v>
      </c>
      <c r="S970" s="5" t="s">
        <v>643</v>
      </c>
      <c r="X970" s="5" t="s">
        <v>111</v>
      </c>
      <c r="Y970" s="5" t="s">
        <v>112</v>
      </c>
      <c r="Z970" s="5" t="s">
        <v>20</v>
      </c>
      <c r="AB970" s="5" t="s">
        <v>1343</v>
      </c>
      <c r="AI970" s="5" t="s">
        <v>644</v>
      </c>
      <c r="AJ970" s="8" t="s">
        <v>59</v>
      </c>
      <c r="AK970" s="8" t="s">
        <v>114</v>
      </c>
      <c r="AL970" s="8" t="s">
        <v>645</v>
      </c>
    </row>
    <row r="971" spans="1:38" hidden="1" x14ac:dyDescent="0.2">
      <c r="A971" s="4">
        <v>529</v>
      </c>
      <c r="B971" s="4">
        <v>3</v>
      </c>
      <c r="C971" s="5" t="s">
        <v>647</v>
      </c>
      <c r="D971" s="5" t="s">
        <v>646</v>
      </c>
      <c r="E971" s="4">
        <v>2014</v>
      </c>
      <c r="F971" s="5" t="s">
        <v>251</v>
      </c>
      <c r="G971" s="6">
        <v>3</v>
      </c>
      <c r="H971" s="6">
        <v>3</v>
      </c>
      <c r="J971" s="5" t="s">
        <v>50</v>
      </c>
      <c r="N971" s="4">
        <v>1999</v>
      </c>
      <c r="O971" s="5" t="s">
        <v>648</v>
      </c>
      <c r="S971" s="5" t="s">
        <v>643</v>
      </c>
      <c r="X971" s="5" t="s">
        <v>111</v>
      </c>
      <c r="Y971" s="5" t="s">
        <v>112</v>
      </c>
      <c r="Z971" s="5" t="s">
        <v>20</v>
      </c>
      <c r="AB971" s="5" t="s">
        <v>1343</v>
      </c>
      <c r="AI971" s="5" t="s">
        <v>644</v>
      </c>
      <c r="AJ971" s="8" t="s">
        <v>59</v>
      </c>
      <c r="AK971" s="8" t="s">
        <v>114</v>
      </c>
      <c r="AL971" s="8" t="s">
        <v>645</v>
      </c>
    </row>
    <row r="972" spans="1:38" hidden="1" x14ac:dyDescent="0.2">
      <c r="A972" s="4">
        <v>529</v>
      </c>
      <c r="B972" s="4">
        <v>4</v>
      </c>
      <c r="C972" s="5" t="s">
        <v>647</v>
      </c>
      <c r="D972" s="5" t="s">
        <v>646</v>
      </c>
      <c r="E972" s="4">
        <v>2014</v>
      </c>
      <c r="F972" s="5" t="s">
        <v>164</v>
      </c>
      <c r="G972" s="6">
        <v>1</v>
      </c>
      <c r="H972" s="6">
        <v>1</v>
      </c>
      <c r="J972" s="5" t="s">
        <v>50</v>
      </c>
      <c r="N972" s="4">
        <v>2000</v>
      </c>
      <c r="O972" s="5" t="s">
        <v>648</v>
      </c>
      <c r="S972" s="5" t="s">
        <v>643</v>
      </c>
      <c r="X972" s="5" t="s">
        <v>111</v>
      </c>
      <c r="Y972" s="5" t="s">
        <v>112</v>
      </c>
      <c r="Z972" s="5" t="s">
        <v>20</v>
      </c>
      <c r="AB972" s="5" t="s">
        <v>1343</v>
      </c>
      <c r="AI972" s="5" t="s">
        <v>644</v>
      </c>
      <c r="AJ972" s="8" t="s">
        <v>59</v>
      </c>
      <c r="AK972" s="8" t="s">
        <v>114</v>
      </c>
      <c r="AL972" s="8" t="s">
        <v>645</v>
      </c>
    </row>
    <row r="973" spans="1:38" hidden="1" x14ac:dyDescent="0.2">
      <c r="A973" s="4">
        <v>529</v>
      </c>
      <c r="B973" s="4">
        <v>5</v>
      </c>
      <c r="C973" s="5" t="s">
        <v>647</v>
      </c>
      <c r="D973" s="5" t="s">
        <v>646</v>
      </c>
      <c r="E973" s="4">
        <v>2014</v>
      </c>
      <c r="F973" s="5" t="s">
        <v>1336</v>
      </c>
      <c r="G973" s="6">
        <v>1</v>
      </c>
      <c r="H973" s="6">
        <v>1</v>
      </c>
      <c r="J973" s="5" t="s">
        <v>50</v>
      </c>
      <c r="N973" s="4">
        <v>2000</v>
      </c>
      <c r="O973" s="5" t="s">
        <v>648</v>
      </c>
      <c r="S973" s="5" t="s">
        <v>643</v>
      </c>
      <c r="X973" s="5" t="s">
        <v>111</v>
      </c>
      <c r="Y973" s="5" t="s">
        <v>112</v>
      </c>
      <c r="Z973" s="5" t="s">
        <v>20</v>
      </c>
      <c r="AB973" s="5" t="s">
        <v>1343</v>
      </c>
      <c r="AI973" s="5" t="s">
        <v>644</v>
      </c>
      <c r="AJ973" s="8" t="s">
        <v>59</v>
      </c>
      <c r="AK973" s="8" t="s">
        <v>114</v>
      </c>
      <c r="AL973" s="8" t="s">
        <v>645</v>
      </c>
    </row>
    <row r="974" spans="1:38" hidden="1" x14ac:dyDescent="0.2">
      <c r="A974" s="4">
        <v>529</v>
      </c>
      <c r="B974" s="4">
        <v>6</v>
      </c>
      <c r="C974" s="5" t="s">
        <v>647</v>
      </c>
      <c r="D974" s="5" t="s">
        <v>646</v>
      </c>
      <c r="E974" s="4">
        <v>2014</v>
      </c>
      <c r="F974" s="5" t="s">
        <v>251</v>
      </c>
      <c r="G974" s="6">
        <v>1</v>
      </c>
      <c r="H974" s="6">
        <v>1</v>
      </c>
      <c r="J974" s="5" t="s">
        <v>50</v>
      </c>
      <c r="N974" s="4">
        <v>2000</v>
      </c>
      <c r="O974" s="5" t="s">
        <v>648</v>
      </c>
      <c r="S974" s="5" t="s">
        <v>643</v>
      </c>
      <c r="X974" s="5" t="s">
        <v>111</v>
      </c>
      <c r="Y974" s="5" t="s">
        <v>112</v>
      </c>
      <c r="Z974" s="5" t="s">
        <v>20</v>
      </c>
      <c r="AB974" s="5" t="s">
        <v>1343</v>
      </c>
      <c r="AI974" s="5" t="s">
        <v>644</v>
      </c>
      <c r="AJ974" s="8" t="s">
        <v>59</v>
      </c>
      <c r="AK974" s="8" t="s">
        <v>114</v>
      </c>
      <c r="AL974" s="8" t="s">
        <v>645</v>
      </c>
    </row>
    <row r="975" spans="1:38" hidden="1" x14ac:dyDescent="0.2">
      <c r="A975" s="4">
        <v>529</v>
      </c>
      <c r="B975" s="4">
        <v>7</v>
      </c>
      <c r="C975" s="5" t="s">
        <v>647</v>
      </c>
      <c r="D975" s="5" t="s">
        <v>646</v>
      </c>
      <c r="E975" s="4">
        <v>2014</v>
      </c>
      <c r="F975" s="5" t="s">
        <v>164</v>
      </c>
      <c r="G975" s="6">
        <v>1</v>
      </c>
      <c r="H975" s="6">
        <v>1</v>
      </c>
      <c r="J975" s="5" t="s">
        <v>50</v>
      </c>
      <c r="N975" s="4">
        <v>2001</v>
      </c>
      <c r="O975" s="5" t="s">
        <v>648</v>
      </c>
      <c r="S975" s="5" t="s">
        <v>643</v>
      </c>
      <c r="X975" s="5" t="s">
        <v>111</v>
      </c>
      <c r="Y975" s="5" t="s">
        <v>112</v>
      </c>
      <c r="Z975" s="5" t="s">
        <v>20</v>
      </c>
      <c r="AB975" s="5" t="s">
        <v>1343</v>
      </c>
      <c r="AI975" s="5" t="s">
        <v>644</v>
      </c>
      <c r="AJ975" s="8" t="s">
        <v>59</v>
      </c>
      <c r="AK975" s="8" t="s">
        <v>114</v>
      </c>
      <c r="AL975" s="8" t="s">
        <v>645</v>
      </c>
    </row>
    <row r="976" spans="1:38" hidden="1" x14ac:dyDescent="0.2">
      <c r="A976" s="4">
        <v>529</v>
      </c>
      <c r="B976" s="4">
        <v>8</v>
      </c>
      <c r="C976" s="5" t="s">
        <v>647</v>
      </c>
      <c r="D976" s="5" t="s">
        <v>646</v>
      </c>
      <c r="E976" s="4">
        <v>2014</v>
      </c>
      <c r="F976" s="5" t="s">
        <v>1336</v>
      </c>
      <c r="G976" s="6">
        <v>3</v>
      </c>
      <c r="H976" s="6">
        <v>3</v>
      </c>
      <c r="J976" s="5" t="s">
        <v>50</v>
      </c>
      <c r="N976" s="4">
        <v>2001</v>
      </c>
      <c r="O976" s="5" t="s">
        <v>648</v>
      </c>
      <c r="S976" s="5" t="s">
        <v>643</v>
      </c>
      <c r="X976" s="5" t="s">
        <v>111</v>
      </c>
      <c r="Y976" s="5" t="s">
        <v>112</v>
      </c>
      <c r="Z976" s="5" t="s">
        <v>20</v>
      </c>
      <c r="AB976" s="5" t="s">
        <v>1343</v>
      </c>
      <c r="AI976" s="5" t="s">
        <v>644</v>
      </c>
      <c r="AJ976" s="8" t="s">
        <v>59</v>
      </c>
      <c r="AK976" s="8" t="s">
        <v>114</v>
      </c>
      <c r="AL976" s="8" t="s">
        <v>645</v>
      </c>
    </row>
    <row r="977" spans="1:38" hidden="1" x14ac:dyDescent="0.2">
      <c r="A977" s="4">
        <v>529</v>
      </c>
      <c r="B977" s="4">
        <v>9</v>
      </c>
      <c r="C977" s="5" t="s">
        <v>647</v>
      </c>
      <c r="D977" s="5" t="s">
        <v>646</v>
      </c>
      <c r="E977" s="4">
        <v>2014</v>
      </c>
      <c r="F977" s="5" t="s">
        <v>251</v>
      </c>
      <c r="G977" s="6">
        <v>0</v>
      </c>
      <c r="H977" s="6">
        <v>0</v>
      </c>
      <c r="J977" s="5" t="s">
        <v>50</v>
      </c>
      <c r="N977" s="4">
        <v>2001</v>
      </c>
      <c r="O977" s="5" t="s">
        <v>648</v>
      </c>
      <c r="S977" s="5" t="s">
        <v>643</v>
      </c>
      <c r="X977" s="5" t="s">
        <v>111</v>
      </c>
      <c r="Y977" s="5" t="s">
        <v>112</v>
      </c>
      <c r="Z977" s="5" t="s">
        <v>20</v>
      </c>
      <c r="AB977" s="5" t="s">
        <v>1343</v>
      </c>
      <c r="AI977" s="5" t="s">
        <v>644</v>
      </c>
      <c r="AJ977" s="8" t="s">
        <v>59</v>
      </c>
      <c r="AK977" s="8" t="s">
        <v>114</v>
      </c>
      <c r="AL977" s="8" t="s">
        <v>645</v>
      </c>
    </row>
    <row r="978" spans="1:38" hidden="1" x14ac:dyDescent="0.2">
      <c r="A978" s="4">
        <v>529</v>
      </c>
      <c r="B978" s="4">
        <v>10</v>
      </c>
      <c r="C978" s="5" t="s">
        <v>647</v>
      </c>
      <c r="D978" s="5" t="s">
        <v>646</v>
      </c>
      <c r="E978" s="4">
        <v>2014</v>
      </c>
      <c r="F978" s="5" t="s">
        <v>164</v>
      </c>
      <c r="G978" s="6">
        <v>5</v>
      </c>
      <c r="H978" s="6">
        <v>5</v>
      </c>
      <c r="J978" s="5" t="s">
        <v>50</v>
      </c>
      <c r="N978" s="4">
        <v>2001.5</v>
      </c>
      <c r="O978" s="5" t="s">
        <v>648</v>
      </c>
      <c r="S978" s="5" t="s">
        <v>643</v>
      </c>
      <c r="X978" s="5" t="s">
        <v>111</v>
      </c>
      <c r="Y978" s="5" t="s">
        <v>112</v>
      </c>
      <c r="Z978" s="5" t="s">
        <v>20</v>
      </c>
      <c r="AB978" s="5" t="s">
        <v>1343</v>
      </c>
      <c r="AI978" s="5" t="s">
        <v>644</v>
      </c>
      <c r="AJ978" s="8" t="s">
        <v>59</v>
      </c>
      <c r="AK978" s="8" t="s">
        <v>114</v>
      </c>
      <c r="AL978" s="8" t="s">
        <v>645</v>
      </c>
    </row>
    <row r="979" spans="1:38" hidden="1" x14ac:dyDescent="0.2">
      <c r="A979" s="4">
        <v>529</v>
      </c>
      <c r="B979" s="4">
        <v>11</v>
      </c>
      <c r="C979" s="5" t="s">
        <v>647</v>
      </c>
      <c r="D979" s="5" t="s">
        <v>646</v>
      </c>
      <c r="E979" s="4">
        <v>2014</v>
      </c>
      <c r="F979" s="5" t="s">
        <v>1336</v>
      </c>
      <c r="G979" s="6">
        <v>4</v>
      </c>
      <c r="H979" s="6">
        <v>4</v>
      </c>
      <c r="J979" s="5" t="s">
        <v>50</v>
      </c>
      <c r="N979" s="4">
        <v>2001.8</v>
      </c>
      <c r="O979" s="5" t="s">
        <v>648</v>
      </c>
      <c r="S979" s="5" t="s">
        <v>643</v>
      </c>
      <c r="X979" s="5" t="s">
        <v>111</v>
      </c>
      <c r="Y979" s="5" t="s">
        <v>112</v>
      </c>
      <c r="Z979" s="5" t="s">
        <v>20</v>
      </c>
      <c r="AB979" s="5" t="s">
        <v>1343</v>
      </c>
      <c r="AI979" s="5" t="s">
        <v>644</v>
      </c>
      <c r="AJ979" s="8" t="s">
        <v>59</v>
      </c>
      <c r="AK979" s="8" t="s">
        <v>114</v>
      </c>
      <c r="AL979" s="8" t="s">
        <v>645</v>
      </c>
    </row>
    <row r="980" spans="1:38" hidden="1" x14ac:dyDescent="0.2">
      <c r="A980" s="4">
        <v>529</v>
      </c>
      <c r="B980" s="4">
        <v>12</v>
      </c>
      <c r="C980" s="5" t="s">
        <v>647</v>
      </c>
      <c r="D980" s="5" t="s">
        <v>646</v>
      </c>
      <c r="E980" s="4">
        <v>2014</v>
      </c>
      <c r="F980" s="5" t="s">
        <v>251</v>
      </c>
      <c r="G980" s="6">
        <v>2</v>
      </c>
      <c r="H980" s="6">
        <v>2</v>
      </c>
      <c r="J980" s="5" t="s">
        <v>50</v>
      </c>
      <c r="N980" s="4">
        <v>2002.1</v>
      </c>
      <c r="O980" s="5" t="s">
        <v>648</v>
      </c>
      <c r="S980" s="5" t="s">
        <v>643</v>
      </c>
      <c r="X980" s="5" t="s">
        <v>111</v>
      </c>
      <c r="Y980" s="5" t="s">
        <v>112</v>
      </c>
      <c r="Z980" s="5" t="s">
        <v>20</v>
      </c>
      <c r="AB980" s="5" t="s">
        <v>1343</v>
      </c>
      <c r="AI980" s="5" t="s">
        <v>644</v>
      </c>
      <c r="AJ980" s="8" t="s">
        <v>59</v>
      </c>
      <c r="AK980" s="8" t="s">
        <v>114</v>
      </c>
      <c r="AL980" s="8" t="s">
        <v>645</v>
      </c>
    </row>
    <row r="981" spans="1:38" hidden="1" x14ac:dyDescent="0.2">
      <c r="A981" s="4">
        <v>529</v>
      </c>
      <c r="B981" s="4">
        <v>13</v>
      </c>
      <c r="C981" s="5" t="s">
        <v>647</v>
      </c>
      <c r="D981" s="5" t="s">
        <v>646</v>
      </c>
      <c r="E981" s="4">
        <v>2014</v>
      </c>
      <c r="F981" s="5" t="s">
        <v>164</v>
      </c>
      <c r="G981" s="6">
        <v>5</v>
      </c>
      <c r="H981" s="6">
        <v>5</v>
      </c>
      <c r="J981" s="5" t="s">
        <v>50</v>
      </c>
      <c r="N981" s="4">
        <v>2003</v>
      </c>
      <c r="O981" s="5" t="s">
        <v>648</v>
      </c>
      <c r="S981" s="5" t="s">
        <v>643</v>
      </c>
      <c r="X981" s="5" t="s">
        <v>111</v>
      </c>
      <c r="Y981" s="5" t="s">
        <v>112</v>
      </c>
      <c r="Z981" s="5" t="s">
        <v>20</v>
      </c>
      <c r="AB981" s="5" t="s">
        <v>1343</v>
      </c>
      <c r="AI981" s="5" t="s">
        <v>644</v>
      </c>
      <c r="AJ981" s="8" t="s">
        <v>59</v>
      </c>
      <c r="AK981" s="8" t="s">
        <v>114</v>
      </c>
      <c r="AL981" s="8" t="s">
        <v>645</v>
      </c>
    </row>
    <row r="982" spans="1:38" hidden="1" x14ac:dyDescent="0.2">
      <c r="A982" s="4">
        <v>529</v>
      </c>
      <c r="B982" s="4">
        <v>14</v>
      </c>
      <c r="C982" s="5" t="s">
        <v>647</v>
      </c>
      <c r="D982" s="5" t="s">
        <v>646</v>
      </c>
      <c r="E982" s="4">
        <v>2014</v>
      </c>
      <c r="F982" s="5" t="s">
        <v>1336</v>
      </c>
      <c r="G982" s="6">
        <v>2</v>
      </c>
      <c r="H982" s="6">
        <v>2</v>
      </c>
      <c r="J982" s="5" t="s">
        <v>50</v>
      </c>
      <c r="N982" s="4">
        <v>2003</v>
      </c>
      <c r="O982" s="5" t="s">
        <v>648</v>
      </c>
      <c r="S982" s="5" t="s">
        <v>643</v>
      </c>
      <c r="X982" s="5" t="s">
        <v>111</v>
      </c>
      <c r="Y982" s="5" t="s">
        <v>112</v>
      </c>
      <c r="Z982" s="5" t="s">
        <v>20</v>
      </c>
      <c r="AB982" s="5" t="s">
        <v>1343</v>
      </c>
      <c r="AI982" s="5" t="s">
        <v>644</v>
      </c>
      <c r="AJ982" s="8" t="s">
        <v>59</v>
      </c>
      <c r="AK982" s="8" t="s">
        <v>114</v>
      </c>
      <c r="AL982" s="8" t="s">
        <v>645</v>
      </c>
    </row>
    <row r="983" spans="1:38" hidden="1" x14ac:dyDescent="0.2">
      <c r="A983" s="4">
        <v>529</v>
      </c>
      <c r="B983" s="4">
        <v>15</v>
      </c>
      <c r="C983" s="5" t="s">
        <v>647</v>
      </c>
      <c r="D983" s="5" t="s">
        <v>646</v>
      </c>
      <c r="E983" s="4">
        <v>2014</v>
      </c>
      <c r="F983" s="5" t="s">
        <v>251</v>
      </c>
      <c r="G983" s="6">
        <v>1</v>
      </c>
      <c r="H983" s="6">
        <v>1</v>
      </c>
      <c r="J983" s="5" t="s">
        <v>50</v>
      </c>
      <c r="N983" s="4">
        <v>2003</v>
      </c>
      <c r="O983" s="5" t="s">
        <v>648</v>
      </c>
      <c r="S983" s="5" t="s">
        <v>643</v>
      </c>
      <c r="X983" s="5" t="s">
        <v>111</v>
      </c>
      <c r="Y983" s="5" t="s">
        <v>112</v>
      </c>
      <c r="Z983" s="5" t="s">
        <v>20</v>
      </c>
      <c r="AB983" s="5" t="s">
        <v>1343</v>
      </c>
      <c r="AI983" s="5" t="s">
        <v>644</v>
      </c>
      <c r="AJ983" s="8" t="s">
        <v>59</v>
      </c>
      <c r="AK983" s="8" t="s">
        <v>114</v>
      </c>
      <c r="AL983" s="8" t="s">
        <v>645</v>
      </c>
    </row>
    <row r="984" spans="1:38" hidden="1" x14ac:dyDescent="0.2">
      <c r="A984" s="4">
        <v>529</v>
      </c>
      <c r="B984" s="4">
        <v>16</v>
      </c>
      <c r="C984" s="5" t="s">
        <v>647</v>
      </c>
      <c r="D984" s="5" t="s">
        <v>646</v>
      </c>
      <c r="E984" s="4">
        <v>2014</v>
      </c>
      <c r="F984" s="5" t="s">
        <v>164</v>
      </c>
      <c r="G984" s="6">
        <v>7</v>
      </c>
      <c r="H984" s="6">
        <v>7</v>
      </c>
      <c r="J984" s="5" t="s">
        <v>50</v>
      </c>
      <c r="N984" s="4">
        <v>2004</v>
      </c>
      <c r="O984" s="5" t="s">
        <v>648</v>
      </c>
      <c r="S984" s="5" t="s">
        <v>643</v>
      </c>
      <c r="X984" s="5" t="s">
        <v>111</v>
      </c>
      <c r="Y984" s="5" t="s">
        <v>112</v>
      </c>
      <c r="Z984" s="5" t="s">
        <v>20</v>
      </c>
      <c r="AB984" s="5" t="s">
        <v>1343</v>
      </c>
      <c r="AI984" s="5" t="s">
        <v>644</v>
      </c>
      <c r="AJ984" s="8" t="s">
        <v>59</v>
      </c>
      <c r="AK984" s="8" t="s">
        <v>114</v>
      </c>
      <c r="AL984" s="8" t="s">
        <v>645</v>
      </c>
    </row>
    <row r="985" spans="1:38" hidden="1" x14ac:dyDescent="0.2">
      <c r="A985" s="4">
        <v>529</v>
      </c>
      <c r="B985" s="4">
        <v>17</v>
      </c>
      <c r="C985" s="5" t="s">
        <v>647</v>
      </c>
      <c r="D985" s="5" t="s">
        <v>646</v>
      </c>
      <c r="E985" s="4">
        <v>2014</v>
      </c>
      <c r="F985" s="5" t="s">
        <v>1336</v>
      </c>
      <c r="G985" s="6">
        <v>2</v>
      </c>
      <c r="H985" s="6">
        <v>2</v>
      </c>
      <c r="J985" s="5" t="s">
        <v>50</v>
      </c>
      <c r="N985" s="4">
        <v>2003.6</v>
      </c>
      <c r="O985" s="5" t="s">
        <v>648</v>
      </c>
      <c r="S985" s="5" t="s">
        <v>643</v>
      </c>
      <c r="X985" s="5" t="s">
        <v>111</v>
      </c>
      <c r="Y985" s="5" t="s">
        <v>112</v>
      </c>
      <c r="Z985" s="5" t="s">
        <v>20</v>
      </c>
      <c r="AB985" s="5" t="s">
        <v>1343</v>
      </c>
      <c r="AI985" s="5" t="s">
        <v>644</v>
      </c>
      <c r="AJ985" s="8" t="s">
        <v>59</v>
      </c>
      <c r="AK985" s="8" t="s">
        <v>114</v>
      </c>
      <c r="AL985" s="8" t="s">
        <v>645</v>
      </c>
    </row>
    <row r="986" spans="1:38" hidden="1" x14ac:dyDescent="0.2">
      <c r="A986" s="4">
        <v>529</v>
      </c>
      <c r="B986" s="4">
        <v>18</v>
      </c>
      <c r="C986" s="5" t="s">
        <v>647</v>
      </c>
      <c r="D986" s="5" t="s">
        <v>646</v>
      </c>
      <c r="E986" s="4">
        <v>2014</v>
      </c>
      <c r="F986" s="5" t="s">
        <v>251</v>
      </c>
      <c r="G986" s="6">
        <v>0</v>
      </c>
      <c r="H986" s="6">
        <v>0</v>
      </c>
      <c r="J986" s="5" t="s">
        <v>50</v>
      </c>
      <c r="N986" s="4">
        <v>2003.9</v>
      </c>
      <c r="O986" s="5" t="s">
        <v>648</v>
      </c>
      <c r="S986" s="5" t="s">
        <v>643</v>
      </c>
      <c r="X986" s="5" t="s">
        <v>111</v>
      </c>
      <c r="Y986" s="5" t="s">
        <v>112</v>
      </c>
      <c r="Z986" s="5" t="s">
        <v>20</v>
      </c>
      <c r="AB986" s="5" t="s">
        <v>1343</v>
      </c>
      <c r="AI986" s="5" t="s">
        <v>644</v>
      </c>
      <c r="AJ986" s="8" t="s">
        <v>59</v>
      </c>
      <c r="AK986" s="8" t="s">
        <v>114</v>
      </c>
      <c r="AL986" s="8" t="s">
        <v>645</v>
      </c>
    </row>
    <row r="987" spans="1:38" hidden="1" x14ac:dyDescent="0.2">
      <c r="A987" s="4">
        <v>529</v>
      </c>
      <c r="B987" s="4">
        <v>19</v>
      </c>
      <c r="C987" s="5" t="s">
        <v>647</v>
      </c>
      <c r="D987" s="5" t="s">
        <v>646</v>
      </c>
      <c r="E987" s="4">
        <v>2014</v>
      </c>
      <c r="F987" s="5" t="s">
        <v>164</v>
      </c>
      <c r="G987" s="6">
        <v>3</v>
      </c>
      <c r="H987" s="6">
        <v>3</v>
      </c>
      <c r="J987" s="5" t="s">
        <v>50</v>
      </c>
      <c r="N987" s="4">
        <v>2005</v>
      </c>
      <c r="O987" s="5" t="s">
        <v>648</v>
      </c>
      <c r="S987" s="5" t="s">
        <v>643</v>
      </c>
      <c r="X987" s="5" t="s">
        <v>111</v>
      </c>
      <c r="Y987" s="5" t="s">
        <v>112</v>
      </c>
      <c r="Z987" s="5" t="s">
        <v>20</v>
      </c>
      <c r="AB987" s="5" t="s">
        <v>1343</v>
      </c>
      <c r="AI987" s="5" t="s">
        <v>644</v>
      </c>
      <c r="AJ987" s="8" t="s">
        <v>59</v>
      </c>
      <c r="AK987" s="8" t="s">
        <v>114</v>
      </c>
      <c r="AL987" s="8" t="s">
        <v>645</v>
      </c>
    </row>
    <row r="988" spans="1:38" hidden="1" x14ac:dyDescent="0.2">
      <c r="A988" s="4">
        <v>529</v>
      </c>
      <c r="B988" s="4">
        <v>20</v>
      </c>
      <c r="C988" s="5" t="s">
        <v>647</v>
      </c>
      <c r="D988" s="5" t="s">
        <v>646</v>
      </c>
      <c r="E988" s="4">
        <v>2014</v>
      </c>
      <c r="F988" s="5" t="s">
        <v>1336</v>
      </c>
      <c r="G988" s="6">
        <v>9</v>
      </c>
      <c r="H988" s="6">
        <v>9</v>
      </c>
      <c r="J988" s="5" t="s">
        <v>50</v>
      </c>
      <c r="N988" s="4">
        <v>2004.5</v>
      </c>
      <c r="O988" s="5" t="s">
        <v>648</v>
      </c>
      <c r="S988" s="5" t="s">
        <v>643</v>
      </c>
      <c r="X988" s="5" t="s">
        <v>111</v>
      </c>
      <c r="Y988" s="5" t="s">
        <v>112</v>
      </c>
      <c r="Z988" s="5" t="s">
        <v>20</v>
      </c>
      <c r="AB988" s="5" t="s">
        <v>1343</v>
      </c>
      <c r="AI988" s="5" t="s">
        <v>644</v>
      </c>
      <c r="AJ988" s="8" t="s">
        <v>59</v>
      </c>
      <c r="AK988" s="8" t="s">
        <v>114</v>
      </c>
      <c r="AL988" s="8" t="s">
        <v>645</v>
      </c>
    </row>
    <row r="989" spans="1:38" hidden="1" x14ac:dyDescent="0.2">
      <c r="A989" s="4">
        <v>529</v>
      </c>
      <c r="B989" s="4">
        <v>21</v>
      </c>
      <c r="C989" s="5" t="s">
        <v>647</v>
      </c>
      <c r="D989" s="5" t="s">
        <v>646</v>
      </c>
      <c r="E989" s="4">
        <v>2014</v>
      </c>
      <c r="F989" s="5" t="s">
        <v>251</v>
      </c>
      <c r="G989" s="6">
        <v>1</v>
      </c>
      <c r="H989" s="6">
        <v>1</v>
      </c>
      <c r="J989" s="5" t="s">
        <v>50</v>
      </c>
      <c r="N989" s="4">
        <v>2004.8</v>
      </c>
      <c r="O989" s="5" t="s">
        <v>648</v>
      </c>
      <c r="S989" s="5" t="s">
        <v>643</v>
      </c>
      <c r="X989" s="5" t="s">
        <v>111</v>
      </c>
      <c r="Y989" s="5" t="s">
        <v>112</v>
      </c>
      <c r="Z989" s="5" t="s">
        <v>20</v>
      </c>
      <c r="AB989" s="5" t="s">
        <v>1343</v>
      </c>
      <c r="AI989" s="5" t="s">
        <v>644</v>
      </c>
      <c r="AJ989" s="8" t="s">
        <v>59</v>
      </c>
      <c r="AK989" s="8" t="s">
        <v>114</v>
      </c>
      <c r="AL989" s="8" t="s">
        <v>645</v>
      </c>
    </row>
    <row r="990" spans="1:38" hidden="1" x14ac:dyDescent="0.2">
      <c r="A990" s="4">
        <v>529</v>
      </c>
      <c r="B990" s="4">
        <v>22</v>
      </c>
      <c r="C990" s="5" t="s">
        <v>647</v>
      </c>
      <c r="D990" s="5" t="s">
        <v>646</v>
      </c>
      <c r="E990" s="4">
        <v>2014</v>
      </c>
      <c r="F990" s="5" t="s">
        <v>164</v>
      </c>
      <c r="G990" s="6">
        <v>25</v>
      </c>
      <c r="H990" s="6">
        <v>25</v>
      </c>
      <c r="J990" s="5" t="s">
        <v>50</v>
      </c>
      <c r="N990" s="4">
        <v>2006</v>
      </c>
      <c r="O990" s="5" t="s">
        <v>648</v>
      </c>
      <c r="S990" s="5" t="s">
        <v>643</v>
      </c>
      <c r="X990" s="5" t="s">
        <v>111</v>
      </c>
      <c r="Y990" s="5" t="s">
        <v>112</v>
      </c>
      <c r="Z990" s="5" t="s">
        <v>20</v>
      </c>
      <c r="AB990" s="5" t="s">
        <v>1343</v>
      </c>
      <c r="AI990" s="5" t="s">
        <v>644</v>
      </c>
      <c r="AJ990" s="8" t="s">
        <v>59</v>
      </c>
      <c r="AK990" s="8" t="s">
        <v>114</v>
      </c>
      <c r="AL990" s="8" t="s">
        <v>645</v>
      </c>
    </row>
    <row r="991" spans="1:38" hidden="1" x14ac:dyDescent="0.2">
      <c r="A991" s="4">
        <v>529</v>
      </c>
      <c r="B991" s="4">
        <v>23</v>
      </c>
      <c r="C991" s="5" t="s">
        <v>647</v>
      </c>
      <c r="D991" s="5" t="s">
        <v>646</v>
      </c>
      <c r="E991" s="4">
        <v>2014</v>
      </c>
      <c r="F991" s="5" t="s">
        <v>1336</v>
      </c>
      <c r="G991" s="6">
        <v>4</v>
      </c>
      <c r="H991" s="6">
        <v>4</v>
      </c>
      <c r="J991" s="5" t="s">
        <v>50</v>
      </c>
      <c r="N991" s="4">
        <v>2006</v>
      </c>
      <c r="O991" s="5" t="s">
        <v>648</v>
      </c>
      <c r="S991" s="5" t="s">
        <v>643</v>
      </c>
      <c r="X991" s="5" t="s">
        <v>111</v>
      </c>
      <c r="Y991" s="5" t="s">
        <v>112</v>
      </c>
      <c r="Z991" s="5" t="s">
        <v>20</v>
      </c>
      <c r="AB991" s="5" t="s">
        <v>1343</v>
      </c>
      <c r="AI991" s="5" t="s">
        <v>644</v>
      </c>
      <c r="AJ991" s="8" t="s">
        <v>59</v>
      </c>
      <c r="AK991" s="8" t="s">
        <v>114</v>
      </c>
      <c r="AL991" s="8" t="s">
        <v>645</v>
      </c>
    </row>
    <row r="992" spans="1:38" hidden="1" x14ac:dyDescent="0.2">
      <c r="A992" s="4">
        <v>529</v>
      </c>
      <c r="B992" s="4">
        <v>24</v>
      </c>
      <c r="C992" s="5" t="s">
        <v>647</v>
      </c>
      <c r="D992" s="5" t="s">
        <v>646</v>
      </c>
      <c r="E992" s="4">
        <v>2014</v>
      </c>
      <c r="F992" s="5" t="s">
        <v>251</v>
      </c>
      <c r="G992" s="6">
        <v>2</v>
      </c>
      <c r="H992" s="6">
        <v>2</v>
      </c>
      <c r="J992" s="5" t="s">
        <v>50</v>
      </c>
      <c r="N992" s="4">
        <v>2005.7</v>
      </c>
      <c r="O992" s="5" t="s">
        <v>648</v>
      </c>
      <c r="S992" s="5" t="s">
        <v>643</v>
      </c>
      <c r="X992" s="5" t="s">
        <v>111</v>
      </c>
      <c r="Y992" s="5" t="s">
        <v>112</v>
      </c>
      <c r="Z992" s="5" t="s">
        <v>20</v>
      </c>
      <c r="AB992" s="5" t="s">
        <v>1343</v>
      </c>
      <c r="AI992" s="5" t="s">
        <v>644</v>
      </c>
      <c r="AJ992" s="8" t="s">
        <v>59</v>
      </c>
      <c r="AK992" s="8" t="s">
        <v>114</v>
      </c>
      <c r="AL992" s="8" t="s">
        <v>645</v>
      </c>
    </row>
    <row r="993" spans="1:38" hidden="1" x14ac:dyDescent="0.2">
      <c r="A993" s="4">
        <v>529</v>
      </c>
      <c r="B993" s="4">
        <v>25</v>
      </c>
      <c r="C993" s="5" t="s">
        <v>647</v>
      </c>
      <c r="D993" s="5" t="s">
        <v>646</v>
      </c>
      <c r="E993" s="4">
        <v>2014</v>
      </c>
      <c r="F993" s="5" t="s">
        <v>164</v>
      </c>
      <c r="G993" s="6">
        <v>34</v>
      </c>
      <c r="H993" s="6">
        <v>34</v>
      </c>
      <c r="J993" s="5" t="s">
        <v>50</v>
      </c>
      <c r="N993" s="4">
        <v>2007</v>
      </c>
      <c r="O993" s="5" t="s">
        <v>648</v>
      </c>
      <c r="S993" s="5" t="s">
        <v>643</v>
      </c>
      <c r="X993" s="5" t="s">
        <v>111</v>
      </c>
      <c r="Y993" s="5" t="s">
        <v>112</v>
      </c>
      <c r="Z993" s="5" t="s">
        <v>20</v>
      </c>
      <c r="AB993" s="5" t="s">
        <v>1343</v>
      </c>
      <c r="AI993" s="5" t="s">
        <v>644</v>
      </c>
      <c r="AJ993" s="8" t="s">
        <v>59</v>
      </c>
      <c r="AK993" s="8" t="s">
        <v>114</v>
      </c>
      <c r="AL993" s="8" t="s">
        <v>645</v>
      </c>
    </row>
    <row r="994" spans="1:38" hidden="1" x14ac:dyDescent="0.2">
      <c r="A994" s="4">
        <v>529</v>
      </c>
      <c r="B994" s="4">
        <v>26</v>
      </c>
      <c r="C994" s="5" t="s">
        <v>647</v>
      </c>
      <c r="D994" s="5" t="s">
        <v>646</v>
      </c>
      <c r="E994" s="4">
        <v>2014</v>
      </c>
      <c r="F994" s="5" t="s">
        <v>1336</v>
      </c>
      <c r="G994" s="6">
        <v>4</v>
      </c>
      <c r="H994" s="6">
        <v>4</v>
      </c>
      <c r="J994" s="5" t="s">
        <v>50</v>
      </c>
      <c r="N994" s="4">
        <v>2007</v>
      </c>
      <c r="O994" s="5" t="s">
        <v>648</v>
      </c>
      <c r="S994" s="5" t="s">
        <v>643</v>
      </c>
      <c r="X994" s="5" t="s">
        <v>111</v>
      </c>
      <c r="Y994" s="5" t="s">
        <v>112</v>
      </c>
      <c r="Z994" s="5" t="s">
        <v>20</v>
      </c>
      <c r="AB994" s="5" t="s">
        <v>1343</v>
      </c>
      <c r="AI994" s="5" t="s">
        <v>644</v>
      </c>
      <c r="AJ994" s="8" t="s">
        <v>59</v>
      </c>
      <c r="AK994" s="8" t="s">
        <v>114</v>
      </c>
      <c r="AL994" s="8" t="s">
        <v>645</v>
      </c>
    </row>
    <row r="995" spans="1:38" hidden="1" x14ac:dyDescent="0.2">
      <c r="A995" s="4">
        <v>529</v>
      </c>
      <c r="B995" s="4">
        <v>27</v>
      </c>
      <c r="C995" s="5" t="s">
        <v>647</v>
      </c>
      <c r="D995" s="5" t="s">
        <v>646</v>
      </c>
      <c r="E995" s="4">
        <v>2014</v>
      </c>
      <c r="F995" s="5" t="s">
        <v>251</v>
      </c>
      <c r="G995" s="6">
        <v>4</v>
      </c>
      <c r="H995" s="6">
        <v>4</v>
      </c>
      <c r="J995" s="5" t="s">
        <v>50</v>
      </c>
      <c r="N995" s="4">
        <v>2006.6</v>
      </c>
      <c r="O995" s="5" t="s">
        <v>648</v>
      </c>
      <c r="S995" s="5" t="s">
        <v>643</v>
      </c>
      <c r="X995" s="5" t="s">
        <v>111</v>
      </c>
      <c r="Y995" s="5" t="s">
        <v>112</v>
      </c>
      <c r="Z995" s="5" t="s">
        <v>20</v>
      </c>
      <c r="AB995" s="5" t="s">
        <v>1343</v>
      </c>
      <c r="AI995" s="5" t="s">
        <v>644</v>
      </c>
      <c r="AJ995" s="8" t="s">
        <v>59</v>
      </c>
      <c r="AK995" s="8" t="s">
        <v>114</v>
      </c>
      <c r="AL995" s="8" t="s">
        <v>645</v>
      </c>
    </row>
    <row r="996" spans="1:38" hidden="1" x14ac:dyDescent="0.2">
      <c r="A996" s="4">
        <v>529</v>
      </c>
      <c r="B996" s="4">
        <v>28</v>
      </c>
      <c r="C996" s="5" t="s">
        <v>647</v>
      </c>
      <c r="D996" s="5" t="s">
        <v>646</v>
      </c>
      <c r="E996" s="4">
        <v>2014</v>
      </c>
      <c r="F996" s="5" t="s">
        <v>164</v>
      </c>
      <c r="G996" s="6">
        <v>29</v>
      </c>
      <c r="H996" s="6">
        <v>29</v>
      </c>
      <c r="J996" s="5" t="s">
        <v>50</v>
      </c>
      <c r="N996" s="4">
        <v>2008</v>
      </c>
      <c r="O996" s="5" t="s">
        <v>648</v>
      </c>
      <c r="S996" s="5" t="s">
        <v>643</v>
      </c>
      <c r="X996" s="5" t="s">
        <v>111</v>
      </c>
      <c r="Y996" s="5" t="s">
        <v>112</v>
      </c>
      <c r="Z996" s="5" t="s">
        <v>20</v>
      </c>
      <c r="AB996" s="5" t="s">
        <v>1343</v>
      </c>
      <c r="AI996" s="5" t="s">
        <v>644</v>
      </c>
      <c r="AJ996" s="8" t="s">
        <v>59</v>
      </c>
      <c r="AK996" s="8" t="s">
        <v>114</v>
      </c>
      <c r="AL996" s="8" t="s">
        <v>645</v>
      </c>
    </row>
    <row r="997" spans="1:38" hidden="1" x14ac:dyDescent="0.2">
      <c r="A997" s="4">
        <v>529</v>
      </c>
      <c r="B997" s="4">
        <v>29</v>
      </c>
      <c r="C997" s="5" t="s">
        <v>647</v>
      </c>
      <c r="D997" s="5" t="s">
        <v>646</v>
      </c>
      <c r="E997" s="4">
        <v>2014</v>
      </c>
      <c r="F997" s="5" t="s">
        <v>1336</v>
      </c>
      <c r="G997" s="6">
        <v>3</v>
      </c>
      <c r="H997" s="6">
        <v>3</v>
      </c>
      <c r="J997" s="5" t="s">
        <v>50</v>
      </c>
      <c r="N997" s="4">
        <v>2008</v>
      </c>
      <c r="O997" s="5" t="s">
        <v>648</v>
      </c>
      <c r="S997" s="5" t="s">
        <v>643</v>
      </c>
      <c r="X997" s="5" t="s">
        <v>111</v>
      </c>
      <c r="Y997" s="5" t="s">
        <v>112</v>
      </c>
      <c r="Z997" s="5" t="s">
        <v>20</v>
      </c>
      <c r="AB997" s="5" t="s">
        <v>1343</v>
      </c>
      <c r="AI997" s="5" t="s">
        <v>644</v>
      </c>
      <c r="AJ997" s="8" t="s">
        <v>59</v>
      </c>
      <c r="AK997" s="8" t="s">
        <v>114</v>
      </c>
      <c r="AL997" s="8" t="s">
        <v>645</v>
      </c>
    </row>
    <row r="998" spans="1:38" hidden="1" x14ac:dyDescent="0.2">
      <c r="A998" s="4">
        <v>529</v>
      </c>
      <c r="B998" s="4">
        <v>30</v>
      </c>
      <c r="C998" s="5" t="s">
        <v>647</v>
      </c>
      <c r="D998" s="5" t="s">
        <v>646</v>
      </c>
      <c r="E998" s="4">
        <v>2014</v>
      </c>
      <c r="F998" s="5" t="s">
        <v>251</v>
      </c>
      <c r="G998" s="6">
        <v>3</v>
      </c>
      <c r="H998" s="6">
        <v>3</v>
      </c>
      <c r="J998" s="5" t="s">
        <v>50</v>
      </c>
      <c r="N998" s="4">
        <v>2007.5</v>
      </c>
      <c r="O998" s="5" t="s">
        <v>648</v>
      </c>
      <c r="S998" s="5" t="s">
        <v>643</v>
      </c>
      <c r="X998" s="5" t="s">
        <v>111</v>
      </c>
      <c r="Y998" s="5" t="s">
        <v>112</v>
      </c>
      <c r="Z998" s="5" t="s">
        <v>20</v>
      </c>
      <c r="AB998" s="5" t="s">
        <v>1343</v>
      </c>
      <c r="AI998" s="5" t="s">
        <v>644</v>
      </c>
      <c r="AJ998" s="8" t="s">
        <v>59</v>
      </c>
      <c r="AK998" s="8" t="s">
        <v>114</v>
      </c>
      <c r="AL998" s="8" t="s">
        <v>645</v>
      </c>
    </row>
    <row r="999" spans="1:38" hidden="1" x14ac:dyDescent="0.2">
      <c r="A999" s="4">
        <v>529</v>
      </c>
      <c r="B999" s="4">
        <v>31</v>
      </c>
      <c r="C999" s="5" t="s">
        <v>647</v>
      </c>
      <c r="D999" s="5" t="s">
        <v>646</v>
      </c>
      <c r="E999" s="4">
        <v>2014</v>
      </c>
      <c r="F999" s="5" t="s">
        <v>164</v>
      </c>
      <c r="G999" s="6">
        <v>8</v>
      </c>
      <c r="H999" s="6">
        <v>8</v>
      </c>
      <c r="J999" s="5" t="s">
        <v>50</v>
      </c>
      <c r="N999" s="4">
        <v>2009</v>
      </c>
      <c r="O999" s="5" t="s">
        <v>648</v>
      </c>
      <c r="S999" s="5" t="s">
        <v>643</v>
      </c>
      <c r="X999" s="5" t="s">
        <v>111</v>
      </c>
      <c r="Y999" s="5" t="s">
        <v>112</v>
      </c>
      <c r="Z999" s="5" t="s">
        <v>20</v>
      </c>
      <c r="AB999" s="5" t="s">
        <v>1343</v>
      </c>
      <c r="AI999" s="5" t="s">
        <v>644</v>
      </c>
      <c r="AJ999" s="8" t="s">
        <v>59</v>
      </c>
      <c r="AK999" s="8" t="s">
        <v>114</v>
      </c>
      <c r="AL999" s="8" t="s">
        <v>645</v>
      </c>
    </row>
    <row r="1000" spans="1:38" hidden="1" x14ac:dyDescent="0.2">
      <c r="A1000" s="4">
        <v>529</v>
      </c>
      <c r="B1000" s="4">
        <v>32</v>
      </c>
      <c r="C1000" s="5" t="s">
        <v>647</v>
      </c>
      <c r="D1000" s="5" t="s">
        <v>646</v>
      </c>
      <c r="E1000" s="4">
        <v>2014</v>
      </c>
      <c r="F1000" s="5" t="s">
        <v>1336</v>
      </c>
      <c r="G1000" s="6">
        <v>6</v>
      </c>
      <c r="H1000" s="6">
        <v>6</v>
      </c>
      <c r="J1000" s="5" t="s">
        <v>50</v>
      </c>
      <c r="N1000" s="4">
        <v>2009</v>
      </c>
      <c r="O1000" s="5" t="s">
        <v>648</v>
      </c>
      <c r="S1000" s="5" t="s">
        <v>643</v>
      </c>
      <c r="X1000" s="5" t="s">
        <v>111</v>
      </c>
      <c r="Y1000" s="5" t="s">
        <v>112</v>
      </c>
      <c r="Z1000" s="5" t="s">
        <v>20</v>
      </c>
      <c r="AB1000" s="5" t="s">
        <v>1343</v>
      </c>
      <c r="AI1000" s="5" t="s">
        <v>644</v>
      </c>
      <c r="AJ1000" s="8" t="s">
        <v>59</v>
      </c>
      <c r="AK1000" s="8" t="s">
        <v>114</v>
      </c>
      <c r="AL1000" s="8" t="s">
        <v>645</v>
      </c>
    </row>
    <row r="1001" spans="1:38" hidden="1" x14ac:dyDescent="0.2">
      <c r="A1001" s="4">
        <v>529</v>
      </c>
      <c r="B1001" s="4">
        <v>33</v>
      </c>
      <c r="C1001" s="5" t="s">
        <v>647</v>
      </c>
      <c r="D1001" s="5" t="s">
        <v>646</v>
      </c>
      <c r="E1001" s="4">
        <v>2014</v>
      </c>
      <c r="F1001" s="5" t="s">
        <v>251</v>
      </c>
      <c r="G1001" s="6">
        <v>1</v>
      </c>
      <c r="H1001" s="6">
        <v>1</v>
      </c>
      <c r="J1001" s="5" t="s">
        <v>50</v>
      </c>
      <c r="N1001" s="4">
        <v>2009</v>
      </c>
      <c r="O1001" s="5" t="s">
        <v>648</v>
      </c>
      <c r="S1001" s="5" t="s">
        <v>643</v>
      </c>
      <c r="X1001" s="5" t="s">
        <v>111</v>
      </c>
      <c r="Y1001" s="5" t="s">
        <v>112</v>
      </c>
      <c r="Z1001" s="5" t="s">
        <v>20</v>
      </c>
      <c r="AB1001" s="5" t="s">
        <v>1343</v>
      </c>
      <c r="AI1001" s="5" t="s">
        <v>644</v>
      </c>
      <c r="AJ1001" s="8" t="s">
        <v>59</v>
      </c>
      <c r="AK1001" s="8" t="s">
        <v>114</v>
      </c>
      <c r="AL1001" s="8" t="s">
        <v>645</v>
      </c>
    </row>
    <row r="1002" spans="1:38" hidden="1" x14ac:dyDescent="0.2">
      <c r="A1002" s="4">
        <v>529</v>
      </c>
      <c r="B1002" s="4">
        <v>34</v>
      </c>
      <c r="C1002" s="5" t="s">
        <v>647</v>
      </c>
      <c r="D1002" s="5" t="s">
        <v>646</v>
      </c>
      <c r="E1002" s="4">
        <v>2014</v>
      </c>
      <c r="F1002" s="5" t="s">
        <v>164</v>
      </c>
      <c r="G1002" s="6">
        <v>39</v>
      </c>
      <c r="H1002" s="6">
        <v>39</v>
      </c>
      <c r="J1002" s="5" t="s">
        <v>50</v>
      </c>
      <c r="N1002" s="4">
        <v>2010</v>
      </c>
      <c r="O1002" s="5" t="s">
        <v>648</v>
      </c>
      <c r="S1002" s="5" t="s">
        <v>643</v>
      </c>
      <c r="X1002" s="5" t="s">
        <v>111</v>
      </c>
      <c r="Y1002" s="5" t="s">
        <v>112</v>
      </c>
      <c r="Z1002" s="5" t="s">
        <v>20</v>
      </c>
      <c r="AB1002" s="5" t="s">
        <v>1343</v>
      </c>
      <c r="AI1002" s="5" t="s">
        <v>644</v>
      </c>
      <c r="AJ1002" s="8" t="s">
        <v>59</v>
      </c>
      <c r="AK1002" s="8" t="s">
        <v>114</v>
      </c>
      <c r="AL1002" s="8" t="s">
        <v>645</v>
      </c>
    </row>
    <row r="1003" spans="1:38" hidden="1" x14ac:dyDescent="0.2">
      <c r="A1003" s="4">
        <v>529</v>
      </c>
      <c r="B1003" s="4">
        <v>35</v>
      </c>
      <c r="C1003" s="5" t="s">
        <v>647</v>
      </c>
      <c r="D1003" s="5" t="s">
        <v>646</v>
      </c>
      <c r="E1003" s="4">
        <v>2014</v>
      </c>
      <c r="F1003" s="5" t="s">
        <v>1336</v>
      </c>
      <c r="G1003" s="6">
        <v>4</v>
      </c>
      <c r="H1003" s="6">
        <v>4</v>
      </c>
      <c r="J1003" s="5" t="s">
        <v>50</v>
      </c>
      <c r="N1003" s="4">
        <v>2010</v>
      </c>
      <c r="O1003" s="5" t="s">
        <v>648</v>
      </c>
      <c r="S1003" s="5" t="s">
        <v>643</v>
      </c>
      <c r="X1003" s="5" t="s">
        <v>111</v>
      </c>
      <c r="Y1003" s="5" t="s">
        <v>112</v>
      </c>
      <c r="Z1003" s="5" t="s">
        <v>20</v>
      </c>
      <c r="AB1003" s="5" t="s">
        <v>1343</v>
      </c>
      <c r="AI1003" s="5" t="s">
        <v>644</v>
      </c>
      <c r="AJ1003" s="8" t="s">
        <v>59</v>
      </c>
      <c r="AK1003" s="8" t="s">
        <v>114</v>
      </c>
      <c r="AL1003" s="8" t="s">
        <v>645</v>
      </c>
    </row>
    <row r="1004" spans="1:38" hidden="1" x14ac:dyDescent="0.2">
      <c r="A1004" s="4">
        <v>529</v>
      </c>
      <c r="B1004" s="4">
        <v>36</v>
      </c>
      <c r="C1004" s="5" t="s">
        <v>647</v>
      </c>
      <c r="D1004" s="5" t="s">
        <v>646</v>
      </c>
      <c r="E1004" s="4">
        <v>2014</v>
      </c>
      <c r="F1004" s="5" t="s">
        <v>251</v>
      </c>
      <c r="G1004" s="6">
        <v>1</v>
      </c>
      <c r="H1004" s="6">
        <v>1</v>
      </c>
      <c r="J1004" s="5" t="s">
        <v>50</v>
      </c>
      <c r="N1004" s="4">
        <v>2010</v>
      </c>
      <c r="O1004" s="5" t="s">
        <v>648</v>
      </c>
      <c r="S1004" s="5" t="s">
        <v>643</v>
      </c>
      <c r="X1004" s="5" t="s">
        <v>111</v>
      </c>
      <c r="Y1004" s="5" t="s">
        <v>112</v>
      </c>
      <c r="Z1004" s="5" t="s">
        <v>20</v>
      </c>
      <c r="AB1004" s="5" t="s">
        <v>1343</v>
      </c>
      <c r="AI1004" s="5" t="s">
        <v>644</v>
      </c>
      <c r="AJ1004" s="8" t="s">
        <v>59</v>
      </c>
      <c r="AK1004" s="8" t="s">
        <v>114</v>
      </c>
      <c r="AL1004" s="8" t="s">
        <v>645</v>
      </c>
    </row>
    <row r="1005" spans="1:38" hidden="1" x14ac:dyDescent="0.2">
      <c r="A1005" s="4">
        <v>630</v>
      </c>
      <c r="B1005" s="4">
        <v>1</v>
      </c>
      <c r="C1005" s="3" t="s">
        <v>650</v>
      </c>
      <c r="D1005" s="5" t="s">
        <v>649</v>
      </c>
      <c r="E1005" s="4">
        <v>2001</v>
      </c>
      <c r="F1005" s="5" t="s">
        <v>85</v>
      </c>
      <c r="G1005" s="6">
        <v>767</v>
      </c>
      <c r="H1005" s="7">
        <v>767</v>
      </c>
      <c r="J1005" s="5" t="s">
        <v>50</v>
      </c>
      <c r="N1005" s="4" t="s">
        <v>651</v>
      </c>
      <c r="O1005" s="5" t="s">
        <v>651</v>
      </c>
      <c r="P1005" s="5" t="s">
        <v>652</v>
      </c>
      <c r="Q1005" s="5" t="s">
        <v>1329</v>
      </c>
      <c r="S1005" s="5" t="s">
        <v>1797</v>
      </c>
      <c r="U1005" s="5" t="s">
        <v>653</v>
      </c>
      <c r="V1005" s="7">
        <v>330</v>
      </c>
      <c r="W1005" s="7" t="s">
        <v>133</v>
      </c>
      <c r="X1005" s="5" t="s">
        <v>153</v>
      </c>
      <c r="Y1005" s="5" t="s">
        <v>152</v>
      </c>
      <c r="Z1005" s="5" t="s">
        <v>20</v>
      </c>
      <c r="AB1005" s="5" t="s">
        <v>105</v>
      </c>
      <c r="AC1005" s="5" t="s">
        <v>506</v>
      </c>
      <c r="AE1005" s="5" t="s">
        <v>59</v>
      </c>
      <c r="AF1005" s="5" t="s">
        <v>655</v>
      </c>
      <c r="AI1005" s="5" t="s">
        <v>225</v>
      </c>
      <c r="AJ1005" s="8" t="s">
        <v>59</v>
      </c>
      <c r="AK1005" s="8" t="s">
        <v>114</v>
      </c>
      <c r="AL1005" s="8" t="s">
        <v>654</v>
      </c>
    </row>
    <row r="1006" spans="1:38" hidden="1" x14ac:dyDescent="0.2">
      <c r="A1006" s="4">
        <v>630</v>
      </c>
      <c r="B1006" s="4">
        <v>2</v>
      </c>
      <c r="C1006" s="3" t="s">
        <v>650</v>
      </c>
      <c r="D1006" s="5" t="s">
        <v>649</v>
      </c>
      <c r="E1006" s="4">
        <v>2001</v>
      </c>
      <c r="F1006" s="5" t="s">
        <v>85</v>
      </c>
      <c r="G1006" s="6">
        <v>129</v>
      </c>
      <c r="H1006" s="7">
        <v>129</v>
      </c>
      <c r="J1006" s="5" t="s">
        <v>50</v>
      </c>
      <c r="L1006" s="5" t="s">
        <v>508</v>
      </c>
      <c r="M1006" s="5" t="s">
        <v>53</v>
      </c>
      <c r="N1006" s="4" t="s">
        <v>651</v>
      </c>
      <c r="O1006" s="5" t="s">
        <v>651</v>
      </c>
      <c r="P1006" s="5" t="s">
        <v>652</v>
      </c>
      <c r="Q1006" s="5" t="s">
        <v>1329</v>
      </c>
      <c r="S1006" s="5" t="s">
        <v>1797</v>
      </c>
      <c r="U1006" s="5" t="s">
        <v>653</v>
      </c>
      <c r="V1006" s="7">
        <v>330</v>
      </c>
      <c r="W1006" s="7" t="s">
        <v>133</v>
      </c>
      <c r="X1006" s="5" t="s">
        <v>153</v>
      </c>
      <c r="Y1006" s="5" t="s">
        <v>152</v>
      </c>
      <c r="Z1006" s="5" t="s">
        <v>20</v>
      </c>
      <c r="AB1006" s="5" t="s">
        <v>105</v>
      </c>
      <c r="AC1006" s="5" t="s">
        <v>506</v>
      </c>
      <c r="AE1006" s="5" t="s">
        <v>59</v>
      </c>
      <c r="AF1006" s="5" t="s">
        <v>655</v>
      </c>
      <c r="AI1006" s="5" t="s">
        <v>225</v>
      </c>
      <c r="AJ1006" s="8" t="s">
        <v>59</v>
      </c>
      <c r="AK1006" s="8" t="s">
        <v>114</v>
      </c>
      <c r="AL1006" s="8" t="s">
        <v>654</v>
      </c>
    </row>
    <row r="1007" spans="1:38" hidden="1" x14ac:dyDescent="0.2">
      <c r="A1007" s="4">
        <v>630</v>
      </c>
      <c r="B1007" s="4">
        <v>3</v>
      </c>
      <c r="C1007" s="3" t="s">
        <v>650</v>
      </c>
      <c r="D1007" s="5" t="s">
        <v>649</v>
      </c>
      <c r="E1007" s="4">
        <v>2001</v>
      </c>
      <c r="F1007" s="5" t="s">
        <v>85</v>
      </c>
      <c r="G1007" s="6">
        <v>77</v>
      </c>
      <c r="H1007" s="6">
        <v>77</v>
      </c>
      <c r="J1007" s="5" t="s">
        <v>50</v>
      </c>
      <c r="L1007" s="5" t="s">
        <v>509</v>
      </c>
      <c r="M1007" s="5" t="s">
        <v>53</v>
      </c>
      <c r="N1007" s="4" t="s">
        <v>651</v>
      </c>
      <c r="O1007" s="5" t="s">
        <v>651</v>
      </c>
      <c r="P1007" s="5" t="s">
        <v>652</v>
      </c>
      <c r="Q1007" s="5" t="s">
        <v>1329</v>
      </c>
      <c r="S1007" s="5" t="s">
        <v>1797</v>
      </c>
      <c r="U1007" s="5" t="s">
        <v>653</v>
      </c>
      <c r="V1007" s="7">
        <v>330</v>
      </c>
      <c r="W1007" s="7" t="s">
        <v>133</v>
      </c>
      <c r="X1007" s="5" t="s">
        <v>153</v>
      </c>
      <c r="Y1007" s="5" t="s">
        <v>152</v>
      </c>
      <c r="Z1007" s="5" t="s">
        <v>20</v>
      </c>
      <c r="AB1007" s="5" t="s">
        <v>105</v>
      </c>
      <c r="AC1007" s="5" t="s">
        <v>506</v>
      </c>
      <c r="AE1007" s="5" t="s">
        <v>59</v>
      </c>
      <c r="AF1007" s="5" t="s">
        <v>655</v>
      </c>
      <c r="AI1007" s="5" t="s">
        <v>225</v>
      </c>
      <c r="AJ1007" s="8" t="s">
        <v>59</v>
      </c>
      <c r="AK1007" s="8" t="s">
        <v>114</v>
      </c>
      <c r="AL1007" s="8" t="s">
        <v>654</v>
      </c>
    </row>
    <row r="1008" spans="1:38" hidden="1" x14ac:dyDescent="0.2">
      <c r="A1008" s="4">
        <v>630</v>
      </c>
      <c r="B1008" s="4">
        <v>4</v>
      </c>
      <c r="C1008" s="3" t="s">
        <v>650</v>
      </c>
      <c r="D1008" s="5" t="s">
        <v>649</v>
      </c>
      <c r="E1008" s="4">
        <v>2001</v>
      </c>
      <c r="F1008" s="5" t="s">
        <v>85</v>
      </c>
      <c r="G1008" s="6">
        <v>25</v>
      </c>
      <c r="H1008" s="6">
        <v>25</v>
      </c>
      <c r="J1008" s="5" t="s">
        <v>50</v>
      </c>
      <c r="L1008" s="5" t="s">
        <v>510</v>
      </c>
      <c r="M1008" s="5" t="s">
        <v>53</v>
      </c>
      <c r="N1008" s="4" t="s">
        <v>651</v>
      </c>
      <c r="O1008" s="5" t="s">
        <v>651</v>
      </c>
      <c r="P1008" s="5" t="s">
        <v>652</v>
      </c>
      <c r="Q1008" s="5" t="s">
        <v>1329</v>
      </c>
      <c r="S1008" s="5" t="s">
        <v>1797</v>
      </c>
      <c r="U1008" s="5" t="s">
        <v>653</v>
      </c>
      <c r="V1008" s="7">
        <v>330</v>
      </c>
      <c r="W1008" s="7" t="s">
        <v>133</v>
      </c>
      <c r="X1008" s="5" t="s">
        <v>153</v>
      </c>
      <c r="Y1008" s="5" t="s">
        <v>152</v>
      </c>
      <c r="Z1008" s="5" t="s">
        <v>20</v>
      </c>
      <c r="AB1008" s="5" t="s">
        <v>105</v>
      </c>
      <c r="AC1008" s="5" t="s">
        <v>506</v>
      </c>
      <c r="AE1008" s="5" t="s">
        <v>59</v>
      </c>
      <c r="AF1008" s="5" t="s">
        <v>655</v>
      </c>
      <c r="AI1008" s="5" t="s">
        <v>225</v>
      </c>
      <c r="AJ1008" s="8" t="s">
        <v>59</v>
      </c>
      <c r="AK1008" s="8" t="s">
        <v>114</v>
      </c>
      <c r="AL1008" s="8" t="s">
        <v>654</v>
      </c>
    </row>
    <row r="1009" spans="1:38" hidden="1" x14ac:dyDescent="0.2">
      <c r="A1009" s="4">
        <v>630</v>
      </c>
      <c r="B1009" s="4">
        <v>5</v>
      </c>
      <c r="C1009" s="3" t="s">
        <v>650</v>
      </c>
      <c r="D1009" s="5" t="s">
        <v>649</v>
      </c>
      <c r="E1009" s="4">
        <v>2001</v>
      </c>
      <c r="F1009" s="5" t="s">
        <v>85</v>
      </c>
      <c r="G1009" s="6">
        <v>27</v>
      </c>
      <c r="H1009" s="6">
        <v>27</v>
      </c>
      <c r="J1009" s="5" t="s">
        <v>50</v>
      </c>
      <c r="L1009" s="5" t="s">
        <v>511</v>
      </c>
      <c r="M1009" s="5" t="s">
        <v>53</v>
      </c>
      <c r="N1009" s="4" t="s">
        <v>651</v>
      </c>
      <c r="O1009" s="5" t="s">
        <v>651</v>
      </c>
      <c r="P1009" s="5" t="s">
        <v>652</v>
      </c>
      <c r="Q1009" s="5" t="s">
        <v>1329</v>
      </c>
      <c r="S1009" s="5" t="s">
        <v>1797</v>
      </c>
      <c r="U1009" s="5" t="s">
        <v>653</v>
      </c>
      <c r="V1009" s="7">
        <v>330</v>
      </c>
      <c r="W1009" s="7" t="s">
        <v>133</v>
      </c>
      <c r="X1009" s="5" t="s">
        <v>153</v>
      </c>
      <c r="Y1009" s="5" t="s">
        <v>152</v>
      </c>
      <c r="Z1009" s="5" t="s">
        <v>20</v>
      </c>
      <c r="AB1009" s="5" t="s">
        <v>105</v>
      </c>
      <c r="AC1009" s="5" t="s">
        <v>506</v>
      </c>
      <c r="AE1009" s="5" t="s">
        <v>59</v>
      </c>
      <c r="AF1009" s="5" t="s">
        <v>655</v>
      </c>
      <c r="AI1009" s="5" t="s">
        <v>225</v>
      </c>
      <c r="AJ1009" s="8" t="s">
        <v>59</v>
      </c>
      <c r="AK1009" s="8" t="s">
        <v>114</v>
      </c>
      <c r="AL1009" s="8" t="s">
        <v>654</v>
      </c>
    </row>
    <row r="1010" spans="1:38" hidden="1" x14ac:dyDescent="0.2">
      <c r="A1010" s="4">
        <v>630</v>
      </c>
      <c r="B1010" s="4">
        <v>6</v>
      </c>
      <c r="C1010" s="3" t="s">
        <v>650</v>
      </c>
      <c r="D1010" s="5" t="s">
        <v>649</v>
      </c>
      <c r="E1010" s="4">
        <v>2001</v>
      </c>
      <c r="F1010" s="5" t="s">
        <v>85</v>
      </c>
      <c r="G1010" s="6">
        <v>47</v>
      </c>
      <c r="H1010" s="6">
        <v>47</v>
      </c>
      <c r="J1010" s="5" t="s">
        <v>50</v>
      </c>
      <c r="L1010" s="5" t="s">
        <v>656</v>
      </c>
      <c r="M1010" s="5" t="s">
        <v>53</v>
      </c>
      <c r="N1010" s="4" t="s">
        <v>651</v>
      </c>
      <c r="O1010" s="5" t="s">
        <v>651</v>
      </c>
      <c r="P1010" s="5" t="s">
        <v>652</v>
      </c>
      <c r="Q1010" s="5" t="s">
        <v>1329</v>
      </c>
      <c r="S1010" s="5" t="s">
        <v>1797</v>
      </c>
      <c r="U1010" s="5" t="s">
        <v>653</v>
      </c>
      <c r="V1010" s="7">
        <v>330</v>
      </c>
      <c r="W1010" s="7" t="s">
        <v>133</v>
      </c>
      <c r="X1010" s="5" t="s">
        <v>153</v>
      </c>
      <c r="Y1010" s="5" t="s">
        <v>152</v>
      </c>
      <c r="Z1010" s="5" t="s">
        <v>20</v>
      </c>
      <c r="AB1010" s="5" t="s">
        <v>105</v>
      </c>
      <c r="AC1010" s="5" t="s">
        <v>506</v>
      </c>
      <c r="AE1010" s="5" t="s">
        <v>59</v>
      </c>
      <c r="AF1010" s="5" t="s">
        <v>655</v>
      </c>
      <c r="AI1010" s="5" t="s">
        <v>225</v>
      </c>
      <c r="AJ1010" s="8" t="s">
        <v>59</v>
      </c>
      <c r="AK1010" s="8" t="s">
        <v>114</v>
      </c>
      <c r="AL1010" s="8" t="s">
        <v>654</v>
      </c>
    </row>
    <row r="1011" spans="1:38" hidden="1" x14ac:dyDescent="0.2">
      <c r="A1011" s="4">
        <v>630</v>
      </c>
      <c r="B1011" s="4">
        <v>7</v>
      </c>
      <c r="C1011" s="3" t="s">
        <v>650</v>
      </c>
      <c r="D1011" s="5" t="s">
        <v>649</v>
      </c>
      <c r="E1011" s="4">
        <v>2001</v>
      </c>
      <c r="F1011" s="5" t="s">
        <v>85</v>
      </c>
      <c r="G1011" s="6">
        <v>14</v>
      </c>
      <c r="H1011" s="6">
        <v>14</v>
      </c>
      <c r="J1011" s="5" t="s">
        <v>50</v>
      </c>
      <c r="L1011" s="5" t="s">
        <v>541</v>
      </c>
      <c r="M1011" s="5" t="s">
        <v>53</v>
      </c>
      <c r="N1011" s="4" t="s">
        <v>651</v>
      </c>
      <c r="O1011" s="5" t="s">
        <v>651</v>
      </c>
      <c r="P1011" s="5" t="s">
        <v>652</v>
      </c>
      <c r="Q1011" s="5" t="s">
        <v>1329</v>
      </c>
      <c r="S1011" s="5" t="s">
        <v>1797</v>
      </c>
      <c r="U1011" s="5" t="s">
        <v>653</v>
      </c>
      <c r="V1011" s="7">
        <v>330</v>
      </c>
      <c r="W1011" s="7" t="s">
        <v>133</v>
      </c>
      <c r="X1011" s="5" t="s">
        <v>153</v>
      </c>
      <c r="Y1011" s="5" t="s">
        <v>152</v>
      </c>
      <c r="Z1011" s="5" t="s">
        <v>20</v>
      </c>
      <c r="AB1011" s="5" t="s">
        <v>105</v>
      </c>
      <c r="AC1011" s="5" t="s">
        <v>506</v>
      </c>
      <c r="AE1011" s="5" t="s">
        <v>59</v>
      </c>
      <c r="AF1011" s="5" t="s">
        <v>655</v>
      </c>
      <c r="AI1011" s="5" t="s">
        <v>225</v>
      </c>
      <c r="AJ1011" s="8" t="s">
        <v>59</v>
      </c>
      <c r="AK1011" s="8" t="s">
        <v>114</v>
      </c>
      <c r="AL1011" s="8" t="s">
        <v>654</v>
      </c>
    </row>
    <row r="1012" spans="1:38" hidden="1" x14ac:dyDescent="0.2">
      <c r="A1012" s="4">
        <v>630</v>
      </c>
      <c r="B1012" s="4">
        <v>8</v>
      </c>
      <c r="C1012" s="3" t="s">
        <v>650</v>
      </c>
      <c r="D1012" s="5" t="s">
        <v>649</v>
      </c>
      <c r="E1012" s="4">
        <v>2001</v>
      </c>
      <c r="F1012" s="5" t="s">
        <v>85</v>
      </c>
      <c r="G1012" s="6">
        <v>1</v>
      </c>
      <c r="H1012" s="6">
        <v>1</v>
      </c>
      <c r="J1012" s="5" t="s">
        <v>50</v>
      </c>
      <c r="L1012" s="5" t="s">
        <v>89</v>
      </c>
      <c r="M1012" s="5" t="s">
        <v>53</v>
      </c>
      <c r="N1012" s="4" t="s">
        <v>651</v>
      </c>
      <c r="O1012" s="5" t="s">
        <v>651</v>
      </c>
      <c r="P1012" s="5" t="s">
        <v>652</v>
      </c>
      <c r="Q1012" s="5" t="s">
        <v>1329</v>
      </c>
      <c r="S1012" s="5" t="s">
        <v>1797</v>
      </c>
      <c r="U1012" s="5" t="s">
        <v>653</v>
      </c>
      <c r="V1012" s="7">
        <v>330</v>
      </c>
      <c r="W1012" s="7" t="s">
        <v>133</v>
      </c>
      <c r="X1012" s="5" t="s">
        <v>153</v>
      </c>
      <c r="Y1012" s="5" t="s">
        <v>152</v>
      </c>
      <c r="Z1012" s="5" t="s">
        <v>20</v>
      </c>
      <c r="AB1012" s="5" t="s">
        <v>105</v>
      </c>
      <c r="AC1012" s="5" t="s">
        <v>506</v>
      </c>
      <c r="AE1012" s="5" t="s">
        <v>59</v>
      </c>
      <c r="AF1012" s="5" t="s">
        <v>655</v>
      </c>
      <c r="AI1012" s="5" t="s">
        <v>225</v>
      </c>
      <c r="AJ1012" s="8" t="s">
        <v>59</v>
      </c>
      <c r="AK1012" s="8" t="s">
        <v>114</v>
      </c>
      <c r="AL1012" s="8" t="s">
        <v>654</v>
      </c>
    </row>
    <row r="1013" spans="1:38" hidden="1" x14ac:dyDescent="0.2">
      <c r="A1013" s="4">
        <v>630</v>
      </c>
      <c r="B1013" s="4">
        <v>9</v>
      </c>
      <c r="C1013" s="3" t="s">
        <v>650</v>
      </c>
      <c r="D1013" s="5" t="s">
        <v>649</v>
      </c>
      <c r="E1013" s="4">
        <v>2001</v>
      </c>
      <c r="F1013" s="5" t="s">
        <v>85</v>
      </c>
      <c r="G1013" s="6">
        <v>121</v>
      </c>
      <c r="H1013" s="6">
        <v>121</v>
      </c>
      <c r="J1013" s="5" t="s">
        <v>50</v>
      </c>
      <c r="L1013" s="5" t="s">
        <v>508</v>
      </c>
      <c r="M1013" s="5" t="s">
        <v>57</v>
      </c>
      <c r="N1013" s="4" t="s">
        <v>651</v>
      </c>
      <c r="O1013" s="5" t="s">
        <v>651</v>
      </c>
      <c r="P1013" s="5" t="s">
        <v>652</v>
      </c>
      <c r="Q1013" s="5" t="s">
        <v>1329</v>
      </c>
      <c r="S1013" s="5" t="s">
        <v>1797</v>
      </c>
      <c r="U1013" s="5" t="s">
        <v>653</v>
      </c>
      <c r="V1013" s="7">
        <v>330</v>
      </c>
      <c r="W1013" s="7" t="s">
        <v>133</v>
      </c>
      <c r="X1013" s="5" t="s">
        <v>153</v>
      </c>
      <c r="Y1013" s="5" t="s">
        <v>152</v>
      </c>
      <c r="Z1013" s="5" t="s">
        <v>20</v>
      </c>
      <c r="AB1013" s="5" t="s">
        <v>105</v>
      </c>
      <c r="AC1013" s="5" t="s">
        <v>506</v>
      </c>
      <c r="AE1013" s="5" t="s">
        <v>59</v>
      </c>
      <c r="AF1013" s="5" t="s">
        <v>655</v>
      </c>
      <c r="AI1013" s="5" t="s">
        <v>225</v>
      </c>
      <c r="AJ1013" s="8" t="s">
        <v>59</v>
      </c>
      <c r="AK1013" s="8" t="s">
        <v>114</v>
      </c>
      <c r="AL1013" s="8" t="s">
        <v>654</v>
      </c>
    </row>
    <row r="1014" spans="1:38" hidden="1" x14ac:dyDescent="0.2">
      <c r="A1014" s="4">
        <v>630</v>
      </c>
      <c r="B1014" s="4">
        <v>10</v>
      </c>
      <c r="C1014" s="3" t="s">
        <v>650</v>
      </c>
      <c r="D1014" s="5" t="s">
        <v>649</v>
      </c>
      <c r="E1014" s="4">
        <v>2001</v>
      </c>
      <c r="F1014" s="5" t="s">
        <v>85</v>
      </c>
      <c r="G1014" s="6">
        <v>89</v>
      </c>
      <c r="H1014" s="6">
        <v>89</v>
      </c>
      <c r="J1014" s="5" t="s">
        <v>50</v>
      </c>
      <c r="L1014" s="5" t="s">
        <v>509</v>
      </c>
      <c r="M1014" s="5" t="s">
        <v>57</v>
      </c>
      <c r="N1014" s="4" t="s">
        <v>651</v>
      </c>
      <c r="O1014" s="5" t="s">
        <v>651</v>
      </c>
      <c r="P1014" s="5" t="s">
        <v>652</v>
      </c>
      <c r="Q1014" s="5" t="s">
        <v>1329</v>
      </c>
      <c r="S1014" s="5" t="s">
        <v>1797</v>
      </c>
      <c r="U1014" s="5" t="s">
        <v>653</v>
      </c>
      <c r="V1014" s="7">
        <v>330</v>
      </c>
      <c r="W1014" s="7" t="s">
        <v>133</v>
      </c>
      <c r="X1014" s="5" t="s">
        <v>153</v>
      </c>
      <c r="Y1014" s="5" t="s">
        <v>152</v>
      </c>
      <c r="Z1014" s="5" t="s">
        <v>20</v>
      </c>
      <c r="AB1014" s="5" t="s">
        <v>105</v>
      </c>
      <c r="AC1014" s="5" t="s">
        <v>506</v>
      </c>
      <c r="AE1014" s="5" t="s">
        <v>59</v>
      </c>
      <c r="AF1014" s="5" t="s">
        <v>655</v>
      </c>
      <c r="AI1014" s="5" t="s">
        <v>225</v>
      </c>
      <c r="AJ1014" s="8" t="s">
        <v>59</v>
      </c>
      <c r="AK1014" s="8" t="s">
        <v>114</v>
      </c>
      <c r="AL1014" s="8" t="s">
        <v>654</v>
      </c>
    </row>
    <row r="1015" spans="1:38" hidden="1" x14ac:dyDescent="0.2">
      <c r="A1015" s="4">
        <v>630</v>
      </c>
      <c r="B1015" s="4">
        <v>11</v>
      </c>
      <c r="C1015" s="3" t="s">
        <v>650</v>
      </c>
      <c r="D1015" s="5" t="s">
        <v>649</v>
      </c>
      <c r="E1015" s="4">
        <v>2001</v>
      </c>
      <c r="F1015" s="5" t="s">
        <v>85</v>
      </c>
      <c r="G1015" s="6">
        <v>37</v>
      </c>
      <c r="H1015" s="6">
        <v>37</v>
      </c>
      <c r="J1015" s="5" t="s">
        <v>50</v>
      </c>
      <c r="L1015" s="5" t="s">
        <v>510</v>
      </c>
      <c r="M1015" s="5" t="s">
        <v>57</v>
      </c>
      <c r="N1015" s="4" t="s">
        <v>651</v>
      </c>
      <c r="O1015" s="5" t="s">
        <v>651</v>
      </c>
      <c r="P1015" s="5" t="s">
        <v>652</v>
      </c>
      <c r="Q1015" s="5" t="s">
        <v>1329</v>
      </c>
      <c r="S1015" s="5" t="s">
        <v>1797</v>
      </c>
      <c r="U1015" s="5" t="s">
        <v>653</v>
      </c>
      <c r="V1015" s="7">
        <v>330</v>
      </c>
      <c r="W1015" s="7" t="s">
        <v>133</v>
      </c>
      <c r="X1015" s="5" t="s">
        <v>153</v>
      </c>
      <c r="Y1015" s="5" t="s">
        <v>152</v>
      </c>
      <c r="Z1015" s="5" t="s">
        <v>20</v>
      </c>
      <c r="AB1015" s="5" t="s">
        <v>105</v>
      </c>
      <c r="AC1015" s="5" t="s">
        <v>506</v>
      </c>
      <c r="AE1015" s="5" t="s">
        <v>59</v>
      </c>
      <c r="AF1015" s="5" t="s">
        <v>655</v>
      </c>
      <c r="AI1015" s="5" t="s">
        <v>225</v>
      </c>
      <c r="AJ1015" s="8" t="s">
        <v>59</v>
      </c>
      <c r="AK1015" s="8" t="s">
        <v>114</v>
      </c>
      <c r="AL1015" s="8" t="s">
        <v>654</v>
      </c>
    </row>
    <row r="1016" spans="1:38" hidden="1" x14ac:dyDescent="0.2">
      <c r="A1016" s="4">
        <v>630</v>
      </c>
      <c r="B1016" s="4">
        <v>12</v>
      </c>
      <c r="C1016" s="3" t="s">
        <v>650</v>
      </c>
      <c r="D1016" s="5" t="s">
        <v>649</v>
      </c>
      <c r="E1016" s="4">
        <v>2001</v>
      </c>
      <c r="F1016" s="5" t="s">
        <v>85</v>
      </c>
      <c r="G1016" s="6">
        <v>32</v>
      </c>
      <c r="H1016" s="6">
        <v>32</v>
      </c>
      <c r="J1016" s="5" t="s">
        <v>50</v>
      </c>
      <c r="L1016" s="5" t="s">
        <v>511</v>
      </c>
      <c r="M1016" s="5" t="s">
        <v>57</v>
      </c>
      <c r="N1016" s="4" t="s">
        <v>651</v>
      </c>
      <c r="O1016" s="5" t="s">
        <v>651</v>
      </c>
      <c r="P1016" s="5" t="s">
        <v>652</v>
      </c>
      <c r="Q1016" s="5" t="s">
        <v>1329</v>
      </c>
      <c r="S1016" s="5" t="s">
        <v>1797</v>
      </c>
      <c r="U1016" s="5" t="s">
        <v>653</v>
      </c>
      <c r="V1016" s="7">
        <v>330</v>
      </c>
      <c r="W1016" s="7" t="s">
        <v>133</v>
      </c>
      <c r="X1016" s="5" t="s">
        <v>153</v>
      </c>
      <c r="Y1016" s="5" t="s">
        <v>152</v>
      </c>
      <c r="Z1016" s="5" t="s">
        <v>20</v>
      </c>
      <c r="AB1016" s="5" t="s">
        <v>105</v>
      </c>
      <c r="AC1016" s="5" t="s">
        <v>506</v>
      </c>
      <c r="AE1016" s="5" t="s">
        <v>59</v>
      </c>
      <c r="AF1016" s="5" t="s">
        <v>655</v>
      </c>
      <c r="AI1016" s="5" t="s">
        <v>225</v>
      </c>
      <c r="AJ1016" s="8" t="s">
        <v>59</v>
      </c>
      <c r="AK1016" s="8" t="s">
        <v>114</v>
      </c>
      <c r="AL1016" s="8" t="s">
        <v>654</v>
      </c>
    </row>
    <row r="1017" spans="1:38" hidden="1" x14ac:dyDescent="0.2">
      <c r="A1017" s="4">
        <v>630</v>
      </c>
      <c r="B1017" s="4">
        <v>13</v>
      </c>
      <c r="C1017" s="3" t="s">
        <v>650</v>
      </c>
      <c r="D1017" s="5" t="s">
        <v>649</v>
      </c>
      <c r="E1017" s="4">
        <v>2001</v>
      </c>
      <c r="F1017" s="5" t="s">
        <v>85</v>
      </c>
      <c r="G1017" s="6">
        <v>80</v>
      </c>
      <c r="H1017" s="6">
        <v>80</v>
      </c>
      <c r="J1017" s="5" t="s">
        <v>50</v>
      </c>
      <c r="L1017" s="5" t="s">
        <v>656</v>
      </c>
      <c r="M1017" s="5" t="s">
        <v>57</v>
      </c>
      <c r="N1017" s="4" t="s">
        <v>651</v>
      </c>
      <c r="O1017" s="5" t="s">
        <v>651</v>
      </c>
      <c r="P1017" s="5" t="s">
        <v>652</v>
      </c>
      <c r="Q1017" s="5" t="s">
        <v>1329</v>
      </c>
      <c r="S1017" s="5" t="s">
        <v>1797</v>
      </c>
      <c r="U1017" s="5" t="s">
        <v>653</v>
      </c>
      <c r="V1017" s="7">
        <v>330</v>
      </c>
      <c r="W1017" s="7" t="s">
        <v>133</v>
      </c>
      <c r="X1017" s="5" t="s">
        <v>153</v>
      </c>
      <c r="Y1017" s="5" t="s">
        <v>152</v>
      </c>
      <c r="Z1017" s="5" t="s">
        <v>20</v>
      </c>
      <c r="AB1017" s="5" t="s">
        <v>105</v>
      </c>
      <c r="AC1017" s="5" t="s">
        <v>506</v>
      </c>
      <c r="AE1017" s="5" t="s">
        <v>59</v>
      </c>
      <c r="AF1017" s="5" t="s">
        <v>655</v>
      </c>
      <c r="AI1017" s="5" t="s">
        <v>225</v>
      </c>
      <c r="AJ1017" s="8" t="s">
        <v>59</v>
      </c>
      <c r="AK1017" s="8" t="s">
        <v>114</v>
      </c>
      <c r="AL1017" s="8" t="s">
        <v>654</v>
      </c>
    </row>
    <row r="1018" spans="1:38" hidden="1" x14ac:dyDescent="0.2">
      <c r="A1018" s="4">
        <v>630</v>
      </c>
      <c r="B1018" s="4">
        <v>14</v>
      </c>
      <c r="C1018" s="3" t="s">
        <v>650</v>
      </c>
      <c r="D1018" s="5" t="s">
        <v>649</v>
      </c>
      <c r="E1018" s="4">
        <v>2001</v>
      </c>
      <c r="F1018" s="5" t="s">
        <v>85</v>
      </c>
      <c r="G1018" s="6">
        <v>59</v>
      </c>
      <c r="H1018" s="6">
        <v>59</v>
      </c>
      <c r="J1018" s="5" t="s">
        <v>50</v>
      </c>
      <c r="L1018" s="5" t="s">
        <v>541</v>
      </c>
      <c r="M1018" s="5" t="s">
        <v>57</v>
      </c>
      <c r="N1018" s="4" t="s">
        <v>651</v>
      </c>
      <c r="O1018" s="5" t="s">
        <v>651</v>
      </c>
      <c r="P1018" s="5" t="s">
        <v>652</v>
      </c>
      <c r="Q1018" s="5" t="s">
        <v>1329</v>
      </c>
      <c r="S1018" s="5" t="s">
        <v>1797</v>
      </c>
      <c r="U1018" s="5" t="s">
        <v>653</v>
      </c>
      <c r="V1018" s="7">
        <v>330</v>
      </c>
      <c r="W1018" s="7" t="s">
        <v>133</v>
      </c>
      <c r="X1018" s="5" t="s">
        <v>153</v>
      </c>
      <c r="Y1018" s="5" t="s">
        <v>152</v>
      </c>
      <c r="Z1018" s="5" t="s">
        <v>20</v>
      </c>
      <c r="AB1018" s="5" t="s">
        <v>105</v>
      </c>
      <c r="AC1018" s="5" t="s">
        <v>506</v>
      </c>
      <c r="AE1018" s="5" t="s">
        <v>59</v>
      </c>
      <c r="AF1018" s="5" t="s">
        <v>655</v>
      </c>
      <c r="AI1018" s="5" t="s">
        <v>225</v>
      </c>
      <c r="AJ1018" s="8" t="s">
        <v>59</v>
      </c>
      <c r="AK1018" s="8" t="s">
        <v>114</v>
      </c>
      <c r="AL1018" s="8" t="s">
        <v>654</v>
      </c>
    </row>
    <row r="1019" spans="1:38" hidden="1" x14ac:dyDescent="0.2">
      <c r="A1019" s="4">
        <v>630</v>
      </c>
      <c r="B1019" s="4">
        <v>15</v>
      </c>
      <c r="C1019" s="3" t="s">
        <v>650</v>
      </c>
      <c r="D1019" s="5" t="s">
        <v>649</v>
      </c>
      <c r="E1019" s="4">
        <v>2001</v>
      </c>
      <c r="F1019" s="5" t="s">
        <v>85</v>
      </c>
      <c r="G1019" s="6">
        <v>6</v>
      </c>
      <c r="H1019" s="6">
        <v>6</v>
      </c>
      <c r="J1019" s="5" t="s">
        <v>50</v>
      </c>
      <c r="L1019" s="5" t="s">
        <v>89</v>
      </c>
      <c r="M1019" s="5" t="s">
        <v>57</v>
      </c>
      <c r="N1019" s="4" t="s">
        <v>651</v>
      </c>
      <c r="O1019" s="5" t="s">
        <v>651</v>
      </c>
      <c r="P1019" s="5" t="s">
        <v>652</v>
      </c>
      <c r="Q1019" s="5" t="s">
        <v>1329</v>
      </c>
      <c r="S1019" s="5" t="s">
        <v>1797</v>
      </c>
      <c r="U1019" s="5" t="s">
        <v>653</v>
      </c>
      <c r="V1019" s="7">
        <v>330</v>
      </c>
      <c r="W1019" s="7" t="s">
        <v>133</v>
      </c>
      <c r="X1019" s="5" t="s">
        <v>153</v>
      </c>
      <c r="Y1019" s="5" t="s">
        <v>152</v>
      </c>
      <c r="Z1019" s="5" t="s">
        <v>20</v>
      </c>
      <c r="AB1019" s="5" t="s">
        <v>105</v>
      </c>
      <c r="AC1019" s="5" t="s">
        <v>506</v>
      </c>
      <c r="AE1019" s="5" t="s">
        <v>59</v>
      </c>
      <c r="AF1019" s="5" t="s">
        <v>655</v>
      </c>
      <c r="AI1019" s="5" t="s">
        <v>225</v>
      </c>
      <c r="AJ1019" s="8" t="s">
        <v>59</v>
      </c>
      <c r="AK1019" s="8" t="s">
        <v>114</v>
      </c>
      <c r="AL1019" s="8" t="s">
        <v>654</v>
      </c>
    </row>
    <row r="1020" spans="1:38" hidden="1" x14ac:dyDescent="0.2">
      <c r="A1020" s="4">
        <v>700</v>
      </c>
      <c r="B1020" s="4">
        <v>1</v>
      </c>
      <c r="C1020" s="5" t="s">
        <v>658</v>
      </c>
      <c r="D1020" s="5" t="s">
        <v>657</v>
      </c>
      <c r="E1020" s="4">
        <v>1986</v>
      </c>
      <c r="F1020" s="5" t="s">
        <v>85</v>
      </c>
      <c r="G1020" s="6">
        <v>909</v>
      </c>
      <c r="H1020" s="7">
        <v>300</v>
      </c>
      <c r="N1020" s="4" t="s">
        <v>397</v>
      </c>
      <c r="O1020" s="5" t="s">
        <v>397</v>
      </c>
      <c r="P1020" s="5" t="s">
        <v>661</v>
      </c>
      <c r="Q1020" s="5" t="s">
        <v>1329</v>
      </c>
      <c r="S1020" s="5" t="s">
        <v>161</v>
      </c>
      <c r="U1020" s="5" t="s">
        <v>659</v>
      </c>
      <c r="V1020" s="7">
        <v>33</v>
      </c>
      <c r="W1020" s="7" t="s">
        <v>398</v>
      </c>
      <c r="X1020" s="5" t="s">
        <v>162</v>
      </c>
      <c r="Y1020" s="5" t="s">
        <v>163</v>
      </c>
      <c r="Z1020" s="5" t="s">
        <v>20</v>
      </c>
      <c r="AB1020" s="5" t="s">
        <v>105</v>
      </c>
      <c r="AC1020" s="5" t="s">
        <v>506</v>
      </c>
      <c r="AF1020" s="5" t="s">
        <v>660</v>
      </c>
      <c r="AI1020" s="5" t="s">
        <v>225</v>
      </c>
      <c r="AJ1020" s="8" t="s">
        <v>59</v>
      </c>
      <c r="AK1020" s="8" t="s">
        <v>59</v>
      </c>
    </row>
    <row r="1021" spans="1:38" hidden="1" x14ac:dyDescent="0.2">
      <c r="A1021" s="4">
        <v>700</v>
      </c>
      <c r="B1021" s="4">
        <v>2</v>
      </c>
      <c r="C1021" s="5" t="s">
        <v>658</v>
      </c>
      <c r="D1021" s="5" t="s">
        <v>657</v>
      </c>
      <c r="E1021" s="4">
        <v>1986</v>
      </c>
      <c r="F1021" s="5" t="s">
        <v>227</v>
      </c>
      <c r="G1021" s="6">
        <v>0.104984615</v>
      </c>
      <c r="H1021" s="7">
        <v>31</v>
      </c>
      <c r="L1021" s="5" t="s">
        <v>43</v>
      </c>
      <c r="N1021" s="4" t="s">
        <v>397</v>
      </c>
      <c r="O1021" s="5" t="s">
        <v>397</v>
      </c>
      <c r="P1021" s="5" t="s">
        <v>661</v>
      </c>
      <c r="Q1021" s="5" t="s">
        <v>1329</v>
      </c>
      <c r="S1021" s="5" t="s">
        <v>161</v>
      </c>
      <c r="U1021" s="5" t="s">
        <v>659</v>
      </c>
      <c r="V1021" s="7">
        <v>33</v>
      </c>
      <c r="W1021" s="7" t="s">
        <v>398</v>
      </c>
      <c r="X1021" s="5" t="s">
        <v>162</v>
      </c>
      <c r="Y1021" s="5" t="s">
        <v>163</v>
      </c>
      <c r="Z1021" s="5" t="s">
        <v>20</v>
      </c>
      <c r="AB1021" s="5" t="s">
        <v>105</v>
      </c>
      <c r="AC1021" s="5" t="s">
        <v>506</v>
      </c>
      <c r="AF1021" s="5" t="s">
        <v>660</v>
      </c>
      <c r="AI1021" s="5" t="s">
        <v>225</v>
      </c>
      <c r="AJ1021" s="8" t="s">
        <v>59</v>
      </c>
      <c r="AK1021" s="8" t="s">
        <v>59</v>
      </c>
    </row>
    <row r="1022" spans="1:38" hidden="1" x14ac:dyDescent="0.2">
      <c r="A1022" s="4">
        <v>700</v>
      </c>
      <c r="B1022" s="4">
        <v>3</v>
      </c>
      <c r="C1022" s="5" t="s">
        <v>658</v>
      </c>
      <c r="D1022" s="5" t="s">
        <v>657</v>
      </c>
      <c r="E1022" s="4">
        <v>1986</v>
      </c>
      <c r="F1022" s="5" t="s">
        <v>227</v>
      </c>
      <c r="G1022" s="6">
        <v>6.2892307999999994E-2</v>
      </c>
      <c r="H1022" s="7">
        <v>19</v>
      </c>
      <c r="L1022" s="5" t="s">
        <v>665</v>
      </c>
      <c r="N1022" s="4" t="s">
        <v>397</v>
      </c>
      <c r="O1022" s="5" t="s">
        <v>397</v>
      </c>
      <c r="P1022" s="5" t="s">
        <v>661</v>
      </c>
      <c r="Q1022" s="5" t="s">
        <v>1329</v>
      </c>
      <c r="S1022" s="5" t="s">
        <v>161</v>
      </c>
      <c r="U1022" s="5" t="s">
        <v>659</v>
      </c>
      <c r="V1022" s="7">
        <v>33</v>
      </c>
      <c r="W1022" s="7" t="s">
        <v>398</v>
      </c>
      <c r="X1022" s="5" t="s">
        <v>162</v>
      </c>
      <c r="Y1022" s="5" t="s">
        <v>163</v>
      </c>
      <c r="Z1022" s="5" t="s">
        <v>20</v>
      </c>
      <c r="AB1022" s="5" t="s">
        <v>105</v>
      </c>
      <c r="AC1022" s="5" t="s">
        <v>506</v>
      </c>
      <c r="AF1022" s="5" t="s">
        <v>660</v>
      </c>
      <c r="AI1022" s="5" t="s">
        <v>225</v>
      </c>
      <c r="AJ1022" s="8" t="s">
        <v>59</v>
      </c>
      <c r="AK1022" s="8" t="s">
        <v>59</v>
      </c>
    </row>
    <row r="1023" spans="1:38" hidden="1" x14ac:dyDescent="0.2">
      <c r="A1023" s="4">
        <v>700</v>
      </c>
      <c r="B1023" s="4">
        <v>4</v>
      </c>
      <c r="C1023" s="5" t="s">
        <v>658</v>
      </c>
      <c r="D1023" s="5" t="s">
        <v>657</v>
      </c>
      <c r="E1023" s="4">
        <v>1986</v>
      </c>
      <c r="F1023" s="5" t="s">
        <v>227</v>
      </c>
      <c r="G1023" s="6">
        <v>7.0369231000000004E-2</v>
      </c>
      <c r="H1023" s="7">
        <v>21</v>
      </c>
      <c r="L1023" s="5" t="s">
        <v>666</v>
      </c>
      <c r="N1023" s="4" t="s">
        <v>397</v>
      </c>
      <c r="O1023" s="5" t="s">
        <v>397</v>
      </c>
      <c r="P1023" s="5" t="s">
        <v>661</v>
      </c>
      <c r="Q1023" s="5" t="s">
        <v>1329</v>
      </c>
      <c r="S1023" s="5" t="s">
        <v>161</v>
      </c>
      <c r="U1023" s="5" t="s">
        <v>659</v>
      </c>
      <c r="V1023" s="7">
        <v>33</v>
      </c>
      <c r="W1023" s="7" t="s">
        <v>398</v>
      </c>
      <c r="X1023" s="5" t="s">
        <v>162</v>
      </c>
      <c r="Y1023" s="5" t="s">
        <v>163</v>
      </c>
      <c r="Z1023" s="5" t="s">
        <v>20</v>
      </c>
      <c r="AB1023" s="5" t="s">
        <v>105</v>
      </c>
      <c r="AC1023" s="5" t="s">
        <v>506</v>
      </c>
      <c r="AF1023" s="5" t="s">
        <v>660</v>
      </c>
      <c r="AI1023" s="5" t="s">
        <v>225</v>
      </c>
      <c r="AJ1023" s="8" t="s">
        <v>59</v>
      </c>
      <c r="AK1023" s="8" t="s">
        <v>59</v>
      </c>
    </row>
    <row r="1024" spans="1:38" hidden="1" x14ac:dyDescent="0.2">
      <c r="A1024" s="4">
        <v>700</v>
      </c>
      <c r="B1024" s="4">
        <v>5</v>
      </c>
      <c r="C1024" s="5" t="s">
        <v>658</v>
      </c>
      <c r="D1024" s="5" t="s">
        <v>657</v>
      </c>
      <c r="E1024" s="4">
        <v>1986</v>
      </c>
      <c r="F1024" s="5" t="s">
        <v>227</v>
      </c>
      <c r="G1024" s="6">
        <v>4.5446154000000002E-2</v>
      </c>
      <c r="H1024" s="7">
        <v>14</v>
      </c>
      <c r="L1024" s="5" t="s">
        <v>667</v>
      </c>
      <c r="N1024" s="4" t="s">
        <v>397</v>
      </c>
      <c r="O1024" s="5" t="s">
        <v>397</v>
      </c>
      <c r="P1024" s="5" t="s">
        <v>661</v>
      </c>
      <c r="Q1024" s="5" t="s">
        <v>1329</v>
      </c>
      <c r="S1024" s="5" t="s">
        <v>161</v>
      </c>
      <c r="U1024" s="5" t="s">
        <v>659</v>
      </c>
      <c r="V1024" s="7">
        <v>33</v>
      </c>
      <c r="W1024" s="7" t="s">
        <v>398</v>
      </c>
      <c r="X1024" s="5" t="s">
        <v>162</v>
      </c>
      <c r="Y1024" s="5" t="s">
        <v>163</v>
      </c>
      <c r="Z1024" s="5" t="s">
        <v>20</v>
      </c>
      <c r="AB1024" s="5" t="s">
        <v>105</v>
      </c>
      <c r="AC1024" s="5" t="s">
        <v>506</v>
      </c>
      <c r="AF1024" s="5" t="s">
        <v>660</v>
      </c>
      <c r="AI1024" s="5" t="s">
        <v>225</v>
      </c>
      <c r="AJ1024" s="8" t="s">
        <v>59</v>
      </c>
      <c r="AK1024" s="8" t="s">
        <v>59</v>
      </c>
    </row>
    <row r="1025" spans="1:37" hidden="1" x14ac:dyDescent="0.2">
      <c r="A1025" s="4">
        <v>700</v>
      </c>
      <c r="B1025" s="4">
        <v>6</v>
      </c>
      <c r="C1025" s="5" t="s">
        <v>658</v>
      </c>
      <c r="D1025" s="5" t="s">
        <v>657</v>
      </c>
      <c r="E1025" s="4">
        <v>1986</v>
      </c>
      <c r="F1025" s="5" t="s">
        <v>227</v>
      </c>
      <c r="G1025" s="6">
        <v>7.0092308000000006E-2</v>
      </c>
      <c r="H1025" s="7">
        <v>21</v>
      </c>
      <c r="L1025" s="5" t="s">
        <v>668</v>
      </c>
      <c r="N1025" s="4" t="s">
        <v>397</v>
      </c>
      <c r="O1025" s="5" t="s">
        <v>397</v>
      </c>
      <c r="P1025" s="5" t="s">
        <v>661</v>
      </c>
      <c r="Q1025" s="5" t="s">
        <v>1329</v>
      </c>
      <c r="S1025" s="5" t="s">
        <v>161</v>
      </c>
      <c r="U1025" s="5" t="s">
        <v>659</v>
      </c>
      <c r="V1025" s="7">
        <v>33</v>
      </c>
      <c r="W1025" s="7" t="s">
        <v>398</v>
      </c>
      <c r="X1025" s="5" t="s">
        <v>162</v>
      </c>
      <c r="Y1025" s="5" t="s">
        <v>163</v>
      </c>
      <c r="Z1025" s="5" t="s">
        <v>20</v>
      </c>
      <c r="AB1025" s="5" t="s">
        <v>105</v>
      </c>
      <c r="AC1025" s="5" t="s">
        <v>506</v>
      </c>
      <c r="AF1025" s="5" t="s">
        <v>660</v>
      </c>
      <c r="AI1025" s="5" t="s">
        <v>225</v>
      </c>
      <c r="AJ1025" s="8" t="s">
        <v>59</v>
      </c>
      <c r="AK1025" s="8" t="s">
        <v>59</v>
      </c>
    </row>
    <row r="1026" spans="1:37" hidden="1" x14ac:dyDescent="0.2">
      <c r="A1026" s="4">
        <v>700</v>
      </c>
      <c r="B1026" s="4">
        <v>7</v>
      </c>
      <c r="C1026" s="5" t="s">
        <v>658</v>
      </c>
      <c r="D1026" s="5" t="s">
        <v>657</v>
      </c>
      <c r="E1026" s="4">
        <v>1986</v>
      </c>
      <c r="F1026" s="5" t="s">
        <v>227</v>
      </c>
      <c r="G1026" s="6">
        <v>4.0184615E-2</v>
      </c>
      <c r="H1026" s="7">
        <v>12</v>
      </c>
      <c r="L1026" s="5" t="s">
        <v>669</v>
      </c>
      <c r="N1026" s="4" t="s">
        <v>397</v>
      </c>
      <c r="O1026" s="5" t="s">
        <v>397</v>
      </c>
      <c r="P1026" s="5" t="s">
        <v>661</v>
      </c>
      <c r="Q1026" s="5" t="s">
        <v>1329</v>
      </c>
      <c r="S1026" s="5" t="s">
        <v>161</v>
      </c>
      <c r="U1026" s="5" t="s">
        <v>659</v>
      </c>
      <c r="V1026" s="7">
        <v>33</v>
      </c>
      <c r="W1026" s="7" t="s">
        <v>398</v>
      </c>
      <c r="X1026" s="5" t="s">
        <v>162</v>
      </c>
      <c r="Y1026" s="5" t="s">
        <v>163</v>
      </c>
      <c r="Z1026" s="5" t="s">
        <v>20</v>
      </c>
      <c r="AB1026" s="5" t="s">
        <v>105</v>
      </c>
      <c r="AC1026" s="5" t="s">
        <v>506</v>
      </c>
      <c r="AF1026" s="5" t="s">
        <v>660</v>
      </c>
      <c r="AI1026" s="5" t="s">
        <v>225</v>
      </c>
      <c r="AJ1026" s="8" t="s">
        <v>59</v>
      </c>
      <c r="AK1026" s="8" t="s">
        <v>59</v>
      </c>
    </row>
    <row r="1027" spans="1:37" hidden="1" x14ac:dyDescent="0.2">
      <c r="A1027" s="4">
        <v>700</v>
      </c>
      <c r="B1027" s="4">
        <v>8</v>
      </c>
      <c r="C1027" s="5" t="s">
        <v>658</v>
      </c>
      <c r="D1027" s="5" t="s">
        <v>657</v>
      </c>
      <c r="E1027" s="4">
        <v>1986</v>
      </c>
      <c r="F1027" s="5" t="s">
        <v>227</v>
      </c>
      <c r="G1027" s="6">
        <v>6.0400000000000002E-2</v>
      </c>
      <c r="H1027" s="7">
        <v>18</v>
      </c>
      <c r="L1027" s="5" t="s">
        <v>670</v>
      </c>
      <c r="N1027" s="4" t="s">
        <v>397</v>
      </c>
      <c r="O1027" s="5" t="s">
        <v>397</v>
      </c>
      <c r="P1027" s="5" t="s">
        <v>661</v>
      </c>
      <c r="Q1027" s="5" t="s">
        <v>1329</v>
      </c>
      <c r="S1027" s="5" t="s">
        <v>161</v>
      </c>
      <c r="U1027" s="5" t="s">
        <v>659</v>
      </c>
      <c r="V1027" s="7">
        <v>33</v>
      </c>
      <c r="W1027" s="7" t="s">
        <v>398</v>
      </c>
      <c r="X1027" s="5" t="s">
        <v>162</v>
      </c>
      <c r="Y1027" s="5" t="s">
        <v>163</v>
      </c>
      <c r="Z1027" s="5" t="s">
        <v>20</v>
      </c>
      <c r="AB1027" s="5" t="s">
        <v>105</v>
      </c>
      <c r="AC1027" s="5" t="s">
        <v>506</v>
      </c>
      <c r="AF1027" s="5" t="s">
        <v>660</v>
      </c>
      <c r="AI1027" s="5" t="s">
        <v>225</v>
      </c>
      <c r="AJ1027" s="8" t="s">
        <v>59</v>
      </c>
      <c r="AK1027" s="8" t="s">
        <v>59</v>
      </c>
    </row>
    <row r="1028" spans="1:37" hidden="1" x14ac:dyDescent="0.2">
      <c r="A1028" s="4">
        <v>700</v>
      </c>
      <c r="B1028" s="4">
        <v>9</v>
      </c>
      <c r="C1028" s="5" t="s">
        <v>658</v>
      </c>
      <c r="D1028" s="5" t="s">
        <v>657</v>
      </c>
      <c r="E1028" s="4">
        <v>1986</v>
      </c>
      <c r="F1028" s="5" t="s">
        <v>227</v>
      </c>
      <c r="G1028" s="6">
        <v>4.5446154000000002E-2</v>
      </c>
      <c r="H1028" s="7">
        <v>14</v>
      </c>
      <c r="L1028" s="5" t="s">
        <v>671</v>
      </c>
      <c r="N1028" s="4" t="s">
        <v>397</v>
      </c>
      <c r="O1028" s="5" t="s">
        <v>397</v>
      </c>
      <c r="P1028" s="5" t="s">
        <v>661</v>
      </c>
      <c r="Q1028" s="5" t="s">
        <v>1329</v>
      </c>
      <c r="S1028" s="5" t="s">
        <v>161</v>
      </c>
      <c r="U1028" s="5" t="s">
        <v>659</v>
      </c>
      <c r="V1028" s="7">
        <v>33</v>
      </c>
      <c r="W1028" s="7" t="s">
        <v>398</v>
      </c>
      <c r="X1028" s="5" t="s">
        <v>162</v>
      </c>
      <c r="Y1028" s="5" t="s">
        <v>163</v>
      </c>
      <c r="Z1028" s="5" t="s">
        <v>20</v>
      </c>
      <c r="AB1028" s="5" t="s">
        <v>105</v>
      </c>
      <c r="AC1028" s="5" t="s">
        <v>506</v>
      </c>
      <c r="AF1028" s="5" t="s">
        <v>660</v>
      </c>
      <c r="AI1028" s="5" t="s">
        <v>225</v>
      </c>
      <c r="AJ1028" s="8" t="s">
        <v>59</v>
      </c>
      <c r="AK1028" s="8" t="s">
        <v>59</v>
      </c>
    </row>
    <row r="1029" spans="1:37" hidden="1" x14ac:dyDescent="0.2">
      <c r="A1029" s="4">
        <v>700</v>
      </c>
      <c r="B1029" s="4">
        <v>10</v>
      </c>
      <c r="C1029" s="5" t="s">
        <v>658</v>
      </c>
      <c r="D1029" s="5" t="s">
        <v>657</v>
      </c>
      <c r="E1029" s="4">
        <v>1986</v>
      </c>
      <c r="F1029" s="5" t="s">
        <v>227</v>
      </c>
      <c r="G1029" s="6">
        <v>3.5476923E-2</v>
      </c>
      <c r="H1029" s="7">
        <v>11</v>
      </c>
      <c r="L1029" s="5" t="s">
        <v>672</v>
      </c>
      <c r="N1029" s="4" t="s">
        <v>397</v>
      </c>
      <c r="O1029" s="5" t="s">
        <v>397</v>
      </c>
      <c r="P1029" s="5" t="s">
        <v>661</v>
      </c>
      <c r="Q1029" s="5" t="s">
        <v>1329</v>
      </c>
      <c r="S1029" s="5" t="s">
        <v>161</v>
      </c>
      <c r="U1029" s="5" t="s">
        <v>659</v>
      </c>
      <c r="V1029" s="7">
        <v>33</v>
      </c>
      <c r="W1029" s="7" t="s">
        <v>398</v>
      </c>
      <c r="X1029" s="5" t="s">
        <v>162</v>
      </c>
      <c r="Y1029" s="5" t="s">
        <v>163</v>
      </c>
      <c r="Z1029" s="5" t="s">
        <v>20</v>
      </c>
      <c r="AB1029" s="5" t="s">
        <v>105</v>
      </c>
      <c r="AC1029" s="5" t="s">
        <v>506</v>
      </c>
      <c r="AF1029" s="5" t="s">
        <v>660</v>
      </c>
      <c r="AI1029" s="5" t="s">
        <v>225</v>
      </c>
      <c r="AJ1029" s="8" t="s">
        <v>59</v>
      </c>
      <c r="AK1029" s="8" t="s">
        <v>59</v>
      </c>
    </row>
    <row r="1030" spans="1:37" hidden="1" x14ac:dyDescent="0.2">
      <c r="A1030" s="4">
        <v>700</v>
      </c>
      <c r="B1030" s="4">
        <v>11</v>
      </c>
      <c r="C1030" s="5" t="s">
        <v>658</v>
      </c>
      <c r="D1030" s="5" t="s">
        <v>657</v>
      </c>
      <c r="E1030" s="4">
        <v>1986</v>
      </c>
      <c r="F1030" s="5" t="s">
        <v>227</v>
      </c>
      <c r="G1030" s="6">
        <v>4.0461537999999998E-2</v>
      </c>
      <c r="H1030" s="7">
        <v>12</v>
      </c>
      <c r="L1030" s="5" t="s">
        <v>677</v>
      </c>
      <c r="N1030" s="4" t="s">
        <v>397</v>
      </c>
      <c r="O1030" s="5" t="s">
        <v>397</v>
      </c>
      <c r="P1030" s="5" t="s">
        <v>661</v>
      </c>
      <c r="Q1030" s="5" t="s">
        <v>1329</v>
      </c>
      <c r="S1030" s="5" t="s">
        <v>161</v>
      </c>
      <c r="U1030" s="5" t="s">
        <v>659</v>
      </c>
      <c r="V1030" s="7">
        <v>33</v>
      </c>
      <c r="W1030" s="7" t="s">
        <v>398</v>
      </c>
      <c r="X1030" s="5" t="s">
        <v>162</v>
      </c>
      <c r="Y1030" s="5" t="s">
        <v>163</v>
      </c>
      <c r="Z1030" s="5" t="s">
        <v>20</v>
      </c>
      <c r="AB1030" s="5" t="s">
        <v>105</v>
      </c>
      <c r="AC1030" s="5" t="s">
        <v>506</v>
      </c>
      <c r="AF1030" s="5" t="s">
        <v>660</v>
      </c>
      <c r="AI1030" s="5" t="s">
        <v>225</v>
      </c>
      <c r="AJ1030" s="8" t="s">
        <v>59</v>
      </c>
      <c r="AK1030" s="8" t="s">
        <v>59</v>
      </c>
    </row>
    <row r="1031" spans="1:37" hidden="1" x14ac:dyDescent="0.2">
      <c r="A1031" s="4">
        <v>700</v>
      </c>
      <c r="B1031" s="4">
        <v>12</v>
      </c>
      <c r="C1031" s="5" t="s">
        <v>658</v>
      </c>
      <c r="D1031" s="5" t="s">
        <v>657</v>
      </c>
      <c r="E1031" s="4">
        <v>1986</v>
      </c>
      <c r="F1031" s="5" t="s">
        <v>227</v>
      </c>
      <c r="G1031" s="6">
        <v>3.0492307999999999E-2</v>
      </c>
      <c r="H1031" s="7">
        <v>9</v>
      </c>
      <c r="L1031" s="5" t="s">
        <v>673</v>
      </c>
      <c r="N1031" s="4" t="s">
        <v>397</v>
      </c>
      <c r="O1031" s="5" t="s">
        <v>397</v>
      </c>
      <c r="P1031" s="5" t="s">
        <v>661</v>
      </c>
      <c r="Q1031" s="5" t="s">
        <v>1329</v>
      </c>
      <c r="S1031" s="5" t="s">
        <v>161</v>
      </c>
      <c r="U1031" s="5" t="s">
        <v>659</v>
      </c>
      <c r="V1031" s="7">
        <v>33</v>
      </c>
      <c r="W1031" s="7" t="s">
        <v>398</v>
      </c>
      <c r="X1031" s="5" t="s">
        <v>162</v>
      </c>
      <c r="Y1031" s="5" t="s">
        <v>163</v>
      </c>
      <c r="Z1031" s="5" t="s">
        <v>20</v>
      </c>
      <c r="AB1031" s="5" t="s">
        <v>105</v>
      </c>
      <c r="AC1031" s="5" t="s">
        <v>506</v>
      </c>
      <c r="AF1031" s="5" t="s">
        <v>660</v>
      </c>
      <c r="AI1031" s="5" t="s">
        <v>225</v>
      </c>
      <c r="AJ1031" s="8" t="s">
        <v>59</v>
      </c>
      <c r="AK1031" s="8" t="s">
        <v>59</v>
      </c>
    </row>
    <row r="1032" spans="1:37" hidden="1" x14ac:dyDescent="0.2">
      <c r="A1032" s="4">
        <v>700</v>
      </c>
      <c r="B1032" s="4">
        <v>13</v>
      </c>
      <c r="C1032" s="5" t="s">
        <v>658</v>
      </c>
      <c r="D1032" s="5" t="s">
        <v>657</v>
      </c>
      <c r="E1032" s="4">
        <v>1986</v>
      </c>
      <c r="F1032" s="5" t="s">
        <v>227</v>
      </c>
      <c r="G1032" s="6">
        <v>2.0523077000000001E-2</v>
      </c>
      <c r="H1032" s="7">
        <v>6</v>
      </c>
      <c r="L1032" s="5" t="s">
        <v>674</v>
      </c>
      <c r="N1032" s="4" t="s">
        <v>397</v>
      </c>
      <c r="O1032" s="5" t="s">
        <v>397</v>
      </c>
      <c r="P1032" s="5" t="s">
        <v>661</v>
      </c>
      <c r="Q1032" s="5" t="s">
        <v>1329</v>
      </c>
      <c r="S1032" s="5" t="s">
        <v>161</v>
      </c>
      <c r="U1032" s="5" t="s">
        <v>659</v>
      </c>
      <c r="V1032" s="7">
        <v>33</v>
      </c>
      <c r="W1032" s="7" t="s">
        <v>398</v>
      </c>
      <c r="X1032" s="5" t="s">
        <v>162</v>
      </c>
      <c r="Y1032" s="5" t="s">
        <v>163</v>
      </c>
      <c r="Z1032" s="5" t="s">
        <v>20</v>
      </c>
      <c r="AB1032" s="5" t="s">
        <v>105</v>
      </c>
      <c r="AC1032" s="5" t="s">
        <v>506</v>
      </c>
      <c r="AF1032" s="5" t="s">
        <v>660</v>
      </c>
      <c r="AI1032" s="5" t="s">
        <v>225</v>
      </c>
      <c r="AJ1032" s="8" t="s">
        <v>59</v>
      </c>
      <c r="AK1032" s="8" t="s">
        <v>59</v>
      </c>
    </row>
    <row r="1033" spans="1:37" hidden="1" x14ac:dyDescent="0.2">
      <c r="A1033" s="4">
        <v>700</v>
      </c>
      <c r="B1033" s="4">
        <v>14</v>
      </c>
      <c r="C1033" s="5" t="s">
        <v>658</v>
      </c>
      <c r="D1033" s="5" t="s">
        <v>657</v>
      </c>
      <c r="E1033" s="4">
        <v>1986</v>
      </c>
      <c r="F1033" s="5" t="s">
        <v>227</v>
      </c>
      <c r="G1033" s="6">
        <v>2.5230769E-2</v>
      </c>
      <c r="H1033" s="7">
        <v>8</v>
      </c>
      <c r="L1033" s="5" t="s">
        <v>675</v>
      </c>
      <c r="N1033" s="4" t="s">
        <v>397</v>
      </c>
      <c r="O1033" s="5" t="s">
        <v>397</v>
      </c>
      <c r="P1033" s="5" t="s">
        <v>661</v>
      </c>
      <c r="Q1033" s="5" t="s">
        <v>1329</v>
      </c>
      <c r="S1033" s="5" t="s">
        <v>161</v>
      </c>
      <c r="U1033" s="5" t="s">
        <v>659</v>
      </c>
      <c r="V1033" s="7">
        <v>33</v>
      </c>
      <c r="W1033" s="7" t="s">
        <v>398</v>
      </c>
      <c r="X1033" s="5" t="s">
        <v>162</v>
      </c>
      <c r="Y1033" s="5" t="s">
        <v>163</v>
      </c>
      <c r="Z1033" s="5" t="s">
        <v>20</v>
      </c>
      <c r="AB1033" s="5" t="s">
        <v>105</v>
      </c>
      <c r="AC1033" s="5" t="s">
        <v>506</v>
      </c>
      <c r="AF1033" s="5" t="s">
        <v>660</v>
      </c>
      <c r="AI1033" s="5" t="s">
        <v>225</v>
      </c>
      <c r="AJ1033" s="8" t="s">
        <v>59</v>
      </c>
      <c r="AK1033" s="8" t="s">
        <v>59</v>
      </c>
    </row>
    <row r="1034" spans="1:37" hidden="1" x14ac:dyDescent="0.2">
      <c r="A1034" s="4">
        <v>700</v>
      </c>
      <c r="B1034" s="4">
        <v>15</v>
      </c>
      <c r="C1034" s="5" t="s">
        <v>658</v>
      </c>
      <c r="D1034" s="5" t="s">
        <v>657</v>
      </c>
      <c r="E1034" s="4">
        <v>1986</v>
      </c>
      <c r="F1034" s="5" t="s">
        <v>227</v>
      </c>
      <c r="G1034" s="6">
        <v>3.5476923E-2</v>
      </c>
      <c r="H1034" s="7">
        <v>11</v>
      </c>
      <c r="L1034" s="5" t="s">
        <v>676</v>
      </c>
      <c r="N1034" s="4" t="s">
        <v>397</v>
      </c>
      <c r="O1034" s="5" t="s">
        <v>397</v>
      </c>
      <c r="P1034" s="5" t="s">
        <v>661</v>
      </c>
      <c r="Q1034" s="5" t="s">
        <v>1329</v>
      </c>
      <c r="S1034" s="5" t="s">
        <v>161</v>
      </c>
      <c r="U1034" s="5" t="s">
        <v>659</v>
      </c>
      <c r="V1034" s="7">
        <v>33</v>
      </c>
      <c r="W1034" s="7" t="s">
        <v>398</v>
      </c>
      <c r="X1034" s="5" t="s">
        <v>162</v>
      </c>
      <c r="Y1034" s="5" t="s">
        <v>163</v>
      </c>
      <c r="Z1034" s="5" t="s">
        <v>20</v>
      </c>
      <c r="AB1034" s="5" t="s">
        <v>105</v>
      </c>
      <c r="AC1034" s="5" t="s">
        <v>506</v>
      </c>
      <c r="AF1034" s="5" t="s">
        <v>660</v>
      </c>
      <c r="AI1034" s="5" t="s">
        <v>225</v>
      </c>
      <c r="AJ1034" s="8" t="s">
        <v>59</v>
      </c>
      <c r="AK1034" s="8" t="s">
        <v>59</v>
      </c>
    </row>
    <row r="1035" spans="1:37" hidden="1" x14ac:dyDescent="0.2">
      <c r="A1035" s="4">
        <v>700</v>
      </c>
      <c r="B1035" s="4">
        <v>16</v>
      </c>
      <c r="C1035" s="5" t="s">
        <v>658</v>
      </c>
      <c r="D1035" s="5" t="s">
        <v>657</v>
      </c>
      <c r="E1035" s="4">
        <v>1986</v>
      </c>
      <c r="F1035" s="5" t="s">
        <v>227</v>
      </c>
      <c r="G1035" s="6">
        <v>1.0553846E-2</v>
      </c>
      <c r="H1035" s="7">
        <v>3</v>
      </c>
      <c r="L1035" s="5" t="s">
        <v>678</v>
      </c>
      <c r="N1035" s="4" t="s">
        <v>397</v>
      </c>
      <c r="O1035" s="5" t="s">
        <v>397</v>
      </c>
      <c r="P1035" s="5" t="s">
        <v>661</v>
      </c>
      <c r="Q1035" s="5" t="s">
        <v>1329</v>
      </c>
      <c r="S1035" s="5" t="s">
        <v>161</v>
      </c>
      <c r="U1035" s="5" t="s">
        <v>659</v>
      </c>
      <c r="V1035" s="7">
        <v>33</v>
      </c>
      <c r="W1035" s="7" t="s">
        <v>398</v>
      </c>
      <c r="X1035" s="5" t="s">
        <v>162</v>
      </c>
      <c r="Y1035" s="5" t="s">
        <v>163</v>
      </c>
      <c r="Z1035" s="5" t="s">
        <v>20</v>
      </c>
      <c r="AB1035" s="5" t="s">
        <v>105</v>
      </c>
      <c r="AC1035" s="5" t="s">
        <v>506</v>
      </c>
      <c r="AF1035" s="5" t="s">
        <v>660</v>
      </c>
      <c r="AI1035" s="5" t="s">
        <v>225</v>
      </c>
      <c r="AJ1035" s="8" t="s">
        <v>59</v>
      </c>
      <c r="AK1035" s="8" t="s">
        <v>59</v>
      </c>
    </row>
    <row r="1036" spans="1:37" hidden="1" x14ac:dyDescent="0.2">
      <c r="A1036" s="4">
        <v>700</v>
      </c>
      <c r="B1036" s="4">
        <v>17</v>
      </c>
      <c r="C1036" s="5" t="s">
        <v>658</v>
      </c>
      <c r="D1036" s="5" t="s">
        <v>657</v>
      </c>
      <c r="E1036" s="4">
        <v>1986</v>
      </c>
      <c r="F1036" s="5" t="s">
        <v>227</v>
      </c>
      <c r="G1036" s="6">
        <v>3.5476923E-2</v>
      </c>
      <c r="H1036" s="7">
        <v>11</v>
      </c>
      <c r="L1036" s="5" t="s">
        <v>679</v>
      </c>
      <c r="N1036" s="4" t="s">
        <v>397</v>
      </c>
      <c r="O1036" s="5" t="s">
        <v>397</v>
      </c>
      <c r="P1036" s="5" t="s">
        <v>661</v>
      </c>
      <c r="Q1036" s="5" t="s">
        <v>1329</v>
      </c>
      <c r="S1036" s="5" t="s">
        <v>161</v>
      </c>
      <c r="U1036" s="5" t="s">
        <v>659</v>
      </c>
      <c r="V1036" s="7">
        <v>33</v>
      </c>
      <c r="W1036" s="7" t="s">
        <v>398</v>
      </c>
      <c r="X1036" s="5" t="s">
        <v>162</v>
      </c>
      <c r="Y1036" s="5" t="s">
        <v>163</v>
      </c>
      <c r="Z1036" s="5" t="s">
        <v>20</v>
      </c>
      <c r="AB1036" s="5" t="s">
        <v>105</v>
      </c>
      <c r="AC1036" s="5" t="s">
        <v>506</v>
      </c>
      <c r="AF1036" s="5" t="s">
        <v>660</v>
      </c>
      <c r="AI1036" s="5" t="s">
        <v>225</v>
      </c>
      <c r="AJ1036" s="8" t="s">
        <v>59</v>
      </c>
      <c r="AK1036" s="8" t="s">
        <v>59</v>
      </c>
    </row>
    <row r="1037" spans="1:37" hidden="1" x14ac:dyDescent="0.2">
      <c r="A1037" s="4">
        <v>700</v>
      </c>
      <c r="B1037" s="4">
        <v>18</v>
      </c>
      <c r="C1037" s="5" t="s">
        <v>658</v>
      </c>
      <c r="D1037" s="5" t="s">
        <v>657</v>
      </c>
      <c r="E1037" s="4">
        <v>1986</v>
      </c>
      <c r="F1037" s="5" t="s">
        <v>227</v>
      </c>
      <c r="G1037" s="6">
        <v>2.4953845999999998E-2</v>
      </c>
      <c r="H1037" s="7">
        <v>7</v>
      </c>
      <c r="L1037" s="5" t="s">
        <v>680</v>
      </c>
      <c r="N1037" s="4" t="s">
        <v>397</v>
      </c>
      <c r="O1037" s="5" t="s">
        <v>397</v>
      </c>
      <c r="P1037" s="5" t="s">
        <v>661</v>
      </c>
      <c r="Q1037" s="5" t="s">
        <v>1329</v>
      </c>
      <c r="S1037" s="5" t="s">
        <v>161</v>
      </c>
      <c r="U1037" s="5" t="s">
        <v>659</v>
      </c>
      <c r="V1037" s="7">
        <v>33</v>
      </c>
      <c r="W1037" s="7" t="s">
        <v>398</v>
      </c>
      <c r="X1037" s="5" t="s">
        <v>162</v>
      </c>
      <c r="Y1037" s="5" t="s">
        <v>163</v>
      </c>
      <c r="Z1037" s="5" t="s">
        <v>20</v>
      </c>
      <c r="AB1037" s="5" t="s">
        <v>105</v>
      </c>
      <c r="AC1037" s="5" t="s">
        <v>506</v>
      </c>
      <c r="AF1037" s="5" t="s">
        <v>660</v>
      </c>
      <c r="AI1037" s="5" t="s">
        <v>225</v>
      </c>
      <c r="AJ1037" s="8" t="s">
        <v>59</v>
      </c>
      <c r="AK1037" s="8" t="s">
        <v>59</v>
      </c>
    </row>
    <row r="1038" spans="1:37" hidden="1" x14ac:dyDescent="0.2">
      <c r="A1038" s="4">
        <v>700</v>
      </c>
      <c r="B1038" s="4">
        <v>19</v>
      </c>
      <c r="C1038" s="5" t="s">
        <v>658</v>
      </c>
      <c r="D1038" s="5" t="s">
        <v>657</v>
      </c>
      <c r="E1038" s="4">
        <v>1986</v>
      </c>
      <c r="F1038" s="5" t="s">
        <v>227</v>
      </c>
      <c r="G1038" s="6">
        <v>1.5261538E-2</v>
      </c>
      <c r="H1038" s="7">
        <v>5</v>
      </c>
      <c r="L1038" s="5" t="s">
        <v>681</v>
      </c>
      <c r="N1038" s="4" t="s">
        <v>397</v>
      </c>
      <c r="O1038" s="5" t="s">
        <v>397</v>
      </c>
      <c r="P1038" s="5" t="s">
        <v>661</v>
      </c>
      <c r="Q1038" s="5" t="s">
        <v>1329</v>
      </c>
      <c r="S1038" s="5" t="s">
        <v>161</v>
      </c>
      <c r="U1038" s="5" t="s">
        <v>659</v>
      </c>
      <c r="V1038" s="7">
        <v>33</v>
      </c>
      <c r="W1038" s="7" t="s">
        <v>398</v>
      </c>
      <c r="X1038" s="5" t="s">
        <v>162</v>
      </c>
      <c r="Y1038" s="5" t="s">
        <v>163</v>
      </c>
      <c r="Z1038" s="5" t="s">
        <v>20</v>
      </c>
      <c r="AB1038" s="5" t="s">
        <v>105</v>
      </c>
      <c r="AC1038" s="5" t="s">
        <v>506</v>
      </c>
      <c r="AF1038" s="5" t="s">
        <v>660</v>
      </c>
      <c r="AI1038" s="5" t="s">
        <v>225</v>
      </c>
      <c r="AJ1038" s="8" t="s">
        <v>59</v>
      </c>
      <c r="AK1038" s="8" t="s">
        <v>59</v>
      </c>
    </row>
    <row r="1039" spans="1:37" hidden="1" x14ac:dyDescent="0.2">
      <c r="A1039" s="4">
        <v>700</v>
      </c>
      <c r="B1039" s="4">
        <v>20</v>
      </c>
      <c r="C1039" s="5" t="s">
        <v>658</v>
      </c>
      <c r="D1039" s="5" t="s">
        <v>657</v>
      </c>
      <c r="E1039" s="4">
        <v>1986</v>
      </c>
      <c r="F1039" s="5" t="s">
        <v>227</v>
      </c>
      <c r="G1039" s="6">
        <v>0.01</v>
      </c>
      <c r="H1039" s="7">
        <v>3</v>
      </c>
      <c r="L1039" s="5" t="s">
        <v>682</v>
      </c>
      <c r="N1039" s="4" t="s">
        <v>397</v>
      </c>
      <c r="O1039" s="5" t="s">
        <v>397</v>
      </c>
      <c r="P1039" s="5" t="s">
        <v>661</v>
      </c>
      <c r="Q1039" s="5" t="s">
        <v>1329</v>
      </c>
      <c r="S1039" s="5" t="s">
        <v>161</v>
      </c>
      <c r="U1039" s="5" t="s">
        <v>659</v>
      </c>
      <c r="V1039" s="7">
        <v>33</v>
      </c>
      <c r="W1039" s="7" t="s">
        <v>398</v>
      </c>
      <c r="X1039" s="5" t="s">
        <v>162</v>
      </c>
      <c r="Y1039" s="5" t="s">
        <v>163</v>
      </c>
      <c r="Z1039" s="5" t="s">
        <v>20</v>
      </c>
      <c r="AB1039" s="5" t="s">
        <v>105</v>
      </c>
      <c r="AC1039" s="5" t="s">
        <v>506</v>
      </c>
      <c r="AF1039" s="5" t="s">
        <v>660</v>
      </c>
      <c r="AI1039" s="5" t="s">
        <v>225</v>
      </c>
      <c r="AJ1039" s="8" t="s">
        <v>59</v>
      </c>
      <c r="AK1039" s="8" t="s">
        <v>59</v>
      </c>
    </row>
    <row r="1040" spans="1:37" hidden="1" x14ac:dyDescent="0.2">
      <c r="A1040" s="4">
        <v>700</v>
      </c>
      <c r="B1040" s="4">
        <v>21</v>
      </c>
      <c r="C1040" s="5" t="s">
        <v>658</v>
      </c>
      <c r="D1040" s="5" t="s">
        <v>657</v>
      </c>
      <c r="E1040" s="4">
        <v>1986</v>
      </c>
      <c r="F1040" s="5" t="s">
        <v>227</v>
      </c>
      <c r="G1040" s="6">
        <v>0.01</v>
      </c>
      <c r="H1040" s="7">
        <v>3</v>
      </c>
      <c r="L1040" s="5" t="s">
        <v>683</v>
      </c>
      <c r="N1040" s="4" t="s">
        <v>397</v>
      </c>
      <c r="O1040" s="5" t="s">
        <v>397</v>
      </c>
      <c r="P1040" s="5" t="s">
        <v>661</v>
      </c>
      <c r="Q1040" s="5" t="s">
        <v>1329</v>
      </c>
      <c r="S1040" s="5" t="s">
        <v>161</v>
      </c>
      <c r="U1040" s="5" t="s">
        <v>659</v>
      </c>
      <c r="V1040" s="7">
        <v>33</v>
      </c>
      <c r="W1040" s="7" t="s">
        <v>398</v>
      </c>
      <c r="X1040" s="5" t="s">
        <v>162</v>
      </c>
      <c r="Y1040" s="5" t="s">
        <v>163</v>
      </c>
      <c r="Z1040" s="5" t="s">
        <v>20</v>
      </c>
      <c r="AB1040" s="5" t="s">
        <v>105</v>
      </c>
      <c r="AC1040" s="5" t="s">
        <v>506</v>
      </c>
      <c r="AF1040" s="5" t="s">
        <v>660</v>
      </c>
      <c r="AI1040" s="5" t="s">
        <v>225</v>
      </c>
      <c r="AJ1040" s="8" t="s">
        <v>59</v>
      </c>
      <c r="AK1040" s="8" t="s">
        <v>59</v>
      </c>
    </row>
    <row r="1041" spans="1:37" hidden="1" x14ac:dyDescent="0.2">
      <c r="A1041" s="4">
        <v>700</v>
      </c>
      <c r="B1041" s="4">
        <v>22</v>
      </c>
      <c r="C1041" s="5" t="s">
        <v>658</v>
      </c>
      <c r="D1041" s="5" t="s">
        <v>657</v>
      </c>
      <c r="E1041" s="4">
        <v>1986</v>
      </c>
      <c r="F1041" s="5" t="s">
        <v>227</v>
      </c>
      <c r="G1041" s="6">
        <v>2.5507691999999998E-2</v>
      </c>
      <c r="H1041" s="7">
        <v>8</v>
      </c>
      <c r="L1041" s="5" t="s">
        <v>684</v>
      </c>
      <c r="N1041" s="4" t="s">
        <v>397</v>
      </c>
      <c r="O1041" s="5" t="s">
        <v>397</v>
      </c>
      <c r="P1041" s="5" t="s">
        <v>661</v>
      </c>
      <c r="Q1041" s="5" t="s">
        <v>1329</v>
      </c>
      <c r="S1041" s="5" t="s">
        <v>161</v>
      </c>
      <c r="U1041" s="5" t="s">
        <v>659</v>
      </c>
      <c r="V1041" s="7">
        <v>33</v>
      </c>
      <c r="W1041" s="7" t="s">
        <v>398</v>
      </c>
      <c r="X1041" s="5" t="s">
        <v>162</v>
      </c>
      <c r="Y1041" s="5" t="s">
        <v>163</v>
      </c>
      <c r="Z1041" s="5" t="s">
        <v>20</v>
      </c>
      <c r="AB1041" s="5" t="s">
        <v>105</v>
      </c>
      <c r="AC1041" s="5" t="s">
        <v>506</v>
      </c>
      <c r="AF1041" s="5" t="s">
        <v>660</v>
      </c>
      <c r="AI1041" s="5" t="s">
        <v>225</v>
      </c>
      <c r="AJ1041" s="8" t="s">
        <v>59</v>
      </c>
      <c r="AK1041" s="8" t="s">
        <v>59</v>
      </c>
    </row>
    <row r="1042" spans="1:37" hidden="1" x14ac:dyDescent="0.2">
      <c r="A1042" s="4">
        <v>700</v>
      </c>
      <c r="B1042" s="4">
        <v>23</v>
      </c>
      <c r="C1042" s="5" t="s">
        <v>658</v>
      </c>
      <c r="D1042" s="5" t="s">
        <v>657</v>
      </c>
      <c r="E1042" s="4">
        <v>1986</v>
      </c>
      <c r="F1042" s="5" t="s">
        <v>227</v>
      </c>
      <c r="G1042" s="6">
        <v>2.0523077000000001E-2</v>
      </c>
      <c r="H1042" s="7">
        <v>6</v>
      </c>
      <c r="L1042" s="5" t="s">
        <v>685</v>
      </c>
      <c r="N1042" s="4" t="s">
        <v>397</v>
      </c>
      <c r="O1042" s="5" t="s">
        <v>397</v>
      </c>
      <c r="P1042" s="5" t="s">
        <v>661</v>
      </c>
      <c r="Q1042" s="5" t="s">
        <v>1329</v>
      </c>
      <c r="S1042" s="5" t="s">
        <v>161</v>
      </c>
      <c r="U1042" s="5" t="s">
        <v>659</v>
      </c>
      <c r="V1042" s="7">
        <v>33</v>
      </c>
      <c r="W1042" s="7" t="s">
        <v>398</v>
      </c>
      <c r="X1042" s="5" t="s">
        <v>162</v>
      </c>
      <c r="Y1042" s="5" t="s">
        <v>163</v>
      </c>
      <c r="Z1042" s="5" t="s">
        <v>20</v>
      </c>
      <c r="AB1042" s="5" t="s">
        <v>105</v>
      </c>
      <c r="AC1042" s="5" t="s">
        <v>506</v>
      </c>
      <c r="AF1042" s="5" t="s">
        <v>660</v>
      </c>
      <c r="AI1042" s="5" t="s">
        <v>225</v>
      </c>
      <c r="AJ1042" s="8" t="s">
        <v>59</v>
      </c>
      <c r="AK1042" s="8" t="s">
        <v>59</v>
      </c>
    </row>
    <row r="1043" spans="1:37" hidden="1" x14ac:dyDescent="0.2">
      <c r="A1043" s="4">
        <v>700</v>
      </c>
      <c r="B1043" s="4">
        <v>24</v>
      </c>
      <c r="C1043" s="5" t="s">
        <v>658</v>
      </c>
      <c r="D1043" s="5" t="s">
        <v>657</v>
      </c>
      <c r="E1043" s="4">
        <v>1986</v>
      </c>
      <c r="F1043" s="5" t="s">
        <v>227</v>
      </c>
      <c r="G1043" s="6">
        <v>1.138462E-3</v>
      </c>
      <c r="H1043" s="7">
        <v>0</v>
      </c>
      <c r="L1043" s="5" t="s">
        <v>686</v>
      </c>
      <c r="N1043" s="4" t="s">
        <v>397</v>
      </c>
      <c r="O1043" s="5" t="s">
        <v>397</v>
      </c>
      <c r="P1043" s="5" t="s">
        <v>661</v>
      </c>
      <c r="Q1043" s="5" t="s">
        <v>1329</v>
      </c>
      <c r="S1043" s="5" t="s">
        <v>161</v>
      </c>
      <c r="U1043" s="5" t="s">
        <v>659</v>
      </c>
      <c r="V1043" s="7">
        <v>33</v>
      </c>
      <c r="W1043" s="7" t="s">
        <v>398</v>
      </c>
      <c r="X1043" s="5" t="s">
        <v>162</v>
      </c>
      <c r="Y1043" s="5" t="s">
        <v>163</v>
      </c>
      <c r="Z1043" s="5" t="s">
        <v>20</v>
      </c>
      <c r="AB1043" s="5" t="s">
        <v>105</v>
      </c>
      <c r="AC1043" s="5" t="s">
        <v>506</v>
      </c>
      <c r="AF1043" s="5" t="s">
        <v>660</v>
      </c>
      <c r="AI1043" s="5" t="s">
        <v>225</v>
      </c>
      <c r="AJ1043" s="8" t="s">
        <v>59</v>
      </c>
      <c r="AK1043" s="8" t="s">
        <v>59</v>
      </c>
    </row>
    <row r="1044" spans="1:37" hidden="1" x14ac:dyDescent="0.2">
      <c r="A1044" s="4">
        <v>700</v>
      </c>
      <c r="B1044" s="4">
        <v>25</v>
      </c>
      <c r="C1044" s="5" t="s">
        <v>658</v>
      </c>
      <c r="D1044" s="5" t="s">
        <v>657</v>
      </c>
      <c r="E1044" s="4">
        <v>1986</v>
      </c>
      <c r="F1044" s="5" t="s">
        <v>227</v>
      </c>
      <c r="G1044" s="6">
        <v>1.5261538E-2</v>
      </c>
      <c r="H1044" s="7">
        <v>5</v>
      </c>
      <c r="L1044" s="5" t="s">
        <v>687</v>
      </c>
      <c r="N1044" s="4" t="s">
        <v>397</v>
      </c>
      <c r="O1044" s="5" t="s">
        <v>397</v>
      </c>
      <c r="P1044" s="5" t="s">
        <v>661</v>
      </c>
      <c r="Q1044" s="5" t="s">
        <v>1329</v>
      </c>
      <c r="S1044" s="5" t="s">
        <v>161</v>
      </c>
      <c r="U1044" s="5" t="s">
        <v>659</v>
      </c>
      <c r="V1044" s="7">
        <v>33</v>
      </c>
      <c r="W1044" s="7" t="s">
        <v>398</v>
      </c>
      <c r="X1044" s="5" t="s">
        <v>162</v>
      </c>
      <c r="Y1044" s="5" t="s">
        <v>163</v>
      </c>
      <c r="Z1044" s="5" t="s">
        <v>20</v>
      </c>
      <c r="AB1044" s="5" t="s">
        <v>105</v>
      </c>
      <c r="AC1044" s="5" t="s">
        <v>506</v>
      </c>
      <c r="AF1044" s="5" t="s">
        <v>660</v>
      </c>
      <c r="AI1044" s="5" t="s">
        <v>225</v>
      </c>
      <c r="AJ1044" s="8" t="s">
        <v>59</v>
      </c>
      <c r="AK1044" s="8" t="s">
        <v>59</v>
      </c>
    </row>
    <row r="1045" spans="1:37" hidden="1" x14ac:dyDescent="0.2">
      <c r="A1045" s="4">
        <v>700</v>
      </c>
      <c r="B1045" s="4">
        <v>26</v>
      </c>
      <c r="C1045" s="5" t="s">
        <v>658</v>
      </c>
      <c r="D1045" s="5" t="s">
        <v>657</v>
      </c>
      <c r="E1045" s="4">
        <v>1986</v>
      </c>
      <c r="F1045" s="5" t="s">
        <v>227</v>
      </c>
      <c r="G1045" s="6">
        <v>1.5261538E-2</v>
      </c>
      <c r="H1045" s="7">
        <v>5</v>
      </c>
      <c r="L1045" s="5" t="s">
        <v>688</v>
      </c>
      <c r="N1045" s="4" t="s">
        <v>397</v>
      </c>
      <c r="O1045" s="5" t="s">
        <v>397</v>
      </c>
      <c r="P1045" s="5" t="s">
        <v>661</v>
      </c>
      <c r="Q1045" s="5" t="s">
        <v>1329</v>
      </c>
      <c r="S1045" s="5" t="s">
        <v>161</v>
      </c>
      <c r="U1045" s="5" t="s">
        <v>659</v>
      </c>
      <c r="V1045" s="7">
        <v>33</v>
      </c>
      <c r="W1045" s="7" t="s">
        <v>398</v>
      </c>
      <c r="X1045" s="5" t="s">
        <v>162</v>
      </c>
      <c r="Y1045" s="5" t="s">
        <v>163</v>
      </c>
      <c r="Z1045" s="5" t="s">
        <v>20</v>
      </c>
      <c r="AB1045" s="5" t="s">
        <v>105</v>
      </c>
      <c r="AC1045" s="5" t="s">
        <v>506</v>
      </c>
      <c r="AF1045" s="5" t="s">
        <v>660</v>
      </c>
      <c r="AI1045" s="5" t="s">
        <v>225</v>
      </c>
      <c r="AJ1045" s="8" t="s">
        <v>59</v>
      </c>
      <c r="AK1045" s="8" t="s">
        <v>59</v>
      </c>
    </row>
    <row r="1046" spans="1:37" hidden="1" x14ac:dyDescent="0.2">
      <c r="A1046" s="4">
        <v>700</v>
      </c>
      <c r="B1046" s="4">
        <v>27</v>
      </c>
      <c r="C1046" s="5" t="s">
        <v>658</v>
      </c>
      <c r="D1046" s="5" t="s">
        <v>657</v>
      </c>
      <c r="E1046" s="4">
        <v>1986</v>
      </c>
      <c r="F1046" s="5" t="s">
        <v>227</v>
      </c>
      <c r="G1046" s="6">
        <v>0.18523076899999999</v>
      </c>
      <c r="H1046" s="7">
        <v>56</v>
      </c>
      <c r="L1046" s="5" t="s">
        <v>664</v>
      </c>
      <c r="N1046" s="4" t="s">
        <v>397</v>
      </c>
      <c r="O1046" s="5" t="s">
        <v>397</v>
      </c>
      <c r="P1046" s="5" t="s">
        <v>661</v>
      </c>
      <c r="Q1046" s="5" t="s">
        <v>1329</v>
      </c>
      <c r="S1046" s="5" t="s">
        <v>161</v>
      </c>
      <c r="U1046" s="5" t="s">
        <v>659</v>
      </c>
      <c r="V1046" s="7">
        <v>33</v>
      </c>
      <c r="W1046" s="7" t="s">
        <v>398</v>
      </c>
      <c r="X1046" s="5" t="s">
        <v>162</v>
      </c>
      <c r="Y1046" s="5" t="s">
        <v>163</v>
      </c>
      <c r="Z1046" s="5" t="s">
        <v>20</v>
      </c>
      <c r="AB1046" s="5" t="s">
        <v>105</v>
      </c>
      <c r="AC1046" s="5" t="s">
        <v>506</v>
      </c>
      <c r="AF1046" s="5" t="s">
        <v>660</v>
      </c>
      <c r="AI1046" s="5" t="s">
        <v>225</v>
      </c>
      <c r="AJ1046" s="8" t="s">
        <v>59</v>
      </c>
      <c r="AK1046" s="8" t="s">
        <v>59</v>
      </c>
    </row>
    <row r="1047" spans="1:37" hidden="1" x14ac:dyDescent="0.2">
      <c r="A1047" s="4">
        <v>700</v>
      </c>
      <c r="B1047" s="4">
        <v>37</v>
      </c>
      <c r="C1047" s="5" t="s">
        <v>658</v>
      </c>
      <c r="D1047" s="5" t="s">
        <v>657</v>
      </c>
      <c r="E1047" s="4">
        <v>1986</v>
      </c>
      <c r="F1047" s="5" t="s">
        <v>249</v>
      </c>
      <c r="G1047" s="6">
        <v>1.954674</v>
      </c>
      <c r="H1047" s="7">
        <v>1</v>
      </c>
      <c r="L1047" s="5" t="s">
        <v>696</v>
      </c>
      <c r="N1047" s="4" t="s">
        <v>397</v>
      </c>
      <c r="O1047" s="5" t="s">
        <v>397</v>
      </c>
      <c r="P1047" s="5" t="s">
        <v>661</v>
      </c>
      <c r="Q1047" s="5" t="s">
        <v>1329</v>
      </c>
      <c r="S1047" s="5" t="s">
        <v>161</v>
      </c>
      <c r="U1047" s="5" t="s">
        <v>659</v>
      </c>
      <c r="V1047" s="7">
        <v>33</v>
      </c>
      <c r="W1047" s="7" t="s">
        <v>398</v>
      </c>
      <c r="X1047" s="5" t="s">
        <v>162</v>
      </c>
      <c r="Y1047" s="5" t="s">
        <v>163</v>
      </c>
      <c r="Z1047" s="5" t="s">
        <v>20</v>
      </c>
      <c r="AB1047" s="5" t="s">
        <v>105</v>
      </c>
      <c r="AC1047" s="5" t="s">
        <v>506</v>
      </c>
      <c r="AF1047" s="5" t="s">
        <v>660</v>
      </c>
      <c r="AI1047" s="5" t="s">
        <v>225</v>
      </c>
      <c r="AJ1047" s="8" t="s">
        <v>59</v>
      </c>
      <c r="AK1047" s="8" t="s">
        <v>59</v>
      </c>
    </row>
    <row r="1048" spans="1:37" hidden="1" x14ac:dyDescent="0.2">
      <c r="A1048" s="4">
        <v>700</v>
      </c>
      <c r="B1048" s="4">
        <v>38</v>
      </c>
      <c r="C1048" s="5" t="s">
        <v>658</v>
      </c>
      <c r="D1048" s="5" t="s">
        <v>657</v>
      </c>
      <c r="E1048" s="4">
        <v>1986</v>
      </c>
      <c r="F1048" s="5" t="s">
        <v>249</v>
      </c>
      <c r="G1048" s="6">
        <v>1.8866860000000001</v>
      </c>
      <c r="H1048" s="7">
        <v>1</v>
      </c>
      <c r="L1048" s="5" t="s">
        <v>697</v>
      </c>
      <c r="N1048" s="4" t="s">
        <v>397</v>
      </c>
      <c r="O1048" s="5" t="s">
        <v>397</v>
      </c>
      <c r="P1048" s="5" t="s">
        <v>661</v>
      </c>
      <c r="Q1048" s="5" t="s">
        <v>1329</v>
      </c>
      <c r="S1048" s="5" t="s">
        <v>161</v>
      </c>
      <c r="U1048" s="5" t="s">
        <v>659</v>
      </c>
      <c r="V1048" s="7">
        <v>33</v>
      </c>
      <c r="W1048" s="7" t="s">
        <v>398</v>
      </c>
      <c r="X1048" s="5" t="s">
        <v>162</v>
      </c>
      <c r="Y1048" s="5" t="s">
        <v>163</v>
      </c>
      <c r="Z1048" s="5" t="s">
        <v>20</v>
      </c>
      <c r="AB1048" s="5" t="s">
        <v>105</v>
      </c>
      <c r="AC1048" s="5" t="s">
        <v>506</v>
      </c>
      <c r="AF1048" s="5" t="s">
        <v>660</v>
      </c>
      <c r="AI1048" s="5" t="s">
        <v>225</v>
      </c>
      <c r="AJ1048" s="8" t="s">
        <v>59</v>
      </c>
      <c r="AK1048" s="8" t="s">
        <v>59</v>
      </c>
    </row>
    <row r="1049" spans="1:37" hidden="1" x14ac:dyDescent="0.2">
      <c r="A1049" s="4">
        <v>700</v>
      </c>
      <c r="B1049" s="4">
        <v>39</v>
      </c>
      <c r="C1049" s="5" t="s">
        <v>658</v>
      </c>
      <c r="D1049" s="5" t="s">
        <v>657</v>
      </c>
      <c r="E1049" s="4">
        <v>1986</v>
      </c>
      <c r="F1049" s="5" t="s">
        <v>249</v>
      </c>
      <c r="G1049" s="6">
        <v>2.0226630000000001</v>
      </c>
      <c r="H1049" s="7">
        <v>1</v>
      </c>
      <c r="L1049" s="5" t="s">
        <v>698</v>
      </c>
      <c r="N1049" s="4" t="s">
        <v>397</v>
      </c>
      <c r="O1049" s="5" t="s">
        <v>397</v>
      </c>
      <c r="P1049" s="5" t="s">
        <v>661</v>
      </c>
      <c r="Q1049" s="5" t="s">
        <v>1329</v>
      </c>
      <c r="S1049" s="5" t="s">
        <v>161</v>
      </c>
      <c r="U1049" s="5" t="s">
        <v>659</v>
      </c>
      <c r="V1049" s="7">
        <v>33</v>
      </c>
      <c r="W1049" s="7" t="s">
        <v>398</v>
      </c>
      <c r="X1049" s="5" t="s">
        <v>162</v>
      </c>
      <c r="Y1049" s="5" t="s">
        <v>163</v>
      </c>
      <c r="Z1049" s="5" t="s">
        <v>20</v>
      </c>
      <c r="AB1049" s="5" t="s">
        <v>105</v>
      </c>
      <c r="AC1049" s="5" t="s">
        <v>506</v>
      </c>
      <c r="AF1049" s="5" t="s">
        <v>660</v>
      </c>
      <c r="AI1049" s="5" t="s">
        <v>225</v>
      </c>
      <c r="AJ1049" s="8" t="s">
        <v>59</v>
      </c>
      <c r="AK1049" s="8" t="s">
        <v>59</v>
      </c>
    </row>
    <row r="1050" spans="1:37" hidden="1" x14ac:dyDescent="0.2">
      <c r="A1050" s="4">
        <v>700</v>
      </c>
      <c r="B1050" s="4">
        <v>40</v>
      </c>
      <c r="C1050" s="5" t="s">
        <v>658</v>
      </c>
      <c r="D1050" s="5" t="s">
        <v>657</v>
      </c>
      <c r="E1050" s="4">
        <v>1986</v>
      </c>
      <c r="F1050" s="5" t="s">
        <v>249</v>
      </c>
      <c r="G1050" s="6">
        <v>2.396601</v>
      </c>
      <c r="H1050" s="7">
        <v>1</v>
      </c>
      <c r="L1050" s="5" t="s">
        <v>699</v>
      </c>
      <c r="N1050" s="4" t="s">
        <v>397</v>
      </c>
      <c r="O1050" s="5" t="s">
        <v>397</v>
      </c>
      <c r="P1050" s="5" t="s">
        <v>661</v>
      </c>
      <c r="Q1050" s="5" t="s">
        <v>1329</v>
      </c>
      <c r="S1050" s="5" t="s">
        <v>161</v>
      </c>
      <c r="U1050" s="5" t="s">
        <v>659</v>
      </c>
      <c r="V1050" s="7">
        <v>33</v>
      </c>
      <c r="W1050" s="7" t="s">
        <v>398</v>
      </c>
      <c r="X1050" s="5" t="s">
        <v>162</v>
      </c>
      <c r="Y1050" s="5" t="s">
        <v>163</v>
      </c>
      <c r="Z1050" s="5" t="s">
        <v>20</v>
      </c>
      <c r="AB1050" s="5" t="s">
        <v>105</v>
      </c>
      <c r="AC1050" s="5" t="s">
        <v>506</v>
      </c>
      <c r="AF1050" s="5" t="s">
        <v>660</v>
      </c>
      <c r="AI1050" s="5" t="s">
        <v>225</v>
      </c>
      <c r="AJ1050" s="8" t="s">
        <v>59</v>
      </c>
      <c r="AK1050" s="8" t="s">
        <v>59</v>
      </c>
    </row>
    <row r="1051" spans="1:37" hidden="1" x14ac:dyDescent="0.2">
      <c r="A1051" s="4">
        <v>700</v>
      </c>
      <c r="B1051" s="4">
        <v>41</v>
      </c>
      <c r="C1051" s="5" t="s">
        <v>658</v>
      </c>
      <c r="D1051" s="5" t="s">
        <v>657</v>
      </c>
      <c r="E1051" s="4">
        <v>1986</v>
      </c>
      <c r="F1051" s="5" t="s">
        <v>249</v>
      </c>
      <c r="G1051" s="6">
        <v>2.6855519999999999</v>
      </c>
      <c r="H1051" s="7">
        <v>1</v>
      </c>
      <c r="L1051" s="5" t="s">
        <v>700</v>
      </c>
      <c r="N1051" s="4" t="s">
        <v>397</v>
      </c>
      <c r="O1051" s="5" t="s">
        <v>397</v>
      </c>
      <c r="P1051" s="5" t="s">
        <v>661</v>
      </c>
      <c r="Q1051" s="5" t="s">
        <v>1329</v>
      </c>
      <c r="S1051" s="5" t="s">
        <v>161</v>
      </c>
      <c r="U1051" s="5" t="s">
        <v>659</v>
      </c>
      <c r="V1051" s="7">
        <v>33</v>
      </c>
      <c r="W1051" s="7" t="s">
        <v>398</v>
      </c>
      <c r="X1051" s="5" t="s">
        <v>162</v>
      </c>
      <c r="Y1051" s="5" t="s">
        <v>163</v>
      </c>
      <c r="Z1051" s="5" t="s">
        <v>20</v>
      </c>
      <c r="AB1051" s="5" t="s">
        <v>105</v>
      </c>
      <c r="AC1051" s="5" t="s">
        <v>506</v>
      </c>
      <c r="AF1051" s="5" t="s">
        <v>660</v>
      </c>
      <c r="AI1051" s="5" t="s">
        <v>225</v>
      </c>
      <c r="AJ1051" s="8" t="s">
        <v>59</v>
      </c>
      <c r="AK1051" s="8" t="s">
        <v>59</v>
      </c>
    </row>
    <row r="1052" spans="1:37" hidden="1" x14ac:dyDescent="0.2">
      <c r="A1052" s="4">
        <v>700</v>
      </c>
      <c r="B1052" s="4">
        <v>42</v>
      </c>
      <c r="C1052" s="5" t="s">
        <v>658</v>
      </c>
      <c r="D1052" s="5" t="s">
        <v>657</v>
      </c>
      <c r="E1052" s="4">
        <v>1986</v>
      </c>
      <c r="F1052" s="5" t="s">
        <v>249</v>
      </c>
      <c r="G1052" s="6">
        <v>2.175637</v>
      </c>
      <c r="H1052" s="7">
        <v>1</v>
      </c>
      <c r="L1052" s="5" t="s">
        <v>701</v>
      </c>
      <c r="N1052" s="4" t="s">
        <v>397</v>
      </c>
      <c r="O1052" s="5" t="s">
        <v>397</v>
      </c>
      <c r="P1052" s="5" t="s">
        <v>661</v>
      </c>
      <c r="Q1052" s="5" t="s">
        <v>1329</v>
      </c>
      <c r="S1052" s="5" t="s">
        <v>161</v>
      </c>
      <c r="U1052" s="5" t="s">
        <v>659</v>
      </c>
      <c r="V1052" s="7">
        <v>33</v>
      </c>
      <c r="W1052" s="7" t="s">
        <v>398</v>
      </c>
      <c r="X1052" s="5" t="s">
        <v>162</v>
      </c>
      <c r="Y1052" s="5" t="s">
        <v>163</v>
      </c>
      <c r="Z1052" s="5" t="s">
        <v>20</v>
      </c>
      <c r="AB1052" s="5" t="s">
        <v>105</v>
      </c>
      <c r="AC1052" s="5" t="s">
        <v>506</v>
      </c>
      <c r="AF1052" s="5" t="s">
        <v>660</v>
      </c>
      <c r="AI1052" s="5" t="s">
        <v>225</v>
      </c>
      <c r="AJ1052" s="8" t="s">
        <v>59</v>
      </c>
      <c r="AK1052" s="8" t="s">
        <v>59</v>
      </c>
    </row>
    <row r="1053" spans="1:37" hidden="1" x14ac:dyDescent="0.2">
      <c r="A1053" s="4">
        <v>700</v>
      </c>
      <c r="B1053" s="4">
        <v>43</v>
      </c>
      <c r="C1053" s="5" t="s">
        <v>658</v>
      </c>
      <c r="D1053" s="5" t="s">
        <v>657</v>
      </c>
      <c r="E1053" s="4">
        <v>1986</v>
      </c>
      <c r="F1053" s="5" t="s">
        <v>249</v>
      </c>
      <c r="G1053" s="6">
        <v>1.988669</v>
      </c>
      <c r="H1053" s="7">
        <v>1</v>
      </c>
      <c r="L1053" s="5" t="s">
        <v>702</v>
      </c>
      <c r="N1053" s="4" t="s">
        <v>397</v>
      </c>
      <c r="O1053" s="5" t="s">
        <v>397</v>
      </c>
      <c r="P1053" s="5" t="s">
        <v>661</v>
      </c>
      <c r="Q1053" s="5" t="s">
        <v>1329</v>
      </c>
      <c r="S1053" s="5" t="s">
        <v>161</v>
      </c>
      <c r="U1053" s="5" t="s">
        <v>659</v>
      </c>
      <c r="V1053" s="7">
        <v>33</v>
      </c>
      <c r="W1053" s="7" t="s">
        <v>398</v>
      </c>
      <c r="X1053" s="5" t="s">
        <v>162</v>
      </c>
      <c r="Y1053" s="5" t="s">
        <v>163</v>
      </c>
      <c r="Z1053" s="5" t="s">
        <v>20</v>
      </c>
      <c r="AB1053" s="5" t="s">
        <v>105</v>
      </c>
      <c r="AC1053" s="5" t="s">
        <v>506</v>
      </c>
      <c r="AF1053" s="5" t="s">
        <v>660</v>
      </c>
      <c r="AI1053" s="5" t="s">
        <v>225</v>
      </c>
      <c r="AJ1053" s="8" t="s">
        <v>59</v>
      </c>
      <c r="AK1053" s="8" t="s">
        <v>59</v>
      </c>
    </row>
    <row r="1054" spans="1:37" hidden="1" x14ac:dyDescent="0.2">
      <c r="A1054" s="4">
        <v>700</v>
      </c>
      <c r="B1054" s="4">
        <v>44</v>
      </c>
      <c r="C1054" s="5" t="s">
        <v>658</v>
      </c>
      <c r="D1054" s="5" t="s">
        <v>657</v>
      </c>
      <c r="E1054" s="4">
        <v>1986</v>
      </c>
      <c r="F1054" s="5" t="s">
        <v>249</v>
      </c>
      <c r="G1054" s="6">
        <v>2.8895179999999998</v>
      </c>
      <c r="H1054" s="7">
        <v>1</v>
      </c>
      <c r="L1054" s="5" t="s">
        <v>702</v>
      </c>
      <c r="N1054" s="4" t="s">
        <v>397</v>
      </c>
      <c r="O1054" s="5" t="s">
        <v>397</v>
      </c>
      <c r="P1054" s="5" t="s">
        <v>661</v>
      </c>
      <c r="Q1054" s="5" t="s">
        <v>1329</v>
      </c>
      <c r="S1054" s="5" t="s">
        <v>161</v>
      </c>
      <c r="U1054" s="5" t="s">
        <v>659</v>
      </c>
      <c r="V1054" s="7">
        <v>33</v>
      </c>
      <c r="W1054" s="7" t="s">
        <v>398</v>
      </c>
      <c r="X1054" s="5" t="s">
        <v>162</v>
      </c>
      <c r="Y1054" s="5" t="s">
        <v>163</v>
      </c>
      <c r="Z1054" s="5" t="s">
        <v>20</v>
      </c>
      <c r="AB1054" s="5" t="s">
        <v>105</v>
      </c>
      <c r="AC1054" s="5" t="s">
        <v>506</v>
      </c>
      <c r="AF1054" s="5" t="s">
        <v>660</v>
      </c>
      <c r="AI1054" s="5" t="s">
        <v>225</v>
      </c>
      <c r="AJ1054" s="8" t="s">
        <v>59</v>
      </c>
      <c r="AK1054" s="8" t="s">
        <v>59</v>
      </c>
    </row>
    <row r="1055" spans="1:37" hidden="1" x14ac:dyDescent="0.2">
      <c r="A1055" s="4">
        <v>700</v>
      </c>
      <c r="B1055" s="4">
        <v>45</v>
      </c>
      <c r="C1055" s="5" t="s">
        <v>658</v>
      </c>
      <c r="D1055" s="5" t="s">
        <v>657</v>
      </c>
      <c r="E1055" s="4">
        <v>1986</v>
      </c>
      <c r="F1055" s="5" t="s">
        <v>249</v>
      </c>
      <c r="G1055" s="6">
        <v>3.2464590000000002</v>
      </c>
      <c r="H1055" s="7">
        <v>1</v>
      </c>
      <c r="L1055" s="5" t="s">
        <v>703</v>
      </c>
      <c r="N1055" s="4" t="s">
        <v>397</v>
      </c>
      <c r="O1055" s="5" t="s">
        <v>397</v>
      </c>
      <c r="P1055" s="5" t="s">
        <v>661</v>
      </c>
      <c r="Q1055" s="5" t="s">
        <v>1329</v>
      </c>
      <c r="S1055" s="5" t="s">
        <v>161</v>
      </c>
      <c r="U1055" s="5" t="s">
        <v>659</v>
      </c>
      <c r="V1055" s="7">
        <v>33</v>
      </c>
      <c r="W1055" s="7" t="s">
        <v>398</v>
      </c>
      <c r="X1055" s="5" t="s">
        <v>162</v>
      </c>
      <c r="Y1055" s="5" t="s">
        <v>163</v>
      </c>
      <c r="Z1055" s="5" t="s">
        <v>20</v>
      </c>
      <c r="AB1055" s="5" t="s">
        <v>105</v>
      </c>
      <c r="AC1055" s="5" t="s">
        <v>506</v>
      </c>
      <c r="AF1055" s="5" t="s">
        <v>660</v>
      </c>
      <c r="AI1055" s="5" t="s">
        <v>225</v>
      </c>
      <c r="AJ1055" s="8" t="s">
        <v>59</v>
      </c>
      <c r="AK1055" s="8" t="s">
        <v>59</v>
      </c>
    </row>
    <row r="1056" spans="1:37" hidden="1" x14ac:dyDescent="0.2">
      <c r="A1056" s="4">
        <v>700</v>
      </c>
      <c r="B1056" s="4">
        <v>46</v>
      </c>
      <c r="C1056" s="5" t="s">
        <v>658</v>
      </c>
      <c r="D1056" s="5" t="s">
        <v>657</v>
      </c>
      <c r="E1056" s="4">
        <v>1986</v>
      </c>
      <c r="F1056" s="5" t="s">
        <v>249</v>
      </c>
      <c r="G1056" s="6">
        <v>4.3852690000000001</v>
      </c>
      <c r="H1056" s="7">
        <v>1</v>
      </c>
      <c r="L1056" s="5" t="s">
        <v>704</v>
      </c>
      <c r="N1056" s="4" t="s">
        <v>397</v>
      </c>
      <c r="O1056" s="5" t="s">
        <v>397</v>
      </c>
      <c r="P1056" s="5" t="s">
        <v>661</v>
      </c>
      <c r="Q1056" s="5" t="s">
        <v>1329</v>
      </c>
      <c r="S1056" s="5" t="s">
        <v>161</v>
      </c>
      <c r="U1056" s="5" t="s">
        <v>659</v>
      </c>
      <c r="V1056" s="7">
        <v>33</v>
      </c>
      <c r="W1056" s="7" t="s">
        <v>398</v>
      </c>
      <c r="X1056" s="5" t="s">
        <v>162</v>
      </c>
      <c r="Y1056" s="5" t="s">
        <v>163</v>
      </c>
      <c r="Z1056" s="5" t="s">
        <v>20</v>
      </c>
      <c r="AB1056" s="5" t="s">
        <v>105</v>
      </c>
      <c r="AC1056" s="5" t="s">
        <v>506</v>
      </c>
      <c r="AF1056" s="5" t="s">
        <v>660</v>
      </c>
      <c r="AI1056" s="5" t="s">
        <v>225</v>
      </c>
      <c r="AJ1056" s="8" t="s">
        <v>59</v>
      </c>
      <c r="AK1056" s="8" t="s">
        <v>59</v>
      </c>
    </row>
    <row r="1057" spans="1:37" hidden="1" x14ac:dyDescent="0.2">
      <c r="A1057" s="4">
        <v>700</v>
      </c>
      <c r="B1057" s="4">
        <v>47</v>
      </c>
      <c r="C1057" s="5" t="s">
        <v>658</v>
      </c>
      <c r="D1057" s="5" t="s">
        <v>657</v>
      </c>
      <c r="E1057" s="4">
        <v>1986</v>
      </c>
      <c r="F1057" s="5" t="s">
        <v>249</v>
      </c>
      <c r="G1057" s="6">
        <v>5.9150140000000002</v>
      </c>
      <c r="H1057" s="7">
        <v>1</v>
      </c>
      <c r="L1057" s="5" t="s">
        <v>705</v>
      </c>
      <c r="N1057" s="4" t="s">
        <v>397</v>
      </c>
      <c r="O1057" s="5" t="s">
        <v>397</v>
      </c>
      <c r="P1057" s="5" t="s">
        <v>661</v>
      </c>
      <c r="Q1057" s="5" t="s">
        <v>1329</v>
      </c>
      <c r="S1057" s="5" t="s">
        <v>161</v>
      </c>
      <c r="U1057" s="5" t="s">
        <v>659</v>
      </c>
      <c r="V1057" s="7">
        <v>33</v>
      </c>
      <c r="W1057" s="7" t="s">
        <v>398</v>
      </c>
      <c r="X1057" s="5" t="s">
        <v>162</v>
      </c>
      <c r="Y1057" s="5" t="s">
        <v>163</v>
      </c>
      <c r="Z1057" s="5" t="s">
        <v>20</v>
      </c>
      <c r="AB1057" s="5" t="s">
        <v>105</v>
      </c>
      <c r="AC1057" s="5" t="s">
        <v>506</v>
      </c>
      <c r="AF1057" s="5" t="s">
        <v>660</v>
      </c>
      <c r="AI1057" s="5" t="s">
        <v>225</v>
      </c>
      <c r="AJ1057" s="8" t="s">
        <v>59</v>
      </c>
      <c r="AK1057" s="8" t="s">
        <v>59</v>
      </c>
    </row>
    <row r="1058" spans="1:37" hidden="1" x14ac:dyDescent="0.2">
      <c r="A1058" s="4">
        <v>700</v>
      </c>
      <c r="B1058" s="4">
        <v>48</v>
      </c>
      <c r="C1058" s="5" t="s">
        <v>658</v>
      </c>
      <c r="D1058" s="5" t="s">
        <v>657</v>
      </c>
      <c r="E1058" s="4">
        <v>1986</v>
      </c>
      <c r="F1058" s="5" t="s">
        <v>249</v>
      </c>
      <c r="G1058" s="6">
        <v>4.1473089999999999</v>
      </c>
      <c r="H1058" s="7">
        <v>1</v>
      </c>
      <c r="L1058" s="5" t="s">
        <v>706</v>
      </c>
      <c r="N1058" s="4" t="s">
        <v>397</v>
      </c>
      <c r="O1058" s="5" t="s">
        <v>397</v>
      </c>
      <c r="P1058" s="5" t="s">
        <v>661</v>
      </c>
      <c r="Q1058" s="5" t="s">
        <v>1329</v>
      </c>
      <c r="S1058" s="5" t="s">
        <v>161</v>
      </c>
      <c r="U1058" s="5" t="s">
        <v>659</v>
      </c>
      <c r="V1058" s="7">
        <v>33</v>
      </c>
      <c r="W1058" s="7" t="s">
        <v>398</v>
      </c>
      <c r="X1058" s="5" t="s">
        <v>162</v>
      </c>
      <c r="Y1058" s="5" t="s">
        <v>163</v>
      </c>
      <c r="Z1058" s="5" t="s">
        <v>20</v>
      </c>
      <c r="AB1058" s="5" t="s">
        <v>105</v>
      </c>
      <c r="AC1058" s="5" t="s">
        <v>506</v>
      </c>
      <c r="AF1058" s="5" t="s">
        <v>660</v>
      </c>
      <c r="AI1058" s="5" t="s">
        <v>225</v>
      </c>
      <c r="AJ1058" s="8" t="s">
        <v>59</v>
      </c>
      <c r="AK1058" s="8" t="s">
        <v>59</v>
      </c>
    </row>
    <row r="1059" spans="1:37" hidden="1" x14ac:dyDescent="0.2">
      <c r="A1059" s="4">
        <v>700</v>
      </c>
      <c r="B1059" s="4">
        <v>49</v>
      </c>
      <c r="C1059" s="5" t="s">
        <v>658</v>
      </c>
      <c r="D1059" s="5" t="s">
        <v>657</v>
      </c>
      <c r="E1059" s="4">
        <v>1986</v>
      </c>
      <c r="F1059" s="5" t="s">
        <v>249</v>
      </c>
      <c r="G1059" s="6">
        <v>4.7762039999999999</v>
      </c>
      <c r="H1059" s="7">
        <v>1</v>
      </c>
      <c r="L1059" s="5" t="s">
        <v>707</v>
      </c>
      <c r="N1059" s="4" t="s">
        <v>397</v>
      </c>
      <c r="O1059" s="5" t="s">
        <v>397</v>
      </c>
      <c r="P1059" s="5" t="s">
        <v>661</v>
      </c>
      <c r="Q1059" s="5" t="s">
        <v>1329</v>
      </c>
      <c r="S1059" s="5" t="s">
        <v>161</v>
      </c>
      <c r="U1059" s="5" t="s">
        <v>659</v>
      </c>
      <c r="V1059" s="7">
        <v>33</v>
      </c>
      <c r="W1059" s="7" t="s">
        <v>398</v>
      </c>
      <c r="X1059" s="5" t="s">
        <v>162</v>
      </c>
      <c r="Y1059" s="5" t="s">
        <v>163</v>
      </c>
      <c r="Z1059" s="5" t="s">
        <v>20</v>
      </c>
      <c r="AB1059" s="5" t="s">
        <v>105</v>
      </c>
      <c r="AC1059" s="5" t="s">
        <v>506</v>
      </c>
      <c r="AF1059" s="5" t="s">
        <v>660</v>
      </c>
      <c r="AI1059" s="5" t="s">
        <v>225</v>
      </c>
      <c r="AJ1059" s="8" t="s">
        <v>59</v>
      </c>
      <c r="AK1059" s="8" t="s">
        <v>59</v>
      </c>
    </row>
    <row r="1060" spans="1:37" hidden="1" x14ac:dyDescent="0.2">
      <c r="A1060" s="4">
        <v>700</v>
      </c>
      <c r="B1060" s="4">
        <v>50</v>
      </c>
      <c r="C1060" s="5" t="s">
        <v>658</v>
      </c>
      <c r="D1060" s="5" t="s">
        <v>657</v>
      </c>
      <c r="E1060" s="4">
        <v>1986</v>
      </c>
      <c r="F1060" s="5" t="s">
        <v>515</v>
      </c>
      <c r="G1060" s="6">
        <v>3.3</v>
      </c>
      <c r="I1060" s="6">
        <v>1.3</v>
      </c>
      <c r="J1060" s="5" t="s">
        <v>65</v>
      </c>
      <c r="N1060" s="4" t="s">
        <v>397</v>
      </c>
      <c r="O1060" s="5" t="s">
        <v>397</v>
      </c>
      <c r="P1060" s="5" t="s">
        <v>661</v>
      </c>
      <c r="Q1060" s="5" t="s">
        <v>1329</v>
      </c>
      <c r="S1060" s="5" t="s">
        <v>161</v>
      </c>
      <c r="U1060" s="5" t="s">
        <v>659</v>
      </c>
      <c r="V1060" s="7">
        <v>33</v>
      </c>
      <c r="W1060" s="7" t="s">
        <v>398</v>
      </c>
      <c r="X1060" s="5" t="s">
        <v>162</v>
      </c>
      <c r="Y1060" s="5" t="s">
        <v>163</v>
      </c>
      <c r="Z1060" s="5" t="s">
        <v>20</v>
      </c>
      <c r="AB1060" s="5" t="s">
        <v>105</v>
      </c>
      <c r="AC1060" s="5" t="s">
        <v>506</v>
      </c>
      <c r="AF1060" s="5" t="s">
        <v>660</v>
      </c>
      <c r="AI1060" s="5" t="s">
        <v>225</v>
      </c>
      <c r="AJ1060" s="8" t="s">
        <v>59</v>
      </c>
      <c r="AK1060" s="8" t="s">
        <v>59</v>
      </c>
    </row>
    <row r="1061" spans="1:37" hidden="1" x14ac:dyDescent="0.2">
      <c r="A1061" s="4">
        <v>700</v>
      </c>
      <c r="B1061" s="4">
        <v>51</v>
      </c>
      <c r="C1061" s="5" t="s">
        <v>658</v>
      </c>
      <c r="D1061" s="5" t="s">
        <v>657</v>
      </c>
      <c r="E1061" s="4">
        <v>1986</v>
      </c>
      <c r="F1061" s="5" t="s">
        <v>708</v>
      </c>
      <c r="G1061" s="6">
        <v>11</v>
      </c>
      <c r="I1061" s="6">
        <v>2.6</v>
      </c>
      <c r="J1061" s="5" t="s">
        <v>65</v>
      </c>
      <c r="N1061" s="4" t="s">
        <v>397</v>
      </c>
      <c r="O1061" s="5" t="s">
        <v>397</v>
      </c>
      <c r="P1061" s="5" t="s">
        <v>661</v>
      </c>
      <c r="Q1061" s="5" t="s">
        <v>1329</v>
      </c>
      <c r="S1061" s="5" t="s">
        <v>161</v>
      </c>
      <c r="U1061" s="5" t="s">
        <v>659</v>
      </c>
      <c r="V1061" s="7">
        <v>33</v>
      </c>
      <c r="W1061" s="7" t="s">
        <v>398</v>
      </c>
      <c r="X1061" s="5" t="s">
        <v>162</v>
      </c>
      <c r="Y1061" s="5" t="s">
        <v>163</v>
      </c>
      <c r="Z1061" s="5" t="s">
        <v>20</v>
      </c>
      <c r="AB1061" s="5" t="s">
        <v>105</v>
      </c>
      <c r="AC1061" s="5" t="s">
        <v>506</v>
      </c>
      <c r="AF1061" s="5" t="s">
        <v>660</v>
      </c>
      <c r="AI1061" s="5" t="s">
        <v>225</v>
      </c>
      <c r="AJ1061" s="8" t="s">
        <v>59</v>
      </c>
      <c r="AK1061" s="8" t="s">
        <v>59</v>
      </c>
    </row>
    <row r="1062" spans="1:37" x14ac:dyDescent="0.2">
      <c r="A1062" s="4">
        <v>700</v>
      </c>
      <c r="B1062" s="4">
        <v>52</v>
      </c>
      <c r="C1062" s="5" t="s">
        <v>658</v>
      </c>
      <c r="D1062" s="5" t="s">
        <v>657</v>
      </c>
      <c r="E1062" s="4">
        <v>1986</v>
      </c>
      <c r="F1062" s="21" t="s">
        <v>709</v>
      </c>
      <c r="G1062" s="22">
        <v>0.02</v>
      </c>
      <c r="H1062" s="23"/>
      <c r="I1062" s="22"/>
      <c r="J1062" s="21"/>
      <c r="K1062" s="21"/>
      <c r="L1062" s="21" t="s">
        <v>663</v>
      </c>
      <c r="N1062" s="4" t="s">
        <v>397</v>
      </c>
      <c r="O1062" s="5" t="s">
        <v>397</v>
      </c>
      <c r="P1062" s="5" t="s">
        <v>661</v>
      </c>
      <c r="Q1062" s="5" t="s">
        <v>1329</v>
      </c>
      <c r="S1062" s="5" t="s">
        <v>161</v>
      </c>
      <c r="U1062" s="5" t="s">
        <v>659</v>
      </c>
      <c r="V1062" s="7">
        <v>33</v>
      </c>
      <c r="W1062" s="7" t="s">
        <v>398</v>
      </c>
      <c r="X1062" s="5" t="s">
        <v>162</v>
      </c>
      <c r="Y1062" s="5" t="s">
        <v>163</v>
      </c>
      <c r="Z1062" s="5" t="s">
        <v>20</v>
      </c>
      <c r="AB1062" s="5" t="s">
        <v>105</v>
      </c>
      <c r="AC1062" s="5" t="s">
        <v>506</v>
      </c>
      <c r="AF1062" s="5" t="s">
        <v>660</v>
      </c>
      <c r="AI1062" s="5" t="s">
        <v>225</v>
      </c>
      <c r="AJ1062" s="8" t="s">
        <v>59</v>
      </c>
      <c r="AK1062" s="8" t="s">
        <v>59</v>
      </c>
    </row>
    <row r="1063" spans="1:37" x14ac:dyDescent="0.2">
      <c r="A1063" s="4">
        <v>700</v>
      </c>
      <c r="B1063" s="4">
        <v>53</v>
      </c>
      <c r="C1063" s="5" t="s">
        <v>658</v>
      </c>
      <c r="D1063" s="5" t="s">
        <v>657</v>
      </c>
      <c r="E1063" s="4">
        <v>1986</v>
      </c>
      <c r="F1063" s="21" t="s">
        <v>709</v>
      </c>
      <c r="G1063" s="22">
        <v>0.04</v>
      </c>
      <c r="H1063" s="23"/>
      <c r="I1063" s="22"/>
      <c r="J1063" s="21"/>
      <c r="K1063" s="21"/>
      <c r="L1063" s="21" t="s">
        <v>711</v>
      </c>
      <c r="N1063" s="4" t="s">
        <v>397</v>
      </c>
      <c r="O1063" s="5" t="s">
        <v>397</v>
      </c>
      <c r="P1063" s="5" t="s">
        <v>661</v>
      </c>
      <c r="Q1063" s="5" t="s">
        <v>1329</v>
      </c>
      <c r="S1063" s="5" t="s">
        <v>161</v>
      </c>
      <c r="U1063" s="5" t="s">
        <v>659</v>
      </c>
      <c r="V1063" s="7">
        <v>33</v>
      </c>
      <c r="W1063" s="7" t="s">
        <v>398</v>
      </c>
      <c r="X1063" s="5" t="s">
        <v>162</v>
      </c>
      <c r="Y1063" s="5" t="s">
        <v>163</v>
      </c>
      <c r="Z1063" s="5" t="s">
        <v>20</v>
      </c>
      <c r="AB1063" s="5" t="s">
        <v>105</v>
      </c>
      <c r="AC1063" s="5" t="s">
        <v>506</v>
      </c>
      <c r="AF1063" s="5" t="s">
        <v>660</v>
      </c>
      <c r="AI1063" s="5" t="s">
        <v>225</v>
      </c>
      <c r="AJ1063" s="8" t="s">
        <v>59</v>
      </c>
      <c r="AK1063" s="8" t="s">
        <v>59</v>
      </c>
    </row>
    <row r="1064" spans="1:37" x14ac:dyDescent="0.2">
      <c r="A1064" s="4">
        <v>700</v>
      </c>
      <c r="B1064" s="4">
        <v>54</v>
      </c>
      <c r="C1064" s="5" t="s">
        <v>658</v>
      </c>
      <c r="D1064" s="5" t="s">
        <v>657</v>
      </c>
      <c r="E1064" s="4">
        <v>1986</v>
      </c>
      <c r="F1064" s="21" t="s">
        <v>709</v>
      </c>
      <c r="G1064" s="22">
        <v>0.11</v>
      </c>
      <c r="H1064" s="23"/>
      <c r="I1064" s="22"/>
      <c r="J1064" s="21"/>
      <c r="K1064" s="21"/>
      <c r="L1064" s="21" t="s">
        <v>712</v>
      </c>
      <c r="N1064" s="4" t="s">
        <v>397</v>
      </c>
      <c r="O1064" s="5" t="s">
        <v>397</v>
      </c>
      <c r="P1064" s="5" t="s">
        <v>661</v>
      </c>
      <c r="Q1064" s="5" t="s">
        <v>1329</v>
      </c>
      <c r="S1064" s="5" t="s">
        <v>161</v>
      </c>
      <c r="U1064" s="5" t="s">
        <v>659</v>
      </c>
      <c r="V1064" s="7">
        <v>33</v>
      </c>
      <c r="W1064" s="7" t="s">
        <v>398</v>
      </c>
      <c r="X1064" s="5" t="s">
        <v>162</v>
      </c>
      <c r="Y1064" s="5" t="s">
        <v>163</v>
      </c>
      <c r="Z1064" s="5" t="s">
        <v>20</v>
      </c>
      <c r="AB1064" s="5" t="s">
        <v>105</v>
      </c>
      <c r="AC1064" s="5" t="s">
        <v>506</v>
      </c>
      <c r="AF1064" s="5" t="s">
        <v>660</v>
      </c>
      <c r="AI1064" s="5" t="s">
        <v>225</v>
      </c>
      <c r="AJ1064" s="8" t="s">
        <v>59</v>
      </c>
      <c r="AK1064" s="8" t="s">
        <v>59</v>
      </c>
    </row>
    <row r="1065" spans="1:37" x14ac:dyDescent="0.2">
      <c r="A1065" s="4">
        <v>700</v>
      </c>
      <c r="B1065" s="4">
        <v>55</v>
      </c>
      <c r="C1065" s="5" t="s">
        <v>658</v>
      </c>
      <c r="D1065" s="5" t="s">
        <v>657</v>
      </c>
      <c r="E1065" s="4">
        <v>1986</v>
      </c>
      <c r="F1065" s="21" t="s">
        <v>709</v>
      </c>
      <c r="G1065" s="22">
        <v>0.12</v>
      </c>
      <c r="H1065" s="23"/>
      <c r="I1065" s="22"/>
      <c r="J1065" s="21"/>
      <c r="K1065" s="21"/>
      <c r="L1065" s="21" t="s">
        <v>713</v>
      </c>
      <c r="N1065" s="4" t="s">
        <v>397</v>
      </c>
      <c r="O1065" s="5" t="s">
        <v>397</v>
      </c>
      <c r="P1065" s="5" t="s">
        <v>661</v>
      </c>
      <c r="Q1065" s="5" t="s">
        <v>1329</v>
      </c>
      <c r="S1065" s="5" t="s">
        <v>161</v>
      </c>
      <c r="U1065" s="5" t="s">
        <v>659</v>
      </c>
      <c r="V1065" s="7">
        <v>33</v>
      </c>
      <c r="W1065" s="7" t="s">
        <v>398</v>
      </c>
      <c r="X1065" s="5" t="s">
        <v>162</v>
      </c>
      <c r="Y1065" s="5" t="s">
        <v>163</v>
      </c>
      <c r="Z1065" s="5" t="s">
        <v>20</v>
      </c>
      <c r="AB1065" s="5" t="s">
        <v>105</v>
      </c>
      <c r="AC1065" s="5" t="s">
        <v>506</v>
      </c>
      <c r="AF1065" s="5" t="s">
        <v>660</v>
      </c>
      <c r="AI1065" s="5" t="s">
        <v>225</v>
      </c>
      <c r="AJ1065" s="8" t="s">
        <v>59</v>
      </c>
      <c r="AK1065" s="8" t="s">
        <v>59</v>
      </c>
    </row>
    <row r="1066" spans="1:37" x14ac:dyDescent="0.2">
      <c r="A1066" s="4">
        <v>700</v>
      </c>
      <c r="B1066" s="4">
        <v>56</v>
      </c>
      <c r="C1066" s="5" t="s">
        <v>658</v>
      </c>
      <c r="D1066" s="5" t="s">
        <v>657</v>
      </c>
      <c r="E1066" s="4">
        <v>1986</v>
      </c>
      <c r="F1066" s="21" t="s">
        <v>709</v>
      </c>
      <c r="G1066" s="22">
        <v>0.17</v>
      </c>
      <c r="H1066" s="23"/>
      <c r="I1066" s="22"/>
      <c r="J1066" s="21"/>
      <c r="K1066" s="21"/>
      <c r="L1066" s="21" t="s">
        <v>714</v>
      </c>
      <c r="N1066" s="4" t="s">
        <v>397</v>
      </c>
      <c r="O1066" s="5" t="s">
        <v>397</v>
      </c>
      <c r="P1066" s="5" t="s">
        <v>661</v>
      </c>
      <c r="Q1066" s="5" t="s">
        <v>1329</v>
      </c>
      <c r="S1066" s="5" t="s">
        <v>161</v>
      </c>
      <c r="U1066" s="5" t="s">
        <v>659</v>
      </c>
      <c r="V1066" s="7">
        <v>33</v>
      </c>
      <c r="W1066" s="7" t="s">
        <v>398</v>
      </c>
      <c r="X1066" s="5" t="s">
        <v>162</v>
      </c>
      <c r="Y1066" s="5" t="s">
        <v>163</v>
      </c>
      <c r="Z1066" s="5" t="s">
        <v>20</v>
      </c>
      <c r="AB1066" s="5" t="s">
        <v>105</v>
      </c>
      <c r="AC1066" s="5" t="s">
        <v>506</v>
      </c>
      <c r="AF1066" s="5" t="s">
        <v>660</v>
      </c>
      <c r="AI1066" s="5" t="s">
        <v>225</v>
      </c>
      <c r="AJ1066" s="8" t="s">
        <v>59</v>
      </c>
      <c r="AK1066" s="8" t="s">
        <v>59</v>
      </c>
    </row>
    <row r="1067" spans="1:37" x14ac:dyDescent="0.2">
      <c r="A1067" s="4">
        <v>700</v>
      </c>
      <c r="B1067" s="4">
        <v>57</v>
      </c>
      <c r="C1067" s="5" t="s">
        <v>658</v>
      </c>
      <c r="D1067" s="5" t="s">
        <v>657</v>
      </c>
      <c r="E1067" s="4">
        <v>1986</v>
      </c>
      <c r="F1067" s="21" t="s">
        <v>709</v>
      </c>
      <c r="G1067" s="22">
        <v>0.04</v>
      </c>
      <c r="H1067" s="23"/>
      <c r="I1067" s="22"/>
      <c r="J1067" s="21"/>
      <c r="K1067" s="21"/>
      <c r="L1067" s="21" t="s">
        <v>663</v>
      </c>
      <c r="N1067" s="4">
        <v>1978</v>
      </c>
      <c r="O1067" s="5" t="s">
        <v>397</v>
      </c>
      <c r="S1067" s="5" t="s">
        <v>161</v>
      </c>
      <c r="U1067" s="5" t="s">
        <v>659</v>
      </c>
      <c r="V1067" s="7">
        <v>33</v>
      </c>
      <c r="W1067" s="7" t="s">
        <v>398</v>
      </c>
      <c r="X1067" s="5" t="s">
        <v>162</v>
      </c>
      <c r="Y1067" s="5" t="s">
        <v>163</v>
      </c>
      <c r="Z1067" s="5" t="s">
        <v>20</v>
      </c>
      <c r="AB1067" s="5" t="s">
        <v>105</v>
      </c>
      <c r="AC1067" s="5" t="s">
        <v>506</v>
      </c>
      <c r="AF1067" s="5" t="s">
        <v>660</v>
      </c>
      <c r="AI1067" s="5" t="s">
        <v>225</v>
      </c>
      <c r="AJ1067" s="8" t="s">
        <v>59</v>
      </c>
      <c r="AK1067" s="8" t="s">
        <v>59</v>
      </c>
    </row>
    <row r="1068" spans="1:37" x14ac:dyDescent="0.2">
      <c r="A1068" s="4">
        <v>700</v>
      </c>
      <c r="B1068" s="4">
        <v>58</v>
      </c>
      <c r="C1068" s="5" t="s">
        <v>658</v>
      </c>
      <c r="D1068" s="5" t="s">
        <v>657</v>
      </c>
      <c r="E1068" s="4">
        <v>1986</v>
      </c>
      <c r="F1068" s="21" t="s">
        <v>709</v>
      </c>
      <c r="G1068" s="22">
        <v>0.02</v>
      </c>
      <c r="H1068" s="23"/>
      <c r="I1068" s="22"/>
      <c r="J1068" s="21"/>
      <c r="K1068" s="21"/>
      <c r="L1068" s="21" t="s">
        <v>710</v>
      </c>
      <c r="N1068" s="4">
        <v>1978</v>
      </c>
      <c r="O1068" s="5" t="s">
        <v>397</v>
      </c>
      <c r="S1068" s="5" t="s">
        <v>161</v>
      </c>
      <c r="U1068" s="5" t="s">
        <v>659</v>
      </c>
      <c r="V1068" s="7">
        <v>33</v>
      </c>
      <c r="W1068" s="7" t="s">
        <v>398</v>
      </c>
      <c r="X1068" s="5" t="s">
        <v>162</v>
      </c>
      <c r="Y1068" s="5" t="s">
        <v>163</v>
      </c>
      <c r="Z1068" s="5" t="s">
        <v>20</v>
      </c>
      <c r="AB1068" s="5" t="s">
        <v>105</v>
      </c>
      <c r="AC1068" s="5" t="s">
        <v>506</v>
      </c>
      <c r="AF1068" s="5" t="s">
        <v>660</v>
      </c>
      <c r="AI1068" s="5" t="s">
        <v>225</v>
      </c>
      <c r="AJ1068" s="8" t="s">
        <v>59</v>
      </c>
      <c r="AK1068" s="8" t="s">
        <v>59</v>
      </c>
    </row>
    <row r="1069" spans="1:37" x14ac:dyDescent="0.2">
      <c r="A1069" s="4">
        <v>700</v>
      </c>
      <c r="B1069" s="4">
        <v>59</v>
      </c>
      <c r="C1069" s="5" t="s">
        <v>658</v>
      </c>
      <c r="D1069" s="5" t="s">
        <v>657</v>
      </c>
      <c r="E1069" s="4">
        <v>1986</v>
      </c>
      <c r="F1069" s="21" t="s">
        <v>709</v>
      </c>
      <c r="G1069" s="22">
        <v>0.06</v>
      </c>
      <c r="H1069" s="23"/>
      <c r="I1069" s="22"/>
      <c r="J1069" s="21"/>
      <c r="K1069" s="21"/>
      <c r="L1069" s="21" t="s">
        <v>711</v>
      </c>
      <c r="N1069" s="4">
        <v>1978</v>
      </c>
      <c r="O1069" s="5" t="s">
        <v>397</v>
      </c>
      <c r="S1069" s="5" t="s">
        <v>161</v>
      </c>
      <c r="U1069" s="5" t="s">
        <v>659</v>
      </c>
      <c r="V1069" s="7">
        <v>33</v>
      </c>
      <c r="W1069" s="7" t="s">
        <v>398</v>
      </c>
      <c r="X1069" s="5" t="s">
        <v>162</v>
      </c>
      <c r="Y1069" s="5" t="s">
        <v>163</v>
      </c>
      <c r="Z1069" s="5" t="s">
        <v>20</v>
      </c>
      <c r="AB1069" s="5" t="s">
        <v>105</v>
      </c>
      <c r="AC1069" s="5" t="s">
        <v>506</v>
      </c>
      <c r="AF1069" s="5" t="s">
        <v>660</v>
      </c>
      <c r="AI1069" s="5" t="s">
        <v>225</v>
      </c>
      <c r="AJ1069" s="8" t="s">
        <v>59</v>
      </c>
      <c r="AK1069" s="8" t="s">
        <v>59</v>
      </c>
    </row>
    <row r="1070" spans="1:37" x14ac:dyDescent="0.2">
      <c r="A1070" s="4">
        <v>700</v>
      </c>
      <c r="B1070" s="4">
        <v>60</v>
      </c>
      <c r="C1070" s="5" t="s">
        <v>658</v>
      </c>
      <c r="D1070" s="5" t="s">
        <v>657</v>
      </c>
      <c r="E1070" s="4">
        <v>1986</v>
      </c>
      <c r="F1070" s="21" t="s">
        <v>709</v>
      </c>
      <c r="G1070" s="22">
        <v>0.09</v>
      </c>
      <c r="H1070" s="23"/>
      <c r="I1070" s="22"/>
      <c r="J1070" s="21"/>
      <c r="K1070" s="21"/>
      <c r="L1070" s="21" t="s">
        <v>712</v>
      </c>
      <c r="N1070" s="4">
        <v>1978</v>
      </c>
      <c r="O1070" s="5" t="s">
        <v>397</v>
      </c>
      <c r="S1070" s="5" t="s">
        <v>161</v>
      </c>
      <c r="U1070" s="5" t="s">
        <v>659</v>
      </c>
      <c r="V1070" s="7">
        <v>33</v>
      </c>
      <c r="W1070" s="7" t="s">
        <v>398</v>
      </c>
      <c r="X1070" s="5" t="s">
        <v>162</v>
      </c>
      <c r="Y1070" s="5" t="s">
        <v>163</v>
      </c>
      <c r="Z1070" s="5" t="s">
        <v>20</v>
      </c>
      <c r="AB1070" s="5" t="s">
        <v>105</v>
      </c>
      <c r="AC1070" s="5" t="s">
        <v>506</v>
      </c>
      <c r="AF1070" s="5" t="s">
        <v>660</v>
      </c>
      <c r="AI1070" s="5" t="s">
        <v>225</v>
      </c>
      <c r="AJ1070" s="8" t="s">
        <v>59</v>
      </c>
      <c r="AK1070" s="8" t="s">
        <v>59</v>
      </c>
    </row>
    <row r="1071" spans="1:37" x14ac:dyDescent="0.2">
      <c r="A1071" s="4">
        <v>700</v>
      </c>
      <c r="B1071" s="4">
        <v>61</v>
      </c>
      <c r="C1071" s="5" t="s">
        <v>658</v>
      </c>
      <c r="D1071" s="5" t="s">
        <v>657</v>
      </c>
      <c r="E1071" s="4">
        <v>1986</v>
      </c>
      <c r="F1071" s="21" t="s">
        <v>709</v>
      </c>
      <c r="G1071" s="22">
        <v>0.18</v>
      </c>
      <c r="H1071" s="23"/>
      <c r="I1071" s="22"/>
      <c r="J1071" s="21"/>
      <c r="K1071" s="21"/>
      <c r="L1071" s="21" t="s">
        <v>713</v>
      </c>
      <c r="N1071" s="4">
        <v>1978</v>
      </c>
      <c r="O1071" s="5" t="s">
        <v>397</v>
      </c>
      <c r="S1071" s="5" t="s">
        <v>161</v>
      </c>
      <c r="U1071" s="5" t="s">
        <v>659</v>
      </c>
      <c r="V1071" s="7">
        <v>33</v>
      </c>
      <c r="W1071" s="7" t="s">
        <v>398</v>
      </c>
      <c r="X1071" s="5" t="s">
        <v>162</v>
      </c>
      <c r="Y1071" s="5" t="s">
        <v>163</v>
      </c>
      <c r="Z1071" s="5" t="s">
        <v>20</v>
      </c>
      <c r="AB1071" s="5" t="s">
        <v>105</v>
      </c>
      <c r="AC1071" s="5" t="s">
        <v>506</v>
      </c>
      <c r="AF1071" s="5" t="s">
        <v>660</v>
      </c>
      <c r="AI1071" s="5" t="s">
        <v>225</v>
      </c>
      <c r="AJ1071" s="8" t="s">
        <v>59</v>
      </c>
      <c r="AK1071" s="8" t="s">
        <v>59</v>
      </c>
    </row>
    <row r="1072" spans="1:37" x14ac:dyDescent="0.2">
      <c r="A1072" s="4">
        <v>700</v>
      </c>
      <c r="B1072" s="4">
        <v>62</v>
      </c>
      <c r="C1072" s="5" t="s">
        <v>658</v>
      </c>
      <c r="D1072" s="5" t="s">
        <v>657</v>
      </c>
      <c r="E1072" s="4">
        <v>1986</v>
      </c>
      <c r="F1072" s="21" t="s">
        <v>709</v>
      </c>
      <c r="G1072" s="22">
        <v>0.06</v>
      </c>
      <c r="H1072" s="23"/>
      <c r="I1072" s="22"/>
      <c r="J1072" s="21"/>
      <c r="K1072" s="21"/>
      <c r="L1072" s="21" t="s">
        <v>714</v>
      </c>
      <c r="N1072" s="4">
        <v>1978</v>
      </c>
      <c r="O1072" s="5" t="s">
        <v>397</v>
      </c>
      <c r="S1072" s="5" t="s">
        <v>161</v>
      </c>
      <c r="U1072" s="5" t="s">
        <v>659</v>
      </c>
      <c r="V1072" s="7">
        <v>33</v>
      </c>
      <c r="W1072" s="7" t="s">
        <v>398</v>
      </c>
      <c r="X1072" s="5" t="s">
        <v>162</v>
      </c>
      <c r="Y1072" s="5" t="s">
        <v>163</v>
      </c>
      <c r="Z1072" s="5" t="s">
        <v>20</v>
      </c>
      <c r="AB1072" s="5" t="s">
        <v>105</v>
      </c>
      <c r="AC1072" s="5" t="s">
        <v>506</v>
      </c>
      <c r="AF1072" s="5" t="s">
        <v>660</v>
      </c>
      <c r="AI1072" s="5" t="s">
        <v>225</v>
      </c>
      <c r="AJ1072" s="8" t="s">
        <v>59</v>
      </c>
      <c r="AK1072" s="8" t="s">
        <v>59</v>
      </c>
    </row>
    <row r="1073" spans="1:37" hidden="1" x14ac:dyDescent="0.2">
      <c r="A1073" s="4">
        <v>824</v>
      </c>
      <c r="B1073" s="4">
        <v>1</v>
      </c>
      <c r="C1073" s="3" t="s">
        <v>716</v>
      </c>
      <c r="D1073" s="5" t="s">
        <v>715</v>
      </c>
      <c r="E1073" s="4">
        <v>2010</v>
      </c>
      <c r="F1073" s="5" t="s">
        <v>85</v>
      </c>
      <c r="G1073" s="6">
        <v>226</v>
      </c>
      <c r="H1073" s="7">
        <v>226</v>
      </c>
      <c r="J1073" s="5" t="s">
        <v>50</v>
      </c>
      <c r="N1073" s="4">
        <v>1994</v>
      </c>
      <c r="O1073" s="5" t="s">
        <v>717</v>
      </c>
      <c r="P1073" s="5" t="s">
        <v>718</v>
      </c>
      <c r="Q1073" s="5" t="s">
        <v>1329</v>
      </c>
      <c r="R1073" s="7">
        <v>312.5</v>
      </c>
      <c r="S1073" s="5" t="s">
        <v>359</v>
      </c>
      <c r="U1073" s="5" t="s">
        <v>719</v>
      </c>
      <c r="X1073" s="5" t="s">
        <v>232</v>
      </c>
      <c r="Y1073" s="5" t="s">
        <v>233</v>
      </c>
      <c r="Z1073" s="5" t="s">
        <v>20</v>
      </c>
      <c r="AB1073" s="5" t="s">
        <v>105</v>
      </c>
      <c r="AC1073" s="5" t="s">
        <v>506</v>
      </c>
      <c r="AF1073" s="5" t="s">
        <v>613</v>
      </c>
      <c r="AI1073" s="5" t="s">
        <v>720</v>
      </c>
      <c r="AJ1073" s="8" t="s">
        <v>59</v>
      </c>
      <c r="AK1073" s="8" t="s">
        <v>114</v>
      </c>
    </row>
    <row r="1074" spans="1:37" hidden="1" x14ac:dyDescent="0.2">
      <c r="A1074" s="4">
        <v>824</v>
      </c>
      <c r="B1074" s="4">
        <v>2</v>
      </c>
      <c r="C1074" s="3" t="s">
        <v>716</v>
      </c>
      <c r="D1074" s="5" t="s">
        <v>715</v>
      </c>
      <c r="E1074" s="4">
        <v>2010</v>
      </c>
      <c r="F1074" s="5" t="s">
        <v>1331</v>
      </c>
      <c r="G1074" s="6">
        <v>19</v>
      </c>
      <c r="H1074" s="7">
        <v>19</v>
      </c>
      <c r="J1074" s="5" t="s">
        <v>50</v>
      </c>
      <c r="N1074" s="4">
        <v>1994</v>
      </c>
      <c r="O1074" s="5" t="s">
        <v>717</v>
      </c>
      <c r="P1074" s="5" t="s">
        <v>718</v>
      </c>
      <c r="Q1074" s="5" t="s">
        <v>1329</v>
      </c>
      <c r="R1074" s="7">
        <v>312.5</v>
      </c>
      <c r="S1074" s="5" t="s">
        <v>359</v>
      </c>
      <c r="U1074" s="5" t="s">
        <v>719</v>
      </c>
      <c r="X1074" s="5" t="s">
        <v>232</v>
      </c>
      <c r="Y1074" s="5" t="s">
        <v>233</v>
      </c>
      <c r="Z1074" s="5" t="s">
        <v>20</v>
      </c>
      <c r="AB1074" s="5" t="s">
        <v>105</v>
      </c>
      <c r="AC1074" s="5" t="s">
        <v>506</v>
      </c>
      <c r="AF1074" s="5" t="s">
        <v>613</v>
      </c>
      <c r="AI1074" s="5" t="s">
        <v>720</v>
      </c>
      <c r="AJ1074" s="8" t="s">
        <v>59</v>
      </c>
      <c r="AK1074" s="8" t="s">
        <v>114</v>
      </c>
    </row>
    <row r="1075" spans="1:37" hidden="1" x14ac:dyDescent="0.2">
      <c r="A1075" s="4">
        <v>824</v>
      </c>
      <c r="B1075" s="4">
        <v>3</v>
      </c>
      <c r="C1075" s="3" t="s">
        <v>716</v>
      </c>
      <c r="D1075" s="5" t="s">
        <v>715</v>
      </c>
      <c r="E1075" s="4">
        <v>2010</v>
      </c>
      <c r="F1075" s="5" t="s">
        <v>166</v>
      </c>
      <c r="G1075" s="6">
        <v>13</v>
      </c>
      <c r="H1075" s="7">
        <v>13</v>
      </c>
      <c r="J1075" s="5" t="s">
        <v>50</v>
      </c>
      <c r="N1075" s="4">
        <v>1994</v>
      </c>
      <c r="O1075" s="5" t="s">
        <v>717</v>
      </c>
      <c r="P1075" s="5" t="s">
        <v>718</v>
      </c>
      <c r="Q1075" s="5" t="s">
        <v>1329</v>
      </c>
      <c r="R1075" s="7">
        <v>312.5</v>
      </c>
      <c r="S1075" s="5" t="s">
        <v>359</v>
      </c>
      <c r="U1075" s="5" t="s">
        <v>719</v>
      </c>
      <c r="X1075" s="5" t="s">
        <v>232</v>
      </c>
      <c r="Y1075" s="5" t="s">
        <v>233</v>
      </c>
      <c r="Z1075" s="5" t="s">
        <v>20</v>
      </c>
      <c r="AB1075" s="5" t="s">
        <v>105</v>
      </c>
      <c r="AC1075" s="5" t="s">
        <v>506</v>
      </c>
      <c r="AF1075" s="5" t="s">
        <v>613</v>
      </c>
      <c r="AI1075" s="5" t="s">
        <v>720</v>
      </c>
      <c r="AJ1075" s="8" t="s">
        <v>59</v>
      </c>
      <c r="AK1075" s="8" t="s">
        <v>114</v>
      </c>
    </row>
    <row r="1076" spans="1:37" x14ac:dyDescent="0.2">
      <c r="A1076" s="4">
        <v>824</v>
      </c>
      <c r="B1076" s="4">
        <v>4</v>
      </c>
      <c r="C1076" s="3" t="s">
        <v>716</v>
      </c>
      <c r="D1076" s="5" t="s">
        <v>715</v>
      </c>
      <c r="E1076" s="4">
        <v>2010</v>
      </c>
      <c r="F1076" s="21" t="s">
        <v>709</v>
      </c>
      <c r="G1076" s="22">
        <v>0.14799999999999999</v>
      </c>
      <c r="H1076" s="23"/>
      <c r="I1076" s="22"/>
      <c r="J1076" s="21"/>
      <c r="K1076" s="21"/>
      <c r="L1076" s="21" t="s">
        <v>54</v>
      </c>
      <c r="M1076" s="21"/>
      <c r="N1076" s="28">
        <v>1994</v>
      </c>
      <c r="O1076" s="5" t="s">
        <v>717</v>
      </c>
      <c r="P1076" s="5" t="s">
        <v>718</v>
      </c>
      <c r="Q1076" s="5" t="s">
        <v>1329</v>
      </c>
      <c r="R1076" s="7">
        <v>312.5</v>
      </c>
      <c r="S1076" s="5" t="s">
        <v>359</v>
      </c>
      <c r="U1076" s="5" t="s">
        <v>719</v>
      </c>
      <c r="X1076" s="5" t="s">
        <v>232</v>
      </c>
      <c r="Y1076" s="5" t="s">
        <v>233</v>
      </c>
      <c r="Z1076" s="5" t="s">
        <v>20</v>
      </c>
      <c r="AB1076" s="5" t="s">
        <v>105</v>
      </c>
      <c r="AC1076" s="5" t="s">
        <v>506</v>
      </c>
      <c r="AF1076" s="5" t="s">
        <v>613</v>
      </c>
      <c r="AI1076" s="5" t="s">
        <v>720</v>
      </c>
      <c r="AJ1076" s="8" t="s">
        <v>59</v>
      </c>
      <c r="AK1076" s="8" t="s">
        <v>114</v>
      </c>
    </row>
    <row r="1077" spans="1:37" x14ac:dyDescent="0.2">
      <c r="A1077" s="4">
        <v>824</v>
      </c>
      <c r="B1077" s="4">
        <v>5</v>
      </c>
      <c r="C1077" s="3" t="s">
        <v>716</v>
      </c>
      <c r="D1077" s="5" t="s">
        <v>715</v>
      </c>
      <c r="E1077" s="4">
        <v>2010</v>
      </c>
      <c r="F1077" s="21" t="s">
        <v>709</v>
      </c>
      <c r="G1077" s="22">
        <v>1.2999999999999999E-2</v>
      </c>
      <c r="H1077" s="23"/>
      <c r="I1077" s="22"/>
      <c r="J1077" s="21"/>
      <c r="K1077" s="21"/>
      <c r="L1077" s="21" t="s">
        <v>60</v>
      </c>
      <c r="M1077" s="21"/>
      <c r="N1077" s="28">
        <v>1994</v>
      </c>
      <c r="O1077" s="5" t="s">
        <v>717</v>
      </c>
      <c r="P1077" s="5" t="s">
        <v>718</v>
      </c>
      <c r="Q1077" s="5" t="s">
        <v>1329</v>
      </c>
      <c r="R1077" s="7">
        <v>312.5</v>
      </c>
      <c r="S1077" s="5" t="s">
        <v>359</v>
      </c>
      <c r="U1077" s="5" t="s">
        <v>719</v>
      </c>
      <c r="X1077" s="5" t="s">
        <v>232</v>
      </c>
      <c r="Y1077" s="5" t="s">
        <v>233</v>
      </c>
      <c r="Z1077" s="5" t="s">
        <v>20</v>
      </c>
      <c r="AB1077" s="5" t="s">
        <v>105</v>
      </c>
      <c r="AC1077" s="5" t="s">
        <v>506</v>
      </c>
      <c r="AF1077" s="5" t="s">
        <v>613</v>
      </c>
      <c r="AI1077" s="5" t="s">
        <v>720</v>
      </c>
      <c r="AJ1077" s="8" t="s">
        <v>59</v>
      </c>
      <c r="AK1077" s="8" t="s">
        <v>114</v>
      </c>
    </row>
    <row r="1078" spans="1:37" hidden="1" x14ac:dyDescent="0.2">
      <c r="A1078" s="4">
        <v>824</v>
      </c>
      <c r="B1078" s="4">
        <v>6</v>
      </c>
      <c r="C1078" s="3" t="s">
        <v>716</v>
      </c>
      <c r="D1078" s="5" t="s">
        <v>715</v>
      </c>
      <c r="E1078" s="4">
        <v>2010</v>
      </c>
      <c r="F1078" s="5" t="s">
        <v>85</v>
      </c>
      <c r="G1078" s="6">
        <v>232</v>
      </c>
      <c r="H1078" s="7">
        <v>226</v>
      </c>
      <c r="J1078" s="5" t="s">
        <v>50</v>
      </c>
      <c r="N1078" s="4">
        <v>1995</v>
      </c>
      <c r="O1078" s="5" t="s">
        <v>717</v>
      </c>
      <c r="P1078" s="5" t="s">
        <v>718</v>
      </c>
      <c r="Q1078" s="5" t="s">
        <v>1329</v>
      </c>
      <c r="R1078" s="7">
        <v>540.5</v>
      </c>
      <c r="S1078" s="5" t="s">
        <v>359</v>
      </c>
      <c r="U1078" s="5" t="s">
        <v>719</v>
      </c>
      <c r="X1078" s="5" t="s">
        <v>232</v>
      </c>
      <c r="Y1078" s="5" t="s">
        <v>233</v>
      </c>
      <c r="Z1078" s="5" t="s">
        <v>20</v>
      </c>
      <c r="AB1078" s="5" t="s">
        <v>105</v>
      </c>
      <c r="AC1078" s="5" t="s">
        <v>506</v>
      </c>
      <c r="AF1078" s="5" t="s">
        <v>613</v>
      </c>
      <c r="AI1078" s="5" t="s">
        <v>720</v>
      </c>
      <c r="AJ1078" s="8" t="s">
        <v>59</v>
      </c>
      <c r="AK1078" s="8" t="s">
        <v>114</v>
      </c>
    </row>
    <row r="1079" spans="1:37" hidden="1" x14ac:dyDescent="0.2">
      <c r="A1079" s="4">
        <v>824</v>
      </c>
      <c r="B1079" s="4">
        <v>7</v>
      </c>
      <c r="C1079" s="3" t="s">
        <v>716</v>
      </c>
      <c r="D1079" s="5" t="s">
        <v>715</v>
      </c>
      <c r="E1079" s="4">
        <v>2010</v>
      </c>
      <c r="F1079" s="5" t="s">
        <v>1331</v>
      </c>
      <c r="G1079" s="6">
        <v>8</v>
      </c>
      <c r="H1079" s="7">
        <v>19</v>
      </c>
      <c r="J1079" s="5" t="s">
        <v>50</v>
      </c>
      <c r="N1079" s="4">
        <v>1995</v>
      </c>
      <c r="O1079" s="5" t="s">
        <v>717</v>
      </c>
      <c r="P1079" s="5" t="s">
        <v>718</v>
      </c>
      <c r="Q1079" s="5" t="s">
        <v>1329</v>
      </c>
      <c r="R1079" s="7">
        <v>540.5</v>
      </c>
      <c r="S1079" s="5" t="s">
        <v>359</v>
      </c>
      <c r="U1079" s="5" t="s">
        <v>719</v>
      </c>
      <c r="X1079" s="5" t="s">
        <v>232</v>
      </c>
      <c r="Y1079" s="5" t="s">
        <v>233</v>
      </c>
      <c r="Z1079" s="5" t="s">
        <v>20</v>
      </c>
      <c r="AB1079" s="5" t="s">
        <v>105</v>
      </c>
      <c r="AC1079" s="5" t="s">
        <v>506</v>
      </c>
      <c r="AF1079" s="5" t="s">
        <v>613</v>
      </c>
      <c r="AI1079" s="5" t="s">
        <v>720</v>
      </c>
      <c r="AJ1079" s="8" t="s">
        <v>59</v>
      </c>
      <c r="AK1079" s="8" t="s">
        <v>114</v>
      </c>
    </row>
    <row r="1080" spans="1:37" hidden="1" x14ac:dyDescent="0.2">
      <c r="A1080" s="4">
        <v>824</v>
      </c>
      <c r="B1080" s="4">
        <v>8</v>
      </c>
      <c r="C1080" s="3" t="s">
        <v>716</v>
      </c>
      <c r="D1080" s="5" t="s">
        <v>715</v>
      </c>
      <c r="E1080" s="4">
        <v>2010</v>
      </c>
      <c r="F1080" s="5" t="s">
        <v>166</v>
      </c>
      <c r="G1080" s="6">
        <v>3</v>
      </c>
      <c r="H1080" s="7">
        <v>13</v>
      </c>
      <c r="J1080" s="5" t="s">
        <v>50</v>
      </c>
      <c r="N1080" s="4">
        <v>1995</v>
      </c>
      <c r="O1080" s="5" t="s">
        <v>717</v>
      </c>
      <c r="P1080" s="5" t="s">
        <v>718</v>
      </c>
      <c r="Q1080" s="5" t="s">
        <v>1329</v>
      </c>
      <c r="R1080" s="7">
        <v>540.5</v>
      </c>
      <c r="S1080" s="5" t="s">
        <v>359</v>
      </c>
      <c r="U1080" s="5" t="s">
        <v>719</v>
      </c>
      <c r="X1080" s="5" t="s">
        <v>232</v>
      </c>
      <c r="Y1080" s="5" t="s">
        <v>233</v>
      </c>
      <c r="Z1080" s="5" t="s">
        <v>20</v>
      </c>
      <c r="AB1080" s="5" t="s">
        <v>105</v>
      </c>
      <c r="AC1080" s="5" t="s">
        <v>506</v>
      </c>
      <c r="AF1080" s="5" t="s">
        <v>613</v>
      </c>
      <c r="AI1080" s="5" t="s">
        <v>720</v>
      </c>
      <c r="AJ1080" s="8" t="s">
        <v>59</v>
      </c>
      <c r="AK1080" s="8" t="s">
        <v>114</v>
      </c>
    </row>
    <row r="1081" spans="1:37" x14ac:dyDescent="0.2">
      <c r="A1081" s="4">
        <v>824</v>
      </c>
      <c r="B1081" s="4">
        <v>9</v>
      </c>
      <c r="C1081" s="3" t="s">
        <v>716</v>
      </c>
      <c r="D1081" s="5" t="s">
        <v>715</v>
      </c>
      <c r="E1081" s="4">
        <v>2010</v>
      </c>
      <c r="F1081" s="21" t="s">
        <v>709</v>
      </c>
      <c r="G1081" s="22">
        <v>1.7000000000000001E-2</v>
      </c>
      <c r="H1081" s="23"/>
      <c r="I1081" s="22"/>
      <c r="J1081" s="21"/>
      <c r="K1081" s="21"/>
      <c r="L1081" s="21" t="s">
        <v>54</v>
      </c>
      <c r="M1081" s="21"/>
      <c r="N1081" s="28">
        <v>1995</v>
      </c>
      <c r="O1081" s="5" t="s">
        <v>717</v>
      </c>
      <c r="P1081" s="5" t="s">
        <v>718</v>
      </c>
      <c r="Q1081" s="5" t="s">
        <v>1329</v>
      </c>
      <c r="R1081" s="7">
        <v>540.5</v>
      </c>
      <c r="S1081" s="5" t="s">
        <v>359</v>
      </c>
      <c r="U1081" s="5" t="s">
        <v>719</v>
      </c>
      <c r="X1081" s="5" t="s">
        <v>232</v>
      </c>
      <c r="Y1081" s="5" t="s">
        <v>233</v>
      </c>
      <c r="Z1081" s="5" t="s">
        <v>20</v>
      </c>
      <c r="AB1081" s="5" t="s">
        <v>105</v>
      </c>
      <c r="AC1081" s="5" t="s">
        <v>506</v>
      </c>
      <c r="AF1081" s="5" t="s">
        <v>613</v>
      </c>
      <c r="AI1081" s="5" t="s">
        <v>720</v>
      </c>
      <c r="AJ1081" s="8" t="s">
        <v>59</v>
      </c>
      <c r="AK1081" s="8" t="s">
        <v>114</v>
      </c>
    </row>
    <row r="1082" spans="1:37" x14ac:dyDescent="0.2">
      <c r="A1082" s="4">
        <v>824</v>
      </c>
      <c r="B1082" s="4">
        <v>10</v>
      </c>
      <c r="C1082" s="3" t="s">
        <v>716</v>
      </c>
      <c r="D1082" s="5" t="s">
        <v>715</v>
      </c>
      <c r="E1082" s="4">
        <v>2010</v>
      </c>
      <c r="F1082" s="21" t="s">
        <v>709</v>
      </c>
      <c r="G1082" s="22">
        <v>8.0000000000000002E-3</v>
      </c>
      <c r="H1082" s="23"/>
      <c r="I1082" s="22"/>
      <c r="J1082" s="21"/>
      <c r="K1082" s="21"/>
      <c r="L1082" s="21" t="s">
        <v>60</v>
      </c>
      <c r="M1082" s="21"/>
      <c r="N1082" s="28">
        <v>1995</v>
      </c>
      <c r="O1082" s="5" t="s">
        <v>717</v>
      </c>
      <c r="P1082" s="5" t="s">
        <v>718</v>
      </c>
      <c r="Q1082" s="5" t="s">
        <v>1329</v>
      </c>
      <c r="R1082" s="7">
        <v>540.5</v>
      </c>
      <c r="S1082" s="5" t="s">
        <v>359</v>
      </c>
      <c r="U1082" s="5" t="s">
        <v>719</v>
      </c>
      <c r="X1082" s="5" t="s">
        <v>232</v>
      </c>
      <c r="Y1082" s="5" t="s">
        <v>233</v>
      </c>
      <c r="Z1082" s="5" t="s">
        <v>20</v>
      </c>
      <c r="AB1082" s="5" t="s">
        <v>105</v>
      </c>
      <c r="AC1082" s="5" t="s">
        <v>506</v>
      </c>
      <c r="AF1082" s="5" t="s">
        <v>613</v>
      </c>
      <c r="AI1082" s="5" t="s">
        <v>720</v>
      </c>
      <c r="AJ1082" s="8" t="s">
        <v>59</v>
      </c>
      <c r="AK1082" s="8" t="s">
        <v>114</v>
      </c>
    </row>
    <row r="1083" spans="1:37" hidden="1" x14ac:dyDescent="0.2">
      <c r="A1083" s="4">
        <v>824</v>
      </c>
      <c r="B1083" s="4">
        <v>11</v>
      </c>
      <c r="C1083" s="3" t="s">
        <v>716</v>
      </c>
      <c r="D1083" s="5" t="s">
        <v>715</v>
      </c>
      <c r="E1083" s="4">
        <v>2010</v>
      </c>
      <c r="F1083" s="5" t="s">
        <v>85</v>
      </c>
      <c r="G1083" s="6">
        <v>292</v>
      </c>
      <c r="H1083" s="7">
        <v>226</v>
      </c>
      <c r="J1083" s="5" t="s">
        <v>50</v>
      </c>
      <c r="N1083" s="4">
        <v>1996</v>
      </c>
      <c r="O1083" s="5" t="s">
        <v>717</v>
      </c>
      <c r="P1083" s="5" t="s">
        <v>718</v>
      </c>
      <c r="Q1083" s="5" t="s">
        <v>1329</v>
      </c>
      <c r="R1083" s="7">
        <v>967</v>
      </c>
      <c r="S1083" s="5" t="s">
        <v>359</v>
      </c>
      <c r="U1083" s="5" t="s">
        <v>719</v>
      </c>
      <c r="X1083" s="5" t="s">
        <v>232</v>
      </c>
      <c r="Y1083" s="5" t="s">
        <v>233</v>
      </c>
      <c r="Z1083" s="5" t="s">
        <v>20</v>
      </c>
      <c r="AB1083" s="5" t="s">
        <v>105</v>
      </c>
      <c r="AC1083" s="5" t="s">
        <v>506</v>
      </c>
      <c r="AF1083" s="5" t="s">
        <v>613</v>
      </c>
      <c r="AI1083" s="5" t="s">
        <v>720</v>
      </c>
      <c r="AJ1083" s="8" t="s">
        <v>59</v>
      </c>
      <c r="AK1083" s="8" t="s">
        <v>114</v>
      </c>
    </row>
    <row r="1084" spans="1:37" hidden="1" x14ac:dyDescent="0.2">
      <c r="A1084" s="4">
        <v>824</v>
      </c>
      <c r="B1084" s="4">
        <v>12</v>
      </c>
      <c r="C1084" s="3" t="s">
        <v>716</v>
      </c>
      <c r="D1084" s="5" t="s">
        <v>715</v>
      </c>
      <c r="E1084" s="4">
        <v>2010</v>
      </c>
      <c r="F1084" s="5" t="s">
        <v>1331</v>
      </c>
      <c r="G1084" s="6">
        <v>67</v>
      </c>
      <c r="H1084" s="7">
        <v>19</v>
      </c>
      <c r="J1084" s="5" t="s">
        <v>50</v>
      </c>
      <c r="N1084" s="4">
        <v>1996</v>
      </c>
      <c r="O1084" s="5" t="s">
        <v>717</v>
      </c>
      <c r="P1084" s="5" t="s">
        <v>718</v>
      </c>
      <c r="Q1084" s="5" t="s">
        <v>1329</v>
      </c>
      <c r="R1084" s="7">
        <v>967</v>
      </c>
      <c r="S1084" s="5" t="s">
        <v>359</v>
      </c>
      <c r="U1084" s="5" t="s">
        <v>719</v>
      </c>
      <c r="X1084" s="5" t="s">
        <v>232</v>
      </c>
      <c r="Y1084" s="5" t="s">
        <v>233</v>
      </c>
      <c r="Z1084" s="5" t="s">
        <v>20</v>
      </c>
      <c r="AB1084" s="5" t="s">
        <v>105</v>
      </c>
      <c r="AC1084" s="5" t="s">
        <v>506</v>
      </c>
      <c r="AF1084" s="5" t="s">
        <v>613</v>
      </c>
      <c r="AI1084" s="5" t="s">
        <v>720</v>
      </c>
      <c r="AJ1084" s="8" t="s">
        <v>59</v>
      </c>
      <c r="AK1084" s="8" t="s">
        <v>114</v>
      </c>
    </row>
    <row r="1085" spans="1:37" hidden="1" x14ac:dyDescent="0.2">
      <c r="A1085" s="4">
        <v>824</v>
      </c>
      <c r="B1085" s="4">
        <v>13</v>
      </c>
      <c r="C1085" s="3" t="s">
        <v>716</v>
      </c>
      <c r="D1085" s="5" t="s">
        <v>715</v>
      </c>
      <c r="E1085" s="4">
        <v>2010</v>
      </c>
      <c r="F1085" s="5" t="s">
        <v>166</v>
      </c>
      <c r="G1085" s="6">
        <v>5</v>
      </c>
      <c r="H1085" s="7">
        <v>13</v>
      </c>
      <c r="J1085" s="5" t="s">
        <v>50</v>
      </c>
      <c r="N1085" s="4">
        <v>1996</v>
      </c>
      <c r="O1085" s="5" t="s">
        <v>717</v>
      </c>
      <c r="P1085" s="5" t="s">
        <v>718</v>
      </c>
      <c r="Q1085" s="5" t="s">
        <v>1329</v>
      </c>
      <c r="R1085" s="7">
        <v>967</v>
      </c>
      <c r="S1085" s="5" t="s">
        <v>359</v>
      </c>
      <c r="U1085" s="5" t="s">
        <v>719</v>
      </c>
      <c r="X1085" s="5" t="s">
        <v>232</v>
      </c>
      <c r="Y1085" s="5" t="s">
        <v>233</v>
      </c>
      <c r="Z1085" s="5" t="s">
        <v>20</v>
      </c>
      <c r="AB1085" s="5" t="s">
        <v>105</v>
      </c>
      <c r="AC1085" s="5" t="s">
        <v>506</v>
      </c>
      <c r="AF1085" s="5" t="s">
        <v>613</v>
      </c>
      <c r="AI1085" s="5" t="s">
        <v>720</v>
      </c>
      <c r="AJ1085" s="8" t="s">
        <v>59</v>
      </c>
      <c r="AK1085" s="8" t="s">
        <v>114</v>
      </c>
    </row>
    <row r="1086" spans="1:37" x14ac:dyDescent="0.2">
      <c r="A1086" s="4">
        <v>824</v>
      </c>
      <c r="B1086" s="4">
        <v>14</v>
      </c>
      <c r="C1086" s="3" t="s">
        <v>716</v>
      </c>
      <c r="D1086" s="5" t="s">
        <v>715</v>
      </c>
      <c r="E1086" s="4">
        <v>2010</v>
      </c>
      <c r="F1086" s="21" t="s">
        <v>709</v>
      </c>
      <c r="G1086" s="22">
        <v>2.1999999999999999E-2</v>
      </c>
      <c r="H1086" s="23"/>
      <c r="I1086" s="22"/>
      <c r="J1086" s="21"/>
      <c r="K1086" s="21"/>
      <c r="L1086" s="21" t="s">
        <v>54</v>
      </c>
      <c r="M1086" s="21"/>
      <c r="N1086" s="28">
        <v>1996</v>
      </c>
      <c r="O1086" s="5" t="s">
        <v>717</v>
      </c>
      <c r="P1086" s="5" t="s">
        <v>718</v>
      </c>
      <c r="Q1086" s="5" t="s">
        <v>1329</v>
      </c>
      <c r="R1086" s="7">
        <v>967</v>
      </c>
      <c r="S1086" s="5" t="s">
        <v>359</v>
      </c>
      <c r="U1086" s="5" t="s">
        <v>719</v>
      </c>
      <c r="X1086" s="5" t="s">
        <v>232</v>
      </c>
      <c r="Y1086" s="5" t="s">
        <v>233</v>
      </c>
      <c r="Z1086" s="5" t="s">
        <v>20</v>
      </c>
      <c r="AB1086" s="5" t="s">
        <v>105</v>
      </c>
      <c r="AC1086" s="5" t="s">
        <v>506</v>
      </c>
      <c r="AF1086" s="5" t="s">
        <v>613</v>
      </c>
      <c r="AI1086" s="5" t="s">
        <v>720</v>
      </c>
      <c r="AJ1086" s="8" t="s">
        <v>59</v>
      </c>
      <c r="AK1086" s="8" t="s">
        <v>114</v>
      </c>
    </row>
    <row r="1087" spans="1:37" x14ac:dyDescent="0.2">
      <c r="A1087" s="4">
        <v>824</v>
      </c>
      <c r="B1087" s="4">
        <v>15</v>
      </c>
      <c r="C1087" s="3" t="s">
        <v>716</v>
      </c>
      <c r="D1087" s="5" t="s">
        <v>715</v>
      </c>
      <c r="E1087" s="4">
        <v>2010</v>
      </c>
      <c r="F1087" s="21" t="s">
        <v>709</v>
      </c>
      <c r="G1087" s="22">
        <v>8.0000000000000002E-3</v>
      </c>
      <c r="H1087" s="23"/>
      <c r="I1087" s="22"/>
      <c r="J1087" s="21"/>
      <c r="K1087" s="21"/>
      <c r="L1087" s="21" t="s">
        <v>60</v>
      </c>
      <c r="M1087" s="21"/>
      <c r="N1087" s="28">
        <v>1996</v>
      </c>
      <c r="O1087" s="5" t="s">
        <v>717</v>
      </c>
      <c r="P1087" s="5" t="s">
        <v>718</v>
      </c>
      <c r="Q1087" s="5" t="s">
        <v>1329</v>
      </c>
      <c r="R1087" s="7">
        <v>967</v>
      </c>
      <c r="S1087" s="5" t="s">
        <v>359</v>
      </c>
      <c r="U1087" s="5" t="s">
        <v>719</v>
      </c>
      <c r="X1087" s="5" t="s">
        <v>232</v>
      </c>
      <c r="Y1087" s="5" t="s">
        <v>233</v>
      </c>
      <c r="Z1087" s="5" t="s">
        <v>20</v>
      </c>
      <c r="AB1087" s="5" t="s">
        <v>105</v>
      </c>
      <c r="AC1087" s="5" t="s">
        <v>506</v>
      </c>
      <c r="AF1087" s="5" t="s">
        <v>613</v>
      </c>
      <c r="AI1087" s="5" t="s">
        <v>720</v>
      </c>
      <c r="AJ1087" s="8" t="s">
        <v>59</v>
      </c>
      <c r="AK1087" s="8" t="s">
        <v>114</v>
      </c>
    </row>
    <row r="1088" spans="1:37" hidden="1" x14ac:dyDescent="0.2">
      <c r="A1088" s="4">
        <v>824</v>
      </c>
      <c r="B1088" s="4">
        <v>16</v>
      </c>
      <c r="C1088" s="3" t="s">
        <v>716</v>
      </c>
      <c r="D1088" s="5" t="s">
        <v>715</v>
      </c>
      <c r="E1088" s="4">
        <v>2010</v>
      </c>
      <c r="F1088" s="5" t="s">
        <v>85</v>
      </c>
      <c r="G1088" s="6">
        <v>311</v>
      </c>
      <c r="H1088" s="7">
        <v>226</v>
      </c>
      <c r="J1088" s="5" t="s">
        <v>50</v>
      </c>
      <c r="N1088" s="4">
        <v>1997</v>
      </c>
      <c r="O1088" s="5" t="s">
        <v>717</v>
      </c>
      <c r="P1088" s="5" t="s">
        <v>718</v>
      </c>
      <c r="Q1088" s="5" t="s">
        <v>1329</v>
      </c>
      <c r="R1088" s="7">
        <v>569</v>
      </c>
      <c r="S1088" s="5" t="s">
        <v>359</v>
      </c>
      <c r="U1088" s="5" t="s">
        <v>719</v>
      </c>
      <c r="X1088" s="5" t="s">
        <v>232</v>
      </c>
      <c r="Y1088" s="5" t="s">
        <v>233</v>
      </c>
      <c r="Z1088" s="5" t="s">
        <v>20</v>
      </c>
      <c r="AB1088" s="5" t="s">
        <v>105</v>
      </c>
      <c r="AC1088" s="5" t="s">
        <v>506</v>
      </c>
      <c r="AF1088" s="5" t="s">
        <v>613</v>
      </c>
      <c r="AI1088" s="5" t="s">
        <v>720</v>
      </c>
      <c r="AJ1088" s="8" t="s">
        <v>59</v>
      </c>
      <c r="AK1088" s="8" t="s">
        <v>114</v>
      </c>
    </row>
    <row r="1089" spans="1:37" hidden="1" x14ac:dyDescent="0.2">
      <c r="A1089" s="4">
        <v>824</v>
      </c>
      <c r="B1089" s="4">
        <v>17</v>
      </c>
      <c r="C1089" s="3" t="s">
        <v>716</v>
      </c>
      <c r="D1089" s="5" t="s">
        <v>715</v>
      </c>
      <c r="E1089" s="4">
        <v>2010</v>
      </c>
      <c r="F1089" s="5" t="s">
        <v>1331</v>
      </c>
      <c r="G1089" s="6">
        <v>23</v>
      </c>
      <c r="H1089" s="7">
        <v>19</v>
      </c>
      <c r="J1089" s="5" t="s">
        <v>50</v>
      </c>
      <c r="N1089" s="4">
        <v>1997</v>
      </c>
      <c r="O1089" s="5" t="s">
        <v>717</v>
      </c>
      <c r="P1089" s="5" t="s">
        <v>718</v>
      </c>
      <c r="Q1089" s="5" t="s">
        <v>1329</v>
      </c>
      <c r="R1089" s="7">
        <v>569</v>
      </c>
      <c r="S1089" s="5" t="s">
        <v>359</v>
      </c>
      <c r="U1089" s="5" t="s">
        <v>719</v>
      </c>
      <c r="X1089" s="5" t="s">
        <v>232</v>
      </c>
      <c r="Y1089" s="5" t="s">
        <v>233</v>
      </c>
      <c r="Z1089" s="5" t="s">
        <v>20</v>
      </c>
      <c r="AB1089" s="5" t="s">
        <v>105</v>
      </c>
      <c r="AC1089" s="5" t="s">
        <v>506</v>
      </c>
      <c r="AF1089" s="5" t="s">
        <v>613</v>
      </c>
      <c r="AI1089" s="5" t="s">
        <v>720</v>
      </c>
      <c r="AJ1089" s="8" t="s">
        <v>59</v>
      </c>
      <c r="AK1089" s="8" t="s">
        <v>114</v>
      </c>
    </row>
    <row r="1090" spans="1:37" hidden="1" x14ac:dyDescent="0.2">
      <c r="A1090" s="4">
        <v>824</v>
      </c>
      <c r="B1090" s="4">
        <v>18</v>
      </c>
      <c r="C1090" s="3" t="s">
        <v>716</v>
      </c>
      <c r="D1090" s="5" t="s">
        <v>715</v>
      </c>
      <c r="E1090" s="4">
        <v>2010</v>
      </c>
      <c r="F1090" s="5" t="s">
        <v>166</v>
      </c>
      <c r="G1090" s="6">
        <v>3</v>
      </c>
      <c r="H1090" s="7">
        <v>13</v>
      </c>
      <c r="J1090" s="5" t="s">
        <v>50</v>
      </c>
      <c r="N1090" s="4">
        <v>1997</v>
      </c>
      <c r="O1090" s="5" t="s">
        <v>717</v>
      </c>
      <c r="P1090" s="5" t="s">
        <v>718</v>
      </c>
      <c r="Q1090" s="5" t="s">
        <v>1329</v>
      </c>
      <c r="R1090" s="7">
        <v>569</v>
      </c>
      <c r="S1090" s="5" t="s">
        <v>359</v>
      </c>
      <c r="U1090" s="5" t="s">
        <v>719</v>
      </c>
      <c r="X1090" s="5" t="s">
        <v>232</v>
      </c>
      <c r="Y1090" s="5" t="s">
        <v>233</v>
      </c>
      <c r="Z1090" s="5" t="s">
        <v>20</v>
      </c>
      <c r="AB1090" s="5" t="s">
        <v>105</v>
      </c>
      <c r="AC1090" s="5" t="s">
        <v>506</v>
      </c>
      <c r="AF1090" s="5" t="s">
        <v>613</v>
      </c>
      <c r="AI1090" s="5" t="s">
        <v>720</v>
      </c>
      <c r="AJ1090" s="8" t="s">
        <v>59</v>
      </c>
      <c r="AK1090" s="8" t="s">
        <v>114</v>
      </c>
    </row>
    <row r="1091" spans="1:37" x14ac:dyDescent="0.2">
      <c r="A1091" s="4">
        <v>824</v>
      </c>
      <c r="B1091" s="4">
        <v>19</v>
      </c>
      <c r="C1091" s="3" t="s">
        <v>716</v>
      </c>
      <c r="D1091" s="5" t="s">
        <v>715</v>
      </c>
      <c r="E1091" s="4">
        <v>2010</v>
      </c>
      <c r="F1091" s="21" t="s">
        <v>709</v>
      </c>
      <c r="G1091" s="22">
        <v>0.01</v>
      </c>
      <c r="H1091" s="23"/>
      <c r="I1091" s="22"/>
      <c r="J1091" s="21"/>
      <c r="K1091" s="21"/>
      <c r="L1091" s="21" t="s">
        <v>54</v>
      </c>
      <c r="M1091" s="21"/>
      <c r="N1091" s="28">
        <v>1997</v>
      </c>
      <c r="O1091" s="5" t="s">
        <v>717</v>
      </c>
      <c r="P1091" s="5" t="s">
        <v>718</v>
      </c>
      <c r="Q1091" s="5" t="s">
        <v>1329</v>
      </c>
      <c r="R1091" s="7">
        <v>569</v>
      </c>
      <c r="S1091" s="5" t="s">
        <v>359</v>
      </c>
      <c r="U1091" s="5" t="s">
        <v>719</v>
      </c>
      <c r="X1091" s="5" t="s">
        <v>232</v>
      </c>
      <c r="Y1091" s="5" t="s">
        <v>233</v>
      </c>
      <c r="Z1091" s="5" t="s">
        <v>20</v>
      </c>
      <c r="AB1091" s="5" t="s">
        <v>105</v>
      </c>
      <c r="AC1091" s="5" t="s">
        <v>506</v>
      </c>
      <c r="AF1091" s="5" t="s">
        <v>613</v>
      </c>
      <c r="AI1091" s="5" t="s">
        <v>720</v>
      </c>
      <c r="AJ1091" s="8" t="s">
        <v>59</v>
      </c>
      <c r="AK1091" s="8" t="s">
        <v>114</v>
      </c>
    </row>
    <row r="1092" spans="1:37" x14ac:dyDescent="0.2">
      <c r="A1092" s="4">
        <v>824</v>
      </c>
      <c r="B1092" s="4">
        <v>20</v>
      </c>
      <c r="C1092" s="3" t="s">
        <v>716</v>
      </c>
      <c r="D1092" s="5" t="s">
        <v>715</v>
      </c>
      <c r="E1092" s="4">
        <v>2010</v>
      </c>
      <c r="F1092" s="21" t="s">
        <v>709</v>
      </c>
      <c r="G1092" s="22">
        <v>8.0000000000000002E-3</v>
      </c>
      <c r="H1092" s="23"/>
      <c r="I1092" s="22"/>
      <c r="J1092" s="21"/>
      <c r="K1092" s="21"/>
      <c r="L1092" s="21" t="s">
        <v>60</v>
      </c>
      <c r="M1092" s="21"/>
      <c r="N1092" s="28">
        <v>1997</v>
      </c>
      <c r="O1092" s="5" t="s">
        <v>717</v>
      </c>
      <c r="P1092" s="5" t="s">
        <v>718</v>
      </c>
      <c r="Q1092" s="5" t="s">
        <v>1329</v>
      </c>
      <c r="R1092" s="7">
        <v>569</v>
      </c>
      <c r="S1092" s="5" t="s">
        <v>359</v>
      </c>
      <c r="U1092" s="5" t="s">
        <v>719</v>
      </c>
      <c r="X1092" s="5" t="s">
        <v>232</v>
      </c>
      <c r="Y1092" s="5" t="s">
        <v>233</v>
      </c>
      <c r="Z1092" s="5" t="s">
        <v>20</v>
      </c>
      <c r="AB1092" s="5" t="s">
        <v>105</v>
      </c>
      <c r="AC1092" s="5" t="s">
        <v>506</v>
      </c>
      <c r="AF1092" s="5" t="s">
        <v>613</v>
      </c>
      <c r="AI1092" s="5" t="s">
        <v>720</v>
      </c>
      <c r="AJ1092" s="8" t="s">
        <v>59</v>
      </c>
      <c r="AK1092" s="8" t="s">
        <v>114</v>
      </c>
    </row>
    <row r="1093" spans="1:37" hidden="1" x14ac:dyDescent="0.2">
      <c r="A1093" s="4">
        <v>824</v>
      </c>
      <c r="B1093" s="4">
        <v>21</v>
      </c>
      <c r="C1093" s="3" t="s">
        <v>716</v>
      </c>
      <c r="D1093" s="5" t="s">
        <v>715</v>
      </c>
      <c r="E1093" s="4">
        <v>2010</v>
      </c>
      <c r="F1093" s="5" t="s">
        <v>85</v>
      </c>
      <c r="G1093" s="6">
        <v>313</v>
      </c>
      <c r="H1093" s="7">
        <v>226</v>
      </c>
      <c r="J1093" s="5" t="s">
        <v>50</v>
      </c>
      <c r="N1093" s="4">
        <v>1998</v>
      </c>
      <c r="O1093" s="5" t="s">
        <v>717</v>
      </c>
      <c r="P1093" s="5" t="s">
        <v>718</v>
      </c>
      <c r="Q1093" s="5" t="s">
        <v>1329</v>
      </c>
      <c r="R1093" s="7">
        <v>1322</v>
      </c>
      <c r="S1093" s="5" t="s">
        <v>359</v>
      </c>
      <c r="U1093" s="5" t="s">
        <v>719</v>
      </c>
      <c r="X1093" s="5" t="s">
        <v>232</v>
      </c>
      <c r="Y1093" s="5" t="s">
        <v>233</v>
      </c>
      <c r="Z1093" s="5" t="s">
        <v>20</v>
      </c>
      <c r="AB1093" s="5" t="s">
        <v>105</v>
      </c>
      <c r="AC1093" s="5" t="s">
        <v>506</v>
      </c>
      <c r="AF1093" s="5" t="s">
        <v>613</v>
      </c>
      <c r="AI1093" s="5" t="s">
        <v>720</v>
      </c>
      <c r="AJ1093" s="8" t="s">
        <v>59</v>
      </c>
      <c r="AK1093" s="8" t="s">
        <v>114</v>
      </c>
    </row>
    <row r="1094" spans="1:37" hidden="1" x14ac:dyDescent="0.2">
      <c r="A1094" s="4">
        <v>824</v>
      </c>
      <c r="B1094" s="4">
        <v>22</v>
      </c>
      <c r="C1094" s="3" t="s">
        <v>716</v>
      </c>
      <c r="D1094" s="5" t="s">
        <v>715</v>
      </c>
      <c r="E1094" s="4">
        <v>2010</v>
      </c>
      <c r="F1094" s="5" t="s">
        <v>1331</v>
      </c>
      <c r="G1094" s="6">
        <v>20</v>
      </c>
      <c r="H1094" s="7">
        <v>19</v>
      </c>
      <c r="J1094" s="5" t="s">
        <v>50</v>
      </c>
      <c r="N1094" s="4">
        <v>1998</v>
      </c>
      <c r="O1094" s="5" t="s">
        <v>717</v>
      </c>
      <c r="P1094" s="5" t="s">
        <v>718</v>
      </c>
      <c r="Q1094" s="5" t="s">
        <v>1329</v>
      </c>
      <c r="R1094" s="7">
        <v>1322</v>
      </c>
      <c r="S1094" s="5" t="s">
        <v>359</v>
      </c>
      <c r="U1094" s="5" t="s">
        <v>719</v>
      </c>
      <c r="X1094" s="5" t="s">
        <v>232</v>
      </c>
      <c r="Y1094" s="5" t="s">
        <v>233</v>
      </c>
      <c r="Z1094" s="5" t="s">
        <v>20</v>
      </c>
      <c r="AB1094" s="5" t="s">
        <v>105</v>
      </c>
      <c r="AC1094" s="5" t="s">
        <v>506</v>
      </c>
      <c r="AF1094" s="5" t="s">
        <v>613</v>
      </c>
      <c r="AI1094" s="5" t="s">
        <v>720</v>
      </c>
      <c r="AJ1094" s="8" t="s">
        <v>59</v>
      </c>
      <c r="AK1094" s="8" t="s">
        <v>114</v>
      </c>
    </row>
    <row r="1095" spans="1:37" hidden="1" x14ac:dyDescent="0.2">
      <c r="A1095" s="4">
        <v>824</v>
      </c>
      <c r="B1095" s="4">
        <v>23</v>
      </c>
      <c r="C1095" s="3" t="s">
        <v>716</v>
      </c>
      <c r="D1095" s="5" t="s">
        <v>715</v>
      </c>
      <c r="E1095" s="4">
        <v>2010</v>
      </c>
      <c r="F1095" s="5" t="s">
        <v>166</v>
      </c>
      <c r="G1095" s="6">
        <v>8</v>
      </c>
      <c r="H1095" s="7">
        <v>13</v>
      </c>
      <c r="J1095" s="5" t="s">
        <v>50</v>
      </c>
      <c r="N1095" s="4">
        <v>1998</v>
      </c>
      <c r="O1095" s="5" t="s">
        <v>717</v>
      </c>
      <c r="P1095" s="5" t="s">
        <v>718</v>
      </c>
      <c r="Q1095" s="5" t="s">
        <v>1329</v>
      </c>
      <c r="R1095" s="7">
        <v>1322</v>
      </c>
      <c r="S1095" s="5" t="s">
        <v>359</v>
      </c>
      <c r="U1095" s="5" t="s">
        <v>719</v>
      </c>
      <c r="X1095" s="5" t="s">
        <v>232</v>
      </c>
      <c r="Y1095" s="5" t="s">
        <v>233</v>
      </c>
      <c r="Z1095" s="5" t="s">
        <v>20</v>
      </c>
      <c r="AB1095" s="5" t="s">
        <v>105</v>
      </c>
      <c r="AC1095" s="5" t="s">
        <v>506</v>
      </c>
      <c r="AF1095" s="5" t="s">
        <v>613</v>
      </c>
      <c r="AI1095" s="5" t="s">
        <v>720</v>
      </c>
      <c r="AJ1095" s="8" t="s">
        <v>59</v>
      </c>
      <c r="AK1095" s="8" t="s">
        <v>114</v>
      </c>
    </row>
    <row r="1096" spans="1:37" x14ac:dyDescent="0.2">
      <c r="A1096" s="4">
        <v>824</v>
      </c>
      <c r="B1096" s="4">
        <v>24</v>
      </c>
      <c r="C1096" s="3" t="s">
        <v>716</v>
      </c>
      <c r="D1096" s="5" t="s">
        <v>715</v>
      </c>
      <c r="E1096" s="4">
        <v>2010</v>
      </c>
      <c r="F1096" s="21" t="s">
        <v>709</v>
      </c>
      <c r="G1096" s="22">
        <v>3.4000000000000002E-2</v>
      </c>
      <c r="H1096" s="23"/>
      <c r="I1096" s="22"/>
      <c r="J1096" s="21"/>
      <c r="K1096" s="21"/>
      <c r="L1096" s="21" t="s">
        <v>54</v>
      </c>
      <c r="M1096" s="21"/>
      <c r="N1096" s="28">
        <v>1998</v>
      </c>
      <c r="O1096" s="5" t="s">
        <v>717</v>
      </c>
      <c r="P1096" s="5" t="s">
        <v>718</v>
      </c>
      <c r="Q1096" s="5" t="s">
        <v>1329</v>
      </c>
      <c r="R1096" s="7">
        <v>1322</v>
      </c>
      <c r="S1096" s="5" t="s">
        <v>359</v>
      </c>
      <c r="U1096" s="5" t="s">
        <v>719</v>
      </c>
      <c r="X1096" s="5" t="s">
        <v>232</v>
      </c>
      <c r="Y1096" s="5" t="s">
        <v>233</v>
      </c>
      <c r="Z1096" s="5" t="s">
        <v>20</v>
      </c>
      <c r="AB1096" s="5" t="s">
        <v>105</v>
      </c>
      <c r="AC1096" s="5" t="s">
        <v>506</v>
      </c>
      <c r="AF1096" s="5" t="s">
        <v>613</v>
      </c>
      <c r="AI1096" s="5" t="s">
        <v>720</v>
      </c>
      <c r="AJ1096" s="8" t="s">
        <v>59</v>
      </c>
      <c r="AK1096" s="8" t="s">
        <v>114</v>
      </c>
    </row>
    <row r="1097" spans="1:37" x14ac:dyDescent="0.2">
      <c r="A1097" s="4">
        <v>824</v>
      </c>
      <c r="B1097" s="4">
        <v>25</v>
      </c>
      <c r="C1097" s="3" t="s">
        <v>716</v>
      </c>
      <c r="D1097" s="5" t="s">
        <v>715</v>
      </c>
      <c r="E1097" s="4">
        <v>2010</v>
      </c>
      <c r="F1097" s="21" t="s">
        <v>709</v>
      </c>
      <c r="G1097" s="22">
        <v>7.0000000000000001E-3</v>
      </c>
      <c r="H1097" s="23"/>
      <c r="I1097" s="22"/>
      <c r="J1097" s="21"/>
      <c r="K1097" s="21"/>
      <c r="L1097" s="21" t="s">
        <v>60</v>
      </c>
      <c r="M1097" s="21"/>
      <c r="N1097" s="28">
        <v>1998</v>
      </c>
      <c r="O1097" s="5" t="s">
        <v>717</v>
      </c>
      <c r="P1097" s="5" t="s">
        <v>718</v>
      </c>
      <c r="Q1097" s="5" t="s">
        <v>1329</v>
      </c>
      <c r="R1097" s="7">
        <v>1322</v>
      </c>
      <c r="S1097" s="5" t="s">
        <v>359</v>
      </c>
      <c r="U1097" s="5" t="s">
        <v>719</v>
      </c>
      <c r="X1097" s="5" t="s">
        <v>232</v>
      </c>
      <c r="Y1097" s="5" t="s">
        <v>233</v>
      </c>
      <c r="Z1097" s="5" t="s">
        <v>20</v>
      </c>
      <c r="AB1097" s="5" t="s">
        <v>105</v>
      </c>
      <c r="AC1097" s="5" t="s">
        <v>506</v>
      </c>
      <c r="AF1097" s="5" t="s">
        <v>613</v>
      </c>
      <c r="AI1097" s="5" t="s">
        <v>720</v>
      </c>
      <c r="AJ1097" s="8" t="s">
        <v>59</v>
      </c>
      <c r="AK1097" s="8" t="s">
        <v>114</v>
      </c>
    </row>
    <row r="1098" spans="1:37" hidden="1" x14ac:dyDescent="0.2">
      <c r="A1098" s="4">
        <v>824</v>
      </c>
      <c r="B1098" s="4">
        <v>26</v>
      </c>
      <c r="C1098" s="3" t="s">
        <v>716</v>
      </c>
      <c r="D1098" s="5" t="s">
        <v>715</v>
      </c>
      <c r="E1098" s="4">
        <v>2010</v>
      </c>
      <c r="F1098" s="5" t="s">
        <v>85</v>
      </c>
      <c r="G1098" s="6">
        <v>345</v>
      </c>
      <c r="H1098" s="7">
        <v>226</v>
      </c>
      <c r="J1098" s="5" t="s">
        <v>50</v>
      </c>
      <c r="N1098" s="4">
        <v>1999</v>
      </c>
      <c r="O1098" s="5" t="s">
        <v>717</v>
      </c>
      <c r="P1098" s="5" t="s">
        <v>718</v>
      </c>
      <c r="Q1098" s="5" t="s">
        <v>1329</v>
      </c>
      <c r="R1098" s="7">
        <v>893.8</v>
      </c>
      <c r="S1098" s="5" t="s">
        <v>359</v>
      </c>
      <c r="U1098" s="5" t="s">
        <v>719</v>
      </c>
      <c r="X1098" s="5" t="s">
        <v>232</v>
      </c>
      <c r="Y1098" s="5" t="s">
        <v>233</v>
      </c>
      <c r="Z1098" s="5" t="s">
        <v>20</v>
      </c>
      <c r="AB1098" s="5" t="s">
        <v>105</v>
      </c>
      <c r="AC1098" s="5" t="s">
        <v>506</v>
      </c>
      <c r="AF1098" s="5" t="s">
        <v>613</v>
      </c>
      <c r="AI1098" s="5" t="s">
        <v>720</v>
      </c>
      <c r="AJ1098" s="8" t="s">
        <v>59</v>
      </c>
      <c r="AK1098" s="8" t="s">
        <v>114</v>
      </c>
    </row>
    <row r="1099" spans="1:37" hidden="1" x14ac:dyDescent="0.2">
      <c r="A1099" s="4">
        <v>824</v>
      </c>
      <c r="B1099" s="4">
        <v>27</v>
      </c>
      <c r="C1099" s="3" t="s">
        <v>716</v>
      </c>
      <c r="D1099" s="5" t="s">
        <v>715</v>
      </c>
      <c r="E1099" s="4">
        <v>2010</v>
      </c>
      <c r="F1099" s="5" t="s">
        <v>1331</v>
      </c>
      <c r="G1099" s="6">
        <v>51</v>
      </c>
      <c r="H1099" s="7">
        <v>19</v>
      </c>
      <c r="J1099" s="5" t="s">
        <v>50</v>
      </c>
      <c r="N1099" s="4">
        <v>1999</v>
      </c>
      <c r="O1099" s="5" t="s">
        <v>717</v>
      </c>
      <c r="P1099" s="5" t="s">
        <v>718</v>
      </c>
      <c r="Q1099" s="5" t="s">
        <v>1329</v>
      </c>
      <c r="R1099" s="7">
        <v>893.8</v>
      </c>
      <c r="S1099" s="5" t="s">
        <v>359</v>
      </c>
      <c r="U1099" s="5" t="s">
        <v>719</v>
      </c>
      <c r="X1099" s="5" t="s">
        <v>232</v>
      </c>
      <c r="Y1099" s="5" t="s">
        <v>233</v>
      </c>
      <c r="Z1099" s="5" t="s">
        <v>20</v>
      </c>
      <c r="AB1099" s="5" t="s">
        <v>105</v>
      </c>
      <c r="AC1099" s="5" t="s">
        <v>506</v>
      </c>
      <c r="AF1099" s="5" t="s">
        <v>613</v>
      </c>
      <c r="AI1099" s="5" t="s">
        <v>720</v>
      </c>
      <c r="AJ1099" s="8" t="s">
        <v>59</v>
      </c>
      <c r="AK1099" s="8" t="s">
        <v>114</v>
      </c>
    </row>
    <row r="1100" spans="1:37" hidden="1" x14ac:dyDescent="0.2">
      <c r="A1100" s="4">
        <v>824</v>
      </c>
      <c r="B1100" s="4">
        <v>28</v>
      </c>
      <c r="C1100" s="3" t="s">
        <v>716</v>
      </c>
      <c r="D1100" s="5" t="s">
        <v>715</v>
      </c>
      <c r="E1100" s="4">
        <v>2010</v>
      </c>
      <c r="F1100" s="5" t="s">
        <v>166</v>
      </c>
      <c r="G1100" s="6">
        <v>9</v>
      </c>
      <c r="H1100" s="7">
        <v>13</v>
      </c>
      <c r="J1100" s="5" t="s">
        <v>50</v>
      </c>
      <c r="N1100" s="4">
        <v>1999</v>
      </c>
      <c r="O1100" s="5" t="s">
        <v>717</v>
      </c>
      <c r="P1100" s="5" t="s">
        <v>718</v>
      </c>
      <c r="Q1100" s="5" t="s">
        <v>1329</v>
      </c>
      <c r="R1100" s="7">
        <v>893.8</v>
      </c>
      <c r="S1100" s="5" t="s">
        <v>359</v>
      </c>
      <c r="U1100" s="5" t="s">
        <v>719</v>
      </c>
      <c r="X1100" s="5" t="s">
        <v>232</v>
      </c>
      <c r="Y1100" s="5" t="s">
        <v>233</v>
      </c>
      <c r="Z1100" s="5" t="s">
        <v>20</v>
      </c>
      <c r="AB1100" s="5" t="s">
        <v>105</v>
      </c>
      <c r="AC1100" s="5" t="s">
        <v>506</v>
      </c>
      <c r="AF1100" s="5" t="s">
        <v>613</v>
      </c>
      <c r="AI1100" s="5" t="s">
        <v>720</v>
      </c>
      <c r="AJ1100" s="8" t="s">
        <v>59</v>
      </c>
      <c r="AK1100" s="8" t="s">
        <v>114</v>
      </c>
    </row>
    <row r="1101" spans="1:37" x14ac:dyDescent="0.2">
      <c r="A1101" s="4">
        <v>824</v>
      </c>
      <c r="B1101" s="4">
        <v>29</v>
      </c>
      <c r="C1101" s="3" t="s">
        <v>716</v>
      </c>
      <c r="D1101" s="5" t="s">
        <v>715</v>
      </c>
      <c r="E1101" s="4">
        <v>2010</v>
      </c>
      <c r="F1101" s="21" t="s">
        <v>709</v>
      </c>
      <c r="G1101" s="22">
        <v>3.1E-2</v>
      </c>
      <c r="H1101" s="23"/>
      <c r="I1101" s="22"/>
      <c r="J1101" s="21"/>
      <c r="K1101" s="21"/>
      <c r="L1101" s="21" t="s">
        <v>54</v>
      </c>
      <c r="M1101" s="21"/>
      <c r="N1101" s="28">
        <v>1999</v>
      </c>
      <c r="O1101" s="5" t="s">
        <v>717</v>
      </c>
      <c r="P1101" s="5" t="s">
        <v>718</v>
      </c>
      <c r="Q1101" s="5" t="s">
        <v>1329</v>
      </c>
      <c r="R1101" s="7">
        <v>893.8</v>
      </c>
      <c r="S1101" s="5" t="s">
        <v>359</v>
      </c>
      <c r="U1101" s="5" t="s">
        <v>719</v>
      </c>
      <c r="X1101" s="5" t="s">
        <v>232</v>
      </c>
      <c r="Y1101" s="5" t="s">
        <v>233</v>
      </c>
      <c r="Z1101" s="5" t="s">
        <v>20</v>
      </c>
      <c r="AB1101" s="5" t="s">
        <v>105</v>
      </c>
      <c r="AC1101" s="5" t="s">
        <v>506</v>
      </c>
      <c r="AF1101" s="5" t="s">
        <v>613</v>
      </c>
      <c r="AI1101" s="5" t="s">
        <v>720</v>
      </c>
      <c r="AJ1101" s="8" t="s">
        <v>59</v>
      </c>
      <c r="AK1101" s="8" t="s">
        <v>114</v>
      </c>
    </row>
    <row r="1102" spans="1:37" x14ac:dyDescent="0.2">
      <c r="A1102" s="4">
        <v>824</v>
      </c>
      <c r="B1102" s="4">
        <v>30</v>
      </c>
      <c r="C1102" s="3" t="s">
        <v>716</v>
      </c>
      <c r="D1102" s="5" t="s">
        <v>715</v>
      </c>
      <c r="E1102" s="4">
        <v>2010</v>
      </c>
      <c r="F1102" s="21" t="s">
        <v>709</v>
      </c>
      <c r="G1102" s="22">
        <v>1.2999999999999999E-2</v>
      </c>
      <c r="H1102" s="23"/>
      <c r="I1102" s="22"/>
      <c r="J1102" s="21"/>
      <c r="K1102" s="21"/>
      <c r="L1102" s="21" t="s">
        <v>60</v>
      </c>
      <c r="M1102" s="21"/>
      <c r="N1102" s="28">
        <v>1999</v>
      </c>
      <c r="O1102" s="5" t="s">
        <v>717</v>
      </c>
      <c r="P1102" s="5" t="s">
        <v>718</v>
      </c>
      <c r="Q1102" s="5" t="s">
        <v>1329</v>
      </c>
      <c r="R1102" s="7">
        <v>893.8</v>
      </c>
      <c r="S1102" s="5" t="s">
        <v>359</v>
      </c>
      <c r="U1102" s="5" t="s">
        <v>719</v>
      </c>
      <c r="X1102" s="5" t="s">
        <v>232</v>
      </c>
      <c r="Y1102" s="5" t="s">
        <v>233</v>
      </c>
      <c r="Z1102" s="5" t="s">
        <v>20</v>
      </c>
      <c r="AB1102" s="5" t="s">
        <v>105</v>
      </c>
      <c r="AC1102" s="5" t="s">
        <v>506</v>
      </c>
      <c r="AF1102" s="5" t="s">
        <v>613</v>
      </c>
      <c r="AI1102" s="5" t="s">
        <v>720</v>
      </c>
      <c r="AJ1102" s="8" t="s">
        <v>59</v>
      </c>
      <c r="AK1102" s="8" t="s">
        <v>114</v>
      </c>
    </row>
    <row r="1103" spans="1:37" hidden="1" x14ac:dyDescent="0.2">
      <c r="A1103" s="4">
        <v>824</v>
      </c>
      <c r="B1103" s="4">
        <v>31</v>
      </c>
      <c r="C1103" s="3" t="s">
        <v>716</v>
      </c>
      <c r="D1103" s="5" t="s">
        <v>715</v>
      </c>
      <c r="E1103" s="4">
        <v>2010</v>
      </c>
      <c r="F1103" s="5" t="s">
        <v>85</v>
      </c>
      <c r="G1103" s="6">
        <v>406</v>
      </c>
      <c r="H1103" s="7">
        <v>226</v>
      </c>
      <c r="J1103" s="5" t="s">
        <v>50</v>
      </c>
      <c r="N1103" s="4">
        <v>2000</v>
      </c>
      <c r="O1103" s="5" t="s">
        <v>717</v>
      </c>
      <c r="P1103" s="5" t="s">
        <v>718</v>
      </c>
      <c r="Q1103" s="5" t="s">
        <v>1329</v>
      </c>
      <c r="R1103" s="7">
        <v>325</v>
      </c>
      <c r="S1103" s="5" t="s">
        <v>359</v>
      </c>
      <c r="U1103" s="5" t="s">
        <v>719</v>
      </c>
      <c r="X1103" s="5" t="s">
        <v>232</v>
      </c>
      <c r="Y1103" s="5" t="s">
        <v>233</v>
      </c>
      <c r="Z1103" s="5" t="s">
        <v>20</v>
      </c>
      <c r="AB1103" s="5" t="s">
        <v>105</v>
      </c>
      <c r="AC1103" s="5" t="s">
        <v>506</v>
      </c>
      <c r="AF1103" s="5" t="s">
        <v>613</v>
      </c>
      <c r="AI1103" s="5" t="s">
        <v>720</v>
      </c>
      <c r="AJ1103" s="8" t="s">
        <v>59</v>
      </c>
      <c r="AK1103" s="8" t="s">
        <v>114</v>
      </c>
    </row>
    <row r="1104" spans="1:37" hidden="1" x14ac:dyDescent="0.2">
      <c r="A1104" s="4">
        <v>824</v>
      </c>
      <c r="B1104" s="4">
        <v>32</v>
      </c>
      <c r="C1104" s="3" t="s">
        <v>716</v>
      </c>
      <c r="D1104" s="5" t="s">
        <v>715</v>
      </c>
      <c r="E1104" s="4">
        <v>2010</v>
      </c>
      <c r="F1104" s="5" t="s">
        <v>1331</v>
      </c>
      <c r="G1104" s="6">
        <v>69</v>
      </c>
      <c r="H1104" s="7">
        <v>19</v>
      </c>
      <c r="J1104" s="5" t="s">
        <v>50</v>
      </c>
      <c r="N1104" s="4">
        <v>2000</v>
      </c>
      <c r="O1104" s="5" t="s">
        <v>717</v>
      </c>
      <c r="P1104" s="5" t="s">
        <v>718</v>
      </c>
      <c r="Q1104" s="5" t="s">
        <v>1329</v>
      </c>
      <c r="R1104" s="7">
        <v>325</v>
      </c>
      <c r="S1104" s="5" t="s">
        <v>359</v>
      </c>
      <c r="U1104" s="5" t="s">
        <v>719</v>
      </c>
      <c r="X1104" s="5" t="s">
        <v>232</v>
      </c>
      <c r="Y1104" s="5" t="s">
        <v>233</v>
      </c>
      <c r="Z1104" s="5" t="s">
        <v>20</v>
      </c>
      <c r="AB1104" s="5" t="s">
        <v>105</v>
      </c>
      <c r="AC1104" s="5" t="s">
        <v>506</v>
      </c>
      <c r="AF1104" s="5" t="s">
        <v>613</v>
      </c>
      <c r="AI1104" s="5" t="s">
        <v>720</v>
      </c>
      <c r="AJ1104" s="8" t="s">
        <v>59</v>
      </c>
      <c r="AK1104" s="8" t="s">
        <v>114</v>
      </c>
    </row>
    <row r="1105" spans="1:37" hidden="1" x14ac:dyDescent="0.2">
      <c r="A1105" s="4">
        <v>824</v>
      </c>
      <c r="B1105" s="4">
        <v>33</v>
      </c>
      <c r="C1105" s="3" t="s">
        <v>716</v>
      </c>
      <c r="D1105" s="5" t="s">
        <v>715</v>
      </c>
      <c r="E1105" s="4">
        <v>2010</v>
      </c>
      <c r="F1105" s="5" t="s">
        <v>166</v>
      </c>
      <c r="G1105" s="6">
        <v>3</v>
      </c>
      <c r="H1105" s="7">
        <v>13</v>
      </c>
      <c r="J1105" s="5" t="s">
        <v>50</v>
      </c>
      <c r="N1105" s="4">
        <v>2000</v>
      </c>
      <c r="O1105" s="5" t="s">
        <v>717</v>
      </c>
      <c r="P1105" s="5" t="s">
        <v>718</v>
      </c>
      <c r="Q1105" s="5" t="s">
        <v>1329</v>
      </c>
      <c r="R1105" s="7">
        <v>325</v>
      </c>
      <c r="S1105" s="5" t="s">
        <v>359</v>
      </c>
      <c r="U1105" s="5" t="s">
        <v>719</v>
      </c>
      <c r="X1105" s="5" t="s">
        <v>232</v>
      </c>
      <c r="Y1105" s="5" t="s">
        <v>233</v>
      </c>
      <c r="Z1105" s="5" t="s">
        <v>20</v>
      </c>
      <c r="AB1105" s="5" t="s">
        <v>105</v>
      </c>
      <c r="AC1105" s="5" t="s">
        <v>506</v>
      </c>
      <c r="AF1105" s="5" t="s">
        <v>613</v>
      </c>
      <c r="AI1105" s="5" t="s">
        <v>720</v>
      </c>
      <c r="AJ1105" s="8" t="s">
        <v>59</v>
      </c>
      <c r="AK1105" s="8" t="s">
        <v>114</v>
      </c>
    </row>
    <row r="1106" spans="1:37" x14ac:dyDescent="0.2">
      <c r="A1106" s="4">
        <v>824</v>
      </c>
      <c r="B1106" s="4">
        <v>34</v>
      </c>
      <c r="C1106" s="3" t="s">
        <v>716</v>
      </c>
      <c r="D1106" s="5" t="s">
        <v>715</v>
      </c>
      <c r="E1106" s="4">
        <v>2010</v>
      </c>
      <c r="F1106" s="24" t="s">
        <v>709</v>
      </c>
      <c r="G1106" s="25">
        <v>4.0000000000000001E-3</v>
      </c>
      <c r="H1106" s="26"/>
      <c r="I1106" s="25"/>
      <c r="J1106" s="24"/>
      <c r="K1106" s="24"/>
      <c r="L1106" s="24" t="s">
        <v>54</v>
      </c>
      <c r="M1106" s="24"/>
      <c r="N1106" s="27">
        <v>2000</v>
      </c>
      <c r="O1106" s="5" t="s">
        <v>717</v>
      </c>
      <c r="P1106" s="5" t="s">
        <v>718</v>
      </c>
      <c r="Q1106" s="5" t="s">
        <v>1329</v>
      </c>
      <c r="R1106" s="7">
        <v>325</v>
      </c>
      <c r="S1106" s="5" t="s">
        <v>359</v>
      </c>
      <c r="U1106" s="5" t="s">
        <v>719</v>
      </c>
      <c r="X1106" s="5" t="s">
        <v>232</v>
      </c>
      <c r="Y1106" s="5" t="s">
        <v>233</v>
      </c>
      <c r="Z1106" s="5" t="s">
        <v>20</v>
      </c>
      <c r="AB1106" s="5" t="s">
        <v>105</v>
      </c>
      <c r="AC1106" s="5" t="s">
        <v>506</v>
      </c>
      <c r="AF1106" s="5" t="s">
        <v>613</v>
      </c>
      <c r="AI1106" s="5" t="s">
        <v>720</v>
      </c>
      <c r="AJ1106" s="8" t="s">
        <v>59</v>
      </c>
      <c r="AK1106" s="8" t="s">
        <v>114</v>
      </c>
    </row>
    <row r="1107" spans="1:37" x14ac:dyDescent="0.2">
      <c r="A1107" s="4">
        <v>824</v>
      </c>
      <c r="B1107" s="4">
        <v>35</v>
      </c>
      <c r="C1107" s="3" t="s">
        <v>716</v>
      </c>
      <c r="D1107" s="5" t="s">
        <v>715</v>
      </c>
      <c r="E1107" s="4">
        <v>2010</v>
      </c>
      <c r="F1107" s="24" t="s">
        <v>709</v>
      </c>
      <c r="G1107" s="25">
        <v>1.2999999999999999E-2</v>
      </c>
      <c r="H1107" s="26"/>
      <c r="I1107" s="25"/>
      <c r="J1107" s="24"/>
      <c r="K1107" s="24"/>
      <c r="L1107" s="24" t="s">
        <v>60</v>
      </c>
      <c r="M1107" s="24"/>
      <c r="N1107" s="27">
        <v>2000</v>
      </c>
      <c r="O1107" s="5" t="s">
        <v>717</v>
      </c>
      <c r="P1107" s="5" t="s">
        <v>718</v>
      </c>
      <c r="Q1107" s="5" t="s">
        <v>1329</v>
      </c>
      <c r="R1107" s="7">
        <v>325</v>
      </c>
      <c r="S1107" s="5" t="s">
        <v>359</v>
      </c>
      <c r="U1107" s="5" t="s">
        <v>719</v>
      </c>
      <c r="X1107" s="5" t="s">
        <v>232</v>
      </c>
      <c r="Y1107" s="5" t="s">
        <v>233</v>
      </c>
      <c r="Z1107" s="5" t="s">
        <v>20</v>
      </c>
      <c r="AB1107" s="5" t="s">
        <v>105</v>
      </c>
      <c r="AC1107" s="5" t="s">
        <v>506</v>
      </c>
      <c r="AF1107" s="5" t="s">
        <v>613</v>
      </c>
      <c r="AI1107" s="5" t="s">
        <v>720</v>
      </c>
      <c r="AJ1107" s="8" t="s">
        <v>59</v>
      </c>
      <c r="AK1107" s="8" t="s">
        <v>114</v>
      </c>
    </row>
    <row r="1108" spans="1:37" hidden="1" x14ac:dyDescent="0.2">
      <c r="A1108" s="4">
        <v>824</v>
      </c>
      <c r="B1108" s="4">
        <v>36</v>
      </c>
      <c r="C1108" s="3" t="s">
        <v>716</v>
      </c>
      <c r="D1108" s="5" t="s">
        <v>715</v>
      </c>
      <c r="E1108" s="4">
        <v>2010</v>
      </c>
      <c r="F1108" s="5" t="s">
        <v>85</v>
      </c>
      <c r="G1108" s="6">
        <v>411</v>
      </c>
      <c r="H1108" s="7">
        <v>226</v>
      </c>
      <c r="J1108" s="5" t="s">
        <v>50</v>
      </c>
      <c r="N1108" s="4">
        <v>2001</v>
      </c>
      <c r="O1108" s="5" t="s">
        <v>717</v>
      </c>
      <c r="P1108" s="5" t="s">
        <v>718</v>
      </c>
      <c r="Q1108" s="5" t="s">
        <v>1329</v>
      </c>
      <c r="R1108" s="7">
        <v>874.5</v>
      </c>
      <c r="S1108" s="5" t="s">
        <v>359</v>
      </c>
      <c r="U1108" s="5" t="s">
        <v>719</v>
      </c>
      <c r="X1108" s="5" t="s">
        <v>232</v>
      </c>
      <c r="Y1108" s="5" t="s">
        <v>233</v>
      </c>
      <c r="Z1108" s="5" t="s">
        <v>20</v>
      </c>
      <c r="AB1108" s="5" t="s">
        <v>105</v>
      </c>
      <c r="AC1108" s="5" t="s">
        <v>506</v>
      </c>
      <c r="AF1108" s="5" t="s">
        <v>613</v>
      </c>
      <c r="AI1108" s="5" t="s">
        <v>720</v>
      </c>
      <c r="AJ1108" s="8" t="s">
        <v>59</v>
      </c>
      <c r="AK1108" s="8" t="s">
        <v>114</v>
      </c>
    </row>
    <row r="1109" spans="1:37" hidden="1" x14ac:dyDescent="0.2">
      <c r="A1109" s="4">
        <v>824</v>
      </c>
      <c r="B1109" s="4">
        <v>37</v>
      </c>
      <c r="C1109" s="3" t="s">
        <v>716</v>
      </c>
      <c r="D1109" s="5" t="s">
        <v>715</v>
      </c>
      <c r="E1109" s="4">
        <v>2010</v>
      </c>
      <c r="F1109" s="5" t="s">
        <v>1331</v>
      </c>
      <c r="G1109" s="6">
        <v>20</v>
      </c>
      <c r="H1109" s="7">
        <v>19</v>
      </c>
      <c r="J1109" s="5" t="s">
        <v>50</v>
      </c>
      <c r="N1109" s="4">
        <v>2001</v>
      </c>
      <c r="O1109" s="5" t="s">
        <v>717</v>
      </c>
      <c r="P1109" s="5" t="s">
        <v>718</v>
      </c>
      <c r="Q1109" s="5" t="s">
        <v>1329</v>
      </c>
      <c r="R1109" s="7">
        <v>874.5</v>
      </c>
      <c r="S1109" s="5" t="s">
        <v>359</v>
      </c>
      <c r="U1109" s="5" t="s">
        <v>719</v>
      </c>
      <c r="X1109" s="5" t="s">
        <v>232</v>
      </c>
      <c r="Y1109" s="5" t="s">
        <v>233</v>
      </c>
      <c r="Z1109" s="5" t="s">
        <v>20</v>
      </c>
      <c r="AB1109" s="5" t="s">
        <v>105</v>
      </c>
      <c r="AC1109" s="5" t="s">
        <v>506</v>
      </c>
      <c r="AF1109" s="5" t="s">
        <v>613</v>
      </c>
      <c r="AI1109" s="5" t="s">
        <v>720</v>
      </c>
      <c r="AJ1109" s="8" t="s">
        <v>59</v>
      </c>
      <c r="AK1109" s="8" t="s">
        <v>114</v>
      </c>
    </row>
    <row r="1110" spans="1:37" hidden="1" x14ac:dyDescent="0.2">
      <c r="A1110" s="4">
        <v>824</v>
      </c>
      <c r="B1110" s="4">
        <v>38</v>
      </c>
      <c r="C1110" s="3" t="s">
        <v>716</v>
      </c>
      <c r="D1110" s="5" t="s">
        <v>715</v>
      </c>
      <c r="E1110" s="4">
        <v>2010</v>
      </c>
      <c r="F1110" s="5" t="s">
        <v>166</v>
      </c>
      <c r="G1110" s="6">
        <v>5</v>
      </c>
      <c r="H1110" s="7">
        <v>13</v>
      </c>
      <c r="J1110" s="5" t="s">
        <v>50</v>
      </c>
      <c r="N1110" s="4">
        <v>2001</v>
      </c>
      <c r="O1110" s="5" t="s">
        <v>717</v>
      </c>
      <c r="P1110" s="5" t="s">
        <v>718</v>
      </c>
      <c r="Q1110" s="5" t="s">
        <v>1329</v>
      </c>
      <c r="R1110" s="7">
        <v>874.5</v>
      </c>
      <c r="S1110" s="5" t="s">
        <v>359</v>
      </c>
      <c r="U1110" s="5" t="s">
        <v>719</v>
      </c>
      <c r="X1110" s="5" t="s">
        <v>232</v>
      </c>
      <c r="Y1110" s="5" t="s">
        <v>233</v>
      </c>
      <c r="Z1110" s="5" t="s">
        <v>20</v>
      </c>
      <c r="AB1110" s="5" t="s">
        <v>105</v>
      </c>
      <c r="AC1110" s="5" t="s">
        <v>506</v>
      </c>
      <c r="AF1110" s="5" t="s">
        <v>613</v>
      </c>
      <c r="AI1110" s="5" t="s">
        <v>720</v>
      </c>
      <c r="AJ1110" s="8" t="s">
        <v>59</v>
      </c>
      <c r="AK1110" s="8" t="s">
        <v>114</v>
      </c>
    </row>
    <row r="1111" spans="1:37" x14ac:dyDescent="0.2">
      <c r="A1111" s="4">
        <v>824</v>
      </c>
      <c r="B1111" s="4">
        <v>39</v>
      </c>
      <c r="C1111" s="3" t="s">
        <v>716</v>
      </c>
      <c r="D1111" s="5" t="s">
        <v>715</v>
      </c>
      <c r="E1111" s="4">
        <v>2010</v>
      </c>
      <c r="F1111" s="24" t="s">
        <v>709</v>
      </c>
      <c r="G1111" s="25">
        <v>1.4999999999999999E-2</v>
      </c>
      <c r="H1111" s="26"/>
      <c r="I1111" s="25"/>
      <c r="J1111" s="24"/>
      <c r="K1111" s="24"/>
      <c r="L1111" s="24" t="s">
        <v>54</v>
      </c>
      <c r="M1111" s="24"/>
      <c r="N1111" s="27">
        <v>2001</v>
      </c>
      <c r="O1111" s="5" t="s">
        <v>717</v>
      </c>
      <c r="P1111" s="5" t="s">
        <v>718</v>
      </c>
      <c r="Q1111" s="5" t="s">
        <v>1329</v>
      </c>
      <c r="R1111" s="7">
        <v>874.5</v>
      </c>
      <c r="S1111" s="5" t="s">
        <v>359</v>
      </c>
      <c r="U1111" s="5" t="s">
        <v>719</v>
      </c>
      <c r="X1111" s="5" t="s">
        <v>232</v>
      </c>
      <c r="Y1111" s="5" t="s">
        <v>233</v>
      </c>
      <c r="Z1111" s="5" t="s">
        <v>20</v>
      </c>
      <c r="AB1111" s="5" t="s">
        <v>105</v>
      </c>
      <c r="AC1111" s="5" t="s">
        <v>506</v>
      </c>
      <c r="AF1111" s="5" t="s">
        <v>613</v>
      </c>
      <c r="AI1111" s="5" t="s">
        <v>720</v>
      </c>
      <c r="AJ1111" s="8" t="s">
        <v>59</v>
      </c>
      <c r="AK1111" s="8" t="s">
        <v>114</v>
      </c>
    </row>
    <row r="1112" spans="1:37" x14ac:dyDescent="0.2">
      <c r="A1112" s="4">
        <v>824</v>
      </c>
      <c r="B1112" s="4">
        <v>40</v>
      </c>
      <c r="C1112" s="3" t="s">
        <v>716</v>
      </c>
      <c r="D1112" s="5" t="s">
        <v>715</v>
      </c>
      <c r="E1112" s="4">
        <v>2010</v>
      </c>
      <c r="F1112" s="24" t="s">
        <v>709</v>
      </c>
      <c r="G1112" s="25">
        <v>6.0000000000000001E-3</v>
      </c>
      <c r="H1112" s="26"/>
      <c r="I1112" s="25"/>
      <c r="J1112" s="24"/>
      <c r="K1112" s="24"/>
      <c r="L1112" s="24" t="s">
        <v>60</v>
      </c>
      <c r="M1112" s="24"/>
      <c r="N1112" s="27">
        <v>2001</v>
      </c>
      <c r="O1112" s="5" t="s">
        <v>717</v>
      </c>
      <c r="P1112" s="5" t="s">
        <v>718</v>
      </c>
      <c r="Q1112" s="5" t="s">
        <v>1329</v>
      </c>
      <c r="R1112" s="7">
        <v>874.5</v>
      </c>
      <c r="S1112" s="5" t="s">
        <v>359</v>
      </c>
      <c r="U1112" s="5" t="s">
        <v>719</v>
      </c>
      <c r="X1112" s="5" t="s">
        <v>232</v>
      </c>
      <c r="Y1112" s="5" t="s">
        <v>233</v>
      </c>
      <c r="Z1112" s="5" t="s">
        <v>20</v>
      </c>
      <c r="AB1112" s="5" t="s">
        <v>105</v>
      </c>
      <c r="AC1112" s="5" t="s">
        <v>506</v>
      </c>
      <c r="AF1112" s="5" t="s">
        <v>613</v>
      </c>
      <c r="AI1112" s="5" t="s">
        <v>720</v>
      </c>
      <c r="AJ1112" s="8" t="s">
        <v>59</v>
      </c>
      <c r="AK1112" s="8" t="s">
        <v>114</v>
      </c>
    </row>
    <row r="1113" spans="1:37" hidden="1" x14ac:dyDescent="0.2">
      <c r="A1113" s="4">
        <v>824</v>
      </c>
      <c r="B1113" s="4">
        <v>41</v>
      </c>
      <c r="C1113" s="3" t="s">
        <v>716</v>
      </c>
      <c r="D1113" s="5" t="s">
        <v>715</v>
      </c>
      <c r="E1113" s="4">
        <v>2010</v>
      </c>
      <c r="F1113" s="5" t="s">
        <v>85</v>
      </c>
      <c r="G1113" s="6">
        <v>440</v>
      </c>
      <c r="H1113" s="7">
        <v>226</v>
      </c>
      <c r="J1113" s="5" t="s">
        <v>50</v>
      </c>
      <c r="N1113" s="4">
        <v>2002</v>
      </c>
      <c r="O1113" s="5" t="s">
        <v>717</v>
      </c>
      <c r="P1113" s="5" t="s">
        <v>718</v>
      </c>
      <c r="Q1113" s="5" t="s">
        <v>1329</v>
      </c>
      <c r="R1113" s="7">
        <v>506.5</v>
      </c>
      <c r="S1113" s="5" t="s">
        <v>359</v>
      </c>
      <c r="U1113" s="5" t="s">
        <v>719</v>
      </c>
      <c r="X1113" s="5" t="s">
        <v>232</v>
      </c>
      <c r="Y1113" s="5" t="s">
        <v>233</v>
      </c>
      <c r="Z1113" s="5" t="s">
        <v>20</v>
      </c>
      <c r="AB1113" s="5" t="s">
        <v>105</v>
      </c>
      <c r="AC1113" s="5" t="s">
        <v>506</v>
      </c>
      <c r="AF1113" s="5" t="s">
        <v>613</v>
      </c>
      <c r="AI1113" s="5" t="s">
        <v>720</v>
      </c>
      <c r="AJ1113" s="8" t="s">
        <v>59</v>
      </c>
      <c r="AK1113" s="8" t="s">
        <v>114</v>
      </c>
    </row>
    <row r="1114" spans="1:37" hidden="1" x14ac:dyDescent="0.2">
      <c r="A1114" s="4">
        <v>824</v>
      </c>
      <c r="B1114" s="4">
        <v>42</v>
      </c>
      <c r="C1114" s="3" t="s">
        <v>716</v>
      </c>
      <c r="D1114" s="5" t="s">
        <v>715</v>
      </c>
      <c r="E1114" s="4">
        <v>2010</v>
      </c>
      <c r="F1114" s="5" t="s">
        <v>1331</v>
      </c>
      <c r="G1114" s="6">
        <v>42</v>
      </c>
      <c r="H1114" s="7">
        <v>19</v>
      </c>
      <c r="J1114" s="5" t="s">
        <v>50</v>
      </c>
      <c r="N1114" s="4">
        <v>2002</v>
      </c>
      <c r="O1114" s="5" t="s">
        <v>717</v>
      </c>
      <c r="P1114" s="5" t="s">
        <v>718</v>
      </c>
      <c r="Q1114" s="5" t="s">
        <v>1329</v>
      </c>
      <c r="R1114" s="7">
        <v>506.5</v>
      </c>
      <c r="S1114" s="5" t="s">
        <v>359</v>
      </c>
      <c r="U1114" s="5" t="s">
        <v>719</v>
      </c>
      <c r="X1114" s="5" t="s">
        <v>232</v>
      </c>
      <c r="Y1114" s="5" t="s">
        <v>233</v>
      </c>
      <c r="Z1114" s="5" t="s">
        <v>20</v>
      </c>
      <c r="AB1114" s="5" t="s">
        <v>105</v>
      </c>
      <c r="AC1114" s="5" t="s">
        <v>506</v>
      </c>
      <c r="AF1114" s="5" t="s">
        <v>613</v>
      </c>
      <c r="AI1114" s="5" t="s">
        <v>720</v>
      </c>
      <c r="AJ1114" s="8" t="s">
        <v>59</v>
      </c>
      <c r="AK1114" s="8" t="s">
        <v>114</v>
      </c>
    </row>
    <row r="1115" spans="1:37" hidden="1" x14ac:dyDescent="0.2">
      <c r="A1115" s="4">
        <v>824</v>
      </c>
      <c r="B1115" s="4">
        <v>43</v>
      </c>
      <c r="C1115" s="3" t="s">
        <v>716</v>
      </c>
      <c r="D1115" s="5" t="s">
        <v>715</v>
      </c>
      <c r="E1115" s="4">
        <v>2010</v>
      </c>
      <c r="F1115" s="5" t="s">
        <v>166</v>
      </c>
      <c r="G1115" s="6">
        <v>6</v>
      </c>
      <c r="H1115" s="7">
        <v>13</v>
      </c>
      <c r="J1115" s="5" t="s">
        <v>50</v>
      </c>
      <c r="N1115" s="4">
        <v>2002</v>
      </c>
      <c r="O1115" s="5" t="s">
        <v>717</v>
      </c>
      <c r="P1115" s="5" t="s">
        <v>718</v>
      </c>
      <c r="Q1115" s="5" t="s">
        <v>1329</v>
      </c>
      <c r="R1115" s="7">
        <v>506.5</v>
      </c>
      <c r="S1115" s="5" t="s">
        <v>359</v>
      </c>
      <c r="U1115" s="5" t="s">
        <v>719</v>
      </c>
      <c r="X1115" s="5" t="s">
        <v>232</v>
      </c>
      <c r="Y1115" s="5" t="s">
        <v>233</v>
      </c>
      <c r="Z1115" s="5" t="s">
        <v>20</v>
      </c>
      <c r="AB1115" s="5" t="s">
        <v>105</v>
      </c>
      <c r="AC1115" s="5" t="s">
        <v>506</v>
      </c>
      <c r="AF1115" s="5" t="s">
        <v>613</v>
      </c>
      <c r="AI1115" s="5" t="s">
        <v>720</v>
      </c>
      <c r="AJ1115" s="8" t="s">
        <v>59</v>
      </c>
      <c r="AK1115" s="8" t="s">
        <v>114</v>
      </c>
    </row>
    <row r="1116" spans="1:37" x14ac:dyDescent="0.2">
      <c r="A1116" s="4">
        <v>824</v>
      </c>
      <c r="B1116" s="4">
        <v>44</v>
      </c>
      <c r="C1116" s="3" t="s">
        <v>716</v>
      </c>
      <c r="D1116" s="5" t="s">
        <v>715</v>
      </c>
      <c r="E1116" s="4">
        <v>2010</v>
      </c>
      <c r="F1116" s="24" t="s">
        <v>709</v>
      </c>
      <c r="G1116" s="25">
        <v>1.7000000000000001E-2</v>
      </c>
      <c r="H1116" s="26"/>
      <c r="I1116" s="25"/>
      <c r="J1116" s="24"/>
      <c r="K1116" s="24"/>
      <c r="L1116" s="24" t="s">
        <v>54</v>
      </c>
      <c r="M1116" s="24"/>
      <c r="N1116" s="27">
        <v>2002</v>
      </c>
      <c r="O1116" s="5" t="s">
        <v>717</v>
      </c>
      <c r="P1116" s="5" t="s">
        <v>718</v>
      </c>
      <c r="Q1116" s="5" t="s">
        <v>1329</v>
      </c>
      <c r="R1116" s="7">
        <v>506.5</v>
      </c>
      <c r="S1116" s="5" t="s">
        <v>359</v>
      </c>
      <c r="U1116" s="5" t="s">
        <v>719</v>
      </c>
      <c r="X1116" s="5" t="s">
        <v>232</v>
      </c>
      <c r="Y1116" s="5" t="s">
        <v>233</v>
      </c>
      <c r="Z1116" s="5" t="s">
        <v>20</v>
      </c>
      <c r="AB1116" s="5" t="s">
        <v>105</v>
      </c>
      <c r="AC1116" s="5" t="s">
        <v>506</v>
      </c>
      <c r="AF1116" s="5" t="s">
        <v>613</v>
      </c>
      <c r="AI1116" s="5" t="s">
        <v>720</v>
      </c>
      <c r="AJ1116" s="8" t="s">
        <v>59</v>
      </c>
      <c r="AK1116" s="8" t="s">
        <v>114</v>
      </c>
    </row>
    <row r="1117" spans="1:37" x14ac:dyDescent="0.2">
      <c r="A1117" s="4">
        <v>824</v>
      </c>
      <c r="B1117" s="4">
        <v>45</v>
      </c>
      <c r="C1117" s="3" t="s">
        <v>716</v>
      </c>
      <c r="D1117" s="5" t="s">
        <v>715</v>
      </c>
      <c r="E1117" s="4">
        <v>2010</v>
      </c>
      <c r="F1117" s="24" t="s">
        <v>709</v>
      </c>
      <c r="G1117" s="25">
        <v>6.0000000000000001E-3</v>
      </c>
      <c r="H1117" s="26"/>
      <c r="I1117" s="25"/>
      <c r="J1117" s="24"/>
      <c r="K1117" s="24"/>
      <c r="L1117" s="24" t="s">
        <v>60</v>
      </c>
      <c r="M1117" s="24"/>
      <c r="N1117" s="27">
        <v>2002</v>
      </c>
      <c r="O1117" s="5" t="s">
        <v>717</v>
      </c>
      <c r="P1117" s="5" t="s">
        <v>718</v>
      </c>
      <c r="Q1117" s="5" t="s">
        <v>1329</v>
      </c>
      <c r="R1117" s="7">
        <v>506.5</v>
      </c>
      <c r="S1117" s="5" t="s">
        <v>359</v>
      </c>
      <c r="U1117" s="5" t="s">
        <v>719</v>
      </c>
      <c r="X1117" s="5" t="s">
        <v>232</v>
      </c>
      <c r="Y1117" s="5" t="s">
        <v>233</v>
      </c>
      <c r="Z1117" s="5" t="s">
        <v>20</v>
      </c>
      <c r="AB1117" s="5" t="s">
        <v>105</v>
      </c>
      <c r="AC1117" s="5" t="s">
        <v>506</v>
      </c>
      <c r="AF1117" s="5" t="s">
        <v>613</v>
      </c>
      <c r="AI1117" s="5" t="s">
        <v>720</v>
      </c>
      <c r="AJ1117" s="8" t="s">
        <v>59</v>
      </c>
      <c r="AK1117" s="8" t="s">
        <v>114</v>
      </c>
    </row>
    <row r="1118" spans="1:37" hidden="1" x14ac:dyDescent="0.2">
      <c r="A1118" s="4">
        <v>824</v>
      </c>
      <c r="B1118" s="4">
        <v>46</v>
      </c>
      <c r="C1118" s="3" t="s">
        <v>716</v>
      </c>
      <c r="D1118" s="5" t="s">
        <v>715</v>
      </c>
      <c r="E1118" s="4">
        <v>2010</v>
      </c>
      <c r="F1118" s="5" t="s">
        <v>85</v>
      </c>
      <c r="G1118" s="6">
        <v>494</v>
      </c>
      <c r="H1118" s="7">
        <v>226</v>
      </c>
      <c r="J1118" s="5" t="s">
        <v>50</v>
      </c>
      <c r="N1118" s="4">
        <v>2003</v>
      </c>
      <c r="O1118" s="5" t="s">
        <v>717</v>
      </c>
      <c r="P1118" s="5" t="s">
        <v>718</v>
      </c>
      <c r="Q1118" s="5" t="s">
        <v>1329</v>
      </c>
      <c r="R1118" s="7">
        <v>565</v>
      </c>
      <c r="S1118" s="5" t="s">
        <v>359</v>
      </c>
      <c r="U1118" s="5" t="s">
        <v>719</v>
      </c>
      <c r="X1118" s="5" t="s">
        <v>232</v>
      </c>
      <c r="Y1118" s="5" t="s">
        <v>233</v>
      </c>
      <c r="Z1118" s="5" t="s">
        <v>20</v>
      </c>
      <c r="AB1118" s="5" t="s">
        <v>105</v>
      </c>
      <c r="AC1118" s="5" t="s">
        <v>506</v>
      </c>
      <c r="AF1118" s="5" t="s">
        <v>613</v>
      </c>
      <c r="AI1118" s="5" t="s">
        <v>720</v>
      </c>
      <c r="AJ1118" s="8" t="s">
        <v>59</v>
      </c>
      <c r="AK1118" s="8" t="s">
        <v>114</v>
      </c>
    </row>
    <row r="1119" spans="1:37" hidden="1" x14ac:dyDescent="0.2">
      <c r="A1119" s="4">
        <v>824</v>
      </c>
      <c r="B1119" s="4">
        <v>47</v>
      </c>
      <c r="C1119" s="3" t="s">
        <v>716</v>
      </c>
      <c r="D1119" s="5" t="s">
        <v>715</v>
      </c>
      <c r="E1119" s="4">
        <v>2010</v>
      </c>
      <c r="F1119" s="5" t="s">
        <v>1331</v>
      </c>
      <c r="G1119" s="6">
        <v>64</v>
      </c>
      <c r="H1119" s="7">
        <v>19</v>
      </c>
      <c r="J1119" s="5" t="s">
        <v>50</v>
      </c>
      <c r="N1119" s="4">
        <v>2003</v>
      </c>
      <c r="O1119" s="5" t="s">
        <v>717</v>
      </c>
      <c r="P1119" s="5" t="s">
        <v>718</v>
      </c>
      <c r="Q1119" s="5" t="s">
        <v>1329</v>
      </c>
      <c r="R1119" s="7">
        <v>565</v>
      </c>
      <c r="S1119" s="5" t="s">
        <v>359</v>
      </c>
      <c r="U1119" s="5" t="s">
        <v>719</v>
      </c>
      <c r="X1119" s="5" t="s">
        <v>232</v>
      </c>
      <c r="Y1119" s="5" t="s">
        <v>233</v>
      </c>
      <c r="Z1119" s="5" t="s">
        <v>20</v>
      </c>
      <c r="AB1119" s="5" t="s">
        <v>105</v>
      </c>
      <c r="AC1119" s="5" t="s">
        <v>506</v>
      </c>
      <c r="AF1119" s="5" t="s">
        <v>613</v>
      </c>
      <c r="AI1119" s="5" t="s">
        <v>720</v>
      </c>
      <c r="AJ1119" s="8" t="s">
        <v>59</v>
      </c>
      <c r="AK1119" s="8" t="s">
        <v>114</v>
      </c>
    </row>
    <row r="1120" spans="1:37" hidden="1" x14ac:dyDescent="0.2">
      <c r="A1120" s="4">
        <v>824</v>
      </c>
      <c r="B1120" s="4">
        <v>48</v>
      </c>
      <c r="C1120" s="3" t="s">
        <v>716</v>
      </c>
      <c r="D1120" s="5" t="s">
        <v>715</v>
      </c>
      <c r="E1120" s="4">
        <v>2010</v>
      </c>
      <c r="F1120" s="5" t="s">
        <v>166</v>
      </c>
      <c r="G1120" s="6">
        <v>7</v>
      </c>
      <c r="H1120" s="7">
        <v>13</v>
      </c>
      <c r="J1120" s="5" t="s">
        <v>50</v>
      </c>
      <c r="N1120" s="4">
        <v>2003</v>
      </c>
      <c r="O1120" s="5" t="s">
        <v>717</v>
      </c>
      <c r="P1120" s="5" t="s">
        <v>718</v>
      </c>
      <c r="Q1120" s="5" t="s">
        <v>1329</v>
      </c>
      <c r="R1120" s="7">
        <v>565</v>
      </c>
      <c r="S1120" s="5" t="s">
        <v>359</v>
      </c>
      <c r="U1120" s="5" t="s">
        <v>719</v>
      </c>
      <c r="X1120" s="5" t="s">
        <v>232</v>
      </c>
      <c r="Y1120" s="5" t="s">
        <v>233</v>
      </c>
      <c r="Z1120" s="5" t="s">
        <v>20</v>
      </c>
      <c r="AB1120" s="5" t="s">
        <v>105</v>
      </c>
      <c r="AC1120" s="5" t="s">
        <v>506</v>
      </c>
      <c r="AF1120" s="5" t="s">
        <v>613</v>
      </c>
      <c r="AI1120" s="5" t="s">
        <v>720</v>
      </c>
      <c r="AJ1120" s="8" t="s">
        <v>59</v>
      </c>
      <c r="AK1120" s="8" t="s">
        <v>114</v>
      </c>
    </row>
    <row r="1121" spans="1:37" x14ac:dyDescent="0.2">
      <c r="A1121" s="4">
        <v>824</v>
      </c>
      <c r="B1121" s="4">
        <v>49</v>
      </c>
      <c r="C1121" s="3" t="s">
        <v>716</v>
      </c>
      <c r="D1121" s="5" t="s">
        <v>715</v>
      </c>
      <c r="E1121" s="4">
        <v>2010</v>
      </c>
      <c r="F1121" s="24" t="s">
        <v>709</v>
      </c>
      <c r="G1121" s="25">
        <v>1.7999999999999999E-2</v>
      </c>
      <c r="H1121" s="26"/>
      <c r="I1121" s="25"/>
      <c r="J1121" s="24"/>
      <c r="K1121" s="24"/>
      <c r="L1121" s="24" t="s">
        <v>54</v>
      </c>
      <c r="M1121" s="24"/>
      <c r="N1121" s="27">
        <v>2003</v>
      </c>
      <c r="O1121" s="5" t="s">
        <v>717</v>
      </c>
      <c r="P1121" s="5" t="s">
        <v>718</v>
      </c>
      <c r="Q1121" s="5" t="s">
        <v>1329</v>
      </c>
      <c r="R1121" s="7">
        <v>565</v>
      </c>
      <c r="S1121" s="5" t="s">
        <v>359</v>
      </c>
      <c r="U1121" s="5" t="s">
        <v>719</v>
      </c>
      <c r="X1121" s="5" t="s">
        <v>232</v>
      </c>
      <c r="Y1121" s="5" t="s">
        <v>233</v>
      </c>
      <c r="Z1121" s="5" t="s">
        <v>20</v>
      </c>
      <c r="AB1121" s="5" t="s">
        <v>105</v>
      </c>
      <c r="AC1121" s="5" t="s">
        <v>506</v>
      </c>
      <c r="AF1121" s="5" t="s">
        <v>613</v>
      </c>
      <c r="AI1121" s="5" t="s">
        <v>720</v>
      </c>
      <c r="AJ1121" s="8" t="s">
        <v>59</v>
      </c>
      <c r="AK1121" s="8" t="s">
        <v>114</v>
      </c>
    </row>
    <row r="1122" spans="1:37" x14ac:dyDescent="0.2">
      <c r="A1122" s="4">
        <v>824</v>
      </c>
      <c r="B1122" s="4">
        <v>50</v>
      </c>
      <c r="C1122" s="3" t="s">
        <v>716</v>
      </c>
      <c r="D1122" s="5" t="s">
        <v>715</v>
      </c>
      <c r="E1122" s="4">
        <v>2010</v>
      </c>
      <c r="F1122" s="24" t="s">
        <v>709</v>
      </c>
      <c r="G1122" s="25">
        <v>6.0000000000000001E-3</v>
      </c>
      <c r="H1122" s="26"/>
      <c r="I1122" s="25"/>
      <c r="J1122" s="24"/>
      <c r="K1122" s="24"/>
      <c r="L1122" s="24" t="s">
        <v>60</v>
      </c>
      <c r="M1122" s="24"/>
      <c r="N1122" s="27">
        <v>2003</v>
      </c>
      <c r="O1122" s="5" t="s">
        <v>717</v>
      </c>
      <c r="P1122" s="5" t="s">
        <v>718</v>
      </c>
      <c r="Q1122" s="5" t="s">
        <v>1329</v>
      </c>
      <c r="R1122" s="7">
        <v>565</v>
      </c>
      <c r="S1122" s="5" t="s">
        <v>359</v>
      </c>
      <c r="U1122" s="5" t="s">
        <v>719</v>
      </c>
      <c r="X1122" s="5" t="s">
        <v>232</v>
      </c>
      <c r="Y1122" s="5" t="s">
        <v>233</v>
      </c>
      <c r="Z1122" s="5" t="s">
        <v>20</v>
      </c>
      <c r="AB1122" s="5" t="s">
        <v>105</v>
      </c>
      <c r="AC1122" s="5" t="s">
        <v>506</v>
      </c>
      <c r="AF1122" s="5" t="s">
        <v>613</v>
      </c>
      <c r="AI1122" s="5" t="s">
        <v>720</v>
      </c>
      <c r="AJ1122" s="8" t="s">
        <v>59</v>
      </c>
      <c r="AK1122" s="8" t="s">
        <v>114</v>
      </c>
    </row>
    <row r="1123" spans="1:37" hidden="1" x14ac:dyDescent="0.2">
      <c r="A1123" s="4">
        <v>824</v>
      </c>
      <c r="B1123" s="4">
        <v>51</v>
      </c>
      <c r="C1123" s="3" t="s">
        <v>716</v>
      </c>
      <c r="D1123" s="5" t="s">
        <v>715</v>
      </c>
      <c r="E1123" s="4">
        <v>2010</v>
      </c>
      <c r="F1123" s="5" t="s">
        <v>85</v>
      </c>
      <c r="G1123" s="6">
        <v>485</v>
      </c>
      <c r="H1123" s="7">
        <v>226</v>
      </c>
      <c r="J1123" s="5" t="s">
        <v>50</v>
      </c>
      <c r="N1123" s="4">
        <v>2004</v>
      </c>
      <c r="O1123" s="5" t="s">
        <v>717</v>
      </c>
      <c r="P1123" s="5" t="s">
        <v>718</v>
      </c>
      <c r="Q1123" s="5" t="s">
        <v>1329</v>
      </c>
      <c r="R1123" s="7">
        <v>590.5</v>
      </c>
      <c r="S1123" s="5" t="s">
        <v>359</v>
      </c>
      <c r="U1123" s="5" t="s">
        <v>719</v>
      </c>
      <c r="X1123" s="5" t="s">
        <v>232</v>
      </c>
      <c r="Y1123" s="5" t="s">
        <v>233</v>
      </c>
      <c r="Z1123" s="5" t="s">
        <v>20</v>
      </c>
      <c r="AB1123" s="5" t="s">
        <v>105</v>
      </c>
      <c r="AC1123" s="5" t="s">
        <v>506</v>
      </c>
      <c r="AF1123" s="5" t="s">
        <v>613</v>
      </c>
      <c r="AI1123" s="5" t="s">
        <v>720</v>
      </c>
      <c r="AJ1123" s="8" t="s">
        <v>59</v>
      </c>
      <c r="AK1123" s="8" t="s">
        <v>114</v>
      </c>
    </row>
    <row r="1124" spans="1:37" hidden="1" x14ac:dyDescent="0.2">
      <c r="A1124" s="4">
        <v>824</v>
      </c>
      <c r="B1124" s="4">
        <v>52</v>
      </c>
      <c r="C1124" s="3" t="s">
        <v>716</v>
      </c>
      <c r="D1124" s="5" t="s">
        <v>715</v>
      </c>
      <c r="E1124" s="4">
        <v>2010</v>
      </c>
      <c r="F1124" s="5" t="s">
        <v>1331</v>
      </c>
      <c r="G1124" s="6">
        <v>23</v>
      </c>
      <c r="H1124" s="7">
        <v>19</v>
      </c>
      <c r="J1124" s="5" t="s">
        <v>50</v>
      </c>
      <c r="N1124" s="4">
        <v>2004</v>
      </c>
      <c r="O1124" s="5" t="s">
        <v>717</v>
      </c>
      <c r="P1124" s="5" t="s">
        <v>718</v>
      </c>
      <c r="Q1124" s="5" t="s">
        <v>1329</v>
      </c>
      <c r="R1124" s="7">
        <v>590.5</v>
      </c>
      <c r="S1124" s="5" t="s">
        <v>359</v>
      </c>
      <c r="U1124" s="5" t="s">
        <v>719</v>
      </c>
      <c r="X1124" s="5" t="s">
        <v>232</v>
      </c>
      <c r="Y1124" s="5" t="s">
        <v>233</v>
      </c>
      <c r="Z1124" s="5" t="s">
        <v>20</v>
      </c>
      <c r="AB1124" s="5" t="s">
        <v>105</v>
      </c>
      <c r="AC1124" s="5" t="s">
        <v>506</v>
      </c>
      <c r="AF1124" s="5" t="s">
        <v>613</v>
      </c>
      <c r="AI1124" s="5" t="s">
        <v>720</v>
      </c>
      <c r="AJ1124" s="8" t="s">
        <v>59</v>
      </c>
      <c r="AK1124" s="8" t="s">
        <v>114</v>
      </c>
    </row>
    <row r="1125" spans="1:37" hidden="1" x14ac:dyDescent="0.2">
      <c r="A1125" s="4">
        <v>824</v>
      </c>
      <c r="B1125" s="4">
        <v>53</v>
      </c>
      <c r="C1125" s="3" t="s">
        <v>716</v>
      </c>
      <c r="D1125" s="5" t="s">
        <v>715</v>
      </c>
      <c r="E1125" s="4">
        <v>2010</v>
      </c>
      <c r="F1125" s="5" t="s">
        <v>166</v>
      </c>
      <c r="G1125" s="6">
        <v>6</v>
      </c>
      <c r="H1125" s="7">
        <v>13</v>
      </c>
      <c r="J1125" s="5" t="s">
        <v>50</v>
      </c>
      <c r="N1125" s="4">
        <v>2004</v>
      </c>
      <c r="O1125" s="5" t="s">
        <v>717</v>
      </c>
      <c r="P1125" s="5" t="s">
        <v>718</v>
      </c>
      <c r="Q1125" s="5" t="s">
        <v>1329</v>
      </c>
      <c r="R1125" s="7">
        <v>590.5</v>
      </c>
      <c r="S1125" s="5" t="s">
        <v>359</v>
      </c>
      <c r="U1125" s="5" t="s">
        <v>719</v>
      </c>
      <c r="X1125" s="5" t="s">
        <v>232</v>
      </c>
      <c r="Y1125" s="5" t="s">
        <v>233</v>
      </c>
      <c r="Z1125" s="5" t="s">
        <v>20</v>
      </c>
      <c r="AB1125" s="5" t="s">
        <v>105</v>
      </c>
      <c r="AC1125" s="5" t="s">
        <v>506</v>
      </c>
      <c r="AF1125" s="5" t="s">
        <v>613</v>
      </c>
      <c r="AI1125" s="5" t="s">
        <v>720</v>
      </c>
      <c r="AJ1125" s="8" t="s">
        <v>59</v>
      </c>
      <c r="AK1125" s="8" t="s">
        <v>114</v>
      </c>
    </row>
    <row r="1126" spans="1:37" x14ac:dyDescent="0.2">
      <c r="A1126" s="4">
        <v>824</v>
      </c>
      <c r="B1126" s="4">
        <v>54</v>
      </c>
      <c r="C1126" s="3" t="s">
        <v>716</v>
      </c>
      <c r="D1126" s="5" t="s">
        <v>715</v>
      </c>
      <c r="E1126" s="4">
        <v>2010</v>
      </c>
      <c r="F1126" s="24" t="s">
        <v>709</v>
      </c>
      <c r="G1126" s="25">
        <v>1.7000000000000001E-2</v>
      </c>
      <c r="H1126" s="26"/>
      <c r="I1126" s="25"/>
      <c r="J1126" s="24"/>
      <c r="K1126" s="24"/>
      <c r="L1126" s="24" t="s">
        <v>54</v>
      </c>
      <c r="M1126" s="24"/>
      <c r="N1126" s="27">
        <v>2004</v>
      </c>
      <c r="O1126" s="5" t="s">
        <v>717</v>
      </c>
      <c r="P1126" s="5" t="s">
        <v>718</v>
      </c>
      <c r="Q1126" s="5" t="s">
        <v>1329</v>
      </c>
      <c r="R1126" s="7">
        <v>590.5</v>
      </c>
      <c r="S1126" s="5" t="s">
        <v>359</v>
      </c>
      <c r="U1126" s="5" t="s">
        <v>719</v>
      </c>
      <c r="X1126" s="5" t="s">
        <v>232</v>
      </c>
      <c r="Y1126" s="5" t="s">
        <v>233</v>
      </c>
      <c r="Z1126" s="5" t="s">
        <v>20</v>
      </c>
      <c r="AB1126" s="5" t="s">
        <v>105</v>
      </c>
      <c r="AC1126" s="5" t="s">
        <v>506</v>
      </c>
      <c r="AF1126" s="5" t="s">
        <v>613</v>
      </c>
      <c r="AI1126" s="5" t="s">
        <v>720</v>
      </c>
      <c r="AJ1126" s="8" t="s">
        <v>59</v>
      </c>
      <c r="AK1126" s="8" t="s">
        <v>114</v>
      </c>
    </row>
    <row r="1127" spans="1:37" x14ac:dyDescent="0.2">
      <c r="A1127" s="4">
        <v>824</v>
      </c>
      <c r="B1127" s="4">
        <v>55</v>
      </c>
      <c r="C1127" s="3" t="s">
        <v>716</v>
      </c>
      <c r="D1127" s="5" t="s">
        <v>715</v>
      </c>
      <c r="E1127" s="4">
        <v>2010</v>
      </c>
      <c r="F1127" s="24" t="s">
        <v>709</v>
      </c>
      <c r="G1127" s="25">
        <v>0</v>
      </c>
      <c r="H1127" s="26"/>
      <c r="I1127" s="25"/>
      <c r="J1127" s="24"/>
      <c r="K1127" s="24"/>
      <c r="L1127" s="24" t="s">
        <v>60</v>
      </c>
      <c r="M1127" s="24"/>
      <c r="N1127" s="27">
        <v>2004</v>
      </c>
      <c r="O1127" s="5" t="s">
        <v>717</v>
      </c>
      <c r="P1127" s="5" t="s">
        <v>718</v>
      </c>
      <c r="Q1127" s="5" t="s">
        <v>1329</v>
      </c>
      <c r="R1127" s="7">
        <v>590.5</v>
      </c>
      <c r="S1127" s="5" t="s">
        <v>359</v>
      </c>
      <c r="U1127" s="5" t="s">
        <v>719</v>
      </c>
      <c r="X1127" s="5" t="s">
        <v>232</v>
      </c>
      <c r="Y1127" s="5" t="s">
        <v>233</v>
      </c>
      <c r="Z1127" s="5" t="s">
        <v>20</v>
      </c>
      <c r="AB1127" s="5" t="s">
        <v>105</v>
      </c>
      <c r="AC1127" s="5" t="s">
        <v>506</v>
      </c>
      <c r="AF1127" s="5" t="s">
        <v>613</v>
      </c>
      <c r="AI1127" s="5" t="s">
        <v>720</v>
      </c>
      <c r="AJ1127" s="8" t="s">
        <v>59</v>
      </c>
      <c r="AK1127" s="8" t="s">
        <v>114</v>
      </c>
    </row>
    <row r="1128" spans="1:37" hidden="1" x14ac:dyDescent="0.2">
      <c r="A1128" s="4">
        <v>824</v>
      </c>
      <c r="B1128" s="4">
        <v>56</v>
      </c>
      <c r="C1128" s="3" t="s">
        <v>716</v>
      </c>
      <c r="D1128" s="5" t="s">
        <v>715</v>
      </c>
      <c r="E1128" s="4">
        <v>2010</v>
      </c>
      <c r="F1128" s="5" t="s">
        <v>85</v>
      </c>
      <c r="G1128" s="6">
        <v>498</v>
      </c>
      <c r="H1128" s="7">
        <v>226</v>
      </c>
      <c r="J1128" s="5" t="s">
        <v>50</v>
      </c>
      <c r="N1128" s="4">
        <v>2005</v>
      </c>
      <c r="O1128" s="5" t="s">
        <v>717</v>
      </c>
      <c r="P1128" s="5" t="s">
        <v>718</v>
      </c>
      <c r="Q1128" s="5" t="s">
        <v>1329</v>
      </c>
      <c r="R1128" s="7">
        <v>592</v>
      </c>
      <c r="S1128" s="5" t="s">
        <v>359</v>
      </c>
      <c r="U1128" s="5" t="s">
        <v>719</v>
      </c>
      <c r="X1128" s="5" t="s">
        <v>232</v>
      </c>
      <c r="Y1128" s="5" t="s">
        <v>233</v>
      </c>
      <c r="Z1128" s="5" t="s">
        <v>20</v>
      </c>
      <c r="AB1128" s="5" t="s">
        <v>105</v>
      </c>
      <c r="AC1128" s="5" t="s">
        <v>506</v>
      </c>
      <c r="AF1128" s="5" t="s">
        <v>613</v>
      </c>
      <c r="AI1128" s="5" t="s">
        <v>720</v>
      </c>
      <c r="AJ1128" s="8" t="s">
        <v>59</v>
      </c>
      <c r="AK1128" s="8" t="s">
        <v>114</v>
      </c>
    </row>
    <row r="1129" spans="1:37" hidden="1" x14ac:dyDescent="0.2">
      <c r="A1129" s="4">
        <v>824</v>
      </c>
      <c r="B1129" s="4">
        <v>57</v>
      </c>
      <c r="C1129" s="3" t="s">
        <v>716</v>
      </c>
      <c r="D1129" s="5" t="s">
        <v>715</v>
      </c>
      <c r="E1129" s="4">
        <v>2010</v>
      </c>
      <c r="F1129" s="5" t="s">
        <v>1331</v>
      </c>
      <c r="G1129" s="6">
        <v>35</v>
      </c>
      <c r="H1129" s="7">
        <v>19</v>
      </c>
      <c r="J1129" s="5" t="s">
        <v>50</v>
      </c>
      <c r="N1129" s="4">
        <v>2005</v>
      </c>
      <c r="O1129" s="5" t="s">
        <v>717</v>
      </c>
      <c r="P1129" s="5" t="s">
        <v>718</v>
      </c>
      <c r="Q1129" s="5" t="s">
        <v>1329</v>
      </c>
      <c r="R1129" s="7">
        <v>592</v>
      </c>
      <c r="S1129" s="5" t="s">
        <v>359</v>
      </c>
      <c r="U1129" s="5" t="s">
        <v>719</v>
      </c>
      <c r="X1129" s="5" t="s">
        <v>232</v>
      </c>
      <c r="Y1129" s="5" t="s">
        <v>233</v>
      </c>
      <c r="Z1129" s="5" t="s">
        <v>20</v>
      </c>
      <c r="AB1129" s="5" t="s">
        <v>105</v>
      </c>
      <c r="AC1129" s="5" t="s">
        <v>506</v>
      </c>
      <c r="AF1129" s="5" t="s">
        <v>613</v>
      </c>
      <c r="AI1129" s="5" t="s">
        <v>720</v>
      </c>
      <c r="AJ1129" s="8" t="s">
        <v>59</v>
      </c>
      <c r="AK1129" s="8" t="s">
        <v>114</v>
      </c>
    </row>
    <row r="1130" spans="1:37" hidden="1" x14ac:dyDescent="0.2">
      <c r="A1130" s="4">
        <v>824</v>
      </c>
      <c r="B1130" s="4">
        <v>58</v>
      </c>
      <c r="C1130" s="3" t="s">
        <v>716</v>
      </c>
      <c r="D1130" s="5" t="s">
        <v>715</v>
      </c>
      <c r="E1130" s="4">
        <v>2010</v>
      </c>
      <c r="F1130" s="5" t="s">
        <v>166</v>
      </c>
      <c r="G1130" s="6">
        <v>7</v>
      </c>
      <c r="H1130" s="7">
        <v>13</v>
      </c>
      <c r="J1130" s="5" t="s">
        <v>50</v>
      </c>
      <c r="N1130" s="4">
        <v>2005</v>
      </c>
      <c r="O1130" s="5" t="s">
        <v>717</v>
      </c>
      <c r="P1130" s="5" t="s">
        <v>718</v>
      </c>
      <c r="Q1130" s="5" t="s">
        <v>1329</v>
      </c>
      <c r="R1130" s="7">
        <v>592</v>
      </c>
      <c r="S1130" s="5" t="s">
        <v>359</v>
      </c>
      <c r="U1130" s="5" t="s">
        <v>719</v>
      </c>
      <c r="X1130" s="5" t="s">
        <v>232</v>
      </c>
      <c r="Y1130" s="5" t="s">
        <v>233</v>
      </c>
      <c r="Z1130" s="5" t="s">
        <v>20</v>
      </c>
      <c r="AB1130" s="5" t="s">
        <v>105</v>
      </c>
      <c r="AC1130" s="5" t="s">
        <v>506</v>
      </c>
      <c r="AF1130" s="5" t="s">
        <v>613</v>
      </c>
      <c r="AI1130" s="5" t="s">
        <v>720</v>
      </c>
      <c r="AJ1130" s="8" t="s">
        <v>59</v>
      </c>
      <c r="AK1130" s="8" t="s">
        <v>114</v>
      </c>
    </row>
    <row r="1131" spans="1:37" x14ac:dyDescent="0.2">
      <c r="A1131" s="4">
        <v>824</v>
      </c>
      <c r="B1131" s="4">
        <v>59</v>
      </c>
      <c r="C1131" s="3" t="s">
        <v>716</v>
      </c>
      <c r="D1131" s="5" t="s">
        <v>715</v>
      </c>
      <c r="E1131" s="4">
        <v>2010</v>
      </c>
      <c r="F1131" s="24" t="s">
        <v>709</v>
      </c>
      <c r="G1131" s="25">
        <v>2.1999999999999999E-2</v>
      </c>
      <c r="H1131" s="26"/>
      <c r="I1131" s="25"/>
      <c r="J1131" s="24"/>
      <c r="K1131" s="24"/>
      <c r="L1131" s="24" t="s">
        <v>54</v>
      </c>
      <c r="M1131" s="24"/>
      <c r="N1131" s="27">
        <v>2005</v>
      </c>
      <c r="O1131" s="5" t="s">
        <v>717</v>
      </c>
      <c r="P1131" s="5" t="s">
        <v>718</v>
      </c>
      <c r="Q1131" s="5" t="s">
        <v>1329</v>
      </c>
      <c r="R1131" s="7">
        <v>592</v>
      </c>
      <c r="S1131" s="5" t="s">
        <v>359</v>
      </c>
      <c r="U1131" s="5" t="s">
        <v>719</v>
      </c>
      <c r="X1131" s="5" t="s">
        <v>232</v>
      </c>
      <c r="Y1131" s="5" t="s">
        <v>233</v>
      </c>
      <c r="Z1131" s="5" t="s">
        <v>20</v>
      </c>
      <c r="AB1131" s="5" t="s">
        <v>105</v>
      </c>
      <c r="AC1131" s="5" t="s">
        <v>506</v>
      </c>
      <c r="AF1131" s="5" t="s">
        <v>613</v>
      </c>
      <c r="AI1131" s="5" t="s">
        <v>720</v>
      </c>
      <c r="AJ1131" s="8" t="s">
        <v>59</v>
      </c>
      <c r="AK1131" s="8" t="s">
        <v>114</v>
      </c>
    </row>
    <row r="1132" spans="1:37" x14ac:dyDescent="0.2">
      <c r="A1132" s="4">
        <v>824</v>
      </c>
      <c r="B1132" s="4">
        <v>60</v>
      </c>
      <c r="C1132" s="3" t="s">
        <v>716</v>
      </c>
      <c r="D1132" s="5" t="s">
        <v>715</v>
      </c>
      <c r="E1132" s="4">
        <v>2010</v>
      </c>
      <c r="F1132" s="24" t="s">
        <v>709</v>
      </c>
      <c r="G1132" s="25">
        <v>0</v>
      </c>
      <c r="H1132" s="26"/>
      <c r="I1132" s="25"/>
      <c r="J1132" s="24"/>
      <c r="K1132" s="24"/>
      <c r="L1132" s="24" t="s">
        <v>60</v>
      </c>
      <c r="M1132" s="24"/>
      <c r="N1132" s="27">
        <v>2005</v>
      </c>
      <c r="O1132" s="5" t="s">
        <v>717</v>
      </c>
      <c r="P1132" s="5" t="s">
        <v>718</v>
      </c>
      <c r="Q1132" s="5" t="s">
        <v>1329</v>
      </c>
      <c r="R1132" s="7">
        <v>592</v>
      </c>
      <c r="S1132" s="5" t="s">
        <v>359</v>
      </c>
      <c r="U1132" s="5" t="s">
        <v>719</v>
      </c>
      <c r="X1132" s="5" t="s">
        <v>232</v>
      </c>
      <c r="Y1132" s="5" t="s">
        <v>233</v>
      </c>
      <c r="Z1132" s="5" t="s">
        <v>20</v>
      </c>
      <c r="AB1132" s="5" t="s">
        <v>105</v>
      </c>
      <c r="AC1132" s="5" t="s">
        <v>506</v>
      </c>
      <c r="AF1132" s="5" t="s">
        <v>613</v>
      </c>
      <c r="AI1132" s="5" t="s">
        <v>720</v>
      </c>
      <c r="AJ1132" s="8" t="s">
        <v>59</v>
      </c>
      <c r="AK1132" s="8" t="s">
        <v>114</v>
      </c>
    </row>
    <row r="1133" spans="1:37" hidden="1" x14ac:dyDescent="0.2">
      <c r="A1133" s="4">
        <v>824</v>
      </c>
      <c r="B1133" s="4">
        <v>61</v>
      </c>
      <c r="C1133" s="3" t="s">
        <v>716</v>
      </c>
      <c r="D1133" s="5" t="s">
        <v>715</v>
      </c>
      <c r="E1133" s="4">
        <v>2010</v>
      </c>
      <c r="F1133" s="5" t="s">
        <v>227</v>
      </c>
      <c r="G1133" s="6">
        <v>4.2670957000000002E-2</v>
      </c>
      <c r="L1133" s="5" t="s">
        <v>721</v>
      </c>
      <c r="M1133" s="5" t="s">
        <v>57</v>
      </c>
      <c r="N1133" s="4">
        <v>1994</v>
      </c>
      <c r="O1133" s="5" t="s">
        <v>717</v>
      </c>
      <c r="P1133" s="5" t="s">
        <v>718</v>
      </c>
      <c r="Q1133" s="5" t="s">
        <v>1329</v>
      </c>
      <c r="R1133" s="7">
        <v>312.5</v>
      </c>
      <c r="S1133" s="5" t="s">
        <v>359</v>
      </c>
      <c r="U1133" s="5" t="s">
        <v>719</v>
      </c>
      <c r="X1133" s="5" t="s">
        <v>232</v>
      </c>
      <c r="Y1133" s="5" t="s">
        <v>233</v>
      </c>
      <c r="Z1133" s="5" t="s">
        <v>20</v>
      </c>
      <c r="AB1133" s="5" t="s">
        <v>105</v>
      </c>
      <c r="AC1133" s="5" t="s">
        <v>506</v>
      </c>
      <c r="AF1133" s="5" t="s">
        <v>613</v>
      </c>
      <c r="AI1133" s="5" t="s">
        <v>720</v>
      </c>
      <c r="AJ1133" s="8" t="s">
        <v>59</v>
      </c>
      <c r="AK1133" s="8" t="s">
        <v>114</v>
      </c>
    </row>
    <row r="1134" spans="1:37" hidden="1" x14ac:dyDescent="0.2">
      <c r="A1134" s="4">
        <v>824</v>
      </c>
      <c r="B1134" s="4">
        <v>62</v>
      </c>
      <c r="C1134" s="3" t="s">
        <v>716</v>
      </c>
      <c r="D1134" s="5" t="s">
        <v>715</v>
      </c>
      <c r="E1134" s="4">
        <v>2010</v>
      </c>
      <c r="F1134" s="5" t="s">
        <v>227</v>
      </c>
      <c r="G1134" s="6">
        <v>4.8318583999999998E-2</v>
      </c>
      <c r="L1134" s="5" t="s">
        <v>722</v>
      </c>
      <c r="M1134" s="5" t="s">
        <v>57</v>
      </c>
      <c r="N1134" s="4">
        <v>1994</v>
      </c>
      <c r="O1134" s="5" t="s">
        <v>717</v>
      </c>
      <c r="P1134" s="5" t="s">
        <v>718</v>
      </c>
      <c r="Q1134" s="5" t="s">
        <v>1329</v>
      </c>
      <c r="R1134" s="7">
        <v>312.5</v>
      </c>
      <c r="S1134" s="5" t="s">
        <v>359</v>
      </c>
      <c r="U1134" s="5" t="s">
        <v>719</v>
      </c>
      <c r="X1134" s="5" t="s">
        <v>232</v>
      </c>
      <c r="Y1134" s="5" t="s">
        <v>233</v>
      </c>
      <c r="Z1134" s="5" t="s">
        <v>20</v>
      </c>
      <c r="AB1134" s="5" t="s">
        <v>105</v>
      </c>
      <c r="AC1134" s="5" t="s">
        <v>506</v>
      </c>
      <c r="AF1134" s="5" t="s">
        <v>613</v>
      </c>
      <c r="AI1134" s="5" t="s">
        <v>720</v>
      </c>
      <c r="AJ1134" s="8" t="s">
        <v>59</v>
      </c>
      <c r="AK1134" s="8" t="s">
        <v>114</v>
      </c>
    </row>
    <row r="1135" spans="1:37" hidden="1" x14ac:dyDescent="0.2">
      <c r="A1135" s="4">
        <v>824</v>
      </c>
      <c r="B1135" s="4">
        <v>63</v>
      </c>
      <c r="C1135" s="3" t="s">
        <v>716</v>
      </c>
      <c r="D1135" s="5" t="s">
        <v>715</v>
      </c>
      <c r="E1135" s="4">
        <v>2010</v>
      </c>
      <c r="F1135" s="5" t="s">
        <v>227</v>
      </c>
      <c r="G1135" s="6">
        <v>3.6395816999999997E-2</v>
      </c>
      <c r="L1135" s="5" t="s">
        <v>723</v>
      </c>
      <c r="M1135" s="5" t="s">
        <v>57</v>
      </c>
      <c r="N1135" s="4">
        <v>1994</v>
      </c>
      <c r="O1135" s="5" t="s">
        <v>717</v>
      </c>
      <c r="P1135" s="5" t="s">
        <v>718</v>
      </c>
      <c r="Q1135" s="5" t="s">
        <v>1329</v>
      </c>
      <c r="R1135" s="7">
        <v>312.5</v>
      </c>
      <c r="S1135" s="5" t="s">
        <v>359</v>
      </c>
      <c r="U1135" s="5" t="s">
        <v>719</v>
      </c>
      <c r="X1135" s="5" t="s">
        <v>232</v>
      </c>
      <c r="Y1135" s="5" t="s">
        <v>233</v>
      </c>
      <c r="Z1135" s="5" t="s">
        <v>20</v>
      </c>
      <c r="AB1135" s="5" t="s">
        <v>105</v>
      </c>
      <c r="AC1135" s="5" t="s">
        <v>506</v>
      </c>
      <c r="AF1135" s="5" t="s">
        <v>613</v>
      </c>
      <c r="AI1135" s="5" t="s">
        <v>720</v>
      </c>
      <c r="AJ1135" s="8" t="s">
        <v>59</v>
      </c>
      <c r="AK1135" s="8" t="s">
        <v>114</v>
      </c>
    </row>
    <row r="1136" spans="1:37" hidden="1" x14ac:dyDescent="0.2">
      <c r="A1136" s="4">
        <v>824</v>
      </c>
      <c r="B1136" s="4">
        <v>64</v>
      </c>
      <c r="C1136" s="3" t="s">
        <v>716</v>
      </c>
      <c r="D1136" s="5" t="s">
        <v>715</v>
      </c>
      <c r="E1136" s="4">
        <v>2010</v>
      </c>
      <c r="F1136" s="5" t="s">
        <v>227</v>
      </c>
      <c r="G1136" s="6">
        <v>4.8318583999999998E-2</v>
      </c>
      <c r="L1136" s="5" t="s">
        <v>724</v>
      </c>
      <c r="M1136" s="5" t="s">
        <v>57</v>
      </c>
      <c r="N1136" s="4">
        <v>1994</v>
      </c>
      <c r="O1136" s="5" t="s">
        <v>717</v>
      </c>
      <c r="P1136" s="5" t="s">
        <v>718</v>
      </c>
      <c r="Q1136" s="5" t="s">
        <v>1329</v>
      </c>
      <c r="R1136" s="7">
        <v>312.5</v>
      </c>
      <c r="S1136" s="5" t="s">
        <v>359</v>
      </c>
      <c r="U1136" s="5" t="s">
        <v>719</v>
      </c>
      <c r="X1136" s="5" t="s">
        <v>232</v>
      </c>
      <c r="Y1136" s="5" t="s">
        <v>233</v>
      </c>
      <c r="Z1136" s="5" t="s">
        <v>20</v>
      </c>
      <c r="AB1136" s="5" t="s">
        <v>105</v>
      </c>
      <c r="AC1136" s="5" t="s">
        <v>506</v>
      </c>
      <c r="AF1136" s="5" t="s">
        <v>613</v>
      </c>
      <c r="AI1136" s="5" t="s">
        <v>720</v>
      </c>
      <c r="AJ1136" s="8" t="s">
        <v>59</v>
      </c>
      <c r="AK1136" s="8" t="s">
        <v>114</v>
      </c>
    </row>
    <row r="1137" spans="1:37" hidden="1" x14ac:dyDescent="0.2">
      <c r="A1137" s="4">
        <v>824</v>
      </c>
      <c r="B1137" s="4">
        <v>65</v>
      </c>
      <c r="C1137" s="3" t="s">
        <v>716</v>
      </c>
      <c r="D1137" s="5" t="s">
        <v>715</v>
      </c>
      <c r="E1137" s="4">
        <v>2010</v>
      </c>
      <c r="F1137" s="5" t="s">
        <v>227</v>
      </c>
      <c r="G1137" s="6">
        <v>1.1922767000000001E-2</v>
      </c>
      <c r="L1137" s="5" t="s">
        <v>725</v>
      </c>
      <c r="M1137" s="5" t="s">
        <v>57</v>
      </c>
      <c r="N1137" s="4">
        <v>1994</v>
      </c>
      <c r="O1137" s="5" t="s">
        <v>717</v>
      </c>
      <c r="P1137" s="5" t="s">
        <v>718</v>
      </c>
      <c r="Q1137" s="5" t="s">
        <v>1329</v>
      </c>
      <c r="R1137" s="7">
        <v>312.5</v>
      </c>
      <c r="S1137" s="5" t="s">
        <v>359</v>
      </c>
      <c r="U1137" s="5" t="s">
        <v>719</v>
      </c>
      <c r="X1137" s="5" t="s">
        <v>232</v>
      </c>
      <c r="Y1137" s="5" t="s">
        <v>233</v>
      </c>
      <c r="Z1137" s="5" t="s">
        <v>20</v>
      </c>
      <c r="AB1137" s="5" t="s">
        <v>105</v>
      </c>
      <c r="AC1137" s="5" t="s">
        <v>506</v>
      </c>
      <c r="AF1137" s="5" t="s">
        <v>613</v>
      </c>
      <c r="AI1137" s="5" t="s">
        <v>720</v>
      </c>
      <c r="AJ1137" s="8" t="s">
        <v>59</v>
      </c>
      <c r="AK1137" s="8" t="s">
        <v>114</v>
      </c>
    </row>
    <row r="1138" spans="1:37" hidden="1" x14ac:dyDescent="0.2">
      <c r="A1138" s="4">
        <v>824</v>
      </c>
      <c r="B1138" s="4">
        <v>66</v>
      </c>
      <c r="C1138" s="3" t="s">
        <v>716</v>
      </c>
      <c r="D1138" s="5" t="s">
        <v>715</v>
      </c>
      <c r="E1138" s="4">
        <v>2010</v>
      </c>
      <c r="F1138" s="5" t="s">
        <v>227</v>
      </c>
      <c r="G1138" s="6">
        <v>3.0120675999999999E-2</v>
      </c>
      <c r="L1138" s="5" t="s">
        <v>726</v>
      </c>
      <c r="M1138" s="5" t="s">
        <v>57</v>
      </c>
      <c r="N1138" s="4">
        <v>1994</v>
      </c>
      <c r="O1138" s="5" t="s">
        <v>717</v>
      </c>
      <c r="P1138" s="5" t="s">
        <v>718</v>
      </c>
      <c r="Q1138" s="5" t="s">
        <v>1329</v>
      </c>
      <c r="R1138" s="7">
        <v>312.5</v>
      </c>
      <c r="S1138" s="5" t="s">
        <v>359</v>
      </c>
      <c r="U1138" s="5" t="s">
        <v>719</v>
      </c>
      <c r="X1138" s="5" t="s">
        <v>232</v>
      </c>
      <c r="Y1138" s="5" t="s">
        <v>233</v>
      </c>
      <c r="Z1138" s="5" t="s">
        <v>20</v>
      </c>
      <c r="AB1138" s="5" t="s">
        <v>105</v>
      </c>
      <c r="AC1138" s="5" t="s">
        <v>506</v>
      </c>
      <c r="AF1138" s="5" t="s">
        <v>613</v>
      </c>
      <c r="AI1138" s="5" t="s">
        <v>720</v>
      </c>
      <c r="AJ1138" s="8" t="s">
        <v>59</v>
      </c>
      <c r="AK1138" s="8" t="s">
        <v>114</v>
      </c>
    </row>
    <row r="1139" spans="1:37" hidden="1" x14ac:dyDescent="0.2">
      <c r="A1139" s="4">
        <v>824</v>
      </c>
      <c r="B1139" s="4">
        <v>67</v>
      </c>
      <c r="C1139" s="3" t="s">
        <v>716</v>
      </c>
      <c r="D1139" s="5" t="s">
        <v>715</v>
      </c>
      <c r="E1139" s="4">
        <v>2010</v>
      </c>
      <c r="F1139" s="5" t="s">
        <v>227</v>
      </c>
      <c r="G1139" s="6">
        <v>0</v>
      </c>
      <c r="L1139" s="5" t="s">
        <v>727</v>
      </c>
      <c r="M1139" s="5" t="s">
        <v>57</v>
      </c>
      <c r="N1139" s="4">
        <v>1994</v>
      </c>
      <c r="O1139" s="5" t="s">
        <v>717</v>
      </c>
      <c r="P1139" s="5" t="s">
        <v>718</v>
      </c>
      <c r="Q1139" s="5" t="s">
        <v>1329</v>
      </c>
      <c r="R1139" s="7">
        <v>312.5</v>
      </c>
      <c r="S1139" s="5" t="s">
        <v>359</v>
      </c>
      <c r="U1139" s="5" t="s">
        <v>719</v>
      </c>
      <c r="X1139" s="5" t="s">
        <v>232</v>
      </c>
      <c r="Y1139" s="5" t="s">
        <v>233</v>
      </c>
      <c r="Z1139" s="5" t="s">
        <v>20</v>
      </c>
      <c r="AB1139" s="5" t="s">
        <v>105</v>
      </c>
      <c r="AC1139" s="5" t="s">
        <v>506</v>
      </c>
      <c r="AF1139" s="5" t="s">
        <v>613</v>
      </c>
      <c r="AI1139" s="5" t="s">
        <v>720</v>
      </c>
      <c r="AJ1139" s="8" t="s">
        <v>59</v>
      </c>
      <c r="AK1139" s="8" t="s">
        <v>114</v>
      </c>
    </row>
    <row r="1140" spans="1:37" hidden="1" x14ac:dyDescent="0.2">
      <c r="A1140" s="4">
        <v>824</v>
      </c>
      <c r="B1140" s="4">
        <v>68</v>
      </c>
      <c r="C1140" s="3" t="s">
        <v>716</v>
      </c>
      <c r="D1140" s="5" t="s">
        <v>715</v>
      </c>
      <c r="E1140" s="4">
        <v>2010</v>
      </c>
      <c r="F1140" s="5" t="s">
        <v>227</v>
      </c>
      <c r="G1140" s="6">
        <v>2.3845535000000001E-2</v>
      </c>
      <c r="L1140" s="5" t="s">
        <v>728</v>
      </c>
      <c r="M1140" s="5" t="s">
        <v>57</v>
      </c>
      <c r="N1140" s="4">
        <v>1994</v>
      </c>
      <c r="O1140" s="5" t="s">
        <v>717</v>
      </c>
      <c r="P1140" s="5" t="s">
        <v>718</v>
      </c>
      <c r="Q1140" s="5" t="s">
        <v>1329</v>
      </c>
      <c r="R1140" s="7">
        <v>312.5</v>
      </c>
      <c r="S1140" s="5" t="s">
        <v>359</v>
      </c>
      <c r="U1140" s="5" t="s">
        <v>719</v>
      </c>
      <c r="X1140" s="5" t="s">
        <v>232</v>
      </c>
      <c r="Y1140" s="5" t="s">
        <v>233</v>
      </c>
      <c r="Z1140" s="5" t="s">
        <v>20</v>
      </c>
      <c r="AB1140" s="5" t="s">
        <v>105</v>
      </c>
      <c r="AC1140" s="5" t="s">
        <v>506</v>
      </c>
      <c r="AF1140" s="5" t="s">
        <v>613</v>
      </c>
      <c r="AI1140" s="5" t="s">
        <v>720</v>
      </c>
      <c r="AJ1140" s="8" t="s">
        <v>59</v>
      </c>
      <c r="AK1140" s="8" t="s">
        <v>114</v>
      </c>
    </row>
    <row r="1141" spans="1:37" hidden="1" x14ac:dyDescent="0.2">
      <c r="A1141" s="4">
        <v>824</v>
      </c>
      <c r="B1141" s="4">
        <v>69</v>
      </c>
      <c r="C1141" s="3" t="s">
        <v>716</v>
      </c>
      <c r="D1141" s="5" t="s">
        <v>715</v>
      </c>
      <c r="E1141" s="4">
        <v>2010</v>
      </c>
      <c r="F1141" s="5" t="s">
        <v>227</v>
      </c>
      <c r="G1141" s="6">
        <v>0</v>
      </c>
      <c r="L1141" s="5" t="s">
        <v>729</v>
      </c>
      <c r="M1141" s="5" t="s">
        <v>57</v>
      </c>
      <c r="N1141" s="4">
        <v>1994</v>
      </c>
      <c r="O1141" s="5" t="s">
        <v>717</v>
      </c>
      <c r="P1141" s="5" t="s">
        <v>718</v>
      </c>
      <c r="Q1141" s="5" t="s">
        <v>1329</v>
      </c>
      <c r="R1141" s="7">
        <v>312.5</v>
      </c>
      <c r="S1141" s="5" t="s">
        <v>359</v>
      </c>
      <c r="U1141" s="5" t="s">
        <v>719</v>
      </c>
      <c r="X1141" s="5" t="s">
        <v>232</v>
      </c>
      <c r="Y1141" s="5" t="s">
        <v>233</v>
      </c>
      <c r="Z1141" s="5" t="s">
        <v>20</v>
      </c>
      <c r="AB1141" s="5" t="s">
        <v>105</v>
      </c>
      <c r="AC1141" s="5" t="s">
        <v>506</v>
      </c>
      <c r="AF1141" s="5" t="s">
        <v>613</v>
      </c>
      <c r="AI1141" s="5" t="s">
        <v>720</v>
      </c>
      <c r="AJ1141" s="8" t="s">
        <v>59</v>
      </c>
      <c r="AK1141" s="8" t="s">
        <v>114</v>
      </c>
    </row>
    <row r="1142" spans="1:37" hidden="1" x14ac:dyDescent="0.2">
      <c r="A1142" s="4">
        <v>824</v>
      </c>
      <c r="B1142" s="4">
        <v>70</v>
      </c>
      <c r="C1142" s="3" t="s">
        <v>716</v>
      </c>
      <c r="D1142" s="5" t="s">
        <v>715</v>
      </c>
      <c r="E1142" s="4">
        <v>2010</v>
      </c>
      <c r="F1142" s="5" t="s">
        <v>227</v>
      </c>
      <c r="G1142" s="6">
        <v>0</v>
      </c>
      <c r="L1142" s="5" t="s">
        <v>730</v>
      </c>
      <c r="M1142" s="5" t="s">
        <v>57</v>
      </c>
      <c r="N1142" s="4">
        <v>1994</v>
      </c>
      <c r="O1142" s="5" t="s">
        <v>717</v>
      </c>
      <c r="P1142" s="5" t="s">
        <v>718</v>
      </c>
      <c r="Q1142" s="5" t="s">
        <v>1329</v>
      </c>
      <c r="R1142" s="7">
        <v>312.5</v>
      </c>
      <c r="S1142" s="5" t="s">
        <v>359</v>
      </c>
      <c r="U1142" s="5" t="s">
        <v>719</v>
      </c>
      <c r="X1142" s="5" t="s">
        <v>232</v>
      </c>
      <c r="Y1142" s="5" t="s">
        <v>233</v>
      </c>
      <c r="Z1142" s="5" t="s">
        <v>20</v>
      </c>
      <c r="AB1142" s="5" t="s">
        <v>105</v>
      </c>
      <c r="AC1142" s="5" t="s">
        <v>506</v>
      </c>
      <c r="AF1142" s="5" t="s">
        <v>613</v>
      </c>
      <c r="AI1142" s="5" t="s">
        <v>720</v>
      </c>
      <c r="AJ1142" s="8" t="s">
        <v>59</v>
      </c>
      <c r="AK1142" s="8" t="s">
        <v>114</v>
      </c>
    </row>
    <row r="1143" spans="1:37" hidden="1" x14ac:dyDescent="0.2">
      <c r="A1143" s="4">
        <v>824</v>
      </c>
      <c r="B1143" s="4">
        <v>71</v>
      </c>
      <c r="C1143" s="3" t="s">
        <v>716</v>
      </c>
      <c r="D1143" s="5" t="s">
        <v>715</v>
      </c>
      <c r="E1143" s="4">
        <v>2010</v>
      </c>
      <c r="F1143" s="5" t="s">
        <v>227</v>
      </c>
      <c r="G1143" s="6">
        <v>7.8125502999999999E-2</v>
      </c>
      <c r="L1143" s="5" t="s">
        <v>510</v>
      </c>
      <c r="M1143" s="5" t="s">
        <v>57</v>
      </c>
      <c r="N1143" s="4">
        <v>1994</v>
      </c>
      <c r="O1143" s="5" t="s">
        <v>717</v>
      </c>
      <c r="P1143" s="5" t="s">
        <v>718</v>
      </c>
      <c r="Q1143" s="5" t="s">
        <v>1329</v>
      </c>
      <c r="R1143" s="7">
        <v>312.5</v>
      </c>
      <c r="S1143" s="5" t="s">
        <v>359</v>
      </c>
      <c r="U1143" s="5" t="s">
        <v>719</v>
      </c>
      <c r="X1143" s="5" t="s">
        <v>232</v>
      </c>
      <c r="Y1143" s="5" t="s">
        <v>233</v>
      </c>
      <c r="Z1143" s="5" t="s">
        <v>20</v>
      </c>
      <c r="AB1143" s="5" t="s">
        <v>105</v>
      </c>
      <c r="AC1143" s="5" t="s">
        <v>506</v>
      </c>
      <c r="AF1143" s="5" t="s">
        <v>613</v>
      </c>
      <c r="AI1143" s="5" t="s">
        <v>720</v>
      </c>
      <c r="AJ1143" s="8" t="s">
        <v>59</v>
      </c>
      <c r="AK1143" s="8" t="s">
        <v>114</v>
      </c>
    </row>
    <row r="1144" spans="1:37" hidden="1" x14ac:dyDescent="0.2">
      <c r="A1144" s="4">
        <v>824</v>
      </c>
      <c r="B1144" s="4">
        <v>72</v>
      </c>
      <c r="C1144" s="3" t="s">
        <v>716</v>
      </c>
      <c r="D1144" s="5" t="s">
        <v>715</v>
      </c>
      <c r="E1144" s="4">
        <v>2010</v>
      </c>
      <c r="F1144" s="5" t="s">
        <v>227</v>
      </c>
      <c r="G1144" s="6">
        <v>5.9927595E-2</v>
      </c>
      <c r="L1144" s="5" t="s">
        <v>511</v>
      </c>
      <c r="M1144" s="5" t="s">
        <v>57</v>
      </c>
      <c r="N1144" s="4">
        <v>1994</v>
      </c>
      <c r="O1144" s="5" t="s">
        <v>717</v>
      </c>
      <c r="P1144" s="5" t="s">
        <v>718</v>
      </c>
      <c r="Q1144" s="5" t="s">
        <v>1329</v>
      </c>
      <c r="R1144" s="7">
        <v>312.5</v>
      </c>
      <c r="S1144" s="5" t="s">
        <v>359</v>
      </c>
      <c r="U1144" s="5" t="s">
        <v>719</v>
      </c>
      <c r="X1144" s="5" t="s">
        <v>232</v>
      </c>
      <c r="Y1144" s="5" t="s">
        <v>233</v>
      </c>
      <c r="Z1144" s="5" t="s">
        <v>20</v>
      </c>
      <c r="AB1144" s="5" t="s">
        <v>105</v>
      </c>
      <c r="AC1144" s="5" t="s">
        <v>506</v>
      </c>
      <c r="AF1144" s="5" t="s">
        <v>613</v>
      </c>
      <c r="AI1144" s="5" t="s">
        <v>720</v>
      </c>
      <c r="AJ1144" s="8" t="s">
        <v>59</v>
      </c>
      <c r="AK1144" s="8" t="s">
        <v>114</v>
      </c>
    </row>
    <row r="1145" spans="1:37" hidden="1" x14ac:dyDescent="0.2">
      <c r="A1145" s="4">
        <v>824</v>
      </c>
      <c r="B1145" s="4">
        <v>73</v>
      </c>
      <c r="C1145" s="3" t="s">
        <v>716</v>
      </c>
      <c r="D1145" s="5" t="s">
        <v>715</v>
      </c>
      <c r="E1145" s="4">
        <v>2010</v>
      </c>
      <c r="F1145" s="5" t="s">
        <v>227</v>
      </c>
      <c r="G1145" s="6">
        <v>0.13805309700000001</v>
      </c>
      <c r="L1145" s="5" t="s">
        <v>512</v>
      </c>
      <c r="M1145" s="5" t="s">
        <v>57</v>
      </c>
      <c r="N1145" s="4">
        <v>1994</v>
      </c>
      <c r="O1145" s="5" t="s">
        <v>717</v>
      </c>
      <c r="P1145" s="5" t="s">
        <v>718</v>
      </c>
      <c r="Q1145" s="5" t="s">
        <v>1329</v>
      </c>
      <c r="R1145" s="7">
        <v>312.5</v>
      </c>
      <c r="S1145" s="5" t="s">
        <v>359</v>
      </c>
      <c r="U1145" s="5" t="s">
        <v>719</v>
      </c>
      <c r="X1145" s="5" t="s">
        <v>232</v>
      </c>
      <c r="Y1145" s="5" t="s">
        <v>233</v>
      </c>
      <c r="Z1145" s="5" t="s">
        <v>20</v>
      </c>
      <c r="AB1145" s="5" t="s">
        <v>105</v>
      </c>
      <c r="AC1145" s="5" t="s">
        <v>506</v>
      </c>
      <c r="AF1145" s="5" t="s">
        <v>613</v>
      </c>
      <c r="AI1145" s="5" t="s">
        <v>720</v>
      </c>
      <c r="AJ1145" s="8" t="s">
        <v>59</v>
      </c>
      <c r="AK1145" s="8" t="s">
        <v>114</v>
      </c>
    </row>
    <row r="1146" spans="1:37" hidden="1" x14ac:dyDescent="0.2">
      <c r="A1146" s="4">
        <v>824</v>
      </c>
      <c r="B1146" s="4">
        <v>74</v>
      </c>
      <c r="C1146" s="3" t="s">
        <v>716</v>
      </c>
      <c r="D1146" s="5" t="s">
        <v>715</v>
      </c>
      <c r="E1146" s="4">
        <v>2010</v>
      </c>
      <c r="F1146" s="5" t="s">
        <v>227</v>
      </c>
      <c r="G1146" s="6">
        <v>9.6323410999999998E-2</v>
      </c>
      <c r="L1146" s="5" t="s">
        <v>581</v>
      </c>
      <c r="M1146" s="5" t="s">
        <v>57</v>
      </c>
      <c r="N1146" s="4">
        <v>1994</v>
      </c>
      <c r="O1146" s="5" t="s">
        <v>717</v>
      </c>
      <c r="P1146" s="5" t="s">
        <v>718</v>
      </c>
      <c r="Q1146" s="5" t="s">
        <v>1329</v>
      </c>
      <c r="R1146" s="7">
        <v>312.5</v>
      </c>
      <c r="S1146" s="5" t="s">
        <v>359</v>
      </c>
      <c r="U1146" s="5" t="s">
        <v>719</v>
      </c>
      <c r="X1146" s="5" t="s">
        <v>232</v>
      </c>
      <c r="Y1146" s="5" t="s">
        <v>233</v>
      </c>
      <c r="Z1146" s="5" t="s">
        <v>20</v>
      </c>
      <c r="AB1146" s="5" t="s">
        <v>105</v>
      </c>
      <c r="AC1146" s="5" t="s">
        <v>506</v>
      </c>
      <c r="AF1146" s="5" t="s">
        <v>613</v>
      </c>
      <c r="AI1146" s="5" t="s">
        <v>720</v>
      </c>
      <c r="AJ1146" s="8" t="s">
        <v>59</v>
      </c>
      <c r="AK1146" s="8" t="s">
        <v>114</v>
      </c>
    </row>
    <row r="1147" spans="1:37" hidden="1" x14ac:dyDescent="0.2">
      <c r="A1147" s="4">
        <v>824</v>
      </c>
      <c r="B1147" s="4">
        <v>75</v>
      </c>
      <c r="C1147" s="3" t="s">
        <v>716</v>
      </c>
      <c r="D1147" s="5" t="s">
        <v>715</v>
      </c>
      <c r="E1147" s="4">
        <v>2010</v>
      </c>
      <c r="F1147" s="5" t="s">
        <v>227</v>
      </c>
      <c r="G1147" s="6">
        <v>7.8125502999999999E-2</v>
      </c>
      <c r="L1147" s="5" t="s">
        <v>731</v>
      </c>
      <c r="M1147" s="5" t="s">
        <v>57</v>
      </c>
      <c r="N1147" s="4">
        <v>1994</v>
      </c>
      <c r="O1147" s="5" t="s">
        <v>717</v>
      </c>
      <c r="P1147" s="5" t="s">
        <v>718</v>
      </c>
      <c r="Q1147" s="5" t="s">
        <v>1329</v>
      </c>
      <c r="R1147" s="7">
        <v>312.5</v>
      </c>
      <c r="S1147" s="5" t="s">
        <v>359</v>
      </c>
      <c r="U1147" s="5" t="s">
        <v>719</v>
      </c>
      <c r="X1147" s="5" t="s">
        <v>232</v>
      </c>
      <c r="Y1147" s="5" t="s">
        <v>233</v>
      </c>
      <c r="Z1147" s="5" t="s">
        <v>20</v>
      </c>
      <c r="AB1147" s="5" t="s">
        <v>105</v>
      </c>
      <c r="AC1147" s="5" t="s">
        <v>506</v>
      </c>
      <c r="AF1147" s="5" t="s">
        <v>613</v>
      </c>
      <c r="AI1147" s="5" t="s">
        <v>720</v>
      </c>
      <c r="AJ1147" s="8" t="s">
        <v>59</v>
      </c>
      <c r="AK1147" s="8" t="s">
        <v>114</v>
      </c>
    </row>
    <row r="1148" spans="1:37" hidden="1" x14ac:dyDescent="0.2">
      <c r="A1148" s="4">
        <v>824</v>
      </c>
      <c r="B1148" s="4">
        <v>76</v>
      </c>
      <c r="C1148" s="3" t="s">
        <v>716</v>
      </c>
      <c r="D1148" s="5" t="s">
        <v>715</v>
      </c>
      <c r="E1148" s="4">
        <v>2010</v>
      </c>
      <c r="F1148" s="5" t="s">
        <v>227</v>
      </c>
      <c r="G1148" s="6">
        <v>0</v>
      </c>
      <c r="L1148" s="5" t="s">
        <v>732</v>
      </c>
      <c r="M1148" s="5" t="s">
        <v>57</v>
      </c>
      <c r="N1148" s="4">
        <v>1994</v>
      </c>
      <c r="O1148" s="5" t="s">
        <v>717</v>
      </c>
      <c r="P1148" s="5" t="s">
        <v>718</v>
      </c>
      <c r="Q1148" s="5" t="s">
        <v>1329</v>
      </c>
      <c r="R1148" s="7">
        <v>312.5</v>
      </c>
      <c r="S1148" s="5" t="s">
        <v>359</v>
      </c>
      <c r="U1148" s="5" t="s">
        <v>719</v>
      </c>
      <c r="X1148" s="5" t="s">
        <v>232</v>
      </c>
      <c r="Y1148" s="5" t="s">
        <v>233</v>
      </c>
      <c r="Z1148" s="5" t="s">
        <v>20</v>
      </c>
      <c r="AB1148" s="5" t="s">
        <v>105</v>
      </c>
      <c r="AC1148" s="5" t="s">
        <v>506</v>
      </c>
      <c r="AF1148" s="5" t="s">
        <v>613</v>
      </c>
      <c r="AI1148" s="5" t="s">
        <v>720</v>
      </c>
      <c r="AJ1148" s="8" t="s">
        <v>59</v>
      </c>
      <c r="AK1148" s="8" t="s">
        <v>114</v>
      </c>
    </row>
    <row r="1149" spans="1:37" hidden="1" x14ac:dyDescent="0.2">
      <c r="A1149" s="4">
        <v>824</v>
      </c>
      <c r="B1149" s="4">
        <v>77</v>
      </c>
      <c r="C1149" s="3" t="s">
        <v>716</v>
      </c>
      <c r="D1149" s="5" t="s">
        <v>715</v>
      </c>
      <c r="E1149" s="4">
        <v>2010</v>
      </c>
      <c r="F1149" s="5" t="s">
        <v>227</v>
      </c>
      <c r="G1149" s="6">
        <v>0</v>
      </c>
      <c r="L1149" s="5" t="s">
        <v>733</v>
      </c>
      <c r="M1149" s="5" t="s">
        <v>57</v>
      </c>
      <c r="N1149" s="4">
        <v>1994</v>
      </c>
      <c r="O1149" s="5" t="s">
        <v>717</v>
      </c>
      <c r="P1149" s="5" t="s">
        <v>718</v>
      </c>
      <c r="Q1149" s="5" t="s">
        <v>1329</v>
      </c>
      <c r="R1149" s="7">
        <v>312.5</v>
      </c>
      <c r="S1149" s="5" t="s">
        <v>359</v>
      </c>
      <c r="U1149" s="5" t="s">
        <v>719</v>
      </c>
      <c r="X1149" s="5" t="s">
        <v>232</v>
      </c>
      <c r="Y1149" s="5" t="s">
        <v>233</v>
      </c>
      <c r="Z1149" s="5" t="s">
        <v>20</v>
      </c>
      <c r="AB1149" s="5" t="s">
        <v>105</v>
      </c>
      <c r="AC1149" s="5" t="s">
        <v>506</v>
      </c>
      <c r="AF1149" s="5" t="s">
        <v>613</v>
      </c>
      <c r="AI1149" s="5" t="s">
        <v>720</v>
      </c>
      <c r="AJ1149" s="8" t="s">
        <v>59</v>
      </c>
      <c r="AK1149" s="8" t="s">
        <v>114</v>
      </c>
    </row>
    <row r="1150" spans="1:37" hidden="1" x14ac:dyDescent="0.2">
      <c r="A1150" s="4">
        <v>824</v>
      </c>
      <c r="B1150" s="4">
        <v>78</v>
      </c>
      <c r="C1150" s="3" t="s">
        <v>716</v>
      </c>
      <c r="D1150" s="5" t="s">
        <v>715</v>
      </c>
      <c r="E1150" s="4">
        <v>2010</v>
      </c>
      <c r="F1150" s="5" t="s">
        <v>227</v>
      </c>
      <c r="G1150" s="6">
        <v>2.6246805000000002E-2</v>
      </c>
      <c r="L1150" s="5" t="s">
        <v>721</v>
      </c>
      <c r="M1150" s="5" t="s">
        <v>57</v>
      </c>
      <c r="N1150" s="4">
        <v>2005</v>
      </c>
      <c r="O1150" s="5" t="s">
        <v>717</v>
      </c>
      <c r="P1150" s="5" t="s">
        <v>718</v>
      </c>
      <c r="Q1150" s="5" t="s">
        <v>1329</v>
      </c>
      <c r="R1150" s="7">
        <v>592</v>
      </c>
      <c r="S1150" s="5" t="s">
        <v>359</v>
      </c>
      <c r="U1150" s="5" t="s">
        <v>719</v>
      </c>
      <c r="X1150" s="5" t="s">
        <v>232</v>
      </c>
      <c r="Y1150" s="5" t="s">
        <v>233</v>
      </c>
      <c r="Z1150" s="5" t="s">
        <v>20</v>
      </c>
      <c r="AB1150" s="5" t="s">
        <v>105</v>
      </c>
      <c r="AC1150" s="5" t="s">
        <v>506</v>
      </c>
      <c r="AF1150" s="5" t="s">
        <v>613</v>
      </c>
      <c r="AI1150" s="5" t="s">
        <v>720</v>
      </c>
      <c r="AJ1150" s="8" t="s">
        <v>59</v>
      </c>
      <c r="AK1150" s="8" t="s">
        <v>114</v>
      </c>
    </row>
    <row r="1151" spans="1:37" hidden="1" x14ac:dyDescent="0.2">
      <c r="A1151" s="4">
        <v>824</v>
      </c>
      <c r="B1151" s="4">
        <v>79</v>
      </c>
      <c r="C1151" s="3" t="s">
        <v>716</v>
      </c>
      <c r="D1151" s="5" t="s">
        <v>715</v>
      </c>
      <c r="E1151" s="4">
        <v>2010</v>
      </c>
      <c r="F1151" s="5" t="s">
        <v>227</v>
      </c>
      <c r="G1151" s="6">
        <v>2.2592187E-2</v>
      </c>
      <c r="L1151" s="5" t="s">
        <v>722</v>
      </c>
      <c r="M1151" s="5" t="s">
        <v>57</v>
      </c>
      <c r="N1151" s="4">
        <v>2005</v>
      </c>
      <c r="O1151" s="5" t="s">
        <v>717</v>
      </c>
      <c r="P1151" s="5" t="s">
        <v>718</v>
      </c>
      <c r="Q1151" s="5" t="s">
        <v>1329</v>
      </c>
      <c r="R1151" s="7">
        <v>592</v>
      </c>
      <c r="S1151" s="5" t="s">
        <v>359</v>
      </c>
      <c r="U1151" s="5" t="s">
        <v>719</v>
      </c>
      <c r="X1151" s="5" t="s">
        <v>232</v>
      </c>
      <c r="Y1151" s="5" t="s">
        <v>233</v>
      </c>
      <c r="Z1151" s="5" t="s">
        <v>20</v>
      </c>
      <c r="AB1151" s="5" t="s">
        <v>105</v>
      </c>
      <c r="AC1151" s="5" t="s">
        <v>506</v>
      </c>
      <c r="AF1151" s="5" t="s">
        <v>613</v>
      </c>
      <c r="AI1151" s="5" t="s">
        <v>720</v>
      </c>
      <c r="AJ1151" s="8" t="s">
        <v>59</v>
      </c>
      <c r="AK1151" s="8" t="s">
        <v>114</v>
      </c>
    </row>
    <row r="1152" spans="1:37" hidden="1" x14ac:dyDescent="0.2">
      <c r="A1152" s="4">
        <v>824</v>
      </c>
      <c r="B1152" s="4">
        <v>80</v>
      </c>
      <c r="C1152" s="3" t="s">
        <v>716</v>
      </c>
      <c r="D1152" s="5" t="s">
        <v>715</v>
      </c>
      <c r="E1152" s="4">
        <v>2010</v>
      </c>
      <c r="F1152" s="5" t="s">
        <v>227</v>
      </c>
      <c r="G1152" s="6">
        <v>6.2792990000000007E-2</v>
      </c>
      <c r="L1152" s="5" t="s">
        <v>723</v>
      </c>
      <c r="M1152" s="5" t="s">
        <v>57</v>
      </c>
      <c r="N1152" s="4">
        <v>2005</v>
      </c>
      <c r="O1152" s="5" t="s">
        <v>717</v>
      </c>
      <c r="P1152" s="5" t="s">
        <v>718</v>
      </c>
      <c r="Q1152" s="5" t="s">
        <v>1329</v>
      </c>
      <c r="R1152" s="7">
        <v>592</v>
      </c>
      <c r="S1152" s="5" t="s">
        <v>359</v>
      </c>
      <c r="U1152" s="5" t="s">
        <v>719</v>
      </c>
      <c r="X1152" s="5" t="s">
        <v>232</v>
      </c>
      <c r="Y1152" s="5" t="s">
        <v>233</v>
      </c>
      <c r="Z1152" s="5" t="s">
        <v>20</v>
      </c>
      <c r="AB1152" s="5" t="s">
        <v>105</v>
      </c>
      <c r="AC1152" s="5" t="s">
        <v>506</v>
      </c>
      <c r="AF1152" s="5" t="s">
        <v>613</v>
      </c>
      <c r="AI1152" s="5" t="s">
        <v>720</v>
      </c>
      <c r="AJ1152" s="8" t="s">
        <v>59</v>
      </c>
      <c r="AK1152" s="8" t="s">
        <v>114</v>
      </c>
    </row>
    <row r="1153" spans="1:37" hidden="1" x14ac:dyDescent="0.2">
      <c r="A1153" s="4">
        <v>824</v>
      </c>
      <c r="B1153" s="4">
        <v>81</v>
      </c>
      <c r="C1153" s="3" t="s">
        <v>716</v>
      </c>
      <c r="D1153" s="5" t="s">
        <v>715</v>
      </c>
      <c r="E1153" s="4">
        <v>2010</v>
      </c>
      <c r="F1153" s="5" t="s">
        <v>227</v>
      </c>
      <c r="G1153" s="6">
        <v>5.1496897E-2</v>
      </c>
      <c r="L1153" s="5" t="s">
        <v>724</v>
      </c>
      <c r="M1153" s="5" t="s">
        <v>57</v>
      </c>
      <c r="N1153" s="4">
        <v>2005</v>
      </c>
      <c r="O1153" s="5" t="s">
        <v>717</v>
      </c>
      <c r="P1153" s="5" t="s">
        <v>718</v>
      </c>
      <c r="Q1153" s="5" t="s">
        <v>1329</v>
      </c>
      <c r="R1153" s="7">
        <v>592</v>
      </c>
      <c r="S1153" s="5" t="s">
        <v>359</v>
      </c>
      <c r="U1153" s="5" t="s">
        <v>719</v>
      </c>
      <c r="X1153" s="5" t="s">
        <v>232</v>
      </c>
      <c r="Y1153" s="5" t="s">
        <v>233</v>
      </c>
      <c r="Z1153" s="5" t="s">
        <v>20</v>
      </c>
      <c r="AB1153" s="5" t="s">
        <v>105</v>
      </c>
      <c r="AC1153" s="5" t="s">
        <v>506</v>
      </c>
      <c r="AF1153" s="5" t="s">
        <v>613</v>
      </c>
      <c r="AI1153" s="5" t="s">
        <v>720</v>
      </c>
      <c r="AJ1153" s="8" t="s">
        <v>59</v>
      </c>
      <c r="AK1153" s="8" t="s">
        <v>114</v>
      </c>
    </row>
    <row r="1154" spans="1:37" hidden="1" x14ac:dyDescent="0.2">
      <c r="A1154" s="4">
        <v>824</v>
      </c>
      <c r="B1154" s="4">
        <v>82</v>
      </c>
      <c r="C1154" s="3" t="s">
        <v>716</v>
      </c>
      <c r="D1154" s="5" t="s">
        <v>715</v>
      </c>
      <c r="E1154" s="4">
        <v>2010</v>
      </c>
      <c r="F1154" s="5" t="s">
        <v>227</v>
      </c>
      <c r="G1154" s="6">
        <v>7.9737130000000003E-3</v>
      </c>
      <c r="L1154" s="5" t="s">
        <v>725</v>
      </c>
      <c r="M1154" s="5" t="s">
        <v>57</v>
      </c>
      <c r="N1154" s="4">
        <v>2005</v>
      </c>
      <c r="O1154" s="5" t="s">
        <v>717</v>
      </c>
      <c r="P1154" s="5" t="s">
        <v>718</v>
      </c>
      <c r="Q1154" s="5" t="s">
        <v>1329</v>
      </c>
      <c r="R1154" s="7">
        <v>592</v>
      </c>
      <c r="S1154" s="5" t="s">
        <v>359</v>
      </c>
      <c r="U1154" s="5" t="s">
        <v>719</v>
      </c>
      <c r="X1154" s="5" t="s">
        <v>232</v>
      </c>
      <c r="Y1154" s="5" t="s">
        <v>233</v>
      </c>
      <c r="Z1154" s="5" t="s">
        <v>20</v>
      </c>
      <c r="AB1154" s="5" t="s">
        <v>105</v>
      </c>
      <c r="AC1154" s="5" t="s">
        <v>506</v>
      </c>
      <c r="AF1154" s="5" t="s">
        <v>613</v>
      </c>
      <c r="AI1154" s="5" t="s">
        <v>720</v>
      </c>
      <c r="AJ1154" s="8" t="s">
        <v>59</v>
      </c>
      <c r="AK1154" s="8" t="s">
        <v>114</v>
      </c>
    </row>
    <row r="1155" spans="1:37" hidden="1" x14ac:dyDescent="0.2">
      <c r="A1155" s="4">
        <v>824</v>
      </c>
      <c r="B1155" s="4">
        <v>83</v>
      </c>
      <c r="C1155" s="3" t="s">
        <v>716</v>
      </c>
      <c r="D1155" s="5" t="s">
        <v>715</v>
      </c>
      <c r="E1155" s="4">
        <v>2010</v>
      </c>
      <c r="F1155" s="5" t="s">
        <v>227</v>
      </c>
      <c r="G1155" s="6">
        <v>5.4819277E-2</v>
      </c>
      <c r="L1155" s="5" t="s">
        <v>726</v>
      </c>
      <c r="M1155" s="5" t="s">
        <v>57</v>
      </c>
      <c r="N1155" s="4">
        <v>2005</v>
      </c>
      <c r="O1155" s="5" t="s">
        <v>717</v>
      </c>
      <c r="P1155" s="5" t="s">
        <v>718</v>
      </c>
      <c r="Q1155" s="5" t="s">
        <v>1329</v>
      </c>
      <c r="R1155" s="7">
        <v>592</v>
      </c>
      <c r="S1155" s="5" t="s">
        <v>359</v>
      </c>
      <c r="U1155" s="5" t="s">
        <v>719</v>
      </c>
      <c r="X1155" s="5" t="s">
        <v>232</v>
      </c>
      <c r="Y1155" s="5" t="s">
        <v>233</v>
      </c>
      <c r="Z1155" s="5" t="s">
        <v>20</v>
      </c>
      <c r="AB1155" s="5" t="s">
        <v>105</v>
      </c>
      <c r="AC1155" s="5" t="s">
        <v>506</v>
      </c>
      <c r="AF1155" s="5" t="s">
        <v>613</v>
      </c>
      <c r="AI1155" s="5" t="s">
        <v>720</v>
      </c>
      <c r="AJ1155" s="8" t="s">
        <v>59</v>
      </c>
      <c r="AK1155" s="8" t="s">
        <v>114</v>
      </c>
    </row>
    <row r="1156" spans="1:37" hidden="1" x14ac:dyDescent="0.2">
      <c r="A1156" s="4">
        <v>824</v>
      </c>
      <c r="B1156" s="4">
        <v>84</v>
      </c>
      <c r="C1156" s="3" t="s">
        <v>716</v>
      </c>
      <c r="D1156" s="5" t="s">
        <v>715</v>
      </c>
      <c r="E1156" s="4">
        <v>2010</v>
      </c>
      <c r="F1156" s="5" t="s">
        <v>227</v>
      </c>
      <c r="G1156" s="6">
        <v>7.1098940999999999E-2</v>
      </c>
      <c r="L1156" s="5" t="s">
        <v>727</v>
      </c>
      <c r="M1156" s="5" t="s">
        <v>57</v>
      </c>
      <c r="N1156" s="4">
        <v>2005</v>
      </c>
      <c r="O1156" s="5" t="s">
        <v>717</v>
      </c>
      <c r="P1156" s="5" t="s">
        <v>718</v>
      </c>
      <c r="Q1156" s="5" t="s">
        <v>1329</v>
      </c>
      <c r="R1156" s="7">
        <v>592</v>
      </c>
      <c r="S1156" s="5" t="s">
        <v>359</v>
      </c>
      <c r="U1156" s="5" t="s">
        <v>719</v>
      </c>
      <c r="X1156" s="5" t="s">
        <v>232</v>
      </c>
      <c r="Y1156" s="5" t="s">
        <v>233</v>
      </c>
      <c r="Z1156" s="5" t="s">
        <v>20</v>
      </c>
      <c r="AB1156" s="5" t="s">
        <v>105</v>
      </c>
      <c r="AC1156" s="5" t="s">
        <v>506</v>
      </c>
      <c r="AF1156" s="5" t="s">
        <v>613</v>
      </c>
      <c r="AI1156" s="5" t="s">
        <v>720</v>
      </c>
      <c r="AJ1156" s="8" t="s">
        <v>59</v>
      </c>
      <c r="AK1156" s="8" t="s">
        <v>114</v>
      </c>
    </row>
    <row r="1157" spans="1:37" hidden="1" x14ac:dyDescent="0.2">
      <c r="A1157" s="4">
        <v>824</v>
      </c>
      <c r="B1157" s="4">
        <v>85</v>
      </c>
      <c r="C1157" s="3" t="s">
        <v>716</v>
      </c>
      <c r="D1157" s="5" t="s">
        <v>715</v>
      </c>
      <c r="E1157" s="4">
        <v>2010</v>
      </c>
      <c r="F1157" s="5" t="s">
        <v>227</v>
      </c>
      <c r="G1157" s="6">
        <v>2.2592187E-2</v>
      </c>
      <c r="L1157" s="5" t="s">
        <v>728</v>
      </c>
      <c r="M1157" s="5" t="s">
        <v>57</v>
      </c>
      <c r="N1157" s="4">
        <v>2005</v>
      </c>
      <c r="O1157" s="5" t="s">
        <v>717</v>
      </c>
      <c r="P1157" s="5" t="s">
        <v>718</v>
      </c>
      <c r="Q1157" s="5" t="s">
        <v>1329</v>
      </c>
      <c r="R1157" s="7">
        <v>592</v>
      </c>
      <c r="S1157" s="5" t="s">
        <v>359</v>
      </c>
      <c r="U1157" s="5" t="s">
        <v>719</v>
      </c>
      <c r="X1157" s="5" t="s">
        <v>232</v>
      </c>
      <c r="Y1157" s="5" t="s">
        <v>233</v>
      </c>
      <c r="Z1157" s="5" t="s">
        <v>20</v>
      </c>
      <c r="AB1157" s="5" t="s">
        <v>105</v>
      </c>
      <c r="AC1157" s="5" t="s">
        <v>506</v>
      </c>
      <c r="AF1157" s="5" t="s">
        <v>613</v>
      </c>
      <c r="AI1157" s="5" t="s">
        <v>720</v>
      </c>
      <c r="AJ1157" s="8" t="s">
        <v>59</v>
      </c>
      <c r="AK1157" s="8" t="s">
        <v>114</v>
      </c>
    </row>
    <row r="1158" spans="1:37" hidden="1" x14ac:dyDescent="0.2">
      <c r="A1158" s="4">
        <v>824</v>
      </c>
      <c r="B1158" s="4">
        <v>86</v>
      </c>
      <c r="C1158" s="3" t="s">
        <v>716</v>
      </c>
      <c r="D1158" s="5" t="s">
        <v>715</v>
      </c>
      <c r="E1158" s="4">
        <v>2010</v>
      </c>
      <c r="F1158" s="5" t="s">
        <v>227</v>
      </c>
      <c r="G1158" s="6">
        <v>1.4950712E-2</v>
      </c>
      <c r="L1158" s="5" t="s">
        <v>729</v>
      </c>
      <c r="M1158" s="5" t="s">
        <v>57</v>
      </c>
      <c r="N1158" s="4">
        <v>2005</v>
      </c>
      <c r="O1158" s="5" t="s">
        <v>717</v>
      </c>
      <c r="P1158" s="5" t="s">
        <v>718</v>
      </c>
      <c r="Q1158" s="5" t="s">
        <v>1329</v>
      </c>
      <c r="R1158" s="7">
        <v>592</v>
      </c>
      <c r="S1158" s="5" t="s">
        <v>359</v>
      </c>
      <c r="U1158" s="5" t="s">
        <v>719</v>
      </c>
      <c r="X1158" s="5" t="s">
        <v>232</v>
      </c>
      <c r="Y1158" s="5" t="s">
        <v>233</v>
      </c>
      <c r="Z1158" s="5" t="s">
        <v>20</v>
      </c>
      <c r="AB1158" s="5" t="s">
        <v>105</v>
      </c>
      <c r="AC1158" s="5" t="s">
        <v>506</v>
      </c>
      <c r="AF1158" s="5" t="s">
        <v>613</v>
      </c>
      <c r="AI1158" s="5" t="s">
        <v>720</v>
      </c>
      <c r="AJ1158" s="8" t="s">
        <v>59</v>
      </c>
      <c r="AK1158" s="8" t="s">
        <v>114</v>
      </c>
    </row>
    <row r="1159" spans="1:37" hidden="1" x14ac:dyDescent="0.2">
      <c r="A1159" s="4">
        <v>824</v>
      </c>
      <c r="B1159" s="4">
        <v>87</v>
      </c>
      <c r="C1159" s="3" t="s">
        <v>716</v>
      </c>
      <c r="D1159" s="5" t="s">
        <v>715</v>
      </c>
      <c r="E1159" s="4">
        <v>2010</v>
      </c>
      <c r="F1159" s="5" t="s">
        <v>227</v>
      </c>
      <c r="G1159" s="6">
        <v>6.2792990000000007E-2</v>
      </c>
      <c r="L1159" s="5" t="s">
        <v>730</v>
      </c>
      <c r="M1159" s="5" t="s">
        <v>57</v>
      </c>
      <c r="N1159" s="4">
        <v>2005</v>
      </c>
      <c r="O1159" s="5" t="s">
        <v>717</v>
      </c>
      <c r="P1159" s="5" t="s">
        <v>718</v>
      </c>
      <c r="Q1159" s="5" t="s">
        <v>1329</v>
      </c>
      <c r="R1159" s="7">
        <v>592</v>
      </c>
      <c r="S1159" s="5" t="s">
        <v>359</v>
      </c>
      <c r="U1159" s="5" t="s">
        <v>719</v>
      </c>
      <c r="X1159" s="5" t="s">
        <v>232</v>
      </c>
      <c r="Y1159" s="5" t="s">
        <v>233</v>
      </c>
      <c r="Z1159" s="5" t="s">
        <v>20</v>
      </c>
      <c r="AB1159" s="5" t="s">
        <v>105</v>
      </c>
      <c r="AC1159" s="5" t="s">
        <v>506</v>
      </c>
      <c r="AF1159" s="5" t="s">
        <v>613</v>
      </c>
      <c r="AI1159" s="5" t="s">
        <v>720</v>
      </c>
      <c r="AJ1159" s="8" t="s">
        <v>59</v>
      </c>
      <c r="AK1159" s="8" t="s">
        <v>114</v>
      </c>
    </row>
    <row r="1160" spans="1:37" hidden="1" x14ac:dyDescent="0.2">
      <c r="A1160" s="4">
        <v>824</v>
      </c>
      <c r="B1160" s="4">
        <v>88</v>
      </c>
      <c r="C1160" s="3" t="s">
        <v>716</v>
      </c>
      <c r="D1160" s="5" t="s">
        <v>715</v>
      </c>
      <c r="E1160" s="4">
        <v>2010</v>
      </c>
      <c r="F1160" s="5" t="s">
        <v>227</v>
      </c>
      <c r="G1160" s="6">
        <v>6.7112085000000002E-2</v>
      </c>
      <c r="L1160" s="5" t="s">
        <v>510</v>
      </c>
      <c r="M1160" s="5" t="s">
        <v>57</v>
      </c>
      <c r="N1160" s="4">
        <v>2005</v>
      </c>
      <c r="O1160" s="5" t="s">
        <v>717</v>
      </c>
      <c r="P1160" s="5" t="s">
        <v>718</v>
      </c>
      <c r="Q1160" s="5" t="s">
        <v>1329</v>
      </c>
      <c r="R1160" s="7">
        <v>592</v>
      </c>
      <c r="S1160" s="5" t="s">
        <v>359</v>
      </c>
      <c r="U1160" s="5" t="s">
        <v>719</v>
      </c>
      <c r="X1160" s="5" t="s">
        <v>232</v>
      </c>
      <c r="Y1160" s="5" t="s">
        <v>233</v>
      </c>
      <c r="Z1160" s="5" t="s">
        <v>20</v>
      </c>
      <c r="AB1160" s="5" t="s">
        <v>105</v>
      </c>
      <c r="AC1160" s="5" t="s">
        <v>506</v>
      </c>
      <c r="AF1160" s="5" t="s">
        <v>613</v>
      </c>
      <c r="AI1160" s="5" t="s">
        <v>720</v>
      </c>
      <c r="AJ1160" s="8" t="s">
        <v>59</v>
      </c>
      <c r="AK1160" s="8" t="s">
        <v>114</v>
      </c>
    </row>
    <row r="1161" spans="1:37" hidden="1" x14ac:dyDescent="0.2">
      <c r="A1161" s="4">
        <v>824</v>
      </c>
      <c r="B1161" s="4">
        <v>89</v>
      </c>
      <c r="C1161" s="3" t="s">
        <v>716</v>
      </c>
      <c r="D1161" s="5" t="s">
        <v>715</v>
      </c>
      <c r="E1161" s="4">
        <v>2010</v>
      </c>
      <c r="F1161" s="5" t="s">
        <v>227</v>
      </c>
      <c r="G1161" s="6">
        <v>5.8806134000000003E-2</v>
      </c>
      <c r="L1161" s="5" t="s">
        <v>511</v>
      </c>
      <c r="M1161" s="5" t="s">
        <v>57</v>
      </c>
      <c r="N1161" s="4">
        <v>2005</v>
      </c>
      <c r="O1161" s="5" t="s">
        <v>717</v>
      </c>
      <c r="P1161" s="5" t="s">
        <v>718</v>
      </c>
      <c r="Q1161" s="5" t="s">
        <v>1329</v>
      </c>
      <c r="R1161" s="7">
        <v>592</v>
      </c>
      <c r="S1161" s="5" t="s">
        <v>359</v>
      </c>
      <c r="U1161" s="5" t="s">
        <v>719</v>
      </c>
      <c r="X1161" s="5" t="s">
        <v>232</v>
      </c>
      <c r="Y1161" s="5" t="s">
        <v>233</v>
      </c>
      <c r="Z1161" s="5" t="s">
        <v>20</v>
      </c>
      <c r="AB1161" s="5" t="s">
        <v>105</v>
      </c>
      <c r="AC1161" s="5" t="s">
        <v>506</v>
      </c>
      <c r="AF1161" s="5" t="s">
        <v>613</v>
      </c>
      <c r="AI1161" s="5" t="s">
        <v>720</v>
      </c>
      <c r="AJ1161" s="8" t="s">
        <v>59</v>
      </c>
      <c r="AK1161" s="8" t="s">
        <v>114</v>
      </c>
    </row>
    <row r="1162" spans="1:37" hidden="1" x14ac:dyDescent="0.2">
      <c r="A1162" s="4">
        <v>824</v>
      </c>
      <c r="B1162" s="4">
        <v>90</v>
      </c>
      <c r="C1162" s="3" t="s">
        <v>716</v>
      </c>
      <c r="D1162" s="5" t="s">
        <v>715</v>
      </c>
      <c r="E1162" s="4">
        <v>2010</v>
      </c>
      <c r="F1162" s="5" t="s">
        <v>227</v>
      </c>
      <c r="G1162" s="6">
        <v>2.8572472000000002E-2</v>
      </c>
      <c r="L1162" s="5" t="s">
        <v>512</v>
      </c>
      <c r="M1162" s="5" t="s">
        <v>57</v>
      </c>
      <c r="N1162" s="4">
        <v>2005</v>
      </c>
      <c r="O1162" s="5" t="s">
        <v>717</v>
      </c>
      <c r="P1162" s="5" t="s">
        <v>718</v>
      </c>
      <c r="Q1162" s="5" t="s">
        <v>1329</v>
      </c>
      <c r="R1162" s="7">
        <v>592</v>
      </c>
      <c r="S1162" s="5" t="s">
        <v>359</v>
      </c>
      <c r="U1162" s="5" t="s">
        <v>719</v>
      </c>
      <c r="X1162" s="5" t="s">
        <v>232</v>
      </c>
      <c r="Y1162" s="5" t="s">
        <v>233</v>
      </c>
      <c r="Z1162" s="5" t="s">
        <v>20</v>
      </c>
      <c r="AB1162" s="5" t="s">
        <v>105</v>
      </c>
      <c r="AC1162" s="5" t="s">
        <v>506</v>
      </c>
      <c r="AF1162" s="5" t="s">
        <v>613</v>
      </c>
      <c r="AI1162" s="5" t="s">
        <v>720</v>
      </c>
      <c r="AJ1162" s="8" t="s">
        <v>59</v>
      </c>
      <c r="AK1162" s="8" t="s">
        <v>114</v>
      </c>
    </row>
    <row r="1163" spans="1:37" hidden="1" x14ac:dyDescent="0.2">
      <c r="A1163" s="4">
        <v>824</v>
      </c>
      <c r="B1163" s="4">
        <v>91</v>
      </c>
      <c r="C1163" s="3" t="s">
        <v>716</v>
      </c>
      <c r="D1163" s="5" t="s">
        <v>715</v>
      </c>
      <c r="E1163" s="4">
        <v>2010</v>
      </c>
      <c r="F1163" s="5" t="s">
        <v>227</v>
      </c>
      <c r="G1163" s="6">
        <v>4.2526469999999997E-2</v>
      </c>
      <c r="L1163" s="5" t="s">
        <v>581</v>
      </c>
      <c r="M1163" s="5" t="s">
        <v>57</v>
      </c>
      <c r="N1163" s="4">
        <v>2005</v>
      </c>
      <c r="O1163" s="5" t="s">
        <v>717</v>
      </c>
      <c r="P1163" s="5" t="s">
        <v>718</v>
      </c>
      <c r="Q1163" s="5" t="s">
        <v>1329</v>
      </c>
      <c r="R1163" s="7">
        <v>592</v>
      </c>
      <c r="S1163" s="5" t="s">
        <v>359</v>
      </c>
      <c r="U1163" s="5" t="s">
        <v>719</v>
      </c>
      <c r="X1163" s="5" t="s">
        <v>232</v>
      </c>
      <c r="Y1163" s="5" t="s">
        <v>233</v>
      </c>
      <c r="Z1163" s="5" t="s">
        <v>20</v>
      </c>
      <c r="AB1163" s="5" t="s">
        <v>105</v>
      </c>
      <c r="AC1163" s="5" t="s">
        <v>506</v>
      </c>
      <c r="AF1163" s="5" t="s">
        <v>613</v>
      </c>
      <c r="AI1163" s="5" t="s">
        <v>720</v>
      </c>
      <c r="AJ1163" s="8" t="s">
        <v>59</v>
      </c>
      <c r="AK1163" s="8" t="s">
        <v>114</v>
      </c>
    </row>
    <row r="1164" spans="1:37" hidden="1" x14ac:dyDescent="0.2">
      <c r="A1164" s="4">
        <v>824</v>
      </c>
      <c r="B1164" s="4">
        <v>92</v>
      </c>
      <c r="C1164" s="3" t="s">
        <v>716</v>
      </c>
      <c r="D1164" s="5" t="s">
        <v>715</v>
      </c>
      <c r="E1164" s="4">
        <v>2010</v>
      </c>
      <c r="F1164" s="5" t="s">
        <v>227</v>
      </c>
      <c r="G1164" s="6">
        <v>0.115286601</v>
      </c>
      <c r="L1164" s="5" t="s">
        <v>731</v>
      </c>
      <c r="M1164" s="5" t="s">
        <v>57</v>
      </c>
      <c r="N1164" s="4">
        <v>2005</v>
      </c>
      <c r="O1164" s="5" t="s">
        <v>717</v>
      </c>
      <c r="P1164" s="5" t="s">
        <v>718</v>
      </c>
      <c r="Q1164" s="5" t="s">
        <v>1329</v>
      </c>
      <c r="R1164" s="7">
        <v>592</v>
      </c>
      <c r="S1164" s="5" t="s">
        <v>359</v>
      </c>
      <c r="U1164" s="5" t="s">
        <v>719</v>
      </c>
      <c r="X1164" s="5" t="s">
        <v>232</v>
      </c>
      <c r="Y1164" s="5" t="s">
        <v>233</v>
      </c>
      <c r="Z1164" s="5" t="s">
        <v>20</v>
      </c>
      <c r="AB1164" s="5" t="s">
        <v>105</v>
      </c>
      <c r="AC1164" s="5" t="s">
        <v>506</v>
      </c>
      <c r="AF1164" s="5" t="s">
        <v>613</v>
      </c>
      <c r="AI1164" s="5" t="s">
        <v>720</v>
      </c>
      <c r="AJ1164" s="8" t="s">
        <v>59</v>
      </c>
      <c r="AK1164" s="8" t="s">
        <v>114</v>
      </c>
    </row>
    <row r="1165" spans="1:37" hidden="1" x14ac:dyDescent="0.2">
      <c r="A1165" s="4">
        <v>824</v>
      </c>
      <c r="B1165" s="4">
        <v>93</v>
      </c>
      <c r="C1165" s="3" t="s">
        <v>716</v>
      </c>
      <c r="D1165" s="5" t="s">
        <v>715</v>
      </c>
      <c r="E1165" s="4">
        <v>2010</v>
      </c>
      <c r="F1165" s="5" t="s">
        <v>227</v>
      </c>
      <c r="G1165" s="6">
        <v>2.6579043E-2</v>
      </c>
      <c r="L1165" s="5" t="s">
        <v>732</v>
      </c>
      <c r="M1165" s="5" t="s">
        <v>57</v>
      </c>
      <c r="N1165" s="4">
        <v>2005</v>
      </c>
      <c r="O1165" s="5" t="s">
        <v>717</v>
      </c>
      <c r="P1165" s="5" t="s">
        <v>718</v>
      </c>
      <c r="Q1165" s="5" t="s">
        <v>1329</v>
      </c>
      <c r="R1165" s="7">
        <v>592</v>
      </c>
      <c r="S1165" s="5" t="s">
        <v>359</v>
      </c>
      <c r="U1165" s="5" t="s">
        <v>719</v>
      </c>
      <c r="X1165" s="5" t="s">
        <v>232</v>
      </c>
      <c r="Y1165" s="5" t="s">
        <v>233</v>
      </c>
      <c r="Z1165" s="5" t="s">
        <v>20</v>
      </c>
      <c r="AB1165" s="5" t="s">
        <v>105</v>
      </c>
      <c r="AC1165" s="5" t="s">
        <v>506</v>
      </c>
      <c r="AF1165" s="5" t="s">
        <v>613</v>
      </c>
      <c r="AI1165" s="5" t="s">
        <v>720</v>
      </c>
      <c r="AJ1165" s="8" t="s">
        <v>59</v>
      </c>
      <c r="AK1165" s="8" t="s">
        <v>114</v>
      </c>
    </row>
    <row r="1166" spans="1:37" hidden="1" x14ac:dyDescent="0.2">
      <c r="A1166" s="4">
        <v>824</v>
      </c>
      <c r="B1166" s="4">
        <v>94</v>
      </c>
      <c r="C1166" s="3" t="s">
        <v>716</v>
      </c>
      <c r="D1166" s="5" t="s">
        <v>715</v>
      </c>
      <c r="E1166" s="4">
        <v>2010</v>
      </c>
      <c r="F1166" s="5" t="s">
        <v>227</v>
      </c>
      <c r="G1166" s="6">
        <v>0</v>
      </c>
      <c r="L1166" s="5" t="s">
        <v>733</v>
      </c>
      <c r="M1166" s="5" t="s">
        <v>57</v>
      </c>
      <c r="N1166" s="4">
        <v>2005</v>
      </c>
      <c r="O1166" s="5" t="s">
        <v>717</v>
      </c>
      <c r="P1166" s="5" t="s">
        <v>718</v>
      </c>
      <c r="Q1166" s="5" t="s">
        <v>1329</v>
      </c>
      <c r="R1166" s="7">
        <v>592</v>
      </c>
      <c r="S1166" s="5" t="s">
        <v>359</v>
      </c>
      <c r="U1166" s="5" t="s">
        <v>719</v>
      </c>
      <c r="X1166" s="5" t="s">
        <v>232</v>
      </c>
      <c r="Y1166" s="5" t="s">
        <v>233</v>
      </c>
      <c r="Z1166" s="5" t="s">
        <v>20</v>
      </c>
      <c r="AB1166" s="5" t="s">
        <v>105</v>
      </c>
      <c r="AC1166" s="5" t="s">
        <v>506</v>
      </c>
      <c r="AF1166" s="5" t="s">
        <v>613</v>
      </c>
      <c r="AI1166" s="5" t="s">
        <v>720</v>
      </c>
      <c r="AJ1166" s="8" t="s">
        <v>59</v>
      </c>
      <c r="AK1166" s="8" t="s">
        <v>114</v>
      </c>
    </row>
    <row r="1167" spans="1:37" hidden="1" x14ac:dyDescent="0.2">
      <c r="A1167" s="4">
        <v>824</v>
      </c>
      <c r="B1167" s="4">
        <v>95</v>
      </c>
      <c r="C1167" s="3" t="s">
        <v>716</v>
      </c>
      <c r="D1167" s="5" t="s">
        <v>715</v>
      </c>
      <c r="E1167" s="4">
        <v>2010</v>
      </c>
      <c r="F1167" s="5" t="s">
        <v>752</v>
      </c>
      <c r="G1167" s="6">
        <v>0.99077490774907795</v>
      </c>
      <c r="L1167" s="5" t="s">
        <v>1366</v>
      </c>
      <c r="M1167" s="5" t="s">
        <v>53</v>
      </c>
      <c r="N1167" s="5" t="s">
        <v>717</v>
      </c>
      <c r="O1167" s="5" t="s">
        <v>717</v>
      </c>
      <c r="P1167" s="5" t="s">
        <v>718</v>
      </c>
      <c r="Q1167" s="5" t="s">
        <v>1329</v>
      </c>
      <c r="S1167" s="5" t="s">
        <v>359</v>
      </c>
      <c r="U1167" s="5" t="s">
        <v>719</v>
      </c>
      <c r="X1167" s="5" t="s">
        <v>232</v>
      </c>
      <c r="Y1167" s="5" t="s">
        <v>233</v>
      </c>
      <c r="Z1167" s="5" t="s">
        <v>20</v>
      </c>
      <c r="AB1167" s="5" t="s">
        <v>105</v>
      </c>
      <c r="AC1167" s="5" t="s">
        <v>506</v>
      </c>
      <c r="AF1167" s="5" t="s">
        <v>613</v>
      </c>
      <c r="AI1167" s="5" t="s">
        <v>720</v>
      </c>
      <c r="AJ1167" s="8" t="s">
        <v>59</v>
      </c>
      <c r="AK1167" s="8" t="s">
        <v>114</v>
      </c>
    </row>
    <row r="1168" spans="1:37" hidden="1" x14ac:dyDescent="0.2">
      <c r="A1168" s="4">
        <v>824</v>
      </c>
      <c r="B1168" s="4">
        <v>96</v>
      </c>
      <c r="C1168" s="3" t="s">
        <v>716</v>
      </c>
      <c r="D1168" s="5" t="s">
        <v>715</v>
      </c>
      <c r="E1168" s="4">
        <v>2010</v>
      </c>
      <c r="F1168" s="5" t="s">
        <v>752</v>
      </c>
      <c r="G1168" s="6">
        <v>0.96309963099631002</v>
      </c>
      <c r="L1168" s="5" t="s">
        <v>1367</v>
      </c>
      <c r="M1168" s="5" t="s">
        <v>53</v>
      </c>
      <c r="N1168" s="5" t="s">
        <v>717</v>
      </c>
      <c r="O1168" s="5" t="s">
        <v>717</v>
      </c>
      <c r="P1168" s="5" t="s">
        <v>718</v>
      </c>
      <c r="Q1168" s="5" t="s">
        <v>1329</v>
      </c>
      <c r="S1168" s="5" t="s">
        <v>359</v>
      </c>
      <c r="U1168" s="5" t="s">
        <v>719</v>
      </c>
      <c r="X1168" s="5" t="s">
        <v>232</v>
      </c>
      <c r="Y1168" s="5" t="s">
        <v>233</v>
      </c>
      <c r="Z1168" s="5" t="s">
        <v>20</v>
      </c>
      <c r="AB1168" s="5" t="s">
        <v>105</v>
      </c>
      <c r="AC1168" s="5" t="s">
        <v>506</v>
      </c>
      <c r="AF1168" s="5" t="s">
        <v>613</v>
      </c>
      <c r="AI1168" s="5" t="s">
        <v>720</v>
      </c>
      <c r="AJ1168" s="8" t="s">
        <v>59</v>
      </c>
      <c r="AK1168" s="8" t="s">
        <v>114</v>
      </c>
    </row>
    <row r="1169" spans="1:37" hidden="1" x14ac:dyDescent="0.2">
      <c r="A1169" s="4">
        <v>824</v>
      </c>
      <c r="B1169" s="4">
        <v>97</v>
      </c>
      <c r="C1169" s="3" t="s">
        <v>716</v>
      </c>
      <c r="D1169" s="5" t="s">
        <v>715</v>
      </c>
      <c r="E1169" s="4">
        <v>2010</v>
      </c>
      <c r="F1169" s="5" t="s">
        <v>752</v>
      </c>
      <c r="G1169" s="6">
        <v>0.94649446494464895</v>
      </c>
      <c r="L1169" s="5" t="s">
        <v>1368</v>
      </c>
      <c r="M1169" s="5" t="s">
        <v>53</v>
      </c>
      <c r="N1169" s="5" t="s">
        <v>717</v>
      </c>
      <c r="O1169" s="5" t="s">
        <v>717</v>
      </c>
      <c r="P1169" s="5" t="s">
        <v>718</v>
      </c>
      <c r="Q1169" s="5" t="s">
        <v>1329</v>
      </c>
      <c r="S1169" s="5" t="s">
        <v>359</v>
      </c>
      <c r="U1169" s="5" t="s">
        <v>719</v>
      </c>
      <c r="X1169" s="5" t="s">
        <v>232</v>
      </c>
      <c r="Y1169" s="5" t="s">
        <v>233</v>
      </c>
      <c r="Z1169" s="5" t="s">
        <v>20</v>
      </c>
      <c r="AB1169" s="5" t="s">
        <v>105</v>
      </c>
      <c r="AC1169" s="5" t="s">
        <v>506</v>
      </c>
      <c r="AF1169" s="5" t="s">
        <v>613</v>
      </c>
      <c r="AI1169" s="5" t="s">
        <v>720</v>
      </c>
      <c r="AJ1169" s="8" t="s">
        <v>59</v>
      </c>
      <c r="AK1169" s="8" t="s">
        <v>114</v>
      </c>
    </row>
    <row r="1170" spans="1:37" hidden="1" x14ac:dyDescent="0.2">
      <c r="A1170" s="4">
        <v>824</v>
      </c>
      <c r="B1170" s="4">
        <v>98</v>
      </c>
      <c r="C1170" s="3" t="s">
        <v>716</v>
      </c>
      <c r="D1170" s="5" t="s">
        <v>715</v>
      </c>
      <c r="E1170" s="4">
        <v>2010</v>
      </c>
      <c r="F1170" s="5" t="s">
        <v>752</v>
      </c>
      <c r="G1170" s="6">
        <v>0.92804428044280496</v>
      </c>
      <c r="L1170" s="5" t="s">
        <v>1369</v>
      </c>
      <c r="M1170" s="5" t="s">
        <v>53</v>
      </c>
      <c r="N1170" s="5" t="s">
        <v>717</v>
      </c>
      <c r="O1170" s="5" t="s">
        <v>717</v>
      </c>
      <c r="P1170" s="5" t="s">
        <v>718</v>
      </c>
      <c r="Q1170" s="5" t="s">
        <v>1329</v>
      </c>
      <c r="S1170" s="5" t="s">
        <v>359</v>
      </c>
      <c r="U1170" s="5" t="s">
        <v>719</v>
      </c>
      <c r="X1170" s="5" t="s">
        <v>232</v>
      </c>
      <c r="Y1170" s="5" t="s">
        <v>233</v>
      </c>
      <c r="Z1170" s="5" t="s">
        <v>20</v>
      </c>
      <c r="AB1170" s="5" t="s">
        <v>105</v>
      </c>
      <c r="AC1170" s="5" t="s">
        <v>506</v>
      </c>
      <c r="AF1170" s="5" t="s">
        <v>613</v>
      </c>
      <c r="AI1170" s="5" t="s">
        <v>720</v>
      </c>
      <c r="AJ1170" s="8" t="s">
        <v>59</v>
      </c>
      <c r="AK1170" s="8" t="s">
        <v>114</v>
      </c>
    </row>
    <row r="1171" spans="1:37" hidden="1" x14ac:dyDescent="0.2">
      <c r="A1171" s="4">
        <v>824</v>
      </c>
      <c r="B1171" s="4">
        <v>99</v>
      </c>
      <c r="C1171" s="3" t="s">
        <v>716</v>
      </c>
      <c r="D1171" s="5" t="s">
        <v>715</v>
      </c>
      <c r="E1171" s="4">
        <v>2010</v>
      </c>
      <c r="F1171" s="5" t="s">
        <v>752</v>
      </c>
      <c r="G1171" s="6">
        <v>0.90774907749077505</v>
      </c>
      <c r="L1171" s="5" t="s">
        <v>1370</v>
      </c>
      <c r="M1171" s="5" t="s">
        <v>53</v>
      </c>
      <c r="N1171" s="5" t="s">
        <v>717</v>
      </c>
      <c r="O1171" s="5" t="s">
        <v>717</v>
      </c>
      <c r="P1171" s="5" t="s">
        <v>718</v>
      </c>
      <c r="Q1171" s="5" t="s">
        <v>1329</v>
      </c>
      <c r="S1171" s="5" t="s">
        <v>359</v>
      </c>
      <c r="U1171" s="5" t="s">
        <v>719</v>
      </c>
      <c r="X1171" s="5" t="s">
        <v>232</v>
      </c>
      <c r="Y1171" s="5" t="s">
        <v>233</v>
      </c>
      <c r="Z1171" s="5" t="s">
        <v>20</v>
      </c>
      <c r="AB1171" s="5" t="s">
        <v>105</v>
      </c>
      <c r="AC1171" s="5" t="s">
        <v>506</v>
      </c>
      <c r="AF1171" s="5" t="s">
        <v>613</v>
      </c>
      <c r="AI1171" s="5" t="s">
        <v>720</v>
      </c>
      <c r="AJ1171" s="8" t="s">
        <v>59</v>
      </c>
      <c r="AK1171" s="8" t="s">
        <v>114</v>
      </c>
    </row>
    <row r="1172" spans="1:37" hidden="1" x14ac:dyDescent="0.2">
      <c r="A1172" s="4">
        <v>824</v>
      </c>
      <c r="B1172" s="4">
        <v>100</v>
      </c>
      <c r="C1172" s="3" t="s">
        <v>716</v>
      </c>
      <c r="D1172" s="5" t="s">
        <v>715</v>
      </c>
      <c r="E1172" s="4">
        <v>2010</v>
      </c>
      <c r="F1172" s="5" t="s">
        <v>752</v>
      </c>
      <c r="G1172" s="6">
        <v>0.89667896678966796</v>
      </c>
      <c r="L1172" s="5" t="s">
        <v>1371</v>
      </c>
      <c r="M1172" s="5" t="s">
        <v>53</v>
      </c>
      <c r="N1172" s="5" t="s">
        <v>717</v>
      </c>
      <c r="O1172" s="5" t="s">
        <v>717</v>
      </c>
      <c r="P1172" s="5" t="s">
        <v>718</v>
      </c>
      <c r="Q1172" s="5" t="s">
        <v>1329</v>
      </c>
      <c r="S1172" s="5" t="s">
        <v>359</v>
      </c>
      <c r="U1172" s="5" t="s">
        <v>719</v>
      </c>
      <c r="X1172" s="5" t="s">
        <v>232</v>
      </c>
      <c r="Y1172" s="5" t="s">
        <v>233</v>
      </c>
      <c r="Z1172" s="5" t="s">
        <v>20</v>
      </c>
      <c r="AB1172" s="5" t="s">
        <v>105</v>
      </c>
      <c r="AC1172" s="5" t="s">
        <v>506</v>
      </c>
      <c r="AF1172" s="5" t="s">
        <v>613</v>
      </c>
      <c r="AI1172" s="5" t="s">
        <v>720</v>
      </c>
      <c r="AJ1172" s="8" t="s">
        <v>59</v>
      </c>
      <c r="AK1172" s="8" t="s">
        <v>114</v>
      </c>
    </row>
    <row r="1173" spans="1:37" hidden="1" x14ac:dyDescent="0.2">
      <c r="A1173" s="4">
        <v>824</v>
      </c>
      <c r="B1173" s="4">
        <v>101</v>
      </c>
      <c r="C1173" s="3" t="s">
        <v>716</v>
      </c>
      <c r="D1173" s="5" t="s">
        <v>715</v>
      </c>
      <c r="E1173" s="4">
        <v>2010</v>
      </c>
      <c r="F1173" s="5" t="s">
        <v>752</v>
      </c>
      <c r="G1173" s="6">
        <v>0.88745387453874502</v>
      </c>
      <c r="L1173" s="5" t="s">
        <v>1372</v>
      </c>
      <c r="M1173" s="5" t="s">
        <v>53</v>
      </c>
      <c r="N1173" s="5" t="s">
        <v>717</v>
      </c>
      <c r="O1173" s="5" t="s">
        <v>717</v>
      </c>
      <c r="P1173" s="5" t="s">
        <v>718</v>
      </c>
      <c r="Q1173" s="5" t="s">
        <v>1329</v>
      </c>
      <c r="S1173" s="5" t="s">
        <v>359</v>
      </c>
      <c r="U1173" s="5" t="s">
        <v>719</v>
      </c>
      <c r="X1173" s="5" t="s">
        <v>232</v>
      </c>
      <c r="Y1173" s="5" t="s">
        <v>233</v>
      </c>
      <c r="Z1173" s="5" t="s">
        <v>20</v>
      </c>
      <c r="AB1173" s="5" t="s">
        <v>105</v>
      </c>
      <c r="AC1173" s="5" t="s">
        <v>506</v>
      </c>
      <c r="AF1173" s="5" t="s">
        <v>613</v>
      </c>
      <c r="AI1173" s="5" t="s">
        <v>720</v>
      </c>
      <c r="AJ1173" s="8" t="s">
        <v>59</v>
      </c>
      <c r="AK1173" s="8" t="s">
        <v>114</v>
      </c>
    </row>
    <row r="1174" spans="1:37" hidden="1" x14ac:dyDescent="0.2">
      <c r="A1174" s="4">
        <v>824</v>
      </c>
      <c r="B1174" s="4">
        <v>102</v>
      </c>
      <c r="C1174" s="3" t="s">
        <v>716</v>
      </c>
      <c r="D1174" s="5" t="s">
        <v>715</v>
      </c>
      <c r="E1174" s="4">
        <v>2010</v>
      </c>
      <c r="F1174" s="5" t="s">
        <v>752</v>
      </c>
      <c r="G1174" s="6">
        <v>0.86900369003690103</v>
      </c>
      <c r="L1174" s="5" t="s">
        <v>1373</v>
      </c>
      <c r="M1174" s="5" t="s">
        <v>53</v>
      </c>
      <c r="N1174" s="5" t="s">
        <v>717</v>
      </c>
      <c r="O1174" s="5" t="s">
        <v>717</v>
      </c>
      <c r="P1174" s="5" t="s">
        <v>718</v>
      </c>
      <c r="Q1174" s="5" t="s">
        <v>1329</v>
      </c>
      <c r="S1174" s="5" t="s">
        <v>359</v>
      </c>
      <c r="U1174" s="5" t="s">
        <v>719</v>
      </c>
      <c r="X1174" s="5" t="s">
        <v>232</v>
      </c>
      <c r="Y1174" s="5" t="s">
        <v>233</v>
      </c>
      <c r="Z1174" s="5" t="s">
        <v>20</v>
      </c>
      <c r="AB1174" s="5" t="s">
        <v>105</v>
      </c>
      <c r="AC1174" s="5" t="s">
        <v>506</v>
      </c>
      <c r="AF1174" s="5" t="s">
        <v>613</v>
      </c>
      <c r="AI1174" s="5" t="s">
        <v>720</v>
      </c>
      <c r="AJ1174" s="8" t="s">
        <v>59</v>
      </c>
      <c r="AK1174" s="8" t="s">
        <v>114</v>
      </c>
    </row>
    <row r="1175" spans="1:37" hidden="1" x14ac:dyDescent="0.2">
      <c r="A1175" s="4">
        <v>824</v>
      </c>
      <c r="B1175" s="4">
        <v>103</v>
      </c>
      <c r="C1175" s="3" t="s">
        <v>716</v>
      </c>
      <c r="D1175" s="5" t="s">
        <v>715</v>
      </c>
      <c r="E1175" s="4">
        <v>2010</v>
      </c>
      <c r="F1175" s="5" t="s">
        <v>752</v>
      </c>
      <c r="G1175" s="6">
        <v>0.86162361623616301</v>
      </c>
      <c r="L1175" s="5" t="s">
        <v>1374</v>
      </c>
      <c r="M1175" s="5" t="s">
        <v>53</v>
      </c>
      <c r="N1175" s="5" t="s">
        <v>717</v>
      </c>
      <c r="O1175" s="5" t="s">
        <v>717</v>
      </c>
      <c r="P1175" s="5" t="s">
        <v>718</v>
      </c>
      <c r="Q1175" s="5" t="s">
        <v>1329</v>
      </c>
      <c r="S1175" s="5" t="s">
        <v>359</v>
      </c>
      <c r="U1175" s="5" t="s">
        <v>719</v>
      </c>
      <c r="X1175" s="5" t="s">
        <v>232</v>
      </c>
      <c r="Y1175" s="5" t="s">
        <v>233</v>
      </c>
      <c r="Z1175" s="5" t="s">
        <v>20</v>
      </c>
      <c r="AB1175" s="5" t="s">
        <v>105</v>
      </c>
      <c r="AC1175" s="5" t="s">
        <v>506</v>
      </c>
      <c r="AF1175" s="5" t="s">
        <v>613</v>
      </c>
      <c r="AI1175" s="5" t="s">
        <v>720</v>
      </c>
      <c r="AJ1175" s="8" t="s">
        <v>59</v>
      </c>
      <c r="AK1175" s="8" t="s">
        <v>114</v>
      </c>
    </row>
    <row r="1176" spans="1:37" hidden="1" x14ac:dyDescent="0.2">
      <c r="A1176" s="4">
        <v>824</v>
      </c>
      <c r="B1176" s="4">
        <v>104</v>
      </c>
      <c r="C1176" s="3" t="s">
        <v>716</v>
      </c>
      <c r="D1176" s="5" t="s">
        <v>715</v>
      </c>
      <c r="E1176" s="4">
        <v>2010</v>
      </c>
      <c r="F1176" s="5" t="s">
        <v>752</v>
      </c>
      <c r="G1176" s="6">
        <v>0.85793357933579295</v>
      </c>
      <c r="L1176" s="5" t="s">
        <v>1375</v>
      </c>
      <c r="M1176" s="5" t="s">
        <v>53</v>
      </c>
      <c r="N1176" s="5" t="s">
        <v>717</v>
      </c>
      <c r="O1176" s="5" t="s">
        <v>717</v>
      </c>
      <c r="P1176" s="5" t="s">
        <v>718</v>
      </c>
      <c r="Q1176" s="5" t="s">
        <v>1329</v>
      </c>
      <c r="S1176" s="5" t="s">
        <v>359</v>
      </c>
      <c r="U1176" s="5" t="s">
        <v>719</v>
      </c>
      <c r="X1176" s="5" t="s">
        <v>232</v>
      </c>
      <c r="Y1176" s="5" t="s">
        <v>233</v>
      </c>
      <c r="Z1176" s="5" t="s">
        <v>20</v>
      </c>
      <c r="AB1176" s="5" t="s">
        <v>105</v>
      </c>
      <c r="AC1176" s="5" t="s">
        <v>506</v>
      </c>
      <c r="AF1176" s="5" t="s">
        <v>613</v>
      </c>
      <c r="AI1176" s="5" t="s">
        <v>720</v>
      </c>
      <c r="AJ1176" s="8" t="s">
        <v>59</v>
      </c>
      <c r="AK1176" s="8" t="s">
        <v>114</v>
      </c>
    </row>
    <row r="1177" spans="1:37" hidden="1" x14ac:dyDescent="0.2">
      <c r="A1177" s="4">
        <v>824</v>
      </c>
      <c r="B1177" s="4">
        <v>105</v>
      </c>
      <c r="C1177" s="3" t="s">
        <v>716</v>
      </c>
      <c r="D1177" s="5" t="s">
        <v>715</v>
      </c>
      <c r="E1177" s="4">
        <v>2010</v>
      </c>
      <c r="F1177" s="5" t="s">
        <v>752</v>
      </c>
      <c r="G1177" s="6">
        <v>0.85608856088560903</v>
      </c>
      <c r="L1177" s="5" t="s">
        <v>1376</v>
      </c>
      <c r="M1177" s="5" t="s">
        <v>53</v>
      </c>
      <c r="N1177" s="5" t="s">
        <v>717</v>
      </c>
      <c r="O1177" s="5" t="s">
        <v>717</v>
      </c>
      <c r="P1177" s="5" t="s">
        <v>718</v>
      </c>
      <c r="Q1177" s="5" t="s">
        <v>1329</v>
      </c>
      <c r="S1177" s="5" t="s">
        <v>359</v>
      </c>
      <c r="U1177" s="5" t="s">
        <v>719</v>
      </c>
      <c r="X1177" s="5" t="s">
        <v>232</v>
      </c>
      <c r="Y1177" s="5" t="s">
        <v>233</v>
      </c>
      <c r="Z1177" s="5" t="s">
        <v>20</v>
      </c>
      <c r="AB1177" s="5" t="s">
        <v>105</v>
      </c>
      <c r="AC1177" s="5" t="s">
        <v>506</v>
      </c>
      <c r="AF1177" s="5" t="s">
        <v>613</v>
      </c>
      <c r="AI1177" s="5" t="s">
        <v>720</v>
      </c>
      <c r="AJ1177" s="8" t="s">
        <v>59</v>
      </c>
      <c r="AK1177" s="8" t="s">
        <v>114</v>
      </c>
    </row>
    <row r="1178" spans="1:37" hidden="1" x14ac:dyDescent="0.2">
      <c r="A1178" s="4">
        <v>824</v>
      </c>
      <c r="B1178" s="4">
        <v>106</v>
      </c>
      <c r="C1178" s="3" t="s">
        <v>716</v>
      </c>
      <c r="D1178" s="5" t="s">
        <v>715</v>
      </c>
      <c r="E1178" s="4">
        <v>2010</v>
      </c>
      <c r="F1178" s="5" t="s">
        <v>752</v>
      </c>
      <c r="G1178" s="6">
        <v>0.84870848708487101</v>
      </c>
      <c r="L1178" s="5" t="s">
        <v>1377</v>
      </c>
      <c r="M1178" s="5" t="s">
        <v>53</v>
      </c>
      <c r="N1178" s="5" t="s">
        <v>717</v>
      </c>
      <c r="O1178" s="5" t="s">
        <v>717</v>
      </c>
      <c r="P1178" s="5" t="s">
        <v>718</v>
      </c>
      <c r="Q1178" s="5" t="s">
        <v>1329</v>
      </c>
      <c r="S1178" s="5" t="s">
        <v>359</v>
      </c>
      <c r="U1178" s="5" t="s">
        <v>719</v>
      </c>
      <c r="X1178" s="5" t="s">
        <v>232</v>
      </c>
      <c r="Y1178" s="5" t="s">
        <v>233</v>
      </c>
      <c r="Z1178" s="5" t="s">
        <v>20</v>
      </c>
      <c r="AB1178" s="5" t="s">
        <v>105</v>
      </c>
      <c r="AC1178" s="5" t="s">
        <v>506</v>
      </c>
      <c r="AF1178" s="5" t="s">
        <v>613</v>
      </c>
      <c r="AI1178" s="5" t="s">
        <v>720</v>
      </c>
      <c r="AJ1178" s="8" t="s">
        <v>59</v>
      </c>
      <c r="AK1178" s="8" t="s">
        <v>114</v>
      </c>
    </row>
    <row r="1179" spans="1:37" hidden="1" x14ac:dyDescent="0.2">
      <c r="A1179" s="4">
        <v>824</v>
      </c>
      <c r="B1179" s="4">
        <v>107</v>
      </c>
      <c r="C1179" s="3" t="s">
        <v>716</v>
      </c>
      <c r="D1179" s="5" t="s">
        <v>715</v>
      </c>
      <c r="E1179" s="4">
        <v>2010</v>
      </c>
      <c r="F1179" s="5" t="s">
        <v>752</v>
      </c>
      <c r="G1179" s="6">
        <v>0.85055350553505504</v>
      </c>
      <c r="L1179" s="5" t="s">
        <v>1378</v>
      </c>
      <c r="M1179" s="5" t="s">
        <v>53</v>
      </c>
      <c r="N1179" s="5" t="s">
        <v>717</v>
      </c>
      <c r="O1179" s="5" t="s">
        <v>717</v>
      </c>
      <c r="P1179" s="5" t="s">
        <v>718</v>
      </c>
      <c r="Q1179" s="5" t="s">
        <v>1329</v>
      </c>
      <c r="S1179" s="5" t="s">
        <v>359</v>
      </c>
      <c r="U1179" s="5" t="s">
        <v>719</v>
      </c>
      <c r="X1179" s="5" t="s">
        <v>232</v>
      </c>
      <c r="Y1179" s="5" t="s">
        <v>233</v>
      </c>
      <c r="Z1179" s="5" t="s">
        <v>20</v>
      </c>
      <c r="AB1179" s="5" t="s">
        <v>105</v>
      </c>
      <c r="AC1179" s="5" t="s">
        <v>506</v>
      </c>
      <c r="AF1179" s="5" t="s">
        <v>613</v>
      </c>
      <c r="AI1179" s="5" t="s">
        <v>720</v>
      </c>
      <c r="AJ1179" s="8" t="s">
        <v>59</v>
      </c>
      <c r="AK1179" s="8" t="s">
        <v>114</v>
      </c>
    </row>
    <row r="1180" spans="1:37" hidden="1" x14ac:dyDescent="0.2">
      <c r="A1180" s="4">
        <v>824</v>
      </c>
      <c r="B1180" s="4">
        <v>108</v>
      </c>
      <c r="C1180" s="3" t="s">
        <v>716</v>
      </c>
      <c r="D1180" s="5" t="s">
        <v>715</v>
      </c>
      <c r="E1180" s="4">
        <v>2010</v>
      </c>
      <c r="F1180" s="5" t="s">
        <v>752</v>
      </c>
      <c r="G1180" s="6">
        <v>0.99077490774907795</v>
      </c>
      <c r="L1180" s="5" t="s">
        <v>1366</v>
      </c>
      <c r="M1180" s="5" t="s">
        <v>57</v>
      </c>
      <c r="N1180" s="5" t="s">
        <v>717</v>
      </c>
      <c r="O1180" s="5" t="s">
        <v>717</v>
      </c>
      <c r="P1180" s="5" t="s">
        <v>718</v>
      </c>
      <c r="Q1180" s="5" t="s">
        <v>1329</v>
      </c>
      <c r="S1180" s="5" t="s">
        <v>359</v>
      </c>
      <c r="U1180" s="5" t="s">
        <v>719</v>
      </c>
      <c r="X1180" s="5" t="s">
        <v>232</v>
      </c>
      <c r="Y1180" s="5" t="s">
        <v>233</v>
      </c>
      <c r="Z1180" s="5" t="s">
        <v>20</v>
      </c>
      <c r="AB1180" s="5" t="s">
        <v>105</v>
      </c>
      <c r="AC1180" s="5" t="s">
        <v>506</v>
      </c>
      <c r="AF1180" s="5" t="s">
        <v>613</v>
      </c>
      <c r="AI1180" s="5" t="s">
        <v>720</v>
      </c>
      <c r="AJ1180" s="8" t="s">
        <v>59</v>
      </c>
      <c r="AK1180" s="8" t="s">
        <v>114</v>
      </c>
    </row>
    <row r="1181" spans="1:37" hidden="1" x14ac:dyDescent="0.2">
      <c r="A1181" s="4">
        <v>824</v>
      </c>
      <c r="B1181" s="4">
        <v>109</v>
      </c>
      <c r="C1181" s="3" t="s">
        <v>716</v>
      </c>
      <c r="D1181" s="5" t="s">
        <v>715</v>
      </c>
      <c r="E1181" s="4">
        <v>2010</v>
      </c>
      <c r="F1181" s="5" t="s">
        <v>752</v>
      </c>
      <c r="G1181" s="6">
        <v>0.99077490774907795</v>
      </c>
      <c r="L1181" s="5" t="s">
        <v>1379</v>
      </c>
      <c r="M1181" s="5" t="s">
        <v>57</v>
      </c>
      <c r="N1181" s="5" t="s">
        <v>717</v>
      </c>
      <c r="O1181" s="5" t="s">
        <v>717</v>
      </c>
      <c r="P1181" s="5" t="s">
        <v>718</v>
      </c>
      <c r="Q1181" s="5" t="s">
        <v>1329</v>
      </c>
      <c r="S1181" s="5" t="s">
        <v>359</v>
      </c>
      <c r="U1181" s="5" t="s">
        <v>719</v>
      </c>
      <c r="X1181" s="5" t="s">
        <v>232</v>
      </c>
      <c r="Y1181" s="5" t="s">
        <v>233</v>
      </c>
      <c r="Z1181" s="5" t="s">
        <v>20</v>
      </c>
      <c r="AB1181" s="5" t="s">
        <v>105</v>
      </c>
      <c r="AC1181" s="5" t="s">
        <v>506</v>
      </c>
      <c r="AF1181" s="5" t="s">
        <v>613</v>
      </c>
      <c r="AI1181" s="5" t="s">
        <v>720</v>
      </c>
      <c r="AJ1181" s="8" t="s">
        <v>59</v>
      </c>
      <c r="AK1181" s="8" t="s">
        <v>114</v>
      </c>
    </row>
    <row r="1182" spans="1:37" hidden="1" x14ac:dyDescent="0.2">
      <c r="A1182" s="4">
        <v>824</v>
      </c>
      <c r="B1182" s="4">
        <v>110</v>
      </c>
      <c r="C1182" s="3" t="s">
        <v>716</v>
      </c>
      <c r="D1182" s="5" t="s">
        <v>715</v>
      </c>
      <c r="E1182" s="4">
        <v>2010</v>
      </c>
      <c r="F1182" s="5" t="s">
        <v>752</v>
      </c>
      <c r="G1182" s="6">
        <v>0.98892988929889303</v>
      </c>
      <c r="L1182" s="5" t="s">
        <v>1380</v>
      </c>
      <c r="M1182" s="5" t="s">
        <v>57</v>
      </c>
      <c r="N1182" s="5" t="s">
        <v>717</v>
      </c>
      <c r="O1182" s="5" t="s">
        <v>717</v>
      </c>
      <c r="P1182" s="5" t="s">
        <v>718</v>
      </c>
      <c r="Q1182" s="5" t="s">
        <v>1329</v>
      </c>
      <c r="S1182" s="5" t="s">
        <v>359</v>
      </c>
      <c r="U1182" s="5" t="s">
        <v>719</v>
      </c>
      <c r="X1182" s="5" t="s">
        <v>232</v>
      </c>
      <c r="Y1182" s="5" t="s">
        <v>233</v>
      </c>
      <c r="Z1182" s="5" t="s">
        <v>20</v>
      </c>
      <c r="AB1182" s="5" t="s">
        <v>105</v>
      </c>
      <c r="AC1182" s="5" t="s">
        <v>506</v>
      </c>
      <c r="AF1182" s="5" t="s">
        <v>613</v>
      </c>
      <c r="AI1182" s="5" t="s">
        <v>720</v>
      </c>
      <c r="AJ1182" s="8" t="s">
        <v>59</v>
      </c>
      <c r="AK1182" s="8" t="s">
        <v>114</v>
      </c>
    </row>
    <row r="1183" spans="1:37" hidden="1" x14ac:dyDescent="0.2">
      <c r="A1183" s="4">
        <v>824</v>
      </c>
      <c r="B1183" s="4">
        <v>111</v>
      </c>
      <c r="C1183" s="3" t="s">
        <v>716</v>
      </c>
      <c r="D1183" s="5" t="s">
        <v>715</v>
      </c>
      <c r="E1183" s="4">
        <v>2010</v>
      </c>
      <c r="F1183" s="5" t="s">
        <v>752</v>
      </c>
      <c r="G1183" s="6">
        <v>0.97970479704797098</v>
      </c>
      <c r="L1183" s="5" t="s">
        <v>1381</v>
      </c>
      <c r="M1183" s="5" t="s">
        <v>57</v>
      </c>
      <c r="N1183" s="5" t="s">
        <v>717</v>
      </c>
      <c r="O1183" s="5" t="s">
        <v>717</v>
      </c>
      <c r="P1183" s="5" t="s">
        <v>718</v>
      </c>
      <c r="Q1183" s="5" t="s">
        <v>1329</v>
      </c>
      <c r="S1183" s="5" t="s">
        <v>359</v>
      </c>
      <c r="U1183" s="5" t="s">
        <v>719</v>
      </c>
      <c r="X1183" s="5" t="s">
        <v>232</v>
      </c>
      <c r="Y1183" s="5" t="s">
        <v>233</v>
      </c>
      <c r="Z1183" s="5" t="s">
        <v>20</v>
      </c>
      <c r="AB1183" s="5" t="s">
        <v>105</v>
      </c>
      <c r="AC1183" s="5" t="s">
        <v>506</v>
      </c>
      <c r="AF1183" s="5" t="s">
        <v>613</v>
      </c>
      <c r="AI1183" s="5" t="s">
        <v>720</v>
      </c>
      <c r="AJ1183" s="8" t="s">
        <v>59</v>
      </c>
      <c r="AK1183" s="8" t="s">
        <v>114</v>
      </c>
    </row>
    <row r="1184" spans="1:37" hidden="1" x14ac:dyDescent="0.2">
      <c r="A1184" s="4">
        <v>824</v>
      </c>
      <c r="B1184" s="4">
        <v>112</v>
      </c>
      <c r="C1184" s="3" t="s">
        <v>716</v>
      </c>
      <c r="D1184" s="5" t="s">
        <v>715</v>
      </c>
      <c r="E1184" s="4">
        <v>2010</v>
      </c>
      <c r="F1184" s="5" t="s">
        <v>752</v>
      </c>
      <c r="G1184" s="6">
        <v>0.968634686346864</v>
      </c>
      <c r="L1184" s="5" t="s">
        <v>1381</v>
      </c>
      <c r="M1184" s="5" t="s">
        <v>57</v>
      </c>
      <c r="N1184" s="5" t="s">
        <v>717</v>
      </c>
      <c r="O1184" s="5" t="s">
        <v>717</v>
      </c>
      <c r="P1184" s="5" t="s">
        <v>718</v>
      </c>
      <c r="Q1184" s="5" t="s">
        <v>1329</v>
      </c>
      <c r="S1184" s="5" t="s">
        <v>359</v>
      </c>
      <c r="U1184" s="5" t="s">
        <v>719</v>
      </c>
      <c r="X1184" s="5" t="s">
        <v>232</v>
      </c>
      <c r="Y1184" s="5" t="s">
        <v>233</v>
      </c>
      <c r="Z1184" s="5" t="s">
        <v>20</v>
      </c>
      <c r="AB1184" s="5" t="s">
        <v>105</v>
      </c>
      <c r="AC1184" s="5" t="s">
        <v>506</v>
      </c>
      <c r="AF1184" s="5" t="s">
        <v>613</v>
      </c>
      <c r="AI1184" s="5" t="s">
        <v>720</v>
      </c>
      <c r="AJ1184" s="8" t="s">
        <v>59</v>
      </c>
      <c r="AK1184" s="8" t="s">
        <v>114</v>
      </c>
    </row>
    <row r="1185" spans="1:37" hidden="1" x14ac:dyDescent="0.2">
      <c r="A1185" s="4">
        <v>824</v>
      </c>
      <c r="B1185" s="4">
        <v>113</v>
      </c>
      <c r="C1185" s="3" t="s">
        <v>716</v>
      </c>
      <c r="D1185" s="5" t="s">
        <v>715</v>
      </c>
      <c r="E1185" s="4">
        <v>2010</v>
      </c>
      <c r="F1185" s="5" t="s">
        <v>752</v>
      </c>
      <c r="G1185" s="6">
        <v>0.968634686346864</v>
      </c>
      <c r="L1185" s="5" t="s">
        <v>1368</v>
      </c>
      <c r="M1185" s="5" t="s">
        <v>57</v>
      </c>
      <c r="N1185" s="5" t="s">
        <v>717</v>
      </c>
      <c r="O1185" s="5" t="s">
        <v>717</v>
      </c>
      <c r="P1185" s="5" t="s">
        <v>718</v>
      </c>
      <c r="Q1185" s="5" t="s">
        <v>1329</v>
      </c>
      <c r="S1185" s="5" t="s">
        <v>359</v>
      </c>
      <c r="U1185" s="5" t="s">
        <v>719</v>
      </c>
      <c r="X1185" s="5" t="s">
        <v>232</v>
      </c>
      <c r="Y1185" s="5" t="s">
        <v>233</v>
      </c>
      <c r="Z1185" s="5" t="s">
        <v>20</v>
      </c>
      <c r="AB1185" s="5" t="s">
        <v>105</v>
      </c>
      <c r="AC1185" s="5" t="s">
        <v>506</v>
      </c>
      <c r="AF1185" s="5" t="s">
        <v>613</v>
      </c>
      <c r="AI1185" s="5" t="s">
        <v>720</v>
      </c>
      <c r="AJ1185" s="8" t="s">
        <v>59</v>
      </c>
      <c r="AK1185" s="8" t="s">
        <v>114</v>
      </c>
    </row>
    <row r="1186" spans="1:37" hidden="1" x14ac:dyDescent="0.2">
      <c r="A1186" s="4">
        <v>824</v>
      </c>
      <c r="B1186" s="4">
        <v>114</v>
      </c>
      <c r="C1186" s="3" t="s">
        <v>716</v>
      </c>
      <c r="D1186" s="5" t="s">
        <v>715</v>
      </c>
      <c r="E1186" s="4">
        <v>2010</v>
      </c>
      <c r="F1186" s="5" t="s">
        <v>752</v>
      </c>
      <c r="G1186" s="6">
        <v>0.96309963099631002</v>
      </c>
      <c r="L1186" s="5" t="s">
        <v>1382</v>
      </c>
      <c r="M1186" s="5" t="s">
        <v>57</v>
      </c>
      <c r="N1186" s="5" t="s">
        <v>717</v>
      </c>
      <c r="O1186" s="5" t="s">
        <v>717</v>
      </c>
      <c r="P1186" s="5" t="s">
        <v>718</v>
      </c>
      <c r="Q1186" s="5" t="s">
        <v>1329</v>
      </c>
      <c r="S1186" s="5" t="s">
        <v>359</v>
      </c>
      <c r="U1186" s="5" t="s">
        <v>719</v>
      </c>
      <c r="X1186" s="5" t="s">
        <v>232</v>
      </c>
      <c r="Y1186" s="5" t="s">
        <v>233</v>
      </c>
      <c r="Z1186" s="5" t="s">
        <v>20</v>
      </c>
      <c r="AB1186" s="5" t="s">
        <v>105</v>
      </c>
      <c r="AC1186" s="5" t="s">
        <v>506</v>
      </c>
      <c r="AF1186" s="5" t="s">
        <v>613</v>
      </c>
      <c r="AI1186" s="5" t="s">
        <v>720</v>
      </c>
      <c r="AJ1186" s="8" t="s">
        <v>59</v>
      </c>
      <c r="AK1186" s="8" t="s">
        <v>114</v>
      </c>
    </row>
    <row r="1187" spans="1:37" hidden="1" x14ac:dyDescent="0.2">
      <c r="A1187" s="4">
        <v>824</v>
      </c>
      <c r="B1187" s="4">
        <v>115</v>
      </c>
      <c r="C1187" s="3" t="s">
        <v>716</v>
      </c>
      <c r="D1187" s="5" t="s">
        <v>715</v>
      </c>
      <c r="E1187" s="4">
        <v>2010</v>
      </c>
      <c r="F1187" s="5" t="s">
        <v>752</v>
      </c>
      <c r="G1187" s="6">
        <v>0.95940959409594095</v>
      </c>
      <c r="L1187" s="5" t="s">
        <v>1383</v>
      </c>
      <c r="M1187" s="5" t="s">
        <v>57</v>
      </c>
      <c r="N1187" s="5" t="s">
        <v>717</v>
      </c>
      <c r="O1187" s="5" t="s">
        <v>717</v>
      </c>
      <c r="P1187" s="5" t="s">
        <v>718</v>
      </c>
      <c r="Q1187" s="5" t="s">
        <v>1329</v>
      </c>
      <c r="S1187" s="5" t="s">
        <v>359</v>
      </c>
      <c r="U1187" s="5" t="s">
        <v>719</v>
      </c>
      <c r="X1187" s="5" t="s">
        <v>232</v>
      </c>
      <c r="Y1187" s="5" t="s">
        <v>233</v>
      </c>
      <c r="Z1187" s="5" t="s">
        <v>20</v>
      </c>
      <c r="AB1187" s="5" t="s">
        <v>105</v>
      </c>
      <c r="AC1187" s="5" t="s">
        <v>506</v>
      </c>
      <c r="AF1187" s="5" t="s">
        <v>613</v>
      </c>
      <c r="AI1187" s="5" t="s">
        <v>720</v>
      </c>
      <c r="AJ1187" s="8" t="s">
        <v>59</v>
      </c>
      <c r="AK1187" s="8" t="s">
        <v>114</v>
      </c>
    </row>
    <row r="1188" spans="1:37" hidden="1" x14ac:dyDescent="0.2">
      <c r="A1188" s="4">
        <v>824</v>
      </c>
      <c r="B1188" s="4">
        <v>116</v>
      </c>
      <c r="C1188" s="3" t="s">
        <v>716</v>
      </c>
      <c r="D1188" s="5" t="s">
        <v>715</v>
      </c>
      <c r="E1188" s="4">
        <v>2010</v>
      </c>
      <c r="F1188" s="5" t="s">
        <v>752</v>
      </c>
      <c r="G1188" s="6">
        <v>0.95756457564575603</v>
      </c>
      <c r="L1188" s="5" t="s">
        <v>1384</v>
      </c>
      <c r="M1188" s="5" t="s">
        <v>57</v>
      </c>
      <c r="N1188" s="5" t="s">
        <v>717</v>
      </c>
      <c r="O1188" s="5" t="s">
        <v>717</v>
      </c>
      <c r="P1188" s="5" t="s">
        <v>718</v>
      </c>
      <c r="Q1188" s="5" t="s">
        <v>1329</v>
      </c>
      <c r="S1188" s="5" t="s">
        <v>359</v>
      </c>
      <c r="U1188" s="5" t="s">
        <v>719</v>
      </c>
      <c r="X1188" s="5" t="s">
        <v>232</v>
      </c>
      <c r="Y1188" s="5" t="s">
        <v>233</v>
      </c>
      <c r="Z1188" s="5" t="s">
        <v>20</v>
      </c>
      <c r="AB1188" s="5" t="s">
        <v>105</v>
      </c>
      <c r="AC1188" s="5" t="s">
        <v>506</v>
      </c>
      <c r="AF1188" s="5" t="s">
        <v>613</v>
      </c>
      <c r="AI1188" s="5" t="s">
        <v>720</v>
      </c>
      <c r="AJ1188" s="8" t="s">
        <v>59</v>
      </c>
      <c r="AK1188" s="8" t="s">
        <v>114</v>
      </c>
    </row>
    <row r="1189" spans="1:37" hidden="1" x14ac:dyDescent="0.2">
      <c r="A1189" s="4">
        <v>824</v>
      </c>
      <c r="B1189" s="4">
        <v>117</v>
      </c>
      <c r="C1189" s="3" t="s">
        <v>716</v>
      </c>
      <c r="D1189" s="5" t="s">
        <v>715</v>
      </c>
      <c r="E1189" s="4">
        <v>2010</v>
      </c>
      <c r="F1189" s="5" t="s">
        <v>752</v>
      </c>
      <c r="G1189" s="6">
        <v>0.95018450184501801</v>
      </c>
      <c r="L1189" s="5" t="s">
        <v>1371</v>
      </c>
      <c r="M1189" s="5" t="s">
        <v>57</v>
      </c>
      <c r="N1189" s="5" t="s">
        <v>717</v>
      </c>
      <c r="O1189" s="5" t="s">
        <v>717</v>
      </c>
      <c r="P1189" s="5" t="s">
        <v>718</v>
      </c>
      <c r="Q1189" s="5" t="s">
        <v>1329</v>
      </c>
      <c r="S1189" s="5" t="s">
        <v>359</v>
      </c>
      <c r="U1189" s="5" t="s">
        <v>719</v>
      </c>
      <c r="X1189" s="5" t="s">
        <v>232</v>
      </c>
      <c r="Y1189" s="5" t="s">
        <v>233</v>
      </c>
      <c r="Z1189" s="5" t="s">
        <v>20</v>
      </c>
      <c r="AB1189" s="5" t="s">
        <v>105</v>
      </c>
      <c r="AC1189" s="5" t="s">
        <v>506</v>
      </c>
      <c r="AF1189" s="5" t="s">
        <v>613</v>
      </c>
      <c r="AI1189" s="5" t="s">
        <v>720</v>
      </c>
      <c r="AJ1189" s="8" t="s">
        <v>59</v>
      </c>
      <c r="AK1189" s="8" t="s">
        <v>114</v>
      </c>
    </row>
    <row r="1190" spans="1:37" hidden="1" x14ac:dyDescent="0.2">
      <c r="A1190" s="4">
        <v>824</v>
      </c>
      <c r="B1190" s="4">
        <v>118</v>
      </c>
      <c r="C1190" s="3" t="s">
        <v>716</v>
      </c>
      <c r="D1190" s="5" t="s">
        <v>715</v>
      </c>
      <c r="E1190" s="4">
        <v>2010</v>
      </c>
      <c r="F1190" s="5" t="s">
        <v>752</v>
      </c>
      <c r="G1190" s="6">
        <v>0.94280442804428</v>
      </c>
      <c r="L1190" s="5" t="s">
        <v>1385</v>
      </c>
      <c r="M1190" s="5" t="s">
        <v>57</v>
      </c>
      <c r="N1190" s="5" t="s">
        <v>717</v>
      </c>
      <c r="O1190" s="5" t="s">
        <v>717</v>
      </c>
      <c r="P1190" s="5" t="s">
        <v>718</v>
      </c>
      <c r="Q1190" s="5" t="s">
        <v>1329</v>
      </c>
      <c r="S1190" s="5" t="s">
        <v>359</v>
      </c>
      <c r="U1190" s="5" t="s">
        <v>719</v>
      </c>
      <c r="X1190" s="5" t="s">
        <v>232</v>
      </c>
      <c r="Y1190" s="5" t="s">
        <v>233</v>
      </c>
      <c r="Z1190" s="5" t="s">
        <v>20</v>
      </c>
      <c r="AB1190" s="5" t="s">
        <v>105</v>
      </c>
      <c r="AC1190" s="5" t="s">
        <v>506</v>
      </c>
      <c r="AF1190" s="5" t="s">
        <v>613</v>
      </c>
      <c r="AI1190" s="5" t="s">
        <v>720</v>
      </c>
      <c r="AJ1190" s="8" t="s">
        <v>59</v>
      </c>
      <c r="AK1190" s="8" t="s">
        <v>114</v>
      </c>
    </row>
    <row r="1191" spans="1:37" hidden="1" x14ac:dyDescent="0.2">
      <c r="A1191" s="4">
        <v>824</v>
      </c>
      <c r="B1191" s="4">
        <v>119</v>
      </c>
      <c r="C1191" s="3" t="s">
        <v>716</v>
      </c>
      <c r="D1191" s="5" t="s">
        <v>715</v>
      </c>
      <c r="E1191" s="4">
        <v>2010</v>
      </c>
      <c r="F1191" s="5" t="s">
        <v>752</v>
      </c>
      <c r="G1191" s="6">
        <v>0.94280442804428</v>
      </c>
      <c r="L1191" s="5" t="s">
        <v>1386</v>
      </c>
      <c r="M1191" s="5" t="s">
        <v>57</v>
      </c>
      <c r="N1191" s="5" t="s">
        <v>717</v>
      </c>
      <c r="O1191" s="5" t="s">
        <v>717</v>
      </c>
      <c r="P1191" s="5" t="s">
        <v>718</v>
      </c>
      <c r="Q1191" s="5" t="s">
        <v>1329</v>
      </c>
      <c r="S1191" s="5" t="s">
        <v>359</v>
      </c>
      <c r="U1191" s="5" t="s">
        <v>719</v>
      </c>
      <c r="X1191" s="5" t="s">
        <v>232</v>
      </c>
      <c r="Y1191" s="5" t="s">
        <v>233</v>
      </c>
      <c r="Z1191" s="5" t="s">
        <v>20</v>
      </c>
      <c r="AB1191" s="5" t="s">
        <v>105</v>
      </c>
      <c r="AC1191" s="5" t="s">
        <v>506</v>
      </c>
      <c r="AF1191" s="5" t="s">
        <v>613</v>
      </c>
      <c r="AI1191" s="5" t="s">
        <v>720</v>
      </c>
      <c r="AJ1191" s="8" t="s">
        <v>59</v>
      </c>
      <c r="AK1191" s="8" t="s">
        <v>114</v>
      </c>
    </row>
    <row r="1192" spans="1:37" hidden="1" x14ac:dyDescent="0.2">
      <c r="A1192" s="4">
        <v>824</v>
      </c>
      <c r="B1192" s="4">
        <v>120</v>
      </c>
      <c r="C1192" s="3" t="s">
        <v>716</v>
      </c>
      <c r="D1192" s="5" t="s">
        <v>715</v>
      </c>
      <c r="E1192" s="4">
        <v>2010</v>
      </c>
      <c r="F1192" s="5" t="s">
        <v>752</v>
      </c>
      <c r="G1192" s="6">
        <v>0.93542435424354298</v>
      </c>
      <c r="L1192" s="5" t="s">
        <v>1387</v>
      </c>
      <c r="M1192" s="5" t="s">
        <v>57</v>
      </c>
      <c r="N1192" s="5" t="s">
        <v>717</v>
      </c>
      <c r="O1192" s="5" t="s">
        <v>717</v>
      </c>
      <c r="P1192" s="5" t="s">
        <v>718</v>
      </c>
      <c r="Q1192" s="5" t="s">
        <v>1329</v>
      </c>
      <c r="S1192" s="5" t="s">
        <v>359</v>
      </c>
      <c r="U1192" s="5" t="s">
        <v>719</v>
      </c>
      <c r="X1192" s="5" t="s">
        <v>232</v>
      </c>
      <c r="Y1192" s="5" t="s">
        <v>233</v>
      </c>
      <c r="Z1192" s="5" t="s">
        <v>20</v>
      </c>
      <c r="AB1192" s="5" t="s">
        <v>105</v>
      </c>
      <c r="AC1192" s="5" t="s">
        <v>506</v>
      </c>
      <c r="AF1192" s="5" t="s">
        <v>613</v>
      </c>
      <c r="AI1192" s="5" t="s">
        <v>720</v>
      </c>
      <c r="AJ1192" s="8" t="s">
        <v>59</v>
      </c>
      <c r="AK1192" s="8" t="s">
        <v>114</v>
      </c>
    </row>
    <row r="1193" spans="1:37" hidden="1" x14ac:dyDescent="0.2">
      <c r="A1193" s="4">
        <v>824</v>
      </c>
      <c r="B1193" s="4">
        <v>121</v>
      </c>
      <c r="C1193" s="3" t="s">
        <v>716</v>
      </c>
      <c r="D1193" s="5" t="s">
        <v>715</v>
      </c>
      <c r="E1193" s="4">
        <v>2010</v>
      </c>
      <c r="F1193" s="5" t="s">
        <v>752</v>
      </c>
      <c r="G1193" s="6">
        <v>0.924354243542436</v>
      </c>
      <c r="L1193" s="5" t="s">
        <v>1388</v>
      </c>
      <c r="M1193" s="5" t="s">
        <v>57</v>
      </c>
      <c r="N1193" s="5" t="s">
        <v>717</v>
      </c>
      <c r="O1193" s="5" t="s">
        <v>717</v>
      </c>
      <c r="P1193" s="5" t="s">
        <v>718</v>
      </c>
      <c r="Q1193" s="5" t="s">
        <v>1329</v>
      </c>
      <c r="S1193" s="5" t="s">
        <v>359</v>
      </c>
      <c r="U1193" s="5" t="s">
        <v>719</v>
      </c>
      <c r="X1193" s="5" t="s">
        <v>232</v>
      </c>
      <c r="Y1193" s="5" t="s">
        <v>233</v>
      </c>
      <c r="Z1193" s="5" t="s">
        <v>20</v>
      </c>
      <c r="AB1193" s="5" t="s">
        <v>105</v>
      </c>
      <c r="AC1193" s="5" t="s">
        <v>506</v>
      </c>
      <c r="AF1193" s="5" t="s">
        <v>613</v>
      </c>
      <c r="AI1193" s="5" t="s">
        <v>720</v>
      </c>
      <c r="AJ1193" s="8" t="s">
        <v>59</v>
      </c>
      <c r="AK1193" s="8" t="s">
        <v>114</v>
      </c>
    </row>
    <row r="1194" spans="1:37" hidden="1" x14ac:dyDescent="0.2">
      <c r="A1194" s="4">
        <v>824</v>
      </c>
      <c r="B1194" s="4">
        <v>122</v>
      </c>
      <c r="C1194" s="3" t="s">
        <v>716</v>
      </c>
      <c r="D1194" s="5" t="s">
        <v>715</v>
      </c>
      <c r="E1194" s="4">
        <v>2010</v>
      </c>
      <c r="F1194" s="5" t="s">
        <v>752</v>
      </c>
      <c r="G1194" s="6">
        <v>0.91512915129151295</v>
      </c>
      <c r="L1194" s="5" t="s">
        <v>1389</v>
      </c>
      <c r="M1194" s="5" t="s">
        <v>57</v>
      </c>
      <c r="N1194" s="5" t="s">
        <v>717</v>
      </c>
      <c r="O1194" s="5" t="s">
        <v>717</v>
      </c>
      <c r="P1194" s="5" t="s">
        <v>718</v>
      </c>
      <c r="Q1194" s="5" t="s">
        <v>1329</v>
      </c>
      <c r="S1194" s="5" t="s">
        <v>359</v>
      </c>
      <c r="U1194" s="5" t="s">
        <v>719</v>
      </c>
      <c r="X1194" s="5" t="s">
        <v>232</v>
      </c>
      <c r="Y1194" s="5" t="s">
        <v>233</v>
      </c>
      <c r="Z1194" s="5" t="s">
        <v>20</v>
      </c>
      <c r="AB1194" s="5" t="s">
        <v>105</v>
      </c>
      <c r="AC1194" s="5" t="s">
        <v>506</v>
      </c>
      <c r="AF1194" s="5" t="s">
        <v>613</v>
      </c>
      <c r="AI1194" s="5" t="s">
        <v>720</v>
      </c>
      <c r="AJ1194" s="8" t="s">
        <v>59</v>
      </c>
      <c r="AK1194" s="8" t="s">
        <v>114</v>
      </c>
    </row>
    <row r="1195" spans="1:37" hidden="1" x14ac:dyDescent="0.2">
      <c r="A1195" s="4">
        <v>824</v>
      </c>
      <c r="B1195" s="4">
        <v>123</v>
      </c>
      <c r="C1195" s="3" t="s">
        <v>716</v>
      </c>
      <c r="D1195" s="5" t="s">
        <v>715</v>
      </c>
      <c r="E1195" s="4">
        <v>2010</v>
      </c>
      <c r="F1195" s="5" t="s">
        <v>752</v>
      </c>
      <c r="G1195" s="6">
        <v>0.90774907749077505</v>
      </c>
      <c r="L1195" s="5" t="s">
        <v>1390</v>
      </c>
      <c r="M1195" s="5" t="s">
        <v>57</v>
      </c>
      <c r="N1195" s="5" t="s">
        <v>717</v>
      </c>
      <c r="O1195" s="5" t="s">
        <v>717</v>
      </c>
      <c r="P1195" s="5" t="s">
        <v>718</v>
      </c>
      <c r="Q1195" s="5" t="s">
        <v>1329</v>
      </c>
      <c r="S1195" s="5" t="s">
        <v>359</v>
      </c>
      <c r="U1195" s="5" t="s">
        <v>719</v>
      </c>
      <c r="X1195" s="5" t="s">
        <v>232</v>
      </c>
      <c r="Y1195" s="5" t="s">
        <v>233</v>
      </c>
      <c r="Z1195" s="5" t="s">
        <v>20</v>
      </c>
      <c r="AB1195" s="5" t="s">
        <v>105</v>
      </c>
      <c r="AC1195" s="5" t="s">
        <v>506</v>
      </c>
      <c r="AF1195" s="5" t="s">
        <v>613</v>
      </c>
      <c r="AI1195" s="5" t="s">
        <v>720</v>
      </c>
      <c r="AJ1195" s="8" t="s">
        <v>59</v>
      </c>
      <c r="AK1195" s="8" t="s">
        <v>114</v>
      </c>
    </row>
    <row r="1196" spans="1:37" hidden="1" x14ac:dyDescent="0.2">
      <c r="A1196" s="4">
        <v>824</v>
      </c>
      <c r="B1196" s="4">
        <v>124</v>
      </c>
      <c r="C1196" s="3" t="s">
        <v>716</v>
      </c>
      <c r="D1196" s="5" t="s">
        <v>715</v>
      </c>
      <c r="E1196" s="4">
        <v>2010</v>
      </c>
      <c r="F1196" s="5" t="s">
        <v>752</v>
      </c>
      <c r="G1196" s="6">
        <v>0.90221402214022195</v>
      </c>
      <c r="L1196" s="5" t="s">
        <v>1391</v>
      </c>
      <c r="M1196" s="5" t="s">
        <v>57</v>
      </c>
      <c r="N1196" s="5" t="s">
        <v>717</v>
      </c>
      <c r="O1196" s="5" t="s">
        <v>717</v>
      </c>
      <c r="P1196" s="5" t="s">
        <v>718</v>
      </c>
      <c r="Q1196" s="5" t="s">
        <v>1329</v>
      </c>
      <c r="S1196" s="5" t="s">
        <v>359</v>
      </c>
      <c r="U1196" s="5" t="s">
        <v>719</v>
      </c>
      <c r="X1196" s="5" t="s">
        <v>232</v>
      </c>
      <c r="Y1196" s="5" t="s">
        <v>233</v>
      </c>
      <c r="Z1196" s="5" t="s">
        <v>20</v>
      </c>
      <c r="AB1196" s="5" t="s">
        <v>105</v>
      </c>
      <c r="AC1196" s="5" t="s">
        <v>506</v>
      </c>
      <c r="AF1196" s="5" t="s">
        <v>613</v>
      </c>
      <c r="AI1196" s="5" t="s">
        <v>720</v>
      </c>
      <c r="AJ1196" s="8" t="s">
        <v>59</v>
      </c>
      <c r="AK1196" s="8" t="s">
        <v>114</v>
      </c>
    </row>
    <row r="1197" spans="1:37" hidden="1" x14ac:dyDescent="0.2">
      <c r="A1197" s="4">
        <v>824</v>
      </c>
      <c r="B1197" s="4">
        <v>125</v>
      </c>
      <c r="C1197" s="3" t="s">
        <v>716</v>
      </c>
      <c r="D1197" s="5" t="s">
        <v>715</v>
      </c>
      <c r="E1197" s="4">
        <v>2010</v>
      </c>
      <c r="F1197" s="5" t="s">
        <v>752</v>
      </c>
      <c r="G1197" s="6">
        <v>0.89483394833948304</v>
      </c>
      <c r="L1197" s="5" t="s">
        <v>1392</v>
      </c>
      <c r="M1197" s="5" t="s">
        <v>57</v>
      </c>
      <c r="N1197" s="5" t="s">
        <v>717</v>
      </c>
      <c r="O1197" s="5" t="s">
        <v>717</v>
      </c>
      <c r="P1197" s="5" t="s">
        <v>718</v>
      </c>
      <c r="Q1197" s="5" t="s">
        <v>1329</v>
      </c>
      <c r="S1197" s="5" t="s">
        <v>359</v>
      </c>
      <c r="U1197" s="5" t="s">
        <v>719</v>
      </c>
      <c r="X1197" s="5" t="s">
        <v>232</v>
      </c>
      <c r="Y1197" s="5" t="s">
        <v>233</v>
      </c>
      <c r="Z1197" s="5" t="s">
        <v>20</v>
      </c>
      <c r="AB1197" s="5" t="s">
        <v>105</v>
      </c>
      <c r="AC1197" s="5" t="s">
        <v>506</v>
      </c>
      <c r="AF1197" s="5" t="s">
        <v>613</v>
      </c>
      <c r="AI1197" s="5" t="s">
        <v>720</v>
      </c>
      <c r="AJ1197" s="8" t="s">
        <v>59</v>
      </c>
      <c r="AK1197" s="8" t="s">
        <v>114</v>
      </c>
    </row>
    <row r="1198" spans="1:37" hidden="1" x14ac:dyDescent="0.2">
      <c r="A1198" s="4">
        <v>824</v>
      </c>
      <c r="B1198" s="4">
        <v>126</v>
      </c>
      <c r="C1198" s="3" t="s">
        <v>716</v>
      </c>
      <c r="D1198" s="5" t="s">
        <v>715</v>
      </c>
      <c r="E1198" s="4">
        <v>2010</v>
      </c>
      <c r="F1198" s="5" t="s">
        <v>752</v>
      </c>
      <c r="G1198" s="6">
        <v>0.89114391143911398</v>
      </c>
      <c r="L1198" s="5" t="s">
        <v>1393</v>
      </c>
      <c r="M1198" s="5" t="s">
        <v>57</v>
      </c>
      <c r="N1198" s="5" t="s">
        <v>717</v>
      </c>
      <c r="O1198" s="5" t="s">
        <v>717</v>
      </c>
      <c r="P1198" s="5" t="s">
        <v>718</v>
      </c>
      <c r="Q1198" s="5" t="s">
        <v>1329</v>
      </c>
      <c r="S1198" s="5" t="s">
        <v>359</v>
      </c>
      <c r="U1198" s="5" t="s">
        <v>719</v>
      </c>
      <c r="X1198" s="5" t="s">
        <v>232</v>
      </c>
      <c r="Y1198" s="5" t="s">
        <v>233</v>
      </c>
      <c r="Z1198" s="5" t="s">
        <v>20</v>
      </c>
      <c r="AB1198" s="5" t="s">
        <v>105</v>
      </c>
      <c r="AC1198" s="5" t="s">
        <v>506</v>
      </c>
      <c r="AF1198" s="5" t="s">
        <v>613</v>
      </c>
      <c r="AI1198" s="5" t="s">
        <v>720</v>
      </c>
      <c r="AJ1198" s="8" t="s">
        <v>59</v>
      </c>
      <c r="AK1198" s="8" t="s">
        <v>114</v>
      </c>
    </row>
    <row r="1199" spans="1:37" hidden="1" x14ac:dyDescent="0.2">
      <c r="A1199" s="4">
        <v>824</v>
      </c>
      <c r="B1199" s="4">
        <v>127</v>
      </c>
      <c r="C1199" s="3" t="s">
        <v>716</v>
      </c>
      <c r="D1199" s="5" t="s">
        <v>715</v>
      </c>
      <c r="E1199" s="4">
        <v>2010</v>
      </c>
      <c r="F1199" s="5" t="s">
        <v>752</v>
      </c>
      <c r="G1199" s="6">
        <v>0.87822878228782297</v>
      </c>
      <c r="L1199" s="5" t="s">
        <v>1376</v>
      </c>
      <c r="M1199" s="5" t="s">
        <v>57</v>
      </c>
      <c r="N1199" s="5" t="s">
        <v>717</v>
      </c>
      <c r="O1199" s="5" t="s">
        <v>717</v>
      </c>
      <c r="P1199" s="5" t="s">
        <v>718</v>
      </c>
      <c r="Q1199" s="5" t="s">
        <v>1329</v>
      </c>
      <c r="S1199" s="5" t="s">
        <v>359</v>
      </c>
      <c r="U1199" s="5" t="s">
        <v>719</v>
      </c>
      <c r="X1199" s="5" t="s">
        <v>232</v>
      </c>
      <c r="Y1199" s="5" t="s">
        <v>233</v>
      </c>
      <c r="Z1199" s="5" t="s">
        <v>20</v>
      </c>
      <c r="AB1199" s="5" t="s">
        <v>105</v>
      </c>
      <c r="AC1199" s="5" t="s">
        <v>506</v>
      </c>
      <c r="AF1199" s="5" t="s">
        <v>613</v>
      </c>
      <c r="AI1199" s="5" t="s">
        <v>720</v>
      </c>
      <c r="AJ1199" s="8" t="s">
        <v>59</v>
      </c>
      <c r="AK1199" s="8" t="s">
        <v>114</v>
      </c>
    </row>
    <row r="1200" spans="1:37" hidden="1" x14ac:dyDescent="0.2">
      <c r="A1200" s="4">
        <v>824</v>
      </c>
      <c r="B1200" s="4">
        <v>128</v>
      </c>
      <c r="C1200" s="3" t="s">
        <v>716</v>
      </c>
      <c r="D1200" s="5" t="s">
        <v>715</v>
      </c>
      <c r="E1200" s="4">
        <v>2010</v>
      </c>
      <c r="F1200" s="5" t="s">
        <v>752</v>
      </c>
      <c r="G1200" s="6">
        <v>0.87822878228782297</v>
      </c>
      <c r="L1200" s="5" t="s">
        <v>1394</v>
      </c>
      <c r="M1200" s="5" t="s">
        <v>57</v>
      </c>
      <c r="N1200" s="5" t="s">
        <v>717</v>
      </c>
      <c r="O1200" s="5" t="s">
        <v>717</v>
      </c>
      <c r="P1200" s="5" t="s">
        <v>718</v>
      </c>
      <c r="Q1200" s="5" t="s">
        <v>1329</v>
      </c>
      <c r="S1200" s="5" t="s">
        <v>359</v>
      </c>
      <c r="U1200" s="5" t="s">
        <v>719</v>
      </c>
      <c r="X1200" s="5" t="s">
        <v>232</v>
      </c>
      <c r="Y1200" s="5" t="s">
        <v>233</v>
      </c>
      <c r="Z1200" s="5" t="s">
        <v>20</v>
      </c>
      <c r="AB1200" s="5" t="s">
        <v>105</v>
      </c>
      <c r="AC1200" s="5" t="s">
        <v>506</v>
      </c>
      <c r="AF1200" s="5" t="s">
        <v>613</v>
      </c>
      <c r="AI1200" s="5" t="s">
        <v>720</v>
      </c>
      <c r="AJ1200" s="8" t="s">
        <v>59</v>
      </c>
      <c r="AK1200" s="8" t="s">
        <v>114</v>
      </c>
    </row>
    <row r="1201" spans="1:37" hidden="1" x14ac:dyDescent="0.2">
      <c r="A1201" s="4">
        <v>824</v>
      </c>
      <c r="B1201" s="4">
        <v>129</v>
      </c>
      <c r="C1201" s="3" t="s">
        <v>716</v>
      </c>
      <c r="D1201" s="5" t="s">
        <v>715</v>
      </c>
      <c r="E1201" s="4">
        <v>2010</v>
      </c>
      <c r="F1201" s="5" t="s">
        <v>752</v>
      </c>
      <c r="G1201" s="6">
        <v>0.87084870848708495</v>
      </c>
      <c r="L1201" s="5" t="s">
        <v>1394</v>
      </c>
      <c r="M1201" s="5" t="s">
        <v>57</v>
      </c>
      <c r="N1201" s="5" t="s">
        <v>717</v>
      </c>
      <c r="O1201" s="5" t="s">
        <v>717</v>
      </c>
      <c r="P1201" s="5" t="s">
        <v>718</v>
      </c>
      <c r="Q1201" s="5" t="s">
        <v>1329</v>
      </c>
      <c r="S1201" s="5" t="s">
        <v>359</v>
      </c>
      <c r="U1201" s="5" t="s">
        <v>719</v>
      </c>
      <c r="X1201" s="5" t="s">
        <v>232</v>
      </c>
      <c r="Y1201" s="5" t="s">
        <v>233</v>
      </c>
      <c r="Z1201" s="5" t="s">
        <v>20</v>
      </c>
      <c r="AB1201" s="5" t="s">
        <v>105</v>
      </c>
      <c r="AC1201" s="5" t="s">
        <v>506</v>
      </c>
      <c r="AF1201" s="5" t="s">
        <v>613</v>
      </c>
      <c r="AI1201" s="5" t="s">
        <v>720</v>
      </c>
      <c r="AJ1201" s="8" t="s">
        <v>59</v>
      </c>
      <c r="AK1201" s="8" t="s">
        <v>114</v>
      </c>
    </row>
    <row r="1202" spans="1:37" hidden="1" x14ac:dyDescent="0.2">
      <c r="A1202" s="4">
        <v>824</v>
      </c>
      <c r="B1202" s="4">
        <v>130</v>
      </c>
      <c r="C1202" s="3" t="s">
        <v>716</v>
      </c>
      <c r="D1202" s="5" t="s">
        <v>715</v>
      </c>
      <c r="E1202" s="4">
        <v>2010</v>
      </c>
      <c r="F1202" s="5" t="s">
        <v>752</v>
      </c>
      <c r="G1202" s="6">
        <v>0.867158671586716</v>
      </c>
      <c r="L1202" s="5" t="s">
        <v>1395</v>
      </c>
      <c r="M1202" s="5" t="s">
        <v>57</v>
      </c>
      <c r="N1202" s="5" t="s">
        <v>717</v>
      </c>
      <c r="O1202" s="5" t="s">
        <v>717</v>
      </c>
      <c r="P1202" s="5" t="s">
        <v>718</v>
      </c>
      <c r="Q1202" s="5" t="s">
        <v>1329</v>
      </c>
      <c r="S1202" s="5" t="s">
        <v>359</v>
      </c>
      <c r="U1202" s="5" t="s">
        <v>719</v>
      </c>
      <c r="X1202" s="5" t="s">
        <v>232</v>
      </c>
      <c r="Y1202" s="5" t="s">
        <v>233</v>
      </c>
      <c r="Z1202" s="5" t="s">
        <v>20</v>
      </c>
      <c r="AB1202" s="5" t="s">
        <v>105</v>
      </c>
      <c r="AC1202" s="5" t="s">
        <v>506</v>
      </c>
      <c r="AF1202" s="5" t="s">
        <v>613</v>
      </c>
      <c r="AI1202" s="5" t="s">
        <v>720</v>
      </c>
      <c r="AJ1202" s="8" t="s">
        <v>59</v>
      </c>
      <c r="AK1202" s="8" t="s">
        <v>114</v>
      </c>
    </row>
    <row r="1203" spans="1:37" hidden="1" x14ac:dyDescent="0.2">
      <c r="A1203" s="4">
        <v>824</v>
      </c>
      <c r="B1203" s="4">
        <v>131</v>
      </c>
      <c r="C1203" s="3" t="s">
        <v>716</v>
      </c>
      <c r="D1203" s="5" t="s">
        <v>715</v>
      </c>
      <c r="E1203" s="4">
        <v>2010</v>
      </c>
      <c r="F1203" s="5" t="s">
        <v>752</v>
      </c>
      <c r="G1203" s="6">
        <v>0.84686346863468598</v>
      </c>
      <c r="L1203" s="5" t="s">
        <v>1396</v>
      </c>
      <c r="M1203" s="5" t="s">
        <v>57</v>
      </c>
      <c r="N1203" s="5" t="s">
        <v>717</v>
      </c>
      <c r="O1203" s="5" t="s">
        <v>717</v>
      </c>
      <c r="P1203" s="5" t="s">
        <v>718</v>
      </c>
      <c r="Q1203" s="5" t="s">
        <v>1329</v>
      </c>
      <c r="S1203" s="5" t="s">
        <v>359</v>
      </c>
      <c r="U1203" s="5" t="s">
        <v>719</v>
      </c>
      <c r="X1203" s="5" t="s">
        <v>232</v>
      </c>
      <c r="Y1203" s="5" t="s">
        <v>233</v>
      </c>
      <c r="Z1203" s="5" t="s">
        <v>20</v>
      </c>
      <c r="AB1203" s="5" t="s">
        <v>105</v>
      </c>
      <c r="AC1203" s="5" t="s">
        <v>506</v>
      </c>
      <c r="AF1203" s="5" t="s">
        <v>613</v>
      </c>
      <c r="AI1203" s="5" t="s">
        <v>720</v>
      </c>
      <c r="AJ1203" s="8" t="s">
        <v>59</v>
      </c>
      <c r="AK1203" s="8" t="s">
        <v>114</v>
      </c>
    </row>
    <row r="1204" spans="1:37" hidden="1" x14ac:dyDescent="0.2">
      <c r="A1204" s="4">
        <v>824</v>
      </c>
      <c r="B1204" s="4">
        <v>132</v>
      </c>
      <c r="C1204" s="3" t="s">
        <v>716</v>
      </c>
      <c r="D1204" s="5" t="s">
        <v>715</v>
      </c>
      <c r="E1204" s="4">
        <v>2010</v>
      </c>
      <c r="F1204" s="5" t="s">
        <v>752</v>
      </c>
      <c r="G1204" s="6">
        <v>0.84317343173431702</v>
      </c>
      <c r="L1204" s="5" t="s">
        <v>1397</v>
      </c>
      <c r="M1204" s="5" t="s">
        <v>57</v>
      </c>
      <c r="N1204" s="5" t="s">
        <v>717</v>
      </c>
      <c r="O1204" s="5" t="s">
        <v>717</v>
      </c>
      <c r="P1204" s="5" t="s">
        <v>718</v>
      </c>
      <c r="Q1204" s="5" t="s">
        <v>1329</v>
      </c>
      <c r="S1204" s="5" t="s">
        <v>359</v>
      </c>
      <c r="U1204" s="5" t="s">
        <v>719</v>
      </c>
      <c r="X1204" s="5" t="s">
        <v>232</v>
      </c>
      <c r="Y1204" s="5" t="s">
        <v>233</v>
      </c>
      <c r="Z1204" s="5" t="s">
        <v>20</v>
      </c>
      <c r="AB1204" s="5" t="s">
        <v>105</v>
      </c>
      <c r="AC1204" s="5" t="s">
        <v>506</v>
      </c>
      <c r="AF1204" s="5" t="s">
        <v>613</v>
      </c>
      <c r="AI1204" s="5" t="s">
        <v>720</v>
      </c>
      <c r="AJ1204" s="8" t="s">
        <v>59</v>
      </c>
      <c r="AK1204" s="8" t="s">
        <v>114</v>
      </c>
    </row>
    <row r="1205" spans="1:37" hidden="1" x14ac:dyDescent="0.2">
      <c r="A1205" s="4">
        <v>824</v>
      </c>
      <c r="B1205" s="4">
        <v>133</v>
      </c>
      <c r="C1205" s="3" t="s">
        <v>716</v>
      </c>
      <c r="D1205" s="5" t="s">
        <v>715</v>
      </c>
      <c r="E1205" s="4">
        <v>2010</v>
      </c>
      <c r="F1205" s="5" t="s">
        <v>752</v>
      </c>
      <c r="G1205" s="6">
        <v>0.83210332103321005</v>
      </c>
      <c r="L1205" s="5" t="s">
        <v>1398</v>
      </c>
      <c r="M1205" s="5" t="s">
        <v>57</v>
      </c>
      <c r="N1205" s="5" t="s">
        <v>717</v>
      </c>
      <c r="O1205" s="5" t="s">
        <v>717</v>
      </c>
      <c r="P1205" s="5" t="s">
        <v>718</v>
      </c>
      <c r="Q1205" s="5" t="s">
        <v>1329</v>
      </c>
      <c r="S1205" s="5" t="s">
        <v>359</v>
      </c>
      <c r="U1205" s="5" t="s">
        <v>719</v>
      </c>
      <c r="X1205" s="5" t="s">
        <v>232</v>
      </c>
      <c r="Y1205" s="5" t="s">
        <v>233</v>
      </c>
      <c r="Z1205" s="5" t="s">
        <v>20</v>
      </c>
      <c r="AB1205" s="5" t="s">
        <v>105</v>
      </c>
      <c r="AC1205" s="5" t="s">
        <v>506</v>
      </c>
      <c r="AF1205" s="5" t="s">
        <v>613</v>
      </c>
      <c r="AI1205" s="5" t="s">
        <v>720</v>
      </c>
      <c r="AJ1205" s="8" t="s">
        <v>59</v>
      </c>
      <c r="AK1205" s="8" t="s">
        <v>114</v>
      </c>
    </row>
    <row r="1206" spans="1:37" hidden="1" x14ac:dyDescent="0.2">
      <c r="A1206" s="4">
        <v>824</v>
      </c>
      <c r="B1206" s="4">
        <v>134</v>
      </c>
      <c r="C1206" s="3" t="s">
        <v>716</v>
      </c>
      <c r="D1206" s="5" t="s">
        <v>715</v>
      </c>
      <c r="E1206" s="4">
        <v>2010</v>
      </c>
      <c r="F1206" s="5" t="s">
        <v>752</v>
      </c>
      <c r="G1206" s="6">
        <v>0.83394833948339497</v>
      </c>
      <c r="L1206" s="5" t="s">
        <v>1399</v>
      </c>
      <c r="M1206" s="5" t="s">
        <v>57</v>
      </c>
      <c r="N1206" s="5" t="s">
        <v>717</v>
      </c>
      <c r="O1206" s="5" t="s">
        <v>717</v>
      </c>
      <c r="P1206" s="5" t="s">
        <v>718</v>
      </c>
      <c r="Q1206" s="5" t="s">
        <v>1329</v>
      </c>
      <c r="S1206" s="5" t="s">
        <v>359</v>
      </c>
      <c r="U1206" s="5" t="s">
        <v>719</v>
      </c>
      <c r="X1206" s="5" t="s">
        <v>232</v>
      </c>
      <c r="Y1206" s="5" t="s">
        <v>233</v>
      </c>
      <c r="Z1206" s="5" t="s">
        <v>20</v>
      </c>
      <c r="AB1206" s="5" t="s">
        <v>105</v>
      </c>
      <c r="AC1206" s="5" t="s">
        <v>506</v>
      </c>
      <c r="AF1206" s="5" t="s">
        <v>613</v>
      </c>
      <c r="AI1206" s="5" t="s">
        <v>720</v>
      </c>
      <c r="AJ1206" s="8" t="s">
        <v>59</v>
      </c>
      <c r="AK1206" s="8" t="s">
        <v>114</v>
      </c>
    </row>
    <row r="1207" spans="1:37" hidden="1" x14ac:dyDescent="0.2">
      <c r="A1207" s="4">
        <v>824</v>
      </c>
      <c r="B1207" s="4">
        <v>135</v>
      </c>
      <c r="C1207" s="3" t="s">
        <v>716</v>
      </c>
      <c r="D1207" s="5" t="s">
        <v>715</v>
      </c>
      <c r="E1207" s="4">
        <v>2010</v>
      </c>
      <c r="F1207" s="5" t="s">
        <v>752</v>
      </c>
      <c r="G1207" s="6">
        <v>0.81734317343173502</v>
      </c>
      <c r="L1207" s="5" t="s">
        <v>1400</v>
      </c>
      <c r="M1207" s="5" t="s">
        <v>57</v>
      </c>
      <c r="N1207" s="5" t="s">
        <v>717</v>
      </c>
      <c r="O1207" s="5" t="s">
        <v>717</v>
      </c>
      <c r="P1207" s="5" t="s">
        <v>718</v>
      </c>
      <c r="Q1207" s="5" t="s">
        <v>1329</v>
      </c>
      <c r="S1207" s="5" t="s">
        <v>359</v>
      </c>
      <c r="U1207" s="5" t="s">
        <v>719</v>
      </c>
      <c r="X1207" s="5" t="s">
        <v>232</v>
      </c>
      <c r="Y1207" s="5" t="s">
        <v>233</v>
      </c>
      <c r="Z1207" s="5" t="s">
        <v>20</v>
      </c>
      <c r="AB1207" s="5" t="s">
        <v>105</v>
      </c>
      <c r="AC1207" s="5" t="s">
        <v>506</v>
      </c>
      <c r="AF1207" s="5" t="s">
        <v>613</v>
      </c>
      <c r="AI1207" s="5" t="s">
        <v>720</v>
      </c>
      <c r="AJ1207" s="8" t="s">
        <v>59</v>
      </c>
      <c r="AK1207" s="8" t="s">
        <v>114</v>
      </c>
    </row>
    <row r="1208" spans="1:37" hidden="1" x14ac:dyDescent="0.2">
      <c r="A1208" s="4">
        <v>824</v>
      </c>
      <c r="B1208" s="4">
        <v>136</v>
      </c>
      <c r="C1208" s="3" t="s">
        <v>716</v>
      </c>
      <c r="D1208" s="5" t="s">
        <v>715</v>
      </c>
      <c r="E1208" s="4">
        <v>2010</v>
      </c>
      <c r="F1208" s="5" t="s">
        <v>752</v>
      </c>
      <c r="G1208" s="6">
        <v>0.81549815498154998</v>
      </c>
      <c r="L1208" s="5" t="s">
        <v>1401</v>
      </c>
      <c r="M1208" s="5" t="s">
        <v>57</v>
      </c>
      <c r="N1208" s="5" t="s">
        <v>717</v>
      </c>
      <c r="O1208" s="5" t="s">
        <v>717</v>
      </c>
      <c r="P1208" s="5" t="s">
        <v>718</v>
      </c>
      <c r="Q1208" s="5" t="s">
        <v>1329</v>
      </c>
      <c r="S1208" s="5" t="s">
        <v>359</v>
      </c>
      <c r="U1208" s="5" t="s">
        <v>719</v>
      </c>
      <c r="X1208" s="5" t="s">
        <v>232</v>
      </c>
      <c r="Y1208" s="5" t="s">
        <v>233</v>
      </c>
      <c r="Z1208" s="5" t="s">
        <v>20</v>
      </c>
      <c r="AB1208" s="5" t="s">
        <v>105</v>
      </c>
      <c r="AC1208" s="5" t="s">
        <v>506</v>
      </c>
      <c r="AF1208" s="5" t="s">
        <v>613</v>
      </c>
      <c r="AI1208" s="5" t="s">
        <v>720</v>
      </c>
      <c r="AJ1208" s="8" t="s">
        <v>59</v>
      </c>
      <c r="AK1208" s="8" t="s">
        <v>114</v>
      </c>
    </row>
    <row r="1209" spans="1:37" hidden="1" x14ac:dyDescent="0.2">
      <c r="A1209" s="4">
        <v>824</v>
      </c>
      <c r="B1209" s="4">
        <v>137</v>
      </c>
      <c r="C1209" s="3" t="s">
        <v>716</v>
      </c>
      <c r="D1209" s="5" t="s">
        <v>715</v>
      </c>
      <c r="E1209" s="4">
        <v>2010</v>
      </c>
      <c r="F1209" s="5" t="s">
        <v>752</v>
      </c>
      <c r="G1209" s="6">
        <v>0.80258302583025798</v>
      </c>
      <c r="L1209" s="5" t="s">
        <v>1402</v>
      </c>
      <c r="M1209" s="5" t="s">
        <v>57</v>
      </c>
      <c r="N1209" s="5" t="s">
        <v>717</v>
      </c>
      <c r="O1209" s="5" t="s">
        <v>717</v>
      </c>
      <c r="P1209" s="5" t="s">
        <v>718</v>
      </c>
      <c r="Q1209" s="5" t="s">
        <v>1329</v>
      </c>
      <c r="S1209" s="5" t="s">
        <v>359</v>
      </c>
      <c r="U1209" s="5" t="s">
        <v>719</v>
      </c>
      <c r="X1209" s="5" t="s">
        <v>232</v>
      </c>
      <c r="Y1209" s="5" t="s">
        <v>233</v>
      </c>
      <c r="Z1209" s="5" t="s">
        <v>20</v>
      </c>
      <c r="AB1209" s="5" t="s">
        <v>105</v>
      </c>
      <c r="AC1209" s="5" t="s">
        <v>506</v>
      </c>
      <c r="AF1209" s="5" t="s">
        <v>613</v>
      </c>
      <c r="AI1209" s="5" t="s">
        <v>720</v>
      </c>
      <c r="AJ1209" s="8" t="s">
        <v>59</v>
      </c>
      <c r="AK1209" s="8" t="s">
        <v>114</v>
      </c>
    </row>
    <row r="1210" spans="1:37" hidden="1" x14ac:dyDescent="0.2">
      <c r="A1210" s="4">
        <v>824</v>
      </c>
      <c r="B1210" s="4">
        <v>138</v>
      </c>
      <c r="C1210" s="3" t="s">
        <v>716</v>
      </c>
      <c r="D1210" s="5" t="s">
        <v>715</v>
      </c>
      <c r="E1210" s="4">
        <v>2010</v>
      </c>
      <c r="F1210" s="5" t="s">
        <v>752</v>
      </c>
      <c r="G1210" s="6">
        <v>0.79704797047970499</v>
      </c>
      <c r="L1210" s="5" t="s">
        <v>1403</v>
      </c>
      <c r="M1210" s="5" t="s">
        <v>57</v>
      </c>
      <c r="N1210" s="5" t="s">
        <v>717</v>
      </c>
      <c r="O1210" s="5" t="s">
        <v>717</v>
      </c>
      <c r="P1210" s="5" t="s">
        <v>718</v>
      </c>
      <c r="Q1210" s="5" t="s">
        <v>1329</v>
      </c>
      <c r="S1210" s="5" t="s">
        <v>359</v>
      </c>
      <c r="U1210" s="5" t="s">
        <v>719</v>
      </c>
      <c r="X1210" s="5" t="s">
        <v>232</v>
      </c>
      <c r="Y1210" s="5" t="s">
        <v>233</v>
      </c>
      <c r="Z1210" s="5" t="s">
        <v>20</v>
      </c>
      <c r="AB1210" s="5" t="s">
        <v>105</v>
      </c>
      <c r="AC1210" s="5" t="s">
        <v>506</v>
      </c>
      <c r="AF1210" s="5" t="s">
        <v>613</v>
      </c>
      <c r="AI1210" s="5" t="s">
        <v>720</v>
      </c>
      <c r="AJ1210" s="8" t="s">
        <v>59</v>
      </c>
      <c r="AK1210" s="8" t="s">
        <v>114</v>
      </c>
    </row>
    <row r="1211" spans="1:37" hidden="1" x14ac:dyDescent="0.2">
      <c r="A1211" s="4">
        <v>824</v>
      </c>
      <c r="B1211" s="4">
        <v>139</v>
      </c>
      <c r="C1211" s="3" t="s">
        <v>716</v>
      </c>
      <c r="D1211" s="5" t="s">
        <v>715</v>
      </c>
      <c r="E1211" s="4">
        <v>2010</v>
      </c>
      <c r="F1211" s="5" t="s">
        <v>752</v>
      </c>
      <c r="G1211" s="6">
        <v>0.78966789667896697</v>
      </c>
      <c r="L1211" s="5" t="s">
        <v>1404</v>
      </c>
      <c r="M1211" s="5" t="s">
        <v>57</v>
      </c>
      <c r="N1211" s="5" t="s">
        <v>717</v>
      </c>
      <c r="O1211" s="5" t="s">
        <v>717</v>
      </c>
      <c r="P1211" s="5" t="s">
        <v>718</v>
      </c>
      <c r="Q1211" s="5" t="s">
        <v>1329</v>
      </c>
      <c r="S1211" s="5" t="s">
        <v>359</v>
      </c>
      <c r="U1211" s="5" t="s">
        <v>719</v>
      </c>
      <c r="X1211" s="5" t="s">
        <v>232</v>
      </c>
      <c r="Y1211" s="5" t="s">
        <v>233</v>
      </c>
      <c r="Z1211" s="5" t="s">
        <v>20</v>
      </c>
      <c r="AB1211" s="5" t="s">
        <v>105</v>
      </c>
      <c r="AC1211" s="5" t="s">
        <v>506</v>
      </c>
      <c r="AF1211" s="5" t="s">
        <v>613</v>
      </c>
      <c r="AI1211" s="5" t="s">
        <v>720</v>
      </c>
      <c r="AJ1211" s="8" t="s">
        <v>59</v>
      </c>
      <c r="AK1211" s="8" t="s">
        <v>114</v>
      </c>
    </row>
    <row r="1212" spans="1:37" hidden="1" x14ac:dyDescent="0.2">
      <c r="A1212" s="4">
        <v>824</v>
      </c>
      <c r="B1212" s="4">
        <v>140</v>
      </c>
      <c r="C1212" s="3" t="s">
        <v>716</v>
      </c>
      <c r="D1212" s="5" t="s">
        <v>715</v>
      </c>
      <c r="E1212" s="4">
        <v>2010</v>
      </c>
      <c r="F1212" s="5" t="s">
        <v>752</v>
      </c>
      <c r="G1212" s="6">
        <v>0.78228782287822896</v>
      </c>
      <c r="L1212" s="5" t="s">
        <v>1405</v>
      </c>
      <c r="M1212" s="5" t="s">
        <v>57</v>
      </c>
      <c r="N1212" s="5" t="s">
        <v>717</v>
      </c>
      <c r="O1212" s="5" t="s">
        <v>717</v>
      </c>
      <c r="P1212" s="5" t="s">
        <v>718</v>
      </c>
      <c r="Q1212" s="5" t="s">
        <v>1329</v>
      </c>
      <c r="S1212" s="5" t="s">
        <v>359</v>
      </c>
      <c r="U1212" s="5" t="s">
        <v>719</v>
      </c>
      <c r="X1212" s="5" t="s">
        <v>232</v>
      </c>
      <c r="Y1212" s="5" t="s">
        <v>233</v>
      </c>
      <c r="Z1212" s="5" t="s">
        <v>20</v>
      </c>
      <c r="AB1212" s="5" t="s">
        <v>105</v>
      </c>
      <c r="AC1212" s="5" t="s">
        <v>506</v>
      </c>
      <c r="AF1212" s="5" t="s">
        <v>613</v>
      </c>
      <c r="AI1212" s="5" t="s">
        <v>720</v>
      </c>
      <c r="AJ1212" s="8" t="s">
        <v>59</v>
      </c>
      <c r="AK1212" s="8" t="s">
        <v>114</v>
      </c>
    </row>
    <row r="1213" spans="1:37" hidden="1" x14ac:dyDescent="0.2">
      <c r="A1213" s="4">
        <v>824</v>
      </c>
      <c r="B1213" s="4">
        <v>141</v>
      </c>
      <c r="C1213" s="3" t="s">
        <v>716</v>
      </c>
      <c r="D1213" s="5" t="s">
        <v>715</v>
      </c>
      <c r="E1213" s="4">
        <v>2010</v>
      </c>
      <c r="F1213" s="5" t="s">
        <v>752</v>
      </c>
      <c r="G1213" s="6">
        <v>0.77121771217712198</v>
      </c>
      <c r="L1213" s="5" t="s">
        <v>1406</v>
      </c>
      <c r="M1213" s="5" t="s">
        <v>57</v>
      </c>
      <c r="N1213" s="5" t="s">
        <v>717</v>
      </c>
      <c r="O1213" s="5" t="s">
        <v>717</v>
      </c>
      <c r="P1213" s="5" t="s">
        <v>718</v>
      </c>
      <c r="Q1213" s="5" t="s">
        <v>1329</v>
      </c>
      <c r="S1213" s="5" t="s">
        <v>359</v>
      </c>
      <c r="U1213" s="5" t="s">
        <v>719</v>
      </c>
      <c r="X1213" s="5" t="s">
        <v>232</v>
      </c>
      <c r="Y1213" s="5" t="s">
        <v>233</v>
      </c>
      <c r="Z1213" s="5" t="s">
        <v>20</v>
      </c>
      <c r="AB1213" s="5" t="s">
        <v>105</v>
      </c>
      <c r="AC1213" s="5" t="s">
        <v>506</v>
      </c>
      <c r="AF1213" s="5" t="s">
        <v>613</v>
      </c>
      <c r="AI1213" s="5" t="s">
        <v>720</v>
      </c>
      <c r="AJ1213" s="8" t="s">
        <v>59</v>
      </c>
      <c r="AK1213" s="8" t="s">
        <v>114</v>
      </c>
    </row>
    <row r="1214" spans="1:37" hidden="1" x14ac:dyDescent="0.2">
      <c r="A1214" s="4">
        <v>824</v>
      </c>
      <c r="B1214" s="4">
        <v>142</v>
      </c>
      <c r="C1214" s="3" t="s">
        <v>716</v>
      </c>
      <c r="D1214" s="5" t="s">
        <v>715</v>
      </c>
      <c r="E1214" s="4">
        <v>2010</v>
      </c>
      <c r="F1214" s="5" t="s">
        <v>752</v>
      </c>
      <c r="G1214" s="6">
        <v>0.77121771217712198</v>
      </c>
      <c r="L1214" s="5" t="s">
        <v>1407</v>
      </c>
      <c r="M1214" s="5" t="s">
        <v>57</v>
      </c>
      <c r="N1214" s="5" t="s">
        <v>717</v>
      </c>
      <c r="O1214" s="5" t="s">
        <v>717</v>
      </c>
      <c r="P1214" s="5" t="s">
        <v>718</v>
      </c>
      <c r="Q1214" s="5" t="s">
        <v>1329</v>
      </c>
      <c r="S1214" s="5" t="s">
        <v>359</v>
      </c>
      <c r="U1214" s="5" t="s">
        <v>719</v>
      </c>
      <c r="X1214" s="5" t="s">
        <v>232</v>
      </c>
      <c r="Y1214" s="5" t="s">
        <v>233</v>
      </c>
      <c r="Z1214" s="5" t="s">
        <v>20</v>
      </c>
      <c r="AB1214" s="5" t="s">
        <v>105</v>
      </c>
      <c r="AC1214" s="5" t="s">
        <v>506</v>
      </c>
      <c r="AF1214" s="5" t="s">
        <v>613</v>
      </c>
      <c r="AI1214" s="5" t="s">
        <v>720</v>
      </c>
      <c r="AJ1214" s="8" t="s">
        <v>59</v>
      </c>
      <c r="AK1214" s="8" t="s">
        <v>114</v>
      </c>
    </row>
    <row r="1215" spans="1:37" hidden="1" x14ac:dyDescent="0.2">
      <c r="A1215" s="4">
        <v>824</v>
      </c>
      <c r="B1215" s="4">
        <v>143</v>
      </c>
      <c r="C1215" s="3" t="s">
        <v>716</v>
      </c>
      <c r="D1215" s="5" t="s">
        <v>715</v>
      </c>
      <c r="E1215" s="4">
        <v>2010</v>
      </c>
      <c r="F1215" s="5" t="s">
        <v>752</v>
      </c>
      <c r="G1215" s="6">
        <v>0.76014760147601501</v>
      </c>
      <c r="L1215" s="5" t="s">
        <v>1408</v>
      </c>
      <c r="M1215" s="5" t="s">
        <v>57</v>
      </c>
      <c r="N1215" s="5" t="s">
        <v>717</v>
      </c>
      <c r="O1215" s="5" t="s">
        <v>717</v>
      </c>
      <c r="P1215" s="5" t="s">
        <v>718</v>
      </c>
      <c r="Q1215" s="5" t="s">
        <v>1329</v>
      </c>
      <c r="S1215" s="5" t="s">
        <v>359</v>
      </c>
      <c r="U1215" s="5" t="s">
        <v>719</v>
      </c>
      <c r="X1215" s="5" t="s">
        <v>232</v>
      </c>
      <c r="Y1215" s="5" t="s">
        <v>233</v>
      </c>
      <c r="Z1215" s="5" t="s">
        <v>20</v>
      </c>
      <c r="AB1215" s="5" t="s">
        <v>105</v>
      </c>
      <c r="AC1215" s="5" t="s">
        <v>506</v>
      </c>
      <c r="AF1215" s="5" t="s">
        <v>613</v>
      </c>
      <c r="AI1215" s="5" t="s">
        <v>720</v>
      </c>
      <c r="AJ1215" s="8" t="s">
        <v>59</v>
      </c>
      <c r="AK1215" s="8" t="s">
        <v>114</v>
      </c>
    </row>
    <row r="1216" spans="1:37" hidden="1" x14ac:dyDescent="0.2">
      <c r="A1216" s="4">
        <v>824</v>
      </c>
      <c r="B1216" s="4">
        <v>144</v>
      </c>
      <c r="C1216" s="3" t="s">
        <v>716</v>
      </c>
      <c r="D1216" s="5" t="s">
        <v>715</v>
      </c>
      <c r="E1216" s="4">
        <v>2010</v>
      </c>
      <c r="F1216" s="5" t="s">
        <v>752</v>
      </c>
      <c r="G1216" s="6">
        <v>0.76199261992619904</v>
      </c>
      <c r="L1216" s="5" t="s">
        <v>1409</v>
      </c>
      <c r="M1216" s="5" t="s">
        <v>57</v>
      </c>
      <c r="N1216" s="5" t="s">
        <v>717</v>
      </c>
      <c r="O1216" s="5" t="s">
        <v>717</v>
      </c>
      <c r="P1216" s="5" t="s">
        <v>718</v>
      </c>
      <c r="Q1216" s="5" t="s">
        <v>1329</v>
      </c>
      <c r="S1216" s="5" t="s">
        <v>359</v>
      </c>
      <c r="U1216" s="5" t="s">
        <v>719</v>
      </c>
      <c r="X1216" s="5" t="s">
        <v>232</v>
      </c>
      <c r="Y1216" s="5" t="s">
        <v>233</v>
      </c>
      <c r="Z1216" s="5" t="s">
        <v>20</v>
      </c>
      <c r="AB1216" s="5" t="s">
        <v>105</v>
      </c>
      <c r="AC1216" s="5" t="s">
        <v>506</v>
      </c>
      <c r="AF1216" s="5" t="s">
        <v>613</v>
      </c>
      <c r="AI1216" s="5" t="s">
        <v>720</v>
      </c>
      <c r="AJ1216" s="8" t="s">
        <v>59</v>
      </c>
      <c r="AK1216" s="8" t="s">
        <v>114</v>
      </c>
    </row>
    <row r="1217" spans="1:37" hidden="1" x14ac:dyDescent="0.2">
      <c r="A1217" s="4">
        <v>824</v>
      </c>
      <c r="B1217" s="4">
        <v>145</v>
      </c>
      <c r="C1217" s="3" t="s">
        <v>716</v>
      </c>
      <c r="D1217" s="5" t="s">
        <v>715</v>
      </c>
      <c r="E1217" s="4">
        <v>2010</v>
      </c>
      <c r="F1217" s="5" t="s">
        <v>752</v>
      </c>
      <c r="G1217" s="6">
        <v>0.74538745387453897</v>
      </c>
      <c r="L1217" s="5" t="s">
        <v>1410</v>
      </c>
      <c r="M1217" s="5" t="s">
        <v>57</v>
      </c>
      <c r="N1217" s="5" t="s">
        <v>717</v>
      </c>
      <c r="O1217" s="5" t="s">
        <v>717</v>
      </c>
      <c r="P1217" s="5" t="s">
        <v>718</v>
      </c>
      <c r="Q1217" s="5" t="s">
        <v>1329</v>
      </c>
      <c r="S1217" s="5" t="s">
        <v>359</v>
      </c>
      <c r="U1217" s="5" t="s">
        <v>719</v>
      </c>
      <c r="X1217" s="5" t="s">
        <v>232</v>
      </c>
      <c r="Y1217" s="5" t="s">
        <v>233</v>
      </c>
      <c r="Z1217" s="5" t="s">
        <v>20</v>
      </c>
      <c r="AB1217" s="5" t="s">
        <v>105</v>
      </c>
      <c r="AC1217" s="5" t="s">
        <v>506</v>
      </c>
      <c r="AF1217" s="5" t="s">
        <v>613</v>
      </c>
      <c r="AI1217" s="5" t="s">
        <v>720</v>
      </c>
      <c r="AJ1217" s="8" t="s">
        <v>59</v>
      </c>
      <c r="AK1217" s="8" t="s">
        <v>114</v>
      </c>
    </row>
    <row r="1218" spans="1:37" hidden="1" x14ac:dyDescent="0.2">
      <c r="A1218" s="4">
        <v>824</v>
      </c>
      <c r="B1218" s="4">
        <v>146</v>
      </c>
      <c r="C1218" s="3" t="s">
        <v>716</v>
      </c>
      <c r="D1218" s="5" t="s">
        <v>715</v>
      </c>
      <c r="E1218" s="4">
        <v>2010</v>
      </c>
      <c r="F1218" s="5" t="s">
        <v>752</v>
      </c>
      <c r="G1218" s="6">
        <v>0.74723247232472301</v>
      </c>
      <c r="L1218" s="5" t="s">
        <v>1411</v>
      </c>
      <c r="M1218" s="5" t="s">
        <v>57</v>
      </c>
      <c r="N1218" s="5" t="s">
        <v>717</v>
      </c>
      <c r="O1218" s="5" t="s">
        <v>717</v>
      </c>
      <c r="P1218" s="5" t="s">
        <v>718</v>
      </c>
      <c r="Q1218" s="5" t="s">
        <v>1329</v>
      </c>
      <c r="S1218" s="5" t="s">
        <v>359</v>
      </c>
      <c r="U1218" s="5" t="s">
        <v>719</v>
      </c>
      <c r="X1218" s="5" t="s">
        <v>232</v>
      </c>
      <c r="Y1218" s="5" t="s">
        <v>233</v>
      </c>
      <c r="Z1218" s="5" t="s">
        <v>20</v>
      </c>
      <c r="AB1218" s="5" t="s">
        <v>105</v>
      </c>
      <c r="AC1218" s="5" t="s">
        <v>506</v>
      </c>
      <c r="AF1218" s="5" t="s">
        <v>613</v>
      </c>
      <c r="AI1218" s="5" t="s">
        <v>720</v>
      </c>
      <c r="AJ1218" s="8" t="s">
        <v>59</v>
      </c>
      <c r="AK1218" s="8" t="s">
        <v>114</v>
      </c>
    </row>
    <row r="1219" spans="1:37" hidden="1" x14ac:dyDescent="0.2">
      <c r="A1219" s="4">
        <v>824</v>
      </c>
      <c r="B1219" s="4">
        <v>147</v>
      </c>
      <c r="C1219" s="3" t="s">
        <v>716</v>
      </c>
      <c r="D1219" s="5" t="s">
        <v>715</v>
      </c>
      <c r="E1219" s="4">
        <v>2010</v>
      </c>
      <c r="F1219" s="5" t="s">
        <v>752</v>
      </c>
      <c r="G1219" s="6">
        <v>0.73247232472324697</v>
      </c>
      <c r="L1219" s="5" t="s">
        <v>1412</v>
      </c>
      <c r="M1219" s="5" t="s">
        <v>57</v>
      </c>
      <c r="N1219" s="5" t="s">
        <v>717</v>
      </c>
      <c r="O1219" s="5" t="s">
        <v>717</v>
      </c>
      <c r="P1219" s="5" t="s">
        <v>718</v>
      </c>
      <c r="Q1219" s="5" t="s">
        <v>1329</v>
      </c>
      <c r="S1219" s="5" t="s">
        <v>359</v>
      </c>
      <c r="U1219" s="5" t="s">
        <v>719</v>
      </c>
      <c r="X1219" s="5" t="s">
        <v>232</v>
      </c>
      <c r="Y1219" s="5" t="s">
        <v>233</v>
      </c>
      <c r="Z1219" s="5" t="s">
        <v>20</v>
      </c>
      <c r="AB1219" s="5" t="s">
        <v>105</v>
      </c>
      <c r="AC1219" s="5" t="s">
        <v>506</v>
      </c>
      <c r="AF1219" s="5" t="s">
        <v>613</v>
      </c>
      <c r="AI1219" s="5" t="s">
        <v>720</v>
      </c>
      <c r="AJ1219" s="8" t="s">
        <v>59</v>
      </c>
      <c r="AK1219" s="8" t="s">
        <v>114</v>
      </c>
    </row>
    <row r="1220" spans="1:37" hidden="1" x14ac:dyDescent="0.2">
      <c r="A1220" s="4">
        <v>824</v>
      </c>
      <c r="B1220" s="4">
        <v>148</v>
      </c>
      <c r="C1220" s="3" t="s">
        <v>716</v>
      </c>
      <c r="D1220" s="5" t="s">
        <v>715</v>
      </c>
      <c r="E1220" s="4">
        <v>2010</v>
      </c>
      <c r="F1220" s="5" t="s">
        <v>752</v>
      </c>
      <c r="G1220" s="6">
        <v>0.73062730627306305</v>
      </c>
      <c r="L1220" s="5" t="s">
        <v>1413</v>
      </c>
      <c r="M1220" s="5" t="s">
        <v>57</v>
      </c>
      <c r="N1220" s="5" t="s">
        <v>717</v>
      </c>
      <c r="O1220" s="5" t="s">
        <v>717</v>
      </c>
      <c r="P1220" s="5" t="s">
        <v>718</v>
      </c>
      <c r="Q1220" s="5" t="s">
        <v>1329</v>
      </c>
      <c r="S1220" s="5" t="s">
        <v>359</v>
      </c>
      <c r="U1220" s="5" t="s">
        <v>719</v>
      </c>
      <c r="X1220" s="5" t="s">
        <v>232</v>
      </c>
      <c r="Y1220" s="5" t="s">
        <v>233</v>
      </c>
      <c r="Z1220" s="5" t="s">
        <v>20</v>
      </c>
      <c r="AB1220" s="5" t="s">
        <v>105</v>
      </c>
      <c r="AC1220" s="5" t="s">
        <v>506</v>
      </c>
      <c r="AF1220" s="5" t="s">
        <v>613</v>
      </c>
      <c r="AI1220" s="5" t="s">
        <v>720</v>
      </c>
      <c r="AJ1220" s="8" t="s">
        <v>59</v>
      </c>
      <c r="AK1220" s="8" t="s">
        <v>114</v>
      </c>
    </row>
    <row r="1221" spans="1:37" hidden="1" x14ac:dyDescent="0.2">
      <c r="A1221" s="4">
        <v>824</v>
      </c>
      <c r="B1221" s="4">
        <v>149</v>
      </c>
      <c r="C1221" s="3" t="s">
        <v>716</v>
      </c>
      <c r="D1221" s="5" t="s">
        <v>715</v>
      </c>
      <c r="E1221" s="4">
        <v>2010</v>
      </c>
      <c r="F1221" s="5" t="s">
        <v>752</v>
      </c>
      <c r="G1221" s="6">
        <v>0.69741697416974202</v>
      </c>
      <c r="L1221" s="5" t="s">
        <v>1414</v>
      </c>
      <c r="M1221" s="5" t="s">
        <v>57</v>
      </c>
      <c r="N1221" s="5" t="s">
        <v>717</v>
      </c>
      <c r="O1221" s="5" t="s">
        <v>717</v>
      </c>
      <c r="P1221" s="5" t="s">
        <v>718</v>
      </c>
      <c r="Q1221" s="5" t="s">
        <v>1329</v>
      </c>
      <c r="S1221" s="5" t="s">
        <v>359</v>
      </c>
      <c r="U1221" s="5" t="s">
        <v>719</v>
      </c>
      <c r="X1221" s="5" t="s">
        <v>232</v>
      </c>
      <c r="Y1221" s="5" t="s">
        <v>233</v>
      </c>
      <c r="Z1221" s="5" t="s">
        <v>20</v>
      </c>
      <c r="AB1221" s="5" t="s">
        <v>105</v>
      </c>
      <c r="AC1221" s="5" t="s">
        <v>506</v>
      </c>
      <c r="AF1221" s="5" t="s">
        <v>613</v>
      </c>
      <c r="AI1221" s="5" t="s">
        <v>720</v>
      </c>
      <c r="AJ1221" s="8" t="s">
        <v>59</v>
      </c>
      <c r="AK1221" s="8" t="s">
        <v>114</v>
      </c>
    </row>
    <row r="1222" spans="1:37" hidden="1" x14ac:dyDescent="0.2">
      <c r="A1222" s="4">
        <v>824</v>
      </c>
      <c r="B1222" s="4">
        <v>150</v>
      </c>
      <c r="C1222" s="3" t="s">
        <v>716</v>
      </c>
      <c r="D1222" s="5" t="s">
        <v>715</v>
      </c>
      <c r="E1222" s="4">
        <v>2010</v>
      </c>
      <c r="F1222" s="5" t="s">
        <v>752</v>
      </c>
      <c r="G1222" s="6">
        <v>0.69188191881918804</v>
      </c>
      <c r="L1222" s="5" t="s">
        <v>1415</v>
      </c>
      <c r="M1222" s="5" t="s">
        <v>57</v>
      </c>
      <c r="N1222" s="5" t="s">
        <v>717</v>
      </c>
      <c r="O1222" s="5" t="s">
        <v>717</v>
      </c>
      <c r="P1222" s="5" t="s">
        <v>718</v>
      </c>
      <c r="Q1222" s="5" t="s">
        <v>1329</v>
      </c>
      <c r="S1222" s="5" t="s">
        <v>359</v>
      </c>
      <c r="U1222" s="5" t="s">
        <v>719</v>
      </c>
      <c r="X1222" s="5" t="s">
        <v>232</v>
      </c>
      <c r="Y1222" s="5" t="s">
        <v>233</v>
      </c>
      <c r="Z1222" s="5" t="s">
        <v>20</v>
      </c>
      <c r="AB1222" s="5" t="s">
        <v>105</v>
      </c>
      <c r="AC1222" s="5" t="s">
        <v>506</v>
      </c>
      <c r="AF1222" s="5" t="s">
        <v>613</v>
      </c>
      <c r="AI1222" s="5" t="s">
        <v>720</v>
      </c>
      <c r="AJ1222" s="8" t="s">
        <v>59</v>
      </c>
      <c r="AK1222" s="8" t="s">
        <v>114</v>
      </c>
    </row>
    <row r="1223" spans="1:37" hidden="1" x14ac:dyDescent="0.2">
      <c r="A1223" s="4">
        <v>824</v>
      </c>
      <c r="B1223" s="4">
        <v>151</v>
      </c>
      <c r="C1223" s="3" t="s">
        <v>716</v>
      </c>
      <c r="D1223" s="5" t="s">
        <v>715</v>
      </c>
      <c r="E1223" s="4">
        <v>2010</v>
      </c>
      <c r="F1223" s="5" t="s">
        <v>752</v>
      </c>
      <c r="G1223" s="6">
        <v>0.64391143911439097</v>
      </c>
      <c r="L1223" s="5" t="s">
        <v>1416</v>
      </c>
      <c r="M1223" s="5" t="s">
        <v>57</v>
      </c>
      <c r="N1223" s="5" t="s">
        <v>717</v>
      </c>
      <c r="O1223" s="5" t="s">
        <v>717</v>
      </c>
      <c r="P1223" s="5" t="s">
        <v>718</v>
      </c>
      <c r="Q1223" s="5" t="s">
        <v>1329</v>
      </c>
      <c r="S1223" s="5" t="s">
        <v>359</v>
      </c>
      <c r="U1223" s="5" t="s">
        <v>719</v>
      </c>
      <c r="X1223" s="5" t="s">
        <v>232</v>
      </c>
      <c r="Y1223" s="5" t="s">
        <v>233</v>
      </c>
      <c r="Z1223" s="5" t="s">
        <v>20</v>
      </c>
      <c r="AB1223" s="5" t="s">
        <v>105</v>
      </c>
      <c r="AC1223" s="5" t="s">
        <v>506</v>
      </c>
      <c r="AF1223" s="5" t="s">
        <v>613</v>
      </c>
      <c r="AI1223" s="5" t="s">
        <v>720</v>
      </c>
      <c r="AJ1223" s="8" t="s">
        <v>59</v>
      </c>
      <c r="AK1223" s="8" t="s">
        <v>114</v>
      </c>
    </row>
    <row r="1224" spans="1:37" hidden="1" x14ac:dyDescent="0.2">
      <c r="A1224" s="4">
        <v>824</v>
      </c>
      <c r="B1224" s="4">
        <v>152</v>
      </c>
      <c r="C1224" s="3" t="s">
        <v>716</v>
      </c>
      <c r="D1224" s="5" t="s">
        <v>715</v>
      </c>
      <c r="E1224" s="4">
        <v>2010</v>
      </c>
      <c r="F1224" s="5" t="s">
        <v>752</v>
      </c>
      <c r="G1224" s="6">
        <v>0.64206642066420705</v>
      </c>
      <c r="L1224" s="5" t="s">
        <v>1417</v>
      </c>
      <c r="M1224" s="5" t="s">
        <v>57</v>
      </c>
      <c r="N1224" s="5" t="s">
        <v>717</v>
      </c>
      <c r="O1224" s="5" t="s">
        <v>717</v>
      </c>
      <c r="P1224" s="5" t="s">
        <v>718</v>
      </c>
      <c r="Q1224" s="5" t="s">
        <v>1329</v>
      </c>
      <c r="S1224" s="5" t="s">
        <v>359</v>
      </c>
      <c r="U1224" s="5" t="s">
        <v>719</v>
      </c>
      <c r="X1224" s="5" t="s">
        <v>232</v>
      </c>
      <c r="Y1224" s="5" t="s">
        <v>233</v>
      </c>
      <c r="Z1224" s="5" t="s">
        <v>20</v>
      </c>
      <c r="AB1224" s="5" t="s">
        <v>105</v>
      </c>
      <c r="AC1224" s="5" t="s">
        <v>506</v>
      </c>
      <c r="AF1224" s="5" t="s">
        <v>613</v>
      </c>
      <c r="AI1224" s="5" t="s">
        <v>720</v>
      </c>
      <c r="AJ1224" s="8" t="s">
        <v>59</v>
      </c>
      <c r="AK1224" s="8" t="s">
        <v>114</v>
      </c>
    </row>
    <row r="1225" spans="1:37" hidden="1" x14ac:dyDescent="0.2">
      <c r="A1225" s="4">
        <v>824</v>
      </c>
      <c r="B1225" s="4">
        <v>153</v>
      </c>
      <c r="C1225" s="3" t="s">
        <v>716</v>
      </c>
      <c r="D1225" s="5" t="s">
        <v>715</v>
      </c>
      <c r="E1225" s="4">
        <v>2010</v>
      </c>
      <c r="F1225" s="5" t="s">
        <v>752</v>
      </c>
      <c r="G1225" s="6">
        <v>0.56273062730627299</v>
      </c>
      <c r="L1225" s="5" t="s">
        <v>1418</v>
      </c>
      <c r="M1225" s="5" t="s">
        <v>57</v>
      </c>
      <c r="N1225" s="5" t="s">
        <v>717</v>
      </c>
      <c r="O1225" s="5" t="s">
        <v>717</v>
      </c>
      <c r="P1225" s="5" t="s">
        <v>718</v>
      </c>
      <c r="Q1225" s="5" t="s">
        <v>1329</v>
      </c>
      <c r="S1225" s="5" t="s">
        <v>359</v>
      </c>
      <c r="U1225" s="5" t="s">
        <v>719</v>
      </c>
      <c r="X1225" s="5" t="s">
        <v>232</v>
      </c>
      <c r="Y1225" s="5" t="s">
        <v>233</v>
      </c>
      <c r="Z1225" s="5" t="s">
        <v>20</v>
      </c>
      <c r="AB1225" s="5" t="s">
        <v>105</v>
      </c>
      <c r="AC1225" s="5" t="s">
        <v>506</v>
      </c>
      <c r="AF1225" s="5" t="s">
        <v>613</v>
      </c>
      <c r="AI1225" s="5" t="s">
        <v>720</v>
      </c>
      <c r="AJ1225" s="8" t="s">
        <v>59</v>
      </c>
      <c r="AK1225" s="8" t="s">
        <v>114</v>
      </c>
    </row>
    <row r="1226" spans="1:37" hidden="1" x14ac:dyDescent="0.2">
      <c r="A1226" s="4">
        <v>824</v>
      </c>
      <c r="B1226" s="4">
        <v>154</v>
      </c>
      <c r="C1226" s="3" t="s">
        <v>716</v>
      </c>
      <c r="D1226" s="5" t="s">
        <v>715</v>
      </c>
      <c r="E1226" s="4">
        <v>2010</v>
      </c>
      <c r="F1226" s="5" t="s">
        <v>752</v>
      </c>
      <c r="G1226" s="6">
        <v>0.56457564575645802</v>
      </c>
      <c r="L1226" s="5" t="s">
        <v>1419</v>
      </c>
      <c r="M1226" s="5" t="s">
        <v>57</v>
      </c>
      <c r="N1226" s="5" t="s">
        <v>717</v>
      </c>
      <c r="O1226" s="5" t="s">
        <v>717</v>
      </c>
      <c r="P1226" s="5" t="s">
        <v>718</v>
      </c>
      <c r="Q1226" s="5" t="s">
        <v>1329</v>
      </c>
      <c r="S1226" s="5" t="s">
        <v>359</v>
      </c>
      <c r="U1226" s="5" t="s">
        <v>719</v>
      </c>
      <c r="X1226" s="5" t="s">
        <v>232</v>
      </c>
      <c r="Y1226" s="5" t="s">
        <v>233</v>
      </c>
      <c r="Z1226" s="5" t="s">
        <v>20</v>
      </c>
      <c r="AB1226" s="5" t="s">
        <v>105</v>
      </c>
      <c r="AC1226" s="5" t="s">
        <v>506</v>
      </c>
      <c r="AF1226" s="5" t="s">
        <v>613</v>
      </c>
      <c r="AI1226" s="5" t="s">
        <v>720</v>
      </c>
      <c r="AJ1226" s="8" t="s">
        <v>59</v>
      </c>
      <c r="AK1226" s="8" t="s">
        <v>114</v>
      </c>
    </row>
    <row r="1227" spans="1:37" hidden="1" x14ac:dyDescent="0.2">
      <c r="A1227" s="4">
        <v>837</v>
      </c>
      <c r="B1227" s="4">
        <v>1</v>
      </c>
      <c r="C1227" s="5" t="s">
        <v>658</v>
      </c>
      <c r="D1227" s="5" t="s">
        <v>735</v>
      </c>
      <c r="E1227" s="4">
        <v>1980</v>
      </c>
      <c r="F1227" s="5" t="s">
        <v>515</v>
      </c>
      <c r="G1227" s="6">
        <v>3.9</v>
      </c>
      <c r="I1227" s="6">
        <v>1.1000000000000001</v>
      </c>
      <c r="J1227" s="5" t="s">
        <v>65</v>
      </c>
      <c r="N1227" s="4">
        <v>1978</v>
      </c>
      <c r="O1227" s="5" t="s">
        <v>160</v>
      </c>
      <c r="P1227" s="5" t="s">
        <v>734</v>
      </c>
      <c r="S1227" s="5" t="s">
        <v>161</v>
      </c>
      <c r="U1227" s="5" t="s">
        <v>659</v>
      </c>
      <c r="V1227" s="7">
        <v>33</v>
      </c>
      <c r="W1227" s="7" t="s">
        <v>398</v>
      </c>
      <c r="X1227" s="5" t="s">
        <v>162</v>
      </c>
      <c r="Y1227" s="5" t="s">
        <v>163</v>
      </c>
      <c r="Z1227" s="5" t="s">
        <v>20</v>
      </c>
      <c r="AB1227" s="5" t="s">
        <v>105</v>
      </c>
      <c r="AC1227" s="5" t="s">
        <v>506</v>
      </c>
      <c r="AF1227" s="5" t="s">
        <v>660</v>
      </c>
      <c r="AI1227" s="5" t="s">
        <v>225</v>
      </c>
      <c r="AJ1227" s="8" t="s">
        <v>59</v>
      </c>
      <c r="AK1227" s="8" t="s">
        <v>59</v>
      </c>
    </row>
    <row r="1228" spans="1:37" hidden="1" x14ac:dyDescent="0.2">
      <c r="A1228" s="4">
        <v>837</v>
      </c>
      <c r="B1228" s="4">
        <v>2</v>
      </c>
      <c r="C1228" s="5" t="s">
        <v>658</v>
      </c>
      <c r="D1228" s="5" t="s">
        <v>735</v>
      </c>
      <c r="E1228" s="4">
        <v>1980</v>
      </c>
      <c r="F1228" s="5" t="s">
        <v>227</v>
      </c>
      <c r="G1228" s="6">
        <v>0.13899821109999999</v>
      </c>
      <c r="H1228" s="7">
        <v>61</v>
      </c>
      <c r="L1228" s="5" t="s">
        <v>721</v>
      </c>
      <c r="N1228" s="4">
        <v>1978</v>
      </c>
      <c r="O1228" s="5" t="s">
        <v>160</v>
      </c>
      <c r="P1228" s="5" t="s">
        <v>734</v>
      </c>
      <c r="S1228" s="5" t="s">
        <v>161</v>
      </c>
      <c r="U1228" s="5" t="s">
        <v>659</v>
      </c>
      <c r="V1228" s="7">
        <v>33</v>
      </c>
      <c r="W1228" s="7" t="s">
        <v>398</v>
      </c>
      <c r="X1228" s="5" t="s">
        <v>162</v>
      </c>
      <c r="Y1228" s="5" t="s">
        <v>163</v>
      </c>
      <c r="Z1228" s="5" t="s">
        <v>20</v>
      </c>
      <c r="AB1228" s="5" t="s">
        <v>105</v>
      </c>
      <c r="AC1228" s="5" t="s">
        <v>506</v>
      </c>
      <c r="AF1228" s="5" t="s">
        <v>660</v>
      </c>
      <c r="AI1228" s="5" t="s">
        <v>225</v>
      </c>
      <c r="AJ1228" s="8" t="s">
        <v>59</v>
      </c>
      <c r="AK1228" s="8" t="s">
        <v>59</v>
      </c>
    </row>
    <row r="1229" spans="1:37" hidden="1" x14ac:dyDescent="0.2">
      <c r="A1229" s="4">
        <v>837</v>
      </c>
      <c r="B1229" s="4">
        <v>3</v>
      </c>
      <c r="C1229" s="5" t="s">
        <v>658</v>
      </c>
      <c r="D1229" s="5" t="s">
        <v>735</v>
      </c>
      <c r="E1229" s="4">
        <v>1980</v>
      </c>
      <c r="F1229" s="5" t="s">
        <v>227</v>
      </c>
      <c r="G1229" s="6">
        <v>3.2468694100000001E-2</v>
      </c>
      <c r="H1229" s="7">
        <v>14</v>
      </c>
      <c r="L1229" s="5" t="s">
        <v>722</v>
      </c>
      <c r="N1229" s="4">
        <v>1978</v>
      </c>
      <c r="O1229" s="5" t="s">
        <v>160</v>
      </c>
      <c r="P1229" s="5" t="s">
        <v>734</v>
      </c>
      <c r="S1229" s="5" t="s">
        <v>161</v>
      </c>
      <c r="U1229" s="5" t="s">
        <v>659</v>
      </c>
      <c r="V1229" s="7">
        <v>33</v>
      </c>
      <c r="W1229" s="7" t="s">
        <v>398</v>
      </c>
      <c r="X1229" s="5" t="s">
        <v>162</v>
      </c>
      <c r="Y1229" s="5" t="s">
        <v>163</v>
      </c>
      <c r="Z1229" s="5" t="s">
        <v>20</v>
      </c>
      <c r="AB1229" s="5" t="s">
        <v>105</v>
      </c>
      <c r="AC1229" s="5" t="s">
        <v>506</v>
      </c>
      <c r="AF1229" s="5" t="s">
        <v>660</v>
      </c>
      <c r="AI1229" s="5" t="s">
        <v>225</v>
      </c>
      <c r="AJ1229" s="8" t="s">
        <v>59</v>
      </c>
      <c r="AK1229" s="8" t="s">
        <v>59</v>
      </c>
    </row>
    <row r="1230" spans="1:37" hidden="1" x14ac:dyDescent="0.2">
      <c r="A1230" s="4">
        <v>837</v>
      </c>
      <c r="B1230" s="4">
        <v>4</v>
      </c>
      <c r="C1230" s="5" t="s">
        <v>658</v>
      </c>
      <c r="D1230" s="5" t="s">
        <v>735</v>
      </c>
      <c r="E1230" s="4">
        <v>1980</v>
      </c>
      <c r="F1230" s="5" t="s">
        <v>227</v>
      </c>
      <c r="G1230" s="6">
        <v>4.93738819E-2</v>
      </c>
      <c r="H1230" s="7">
        <v>22</v>
      </c>
      <c r="L1230" s="5" t="s">
        <v>723</v>
      </c>
      <c r="N1230" s="4">
        <v>1978</v>
      </c>
      <c r="O1230" s="5" t="s">
        <v>160</v>
      </c>
      <c r="P1230" s="5" t="s">
        <v>734</v>
      </c>
      <c r="S1230" s="5" t="s">
        <v>161</v>
      </c>
      <c r="U1230" s="5" t="s">
        <v>659</v>
      </c>
      <c r="V1230" s="7">
        <v>33</v>
      </c>
      <c r="W1230" s="7" t="s">
        <v>398</v>
      </c>
      <c r="X1230" s="5" t="s">
        <v>162</v>
      </c>
      <c r="Y1230" s="5" t="s">
        <v>163</v>
      </c>
      <c r="Z1230" s="5" t="s">
        <v>20</v>
      </c>
      <c r="AB1230" s="5" t="s">
        <v>105</v>
      </c>
      <c r="AC1230" s="5" t="s">
        <v>506</v>
      </c>
      <c r="AF1230" s="5" t="s">
        <v>660</v>
      </c>
      <c r="AI1230" s="5" t="s">
        <v>225</v>
      </c>
      <c r="AJ1230" s="8" t="s">
        <v>59</v>
      </c>
      <c r="AK1230" s="8" t="s">
        <v>59</v>
      </c>
    </row>
    <row r="1231" spans="1:37" hidden="1" x14ac:dyDescent="0.2">
      <c r="A1231" s="4">
        <v>837</v>
      </c>
      <c r="B1231" s="4">
        <v>5</v>
      </c>
      <c r="C1231" s="5" t="s">
        <v>658</v>
      </c>
      <c r="D1231" s="5" t="s">
        <v>735</v>
      </c>
      <c r="E1231" s="4">
        <v>1980</v>
      </c>
      <c r="F1231" s="5" t="s">
        <v>227</v>
      </c>
      <c r="G1231" s="6">
        <v>7.6744186000000006E-2</v>
      </c>
      <c r="H1231" s="7">
        <v>34</v>
      </c>
      <c r="L1231" s="5" t="s">
        <v>724</v>
      </c>
      <c r="N1231" s="4">
        <v>1978</v>
      </c>
      <c r="O1231" s="5" t="s">
        <v>160</v>
      </c>
      <c r="P1231" s="5" t="s">
        <v>734</v>
      </c>
      <c r="S1231" s="5" t="s">
        <v>161</v>
      </c>
      <c r="U1231" s="5" t="s">
        <v>659</v>
      </c>
      <c r="V1231" s="7">
        <v>33</v>
      </c>
      <c r="W1231" s="7" t="s">
        <v>398</v>
      </c>
      <c r="X1231" s="5" t="s">
        <v>162</v>
      </c>
      <c r="Y1231" s="5" t="s">
        <v>163</v>
      </c>
      <c r="Z1231" s="5" t="s">
        <v>20</v>
      </c>
      <c r="AB1231" s="5" t="s">
        <v>105</v>
      </c>
      <c r="AC1231" s="5" t="s">
        <v>506</v>
      </c>
      <c r="AF1231" s="5" t="s">
        <v>660</v>
      </c>
      <c r="AI1231" s="5" t="s">
        <v>225</v>
      </c>
      <c r="AJ1231" s="8" t="s">
        <v>59</v>
      </c>
      <c r="AK1231" s="8" t="s">
        <v>59</v>
      </c>
    </row>
    <row r="1232" spans="1:37" hidden="1" x14ac:dyDescent="0.2">
      <c r="A1232" s="4">
        <v>837</v>
      </c>
      <c r="B1232" s="4">
        <v>6</v>
      </c>
      <c r="C1232" s="5" t="s">
        <v>658</v>
      </c>
      <c r="D1232" s="5" t="s">
        <v>735</v>
      </c>
      <c r="E1232" s="4">
        <v>1980</v>
      </c>
      <c r="F1232" s="5" t="s">
        <v>227</v>
      </c>
      <c r="G1232" s="6">
        <v>5.5277280900000003E-2</v>
      </c>
      <c r="H1232" s="7">
        <v>24</v>
      </c>
      <c r="L1232" s="5" t="s">
        <v>725</v>
      </c>
      <c r="N1232" s="4">
        <v>1978</v>
      </c>
      <c r="O1232" s="5" t="s">
        <v>160</v>
      </c>
      <c r="P1232" s="5" t="s">
        <v>734</v>
      </c>
      <c r="S1232" s="5" t="s">
        <v>161</v>
      </c>
      <c r="U1232" s="5" t="s">
        <v>659</v>
      </c>
      <c r="V1232" s="7">
        <v>33</v>
      </c>
      <c r="W1232" s="7" t="s">
        <v>398</v>
      </c>
      <c r="X1232" s="5" t="s">
        <v>162</v>
      </c>
      <c r="Y1232" s="5" t="s">
        <v>163</v>
      </c>
      <c r="Z1232" s="5" t="s">
        <v>20</v>
      </c>
      <c r="AB1232" s="5" t="s">
        <v>105</v>
      </c>
      <c r="AC1232" s="5" t="s">
        <v>506</v>
      </c>
      <c r="AF1232" s="5" t="s">
        <v>660</v>
      </c>
      <c r="AI1232" s="5" t="s">
        <v>225</v>
      </c>
      <c r="AJ1232" s="8" t="s">
        <v>59</v>
      </c>
      <c r="AK1232" s="8" t="s">
        <v>59</v>
      </c>
    </row>
    <row r="1233" spans="1:37" hidden="1" x14ac:dyDescent="0.2">
      <c r="A1233" s="4">
        <v>837</v>
      </c>
      <c r="B1233" s="4">
        <v>7</v>
      </c>
      <c r="C1233" s="5" t="s">
        <v>658</v>
      </c>
      <c r="D1233" s="5" t="s">
        <v>735</v>
      </c>
      <c r="E1233" s="4">
        <v>1980</v>
      </c>
      <c r="F1233" s="5" t="s">
        <v>227</v>
      </c>
      <c r="G1233" s="6">
        <v>4.3738819300000002E-2</v>
      </c>
      <c r="H1233" s="7">
        <v>19</v>
      </c>
      <c r="L1233" s="5" t="s">
        <v>726</v>
      </c>
      <c r="N1233" s="4">
        <v>1978</v>
      </c>
      <c r="O1233" s="5" t="s">
        <v>160</v>
      </c>
      <c r="P1233" s="5" t="s">
        <v>734</v>
      </c>
      <c r="S1233" s="5" t="s">
        <v>161</v>
      </c>
      <c r="U1233" s="5" t="s">
        <v>659</v>
      </c>
      <c r="V1233" s="7">
        <v>33</v>
      </c>
      <c r="W1233" s="7" t="s">
        <v>398</v>
      </c>
      <c r="X1233" s="5" t="s">
        <v>162</v>
      </c>
      <c r="Y1233" s="5" t="s">
        <v>163</v>
      </c>
      <c r="Z1233" s="5" t="s">
        <v>20</v>
      </c>
      <c r="AB1233" s="5" t="s">
        <v>105</v>
      </c>
      <c r="AC1233" s="5" t="s">
        <v>506</v>
      </c>
      <c r="AF1233" s="5" t="s">
        <v>660</v>
      </c>
      <c r="AI1233" s="5" t="s">
        <v>225</v>
      </c>
      <c r="AJ1233" s="8" t="s">
        <v>59</v>
      </c>
      <c r="AK1233" s="8" t="s">
        <v>59</v>
      </c>
    </row>
    <row r="1234" spans="1:37" hidden="1" x14ac:dyDescent="0.2">
      <c r="A1234" s="4">
        <v>837</v>
      </c>
      <c r="B1234" s="4">
        <v>8</v>
      </c>
      <c r="C1234" s="5" t="s">
        <v>658</v>
      </c>
      <c r="D1234" s="5" t="s">
        <v>735</v>
      </c>
      <c r="E1234" s="4">
        <v>1980</v>
      </c>
      <c r="F1234" s="5" t="s">
        <v>227</v>
      </c>
      <c r="G1234" s="6">
        <v>6.6010733500000002E-2</v>
      </c>
      <c r="H1234" s="7">
        <v>29</v>
      </c>
      <c r="L1234" s="5" t="s">
        <v>727</v>
      </c>
      <c r="N1234" s="4">
        <v>1978</v>
      </c>
      <c r="O1234" s="5" t="s">
        <v>160</v>
      </c>
      <c r="P1234" s="5" t="s">
        <v>734</v>
      </c>
      <c r="S1234" s="5" t="s">
        <v>161</v>
      </c>
      <c r="U1234" s="5" t="s">
        <v>659</v>
      </c>
      <c r="V1234" s="7">
        <v>33</v>
      </c>
      <c r="W1234" s="7" t="s">
        <v>398</v>
      </c>
      <c r="X1234" s="5" t="s">
        <v>162</v>
      </c>
      <c r="Y1234" s="5" t="s">
        <v>163</v>
      </c>
      <c r="Z1234" s="5" t="s">
        <v>20</v>
      </c>
      <c r="AB1234" s="5" t="s">
        <v>105</v>
      </c>
      <c r="AC1234" s="5" t="s">
        <v>506</v>
      </c>
      <c r="AF1234" s="5" t="s">
        <v>660</v>
      </c>
      <c r="AI1234" s="5" t="s">
        <v>225</v>
      </c>
      <c r="AJ1234" s="8" t="s">
        <v>59</v>
      </c>
      <c r="AK1234" s="8" t="s">
        <v>59</v>
      </c>
    </row>
    <row r="1235" spans="1:37" hidden="1" x14ac:dyDescent="0.2">
      <c r="A1235" s="4">
        <v>837</v>
      </c>
      <c r="B1235" s="4">
        <v>9</v>
      </c>
      <c r="C1235" s="5" t="s">
        <v>658</v>
      </c>
      <c r="D1235" s="5" t="s">
        <v>735</v>
      </c>
      <c r="E1235" s="4">
        <v>1980</v>
      </c>
      <c r="F1235" s="5" t="s">
        <v>227</v>
      </c>
      <c r="G1235" s="6">
        <v>6.6279069800000007E-2</v>
      </c>
      <c r="H1235" s="7">
        <v>29</v>
      </c>
      <c r="L1235" s="5" t="s">
        <v>728</v>
      </c>
      <c r="N1235" s="4">
        <v>1978</v>
      </c>
      <c r="O1235" s="5" t="s">
        <v>160</v>
      </c>
      <c r="P1235" s="5" t="s">
        <v>734</v>
      </c>
      <c r="S1235" s="5" t="s">
        <v>161</v>
      </c>
      <c r="U1235" s="5" t="s">
        <v>659</v>
      </c>
      <c r="V1235" s="7">
        <v>33</v>
      </c>
      <c r="W1235" s="7" t="s">
        <v>398</v>
      </c>
      <c r="X1235" s="5" t="s">
        <v>162</v>
      </c>
      <c r="Y1235" s="5" t="s">
        <v>163</v>
      </c>
      <c r="Z1235" s="5" t="s">
        <v>20</v>
      </c>
      <c r="AB1235" s="5" t="s">
        <v>105</v>
      </c>
      <c r="AC1235" s="5" t="s">
        <v>506</v>
      </c>
      <c r="AF1235" s="5" t="s">
        <v>660</v>
      </c>
      <c r="AI1235" s="5" t="s">
        <v>225</v>
      </c>
      <c r="AJ1235" s="8" t="s">
        <v>59</v>
      </c>
      <c r="AK1235" s="8" t="s">
        <v>59</v>
      </c>
    </row>
    <row r="1236" spans="1:37" hidden="1" x14ac:dyDescent="0.2">
      <c r="A1236" s="4">
        <v>837</v>
      </c>
      <c r="B1236" s="4">
        <v>10</v>
      </c>
      <c r="C1236" s="5" t="s">
        <v>658</v>
      </c>
      <c r="D1236" s="5" t="s">
        <v>735</v>
      </c>
      <c r="E1236" s="4">
        <v>1980</v>
      </c>
      <c r="F1236" s="5" t="s">
        <v>227</v>
      </c>
      <c r="G1236" s="6">
        <v>3.2737030399999999E-2</v>
      </c>
      <c r="H1236" s="7">
        <v>14</v>
      </c>
      <c r="L1236" s="5" t="s">
        <v>729</v>
      </c>
      <c r="N1236" s="4">
        <v>1978</v>
      </c>
      <c r="O1236" s="5" t="s">
        <v>160</v>
      </c>
      <c r="P1236" s="5" t="s">
        <v>734</v>
      </c>
      <c r="S1236" s="5" t="s">
        <v>161</v>
      </c>
      <c r="U1236" s="5" t="s">
        <v>659</v>
      </c>
      <c r="V1236" s="7">
        <v>33</v>
      </c>
      <c r="W1236" s="7" t="s">
        <v>398</v>
      </c>
      <c r="X1236" s="5" t="s">
        <v>162</v>
      </c>
      <c r="Y1236" s="5" t="s">
        <v>163</v>
      </c>
      <c r="Z1236" s="5" t="s">
        <v>20</v>
      </c>
      <c r="AB1236" s="5" t="s">
        <v>105</v>
      </c>
      <c r="AC1236" s="5" t="s">
        <v>506</v>
      </c>
      <c r="AF1236" s="5" t="s">
        <v>660</v>
      </c>
      <c r="AI1236" s="5" t="s">
        <v>225</v>
      </c>
      <c r="AJ1236" s="8" t="s">
        <v>59</v>
      </c>
      <c r="AK1236" s="8" t="s">
        <v>59</v>
      </c>
    </row>
    <row r="1237" spans="1:37" hidden="1" x14ac:dyDescent="0.2">
      <c r="A1237" s="4">
        <v>837</v>
      </c>
      <c r="B1237" s="4">
        <v>11</v>
      </c>
      <c r="C1237" s="5" t="s">
        <v>658</v>
      </c>
      <c r="D1237" s="5" t="s">
        <v>735</v>
      </c>
      <c r="E1237" s="4">
        <v>1980</v>
      </c>
      <c r="F1237" s="5" t="s">
        <v>227</v>
      </c>
      <c r="G1237" s="6">
        <v>3.8103756699999998E-2</v>
      </c>
      <c r="H1237" s="7">
        <v>17</v>
      </c>
      <c r="L1237" s="5" t="s">
        <v>730</v>
      </c>
      <c r="N1237" s="4">
        <v>1978</v>
      </c>
      <c r="O1237" s="5" t="s">
        <v>160</v>
      </c>
      <c r="P1237" s="5" t="s">
        <v>734</v>
      </c>
      <c r="S1237" s="5" t="s">
        <v>161</v>
      </c>
      <c r="U1237" s="5" t="s">
        <v>659</v>
      </c>
      <c r="V1237" s="7">
        <v>33</v>
      </c>
      <c r="W1237" s="7" t="s">
        <v>398</v>
      </c>
      <c r="X1237" s="5" t="s">
        <v>162</v>
      </c>
      <c r="Y1237" s="5" t="s">
        <v>163</v>
      </c>
      <c r="Z1237" s="5" t="s">
        <v>20</v>
      </c>
      <c r="AB1237" s="5" t="s">
        <v>105</v>
      </c>
      <c r="AC1237" s="5" t="s">
        <v>506</v>
      </c>
      <c r="AF1237" s="5" t="s">
        <v>660</v>
      </c>
      <c r="AI1237" s="5" t="s">
        <v>225</v>
      </c>
      <c r="AJ1237" s="8" t="s">
        <v>59</v>
      </c>
      <c r="AK1237" s="8" t="s">
        <v>59</v>
      </c>
    </row>
    <row r="1238" spans="1:37" hidden="1" x14ac:dyDescent="0.2">
      <c r="A1238" s="4">
        <v>837</v>
      </c>
      <c r="B1238" s="4">
        <v>12</v>
      </c>
      <c r="C1238" s="5" t="s">
        <v>658</v>
      </c>
      <c r="D1238" s="5" t="s">
        <v>735</v>
      </c>
      <c r="E1238" s="4">
        <v>1980</v>
      </c>
      <c r="F1238" s="5" t="s">
        <v>227</v>
      </c>
      <c r="G1238" s="6">
        <v>1.7173524200000002E-2</v>
      </c>
      <c r="H1238" s="7">
        <v>8</v>
      </c>
      <c r="L1238" s="5" t="s">
        <v>736</v>
      </c>
      <c r="N1238" s="4">
        <v>1978</v>
      </c>
      <c r="O1238" s="5" t="s">
        <v>160</v>
      </c>
      <c r="P1238" s="5" t="s">
        <v>734</v>
      </c>
      <c r="S1238" s="5" t="s">
        <v>161</v>
      </c>
      <c r="U1238" s="5" t="s">
        <v>659</v>
      </c>
      <c r="V1238" s="7">
        <v>33</v>
      </c>
      <c r="W1238" s="7" t="s">
        <v>398</v>
      </c>
      <c r="X1238" s="5" t="s">
        <v>162</v>
      </c>
      <c r="Y1238" s="5" t="s">
        <v>163</v>
      </c>
      <c r="Z1238" s="5" t="s">
        <v>20</v>
      </c>
      <c r="AB1238" s="5" t="s">
        <v>105</v>
      </c>
      <c r="AC1238" s="5" t="s">
        <v>506</v>
      </c>
      <c r="AF1238" s="5" t="s">
        <v>660</v>
      </c>
      <c r="AI1238" s="5" t="s">
        <v>225</v>
      </c>
      <c r="AJ1238" s="8" t="s">
        <v>59</v>
      </c>
      <c r="AK1238" s="8" t="s">
        <v>59</v>
      </c>
    </row>
    <row r="1239" spans="1:37" hidden="1" x14ac:dyDescent="0.2">
      <c r="A1239" s="4">
        <v>837</v>
      </c>
      <c r="B1239" s="4">
        <v>13</v>
      </c>
      <c r="C1239" s="5" t="s">
        <v>658</v>
      </c>
      <c r="D1239" s="5" t="s">
        <v>735</v>
      </c>
      <c r="E1239" s="4">
        <v>1980</v>
      </c>
      <c r="F1239" s="5" t="s">
        <v>227</v>
      </c>
      <c r="G1239" s="6">
        <v>2.1466905200000001E-2</v>
      </c>
      <c r="H1239" s="7">
        <v>9</v>
      </c>
      <c r="L1239" s="5" t="s">
        <v>737</v>
      </c>
      <c r="N1239" s="4">
        <v>1978</v>
      </c>
      <c r="O1239" s="5" t="s">
        <v>160</v>
      </c>
      <c r="P1239" s="5" t="s">
        <v>734</v>
      </c>
      <c r="S1239" s="5" t="s">
        <v>161</v>
      </c>
      <c r="U1239" s="5" t="s">
        <v>659</v>
      </c>
      <c r="V1239" s="7">
        <v>33</v>
      </c>
      <c r="W1239" s="7" t="s">
        <v>398</v>
      </c>
      <c r="X1239" s="5" t="s">
        <v>162</v>
      </c>
      <c r="Y1239" s="5" t="s">
        <v>163</v>
      </c>
      <c r="Z1239" s="5" t="s">
        <v>20</v>
      </c>
      <c r="AB1239" s="5" t="s">
        <v>105</v>
      </c>
      <c r="AC1239" s="5" t="s">
        <v>506</v>
      </c>
      <c r="AF1239" s="5" t="s">
        <v>660</v>
      </c>
      <c r="AI1239" s="5" t="s">
        <v>225</v>
      </c>
      <c r="AJ1239" s="8" t="s">
        <v>59</v>
      </c>
      <c r="AK1239" s="8" t="s">
        <v>59</v>
      </c>
    </row>
    <row r="1240" spans="1:37" hidden="1" x14ac:dyDescent="0.2">
      <c r="A1240" s="4">
        <v>837</v>
      </c>
      <c r="B1240" s="4">
        <v>14</v>
      </c>
      <c r="C1240" s="5" t="s">
        <v>658</v>
      </c>
      <c r="D1240" s="5" t="s">
        <v>735</v>
      </c>
      <c r="E1240" s="4">
        <v>1980</v>
      </c>
      <c r="F1240" s="5" t="s">
        <v>227</v>
      </c>
      <c r="G1240" s="6">
        <v>1.12701252E-2</v>
      </c>
      <c r="H1240" s="7">
        <v>5</v>
      </c>
      <c r="L1240" s="5" t="s">
        <v>738</v>
      </c>
      <c r="N1240" s="4">
        <v>1978</v>
      </c>
      <c r="O1240" s="5" t="s">
        <v>160</v>
      </c>
      <c r="P1240" s="5" t="s">
        <v>734</v>
      </c>
      <c r="S1240" s="5" t="s">
        <v>161</v>
      </c>
      <c r="U1240" s="5" t="s">
        <v>659</v>
      </c>
      <c r="V1240" s="7">
        <v>33</v>
      </c>
      <c r="W1240" s="7" t="s">
        <v>398</v>
      </c>
      <c r="X1240" s="5" t="s">
        <v>162</v>
      </c>
      <c r="Y1240" s="5" t="s">
        <v>163</v>
      </c>
      <c r="Z1240" s="5" t="s">
        <v>20</v>
      </c>
      <c r="AB1240" s="5" t="s">
        <v>105</v>
      </c>
      <c r="AC1240" s="5" t="s">
        <v>506</v>
      </c>
      <c r="AF1240" s="5" t="s">
        <v>660</v>
      </c>
      <c r="AI1240" s="5" t="s">
        <v>225</v>
      </c>
      <c r="AJ1240" s="8" t="s">
        <v>59</v>
      </c>
      <c r="AK1240" s="8" t="s">
        <v>59</v>
      </c>
    </row>
    <row r="1241" spans="1:37" hidden="1" x14ac:dyDescent="0.2">
      <c r="A1241" s="4">
        <v>837</v>
      </c>
      <c r="B1241" s="4">
        <v>15</v>
      </c>
      <c r="C1241" s="5" t="s">
        <v>658</v>
      </c>
      <c r="D1241" s="5" t="s">
        <v>735</v>
      </c>
      <c r="E1241" s="4">
        <v>1980</v>
      </c>
      <c r="F1241" s="5" t="s">
        <v>227</v>
      </c>
      <c r="G1241" s="6">
        <v>1.07334526E-2</v>
      </c>
      <c r="H1241" s="7">
        <v>5</v>
      </c>
      <c r="L1241" s="5" t="s">
        <v>739</v>
      </c>
      <c r="N1241" s="4">
        <v>1978</v>
      </c>
      <c r="O1241" s="5" t="s">
        <v>160</v>
      </c>
      <c r="P1241" s="5" t="s">
        <v>734</v>
      </c>
      <c r="S1241" s="5" t="s">
        <v>161</v>
      </c>
      <c r="U1241" s="5" t="s">
        <v>659</v>
      </c>
      <c r="V1241" s="7">
        <v>33</v>
      </c>
      <c r="W1241" s="7" t="s">
        <v>398</v>
      </c>
      <c r="X1241" s="5" t="s">
        <v>162</v>
      </c>
      <c r="Y1241" s="5" t="s">
        <v>163</v>
      </c>
      <c r="Z1241" s="5" t="s">
        <v>20</v>
      </c>
      <c r="AB1241" s="5" t="s">
        <v>105</v>
      </c>
      <c r="AC1241" s="5" t="s">
        <v>506</v>
      </c>
      <c r="AF1241" s="5" t="s">
        <v>660</v>
      </c>
      <c r="AI1241" s="5" t="s">
        <v>225</v>
      </c>
      <c r="AJ1241" s="8" t="s">
        <v>59</v>
      </c>
      <c r="AK1241" s="8" t="s">
        <v>59</v>
      </c>
    </row>
    <row r="1242" spans="1:37" hidden="1" x14ac:dyDescent="0.2">
      <c r="A1242" s="4">
        <v>837</v>
      </c>
      <c r="B1242" s="4">
        <v>16</v>
      </c>
      <c r="C1242" s="5" t="s">
        <v>658</v>
      </c>
      <c r="D1242" s="5" t="s">
        <v>735</v>
      </c>
      <c r="E1242" s="4">
        <v>1980</v>
      </c>
      <c r="F1242" s="5" t="s">
        <v>227</v>
      </c>
      <c r="G1242" s="6">
        <v>2.7370304099999999E-2</v>
      </c>
      <c r="H1242" s="7">
        <v>12</v>
      </c>
      <c r="L1242" s="5" t="s">
        <v>740</v>
      </c>
      <c r="N1242" s="4">
        <v>1978</v>
      </c>
      <c r="O1242" s="5" t="s">
        <v>160</v>
      </c>
      <c r="P1242" s="5" t="s">
        <v>734</v>
      </c>
      <c r="S1242" s="5" t="s">
        <v>161</v>
      </c>
      <c r="U1242" s="5" t="s">
        <v>659</v>
      </c>
      <c r="V1242" s="7">
        <v>33</v>
      </c>
      <c r="W1242" s="7" t="s">
        <v>398</v>
      </c>
      <c r="X1242" s="5" t="s">
        <v>162</v>
      </c>
      <c r="Y1242" s="5" t="s">
        <v>163</v>
      </c>
      <c r="Z1242" s="5" t="s">
        <v>20</v>
      </c>
      <c r="AB1242" s="5" t="s">
        <v>105</v>
      </c>
      <c r="AC1242" s="5" t="s">
        <v>506</v>
      </c>
      <c r="AF1242" s="5" t="s">
        <v>660</v>
      </c>
      <c r="AI1242" s="5" t="s">
        <v>225</v>
      </c>
      <c r="AJ1242" s="8" t="s">
        <v>59</v>
      </c>
      <c r="AK1242" s="8" t="s">
        <v>59</v>
      </c>
    </row>
    <row r="1243" spans="1:37" hidden="1" x14ac:dyDescent="0.2">
      <c r="A1243" s="4">
        <v>837</v>
      </c>
      <c r="B1243" s="4">
        <v>17</v>
      </c>
      <c r="C1243" s="5" t="s">
        <v>658</v>
      </c>
      <c r="D1243" s="5" t="s">
        <v>735</v>
      </c>
      <c r="E1243" s="4">
        <v>1980</v>
      </c>
      <c r="F1243" s="5" t="s">
        <v>227</v>
      </c>
      <c r="G1243" s="6">
        <v>5.0983900000000004E-3</v>
      </c>
      <c r="H1243" s="7">
        <v>2</v>
      </c>
      <c r="L1243" s="5" t="s">
        <v>741</v>
      </c>
      <c r="N1243" s="4">
        <v>1978</v>
      </c>
      <c r="O1243" s="5" t="s">
        <v>160</v>
      </c>
      <c r="P1243" s="5" t="s">
        <v>734</v>
      </c>
      <c r="S1243" s="5" t="s">
        <v>161</v>
      </c>
      <c r="U1243" s="5" t="s">
        <v>659</v>
      </c>
      <c r="V1243" s="7">
        <v>33</v>
      </c>
      <c r="W1243" s="7" t="s">
        <v>398</v>
      </c>
      <c r="X1243" s="5" t="s">
        <v>162</v>
      </c>
      <c r="Y1243" s="5" t="s">
        <v>163</v>
      </c>
      <c r="Z1243" s="5" t="s">
        <v>20</v>
      </c>
      <c r="AB1243" s="5" t="s">
        <v>105</v>
      </c>
      <c r="AC1243" s="5" t="s">
        <v>506</v>
      </c>
      <c r="AF1243" s="5" t="s">
        <v>660</v>
      </c>
      <c r="AI1243" s="5" t="s">
        <v>225</v>
      </c>
      <c r="AJ1243" s="8" t="s">
        <v>59</v>
      </c>
      <c r="AK1243" s="8" t="s">
        <v>59</v>
      </c>
    </row>
    <row r="1244" spans="1:37" hidden="1" x14ac:dyDescent="0.2">
      <c r="A1244" s="4">
        <v>837</v>
      </c>
      <c r="B1244" s="4">
        <v>18</v>
      </c>
      <c r="C1244" s="5" t="s">
        <v>658</v>
      </c>
      <c r="D1244" s="5" t="s">
        <v>735</v>
      </c>
      <c r="E1244" s="4">
        <v>1980</v>
      </c>
      <c r="F1244" s="5" t="s">
        <v>227</v>
      </c>
      <c r="G1244" s="6">
        <v>2.7370304099999999E-2</v>
      </c>
      <c r="H1244" s="7">
        <v>12</v>
      </c>
      <c r="L1244" s="5" t="s">
        <v>742</v>
      </c>
      <c r="N1244" s="4">
        <v>1978</v>
      </c>
      <c r="O1244" s="5" t="s">
        <v>160</v>
      </c>
      <c r="P1244" s="5" t="s">
        <v>734</v>
      </c>
      <c r="S1244" s="5" t="s">
        <v>161</v>
      </c>
      <c r="U1244" s="5" t="s">
        <v>659</v>
      </c>
      <c r="V1244" s="7">
        <v>33</v>
      </c>
      <c r="W1244" s="7" t="s">
        <v>398</v>
      </c>
      <c r="X1244" s="5" t="s">
        <v>162</v>
      </c>
      <c r="Y1244" s="5" t="s">
        <v>163</v>
      </c>
      <c r="Z1244" s="5" t="s">
        <v>20</v>
      </c>
      <c r="AB1244" s="5" t="s">
        <v>105</v>
      </c>
      <c r="AC1244" s="5" t="s">
        <v>506</v>
      </c>
      <c r="AF1244" s="5" t="s">
        <v>660</v>
      </c>
      <c r="AI1244" s="5" t="s">
        <v>225</v>
      </c>
      <c r="AJ1244" s="8" t="s">
        <v>59</v>
      </c>
      <c r="AK1244" s="8" t="s">
        <v>59</v>
      </c>
    </row>
    <row r="1245" spans="1:37" hidden="1" x14ac:dyDescent="0.2">
      <c r="A1245" s="4">
        <v>837</v>
      </c>
      <c r="B1245" s="4">
        <v>19</v>
      </c>
      <c r="C1245" s="5" t="s">
        <v>658</v>
      </c>
      <c r="D1245" s="5" t="s">
        <v>735</v>
      </c>
      <c r="E1245" s="4">
        <v>1980</v>
      </c>
      <c r="F1245" s="5" t="s">
        <v>227</v>
      </c>
      <c r="G1245" s="6">
        <v>0</v>
      </c>
      <c r="H1245" s="7">
        <v>0</v>
      </c>
      <c r="L1245" s="5" t="s">
        <v>743</v>
      </c>
      <c r="N1245" s="4">
        <v>1978</v>
      </c>
      <c r="O1245" s="5" t="s">
        <v>160</v>
      </c>
      <c r="P1245" s="5" t="s">
        <v>734</v>
      </c>
      <c r="S1245" s="5" t="s">
        <v>161</v>
      </c>
      <c r="U1245" s="5" t="s">
        <v>659</v>
      </c>
      <c r="V1245" s="7">
        <v>33</v>
      </c>
      <c r="W1245" s="7" t="s">
        <v>398</v>
      </c>
      <c r="X1245" s="5" t="s">
        <v>162</v>
      </c>
      <c r="Y1245" s="5" t="s">
        <v>163</v>
      </c>
      <c r="Z1245" s="5" t="s">
        <v>20</v>
      </c>
      <c r="AB1245" s="5" t="s">
        <v>105</v>
      </c>
      <c r="AC1245" s="5" t="s">
        <v>506</v>
      </c>
      <c r="AF1245" s="5" t="s">
        <v>660</v>
      </c>
      <c r="AI1245" s="5" t="s">
        <v>225</v>
      </c>
      <c r="AJ1245" s="8" t="s">
        <v>59</v>
      </c>
      <c r="AK1245" s="8" t="s">
        <v>59</v>
      </c>
    </row>
    <row r="1246" spans="1:37" hidden="1" x14ac:dyDescent="0.2">
      <c r="A1246" s="4">
        <v>837</v>
      </c>
      <c r="B1246" s="4">
        <v>20</v>
      </c>
      <c r="C1246" s="5" t="s">
        <v>658</v>
      </c>
      <c r="D1246" s="5" t="s">
        <v>735</v>
      </c>
      <c r="E1246" s="4">
        <v>1980</v>
      </c>
      <c r="F1246" s="5" t="s">
        <v>227</v>
      </c>
      <c r="G1246" s="6">
        <v>1.6368515199999999E-2</v>
      </c>
      <c r="H1246" s="7">
        <v>7</v>
      </c>
      <c r="L1246" s="5" t="s">
        <v>744</v>
      </c>
      <c r="N1246" s="4">
        <v>1978</v>
      </c>
      <c r="O1246" s="5" t="s">
        <v>160</v>
      </c>
      <c r="P1246" s="5" t="s">
        <v>734</v>
      </c>
      <c r="S1246" s="5" t="s">
        <v>161</v>
      </c>
      <c r="U1246" s="5" t="s">
        <v>659</v>
      </c>
      <c r="V1246" s="7">
        <v>33</v>
      </c>
      <c r="W1246" s="7" t="s">
        <v>398</v>
      </c>
      <c r="X1246" s="5" t="s">
        <v>162</v>
      </c>
      <c r="Y1246" s="5" t="s">
        <v>163</v>
      </c>
      <c r="Z1246" s="5" t="s">
        <v>20</v>
      </c>
      <c r="AB1246" s="5" t="s">
        <v>105</v>
      </c>
      <c r="AC1246" s="5" t="s">
        <v>506</v>
      </c>
      <c r="AF1246" s="5" t="s">
        <v>660</v>
      </c>
      <c r="AI1246" s="5" t="s">
        <v>225</v>
      </c>
      <c r="AJ1246" s="8" t="s">
        <v>59</v>
      </c>
      <c r="AK1246" s="8" t="s">
        <v>59</v>
      </c>
    </row>
    <row r="1247" spans="1:37" hidden="1" x14ac:dyDescent="0.2">
      <c r="A1247" s="4">
        <v>837</v>
      </c>
      <c r="B1247" s="4">
        <v>21</v>
      </c>
      <c r="C1247" s="5" t="s">
        <v>658</v>
      </c>
      <c r="D1247" s="5" t="s">
        <v>735</v>
      </c>
      <c r="E1247" s="4">
        <v>1980</v>
      </c>
      <c r="F1247" s="5" t="s">
        <v>227</v>
      </c>
      <c r="G1247" s="6">
        <v>2.7638640400000001E-2</v>
      </c>
      <c r="H1247" s="7">
        <v>12</v>
      </c>
      <c r="L1247" s="5" t="s">
        <v>745</v>
      </c>
      <c r="N1247" s="4">
        <v>1978</v>
      </c>
      <c r="O1247" s="5" t="s">
        <v>160</v>
      </c>
      <c r="P1247" s="5" t="s">
        <v>734</v>
      </c>
      <c r="S1247" s="5" t="s">
        <v>161</v>
      </c>
      <c r="U1247" s="5" t="s">
        <v>659</v>
      </c>
      <c r="V1247" s="7">
        <v>33</v>
      </c>
      <c r="W1247" s="7" t="s">
        <v>398</v>
      </c>
      <c r="X1247" s="5" t="s">
        <v>162</v>
      </c>
      <c r="Y1247" s="5" t="s">
        <v>163</v>
      </c>
      <c r="Z1247" s="5" t="s">
        <v>20</v>
      </c>
      <c r="AB1247" s="5" t="s">
        <v>105</v>
      </c>
      <c r="AC1247" s="5" t="s">
        <v>506</v>
      </c>
      <c r="AF1247" s="5" t="s">
        <v>660</v>
      </c>
      <c r="AI1247" s="5" t="s">
        <v>225</v>
      </c>
      <c r="AJ1247" s="8" t="s">
        <v>59</v>
      </c>
      <c r="AK1247" s="8" t="s">
        <v>59</v>
      </c>
    </row>
    <row r="1248" spans="1:37" hidden="1" x14ac:dyDescent="0.2">
      <c r="A1248" s="4">
        <v>837</v>
      </c>
      <c r="B1248" s="4">
        <v>22</v>
      </c>
      <c r="C1248" s="5" t="s">
        <v>658</v>
      </c>
      <c r="D1248" s="5" t="s">
        <v>735</v>
      </c>
      <c r="E1248" s="4">
        <v>1980</v>
      </c>
      <c r="F1248" s="5" t="s">
        <v>227</v>
      </c>
      <c r="G1248" s="6">
        <v>2.7370304099999999E-2</v>
      </c>
      <c r="H1248" s="7">
        <v>12</v>
      </c>
      <c r="L1248" s="5" t="s">
        <v>746</v>
      </c>
      <c r="N1248" s="4">
        <v>1978</v>
      </c>
      <c r="O1248" s="5" t="s">
        <v>160</v>
      </c>
      <c r="P1248" s="5" t="s">
        <v>734</v>
      </c>
      <c r="S1248" s="5" t="s">
        <v>161</v>
      </c>
      <c r="U1248" s="5" t="s">
        <v>659</v>
      </c>
      <c r="V1248" s="7">
        <v>33</v>
      </c>
      <c r="W1248" s="7" t="s">
        <v>398</v>
      </c>
      <c r="X1248" s="5" t="s">
        <v>162</v>
      </c>
      <c r="Y1248" s="5" t="s">
        <v>163</v>
      </c>
      <c r="Z1248" s="5" t="s">
        <v>20</v>
      </c>
      <c r="AB1248" s="5" t="s">
        <v>105</v>
      </c>
      <c r="AC1248" s="5" t="s">
        <v>506</v>
      </c>
      <c r="AF1248" s="5" t="s">
        <v>660</v>
      </c>
      <c r="AI1248" s="5" t="s">
        <v>225</v>
      </c>
      <c r="AJ1248" s="8" t="s">
        <v>59</v>
      </c>
      <c r="AK1248" s="8" t="s">
        <v>59</v>
      </c>
    </row>
    <row r="1249" spans="1:37" hidden="1" x14ac:dyDescent="0.2">
      <c r="A1249" s="4">
        <v>837</v>
      </c>
      <c r="B1249" s="4">
        <v>23</v>
      </c>
      <c r="C1249" s="5" t="s">
        <v>658</v>
      </c>
      <c r="D1249" s="5" t="s">
        <v>735</v>
      </c>
      <c r="E1249" s="4">
        <v>1980</v>
      </c>
      <c r="F1249" s="5" t="s">
        <v>227</v>
      </c>
      <c r="G1249" s="6">
        <v>2.7638640400000001E-2</v>
      </c>
      <c r="H1249" s="7">
        <v>12</v>
      </c>
      <c r="L1249" s="5" t="s">
        <v>747</v>
      </c>
      <c r="N1249" s="4">
        <v>1978</v>
      </c>
      <c r="O1249" s="5" t="s">
        <v>160</v>
      </c>
      <c r="P1249" s="5" t="s">
        <v>734</v>
      </c>
      <c r="S1249" s="5" t="s">
        <v>161</v>
      </c>
      <c r="U1249" s="5" t="s">
        <v>659</v>
      </c>
      <c r="V1249" s="7">
        <v>33</v>
      </c>
      <c r="W1249" s="7" t="s">
        <v>398</v>
      </c>
      <c r="X1249" s="5" t="s">
        <v>162</v>
      </c>
      <c r="Y1249" s="5" t="s">
        <v>163</v>
      </c>
      <c r="Z1249" s="5" t="s">
        <v>20</v>
      </c>
      <c r="AB1249" s="5" t="s">
        <v>105</v>
      </c>
      <c r="AC1249" s="5" t="s">
        <v>506</v>
      </c>
      <c r="AF1249" s="5" t="s">
        <v>660</v>
      </c>
      <c r="AI1249" s="5" t="s">
        <v>225</v>
      </c>
      <c r="AJ1249" s="8" t="s">
        <v>59</v>
      </c>
      <c r="AK1249" s="8" t="s">
        <v>59</v>
      </c>
    </row>
    <row r="1250" spans="1:37" hidden="1" x14ac:dyDescent="0.2">
      <c r="A1250" s="4">
        <v>837</v>
      </c>
      <c r="B1250" s="4">
        <v>24</v>
      </c>
      <c r="C1250" s="5" t="s">
        <v>658</v>
      </c>
      <c r="D1250" s="5" t="s">
        <v>735</v>
      </c>
      <c r="E1250" s="4">
        <v>1980</v>
      </c>
      <c r="F1250" s="5" t="s">
        <v>227</v>
      </c>
      <c r="G1250" s="6">
        <v>2.1466905200000001E-2</v>
      </c>
      <c r="H1250" s="7">
        <v>9</v>
      </c>
      <c r="L1250" s="5" t="s">
        <v>748</v>
      </c>
      <c r="N1250" s="4">
        <v>1978</v>
      </c>
      <c r="O1250" s="5" t="s">
        <v>160</v>
      </c>
      <c r="P1250" s="5" t="s">
        <v>734</v>
      </c>
      <c r="S1250" s="5" t="s">
        <v>161</v>
      </c>
      <c r="U1250" s="5" t="s">
        <v>659</v>
      </c>
      <c r="V1250" s="7">
        <v>33</v>
      </c>
      <c r="W1250" s="7" t="s">
        <v>398</v>
      </c>
      <c r="X1250" s="5" t="s">
        <v>162</v>
      </c>
      <c r="Y1250" s="5" t="s">
        <v>163</v>
      </c>
      <c r="Z1250" s="5" t="s">
        <v>20</v>
      </c>
      <c r="AB1250" s="5" t="s">
        <v>105</v>
      </c>
      <c r="AC1250" s="5" t="s">
        <v>506</v>
      </c>
      <c r="AF1250" s="5" t="s">
        <v>660</v>
      </c>
      <c r="AI1250" s="5" t="s">
        <v>225</v>
      </c>
      <c r="AJ1250" s="8" t="s">
        <v>59</v>
      </c>
      <c r="AK1250" s="8" t="s">
        <v>59</v>
      </c>
    </row>
    <row r="1251" spans="1:37" hidden="1" x14ac:dyDescent="0.2">
      <c r="A1251" s="4">
        <v>837</v>
      </c>
      <c r="B1251" s="4">
        <v>25</v>
      </c>
      <c r="C1251" s="5" t="s">
        <v>658</v>
      </c>
      <c r="D1251" s="5" t="s">
        <v>735</v>
      </c>
      <c r="E1251" s="4">
        <v>1980</v>
      </c>
      <c r="F1251" s="5" t="s">
        <v>227</v>
      </c>
      <c r="G1251" s="6">
        <v>2.7370304099999999E-2</v>
      </c>
      <c r="H1251" s="7">
        <v>12</v>
      </c>
      <c r="L1251" s="5" t="s">
        <v>749</v>
      </c>
      <c r="N1251" s="4">
        <v>1978</v>
      </c>
      <c r="O1251" s="5" t="s">
        <v>160</v>
      </c>
      <c r="P1251" s="5" t="s">
        <v>734</v>
      </c>
      <c r="S1251" s="5" t="s">
        <v>161</v>
      </c>
      <c r="U1251" s="5" t="s">
        <v>659</v>
      </c>
      <c r="V1251" s="7">
        <v>33</v>
      </c>
      <c r="W1251" s="7" t="s">
        <v>398</v>
      </c>
      <c r="X1251" s="5" t="s">
        <v>162</v>
      </c>
      <c r="Y1251" s="5" t="s">
        <v>163</v>
      </c>
      <c r="Z1251" s="5" t="s">
        <v>20</v>
      </c>
      <c r="AB1251" s="5" t="s">
        <v>105</v>
      </c>
      <c r="AC1251" s="5" t="s">
        <v>506</v>
      </c>
      <c r="AF1251" s="5" t="s">
        <v>660</v>
      </c>
      <c r="AI1251" s="5" t="s">
        <v>225</v>
      </c>
      <c r="AJ1251" s="8" t="s">
        <v>59</v>
      </c>
      <c r="AK1251" s="8" t="s">
        <v>59</v>
      </c>
    </row>
    <row r="1252" spans="1:37" hidden="1" x14ac:dyDescent="0.2">
      <c r="A1252" s="4">
        <v>837</v>
      </c>
      <c r="B1252" s="4">
        <v>26</v>
      </c>
      <c r="C1252" s="5" t="s">
        <v>658</v>
      </c>
      <c r="D1252" s="5" t="s">
        <v>735</v>
      </c>
      <c r="E1252" s="4">
        <v>1980</v>
      </c>
      <c r="F1252" s="5" t="s">
        <v>227</v>
      </c>
      <c r="G1252" s="6">
        <v>3.3005366699999997E-2</v>
      </c>
      <c r="H1252" s="7">
        <v>14</v>
      </c>
      <c r="L1252" s="5" t="s">
        <v>750</v>
      </c>
      <c r="N1252" s="4">
        <v>1978</v>
      </c>
      <c r="O1252" s="5" t="s">
        <v>160</v>
      </c>
      <c r="P1252" s="5" t="s">
        <v>734</v>
      </c>
      <c r="S1252" s="5" t="s">
        <v>161</v>
      </c>
      <c r="U1252" s="5" t="s">
        <v>659</v>
      </c>
      <c r="V1252" s="7">
        <v>33</v>
      </c>
      <c r="W1252" s="7" t="s">
        <v>398</v>
      </c>
      <c r="X1252" s="5" t="s">
        <v>162</v>
      </c>
      <c r="Y1252" s="5" t="s">
        <v>163</v>
      </c>
      <c r="Z1252" s="5" t="s">
        <v>20</v>
      </c>
      <c r="AB1252" s="5" t="s">
        <v>105</v>
      </c>
      <c r="AC1252" s="5" t="s">
        <v>506</v>
      </c>
      <c r="AF1252" s="5" t="s">
        <v>660</v>
      </c>
      <c r="AI1252" s="5" t="s">
        <v>225</v>
      </c>
      <c r="AJ1252" s="8" t="s">
        <v>59</v>
      </c>
      <c r="AK1252" s="8" t="s">
        <v>59</v>
      </c>
    </row>
    <row r="1253" spans="1:37" hidden="1" x14ac:dyDescent="0.2">
      <c r="A1253" s="4">
        <v>837</v>
      </c>
      <c r="B1253" s="4">
        <v>27</v>
      </c>
      <c r="C1253" s="5" t="s">
        <v>658</v>
      </c>
      <c r="D1253" s="5" t="s">
        <v>735</v>
      </c>
      <c r="E1253" s="4">
        <v>1980</v>
      </c>
      <c r="F1253" s="5" t="s">
        <v>227</v>
      </c>
      <c r="G1253" s="6">
        <v>9.8926654800000069E-2</v>
      </c>
      <c r="H1253" s="7">
        <v>43</v>
      </c>
      <c r="L1253" s="5" t="s">
        <v>751</v>
      </c>
      <c r="N1253" s="4">
        <v>1978</v>
      </c>
      <c r="O1253" s="5" t="s">
        <v>160</v>
      </c>
      <c r="P1253" s="5" t="s">
        <v>734</v>
      </c>
      <c r="S1253" s="5" t="s">
        <v>161</v>
      </c>
      <c r="U1253" s="5" t="s">
        <v>659</v>
      </c>
      <c r="V1253" s="7">
        <v>33</v>
      </c>
      <c r="W1253" s="7" t="s">
        <v>398</v>
      </c>
      <c r="X1253" s="5" t="s">
        <v>162</v>
      </c>
      <c r="Y1253" s="5" t="s">
        <v>163</v>
      </c>
      <c r="Z1253" s="5" t="s">
        <v>20</v>
      </c>
      <c r="AB1253" s="5" t="s">
        <v>105</v>
      </c>
      <c r="AC1253" s="5" t="s">
        <v>506</v>
      </c>
      <c r="AF1253" s="5" t="s">
        <v>660</v>
      </c>
      <c r="AI1253" s="5" t="s">
        <v>225</v>
      </c>
      <c r="AJ1253" s="8" t="s">
        <v>59</v>
      </c>
      <c r="AK1253" s="8" t="s">
        <v>59</v>
      </c>
    </row>
    <row r="1254" spans="1:37" hidden="1" x14ac:dyDescent="0.2">
      <c r="A1254" s="4">
        <v>837</v>
      </c>
      <c r="B1254" s="4">
        <v>28</v>
      </c>
      <c r="C1254" s="5" t="s">
        <v>658</v>
      </c>
      <c r="D1254" s="5" t="s">
        <v>735</v>
      </c>
      <c r="E1254" s="4">
        <v>1980</v>
      </c>
      <c r="F1254" s="5" t="s">
        <v>227</v>
      </c>
      <c r="G1254" s="6">
        <v>7.3001776199999993E-2</v>
      </c>
      <c r="H1254" s="7">
        <v>32</v>
      </c>
      <c r="L1254" s="5" t="s">
        <v>721</v>
      </c>
      <c r="M1254" s="5" t="s">
        <v>57</v>
      </c>
      <c r="N1254" s="4">
        <v>1978</v>
      </c>
      <c r="O1254" s="5" t="s">
        <v>160</v>
      </c>
      <c r="P1254" s="5" t="s">
        <v>734</v>
      </c>
      <c r="S1254" s="5" t="s">
        <v>161</v>
      </c>
      <c r="U1254" s="5" t="s">
        <v>659</v>
      </c>
      <c r="V1254" s="7">
        <v>33</v>
      </c>
      <c r="W1254" s="7" t="s">
        <v>398</v>
      </c>
      <c r="X1254" s="5" t="s">
        <v>162</v>
      </c>
      <c r="Y1254" s="5" t="s">
        <v>163</v>
      </c>
      <c r="Z1254" s="5" t="s">
        <v>20</v>
      </c>
      <c r="AB1254" s="5" t="s">
        <v>105</v>
      </c>
      <c r="AC1254" s="5" t="s">
        <v>506</v>
      </c>
      <c r="AF1254" s="5" t="s">
        <v>660</v>
      </c>
      <c r="AI1254" s="5" t="s">
        <v>225</v>
      </c>
      <c r="AJ1254" s="8" t="s">
        <v>59</v>
      </c>
      <c r="AK1254" s="8" t="s">
        <v>59</v>
      </c>
    </row>
    <row r="1255" spans="1:37" hidden="1" x14ac:dyDescent="0.2">
      <c r="A1255" s="4">
        <v>837</v>
      </c>
      <c r="B1255" s="4">
        <v>29</v>
      </c>
      <c r="C1255" s="5" t="s">
        <v>658</v>
      </c>
      <c r="D1255" s="5" t="s">
        <v>735</v>
      </c>
      <c r="E1255" s="4">
        <v>1980</v>
      </c>
      <c r="F1255" s="5" t="s">
        <v>227</v>
      </c>
      <c r="G1255" s="6">
        <v>2.15808171E-2</v>
      </c>
      <c r="H1255" s="7">
        <v>9</v>
      </c>
      <c r="L1255" s="5" t="s">
        <v>722</v>
      </c>
      <c r="M1255" s="5" t="s">
        <v>57</v>
      </c>
      <c r="N1255" s="4">
        <v>1978</v>
      </c>
      <c r="O1255" s="5" t="s">
        <v>160</v>
      </c>
      <c r="P1255" s="5" t="s">
        <v>734</v>
      </c>
      <c r="S1255" s="5" t="s">
        <v>161</v>
      </c>
      <c r="U1255" s="5" t="s">
        <v>659</v>
      </c>
      <c r="V1255" s="7">
        <v>33</v>
      </c>
      <c r="W1255" s="7" t="s">
        <v>398</v>
      </c>
      <c r="X1255" s="5" t="s">
        <v>162</v>
      </c>
      <c r="Y1255" s="5" t="s">
        <v>163</v>
      </c>
      <c r="Z1255" s="5" t="s">
        <v>20</v>
      </c>
      <c r="AB1255" s="5" t="s">
        <v>105</v>
      </c>
      <c r="AC1255" s="5" t="s">
        <v>506</v>
      </c>
      <c r="AF1255" s="5" t="s">
        <v>660</v>
      </c>
      <c r="AI1255" s="5" t="s">
        <v>225</v>
      </c>
      <c r="AJ1255" s="8" t="s">
        <v>59</v>
      </c>
      <c r="AK1255" s="8" t="s">
        <v>59</v>
      </c>
    </row>
    <row r="1256" spans="1:37" hidden="1" x14ac:dyDescent="0.2">
      <c r="A1256" s="4">
        <v>837</v>
      </c>
      <c r="B1256" s="4">
        <v>30</v>
      </c>
      <c r="C1256" s="5" t="s">
        <v>658</v>
      </c>
      <c r="D1256" s="5" t="s">
        <v>735</v>
      </c>
      <c r="E1256" s="4">
        <v>1980</v>
      </c>
      <c r="F1256" s="5" t="s">
        <v>227</v>
      </c>
      <c r="G1256" s="6">
        <v>3.2770870299999998E-2</v>
      </c>
      <c r="H1256" s="7">
        <v>14</v>
      </c>
      <c r="L1256" s="5" t="s">
        <v>723</v>
      </c>
      <c r="M1256" s="5" t="s">
        <v>57</v>
      </c>
      <c r="N1256" s="4">
        <v>1978</v>
      </c>
      <c r="O1256" s="5" t="s">
        <v>160</v>
      </c>
      <c r="P1256" s="5" t="s">
        <v>734</v>
      </c>
      <c r="S1256" s="5" t="s">
        <v>161</v>
      </c>
      <c r="U1256" s="5" t="s">
        <v>659</v>
      </c>
      <c r="V1256" s="7">
        <v>33</v>
      </c>
      <c r="W1256" s="7" t="s">
        <v>398</v>
      </c>
      <c r="X1256" s="5" t="s">
        <v>162</v>
      </c>
      <c r="Y1256" s="5" t="s">
        <v>163</v>
      </c>
      <c r="Z1256" s="5" t="s">
        <v>20</v>
      </c>
      <c r="AB1256" s="5" t="s">
        <v>105</v>
      </c>
      <c r="AC1256" s="5" t="s">
        <v>506</v>
      </c>
      <c r="AF1256" s="5" t="s">
        <v>660</v>
      </c>
      <c r="AI1256" s="5" t="s">
        <v>225</v>
      </c>
      <c r="AJ1256" s="8" t="s">
        <v>59</v>
      </c>
      <c r="AK1256" s="8" t="s">
        <v>59</v>
      </c>
    </row>
    <row r="1257" spans="1:37" hidden="1" x14ac:dyDescent="0.2">
      <c r="A1257" s="4">
        <v>837</v>
      </c>
      <c r="B1257" s="4">
        <v>31</v>
      </c>
      <c r="C1257" s="5" t="s">
        <v>658</v>
      </c>
      <c r="D1257" s="5" t="s">
        <v>735</v>
      </c>
      <c r="E1257" s="4">
        <v>1980</v>
      </c>
      <c r="F1257" s="5" t="s">
        <v>227</v>
      </c>
      <c r="G1257" s="6">
        <v>5.4351687400000001E-2</v>
      </c>
      <c r="H1257" s="7">
        <v>24</v>
      </c>
      <c r="L1257" s="5" t="s">
        <v>724</v>
      </c>
      <c r="M1257" s="5" t="s">
        <v>57</v>
      </c>
      <c r="N1257" s="4">
        <v>1978</v>
      </c>
      <c r="O1257" s="5" t="s">
        <v>160</v>
      </c>
      <c r="P1257" s="5" t="s">
        <v>734</v>
      </c>
      <c r="S1257" s="5" t="s">
        <v>161</v>
      </c>
      <c r="U1257" s="5" t="s">
        <v>659</v>
      </c>
      <c r="V1257" s="7">
        <v>33</v>
      </c>
      <c r="W1257" s="7" t="s">
        <v>398</v>
      </c>
      <c r="X1257" s="5" t="s">
        <v>162</v>
      </c>
      <c r="Y1257" s="5" t="s">
        <v>163</v>
      </c>
      <c r="Z1257" s="5" t="s">
        <v>20</v>
      </c>
      <c r="AB1257" s="5" t="s">
        <v>105</v>
      </c>
      <c r="AC1257" s="5" t="s">
        <v>506</v>
      </c>
      <c r="AF1257" s="5" t="s">
        <v>660</v>
      </c>
      <c r="AI1257" s="5" t="s">
        <v>225</v>
      </c>
      <c r="AJ1257" s="8" t="s">
        <v>59</v>
      </c>
      <c r="AK1257" s="8" t="s">
        <v>59</v>
      </c>
    </row>
    <row r="1258" spans="1:37" hidden="1" x14ac:dyDescent="0.2">
      <c r="A1258" s="4">
        <v>837</v>
      </c>
      <c r="B1258" s="4">
        <v>32</v>
      </c>
      <c r="C1258" s="5" t="s">
        <v>658</v>
      </c>
      <c r="D1258" s="5" t="s">
        <v>735</v>
      </c>
      <c r="E1258" s="4">
        <v>1980</v>
      </c>
      <c r="F1258" s="5" t="s">
        <v>227</v>
      </c>
      <c r="G1258" s="6">
        <v>3.7833037299999997E-2</v>
      </c>
      <c r="H1258" s="7">
        <v>17</v>
      </c>
      <c r="L1258" s="5" t="s">
        <v>725</v>
      </c>
      <c r="M1258" s="5" t="s">
        <v>57</v>
      </c>
      <c r="N1258" s="4">
        <v>1978</v>
      </c>
      <c r="O1258" s="5" t="s">
        <v>160</v>
      </c>
      <c r="P1258" s="5" t="s">
        <v>734</v>
      </c>
      <c r="S1258" s="5" t="s">
        <v>161</v>
      </c>
      <c r="U1258" s="5" t="s">
        <v>659</v>
      </c>
      <c r="V1258" s="7">
        <v>33</v>
      </c>
      <c r="W1258" s="7" t="s">
        <v>398</v>
      </c>
      <c r="X1258" s="5" t="s">
        <v>162</v>
      </c>
      <c r="Y1258" s="5" t="s">
        <v>163</v>
      </c>
      <c r="Z1258" s="5" t="s">
        <v>20</v>
      </c>
      <c r="AB1258" s="5" t="s">
        <v>105</v>
      </c>
      <c r="AC1258" s="5" t="s">
        <v>506</v>
      </c>
      <c r="AF1258" s="5" t="s">
        <v>660</v>
      </c>
      <c r="AI1258" s="5" t="s">
        <v>225</v>
      </c>
      <c r="AJ1258" s="8" t="s">
        <v>59</v>
      </c>
      <c r="AK1258" s="8" t="s">
        <v>59</v>
      </c>
    </row>
    <row r="1259" spans="1:37" hidden="1" x14ac:dyDescent="0.2">
      <c r="A1259" s="4">
        <v>837</v>
      </c>
      <c r="B1259" s="4">
        <v>33</v>
      </c>
      <c r="C1259" s="5" t="s">
        <v>658</v>
      </c>
      <c r="D1259" s="5" t="s">
        <v>735</v>
      </c>
      <c r="E1259" s="4">
        <v>1980</v>
      </c>
      <c r="F1259" s="5" t="s">
        <v>227</v>
      </c>
      <c r="G1259" s="6">
        <v>2.6909413900000002E-2</v>
      </c>
      <c r="H1259" s="7">
        <v>12</v>
      </c>
      <c r="L1259" s="5" t="s">
        <v>726</v>
      </c>
      <c r="M1259" s="5" t="s">
        <v>57</v>
      </c>
      <c r="N1259" s="4">
        <v>1978</v>
      </c>
      <c r="O1259" s="5" t="s">
        <v>160</v>
      </c>
      <c r="P1259" s="5" t="s">
        <v>734</v>
      </c>
      <c r="S1259" s="5" t="s">
        <v>161</v>
      </c>
      <c r="U1259" s="5" t="s">
        <v>659</v>
      </c>
      <c r="V1259" s="7">
        <v>33</v>
      </c>
      <c r="W1259" s="7" t="s">
        <v>398</v>
      </c>
      <c r="X1259" s="5" t="s">
        <v>162</v>
      </c>
      <c r="Y1259" s="5" t="s">
        <v>163</v>
      </c>
      <c r="Z1259" s="5" t="s">
        <v>20</v>
      </c>
      <c r="AB1259" s="5" t="s">
        <v>105</v>
      </c>
      <c r="AC1259" s="5" t="s">
        <v>506</v>
      </c>
      <c r="AF1259" s="5" t="s">
        <v>660</v>
      </c>
      <c r="AI1259" s="5" t="s">
        <v>225</v>
      </c>
      <c r="AJ1259" s="8" t="s">
        <v>59</v>
      </c>
      <c r="AK1259" s="8" t="s">
        <v>59</v>
      </c>
    </row>
    <row r="1260" spans="1:37" hidden="1" x14ac:dyDescent="0.2">
      <c r="A1260" s="4">
        <v>837</v>
      </c>
      <c r="B1260" s="4">
        <v>34</v>
      </c>
      <c r="C1260" s="5" t="s">
        <v>658</v>
      </c>
      <c r="D1260" s="5" t="s">
        <v>735</v>
      </c>
      <c r="E1260" s="4">
        <v>1980</v>
      </c>
      <c r="F1260" s="5" t="s">
        <v>227</v>
      </c>
      <c r="G1260" s="6">
        <v>3.7566607500000002E-2</v>
      </c>
      <c r="H1260" s="7">
        <v>16</v>
      </c>
      <c r="L1260" s="5" t="s">
        <v>727</v>
      </c>
      <c r="M1260" s="5" t="s">
        <v>57</v>
      </c>
      <c r="N1260" s="4">
        <v>1978</v>
      </c>
      <c r="O1260" s="5" t="s">
        <v>160</v>
      </c>
      <c r="P1260" s="5" t="s">
        <v>734</v>
      </c>
      <c r="S1260" s="5" t="s">
        <v>161</v>
      </c>
      <c r="U1260" s="5" t="s">
        <v>659</v>
      </c>
      <c r="V1260" s="7">
        <v>33</v>
      </c>
      <c r="W1260" s="7" t="s">
        <v>398</v>
      </c>
      <c r="X1260" s="5" t="s">
        <v>162</v>
      </c>
      <c r="Y1260" s="5" t="s">
        <v>163</v>
      </c>
      <c r="Z1260" s="5" t="s">
        <v>20</v>
      </c>
      <c r="AB1260" s="5" t="s">
        <v>105</v>
      </c>
      <c r="AC1260" s="5" t="s">
        <v>506</v>
      </c>
      <c r="AF1260" s="5" t="s">
        <v>660</v>
      </c>
      <c r="AI1260" s="5" t="s">
        <v>225</v>
      </c>
      <c r="AJ1260" s="8" t="s">
        <v>59</v>
      </c>
      <c r="AK1260" s="8" t="s">
        <v>59</v>
      </c>
    </row>
    <row r="1261" spans="1:37" hidden="1" x14ac:dyDescent="0.2">
      <c r="A1261" s="4">
        <v>837</v>
      </c>
      <c r="B1261" s="4">
        <v>35</v>
      </c>
      <c r="C1261" s="5" t="s">
        <v>658</v>
      </c>
      <c r="D1261" s="5" t="s">
        <v>735</v>
      </c>
      <c r="E1261" s="4">
        <v>1980</v>
      </c>
      <c r="F1261" s="5" t="s">
        <v>227</v>
      </c>
      <c r="G1261" s="6">
        <v>3.8099467099999999E-2</v>
      </c>
      <c r="H1261" s="7">
        <v>17</v>
      </c>
      <c r="L1261" s="5" t="s">
        <v>728</v>
      </c>
      <c r="M1261" s="5" t="s">
        <v>57</v>
      </c>
      <c r="N1261" s="4">
        <v>1978</v>
      </c>
      <c r="O1261" s="5" t="s">
        <v>160</v>
      </c>
      <c r="P1261" s="5" t="s">
        <v>734</v>
      </c>
      <c r="S1261" s="5" t="s">
        <v>161</v>
      </c>
      <c r="U1261" s="5" t="s">
        <v>659</v>
      </c>
      <c r="V1261" s="7">
        <v>33</v>
      </c>
      <c r="W1261" s="7" t="s">
        <v>398</v>
      </c>
      <c r="X1261" s="5" t="s">
        <v>162</v>
      </c>
      <c r="Y1261" s="5" t="s">
        <v>163</v>
      </c>
      <c r="Z1261" s="5" t="s">
        <v>20</v>
      </c>
      <c r="AB1261" s="5" t="s">
        <v>105</v>
      </c>
      <c r="AC1261" s="5" t="s">
        <v>506</v>
      </c>
      <c r="AF1261" s="5" t="s">
        <v>660</v>
      </c>
      <c r="AI1261" s="5" t="s">
        <v>225</v>
      </c>
      <c r="AJ1261" s="8" t="s">
        <v>59</v>
      </c>
      <c r="AK1261" s="8" t="s">
        <v>59</v>
      </c>
    </row>
    <row r="1262" spans="1:37" hidden="1" x14ac:dyDescent="0.2">
      <c r="A1262" s="4">
        <v>837</v>
      </c>
      <c r="B1262" s="4">
        <v>36</v>
      </c>
      <c r="C1262" s="5" t="s">
        <v>658</v>
      </c>
      <c r="D1262" s="5" t="s">
        <v>735</v>
      </c>
      <c r="E1262" s="4">
        <v>1980</v>
      </c>
      <c r="F1262" s="5" t="s">
        <v>227</v>
      </c>
      <c r="G1262" s="6">
        <v>1.0124333900000001E-2</v>
      </c>
      <c r="H1262" s="7">
        <v>4</v>
      </c>
      <c r="L1262" s="5" t="s">
        <v>729</v>
      </c>
      <c r="M1262" s="5" t="s">
        <v>57</v>
      </c>
      <c r="N1262" s="4">
        <v>1978</v>
      </c>
      <c r="O1262" s="5" t="s">
        <v>160</v>
      </c>
      <c r="P1262" s="5" t="s">
        <v>734</v>
      </c>
      <c r="S1262" s="5" t="s">
        <v>161</v>
      </c>
      <c r="U1262" s="5" t="s">
        <v>659</v>
      </c>
      <c r="V1262" s="7">
        <v>33</v>
      </c>
      <c r="W1262" s="7" t="s">
        <v>398</v>
      </c>
      <c r="X1262" s="5" t="s">
        <v>162</v>
      </c>
      <c r="Y1262" s="5" t="s">
        <v>163</v>
      </c>
      <c r="Z1262" s="5" t="s">
        <v>20</v>
      </c>
      <c r="AB1262" s="5" t="s">
        <v>105</v>
      </c>
      <c r="AC1262" s="5" t="s">
        <v>506</v>
      </c>
      <c r="AF1262" s="5" t="s">
        <v>660</v>
      </c>
      <c r="AI1262" s="5" t="s">
        <v>225</v>
      </c>
      <c r="AJ1262" s="8" t="s">
        <v>59</v>
      </c>
      <c r="AK1262" s="8" t="s">
        <v>59</v>
      </c>
    </row>
    <row r="1263" spans="1:37" hidden="1" x14ac:dyDescent="0.2">
      <c r="A1263" s="4">
        <v>837</v>
      </c>
      <c r="B1263" s="4">
        <v>37</v>
      </c>
      <c r="C1263" s="5" t="s">
        <v>658</v>
      </c>
      <c r="D1263" s="5" t="s">
        <v>735</v>
      </c>
      <c r="E1263" s="4">
        <v>1980</v>
      </c>
      <c r="F1263" s="5" t="s">
        <v>227</v>
      </c>
      <c r="G1263" s="6">
        <v>2.6909413900000002E-2</v>
      </c>
      <c r="H1263" s="7">
        <v>12</v>
      </c>
      <c r="L1263" s="5" t="s">
        <v>730</v>
      </c>
      <c r="M1263" s="5" t="s">
        <v>57</v>
      </c>
      <c r="N1263" s="4">
        <v>1978</v>
      </c>
      <c r="O1263" s="5" t="s">
        <v>160</v>
      </c>
      <c r="P1263" s="5" t="s">
        <v>734</v>
      </c>
      <c r="S1263" s="5" t="s">
        <v>161</v>
      </c>
      <c r="U1263" s="5" t="s">
        <v>659</v>
      </c>
      <c r="V1263" s="7">
        <v>33</v>
      </c>
      <c r="W1263" s="7" t="s">
        <v>398</v>
      </c>
      <c r="X1263" s="5" t="s">
        <v>162</v>
      </c>
      <c r="Y1263" s="5" t="s">
        <v>163</v>
      </c>
      <c r="Z1263" s="5" t="s">
        <v>20</v>
      </c>
      <c r="AB1263" s="5" t="s">
        <v>105</v>
      </c>
      <c r="AC1263" s="5" t="s">
        <v>506</v>
      </c>
      <c r="AF1263" s="5" t="s">
        <v>660</v>
      </c>
      <c r="AI1263" s="5" t="s">
        <v>225</v>
      </c>
      <c r="AJ1263" s="8" t="s">
        <v>59</v>
      </c>
      <c r="AK1263" s="8" t="s">
        <v>59</v>
      </c>
    </row>
    <row r="1264" spans="1:37" hidden="1" x14ac:dyDescent="0.2">
      <c r="A1264" s="4">
        <v>837</v>
      </c>
      <c r="B1264" s="4">
        <v>38</v>
      </c>
      <c r="C1264" s="5" t="s">
        <v>658</v>
      </c>
      <c r="D1264" s="5" t="s">
        <v>735</v>
      </c>
      <c r="E1264" s="4">
        <v>1980</v>
      </c>
      <c r="F1264" s="5" t="s">
        <v>227</v>
      </c>
      <c r="G1264" s="6">
        <v>1.6518650100000001E-2</v>
      </c>
      <c r="H1264" s="7">
        <v>7</v>
      </c>
      <c r="L1264" s="5" t="s">
        <v>736</v>
      </c>
      <c r="M1264" s="5" t="s">
        <v>57</v>
      </c>
      <c r="N1264" s="4">
        <v>1978</v>
      </c>
      <c r="O1264" s="5" t="s">
        <v>160</v>
      </c>
      <c r="P1264" s="5" t="s">
        <v>734</v>
      </c>
      <c r="S1264" s="5" t="s">
        <v>161</v>
      </c>
      <c r="U1264" s="5" t="s">
        <v>659</v>
      </c>
      <c r="V1264" s="7">
        <v>33</v>
      </c>
      <c r="W1264" s="7" t="s">
        <v>398</v>
      </c>
      <c r="X1264" s="5" t="s">
        <v>162</v>
      </c>
      <c r="Y1264" s="5" t="s">
        <v>163</v>
      </c>
      <c r="Z1264" s="5" t="s">
        <v>20</v>
      </c>
      <c r="AB1264" s="5" t="s">
        <v>105</v>
      </c>
      <c r="AC1264" s="5" t="s">
        <v>506</v>
      </c>
      <c r="AF1264" s="5" t="s">
        <v>660</v>
      </c>
      <c r="AI1264" s="5" t="s">
        <v>225</v>
      </c>
      <c r="AJ1264" s="8" t="s">
        <v>59</v>
      </c>
      <c r="AK1264" s="8" t="s">
        <v>59</v>
      </c>
    </row>
    <row r="1265" spans="1:37" hidden="1" x14ac:dyDescent="0.2">
      <c r="A1265" s="4">
        <v>837</v>
      </c>
      <c r="B1265" s="4">
        <v>39</v>
      </c>
      <c r="C1265" s="5" t="s">
        <v>658</v>
      </c>
      <c r="D1265" s="5" t="s">
        <v>735</v>
      </c>
      <c r="E1265" s="4">
        <v>1980</v>
      </c>
      <c r="F1265" s="5" t="s">
        <v>227</v>
      </c>
      <c r="G1265" s="6">
        <v>9.8579041000000003E-3</v>
      </c>
      <c r="H1265" s="7">
        <v>4</v>
      </c>
      <c r="L1265" s="5" t="s">
        <v>737</v>
      </c>
      <c r="M1265" s="5" t="s">
        <v>57</v>
      </c>
      <c r="N1265" s="4">
        <v>1978</v>
      </c>
      <c r="O1265" s="5" t="s">
        <v>160</v>
      </c>
      <c r="P1265" s="5" t="s">
        <v>734</v>
      </c>
      <c r="S1265" s="5" t="s">
        <v>161</v>
      </c>
      <c r="U1265" s="5" t="s">
        <v>659</v>
      </c>
      <c r="V1265" s="7">
        <v>33</v>
      </c>
      <c r="W1265" s="7" t="s">
        <v>398</v>
      </c>
      <c r="X1265" s="5" t="s">
        <v>162</v>
      </c>
      <c r="Y1265" s="5" t="s">
        <v>163</v>
      </c>
      <c r="Z1265" s="5" t="s">
        <v>20</v>
      </c>
      <c r="AB1265" s="5" t="s">
        <v>105</v>
      </c>
      <c r="AC1265" s="5" t="s">
        <v>506</v>
      </c>
      <c r="AF1265" s="5" t="s">
        <v>660</v>
      </c>
      <c r="AI1265" s="5" t="s">
        <v>225</v>
      </c>
      <c r="AJ1265" s="8" t="s">
        <v>59</v>
      </c>
      <c r="AK1265" s="8" t="s">
        <v>59</v>
      </c>
    </row>
    <row r="1266" spans="1:37" hidden="1" x14ac:dyDescent="0.2">
      <c r="A1266" s="4">
        <v>837</v>
      </c>
      <c r="B1266" s="4">
        <v>40</v>
      </c>
      <c r="C1266" s="5" t="s">
        <v>658</v>
      </c>
      <c r="D1266" s="5" t="s">
        <v>735</v>
      </c>
      <c r="E1266" s="4">
        <v>1980</v>
      </c>
      <c r="F1266" s="5" t="s">
        <v>227</v>
      </c>
      <c r="G1266" s="6">
        <v>9.5914742000000001E-3</v>
      </c>
      <c r="H1266" s="7">
        <v>4</v>
      </c>
      <c r="L1266" s="5" t="s">
        <v>738</v>
      </c>
      <c r="M1266" s="5" t="s">
        <v>57</v>
      </c>
      <c r="N1266" s="4">
        <v>1978</v>
      </c>
      <c r="O1266" s="5" t="s">
        <v>160</v>
      </c>
      <c r="P1266" s="5" t="s">
        <v>734</v>
      </c>
      <c r="S1266" s="5" t="s">
        <v>161</v>
      </c>
      <c r="U1266" s="5" t="s">
        <v>659</v>
      </c>
      <c r="V1266" s="7">
        <v>33</v>
      </c>
      <c r="W1266" s="7" t="s">
        <v>398</v>
      </c>
      <c r="X1266" s="5" t="s">
        <v>162</v>
      </c>
      <c r="Y1266" s="5" t="s">
        <v>163</v>
      </c>
      <c r="Z1266" s="5" t="s">
        <v>20</v>
      </c>
      <c r="AB1266" s="5" t="s">
        <v>105</v>
      </c>
      <c r="AC1266" s="5" t="s">
        <v>506</v>
      </c>
      <c r="AF1266" s="5" t="s">
        <v>660</v>
      </c>
      <c r="AI1266" s="5" t="s">
        <v>225</v>
      </c>
      <c r="AJ1266" s="8" t="s">
        <v>59</v>
      </c>
      <c r="AK1266" s="8" t="s">
        <v>59</v>
      </c>
    </row>
    <row r="1267" spans="1:37" hidden="1" x14ac:dyDescent="0.2">
      <c r="A1267" s="4">
        <v>837</v>
      </c>
      <c r="B1267" s="4">
        <v>41</v>
      </c>
      <c r="C1267" s="5" t="s">
        <v>658</v>
      </c>
      <c r="D1267" s="5" t="s">
        <v>735</v>
      </c>
      <c r="E1267" s="4">
        <v>1980</v>
      </c>
      <c r="F1267" s="5" t="s">
        <v>227</v>
      </c>
      <c r="G1267" s="6">
        <v>6.1278862999999996E-3</v>
      </c>
      <c r="H1267" s="7">
        <v>3</v>
      </c>
      <c r="L1267" s="5" t="s">
        <v>739</v>
      </c>
      <c r="M1267" s="5" t="s">
        <v>57</v>
      </c>
      <c r="N1267" s="4">
        <v>1978</v>
      </c>
      <c r="O1267" s="5" t="s">
        <v>160</v>
      </c>
      <c r="P1267" s="5" t="s">
        <v>734</v>
      </c>
      <c r="S1267" s="5" t="s">
        <v>161</v>
      </c>
      <c r="U1267" s="5" t="s">
        <v>659</v>
      </c>
      <c r="V1267" s="7">
        <v>33</v>
      </c>
      <c r="W1267" s="7" t="s">
        <v>398</v>
      </c>
      <c r="X1267" s="5" t="s">
        <v>162</v>
      </c>
      <c r="Y1267" s="5" t="s">
        <v>163</v>
      </c>
      <c r="Z1267" s="5" t="s">
        <v>20</v>
      </c>
      <c r="AB1267" s="5" t="s">
        <v>105</v>
      </c>
      <c r="AC1267" s="5" t="s">
        <v>506</v>
      </c>
      <c r="AF1267" s="5" t="s">
        <v>660</v>
      </c>
      <c r="AI1267" s="5" t="s">
        <v>225</v>
      </c>
      <c r="AJ1267" s="8" t="s">
        <v>59</v>
      </c>
      <c r="AK1267" s="8" t="s">
        <v>59</v>
      </c>
    </row>
    <row r="1268" spans="1:37" hidden="1" x14ac:dyDescent="0.2">
      <c r="A1268" s="4">
        <v>837</v>
      </c>
      <c r="B1268" s="4">
        <v>42</v>
      </c>
      <c r="C1268" s="5" t="s">
        <v>658</v>
      </c>
      <c r="D1268" s="5" t="s">
        <v>735</v>
      </c>
      <c r="E1268" s="4">
        <v>1980</v>
      </c>
      <c r="F1268" s="5" t="s">
        <v>227</v>
      </c>
      <c r="G1268" s="6">
        <v>2.15808171E-2</v>
      </c>
      <c r="H1268" s="7">
        <v>9</v>
      </c>
      <c r="L1268" s="5" t="s">
        <v>740</v>
      </c>
      <c r="M1268" s="5" t="s">
        <v>57</v>
      </c>
      <c r="N1268" s="4">
        <v>1978</v>
      </c>
      <c r="O1268" s="5" t="s">
        <v>160</v>
      </c>
      <c r="P1268" s="5" t="s">
        <v>734</v>
      </c>
      <c r="S1268" s="5" t="s">
        <v>161</v>
      </c>
      <c r="U1268" s="5" t="s">
        <v>659</v>
      </c>
      <c r="V1268" s="7">
        <v>33</v>
      </c>
      <c r="W1268" s="7" t="s">
        <v>398</v>
      </c>
      <c r="X1268" s="5" t="s">
        <v>162</v>
      </c>
      <c r="Y1268" s="5" t="s">
        <v>163</v>
      </c>
      <c r="Z1268" s="5" t="s">
        <v>20</v>
      </c>
      <c r="AB1268" s="5" t="s">
        <v>105</v>
      </c>
      <c r="AC1268" s="5" t="s">
        <v>506</v>
      </c>
      <c r="AF1268" s="5" t="s">
        <v>660</v>
      </c>
      <c r="AI1268" s="5" t="s">
        <v>225</v>
      </c>
      <c r="AJ1268" s="8" t="s">
        <v>59</v>
      </c>
      <c r="AK1268" s="8" t="s">
        <v>59</v>
      </c>
    </row>
    <row r="1269" spans="1:37" hidden="1" x14ac:dyDescent="0.2">
      <c r="A1269" s="4">
        <v>837</v>
      </c>
      <c r="B1269" s="4">
        <v>43</v>
      </c>
      <c r="C1269" s="5" t="s">
        <v>658</v>
      </c>
      <c r="D1269" s="5" t="s">
        <v>735</v>
      </c>
      <c r="E1269" s="4">
        <v>1980</v>
      </c>
      <c r="F1269" s="5" t="s">
        <v>227</v>
      </c>
      <c r="G1269" s="6">
        <v>6.1278862999999996E-3</v>
      </c>
      <c r="H1269" s="7">
        <v>3</v>
      </c>
      <c r="L1269" s="5" t="s">
        <v>741</v>
      </c>
      <c r="M1269" s="5" t="s">
        <v>57</v>
      </c>
      <c r="N1269" s="4">
        <v>1978</v>
      </c>
      <c r="O1269" s="5" t="s">
        <v>160</v>
      </c>
      <c r="P1269" s="5" t="s">
        <v>734</v>
      </c>
      <c r="S1269" s="5" t="s">
        <v>161</v>
      </c>
      <c r="U1269" s="5" t="s">
        <v>659</v>
      </c>
      <c r="V1269" s="7">
        <v>33</v>
      </c>
      <c r="W1269" s="7" t="s">
        <v>398</v>
      </c>
      <c r="X1269" s="5" t="s">
        <v>162</v>
      </c>
      <c r="Y1269" s="5" t="s">
        <v>163</v>
      </c>
      <c r="Z1269" s="5" t="s">
        <v>20</v>
      </c>
      <c r="AB1269" s="5" t="s">
        <v>105</v>
      </c>
      <c r="AC1269" s="5" t="s">
        <v>506</v>
      </c>
      <c r="AF1269" s="5" t="s">
        <v>660</v>
      </c>
      <c r="AI1269" s="5" t="s">
        <v>225</v>
      </c>
      <c r="AJ1269" s="8" t="s">
        <v>59</v>
      </c>
      <c r="AK1269" s="8" t="s">
        <v>59</v>
      </c>
    </row>
    <row r="1270" spans="1:37" hidden="1" x14ac:dyDescent="0.2">
      <c r="A1270" s="4">
        <v>837</v>
      </c>
      <c r="B1270" s="4">
        <v>44</v>
      </c>
      <c r="C1270" s="5" t="s">
        <v>658</v>
      </c>
      <c r="D1270" s="5" t="s">
        <v>735</v>
      </c>
      <c r="E1270" s="4">
        <v>1980</v>
      </c>
      <c r="F1270" s="5" t="s">
        <v>227</v>
      </c>
      <c r="G1270" s="6">
        <v>1.5719360599999999E-2</v>
      </c>
      <c r="H1270" s="7">
        <v>7</v>
      </c>
      <c r="L1270" s="5" t="s">
        <v>742</v>
      </c>
      <c r="M1270" s="5" t="s">
        <v>57</v>
      </c>
      <c r="N1270" s="4">
        <v>1978</v>
      </c>
      <c r="O1270" s="5" t="s">
        <v>160</v>
      </c>
      <c r="P1270" s="5" t="s">
        <v>734</v>
      </c>
      <c r="S1270" s="5" t="s">
        <v>161</v>
      </c>
      <c r="U1270" s="5" t="s">
        <v>659</v>
      </c>
      <c r="V1270" s="7">
        <v>33</v>
      </c>
      <c r="W1270" s="7" t="s">
        <v>398</v>
      </c>
      <c r="X1270" s="5" t="s">
        <v>162</v>
      </c>
      <c r="Y1270" s="5" t="s">
        <v>163</v>
      </c>
      <c r="Z1270" s="5" t="s">
        <v>20</v>
      </c>
      <c r="AB1270" s="5" t="s">
        <v>105</v>
      </c>
      <c r="AC1270" s="5" t="s">
        <v>506</v>
      </c>
      <c r="AF1270" s="5" t="s">
        <v>660</v>
      </c>
      <c r="AI1270" s="5" t="s">
        <v>225</v>
      </c>
      <c r="AJ1270" s="8" t="s">
        <v>59</v>
      </c>
      <c r="AK1270" s="8" t="s">
        <v>59</v>
      </c>
    </row>
    <row r="1271" spans="1:37" hidden="1" x14ac:dyDescent="0.2">
      <c r="A1271" s="4">
        <v>837</v>
      </c>
      <c r="B1271" s="4">
        <v>45</v>
      </c>
      <c r="C1271" s="5" t="s">
        <v>658</v>
      </c>
      <c r="D1271" s="5" t="s">
        <v>735</v>
      </c>
      <c r="E1271" s="4">
        <v>1980</v>
      </c>
      <c r="F1271" s="5" t="s">
        <v>227</v>
      </c>
      <c r="G1271" s="6">
        <v>0</v>
      </c>
      <c r="H1271" s="7">
        <v>0</v>
      </c>
      <c r="L1271" s="5" t="s">
        <v>743</v>
      </c>
      <c r="M1271" s="5" t="s">
        <v>57</v>
      </c>
      <c r="N1271" s="4">
        <v>1978</v>
      </c>
      <c r="O1271" s="5" t="s">
        <v>160</v>
      </c>
      <c r="P1271" s="5" t="s">
        <v>734</v>
      </c>
      <c r="S1271" s="5" t="s">
        <v>161</v>
      </c>
      <c r="U1271" s="5" t="s">
        <v>659</v>
      </c>
      <c r="V1271" s="7">
        <v>33</v>
      </c>
      <c r="W1271" s="7" t="s">
        <v>398</v>
      </c>
      <c r="X1271" s="5" t="s">
        <v>162</v>
      </c>
      <c r="Y1271" s="5" t="s">
        <v>163</v>
      </c>
      <c r="Z1271" s="5" t="s">
        <v>20</v>
      </c>
      <c r="AB1271" s="5" t="s">
        <v>105</v>
      </c>
      <c r="AC1271" s="5" t="s">
        <v>506</v>
      </c>
      <c r="AF1271" s="5" t="s">
        <v>660</v>
      </c>
      <c r="AI1271" s="5" t="s">
        <v>225</v>
      </c>
      <c r="AJ1271" s="8" t="s">
        <v>59</v>
      </c>
      <c r="AK1271" s="8" t="s">
        <v>59</v>
      </c>
    </row>
    <row r="1272" spans="1:37" hidden="1" x14ac:dyDescent="0.2">
      <c r="A1272" s="4">
        <v>837</v>
      </c>
      <c r="B1272" s="4">
        <v>46</v>
      </c>
      <c r="C1272" s="5" t="s">
        <v>658</v>
      </c>
      <c r="D1272" s="5" t="s">
        <v>735</v>
      </c>
      <c r="E1272" s="4">
        <v>1980</v>
      </c>
      <c r="F1272" s="5" t="s">
        <v>227</v>
      </c>
      <c r="G1272" s="6">
        <v>1.06571936E-2</v>
      </c>
      <c r="H1272" s="7">
        <v>5</v>
      </c>
      <c r="L1272" s="5" t="s">
        <v>744</v>
      </c>
      <c r="M1272" s="5" t="s">
        <v>57</v>
      </c>
      <c r="N1272" s="4">
        <v>1978</v>
      </c>
      <c r="O1272" s="5" t="s">
        <v>160</v>
      </c>
      <c r="P1272" s="5" t="s">
        <v>734</v>
      </c>
      <c r="S1272" s="5" t="s">
        <v>161</v>
      </c>
      <c r="U1272" s="5" t="s">
        <v>659</v>
      </c>
      <c r="V1272" s="7">
        <v>33</v>
      </c>
      <c r="W1272" s="7" t="s">
        <v>398</v>
      </c>
      <c r="X1272" s="5" t="s">
        <v>162</v>
      </c>
      <c r="Y1272" s="5" t="s">
        <v>163</v>
      </c>
      <c r="Z1272" s="5" t="s">
        <v>20</v>
      </c>
      <c r="AB1272" s="5" t="s">
        <v>105</v>
      </c>
      <c r="AC1272" s="5" t="s">
        <v>506</v>
      </c>
      <c r="AF1272" s="5" t="s">
        <v>660</v>
      </c>
      <c r="AI1272" s="5" t="s">
        <v>225</v>
      </c>
      <c r="AJ1272" s="8" t="s">
        <v>59</v>
      </c>
      <c r="AK1272" s="8" t="s">
        <v>59</v>
      </c>
    </row>
    <row r="1273" spans="1:37" hidden="1" x14ac:dyDescent="0.2">
      <c r="A1273" s="4">
        <v>837</v>
      </c>
      <c r="B1273" s="4">
        <v>47</v>
      </c>
      <c r="C1273" s="5" t="s">
        <v>658</v>
      </c>
      <c r="D1273" s="5" t="s">
        <v>735</v>
      </c>
      <c r="E1273" s="4">
        <v>1980</v>
      </c>
      <c r="F1273" s="5" t="s">
        <v>227</v>
      </c>
      <c r="G1273" s="6">
        <v>2.8241563099999999E-2</v>
      </c>
      <c r="H1273" s="7">
        <v>12</v>
      </c>
      <c r="L1273" s="5" t="s">
        <v>745</v>
      </c>
      <c r="M1273" s="5" t="s">
        <v>57</v>
      </c>
      <c r="N1273" s="4">
        <v>1978</v>
      </c>
      <c r="O1273" s="5" t="s">
        <v>160</v>
      </c>
      <c r="P1273" s="5" t="s">
        <v>734</v>
      </c>
      <c r="S1273" s="5" t="s">
        <v>161</v>
      </c>
      <c r="U1273" s="5" t="s">
        <v>659</v>
      </c>
      <c r="V1273" s="7">
        <v>33</v>
      </c>
      <c r="W1273" s="7" t="s">
        <v>398</v>
      </c>
      <c r="X1273" s="5" t="s">
        <v>162</v>
      </c>
      <c r="Y1273" s="5" t="s">
        <v>163</v>
      </c>
      <c r="Z1273" s="5" t="s">
        <v>20</v>
      </c>
      <c r="AB1273" s="5" t="s">
        <v>105</v>
      </c>
      <c r="AC1273" s="5" t="s">
        <v>506</v>
      </c>
      <c r="AF1273" s="5" t="s">
        <v>660</v>
      </c>
      <c r="AI1273" s="5" t="s">
        <v>225</v>
      </c>
      <c r="AJ1273" s="8" t="s">
        <v>59</v>
      </c>
      <c r="AK1273" s="8" t="s">
        <v>59</v>
      </c>
    </row>
    <row r="1274" spans="1:37" hidden="1" x14ac:dyDescent="0.2">
      <c r="A1274" s="4">
        <v>837</v>
      </c>
      <c r="B1274" s="4">
        <v>48</v>
      </c>
      <c r="C1274" s="5" t="s">
        <v>658</v>
      </c>
      <c r="D1274" s="5" t="s">
        <v>735</v>
      </c>
      <c r="E1274" s="4">
        <v>1980</v>
      </c>
      <c r="F1274" s="5" t="s">
        <v>227</v>
      </c>
      <c r="G1274" s="6">
        <v>2.7975133199999998E-2</v>
      </c>
      <c r="H1274" s="7">
        <v>12</v>
      </c>
      <c r="L1274" s="5" t="s">
        <v>746</v>
      </c>
      <c r="M1274" s="5" t="s">
        <v>57</v>
      </c>
      <c r="N1274" s="4">
        <v>1978</v>
      </c>
      <c r="O1274" s="5" t="s">
        <v>160</v>
      </c>
      <c r="P1274" s="5" t="s">
        <v>734</v>
      </c>
      <c r="S1274" s="5" t="s">
        <v>161</v>
      </c>
      <c r="U1274" s="5" t="s">
        <v>659</v>
      </c>
      <c r="V1274" s="7">
        <v>33</v>
      </c>
      <c r="W1274" s="7" t="s">
        <v>398</v>
      </c>
      <c r="X1274" s="5" t="s">
        <v>162</v>
      </c>
      <c r="Y1274" s="5" t="s">
        <v>163</v>
      </c>
      <c r="Z1274" s="5" t="s">
        <v>20</v>
      </c>
      <c r="AB1274" s="5" t="s">
        <v>105</v>
      </c>
      <c r="AC1274" s="5" t="s">
        <v>506</v>
      </c>
      <c r="AF1274" s="5" t="s">
        <v>660</v>
      </c>
      <c r="AI1274" s="5" t="s">
        <v>225</v>
      </c>
      <c r="AJ1274" s="8" t="s">
        <v>59</v>
      </c>
      <c r="AK1274" s="8" t="s">
        <v>59</v>
      </c>
    </row>
    <row r="1275" spans="1:37" hidden="1" x14ac:dyDescent="0.2">
      <c r="A1275" s="4">
        <v>837</v>
      </c>
      <c r="B1275" s="4">
        <v>49</v>
      </c>
      <c r="C1275" s="5" t="s">
        <v>658</v>
      </c>
      <c r="D1275" s="5" t="s">
        <v>735</v>
      </c>
      <c r="E1275" s="4">
        <v>1980</v>
      </c>
      <c r="F1275" s="5" t="s">
        <v>227</v>
      </c>
      <c r="G1275" s="6">
        <v>1.70515098E-2</v>
      </c>
      <c r="H1275" s="7">
        <v>7</v>
      </c>
      <c r="L1275" s="5" t="s">
        <v>747</v>
      </c>
      <c r="M1275" s="5" t="s">
        <v>57</v>
      </c>
      <c r="N1275" s="4">
        <v>1978</v>
      </c>
      <c r="O1275" s="5" t="s">
        <v>160</v>
      </c>
      <c r="P1275" s="5" t="s">
        <v>734</v>
      </c>
      <c r="S1275" s="5" t="s">
        <v>161</v>
      </c>
      <c r="U1275" s="5" t="s">
        <v>659</v>
      </c>
      <c r="V1275" s="7">
        <v>33</v>
      </c>
      <c r="W1275" s="7" t="s">
        <v>398</v>
      </c>
      <c r="X1275" s="5" t="s">
        <v>162</v>
      </c>
      <c r="Y1275" s="5" t="s">
        <v>163</v>
      </c>
      <c r="Z1275" s="5" t="s">
        <v>20</v>
      </c>
      <c r="AB1275" s="5" t="s">
        <v>105</v>
      </c>
      <c r="AC1275" s="5" t="s">
        <v>506</v>
      </c>
      <c r="AF1275" s="5" t="s">
        <v>660</v>
      </c>
      <c r="AI1275" s="5" t="s">
        <v>225</v>
      </c>
      <c r="AJ1275" s="8" t="s">
        <v>59</v>
      </c>
      <c r="AK1275" s="8" t="s">
        <v>59</v>
      </c>
    </row>
    <row r="1276" spans="1:37" hidden="1" x14ac:dyDescent="0.2">
      <c r="A1276" s="4">
        <v>837</v>
      </c>
      <c r="B1276" s="4">
        <v>50</v>
      </c>
      <c r="C1276" s="5" t="s">
        <v>658</v>
      </c>
      <c r="D1276" s="5" t="s">
        <v>735</v>
      </c>
      <c r="E1276" s="4">
        <v>1980</v>
      </c>
      <c r="F1276" s="5" t="s">
        <v>227</v>
      </c>
      <c r="G1276" s="6">
        <v>2.15808171E-2</v>
      </c>
      <c r="H1276" s="7">
        <v>9</v>
      </c>
      <c r="L1276" s="5" t="s">
        <v>748</v>
      </c>
      <c r="M1276" s="5" t="s">
        <v>57</v>
      </c>
      <c r="N1276" s="4">
        <v>1978</v>
      </c>
      <c r="O1276" s="5" t="s">
        <v>160</v>
      </c>
      <c r="P1276" s="5" t="s">
        <v>734</v>
      </c>
      <c r="S1276" s="5" t="s">
        <v>161</v>
      </c>
      <c r="U1276" s="5" t="s">
        <v>659</v>
      </c>
      <c r="V1276" s="7">
        <v>33</v>
      </c>
      <c r="W1276" s="7" t="s">
        <v>398</v>
      </c>
      <c r="X1276" s="5" t="s">
        <v>162</v>
      </c>
      <c r="Y1276" s="5" t="s">
        <v>163</v>
      </c>
      <c r="Z1276" s="5" t="s">
        <v>20</v>
      </c>
      <c r="AB1276" s="5" t="s">
        <v>105</v>
      </c>
      <c r="AC1276" s="5" t="s">
        <v>506</v>
      </c>
      <c r="AF1276" s="5" t="s">
        <v>660</v>
      </c>
      <c r="AI1276" s="5" t="s">
        <v>225</v>
      </c>
      <c r="AJ1276" s="8" t="s">
        <v>59</v>
      </c>
      <c r="AK1276" s="8" t="s">
        <v>59</v>
      </c>
    </row>
    <row r="1277" spans="1:37" hidden="1" x14ac:dyDescent="0.2">
      <c r="A1277" s="4">
        <v>837</v>
      </c>
      <c r="B1277" s="4">
        <v>51</v>
      </c>
      <c r="C1277" s="5" t="s">
        <v>658</v>
      </c>
      <c r="D1277" s="5" t="s">
        <v>735</v>
      </c>
      <c r="E1277" s="4">
        <v>1980</v>
      </c>
      <c r="F1277" s="5" t="s">
        <v>227</v>
      </c>
      <c r="G1277" s="6">
        <v>7.7264654000000002E-3</v>
      </c>
      <c r="H1277" s="7">
        <v>3</v>
      </c>
      <c r="L1277" s="5" t="s">
        <v>749</v>
      </c>
      <c r="M1277" s="5" t="s">
        <v>57</v>
      </c>
      <c r="N1277" s="4">
        <v>1978</v>
      </c>
      <c r="O1277" s="5" t="s">
        <v>160</v>
      </c>
      <c r="P1277" s="5" t="s">
        <v>734</v>
      </c>
      <c r="S1277" s="5" t="s">
        <v>161</v>
      </c>
      <c r="U1277" s="5" t="s">
        <v>659</v>
      </c>
      <c r="V1277" s="7">
        <v>33</v>
      </c>
      <c r="W1277" s="7" t="s">
        <v>398</v>
      </c>
      <c r="X1277" s="5" t="s">
        <v>162</v>
      </c>
      <c r="Y1277" s="5" t="s">
        <v>163</v>
      </c>
      <c r="Z1277" s="5" t="s">
        <v>20</v>
      </c>
      <c r="AB1277" s="5" t="s">
        <v>105</v>
      </c>
      <c r="AC1277" s="5" t="s">
        <v>506</v>
      </c>
      <c r="AF1277" s="5" t="s">
        <v>660</v>
      </c>
      <c r="AI1277" s="5" t="s">
        <v>225</v>
      </c>
      <c r="AJ1277" s="8" t="s">
        <v>59</v>
      </c>
      <c r="AK1277" s="8" t="s">
        <v>59</v>
      </c>
    </row>
    <row r="1278" spans="1:37" hidden="1" x14ac:dyDescent="0.2">
      <c r="A1278" s="4">
        <v>837</v>
      </c>
      <c r="B1278" s="4">
        <v>52</v>
      </c>
      <c r="C1278" s="5" t="s">
        <v>658</v>
      </c>
      <c r="D1278" s="5" t="s">
        <v>735</v>
      </c>
      <c r="E1278" s="4">
        <v>1980</v>
      </c>
      <c r="F1278" s="5" t="s">
        <v>227</v>
      </c>
      <c r="G1278" s="6">
        <v>7.4600355E-3</v>
      </c>
      <c r="H1278" s="7">
        <v>3</v>
      </c>
      <c r="L1278" s="5" t="s">
        <v>750</v>
      </c>
      <c r="M1278" s="5" t="s">
        <v>57</v>
      </c>
      <c r="N1278" s="4">
        <v>1978</v>
      </c>
      <c r="O1278" s="5" t="s">
        <v>160</v>
      </c>
      <c r="P1278" s="5" t="s">
        <v>734</v>
      </c>
      <c r="S1278" s="5" t="s">
        <v>161</v>
      </c>
      <c r="U1278" s="5" t="s">
        <v>659</v>
      </c>
      <c r="V1278" s="7">
        <v>33</v>
      </c>
      <c r="W1278" s="7" t="s">
        <v>398</v>
      </c>
      <c r="X1278" s="5" t="s">
        <v>162</v>
      </c>
      <c r="Y1278" s="5" t="s">
        <v>163</v>
      </c>
      <c r="Z1278" s="5" t="s">
        <v>20</v>
      </c>
      <c r="AB1278" s="5" t="s">
        <v>105</v>
      </c>
      <c r="AC1278" s="5" t="s">
        <v>506</v>
      </c>
      <c r="AF1278" s="5" t="s">
        <v>660</v>
      </c>
      <c r="AI1278" s="5" t="s">
        <v>225</v>
      </c>
      <c r="AJ1278" s="8" t="s">
        <v>59</v>
      </c>
      <c r="AK1278" s="8" t="s">
        <v>59</v>
      </c>
    </row>
    <row r="1279" spans="1:37" hidden="1" x14ac:dyDescent="0.2">
      <c r="A1279" s="4">
        <v>837</v>
      </c>
      <c r="B1279" s="4">
        <v>53</v>
      </c>
      <c r="C1279" s="5" t="s">
        <v>658</v>
      </c>
      <c r="D1279" s="5" t="s">
        <v>735</v>
      </c>
      <c r="E1279" s="4">
        <v>1980</v>
      </c>
      <c r="F1279" s="5" t="s">
        <v>227</v>
      </c>
      <c r="G1279" s="6">
        <v>4.9463327400000034E-2</v>
      </c>
      <c r="H1279" s="7">
        <v>22</v>
      </c>
      <c r="L1279" s="5" t="s">
        <v>751</v>
      </c>
      <c r="M1279" s="5" t="s">
        <v>57</v>
      </c>
      <c r="N1279" s="4">
        <v>1978</v>
      </c>
      <c r="O1279" s="5" t="s">
        <v>160</v>
      </c>
      <c r="P1279" s="5" t="s">
        <v>734</v>
      </c>
      <c r="S1279" s="5" t="s">
        <v>161</v>
      </c>
      <c r="U1279" s="5" t="s">
        <v>659</v>
      </c>
      <c r="V1279" s="7">
        <v>33</v>
      </c>
      <c r="W1279" s="7" t="s">
        <v>398</v>
      </c>
      <c r="X1279" s="5" t="s">
        <v>162</v>
      </c>
      <c r="Y1279" s="5" t="s">
        <v>163</v>
      </c>
      <c r="Z1279" s="5" t="s">
        <v>20</v>
      </c>
      <c r="AB1279" s="5" t="s">
        <v>105</v>
      </c>
      <c r="AC1279" s="5" t="s">
        <v>753</v>
      </c>
      <c r="AF1279" s="5" t="s">
        <v>660</v>
      </c>
      <c r="AI1279" s="5" t="s">
        <v>225</v>
      </c>
      <c r="AJ1279" s="8" t="s">
        <v>59</v>
      </c>
      <c r="AK1279" s="8" t="s">
        <v>59</v>
      </c>
    </row>
    <row r="1280" spans="1:37" hidden="1" x14ac:dyDescent="0.2">
      <c r="A1280" s="4">
        <v>837</v>
      </c>
      <c r="B1280" s="4">
        <v>54</v>
      </c>
      <c r="C1280" s="5" t="s">
        <v>658</v>
      </c>
      <c r="D1280" s="5" t="s">
        <v>735</v>
      </c>
      <c r="E1280" s="4">
        <v>1980</v>
      </c>
      <c r="F1280" s="5" t="s">
        <v>752</v>
      </c>
      <c r="G1280" s="6">
        <v>0.69199999999999995</v>
      </c>
      <c r="L1280" s="5" t="s">
        <v>663</v>
      </c>
      <c r="N1280" s="4">
        <v>1978</v>
      </c>
      <c r="O1280" s="5" t="s">
        <v>160</v>
      </c>
      <c r="P1280" s="5" t="s">
        <v>734</v>
      </c>
      <c r="S1280" s="5" t="s">
        <v>161</v>
      </c>
      <c r="U1280" s="5" t="s">
        <v>659</v>
      </c>
      <c r="V1280" s="7">
        <v>33</v>
      </c>
      <c r="W1280" s="7" t="s">
        <v>398</v>
      </c>
      <c r="X1280" s="5" t="s">
        <v>162</v>
      </c>
      <c r="Y1280" s="5" t="s">
        <v>163</v>
      </c>
      <c r="Z1280" s="5" t="s">
        <v>20</v>
      </c>
      <c r="AB1280" s="5" t="s">
        <v>105</v>
      </c>
      <c r="AC1280" s="5" t="s">
        <v>753</v>
      </c>
      <c r="AF1280" s="5" t="s">
        <v>660</v>
      </c>
      <c r="AI1280" s="5" t="s">
        <v>225</v>
      </c>
      <c r="AJ1280" s="8" t="s">
        <v>59</v>
      </c>
      <c r="AK1280" s="8" t="s">
        <v>59</v>
      </c>
    </row>
    <row r="1281" spans="1:38" hidden="1" x14ac:dyDescent="0.2">
      <c r="A1281" s="4">
        <v>837</v>
      </c>
      <c r="B1281" s="4">
        <v>55</v>
      </c>
      <c r="C1281" s="5" t="s">
        <v>658</v>
      </c>
      <c r="D1281" s="5" t="s">
        <v>735</v>
      </c>
      <c r="E1281" s="4">
        <v>1980</v>
      </c>
      <c r="F1281" s="5" t="s">
        <v>752</v>
      </c>
      <c r="G1281" s="6">
        <v>0.53800000000000003</v>
      </c>
      <c r="L1281" s="5" t="s">
        <v>765</v>
      </c>
      <c r="N1281" s="4">
        <v>1978</v>
      </c>
      <c r="O1281" s="5" t="s">
        <v>160</v>
      </c>
      <c r="P1281" s="5" t="s">
        <v>734</v>
      </c>
      <c r="S1281" s="5" t="s">
        <v>161</v>
      </c>
      <c r="U1281" s="5" t="s">
        <v>659</v>
      </c>
      <c r="V1281" s="7">
        <v>33</v>
      </c>
      <c r="W1281" s="7" t="s">
        <v>398</v>
      </c>
      <c r="X1281" s="5" t="s">
        <v>162</v>
      </c>
      <c r="Y1281" s="5" t="s">
        <v>163</v>
      </c>
      <c r="Z1281" s="5" t="s">
        <v>20</v>
      </c>
      <c r="AB1281" s="5" t="s">
        <v>105</v>
      </c>
      <c r="AC1281" s="5" t="s">
        <v>753</v>
      </c>
      <c r="AF1281" s="5" t="s">
        <v>660</v>
      </c>
      <c r="AI1281" s="5" t="s">
        <v>225</v>
      </c>
      <c r="AJ1281" s="8" t="s">
        <v>59</v>
      </c>
      <c r="AK1281" s="8" t="s">
        <v>59</v>
      </c>
    </row>
    <row r="1282" spans="1:38" hidden="1" x14ac:dyDescent="0.2">
      <c r="A1282" s="4">
        <v>837</v>
      </c>
      <c r="B1282" s="4">
        <v>56</v>
      </c>
      <c r="C1282" s="5" t="s">
        <v>658</v>
      </c>
      <c r="D1282" s="5" t="s">
        <v>735</v>
      </c>
      <c r="E1282" s="4">
        <v>1980</v>
      </c>
      <c r="F1282" s="5" t="s">
        <v>752</v>
      </c>
      <c r="G1282" s="6">
        <v>0.28799999999999998</v>
      </c>
      <c r="L1282" s="5" t="s">
        <v>766</v>
      </c>
      <c r="N1282" s="4">
        <v>1978</v>
      </c>
      <c r="O1282" s="5" t="s">
        <v>160</v>
      </c>
      <c r="P1282" s="5" t="s">
        <v>734</v>
      </c>
      <c r="S1282" s="5" t="s">
        <v>161</v>
      </c>
      <c r="U1282" s="5" t="s">
        <v>659</v>
      </c>
      <c r="V1282" s="7">
        <v>33</v>
      </c>
      <c r="W1282" s="7" t="s">
        <v>398</v>
      </c>
      <c r="X1282" s="5" t="s">
        <v>162</v>
      </c>
      <c r="Y1282" s="5" t="s">
        <v>163</v>
      </c>
      <c r="Z1282" s="5" t="s">
        <v>20</v>
      </c>
      <c r="AB1282" s="5" t="s">
        <v>105</v>
      </c>
      <c r="AC1282" s="5" t="s">
        <v>753</v>
      </c>
      <c r="AF1282" s="5" t="s">
        <v>660</v>
      </c>
      <c r="AI1282" s="5" t="s">
        <v>225</v>
      </c>
      <c r="AJ1282" s="8" t="s">
        <v>59</v>
      </c>
      <c r="AK1282" s="8" t="s">
        <v>59</v>
      </c>
    </row>
    <row r="1283" spans="1:38" hidden="1" x14ac:dyDescent="0.2">
      <c r="A1283" s="4">
        <v>837</v>
      </c>
      <c r="B1283" s="4">
        <v>57</v>
      </c>
      <c r="C1283" s="5" t="s">
        <v>658</v>
      </c>
      <c r="D1283" s="5" t="s">
        <v>735</v>
      </c>
      <c r="E1283" s="4">
        <v>1980</v>
      </c>
      <c r="F1283" s="5" t="s">
        <v>752</v>
      </c>
      <c r="G1283" s="6">
        <v>0.115</v>
      </c>
      <c r="L1283" s="5" t="s">
        <v>767</v>
      </c>
      <c r="N1283" s="4">
        <v>1978</v>
      </c>
      <c r="O1283" s="5" t="s">
        <v>160</v>
      </c>
      <c r="P1283" s="5" t="s">
        <v>734</v>
      </c>
      <c r="S1283" s="5" t="s">
        <v>161</v>
      </c>
      <c r="U1283" s="5" t="s">
        <v>659</v>
      </c>
      <c r="V1283" s="7">
        <v>33</v>
      </c>
      <c r="W1283" s="7" t="s">
        <v>398</v>
      </c>
      <c r="X1283" s="5" t="s">
        <v>162</v>
      </c>
      <c r="Y1283" s="5" t="s">
        <v>163</v>
      </c>
      <c r="Z1283" s="5" t="s">
        <v>20</v>
      </c>
      <c r="AB1283" s="5" t="s">
        <v>105</v>
      </c>
      <c r="AC1283" s="5" t="s">
        <v>753</v>
      </c>
      <c r="AF1283" s="5" t="s">
        <v>660</v>
      </c>
      <c r="AI1283" s="5" t="s">
        <v>225</v>
      </c>
      <c r="AJ1283" s="8" t="s">
        <v>59</v>
      </c>
      <c r="AK1283" s="8" t="s">
        <v>59</v>
      </c>
    </row>
    <row r="1284" spans="1:38" hidden="1" x14ac:dyDescent="0.2">
      <c r="A1284" s="4">
        <v>837</v>
      </c>
      <c r="B1284" s="4">
        <v>58</v>
      </c>
      <c r="C1284" s="5" t="s">
        <v>658</v>
      </c>
      <c r="D1284" s="5" t="s">
        <v>735</v>
      </c>
      <c r="E1284" s="4">
        <v>1980</v>
      </c>
      <c r="F1284" s="5" t="s">
        <v>752</v>
      </c>
      <c r="G1284" s="6">
        <v>1.9E-2</v>
      </c>
      <c r="L1284" s="5" t="s">
        <v>768</v>
      </c>
      <c r="N1284" s="4">
        <v>1978</v>
      </c>
      <c r="O1284" s="5" t="s">
        <v>160</v>
      </c>
      <c r="P1284" s="5" t="s">
        <v>734</v>
      </c>
      <c r="S1284" s="5" t="s">
        <v>161</v>
      </c>
      <c r="U1284" s="5" t="s">
        <v>659</v>
      </c>
      <c r="V1284" s="7">
        <v>33</v>
      </c>
      <c r="W1284" s="7" t="s">
        <v>398</v>
      </c>
      <c r="X1284" s="5" t="s">
        <v>162</v>
      </c>
      <c r="Y1284" s="5" t="s">
        <v>163</v>
      </c>
      <c r="Z1284" s="5" t="s">
        <v>20</v>
      </c>
      <c r="AB1284" s="5" t="s">
        <v>105</v>
      </c>
      <c r="AC1284" s="5" t="s">
        <v>753</v>
      </c>
      <c r="AF1284" s="5" t="s">
        <v>660</v>
      </c>
      <c r="AI1284" s="5" t="s">
        <v>225</v>
      </c>
      <c r="AJ1284" s="8" t="s">
        <v>59</v>
      </c>
      <c r="AK1284" s="8" t="s">
        <v>59</v>
      </c>
    </row>
    <row r="1285" spans="1:38" hidden="1" x14ac:dyDescent="0.2">
      <c r="A1285" s="4">
        <v>837</v>
      </c>
      <c r="B1285" s="4">
        <v>59</v>
      </c>
      <c r="C1285" s="5" t="s">
        <v>658</v>
      </c>
      <c r="D1285" s="5" t="s">
        <v>735</v>
      </c>
      <c r="E1285" s="4">
        <v>1980</v>
      </c>
      <c r="F1285" s="5" t="s">
        <v>752</v>
      </c>
      <c r="G1285" s="6">
        <v>0</v>
      </c>
      <c r="H1285" s="7">
        <v>52</v>
      </c>
      <c r="L1285" s="5" t="s">
        <v>769</v>
      </c>
      <c r="N1285" s="4">
        <v>1978</v>
      </c>
      <c r="O1285" s="5" t="s">
        <v>160</v>
      </c>
      <c r="P1285" s="5" t="s">
        <v>734</v>
      </c>
      <c r="S1285" s="5" t="s">
        <v>161</v>
      </c>
      <c r="U1285" s="5" t="s">
        <v>659</v>
      </c>
      <c r="V1285" s="7">
        <v>33</v>
      </c>
      <c r="W1285" s="7" t="s">
        <v>398</v>
      </c>
      <c r="X1285" s="5" t="s">
        <v>162</v>
      </c>
      <c r="Y1285" s="5" t="s">
        <v>163</v>
      </c>
      <c r="Z1285" s="5" t="s">
        <v>20</v>
      </c>
      <c r="AB1285" s="5" t="s">
        <v>105</v>
      </c>
      <c r="AC1285" s="5" t="s">
        <v>753</v>
      </c>
      <c r="AF1285" s="5" t="s">
        <v>660</v>
      </c>
      <c r="AI1285" s="5" t="s">
        <v>225</v>
      </c>
      <c r="AJ1285" s="8" t="s">
        <v>59</v>
      </c>
      <c r="AK1285" s="8" t="s">
        <v>59</v>
      </c>
    </row>
    <row r="1286" spans="1:38" hidden="1" x14ac:dyDescent="0.2">
      <c r="A1286" s="4">
        <v>854</v>
      </c>
      <c r="B1286" s="4">
        <v>1</v>
      </c>
      <c r="C1286" s="5" t="s">
        <v>755</v>
      </c>
      <c r="D1286" s="5" t="s">
        <v>754</v>
      </c>
      <c r="E1286" s="4">
        <v>2005</v>
      </c>
      <c r="F1286" s="5" t="s">
        <v>166</v>
      </c>
      <c r="G1286" s="6">
        <v>20</v>
      </c>
      <c r="H1286" s="7">
        <v>20</v>
      </c>
      <c r="L1286" s="5" t="s">
        <v>756</v>
      </c>
      <c r="M1286" s="5" t="s">
        <v>53</v>
      </c>
      <c r="N1286" s="4" t="s">
        <v>757</v>
      </c>
      <c r="O1286" s="5" t="s">
        <v>757</v>
      </c>
      <c r="P1286" s="5" t="s">
        <v>652</v>
      </c>
      <c r="Q1286" s="5" t="s">
        <v>1329</v>
      </c>
      <c r="S1286" s="5" t="s">
        <v>1797</v>
      </c>
      <c r="U1286" s="5" t="s">
        <v>653</v>
      </c>
      <c r="V1286" s="7">
        <v>330</v>
      </c>
      <c r="W1286" s="7" t="s">
        <v>133</v>
      </c>
      <c r="X1286" s="5" t="s">
        <v>153</v>
      </c>
      <c r="Y1286" s="5" t="s">
        <v>152</v>
      </c>
      <c r="Z1286" s="5" t="s">
        <v>20</v>
      </c>
      <c r="AB1286" s="5" t="s">
        <v>105</v>
      </c>
      <c r="AC1286" s="5" t="s">
        <v>506</v>
      </c>
      <c r="AE1286" s="5" t="s">
        <v>59</v>
      </c>
      <c r="AF1286" s="5" t="s">
        <v>758</v>
      </c>
      <c r="AI1286" s="5" t="s">
        <v>225</v>
      </c>
      <c r="AJ1286" s="8" t="s">
        <v>59</v>
      </c>
      <c r="AK1286" s="8" t="s">
        <v>114</v>
      </c>
      <c r="AL1286" s="8" t="s">
        <v>654</v>
      </c>
    </row>
    <row r="1287" spans="1:38" hidden="1" x14ac:dyDescent="0.2">
      <c r="A1287" s="4">
        <v>854</v>
      </c>
      <c r="B1287" s="4">
        <v>2</v>
      </c>
      <c r="C1287" s="5" t="s">
        <v>755</v>
      </c>
      <c r="D1287" s="5" t="s">
        <v>754</v>
      </c>
      <c r="E1287" s="4">
        <v>2005</v>
      </c>
      <c r="F1287" s="5" t="s">
        <v>166</v>
      </c>
      <c r="G1287" s="6">
        <v>11</v>
      </c>
      <c r="H1287" s="7">
        <v>11</v>
      </c>
      <c r="L1287" s="5" t="s">
        <v>756</v>
      </c>
      <c r="M1287" s="5" t="s">
        <v>57</v>
      </c>
      <c r="N1287" s="4" t="s">
        <v>757</v>
      </c>
      <c r="O1287" s="5" t="s">
        <v>757</v>
      </c>
      <c r="P1287" s="5" t="s">
        <v>652</v>
      </c>
      <c r="Q1287" s="5" t="s">
        <v>1329</v>
      </c>
      <c r="S1287" s="5" t="s">
        <v>1797</v>
      </c>
      <c r="U1287" s="5" t="s">
        <v>653</v>
      </c>
      <c r="V1287" s="7">
        <v>330</v>
      </c>
      <c r="W1287" s="7" t="s">
        <v>133</v>
      </c>
      <c r="X1287" s="5" t="s">
        <v>153</v>
      </c>
      <c r="Y1287" s="5" t="s">
        <v>152</v>
      </c>
      <c r="Z1287" s="5" t="s">
        <v>20</v>
      </c>
      <c r="AB1287" s="5" t="s">
        <v>105</v>
      </c>
      <c r="AC1287" s="5" t="s">
        <v>506</v>
      </c>
      <c r="AE1287" s="5" t="s">
        <v>59</v>
      </c>
      <c r="AF1287" s="5" t="s">
        <v>758</v>
      </c>
      <c r="AI1287" s="5" t="s">
        <v>225</v>
      </c>
      <c r="AJ1287" s="8" t="s">
        <v>59</v>
      </c>
      <c r="AK1287" s="8" t="s">
        <v>114</v>
      </c>
      <c r="AL1287" s="8" t="s">
        <v>654</v>
      </c>
    </row>
    <row r="1288" spans="1:38" hidden="1" x14ac:dyDescent="0.2">
      <c r="A1288" s="12">
        <v>854</v>
      </c>
      <c r="B1288" s="4">
        <v>3</v>
      </c>
      <c r="C1288" s="11" t="s">
        <v>755</v>
      </c>
      <c r="D1288" s="11" t="s">
        <v>754</v>
      </c>
      <c r="E1288" s="12">
        <v>2005</v>
      </c>
      <c r="F1288" s="11" t="s">
        <v>166</v>
      </c>
      <c r="G1288" s="13">
        <v>11</v>
      </c>
      <c r="H1288" s="14">
        <v>11</v>
      </c>
      <c r="I1288" s="13"/>
      <c r="J1288" s="11"/>
      <c r="K1288" s="11"/>
      <c r="L1288" s="11" t="s">
        <v>756</v>
      </c>
      <c r="M1288" s="11" t="s">
        <v>759</v>
      </c>
      <c r="N1288" s="12" t="s">
        <v>757</v>
      </c>
      <c r="O1288" s="11" t="s">
        <v>757</v>
      </c>
      <c r="P1288" s="11" t="s">
        <v>652</v>
      </c>
      <c r="Q1288" s="5" t="s">
        <v>1329</v>
      </c>
      <c r="R1288" s="14"/>
      <c r="S1288" s="5" t="s">
        <v>1797</v>
      </c>
      <c r="T1288" s="11"/>
      <c r="U1288" s="11" t="s">
        <v>653</v>
      </c>
      <c r="V1288" s="14">
        <v>330</v>
      </c>
      <c r="W1288" s="14" t="s">
        <v>133</v>
      </c>
      <c r="X1288" s="11" t="s">
        <v>153</v>
      </c>
      <c r="Y1288" s="11" t="s">
        <v>152</v>
      </c>
      <c r="Z1288" s="11" t="s">
        <v>20</v>
      </c>
      <c r="AA1288" s="11"/>
      <c r="AB1288" s="11" t="s">
        <v>105</v>
      </c>
      <c r="AC1288" s="11" t="s">
        <v>506</v>
      </c>
      <c r="AD1288" s="11"/>
      <c r="AE1288" s="11" t="s">
        <v>59</v>
      </c>
      <c r="AF1288" s="11" t="s">
        <v>758</v>
      </c>
      <c r="AG1288" s="11"/>
      <c r="AH1288" s="11"/>
      <c r="AI1288" s="11" t="s">
        <v>225</v>
      </c>
      <c r="AJ1288" s="9" t="s">
        <v>59</v>
      </c>
      <c r="AK1288" s="9" t="s">
        <v>114</v>
      </c>
      <c r="AL1288" s="9" t="s">
        <v>654</v>
      </c>
    </row>
    <row r="1289" spans="1:38" hidden="1" x14ac:dyDescent="0.2">
      <c r="A1289" s="12">
        <v>854</v>
      </c>
      <c r="B1289" s="4">
        <v>4</v>
      </c>
      <c r="C1289" s="11" t="s">
        <v>755</v>
      </c>
      <c r="D1289" s="11" t="s">
        <v>754</v>
      </c>
      <c r="E1289" s="12">
        <v>2005</v>
      </c>
      <c r="F1289" s="11" t="s">
        <v>85</v>
      </c>
      <c r="G1289" s="13">
        <v>336</v>
      </c>
      <c r="H1289" s="14">
        <v>336</v>
      </c>
      <c r="I1289" s="13"/>
      <c r="J1289" s="11"/>
      <c r="K1289" s="11"/>
      <c r="L1289" s="11" t="s">
        <v>756</v>
      </c>
      <c r="M1289" s="11"/>
      <c r="N1289" s="12" t="s">
        <v>757</v>
      </c>
      <c r="O1289" s="11" t="s">
        <v>757</v>
      </c>
      <c r="P1289" s="11" t="s">
        <v>652</v>
      </c>
      <c r="Q1289" s="5" t="s">
        <v>1329</v>
      </c>
      <c r="R1289" s="14"/>
      <c r="S1289" s="5" t="s">
        <v>1797</v>
      </c>
      <c r="T1289" s="11"/>
      <c r="U1289" s="11" t="s">
        <v>653</v>
      </c>
      <c r="V1289" s="14">
        <v>330</v>
      </c>
      <c r="W1289" s="14" t="s">
        <v>133</v>
      </c>
      <c r="X1289" s="11" t="s">
        <v>153</v>
      </c>
      <c r="Y1289" s="11" t="s">
        <v>152</v>
      </c>
      <c r="Z1289" s="11" t="s">
        <v>20</v>
      </c>
      <c r="AA1289" s="11"/>
      <c r="AB1289" s="11" t="s">
        <v>105</v>
      </c>
      <c r="AC1289" s="11" t="s">
        <v>506</v>
      </c>
      <c r="AD1289" s="11"/>
      <c r="AE1289" s="11" t="s">
        <v>59</v>
      </c>
      <c r="AF1289" s="11" t="s">
        <v>758</v>
      </c>
      <c r="AG1289" s="11"/>
      <c r="AH1289" s="11"/>
      <c r="AI1289" s="11" t="s">
        <v>225</v>
      </c>
      <c r="AJ1289" s="9" t="s">
        <v>59</v>
      </c>
      <c r="AK1289" s="9" t="s">
        <v>114</v>
      </c>
      <c r="AL1289" s="9" t="s">
        <v>654</v>
      </c>
    </row>
    <row r="1290" spans="1:38" hidden="1" x14ac:dyDescent="0.2">
      <c r="A1290" s="4">
        <v>854</v>
      </c>
      <c r="B1290" s="4">
        <v>5</v>
      </c>
      <c r="C1290" s="5" t="s">
        <v>755</v>
      </c>
      <c r="D1290" s="5" t="s">
        <v>754</v>
      </c>
      <c r="E1290" s="4">
        <v>2005</v>
      </c>
      <c r="F1290" s="5" t="s">
        <v>166</v>
      </c>
      <c r="G1290" s="6">
        <v>4</v>
      </c>
      <c r="H1290" s="6">
        <v>4</v>
      </c>
      <c r="L1290" s="5" t="s">
        <v>760</v>
      </c>
      <c r="M1290" s="5" t="s">
        <v>53</v>
      </c>
      <c r="N1290" s="4" t="s">
        <v>757</v>
      </c>
      <c r="O1290" s="5" t="s">
        <v>757</v>
      </c>
      <c r="P1290" s="5" t="s">
        <v>652</v>
      </c>
      <c r="Q1290" s="5" t="s">
        <v>1329</v>
      </c>
      <c r="S1290" s="5" t="s">
        <v>1797</v>
      </c>
      <c r="U1290" s="5" t="s">
        <v>653</v>
      </c>
      <c r="V1290" s="7">
        <v>330</v>
      </c>
      <c r="W1290" s="7" t="s">
        <v>133</v>
      </c>
      <c r="X1290" s="5" t="s">
        <v>153</v>
      </c>
      <c r="Y1290" s="5" t="s">
        <v>152</v>
      </c>
      <c r="Z1290" s="5" t="s">
        <v>20</v>
      </c>
      <c r="AB1290" s="5" t="s">
        <v>105</v>
      </c>
      <c r="AC1290" s="5" t="s">
        <v>506</v>
      </c>
      <c r="AE1290" s="5" t="s">
        <v>59</v>
      </c>
      <c r="AF1290" s="5" t="s">
        <v>758</v>
      </c>
      <c r="AI1290" s="5" t="s">
        <v>225</v>
      </c>
      <c r="AJ1290" s="8" t="s">
        <v>59</v>
      </c>
      <c r="AK1290" s="8" t="s">
        <v>114</v>
      </c>
      <c r="AL1290" s="8" t="s">
        <v>654</v>
      </c>
    </row>
    <row r="1291" spans="1:38" hidden="1" x14ac:dyDescent="0.2">
      <c r="A1291" s="4">
        <v>854</v>
      </c>
      <c r="B1291" s="4">
        <v>6</v>
      </c>
      <c r="C1291" s="5" t="s">
        <v>755</v>
      </c>
      <c r="D1291" s="5" t="s">
        <v>754</v>
      </c>
      <c r="E1291" s="4">
        <v>2005</v>
      </c>
      <c r="F1291" s="5" t="s">
        <v>166</v>
      </c>
      <c r="G1291" s="6">
        <v>5</v>
      </c>
      <c r="H1291" s="6">
        <v>5</v>
      </c>
      <c r="L1291" s="5" t="s">
        <v>760</v>
      </c>
      <c r="M1291" s="5" t="s">
        <v>57</v>
      </c>
      <c r="N1291" s="4" t="s">
        <v>757</v>
      </c>
      <c r="O1291" s="5" t="s">
        <v>757</v>
      </c>
      <c r="P1291" s="5" t="s">
        <v>652</v>
      </c>
      <c r="Q1291" s="5" t="s">
        <v>1329</v>
      </c>
      <c r="S1291" s="5" t="s">
        <v>1797</v>
      </c>
      <c r="U1291" s="5" t="s">
        <v>653</v>
      </c>
      <c r="V1291" s="7">
        <v>330</v>
      </c>
      <c r="W1291" s="7" t="s">
        <v>133</v>
      </c>
      <c r="X1291" s="5" t="s">
        <v>153</v>
      </c>
      <c r="Y1291" s="5" t="s">
        <v>152</v>
      </c>
      <c r="Z1291" s="5" t="s">
        <v>20</v>
      </c>
      <c r="AB1291" s="5" t="s">
        <v>105</v>
      </c>
      <c r="AC1291" s="5" t="s">
        <v>506</v>
      </c>
      <c r="AE1291" s="5" t="s">
        <v>59</v>
      </c>
      <c r="AF1291" s="5" t="s">
        <v>758</v>
      </c>
      <c r="AI1291" s="5" t="s">
        <v>225</v>
      </c>
      <c r="AJ1291" s="8" t="s">
        <v>59</v>
      </c>
      <c r="AK1291" s="8" t="s">
        <v>114</v>
      </c>
      <c r="AL1291" s="8" t="s">
        <v>654</v>
      </c>
    </row>
    <row r="1292" spans="1:38" hidden="1" x14ac:dyDescent="0.2">
      <c r="A1292" s="12">
        <v>854</v>
      </c>
      <c r="B1292" s="4">
        <v>7</v>
      </c>
      <c r="C1292" s="11" t="s">
        <v>755</v>
      </c>
      <c r="D1292" s="11" t="s">
        <v>754</v>
      </c>
      <c r="E1292" s="12">
        <v>2005</v>
      </c>
      <c r="F1292" s="11" t="s">
        <v>85</v>
      </c>
      <c r="G1292" s="13">
        <v>198</v>
      </c>
      <c r="H1292" s="13">
        <v>198</v>
      </c>
      <c r="I1292" s="13"/>
      <c r="J1292" s="11"/>
      <c r="K1292" s="11"/>
      <c r="L1292" s="5" t="s">
        <v>760</v>
      </c>
      <c r="M1292" s="11"/>
      <c r="N1292" s="12" t="s">
        <v>757</v>
      </c>
      <c r="O1292" s="11" t="s">
        <v>757</v>
      </c>
      <c r="P1292" s="11" t="s">
        <v>652</v>
      </c>
      <c r="Q1292" s="5" t="s">
        <v>1329</v>
      </c>
      <c r="R1292" s="14"/>
      <c r="S1292" s="5" t="s">
        <v>1797</v>
      </c>
      <c r="T1292" s="11"/>
      <c r="U1292" s="11" t="s">
        <v>653</v>
      </c>
      <c r="V1292" s="14">
        <v>330</v>
      </c>
      <c r="W1292" s="14" t="s">
        <v>133</v>
      </c>
      <c r="X1292" s="11" t="s">
        <v>153</v>
      </c>
      <c r="Y1292" s="11" t="s">
        <v>152</v>
      </c>
      <c r="Z1292" s="11" t="s">
        <v>20</v>
      </c>
      <c r="AA1292" s="11"/>
      <c r="AB1292" s="11" t="s">
        <v>105</v>
      </c>
      <c r="AC1292" s="11" t="s">
        <v>506</v>
      </c>
      <c r="AD1292" s="11"/>
      <c r="AE1292" s="11" t="s">
        <v>59</v>
      </c>
      <c r="AF1292" s="11" t="s">
        <v>758</v>
      </c>
      <c r="AG1292" s="11"/>
      <c r="AH1292" s="11"/>
      <c r="AI1292" s="11" t="s">
        <v>225</v>
      </c>
      <c r="AJ1292" s="9" t="s">
        <v>59</v>
      </c>
      <c r="AK1292" s="9" t="s">
        <v>114</v>
      </c>
      <c r="AL1292" s="9" t="s">
        <v>654</v>
      </c>
    </row>
    <row r="1293" spans="1:38" hidden="1" x14ac:dyDescent="0.2">
      <c r="A1293" s="4">
        <v>854</v>
      </c>
      <c r="B1293" s="4">
        <v>8</v>
      </c>
      <c r="C1293" s="5" t="s">
        <v>755</v>
      </c>
      <c r="D1293" s="5" t="s">
        <v>754</v>
      </c>
      <c r="E1293" s="4">
        <v>2005</v>
      </c>
      <c r="F1293" s="5" t="s">
        <v>166</v>
      </c>
      <c r="G1293" s="6">
        <v>11</v>
      </c>
      <c r="H1293" s="6">
        <v>11</v>
      </c>
      <c r="L1293" s="5" t="s">
        <v>761</v>
      </c>
      <c r="M1293" s="5" t="s">
        <v>53</v>
      </c>
      <c r="N1293" s="4" t="s">
        <v>757</v>
      </c>
      <c r="O1293" s="5" t="s">
        <v>757</v>
      </c>
      <c r="P1293" s="5" t="s">
        <v>652</v>
      </c>
      <c r="Q1293" s="5" t="s">
        <v>1329</v>
      </c>
      <c r="S1293" s="5" t="s">
        <v>1797</v>
      </c>
      <c r="U1293" s="5" t="s">
        <v>653</v>
      </c>
      <c r="V1293" s="7">
        <v>330</v>
      </c>
      <c r="W1293" s="7" t="s">
        <v>133</v>
      </c>
      <c r="X1293" s="5" t="s">
        <v>153</v>
      </c>
      <c r="Y1293" s="5" t="s">
        <v>152</v>
      </c>
      <c r="Z1293" s="5" t="s">
        <v>20</v>
      </c>
      <c r="AB1293" s="5" t="s">
        <v>105</v>
      </c>
      <c r="AC1293" s="5" t="s">
        <v>506</v>
      </c>
      <c r="AE1293" s="5" t="s">
        <v>59</v>
      </c>
      <c r="AF1293" s="5" t="s">
        <v>758</v>
      </c>
      <c r="AI1293" s="5" t="s">
        <v>225</v>
      </c>
      <c r="AJ1293" s="8" t="s">
        <v>59</v>
      </c>
      <c r="AK1293" s="8" t="s">
        <v>114</v>
      </c>
      <c r="AL1293" s="8" t="s">
        <v>654</v>
      </c>
    </row>
    <row r="1294" spans="1:38" hidden="1" x14ac:dyDescent="0.2">
      <c r="A1294" s="4">
        <v>854</v>
      </c>
      <c r="B1294" s="4">
        <v>9</v>
      </c>
      <c r="C1294" s="5" t="s">
        <v>755</v>
      </c>
      <c r="D1294" s="5" t="s">
        <v>754</v>
      </c>
      <c r="E1294" s="4">
        <v>2005</v>
      </c>
      <c r="F1294" s="5" t="s">
        <v>166</v>
      </c>
      <c r="G1294" s="6">
        <v>7</v>
      </c>
      <c r="H1294" s="6">
        <v>7</v>
      </c>
      <c r="L1294" s="5" t="s">
        <v>761</v>
      </c>
      <c r="M1294" s="5" t="s">
        <v>57</v>
      </c>
      <c r="N1294" s="4" t="s">
        <v>757</v>
      </c>
      <c r="O1294" s="5" t="s">
        <v>757</v>
      </c>
      <c r="P1294" s="5" t="s">
        <v>652</v>
      </c>
      <c r="Q1294" s="5" t="s">
        <v>1329</v>
      </c>
      <c r="S1294" s="5" t="s">
        <v>1797</v>
      </c>
      <c r="U1294" s="5" t="s">
        <v>653</v>
      </c>
      <c r="V1294" s="7">
        <v>330</v>
      </c>
      <c r="W1294" s="7" t="s">
        <v>133</v>
      </c>
      <c r="X1294" s="5" t="s">
        <v>153</v>
      </c>
      <c r="Y1294" s="5" t="s">
        <v>152</v>
      </c>
      <c r="Z1294" s="5" t="s">
        <v>20</v>
      </c>
      <c r="AB1294" s="5" t="s">
        <v>105</v>
      </c>
      <c r="AC1294" s="5" t="s">
        <v>506</v>
      </c>
      <c r="AE1294" s="5" t="s">
        <v>59</v>
      </c>
      <c r="AF1294" s="5" t="s">
        <v>758</v>
      </c>
      <c r="AI1294" s="5" t="s">
        <v>225</v>
      </c>
      <c r="AJ1294" s="8" t="s">
        <v>59</v>
      </c>
      <c r="AK1294" s="8" t="s">
        <v>114</v>
      </c>
      <c r="AL1294" s="8" t="s">
        <v>654</v>
      </c>
    </row>
    <row r="1295" spans="1:38" hidden="1" x14ac:dyDescent="0.2">
      <c r="A1295" s="12">
        <v>854</v>
      </c>
      <c r="B1295" s="4">
        <v>10</v>
      </c>
      <c r="C1295" s="11" t="s">
        <v>755</v>
      </c>
      <c r="D1295" s="11" t="s">
        <v>754</v>
      </c>
      <c r="E1295" s="12">
        <v>2005</v>
      </c>
      <c r="F1295" s="11" t="s">
        <v>85</v>
      </c>
      <c r="G1295" s="13">
        <v>133</v>
      </c>
      <c r="H1295" s="13">
        <v>133</v>
      </c>
      <c r="I1295" s="13"/>
      <c r="J1295" s="11"/>
      <c r="K1295" s="11"/>
      <c r="L1295" s="5" t="s">
        <v>761</v>
      </c>
      <c r="M1295" s="11"/>
      <c r="N1295" s="12" t="s">
        <v>757</v>
      </c>
      <c r="O1295" s="11" t="s">
        <v>757</v>
      </c>
      <c r="P1295" s="11" t="s">
        <v>652</v>
      </c>
      <c r="Q1295" s="5" t="s">
        <v>1329</v>
      </c>
      <c r="R1295" s="14"/>
      <c r="S1295" s="5" t="s">
        <v>1797</v>
      </c>
      <c r="T1295" s="11"/>
      <c r="U1295" s="11" t="s">
        <v>653</v>
      </c>
      <c r="V1295" s="14">
        <v>330</v>
      </c>
      <c r="W1295" s="14" t="s">
        <v>133</v>
      </c>
      <c r="X1295" s="11" t="s">
        <v>153</v>
      </c>
      <c r="Y1295" s="11" t="s">
        <v>152</v>
      </c>
      <c r="Z1295" s="11" t="s">
        <v>20</v>
      </c>
      <c r="AA1295" s="11"/>
      <c r="AB1295" s="11" t="s">
        <v>105</v>
      </c>
      <c r="AC1295" s="11" t="s">
        <v>506</v>
      </c>
      <c r="AD1295" s="11"/>
      <c r="AE1295" s="11" t="s">
        <v>59</v>
      </c>
      <c r="AF1295" s="11" t="s">
        <v>758</v>
      </c>
      <c r="AG1295" s="11"/>
      <c r="AH1295" s="11"/>
      <c r="AI1295" s="11" t="s">
        <v>225</v>
      </c>
      <c r="AJ1295" s="9" t="s">
        <v>59</v>
      </c>
      <c r="AK1295" s="9" t="s">
        <v>114</v>
      </c>
      <c r="AL1295" s="9" t="s">
        <v>654</v>
      </c>
    </row>
    <row r="1296" spans="1:38" hidden="1" x14ac:dyDescent="0.2">
      <c r="A1296" s="4">
        <v>854</v>
      </c>
      <c r="B1296" s="4">
        <v>11</v>
      </c>
      <c r="C1296" s="5" t="s">
        <v>755</v>
      </c>
      <c r="D1296" s="5" t="s">
        <v>754</v>
      </c>
      <c r="E1296" s="4">
        <v>2005</v>
      </c>
      <c r="F1296" s="5" t="s">
        <v>166</v>
      </c>
      <c r="G1296" s="6">
        <v>10</v>
      </c>
      <c r="H1296" s="6">
        <v>10</v>
      </c>
      <c r="L1296" s="5" t="s">
        <v>762</v>
      </c>
      <c r="M1296" s="5" t="s">
        <v>53</v>
      </c>
      <c r="N1296" s="4" t="s">
        <v>757</v>
      </c>
      <c r="O1296" s="5" t="s">
        <v>757</v>
      </c>
      <c r="P1296" s="5" t="s">
        <v>652</v>
      </c>
      <c r="Q1296" s="5" t="s">
        <v>1329</v>
      </c>
      <c r="S1296" s="5" t="s">
        <v>1797</v>
      </c>
      <c r="U1296" s="5" t="s">
        <v>653</v>
      </c>
      <c r="V1296" s="7">
        <v>330</v>
      </c>
      <c r="W1296" s="7" t="s">
        <v>133</v>
      </c>
      <c r="X1296" s="5" t="s">
        <v>153</v>
      </c>
      <c r="Y1296" s="5" t="s">
        <v>152</v>
      </c>
      <c r="Z1296" s="5" t="s">
        <v>20</v>
      </c>
      <c r="AB1296" s="5" t="s">
        <v>105</v>
      </c>
      <c r="AC1296" s="5" t="s">
        <v>506</v>
      </c>
      <c r="AE1296" s="5" t="s">
        <v>59</v>
      </c>
      <c r="AF1296" s="5" t="s">
        <v>758</v>
      </c>
      <c r="AI1296" s="5" t="s">
        <v>225</v>
      </c>
      <c r="AJ1296" s="8" t="s">
        <v>59</v>
      </c>
      <c r="AK1296" s="8" t="s">
        <v>114</v>
      </c>
      <c r="AL1296" s="8" t="s">
        <v>654</v>
      </c>
    </row>
    <row r="1297" spans="1:38" hidden="1" x14ac:dyDescent="0.2">
      <c r="A1297" s="4">
        <v>854</v>
      </c>
      <c r="B1297" s="4">
        <v>12</v>
      </c>
      <c r="C1297" s="5" t="s">
        <v>755</v>
      </c>
      <c r="D1297" s="5" t="s">
        <v>754</v>
      </c>
      <c r="E1297" s="4">
        <v>2005</v>
      </c>
      <c r="F1297" s="5" t="s">
        <v>166</v>
      </c>
      <c r="G1297" s="6">
        <v>16</v>
      </c>
      <c r="H1297" s="6">
        <v>16</v>
      </c>
      <c r="L1297" s="5" t="s">
        <v>762</v>
      </c>
      <c r="M1297" s="5" t="s">
        <v>57</v>
      </c>
      <c r="N1297" s="4" t="s">
        <v>757</v>
      </c>
      <c r="O1297" s="5" t="s">
        <v>757</v>
      </c>
      <c r="P1297" s="5" t="s">
        <v>652</v>
      </c>
      <c r="Q1297" s="5" t="s">
        <v>1329</v>
      </c>
      <c r="S1297" s="5" t="s">
        <v>1797</v>
      </c>
      <c r="U1297" s="5" t="s">
        <v>653</v>
      </c>
      <c r="V1297" s="7">
        <v>330</v>
      </c>
      <c r="W1297" s="7" t="s">
        <v>133</v>
      </c>
      <c r="X1297" s="5" t="s">
        <v>153</v>
      </c>
      <c r="Y1297" s="5" t="s">
        <v>152</v>
      </c>
      <c r="Z1297" s="5" t="s">
        <v>20</v>
      </c>
      <c r="AB1297" s="5" t="s">
        <v>105</v>
      </c>
      <c r="AC1297" s="5" t="s">
        <v>506</v>
      </c>
      <c r="AE1297" s="5" t="s">
        <v>59</v>
      </c>
      <c r="AF1297" s="5" t="s">
        <v>758</v>
      </c>
      <c r="AI1297" s="5" t="s">
        <v>225</v>
      </c>
      <c r="AJ1297" s="8" t="s">
        <v>59</v>
      </c>
      <c r="AK1297" s="8" t="s">
        <v>114</v>
      </c>
      <c r="AL1297" s="8" t="s">
        <v>654</v>
      </c>
    </row>
    <row r="1298" spans="1:38" hidden="1" x14ac:dyDescent="0.2">
      <c r="A1298" s="12">
        <v>854</v>
      </c>
      <c r="B1298" s="4">
        <v>13</v>
      </c>
      <c r="C1298" s="11" t="s">
        <v>755</v>
      </c>
      <c r="D1298" s="11" t="s">
        <v>754</v>
      </c>
      <c r="E1298" s="12">
        <v>2005</v>
      </c>
      <c r="F1298" s="11" t="s">
        <v>85</v>
      </c>
      <c r="G1298" s="13">
        <v>126</v>
      </c>
      <c r="H1298" s="13">
        <v>126</v>
      </c>
      <c r="I1298" s="13"/>
      <c r="J1298" s="11"/>
      <c r="K1298" s="11"/>
      <c r="L1298" s="5" t="s">
        <v>762</v>
      </c>
      <c r="M1298" s="11"/>
      <c r="N1298" s="12" t="s">
        <v>757</v>
      </c>
      <c r="O1298" s="11" t="s">
        <v>757</v>
      </c>
      <c r="P1298" s="11" t="s">
        <v>652</v>
      </c>
      <c r="Q1298" s="5" t="s">
        <v>1329</v>
      </c>
      <c r="R1298" s="14"/>
      <c r="S1298" s="5" t="s">
        <v>1797</v>
      </c>
      <c r="T1298" s="11"/>
      <c r="U1298" s="11" t="s">
        <v>653</v>
      </c>
      <c r="V1298" s="14">
        <v>330</v>
      </c>
      <c r="W1298" s="14" t="s">
        <v>133</v>
      </c>
      <c r="X1298" s="11" t="s">
        <v>153</v>
      </c>
      <c r="Y1298" s="11" t="s">
        <v>152</v>
      </c>
      <c r="Z1298" s="11" t="s">
        <v>20</v>
      </c>
      <c r="AA1298" s="11"/>
      <c r="AB1298" s="11" t="s">
        <v>105</v>
      </c>
      <c r="AC1298" s="11" t="s">
        <v>506</v>
      </c>
      <c r="AD1298" s="11"/>
      <c r="AE1298" s="11" t="s">
        <v>59</v>
      </c>
      <c r="AF1298" s="11" t="s">
        <v>758</v>
      </c>
      <c r="AG1298" s="11"/>
      <c r="AH1298" s="11"/>
      <c r="AI1298" s="11" t="s">
        <v>225</v>
      </c>
      <c r="AJ1298" s="9" t="s">
        <v>59</v>
      </c>
      <c r="AK1298" s="9" t="s">
        <v>114</v>
      </c>
      <c r="AL1298" s="9" t="s">
        <v>654</v>
      </c>
    </row>
    <row r="1299" spans="1:38" x14ac:dyDescent="0.2">
      <c r="A1299" s="4">
        <v>983</v>
      </c>
      <c r="B1299" s="4">
        <v>1</v>
      </c>
      <c r="C1299" s="5" t="s">
        <v>763</v>
      </c>
      <c r="D1299" s="5" t="s">
        <v>764</v>
      </c>
      <c r="E1299" s="4">
        <v>2008</v>
      </c>
      <c r="F1299" s="5" t="s">
        <v>709</v>
      </c>
      <c r="G1299" s="6">
        <v>0.2239186</v>
      </c>
      <c r="L1299" s="5" t="s">
        <v>721</v>
      </c>
      <c r="M1299" s="5" t="s">
        <v>53</v>
      </c>
      <c r="N1299" s="4">
        <v>1993</v>
      </c>
      <c r="O1299" s="5" t="s">
        <v>530</v>
      </c>
      <c r="P1299" s="5" t="s">
        <v>770</v>
      </c>
      <c r="Q1299" s="5" t="s">
        <v>1329</v>
      </c>
      <c r="R1299" s="7">
        <v>280</v>
      </c>
      <c r="S1299" s="5" t="s">
        <v>359</v>
      </c>
      <c r="U1299" s="5" t="s">
        <v>719</v>
      </c>
      <c r="X1299" s="5" t="s">
        <v>232</v>
      </c>
      <c r="Y1299" s="5" t="s">
        <v>233</v>
      </c>
      <c r="Z1299" s="5" t="s">
        <v>20</v>
      </c>
      <c r="AB1299" s="5" t="s">
        <v>105</v>
      </c>
      <c r="AC1299" s="5" t="s">
        <v>506</v>
      </c>
      <c r="AF1299" s="5" t="s">
        <v>613</v>
      </c>
      <c r="AG1299" s="5" t="s">
        <v>771</v>
      </c>
      <c r="AI1299" s="8" t="s">
        <v>779</v>
      </c>
      <c r="AJ1299" s="8" t="s">
        <v>59</v>
      </c>
      <c r="AK1299" s="8" t="s">
        <v>114</v>
      </c>
    </row>
    <row r="1300" spans="1:38" x14ac:dyDescent="0.2">
      <c r="A1300" s="4">
        <v>983</v>
      </c>
      <c r="B1300" s="4">
        <v>2</v>
      </c>
      <c r="C1300" s="5" t="s">
        <v>763</v>
      </c>
      <c r="D1300" s="5" t="s">
        <v>764</v>
      </c>
      <c r="E1300" s="4">
        <v>2008</v>
      </c>
      <c r="F1300" s="5" t="s">
        <v>709</v>
      </c>
      <c r="G1300" s="6">
        <v>0.5699746</v>
      </c>
      <c r="L1300" s="5" t="s">
        <v>722</v>
      </c>
      <c r="M1300" s="5" t="s">
        <v>53</v>
      </c>
      <c r="N1300" s="4">
        <v>1993</v>
      </c>
      <c r="O1300" s="5" t="s">
        <v>530</v>
      </c>
      <c r="P1300" s="5" t="s">
        <v>770</v>
      </c>
      <c r="Q1300" s="5" t="s">
        <v>1329</v>
      </c>
      <c r="R1300" s="7">
        <v>280</v>
      </c>
      <c r="S1300" s="5" t="s">
        <v>359</v>
      </c>
      <c r="U1300" s="5" t="s">
        <v>719</v>
      </c>
      <c r="X1300" s="5" t="s">
        <v>232</v>
      </c>
      <c r="Y1300" s="5" t="s">
        <v>233</v>
      </c>
      <c r="Z1300" s="5" t="s">
        <v>20</v>
      </c>
      <c r="AB1300" s="5" t="s">
        <v>105</v>
      </c>
      <c r="AC1300" s="5" t="s">
        <v>506</v>
      </c>
      <c r="AF1300" s="5" t="s">
        <v>613</v>
      </c>
      <c r="AG1300" s="5" t="s">
        <v>771</v>
      </c>
      <c r="AI1300" s="8" t="s">
        <v>779</v>
      </c>
      <c r="AJ1300" s="8" t="s">
        <v>59</v>
      </c>
      <c r="AK1300" s="8" t="s">
        <v>114</v>
      </c>
    </row>
    <row r="1301" spans="1:38" x14ac:dyDescent="0.2">
      <c r="A1301" s="4">
        <v>983</v>
      </c>
      <c r="B1301" s="4">
        <v>3</v>
      </c>
      <c r="C1301" s="5" t="s">
        <v>763</v>
      </c>
      <c r="D1301" s="5" t="s">
        <v>764</v>
      </c>
      <c r="E1301" s="4">
        <v>2008</v>
      </c>
      <c r="F1301" s="5" t="s">
        <v>709</v>
      </c>
      <c r="G1301" s="6">
        <v>0</v>
      </c>
      <c r="L1301" s="5" t="s">
        <v>723</v>
      </c>
      <c r="M1301" s="5" t="s">
        <v>53</v>
      </c>
      <c r="N1301" s="4">
        <v>1993</v>
      </c>
      <c r="O1301" s="5" t="s">
        <v>530</v>
      </c>
      <c r="P1301" s="5" t="s">
        <v>770</v>
      </c>
      <c r="Q1301" s="5" t="s">
        <v>1329</v>
      </c>
      <c r="R1301" s="7">
        <v>280</v>
      </c>
      <c r="S1301" s="5" t="s">
        <v>359</v>
      </c>
      <c r="U1301" s="5" t="s">
        <v>719</v>
      </c>
      <c r="X1301" s="5" t="s">
        <v>232</v>
      </c>
      <c r="Y1301" s="5" t="s">
        <v>233</v>
      </c>
      <c r="Z1301" s="5" t="s">
        <v>20</v>
      </c>
      <c r="AB1301" s="5" t="s">
        <v>105</v>
      </c>
      <c r="AC1301" s="5" t="s">
        <v>506</v>
      </c>
      <c r="AF1301" s="5" t="s">
        <v>613</v>
      </c>
      <c r="AG1301" s="5" t="s">
        <v>771</v>
      </c>
      <c r="AI1301" s="8" t="s">
        <v>779</v>
      </c>
      <c r="AJ1301" s="8" t="s">
        <v>59</v>
      </c>
      <c r="AK1301" s="8" t="s">
        <v>114</v>
      </c>
    </row>
    <row r="1302" spans="1:38" x14ac:dyDescent="0.2">
      <c r="A1302" s="4">
        <v>983</v>
      </c>
      <c r="B1302" s="4">
        <v>4</v>
      </c>
      <c r="C1302" s="5" t="s">
        <v>763</v>
      </c>
      <c r="D1302" s="5" t="s">
        <v>764</v>
      </c>
      <c r="E1302" s="4">
        <v>2008</v>
      </c>
      <c r="F1302" s="5" t="s">
        <v>709</v>
      </c>
      <c r="G1302" s="6">
        <v>9.9236640000000001E-2</v>
      </c>
      <c r="L1302" s="5" t="s">
        <v>724</v>
      </c>
      <c r="M1302" s="5" t="s">
        <v>53</v>
      </c>
      <c r="N1302" s="4">
        <v>1993</v>
      </c>
      <c r="O1302" s="5" t="s">
        <v>530</v>
      </c>
      <c r="P1302" s="5" t="s">
        <v>770</v>
      </c>
      <c r="Q1302" s="5" t="s">
        <v>1329</v>
      </c>
      <c r="R1302" s="7">
        <v>280</v>
      </c>
      <c r="S1302" s="5" t="s">
        <v>359</v>
      </c>
      <c r="U1302" s="5" t="s">
        <v>719</v>
      </c>
      <c r="X1302" s="5" t="s">
        <v>232</v>
      </c>
      <c r="Y1302" s="5" t="s">
        <v>233</v>
      </c>
      <c r="Z1302" s="5" t="s">
        <v>20</v>
      </c>
      <c r="AB1302" s="5" t="s">
        <v>105</v>
      </c>
      <c r="AC1302" s="5" t="s">
        <v>506</v>
      </c>
      <c r="AF1302" s="5" t="s">
        <v>613</v>
      </c>
      <c r="AG1302" s="5" t="s">
        <v>771</v>
      </c>
      <c r="AI1302" s="8" t="s">
        <v>779</v>
      </c>
      <c r="AJ1302" s="8" t="s">
        <v>59</v>
      </c>
      <c r="AK1302" s="8" t="s">
        <v>114</v>
      </c>
    </row>
    <row r="1303" spans="1:38" x14ac:dyDescent="0.2">
      <c r="A1303" s="4">
        <v>983</v>
      </c>
      <c r="B1303" s="4">
        <v>5</v>
      </c>
      <c r="C1303" s="5" t="s">
        <v>763</v>
      </c>
      <c r="D1303" s="5" t="s">
        <v>764</v>
      </c>
      <c r="E1303" s="4">
        <v>2008</v>
      </c>
      <c r="F1303" s="5" t="s">
        <v>709</v>
      </c>
      <c r="G1303" s="6">
        <v>0</v>
      </c>
      <c r="L1303" s="5" t="s">
        <v>725</v>
      </c>
      <c r="M1303" s="5" t="s">
        <v>53</v>
      </c>
      <c r="N1303" s="4">
        <v>1993</v>
      </c>
      <c r="O1303" s="5" t="s">
        <v>530</v>
      </c>
      <c r="P1303" s="5" t="s">
        <v>770</v>
      </c>
      <c r="Q1303" s="5" t="s">
        <v>1329</v>
      </c>
      <c r="R1303" s="7">
        <v>280</v>
      </c>
      <c r="S1303" s="5" t="s">
        <v>359</v>
      </c>
      <c r="U1303" s="5" t="s">
        <v>719</v>
      </c>
      <c r="X1303" s="5" t="s">
        <v>232</v>
      </c>
      <c r="Y1303" s="5" t="s">
        <v>233</v>
      </c>
      <c r="Z1303" s="5" t="s">
        <v>20</v>
      </c>
      <c r="AB1303" s="5" t="s">
        <v>105</v>
      </c>
      <c r="AC1303" s="5" t="s">
        <v>506</v>
      </c>
      <c r="AF1303" s="5" t="s">
        <v>613</v>
      </c>
      <c r="AG1303" s="5" t="s">
        <v>771</v>
      </c>
      <c r="AI1303" s="8" t="s">
        <v>779</v>
      </c>
      <c r="AJ1303" s="8" t="s">
        <v>59</v>
      </c>
      <c r="AK1303" s="8" t="s">
        <v>114</v>
      </c>
    </row>
    <row r="1304" spans="1:38" x14ac:dyDescent="0.2">
      <c r="A1304" s="4">
        <v>983</v>
      </c>
      <c r="B1304" s="4">
        <v>6</v>
      </c>
      <c r="C1304" s="5" t="s">
        <v>763</v>
      </c>
      <c r="D1304" s="5" t="s">
        <v>764</v>
      </c>
      <c r="E1304" s="4">
        <v>2008</v>
      </c>
      <c r="F1304" s="5" t="s">
        <v>709</v>
      </c>
      <c r="G1304" s="6">
        <v>0</v>
      </c>
      <c r="L1304" s="5" t="s">
        <v>726</v>
      </c>
      <c r="M1304" s="5" t="s">
        <v>53</v>
      </c>
      <c r="N1304" s="4">
        <v>1993</v>
      </c>
      <c r="O1304" s="5" t="s">
        <v>530</v>
      </c>
      <c r="P1304" s="5" t="s">
        <v>770</v>
      </c>
      <c r="Q1304" s="5" t="s">
        <v>1329</v>
      </c>
      <c r="R1304" s="7">
        <v>280</v>
      </c>
      <c r="S1304" s="5" t="s">
        <v>359</v>
      </c>
      <c r="U1304" s="5" t="s">
        <v>719</v>
      </c>
      <c r="X1304" s="5" t="s">
        <v>232</v>
      </c>
      <c r="Y1304" s="5" t="s">
        <v>233</v>
      </c>
      <c r="Z1304" s="5" t="s">
        <v>20</v>
      </c>
      <c r="AB1304" s="5" t="s">
        <v>105</v>
      </c>
      <c r="AC1304" s="5" t="s">
        <v>506</v>
      </c>
      <c r="AF1304" s="5" t="s">
        <v>613</v>
      </c>
      <c r="AG1304" s="5" t="s">
        <v>771</v>
      </c>
      <c r="AI1304" s="8" t="s">
        <v>779</v>
      </c>
      <c r="AJ1304" s="8" t="s">
        <v>59</v>
      </c>
      <c r="AK1304" s="8" t="s">
        <v>114</v>
      </c>
    </row>
    <row r="1305" spans="1:38" x14ac:dyDescent="0.2">
      <c r="A1305" s="4">
        <v>983</v>
      </c>
      <c r="B1305" s="4">
        <v>7</v>
      </c>
      <c r="C1305" s="5" t="s">
        <v>763</v>
      </c>
      <c r="D1305" s="5" t="s">
        <v>764</v>
      </c>
      <c r="E1305" s="4">
        <v>2008</v>
      </c>
      <c r="F1305" s="5" t="s">
        <v>709</v>
      </c>
      <c r="G1305" s="6">
        <v>0</v>
      </c>
      <c r="L1305" s="5" t="s">
        <v>727</v>
      </c>
      <c r="M1305" s="5" t="s">
        <v>53</v>
      </c>
      <c r="N1305" s="4">
        <v>1993</v>
      </c>
      <c r="O1305" s="5" t="s">
        <v>530</v>
      </c>
      <c r="P1305" s="5" t="s">
        <v>770</v>
      </c>
      <c r="Q1305" s="5" t="s">
        <v>1329</v>
      </c>
      <c r="R1305" s="7">
        <v>280</v>
      </c>
      <c r="S1305" s="5" t="s">
        <v>359</v>
      </c>
      <c r="U1305" s="5" t="s">
        <v>719</v>
      </c>
      <c r="X1305" s="5" t="s">
        <v>232</v>
      </c>
      <c r="Y1305" s="5" t="s">
        <v>233</v>
      </c>
      <c r="Z1305" s="5" t="s">
        <v>20</v>
      </c>
      <c r="AB1305" s="5" t="s">
        <v>105</v>
      </c>
      <c r="AC1305" s="5" t="s">
        <v>506</v>
      </c>
      <c r="AF1305" s="5" t="s">
        <v>613</v>
      </c>
      <c r="AG1305" s="5" t="s">
        <v>771</v>
      </c>
      <c r="AI1305" s="8" t="s">
        <v>779</v>
      </c>
      <c r="AJ1305" s="8" t="s">
        <v>59</v>
      </c>
      <c r="AK1305" s="8" t="s">
        <v>114</v>
      </c>
    </row>
    <row r="1306" spans="1:38" x14ac:dyDescent="0.2">
      <c r="A1306" s="4">
        <v>983</v>
      </c>
      <c r="B1306" s="4">
        <v>8</v>
      </c>
      <c r="C1306" s="5" t="s">
        <v>763</v>
      </c>
      <c r="D1306" s="5" t="s">
        <v>764</v>
      </c>
      <c r="E1306" s="4">
        <v>2008</v>
      </c>
      <c r="F1306" s="5" t="s">
        <v>709</v>
      </c>
      <c r="G1306" s="6">
        <v>0</v>
      </c>
      <c r="L1306" s="5" t="s">
        <v>728</v>
      </c>
      <c r="M1306" s="5" t="s">
        <v>53</v>
      </c>
      <c r="N1306" s="4">
        <v>1993</v>
      </c>
      <c r="O1306" s="5" t="s">
        <v>530</v>
      </c>
      <c r="P1306" s="5" t="s">
        <v>770</v>
      </c>
      <c r="Q1306" s="5" t="s">
        <v>1329</v>
      </c>
      <c r="R1306" s="7">
        <v>280</v>
      </c>
      <c r="S1306" s="5" t="s">
        <v>359</v>
      </c>
      <c r="U1306" s="5" t="s">
        <v>719</v>
      </c>
      <c r="X1306" s="5" t="s">
        <v>232</v>
      </c>
      <c r="Y1306" s="5" t="s">
        <v>233</v>
      </c>
      <c r="Z1306" s="5" t="s">
        <v>20</v>
      </c>
      <c r="AB1306" s="5" t="s">
        <v>105</v>
      </c>
      <c r="AC1306" s="5" t="s">
        <v>506</v>
      </c>
      <c r="AF1306" s="5" t="s">
        <v>613</v>
      </c>
      <c r="AG1306" s="5" t="s">
        <v>771</v>
      </c>
      <c r="AI1306" s="8" t="s">
        <v>779</v>
      </c>
      <c r="AJ1306" s="8" t="s">
        <v>59</v>
      </c>
      <c r="AK1306" s="8" t="s">
        <v>114</v>
      </c>
    </row>
    <row r="1307" spans="1:38" x14ac:dyDescent="0.2">
      <c r="A1307" s="4">
        <v>983</v>
      </c>
      <c r="B1307" s="4">
        <v>9</v>
      </c>
      <c r="C1307" s="5" t="s">
        <v>763</v>
      </c>
      <c r="D1307" s="5" t="s">
        <v>764</v>
      </c>
      <c r="E1307" s="4">
        <v>2008</v>
      </c>
      <c r="F1307" s="5" t="s">
        <v>709</v>
      </c>
      <c r="G1307" s="6">
        <v>0.16030530000000001</v>
      </c>
      <c r="L1307" s="5" t="s">
        <v>721</v>
      </c>
      <c r="M1307" s="5" t="s">
        <v>57</v>
      </c>
      <c r="N1307" s="4">
        <v>1993</v>
      </c>
      <c r="O1307" s="5" t="s">
        <v>530</v>
      </c>
      <c r="P1307" s="5" t="s">
        <v>770</v>
      </c>
      <c r="Q1307" s="5" t="s">
        <v>1329</v>
      </c>
      <c r="R1307" s="7">
        <v>280</v>
      </c>
      <c r="S1307" s="5" t="s">
        <v>359</v>
      </c>
      <c r="U1307" s="5" t="s">
        <v>719</v>
      </c>
      <c r="X1307" s="5" t="s">
        <v>232</v>
      </c>
      <c r="Y1307" s="5" t="s">
        <v>233</v>
      </c>
      <c r="Z1307" s="5" t="s">
        <v>20</v>
      </c>
      <c r="AB1307" s="5" t="s">
        <v>105</v>
      </c>
      <c r="AC1307" s="5" t="s">
        <v>506</v>
      </c>
      <c r="AF1307" s="5" t="s">
        <v>613</v>
      </c>
      <c r="AG1307" s="5" t="s">
        <v>771</v>
      </c>
      <c r="AI1307" s="8" t="s">
        <v>779</v>
      </c>
      <c r="AJ1307" s="8" t="s">
        <v>59</v>
      </c>
      <c r="AK1307" s="8" t="s">
        <v>114</v>
      </c>
    </row>
    <row r="1308" spans="1:38" x14ac:dyDescent="0.2">
      <c r="A1308" s="4">
        <v>983</v>
      </c>
      <c r="B1308" s="4">
        <v>10</v>
      </c>
      <c r="C1308" s="5" t="s">
        <v>763</v>
      </c>
      <c r="D1308" s="5" t="s">
        <v>764</v>
      </c>
      <c r="E1308" s="4">
        <v>2008</v>
      </c>
      <c r="F1308" s="5" t="s">
        <v>709</v>
      </c>
      <c r="G1308" s="6">
        <v>0</v>
      </c>
      <c r="L1308" s="5" t="s">
        <v>722</v>
      </c>
      <c r="M1308" s="5" t="s">
        <v>57</v>
      </c>
      <c r="N1308" s="4">
        <v>1993</v>
      </c>
      <c r="O1308" s="5" t="s">
        <v>530</v>
      </c>
      <c r="P1308" s="5" t="s">
        <v>770</v>
      </c>
      <c r="Q1308" s="5" t="s">
        <v>1329</v>
      </c>
      <c r="R1308" s="7">
        <v>280</v>
      </c>
      <c r="S1308" s="5" t="s">
        <v>359</v>
      </c>
      <c r="U1308" s="5" t="s">
        <v>719</v>
      </c>
      <c r="X1308" s="5" t="s">
        <v>232</v>
      </c>
      <c r="Y1308" s="5" t="s">
        <v>233</v>
      </c>
      <c r="Z1308" s="5" t="s">
        <v>20</v>
      </c>
      <c r="AB1308" s="5" t="s">
        <v>105</v>
      </c>
      <c r="AC1308" s="5" t="s">
        <v>506</v>
      </c>
      <c r="AF1308" s="5" t="s">
        <v>613</v>
      </c>
      <c r="AG1308" s="5" t="s">
        <v>771</v>
      </c>
      <c r="AI1308" s="8" t="s">
        <v>779</v>
      </c>
      <c r="AJ1308" s="8" t="s">
        <v>59</v>
      </c>
      <c r="AK1308" s="8" t="s">
        <v>114</v>
      </c>
    </row>
    <row r="1309" spans="1:38" x14ac:dyDescent="0.2">
      <c r="A1309" s="4">
        <v>983</v>
      </c>
      <c r="B1309" s="4">
        <v>11</v>
      </c>
      <c r="C1309" s="5" t="s">
        <v>763</v>
      </c>
      <c r="D1309" s="5" t="s">
        <v>764</v>
      </c>
      <c r="E1309" s="4">
        <v>2008</v>
      </c>
      <c r="F1309" s="5" t="s">
        <v>709</v>
      </c>
      <c r="G1309" s="6">
        <v>0.16284989999999999</v>
      </c>
      <c r="L1309" s="5" t="s">
        <v>723</v>
      </c>
      <c r="M1309" s="5" t="s">
        <v>57</v>
      </c>
      <c r="N1309" s="4">
        <v>1993</v>
      </c>
      <c r="O1309" s="5" t="s">
        <v>530</v>
      </c>
      <c r="P1309" s="5" t="s">
        <v>770</v>
      </c>
      <c r="Q1309" s="5" t="s">
        <v>1329</v>
      </c>
      <c r="R1309" s="7">
        <v>280</v>
      </c>
      <c r="S1309" s="5" t="s">
        <v>359</v>
      </c>
      <c r="U1309" s="5" t="s">
        <v>719</v>
      </c>
      <c r="X1309" s="5" t="s">
        <v>232</v>
      </c>
      <c r="Y1309" s="5" t="s">
        <v>233</v>
      </c>
      <c r="Z1309" s="5" t="s">
        <v>20</v>
      </c>
      <c r="AB1309" s="5" t="s">
        <v>105</v>
      </c>
      <c r="AC1309" s="5" t="s">
        <v>506</v>
      </c>
      <c r="AF1309" s="5" t="s">
        <v>613</v>
      </c>
      <c r="AG1309" s="5" t="s">
        <v>771</v>
      </c>
      <c r="AI1309" s="8" t="s">
        <v>779</v>
      </c>
      <c r="AJ1309" s="8" t="s">
        <v>59</v>
      </c>
      <c r="AK1309" s="8" t="s">
        <v>114</v>
      </c>
    </row>
    <row r="1310" spans="1:38" x14ac:dyDescent="0.2">
      <c r="A1310" s="4">
        <v>983</v>
      </c>
      <c r="B1310" s="4">
        <v>12</v>
      </c>
      <c r="C1310" s="5" t="s">
        <v>763</v>
      </c>
      <c r="D1310" s="5" t="s">
        <v>764</v>
      </c>
      <c r="E1310" s="4">
        <v>2008</v>
      </c>
      <c r="F1310" s="5" t="s">
        <v>709</v>
      </c>
      <c r="G1310" s="6">
        <v>0.27480919999999998</v>
      </c>
      <c r="L1310" s="5" t="s">
        <v>724</v>
      </c>
      <c r="M1310" s="5" t="s">
        <v>57</v>
      </c>
      <c r="N1310" s="4">
        <v>1993</v>
      </c>
      <c r="O1310" s="5" t="s">
        <v>530</v>
      </c>
      <c r="P1310" s="5" t="s">
        <v>770</v>
      </c>
      <c r="Q1310" s="5" t="s">
        <v>1329</v>
      </c>
      <c r="R1310" s="7">
        <v>280</v>
      </c>
      <c r="S1310" s="5" t="s">
        <v>359</v>
      </c>
      <c r="U1310" s="5" t="s">
        <v>719</v>
      </c>
      <c r="X1310" s="5" t="s">
        <v>232</v>
      </c>
      <c r="Y1310" s="5" t="s">
        <v>233</v>
      </c>
      <c r="Z1310" s="5" t="s">
        <v>20</v>
      </c>
      <c r="AB1310" s="5" t="s">
        <v>105</v>
      </c>
      <c r="AC1310" s="5" t="s">
        <v>506</v>
      </c>
      <c r="AF1310" s="5" t="s">
        <v>613</v>
      </c>
      <c r="AG1310" s="5" t="s">
        <v>771</v>
      </c>
      <c r="AI1310" s="8" t="s">
        <v>779</v>
      </c>
      <c r="AJ1310" s="8" t="s">
        <v>59</v>
      </c>
      <c r="AK1310" s="8" t="s">
        <v>114</v>
      </c>
    </row>
    <row r="1311" spans="1:38" x14ac:dyDescent="0.2">
      <c r="A1311" s="4">
        <v>983</v>
      </c>
      <c r="B1311" s="4">
        <v>13</v>
      </c>
      <c r="C1311" s="5" t="s">
        <v>763</v>
      </c>
      <c r="D1311" s="5" t="s">
        <v>764</v>
      </c>
      <c r="E1311" s="4">
        <v>2008</v>
      </c>
      <c r="F1311" s="5" t="s">
        <v>709</v>
      </c>
      <c r="G1311" s="6">
        <v>0.4987277</v>
      </c>
      <c r="L1311" s="5" t="s">
        <v>725</v>
      </c>
      <c r="M1311" s="5" t="s">
        <v>57</v>
      </c>
      <c r="N1311" s="4">
        <v>1993</v>
      </c>
      <c r="O1311" s="5" t="s">
        <v>530</v>
      </c>
      <c r="P1311" s="5" t="s">
        <v>770</v>
      </c>
      <c r="Q1311" s="5" t="s">
        <v>1329</v>
      </c>
      <c r="R1311" s="7">
        <v>280</v>
      </c>
      <c r="S1311" s="5" t="s">
        <v>359</v>
      </c>
      <c r="U1311" s="5" t="s">
        <v>719</v>
      </c>
      <c r="X1311" s="5" t="s">
        <v>232</v>
      </c>
      <c r="Y1311" s="5" t="s">
        <v>233</v>
      </c>
      <c r="Z1311" s="5" t="s">
        <v>20</v>
      </c>
      <c r="AB1311" s="5" t="s">
        <v>105</v>
      </c>
      <c r="AC1311" s="5" t="s">
        <v>506</v>
      </c>
      <c r="AF1311" s="5" t="s">
        <v>613</v>
      </c>
      <c r="AG1311" s="5" t="s">
        <v>771</v>
      </c>
      <c r="AI1311" s="8" t="s">
        <v>779</v>
      </c>
      <c r="AJ1311" s="8" t="s">
        <v>59</v>
      </c>
      <c r="AK1311" s="8" t="s">
        <v>114</v>
      </c>
    </row>
    <row r="1312" spans="1:38" x14ac:dyDescent="0.2">
      <c r="A1312" s="4">
        <v>983</v>
      </c>
      <c r="B1312" s="4">
        <v>14</v>
      </c>
      <c r="C1312" s="5" t="s">
        <v>763</v>
      </c>
      <c r="D1312" s="5" t="s">
        <v>764</v>
      </c>
      <c r="E1312" s="4">
        <v>2008</v>
      </c>
      <c r="F1312" s="5" t="s">
        <v>709</v>
      </c>
      <c r="G1312" s="6">
        <v>0</v>
      </c>
      <c r="L1312" s="5" t="s">
        <v>726</v>
      </c>
      <c r="M1312" s="5" t="s">
        <v>57</v>
      </c>
      <c r="N1312" s="4">
        <v>1993</v>
      </c>
      <c r="O1312" s="5" t="s">
        <v>530</v>
      </c>
      <c r="P1312" s="5" t="s">
        <v>770</v>
      </c>
      <c r="Q1312" s="5" t="s">
        <v>1329</v>
      </c>
      <c r="R1312" s="7">
        <v>280</v>
      </c>
      <c r="S1312" s="5" t="s">
        <v>359</v>
      </c>
      <c r="U1312" s="5" t="s">
        <v>719</v>
      </c>
      <c r="X1312" s="5" t="s">
        <v>232</v>
      </c>
      <c r="Y1312" s="5" t="s">
        <v>233</v>
      </c>
      <c r="Z1312" s="5" t="s">
        <v>20</v>
      </c>
      <c r="AB1312" s="5" t="s">
        <v>105</v>
      </c>
      <c r="AC1312" s="5" t="s">
        <v>506</v>
      </c>
      <c r="AF1312" s="5" t="s">
        <v>613</v>
      </c>
      <c r="AG1312" s="5" t="s">
        <v>771</v>
      </c>
      <c r="AI1312" s="8" t="s">
        <v>779</v>
      </c>
      <c r="AJ1312" s="8" t="s">
        <v>59</v>
      </c>
      <c r="AK1312" s="8" t="s">
        <v>114</v>
      </c>
    </row>
    <row r="1313" spans="1:38" x14ac:dyDescent="0.2">
      <c r="A1313" s="4">
        <v>983</v>
      </c>
      <c r="B1313" s="4">
        <v>15</v>
      </c>
      <c r="C1313" s="5" t="s">
        <v>763</v>
      </c>
      <c r="D1313" s="5" t="s">
        <v>764</v>
      </c>
      <c r="E1313" s="4">
        <v>2008</v>
      </c>
      <c r="F1313" s="5" t="s">
        <v>709</v>
      </c>
      <c r="G1313" s="6">
        <v>0</v>
      </c>
      <c r="L1313" s="5" t="s">
        <v>727</v>
      </c>
      <c r="M1313" s="5" t="s">
        <v>57</v>
      </c>
      <c r="N1313" s="4">
        <v>1993</v>
      </c>
      <c r="O1313" s="5" t="s">
        <v>530</v>
      </c>
      <c r="P1313" s="5" t="s">
        <v>770</v>
      </c>
      <c r="Q1313" s="5" t="s">
        <v>1329</v>
      </c>
      <c r="R1313" s="7">
        <v>280</v>
      </c>
      <c r="S1313" s="5" t="s">
        <v>359</v>
      </c>
      <c r="U1313" s="5" t="s">
        <v>719</v>
      </c>
      <c r="X1313" s="5" t="s">
        <v>232</v>
      </c>
      <c r="Y1313" s="5" t="s">
        <v>233</v>
      </c>
      <c r="Z1313" s="5" t="s">
        <v>20</v>
      </c>
      <c r="AB1313" s="5" t="s">
        <v>105</v>
      </c>
      <c r="AC1313" s="5" t="s">
        <v>506</v>
      </c>
      <c r="AF1313" s="5" t="s">
        <v>613</v>
      </c>
      <c r="AG1313" s="5" t="s">
        <v>771</v>
      </c>
      <c r="AI1313" s="8" t="s">
        <v>779</v>
      </c>
      <c r="AJ1313" s="8" t="s">
        <v>59</v>
      </c>
      <c r="AK1313" s="8" t="s">
        <v>114</v>
      </c>
    </row>
    <row r="1314" spans="1:38" x14ac:dyDescent="0.2">
      <c r="A1314" s="4">
        <v>983</v>
      </c>
      <c r="B1314" s="4">
        <v>16</v>
      </c>
      <c r="C1314" s="5" t="s">
        <v>763</v>
      </c>
      <c r="D1314" s="5" t="s">
        <v>764</v>
      </c>
      <c r="E1314" s="4">
        <v>2008</v>
      </c>
      <c r="F1314" s="5" t="s">
        <v>709</v>
      </c>
      <c r="G1314" s="6">
        <v>1</v>
      </c>
      <c r="L1314" s="5" t="s">
        <v>728</v>
      </c>
      <c r="M1314" s="5" t="s">
        <v>57</v>
      </c>
      <c r="N1314" s="4">
        <v>1993</v>
      </c>
      <c r="O1314" s="5" t="s">
        <v>530</v>
      </c>
      <c r="P1314" s="5" t="s">
        <v>770</v>
      </c>
      <c r="Q1314" s="5" t="s">
        <v>1329</v>
      </c>
      <c r="R1314" s="7">
        <v>280</v>
      </c>
      <c r="S1314" s="5" t="s">
        <v>359</v>
      </c>
      <c r="U1314" s="5" t="s">
        <v>719</v>
      </c>
      <c r="X1314" s="5" t="s">
        <v>232</v>
      </c>
      <c r="Y1314" s="5" t="s">
        <v>233</v>
      </c>
      <c r="Z1314" s="5" t="s">
        <v>20</v>
      </c>
      <c r="AB1314" s="5" t="s">
        <v>105</v>
      </c>
      <c r="AC1314" s="5" t="s">
        <v>506</v>
      </c>
      <c r="AF1314" s="5" t="s">
        <v>613</v>
      </c>
      <c r="AG1314" s="5" t="s">
        <v>771</v>
      </c>
      <c r="AI1314" s="8" t="s">
        <v>779</v>
      </c>
      <c r="AJ1314" s="8" t="s">
        <v>59</v>
      </c>
      <c r="AK1314" s="8" t="s">
        <v>114</v>
      </c>
    </row>
    <row r="1315" spans="1:38" hidden="1" x14ac:dyDescent="0.2">
      <c r="A1315" s="4">
        <v>987</v>
      </c>
      <c r="B1315" s="4">
        <v>1</v>
      </c>
      <c r="C1315" s="5" t="s">
        <v>773</v>
      </c>
      <c r="D1315" s="5" t="s">
        <v>772</v>
      </c>
      <c r="E1315" s="4">
        <v>1988</v>
      </c>
      <c r="F1315" s="5" t="s">
        <v>212</v>
      </c>
      <c r="G1315" s="6">
        <v>1</v>
      </c>
      <c r="N1315" s="4">
        <v>1984</v>
      </c>
      <c r="O1315" s="5" t="s">
        <v>774</v>
      </c>
      <c r="P1315" s="5" t="s">
        <v>329</v>
      </c>
      <c r="Q1315" s="5" t="s">
        <v>315</v>
      </c>
      <c r="S1315" s="5" t="s">
        <v>775</v>
      </c>
      <c r="U1315" s="5" t="s">
        <v>776</v>
      </c>
      <c r="X1315" s="5" t="s">
        <v>92</v>
      </c>
      <c r="Y1315" s="5" t="s">
        <v>93</v>
      </c>
      <c r="Z1315" s="5" t="s">
        <v>20</v>
      </c>
      <c r="AA1315" s="5" t="s">
        <v>778</v>
      </c>
      <c r="AB1315" s="5" t="s">
        <v>21</v>
      </c>
      <c r="AE1315" s="5" t="s">
        <v>777</v>
      </c>
      <c r="AI1315" s="5" t="s">
        <v>225</v>
      </c>
      <c r="AJ1315" s="8" t="s">
        <v>59</v>
      </c>
      <c r="AK1315" s="8" t="s">
        <v>114</v>
      </c>
      <c r="AL1315" s="8" t="s">
        <v>794</v>
      </c>
    </row>
    <row r="1316" spans="1:38" hidden="1" x14ac:dyDescent="0.2">
      <c r="A1316" s="4">
        <v>987</v>
      </c>
      <c r="B1316" s="4">
        <v>2</v>
      </c>
      <c r="C1316" s="5" t="s">
        <v>773</v>
      </c>
      <c r="D1316" s="5" t="s">
        <v>772</v>
      </c>
      <c r="E1316" s="4">
        <v>1988</v>
      </c>
      <c r="F1316" s="5" t="s">
        <v>780</v>
      </c>
      <c r="G1316" s="6">
        <v>0.14048338369999999</v>
      </c>
      <c r="H1316" s="7">
        <f t="shared" ref="H1316:H1335" si="3">ROUND(G1316*198,0)</f>
        <v>28</v>
      </c>
      <c r="L1316" s="5" t="s">
        <v>662</v>
      </c>
      <c r="M1316" s="5" t="s">
        <v>57</v>
      </c>
      <c r="N1316" s="4" t="s">
        <v>781</v>
      </c>
      <c r="O1316" s="5" t="s">
        <v>774</v>
      </c>
      <c r="S1316" s="5" t="s">
        <v>775</v>
      </c>
      <c r="U1316" s="5" t="s">
        <v>776</v>
      </c>
      <c r="X1316" s="5" t="s">
        <v>92</v>
      </c>
      <c r="Y1316" s="5" t="s">
        <v>93</v>
      </c>
      <c r="Z1316" s="5" t="s">
        <v>20</v>
      </c>
      <c r="AB1316" s="5" t="s">
        <v>184</v>
      </c>
      <c r="AC1316" s="5" t="s">
        <v>753</v>
      </c>
      <c r="AE1316" s="5" t="s">
        <v>777</v>
      </c>
      <c r="AI1316" s="5" t="s">
        <v>225</v>
      </c>
      <c r="AJ1316" s="8" t="s">
        <v>59</v>
      </c>
      <c r="AK1316" s="8" t="s">
        <v>114</v>
      </c>
      <c r="AL1316" s="8" t="s">
        <v>794</v>
      </c>
    </row>
    <row r="1317" spans="1:38" hidden="1" x14ac:dyDescent="0.2">
      <c r="A1317" s="4">
        <v>987</v>
      </c>
      <c r="B1317" s="4">
        <v>3</v>
      </c>
      <c r="C1317" s="5" t="s">
        <v>773</v>
      </c>
      <c r="D1317" s="5" t="s">
        <v>772</v>
      </c>
      <c r="E1317" s="4">
        <v>1988</v>
      </c>
      <c r="F1317" s="5" t="s">
        <v>780</v>
      </c>
      <c r="G1317" s="6">
        <v>8.7009063400000003E-2</v>
      </c>
      <c r="H1317" s="7">
        <f t="shared" si="3"/>
        <v>17</v>
      </c>
      <c r="L1317" s="5" t="s">
        <v>689</v>
      </c>
      <c r="M1317" s="5" t="s">
        <v>57</v>
      </c>
      <c r="N1317" s="4" t="s">
        <v>781</v>
      </c>
      <c r="O1317" s="5" t="s">
        <v>774</v>
      </c>
      <c r="S1317" s="5" t="s">
        <v>775</v>
      </c>
      <c r="U1317" s="5" t="s">
        <v>776</v>
      </c>
      <c r="X1317" s="5" t="s">
        <v>92</v>
      </c>
      <c r="Y1317" s="5" t="s">
        <v>93</v>
      </c>
      <c r="Z1317" s="5" t="s">
        <v>20</v>
      </c>
      <c r="AB1317" s="5" t="s">
        <v>184</v>
      </c>
      <c r="AC1317" s="5" t="s">
        <v>753</v>
      </c>
      <c r="AE1317" s="5" t="s">
        <v>777</v>
      </c>
      <c r="AI1317" s="5" t="s">
        <v>225</v>
      </c>
      <c r="AJ1317" s="8" t="s">
        <v>59</v>
      </c>
      <c r="AK1317" s="8" t="s">
        <v>114</v>
      </c>
      <c r="AL1317" s="8" t="s">
        <v>794</v>
      </c>
    </row>
    <row r="1318" spans="1:38" hidden="1" x14ac:dyDescent="0.2">
      <c r="A1318" s="4">
        <v>987</v>
      </c>
      <c r="B1318" s="4">
        <v>4</v>
      </c>
      <c r="C1318" s="5" t="s">
        <v>773</v>
      </c>
      <c r="D1318" s="5" t="s">
        <v>772</v>
      </c>
      <c r="E1318" s="4">
        <v>1988</v>
      </c>
      <c r="F1318" s="5" t="s">
        <v>780</v>
      </c>
      <c r="G1318" s="6">
        <v>0.11102719029999999</v>
      </c>
      <c r="H1318" s="7">
        <f t="shared" si="3"/>
        <v>22</v>
      </c>
      <c r="L1318" s="5" t="s">
        <v>690</v>
      </c>
      <c r="M1318" s="5" t="s">
        <v>57</v>
      </c>
      <c r="N1318" s="4" t="s">
        <v>781</v>
      </c>
      <c r="O1318" s="5" t="s">
        <v>774</v>
      </c>
      <c r="S1318" s="5" t="s">
        <v>775</v>
      </c>
      <c r="U1318" s="5" t="s">
        <v>776</v>
      </c>
      <c r="X1318" s="5" t="s">
        <v>92</v>
      </c>
      <c r="Y1318" s="5" t="s">
        <v>93</v>
      </c>
      <c r="Z1318" s="5" t="s">
        <v>20</v>
      </c>
      <c r="AB1318" s="5" t="s">
        <v>184</v>
      </c>
      <c r="AC1318" s="5" t="s">
        <v>753</v>
      </c>
      <c r="AE1318" s="5" t="s">
        <v>777</v>
      </c>
      <c r="AI1318" s="5" t="s">
        <v>225</v>
      </c>
      <c r="AJ1318" s="8" t="s">
        <v>59</v>
      </c>
      <c r="AK1318" s="8" t="s">
        <v>114</v>
      </c>
      <c r="AL1318" s="8" t="s">
        <v>794</v>
      </c>
    </row>
    <row r="1319" spans="1:38" hidden="1" x14ac:dyDescent="0.2">
      <c r="A1319" s="4">
        <v>987</v>
      </c>
      <c r="B1319" s="4">
        <v>5</v>
      </c>
      <c r="C1319" s="5" t="s">
        <v>773</v>
      </c>
      <c r="D1319" s="5" t="s">
        <v>772</v>
      </c>
      <c r="E1319" s="4">
        <v>1988</v>
      </c>
      <c r="F1319" s="5" t="s">
        <v>780</v>
      </c>
      <c r="G1319" s="6">
        <v>7.6132930500000001E-2</v>
      </c>
      <c r="H1319" s="7">
        <f t="shared" si="3"/>
        <v>15</v>
      </c>
      <c r="L1319" s="5" t="s">
        <v>691</v>
      </c>
      <c r="M1319" s="5" t="s">
        <v>57</v>
      </c>
      <c r="N1319" s="4" t="s">
        <v>781</v>
      </c>
      <c r="O1319" s="5" t="s">
        <v>774</v>
      </c>
      <c r="S1319" s="5" t="s">
        <v>775</v>
      </c>
      <c r="U1319" s="5" t="s">
        <v>776</v>
      </c>
      <c r="X1319" s="5" t="s">
        <v>92</v>
      </c>
      <c r="Y1319" s="5" t="s">
        <v>93</v>
      </c>
      <c r="Z1319" s="5" t="s">
        <v>20</v>
      </c>
      <c r="AB1319" s="5" t="s">
        <v>184</v>
      </c>
      <c r="AC1319" s="5" t="s">
        <v>753</v>
      </c>
      <c r="AE1319" s="5" t="s">
        <v>777</v>
      </c>
      <c r="AI1319" s="5" t="s">
        <v>225</v>
      </c>
      <c r="AJ1319" s="8" t="s">
        <v>59</v>
      </c>
      <c r="AK1319" s="8" t="s">
        <v>114</v>
      </c>
      <c r="AL1319" s="8" t="s">
        <v>794</v>
      </c>
    </row>
    <row r="1320" spans="1:38" hidden="1" x14ac:dyDescent="0.2">
      <c r="A1320" s="4">
        <v>987</v>
      </c>
      <c r="B1320" s="4">
        <v>6</v>
      </c>
      <c r="C1320" s="5" t="s">
        <v>773</v>
      </c>
      <c r="D1320" s="5" t="s">
        <v>772</v>
      </c>
      <c r="E1320" s="4">
        <v>1988</v>
      </c>
      <c r="F1320" s="5" t="s">
        <v>780</v>
      </c>
      <c r="G1320" s="6">
        <v>0.14501510570000001</v>
      </c>
      <c r="H1320" s="7">
        <f t="shared" si="3"/>
        <v>29</v>
      </c>
      <c r="L1320" s="5" t="s">
        <v>692</v>
      </c>
      <c r="M1320" s="5" t="s">
        <v>57</v>
      </c>
      <c r="N1320" s="4" t="s">
        <v>781</v>
      </c>
      <c r="O1320" s="5" t="s">
        <v>774</v>
      </c>
      <c r="S1320" s="5" t="s">
        <v>775</v>
      </c>
      <c r="U1320" s="5" t="s">
        <v>776</v>
      </c>
      <c r="X1320" s="5" t="s">
        <v>92</v>
      </c>
      <c r="Y1320" s="5" t="s">
        <v>93</v>
      </c>
      <c r="Z1320" s="5" t="s">
        <v>20</v>
      </c>
      <c r="AB1320" s="5" t="s">
        <v>184</v>
      </c>
      <c r="AC1320" s="5" t="s">
        <v>753</v>
      </c>
      <c r="AE1320" s="5" t="s">
        <v>777</v>
      </c>
      <c r="AI1320" s="5" t="s">
        <v>225</v>
      </c>
      <c r="AJ1320" s="8" t="s">
        <v>59</v>
      </c>
      <c r="AK1320" s="8" t="s">
        <v>114</v>
      </c>
      <c r="AL1320" s="8" t="s">
        <v>794</v>
      </c>
    </row>
    <row r="1321" spans="1:38" hidden="1" x14ac:dyDescent="0.2">
      <c r="A1321" s="4">
        <v>987</v>
      </c>
      <c r="B1321" s="4">
        <v>7</v>
      </c>
      <c r="C1321" s="5" t="s">
        <v>773</v>
      </c>
      <c r="D1321" s="5" t="s">
        <v>772</v>
      </c>
      <c r="E1321" s="4">
        <v>1988</v>
      </c>
      <c r="F1321" s="5" t="s">
        <v>780</v>
      </c>
      <c r="G1321" s="6">
        <v>6.1178247700000001E-2</v>
      </c>
      <c r="H1321" s="7">
        <f t="shared" si="3"/>
        <v>12</v>
      </c>
      <c r="L1321" s="5" t="s">
        <v>693</v>
      </c>
      <c r="M1321" s="5" t="s">
        <v>57</v>
      </c>
      <c r="N1321" s="4" t="s">
        <v>781</v>
      </c>
      <c r="O1321" s="5" t="s">
        <v>774</v>
      </c>
      <c r="S1321" s="5" t="s">
        <v>775</v>
      </c>
      <c r="U1321" s="5" t="s">
        <v>776</v>
      </c>
      <c r="X1321" s="5" t="s">
        <v>92</v>
      </c>
      <c r="Y1321" s="5" t="s">
        <v>93</v>
      </c>
      <c r="Z1321" s="5" t="s">
        <v>20</v>
      </c>
      <c r="AB1321" s="5" t="s">
        <v>184</v>
      </c>
      <c r="AC1321" s="5" t="s">
        <v>753</v>
      </c>
      <c r="AE1321" s="5" t="s">
        <v>777</v>
      </c>
      <c r="AI1321" s="5" t="s">
        <v>225</v>
      </c>
      <c r="AJ1321" s="8" t="s">
        <v>59</v>
      </c>
      <c r="AK1321" s="8" t="s">
        <v>114</v>
      </c>
      <c r="AL1321" s="8" t="s">
        <v>794</v>
      </c>
    </row>
    <row r="1322" spans="1:38" hidden="1" x14ac:dyDescent="0.2">
      <c r="A1322" s="4">
        <v>987</v>
      </c>
      <c r="B1322" s="4">
        <v>8</v>
      </c>
      <c r="C1322" s="5" t="s">
        <v>773</v>
      </c>
      <c r="D1322" s="5" t="s">
        <v>772</v>
      </c>
      <c r="E1322" s="4">
        <v>1988</v>
      </c>
      <c r="F1322" s="5" t="s">
        <v>780</v>
      </c>
      <c r="G1322" s="6">
        <v>4.0332326299999999E-2</v>
      </c>
      <c r="H1322" s="7">
        <f t="shared" si="3"/>
        <v>8</v>
      </c>
      <c r="L1322" s="5" t="s">
        <v>694</v>
      </c>
      <c r="M1322" s="5" t="s">
        <v>57</v>
      </c>
      <c r="N1322" s="4" t="s">
        <v>781</v>
      </c>
      <c r="O1322" s="5" t="s">
        <v>774</v>
      </c>
      <c r="S1322" s="5" t="s">
        <v>775</v>
      </c>
      <c r="U1322" s="5" t="s">
        <v>776</v>
      </c>
      <c r="X1322" s="5" t="s">
        <v>92</v>
      </c>
      <c r="Y1322" s="5" t="s">
        <v>93</v>
      </c>
      <c r="Z1322" s="5" t="s">
        <v>20</v>
      </c>
      <c r="AB1322" s="5" t="s">
        <v>184</v>
      </c>
      <c r="AC1322" s="5" t="s">
        <v>753</v>
      </c>
      <c r="AE1322" s="5" t="s">
        <v>777</v>
      </c>
      <c r="AI1322" s="5" t="s">
        <v>225</v>
      </c>
      <c r="AJ1322" s="8" t="s">
        <v>59</v>
      </c>
      <c r="AK1322" s="8" t="s">
        <v>114</v>
      </c>
      <c r="AL1322" s="8" t="s">
        <v>794</v>
      </c>
    </row>
    <row r="1323" spans="1:38" hidden="1" x14ac:dyDescent="0.2">
      <c r="A1323" s="4">
        <v>987</v>
      </c>
      <c r="B1323" s="4">
        <v>9</v>
      </c>
      <c r="C1323" s="5" t="s">
        <v>773</v>
      </c>
      <c r="D1323" s="5" t="s">
        <v>772</v>
      </c>
      <c r="E1323" s="4">
        <v>1988</v>
      </c>
      <c r="F1323" s="5" t="s">
        <v>780</v>
      </c>
      <c r="G1323" s="6">
        <v>5.6646525699999999E-2</v>
      </c>
      <c r="H1323" s="7">
        <f t="shared" si="3"/>
        <v>11</v>
      </c>
      <c r="L1323" s="5" t="s">
        <v>695</v>
      </c>
      <c r="M1323" s="5" t="s">
        <v>57</v>
      </c>
      <c r="N1323" s="4" t="s">
        <v>781</v>
      </c>
      <c r="O1323" s="5" t="s">
        <v>774</v>
      </c>
      <c r="S1323" s="5" t="s">
        <v>775</v>
      </c>
      <c r="U1323" s="5" t="s">
        <v>776</v>
      </c>
      <c r="X1323" s="5" t="s">
        <v>92</v>
      </c>
      <c r="Y1323" s="5" t="s">
        <v>93</v>
      </c>
      <c r="Z1323" s="5" t="s">
        <v>20</v>
      </c>
      <c r="AB1323" s="5" t="s">
        <v>184</v>
      </c>
      <c r="AC1323" s="5" t="s">
        <v>753</v>
      </c>
      <c r="AE1323" s="5" t="s">
        <v>777</v>
      </c>
      <c r="AI1323" s="5" t="s">
        <v>225</v>
      </c>
      <c r="AJ1323" s="8" t="s">
        <v>59</v>
      </c>
      <c r="AK1323" s="8" t="s">
        <v>114</v>
      </c>
      <c r="AL1323" s="8" t="s">
        <v>794</v>
      </c>
    </row>
    <row r="1324" spans="1:38" hidden="1" x14ac:dyDescent="0.2">
      <c r="A1324" s="4">
        <v>987</v>
      </c>
      <c r="B1324" s="4">
        <v>10</v>
      </c>
      <c r="C1324" s="5" t="s">
        <v>773</v>
      </c>
      <c r="D1324" s="5" t="s">
        <v>772</v>
      </c>
      <c r="E1324" s="4">
        <v>1988</v>
      </c>
      <c r="F1324" s="5" t="s">
        <v>780</v>
      </c>
      <c r="G1324" s="6">
        <v>5.0755287000000003E-2</v>
      </c>
      <c r="H1324" s="7">
        <f t="shared" si="3"/>
        <v>10</v>
      </c>
      <c r="L1324" s="5" t="s">
        <v>782</v>
      </c>
      <c r="M1324" s="5" t="s">
        <v>57</v>
      </c>
      <c r="N1324" s="4" t="s">
        <v>781</v>
      </c>
      <c r="O1324" s="5" t="s">
        <v>774</v>
      </c>
      <c r="S1324" s="5" t="s">
        <v>775</v>
      </c>
      <c r="U1324" s="5" t="s">
        <v>776</v>
      </c>
      <c r="X1324" s="5" t="s">
        <v>92</v>
      </c>
      <c r="Y1324" s="5" t="s">
        <v>93</v>
      </c>
      <c r="Z1324" s="5" t="s">
        <v>20</v>
      </c>
      <c r="AB1324" s="5" t="s">
        <v>184</v>
      </c>
      <c r="AC1324" s="5" t="s">
        <v>753</v>
      </c>
      <c r="AE1324" s="5" t="s">
        <v>777</v>
      </c>
      <c r="AI1324" s="5" t="s">
        <v>225</v>
      </c>
      <c r="AJ1324" s="8" t="s">
        <v>59</v>
      </c>
      <c r="AK1324" s="8" t="s">
        <v>114</v>
      </c>
      <c r="AL1324" s="8" t="s">
        <v>794</v>
      </c>
    </row>
    <row r="1325" spans="1:38" hidden="1" x14ac:dyDescent="0.2">
      <c r="A1325" s="4">
        <v>987</v>
      </c>
      <c r="B1325" s="4">
        <v>11</v>
      </c>
      <c r="C1325" s="5" t="s">
        <v>773</v>
      </c>
      <c r="D1325" s="5" t="s">
        <v>772</v>
      </c>
      <c r="E1325" s="4">
        <v>1988</v>
      </c>
      <c r="F1325" s="5" t="s">
        <v>780</v>
      </c>
      <c r="G1325" s="6">
        <v>8.6102718999999994E-2</v>
      </c>
      <c r="H1325" s="7">
        <f t="shared" si="3"/>
        <v>17</v>
      </c>
      <c r="L1325" s="5" t="s">
        <v>783</v>
      </c>
      <c r="M1325" s="5" t="s">
        <v>57</v>
      </c>
      <c r="N1325" s="4" t="s">
        <v>781</v>
      </c>
      <c r="O1325" s="5" t="s">
        <v>774</v>
      </c>
      <c r="S1325" s="5" t="s">
        <v>775</v>
      </c>
      <c r="U1325" s="5" t="s">
        <v>776</v>
      </c>
      <c r="X1325" s="5" t="s">
        <v>92</v>
      </c>
      <c r="Y1325" s="5" t="s">
        <v>93</v>
      </c>
      <c r="Z1325" s="5" t="s">
        <v>20</v>
      </c>
      <c r="AB1325" s="5" t="s">
        <v>184</v>
      </c>
      <c r="AC1325" s="5" t="s">
        <v>753</v>
      </c>
      <c r="AE1325" s="5" t="s">
        <v>777</v>
      </c>
      <c r="AI1325" s="5" t="s">
        <v>225</v>
      </c>
      <c r="AJ1325" s="8" t="s">
        <v>59</v>
      </c>
      <c r="AK1325" s="8" t="s">
        <v>114</v>
      </c>
      <c r="AL1325" s="8" t="s">
        <v>794</v>
      </c>
    </row>
    <row r="1326" spans="1:38" hidden="1" x14ac:dyDescent="0.2">
      <c r="A1326" s="4">
        <v>987</v>
      </c>
      <c r="B1326" s="4">
        <v>12</v>
      </c>
      <c r="C1326" s="5" t="s">
        <v>773</v>
      </c>
      <c r="D1326" s="5" t="s">
        <v>772</v>
      </c>
      <c r="E1326" s="4">
        <v>1988</v>
      </c>
      <c r="F1326" s="5" t="s">
        <v>780</v>
      </c>
      <c r="G1326" s="6">
        <v>3.5800604200000002E-2</v>
      </c>
      <c r="H1326" s="7">
        <f t="shared" si="3"/>
        <v>7</v>
      </c>
      <c r="L1326" s="5" t="s">
        <v>784</v>
      </c>
      <c r="M1326" s="5" t="s">
        <v>57</v>
      </c>
      <c r="N1326" s="4" t="s">
        <v>781</v>
      </c>
      <c r="O1326" s="5" t="s">
        <v>774</v>
      </c>
      <c r="S1326" s="5" t="s">
        <v>775</v>
      </c>
      <c r="U1326" s="5" t="s">
        <v>776</v>
      </c>
      <c r="X1326" s="5" t="s">
        <v>92</v>
      </c>
      <c r="Y1326" s="5" t="s">
        <v>93</v>
      </c>
      <c r="Z1326" s="5" t="s">
        <v>20</v>
      </c>
      <c r="AB1326" s="5" t="s">
        <v>184</v>
      </c>
      <c r="AC1326" s="5" t="s">
        <v>753</v>
      </c>
      <c r="AE1326" s="5" t="s">
        <v>777</v>
      </c>
      <c r="AI1326" s="5" t="s">
        <v>225</v>
      </c>
      <c r="AJ1326" s="8" t="s">
        <v>59</v>
      </c>
      <c r="AK1326" s="8" t="s">
        <v>114</v>
      </c>
      <c r="AL1326" s="8" t="s">
        <v>794</v>
      </c>
    </row>
    <row r="1327" spans="1:38" hidden="1" x14ac:dyDescent="0.2">
      <c r="A1327" s="4">
        <v>987</v>
      </c>
      <c r="B1327" s="4">
        <v>13</v>
      </c>
      <c r="C1327" s="5" t="s">
        <v>773</v>
      </c>
      <c r="D1327" s="5" t="s">
        <v>772</v>
      </c>
      <c r="E1327" s="4">
        <v>1988</v>
      </c>
      <c r="F1327" s="5" t="s">
        <v>780</v>
      </c>
      <c r="G1327" s="6">
        <v>2.4924471300000001E-2</v>
      </c>
      <c r="H1327" s="7">
        <f t="shared" si="3"/>
        <v>5</v>
      </c>
      <c r="L1327" s="5" t="s">
        <v>785</v>
      </c>
      <c r="M1327" s="5" t="s">
        <v>57</v>
      </c>
      <c r="N1327" s="4" t="s">
        <v>781</v>
      </c>
      <c r="O1327" s="5" t="s">
        <v>774</v>
      </c>
      <c r="S1327" s="5" t="s">
        <v>775</v>
      </c>
      <c r="U1327" s="5" t="s">
        <v>776</v>
      </c>
      <c r="X1327" s="5" t="s">
        <v>92</v>
      </c>
      <c r="Y1327" s="5" t="s">
        <v>93</v>
      </c>
      <c r="Z1327" s="5" t="s">
        <v>20</v>
      </c>
      <c r="AB1327" s="5" t="s">
        <v>184</v>
      </c>
      <c r="AC1327" s="5" t="s">
        <v>753</v>
      </c>
      <c r="AE1327" s="5" t="s">
        <v>777</v>
      </c>
      <c r="AI1327" s="5" t="s">
        <v>225</v>
      </c>
      <c r="AJ1327" s="8" t="s">
        <v>59</v>
      </c>
      <c r="AK1327" s="8" t="s">
        <v>114</v>
      </c>
      <c r="AL1327" s="8" t="s">
        <v>794</v>
      </c>
    </row>
    <row r="1328" spans="1:38" hidden="1" x14ac:dyDescent="0.2">
      <c r="A1328" s="4">
        <v>987</v>
      </c>
      <c r="B1328" s="4">
        <v>14</v>
      </c>
      <c r="C1328" s="5" t="s">
        <v>773</v>
      </c>
      <c r="D1328" s="5" t="s">
        <v>772</v>
      </c>
      <c r="E1328" s="4">
        <v>1988</v>
      </c>
      <c r="F1328" s="5" t="s">
        <v>780</v>
      </c>
      <c r="G1328" s="6">
        <v>4.0332326299999999E-2</v>
      </c>
      <c r="H1328" s="7">
        <f t="shared" si="3"/>
        <v>8</v>
      </c>
      <c r="L1328" s="5" t="s">
        <v>786</v>
      </c>
      <c r="M1328" s="5" t="s">
        <v>57</v>
      </c>
      <c r="N1328" s="4" t="s">
        <v>781</v>
      </c>
      <c r="O1328" s="5" t="s">
        <v>774</v>
      </c>
      <c r="S1328" s="5" t="s">
        <v>775</v>
      </c>
      <c r="U1328" s="5" t="s">
        <v>776</v>
      </c>
      <c r="X1328" s="5" t="s">
        <v>92</v>
      </c>
      <c r="Y1328" s="5" t="s">
        <v>93</v>
      </c>
      <c r="Z1328" s="5" t="s">
        <v>20</v>
      </c>
      <c r="AB1328" s="5" t="s">
        <v>184</v>
      </c>
      <c r="AC1328" s="5" t="s">
        <v>753</v>
      </c>
      <c r="AE1328" s="5" t="s">
        <v>777</v>
      </c>
      <c r="AI1328" s="5" t="s">
        <v>225</v>
      </c>
      <c r="AJ1328" s="8" t="s">
        <v>59</v>
      </c>
      <c r="AK1328" s="8" t="s">
        <v>114</v>
      </c>
      <c r="AL1328" s="8" t="s">
        <v>794</v>
      </c>
    </row>
    <row r="1329" spans="1:38" hidden="1" x14ac:dyDescent="0.2">
      <c r="A1329" s="4">
        <v>987</v>
      </c>
      <c r="B1329" s="4">
        <v>15</v>
      </c>
      <c r="C1329" s="5" t="s">
        <v>773</v>
      </c>
      <c r="D1329" s="5" t="s">
        <v>772</v>
      </c>
      <c r="E1329" s="4">
        <v>1988</v>
      </c>
      <c r="F1329" s="5" t="s">
        <v>780</v>
      </c>
      <c r="G1329" s="6">
        <v>0</v>
      </c>
      <c r="H1329" s="7">
        <f t="shared" si="3"/>
        <v>0</v>
      </c>
      <c r="L1329" s="5" t="s">
        <v>787</v>
      </c>
      <c r="M1329" s="5" t="s">
        <v>57</v>
      </c>
      <c r="N1329" s="4" t="s">
        <v>781</v>
      </c>
      <c r="O1329" s="5" t="s">
        <v>774</v>
      </c>
      <c r="S1329" s="5" t="s">
        <v>775</v>
      </c>
      <c r="U1329" s="5" t="s">
        <v>776</v>
      </c>
      <c r="X1329" s="5" t="s">
        <v>92</v>
      </c>
      <c r="Y1329" s="5" t="s">
        <v>93</v>
      </c>
      <c r="Z1329" s="5" t="s">
        <v>20</v>
      </c>
      <c r="AB1329" s="5" t="s">
        <v>184</v>
      </c>
      <c r="AC1329" s="5" t="s">
        <v>753</v>
      </c>
      <c r="AE1329" s="5" t="s">
        <v>777</v>
      </c>
      <c r="AI1329" s="5" t="s">
        <v>225</v>
      </c>
      <c r="AJ1329" s="8" t="s">
        <v>59</v>
      </c>
      <c r="AK1329" s="8" t="s">
        <v>114</v>
      </c>
      <c r="AL1329" s="8" t="s">
        <v>794</v>
      </c>
    </row>
    <row r="1330" spans="1:38" hidden="1" x14ac:dyDescent="0.2">
      <c r="A1330" s="4">
        <v>987</v>
      </c>
      <c r="B1330" s="4">
        <v>16</v>
      </c>
      <c r="C1330" s="5" t="s">
        <v>773</v>
      </c>
      <c r="D1330" s="5" t="s">
        <v>772</v>
      </c>
      <c r="E1330" s="4">
        <v>1988</v>
      </c>
      <c r="F1330" s="5" t="s">
        <v>780</v>
      </c>
      <c r="G1330" s="6">
        <v>1.5407855E-2</v>
      </c>
      <c r="H1330" s="7">
        <f t="shared" si="3"/>
        <v>3</v>
      </c>
      <c r="L1330" s="5" t="s">
        <v>788</v>
      </c>
      <c r="M1330" s="5" t="s">
        <v>57</v>
      </c>
      <c r="N1330" s="4" t="s">
        <v>781</v>
      </c>
      <c r="O1330" s="5" t="s">
        <v>774</v>
      </c>
      <c r="S1330" s="5" t="s">
        <v>775</v>
      </c>
      <c r="U1330" s="5" t="s">
        <v>776</v>
      </c>
      <c r="X1330" s="5" t="s">
        <v>92</v>
      </c>
      <c r="Y1330" s="5" t="s">
        <v>93</v>
      </c>
      <c r="Z1330" s="5" t="s">
        <v>20</v>
      </c>
      <c r="AB1330" s="5" t="s">
        <v>184</v>
      </c>
      <c r="AC1330" s="5" t="s">
        <v>753</v>
      </c>
      <c r="AE1330" s="5" t="s">
        <v>777</v>
      </c>
      <c r="AI1330" s="5" t="s">
        <v>225</v>
      </c>
      <c r="AJ1330" s="8" t="s">
        <v>59</v>
      </c>
      <c r="AK1330" s="8" t="s">
        <v>114</v>
      </c>
      <c r="AL1330" s="8" t="s">
        <v>794</v>
      </c>
    </row>
    <row r="1331" spans="1:38" hidden="1" x14ac:dyDescent="0.2">
      <c r="A1331" s="4">
        <v>987</v>
      </c>
      <c r="B1331" s="4">
        <v>17</v>
      </c>
      <c r="C1331" s="5" t="s">
        <v>773</v>
      </c>
      <c r="D1331" s="5" t="s">
        <v>772</v>
      </c>
      <c r="E1331" s="4">
        <v>1988</v>
      </c>
      <c r="F1331" s="5" t="s">
        <v>780</v>
      </c>
      <c r="G1331" s="6">
        <v>1.08761329E-2</v>
      </c>
      <c r="H1331" s="7">
        <f t="shared" si="3"/>
        <v>2</v>
      </c>
      <c r="L1331" s="5" t="s">
        <v>789</v>
      </c>
      <c r="M1331" s="5" t="s">
        <v>57</v>
      </c>
      <c r="N1331" s="4" t="s">
        <v>781</v>
      </c>
      <c r="O1331" s="5" t="s">
        <v>774</v>
      </c>
      <c r="S1331" s="5" t="s">
        <v>775</v>
      </c>
      <c r="U1331" s="5" t="s">
        <v>776</v>
      </c>
      <c r="X1331" s="5" t="s">
        <v>92</v>
      </c>
      <c r="Y1331" s="5" t="s">
        <v>93</v>
      </c>
      <c r="Z1331" s="5" t="s">
        <v>20</v>
      </c>
      <c r="AB1331" s="5" t="s">
        <v>184</v>
      </c>
      <c r="AC1331" s="5" t="s">
        <v>753</v>
      </c>
      <c r="AE1331" s="5" t="s">
        <v>777</v>
      </c>
      <c r="AI1331" s="5" t="s">
        <v>225</v>
      </c>
      <c r="AJ1331" s="8" t="s">
        <v>59</v>
      </c>
      <c r="AK1331" s="8" t="s">
        <v>114</v>
      </c>
      <c r="AL1331" s="8" t="s">
        <v>794</v>
      </c>
    </row>
    <row r="1332" spans="1:38" hidden="1" x14ac:dyDescent="0.2">
      <c r="A1332" s="4">
        <v>987</v>
      </c>
      <c r="B1332" s="4">
        <v>18</v>
      </c>
      <c r="C1332" s="5" t="s">
        <v>773</v>
      </c>
      <c r="D1332" s="5" t="s">
        <v>772</v>
      </c>
      <c r="E1332" s="4">
        <v>1988</v>
      </c>
      <c r="F1332" s="5" t="s">
        <v>780</v>
      </c>
      <c r="G1332" s="6">
        <v>0</v>
      </c>
      <c r="H1332" s="7">
        <f t="shared" si="3"/>
        <v>0</v>
      </c>
      <c r="L1332" s="5" t="s">
        <v>790</v>
      </c>
      <c r="M1332" s="5" t="s">
        <v>57</v>
      </c>
      <c r="N1332" s="4" t="s">
        <v>781</v>
      </c>
      <c r="O1332" s="5" t="s">
        <v>774</v>
      </c>
      <c r="S1332" s="5" t="s">
        <v>775</v>
      </c>
      <c r="U1332" s="5" t="s">
        <v>776</v>
      </c>
      <c r="X1332" s="5" t="s">
        <v>92</v>
      </c>
      <c r="Y1332" s="5" t="s">
        <v>93</v>
      </c>
      <c r="Z1332" s="5" t="s">
        <v>20</v>
      </c>
      <c r="AB1332" s="5" t="s">
        <v>184</v>
      </c>
      <c r="AC1332" s="5" t="s">
        <v>753</v>
      </c>
      <c r="AE1332" s="5" t="s">
        <v>777</v>
      </c>
      <c r="AI1332" s="5" t="s">
        <v>225</v>
      </c>
      <c r="AJ1332" s="8" t="s">
        <v>59</v>
      </c>
      <c r="AK1332" s="8" t="s">
        <v>114</v>
      </c>
      <c r="AL1332" s="8" t="s">
        <v>794</v>
      </c>
    </row>
    <row r="1333" spans="1:38" hidden="1" x14ac:dyDescent="0.2">
      <c r="A1333" s="4">
        <v>987</v>
      </c>
      <c r="B1333" s="4">
        <v>19</v>
      </c>
      <c r="C1333" s="5" t="s">
        <v>773</v>
      </c>
      <c r="D1333" s="5" t="s">
        <v>772</v>
      </c>
      <c r="E1333" s="4">
        <v>1988</v>
      </c>
      <c r="F1333" s="5" t="s">
        <v>780</v>
      </c>
      <c r="G1333" s="6">
        <v>5.8912386999999998E-3</v>
      </c>
      <c r="H1333" s="7">
        <f t="shared" si="3"/>
        <v>1</v>
      </c>
      <c r="L1333" s="5" t="s">
        <v>791</v>
      </c>
      <c r="M1333" s="5" t="s">
        <v>57</v>
      </c>
      <c r="N1333" s="4" t="s">
        <v>781</v>
      </c>
      <c r="O1333" s="5" t="s">
        <v>774</v>
      </c>
      <c r="S1333" s="5" t="s">
        <v>775</v>
      </c>
      <c r="U1333" s="5" t="s">
        <v>776</v>
      </c>
      <c r="X1333" s="5" t="s">
        <v>92</v>
      </c>
      <c r="Y1333" s="5" t="s">
        <v>93</v>
      </c>
      <c r="Z1333" s="5" t="s">
        <v>20</v>
      </c>
      <c r="AB1333" s="5" t="s">
        <v>184</v>
      </c>
      <c r="AC1333" s="5" t="s">
        <v>753</v>
      </c>
      <c r="AE1333" s="5" t="s">
        <v>777</v>
      </c>
      <c r="AI1333" s="5" t="s">
        <v>225</v>
      </c>
      <c r="AJ1333" s="8" t="s">
        <v>59</v>
      </c>
      <c r="AK1333" s="8" t="s">
        <v>114</v>
      </c>
      <c r="AL1333" s="8" t="s">
        <v>794</v>
      </c>
    </row>
    <row r="1334" spans="1:38" hidden="1" x14ac:dyDescent="0.2">
      <c r="A1334" s="4">
        <v>987</v>
      </c>
      <c r="B1334" s="4">
        <v>20</v>
      </c>
      <c r="C1334" s="5" t="s">
        <v>773</v>
      </c>
      <c r="D1334" s="5" t="s">
        <v>772</v>
      </c>
      <c r="E1334" s="4">
        <v>1988</v>
      </c>
      <c r="F1334" s="5" t="s">
        <v>780</v>
      </c>
      <c r="G1334" s="6">
        <v>1.1329305099999999E-2</v>
      </c>
      <c r="H1334" s="7">
        <f t="shared" si="3"/>
        <v>2</v>
      </c>
      <c r="L1334" s="5" t="s">
        <v>792</v>
      </c>
      <c r="M1334" s="5" t="s">
        <v>57</v>
      </c>
      <c r="N1334" s="4" t="s">
        <v>781</v>
      </c>
      <c r="O1334" s="5" t="s">
        <v>774</v>
      </c>
      <c r="S1334" s="5" t="s">
        <v>775</v>
      </c>
      <c r="U1334" s="5" t="s">
        <v>776</v>
      </c>
      <c r="X1334" s="5" t="s">
        <v>92</v>
      </c>
      <c r="Y1334" s="5" t="s">
        <v>93</v>
      </c>
      <c r="Z1334" s="5" t="s">
        <v>20</v>
      </c>
      <c r="AB1334" s="5" t="s">
        <v>184</v>
      </c>
      <c r="AC1334" s="5" t="s">
        <v>753</v>
      </c>
      <c r="AE1334" s="5" t="s">
        <v>777</v>
      </c>
      <c r="AI1334" s="5" t="s">
        <v>225</v>
      </c>
      <c r="AJ1334" s="8" t="s">
        <v>59</v>
      </c>
      <c r="AK1334" s="8" t="s">
        <v>114</v>
      </c>
      <c r="AL1334" s="8" t="s">
        <v>794</v>
      </c>
    </row>
    <row r="1335" spans="1:38" hidden="1" x14ac:dyDescent="0.2">
      <c r="A1335" s="4">
        <v>987</v>
      </c>
      <c r="B1335" s="4">
        <v>21</v>
      </c>
      <c r="C1335" s="5" t="s">
        <v>773</v>
      </c>
      <c r="D1335" s="5" t="s">
        <v>772</v>
      </c>
      <c r="E1335" s="4">
        <v>1988</v>
      </c>
      <c r="F1335" s="5" t="s">
        <v>780</v>
      </c>
      <c r="G1335" s="6">
        <v>5.8912386999999998E-3</v>
      </c>
      <c r="H1335" s="7">
        <f t="shared" si="3"/>
        <v>1</v>
      </c>
      <c r="L1335" s="5" t="s">
        <v>793</v>
      </c>
      <c r="M1335" s="5" t="s">
        <v>57</v>
      </c>
      <c r="N1335" s="4" t="s">
        <v>781</v>
      </c>
      <c r="O1335" s="5" t="s">
        <v>774</v>
      </c>
      <c r="S1335" s="5" t="s">
        <v>775</v>
      </c>
      <c r="U1335" s="5" t="s">
        <v>776</v>
      </c>
      <c r="X1335" s="5" t="s">
        <v>92</v>
      </c>
      <c r="Y1335" s="5" t="s">
        <v>93</v>
      </c>
      <c r="Z1335" s="5" t="s">
        <v>20</v>
      </c>
      <c r="AB1335" s="5" t="s">
        <v>184</v>
      </c>
      <c r="AC1335" s="5" t="s">
        <v>753</v>
      </c>
      <c r="AE1335" s="5" t="s">
        <v>777</v>
      </c>
      <c r="AI1335" s="5" t="s">
        <v>225</v>
      </c>
      <c r="AJ1335" s="8" t="s">
        <v>59</v>
      </c>
      <c r="AK1335" s="8" t="s">
        <v>114</v>
      </c>
      <c r="AL1335" s="8" t="s">
        <v>794</v>
      </c>
    </row>
    <row r="1336" spans="1:38" hidden="1" x14ac:dyDescent="0.2">
      <c r="A1336" s="4">
        <v>987</v>
      </c>
      <c r="B1336" s="4">
        <v>22</v>
      </c>
      <c r="C1336" s="5" t="s">
        <v>773</v>
      </c>
      <c r="D1336" s="5" t="s">
        <v>772</v>
      </c>
      <c r="E1336" s="4">
        <v>1988</v>
      </c>
      <c r="F1336" s="5" t="s">
        <v>780</v>
      </c>
      <c r="G1336" s="6">
        <v>0.13014705900000001</v>
      </c>
      <c r="H1336" s="7">
        <f>ROUND(G1336*438,0)</f>
        <v>57</v>
      </c>
      <c r="L1336" s="5" t="s">
        <v>662</v>
      </c>
      <c r="M1336" s="5" t="s">
        <v>57</v>
      </c>
      <c r="N1336" s="4">
        <v>1985</v>
      </c>
      <c r="O1336" s="5" t="s">
        <v>774</v>
      </c>
      <c r="S1336" s="5" t="s">
        <v>775</v>
      </c>
      <c r="U1336" s="5" t="s">
        <v>776</v>
      </c>
      <c r="X1336" s="5" t="s">
        <v>92</v>
      </c>
      <c r="Y1336" s="5" t="s">
        <v>93</v>
      </c>
      <c r="Z1336" s="5" t="s">
        <v>20</v>
      </c>
      <c r="AB1336" s="5" t="s">
        <v>184</v>
      </c>
      <c r="AC1336" s="5" t="s">
        <v>753</v>
      </c>
      <c r="AE1336" s="5" t="s">
        <v>777</v>
      </c>
      <c r="AI1336" s="5" t="s">
        <v>225</v>
      </c>
      <c r="AJ1336" s="8" t="s">
        <v>59</v>
      </c>
      <c r="AK1336" s="8" t="s">
        <v>114</v>
      </c>
      <c r="AL1336" s="8" t="s">
        <v>794</v>
      </c>
    </row>
    <row r="1337" spans="1:38" hidden="1" x14ac:dyDescent="0.2">
      <c r="A1337" s="4">
        <v>987</v>
      </c>
      <c r="B1337" s="4">
        <v>23</v>
      </c>
      <c r="C1337" s="5" t="s">
        <v>773</v>
      </c>
      <c r="D1337" s="5" t="s">
        <v>772</v>
      </c>
      <c r="E1337" s="4">
        <v>1988</v>
      </c>
      <c r="F1337" s="5" t="s">
        <v>780</v>
      </c>
      <c r="G1337" s="6">
        <v>6.7500000000000004E-2</v>
      </c>
      <c r="H1337" s="7">
        <f t="shared" ref="H1337:H1355" si="4">ROUND(G1337*438,0)</f>
        <v>30</v>
      </c>
      <c r="L1337" s="5" t="s">
        <v>689</v>
      </c>
      <c r="M1337" s="5" t="s">
        <v>57</v>
      </c>
      <c r="N1337" s="4">
        <v>1985</v>
      </c>
      <c r="O1337" s="5" t="s">
        <v>774</v>
      </c>
      <c r="S1337" s="5" t="s">
        <v>775</v>
      </c>
      <c r="U1337" s="5" t="s">
        <v>776</v>
      </c>
      <c r="X1337" s="5" t="s">
        <v>92</v>
      </c>
      <c r="Y1337" s="5" t="s">
        <v>93</v>
      </c>
      <c r="Z1337" s="5" t="s">
        <v>20</v>
      </c>
      <c r="AB1337" s="5" t="s">
        <v>184</v>
      </c>
      <c r="AC1337" s="5" t="s">
        <v>753</v>
      </c>
      <c r="AE1337" s="5" t="s">
        <v>777</v>
      </c>
      <c r="AI1337" s="5" t="s">
        <v>225</v>
      </c>
      <c r="AJ1337" s="8" t="s">
        <v>59</v>
      </c>
      <c r="AK1337" s="8" t="s">
        <v>114</v>
      </c>
      <c r="AL1337" s="8" t="s">
        <v>794</v>
      </c>
    </row>
    <row r="1338" spans="1:38" hidden="1" x14ac:dyDescent="0.2">
      <c r="A1338" s="4">
        <v>987</v>
      </c>
      <c r="B1338" s="4">
        <v>24</v>
      </c>
      <c r="C1338" s="5" t="s">
        <v>773</v>
      </c>
      <c r="D1338" s="5" t="s">
        <v>772</v>
      </c>
      <c r="E1338" s="4">
        <v>1988</v>
      </c>
      <c r="F1338" s="5" t="s">
        <v>780</v>
      </c>
      <c r="G1338" s="6">
        <v>0.114705882</v>
      </c>
      <c r="H1338" s="7">
        <f t="shared" si="4"/>
        <v>50</v>
      </c>
      <c r="L1338" s="5" t="s">
        <v>690</v>
      </c>
      <c r="M1338" s="5" t="s">
        <v>57</v>
      </c>
      <c r="N1338" s="4">
        <v>1985</v>
      </c>
      <c r="O1338" s="5" t="s">
        <v>774</v>
      </c>
      <c r="S1338" s="5" t="s">
        <v>775</v>
      </c>
      <c r="U1338" s="5" t="s">
        <v>776</v>
      </c>
      <c r="X1338" s="5" t="s">
        <v>92</v>
      </c>
      <c r="Y1338" s="5" t="s">
        <v>93</v>
      </c>
      <c r="Z1338" s="5" t="s">
        <v>20</v>
      </c>
      <c r="AB1338" s="5" t="s">
        <v>184</v>
      </c>
      <c r="AC1338" s="5" t="s">
        <v>753</v>
      </c>
      <c r="AE1338" s="5" t="s">
        <v>777</v>
      </c>
      <c r="AI1338" s="5" t="s">
        <v>225</v>
      </c>
      <c r="AJ1338" s="8" t="s">
        <v>59</v>
      </c>
      <c r="AK1338" s="8" t="s">
        <v>114</v>
      </c>
      <c r="AL1338" s="8" t="s">
        <v>794</v>
      </c>
    </row>
    <row r="1339" spans="1:38" hidden="1" x14ac:dyDescent="0.2">
      <c r="A1339" s="4">
        <v>987</v>
      </c>
      <c r="B1339" s="4">
        <v>25</v>
      </c>
      <c r="C1339" s="5" t="s">
        <v>773</v>
      </c>
      <c r="D1339" s="5" t="s">
        <v>772</v>
      </c>
      <c r="E1339" s="4">
        <v>1988</v>
      </c>
      <c r="F1339" s="5" t="s">
        <v>780</v>
      </c>
      <c r="G1339" s="6">
        <v>7.4117646999999995E-2</v>
      </c>
      <c r="H1339" s="7">
        <f t="shared" si="4"/>
        <v>32</v>
      </c>
      <c r="L1339" s="5" t="s">
        <v>691</v>
      </c>
      <c r="M1339" s="5" t="s">
        <v>57</v>
      </c>
      <c r="N1339" s="4">
        <v>1985</v>
      </c>
      <c r="O1339" s="5" t="s">
        <v>774</v>
      </c>
      <c r="S1339" s="5" t="s">
        <v>775</v>
      </c>
      <c r="U1339" s="5" t="s">
        <v>776</v>
      </c>
      <c r="X1339" s="5" t="s">
        <v>92</v>
      </c>
      <c r="Y1339" s="5" t="s">
        <v>93</v>
      </c>
      <c r="Z1339" s="5" t="s">
        <v>20</v>
      </c>
      <c r="AB1339" s="5" t="s">
        <v>184</v>
      </c>
      <c r="AC1339" s="5" t="s">
        <v>753</v>
      </c>
      <c r="AE1339" s="5" t="s">
        <v>777</v>
      </c>
      <c r="AI1339" s="5" t="s">
        <v>225</v>
      </c>
      <c r="AJ1339" s="8" t="s">
        <v>59</v>
      </c>
      <c r="AK1339" s="8" t="s">
        <v>114</v>
      </c>
      <c r="AL1339" s="8" t="s">
        <v>794</v>
      </c>
    </row>
    <row r="1340" spans="1:38" hidden="1" x14ac:dyDescent="0.2">
      <c r="A1340" s="4">
        <v>987</v>
      </c>
      <c r="B1340" s="4">
        <v>26</v>
      </c>
      <c r="C1340" s="5" t="s">
        <v>773</v>
      </c>
      <c r="D1340" s="5" t="s">
        <v>772</v>
      </c>
      <c r="E1340" s="4">
        <v>1988</v>
      </c>
      <c r="F1340" s="5" t="s">
        <v>780</v>
      </c>
      <c r="G1340" s="6">
        <v>0.105</v>
      </c>
      <c r="H1340" s="7">
        <f t="shared" si="4"/>
        <v>46</v>
      </c>
      <c r="L1340" s="5" t="s">
        <v>692</v>
      </c>
      <c r="M1340" s="5" t="s">
        <v>57</v>
      </c>
      <c r="N1340" s="4">
        <v>1985</v>
      </c>
      <c r="O1340" s="5" t="s">
        <v>774</v>
      </c>
      <c r="S1340" s="5" t="s">
        <v>775</v>
      </c>
      <c r="U1340" s="5" t="s">
        <v>776</v>
      </c>
      <c r="X1340" s="5" t="s">
        <v>92</v>
      </c>
      <c r="Y1340" s="5" t="s">
        <v>93</v>
      </c>
      <c r="Z1340" s="5" t="s">
        <v>20</v>
      </c>
      <c r="AB1340" s="5" t="s">
        <v>184</v>
      </c>
      <c r="AC1340" s="5" t="s">
        <v>753</v>
      </c>
      <c r="AE1340" s="5" t="s">
        <v>777</v>
      </c>
      <c r="AI1340" s="5" t="s">
        <v>225</v>
      </c>
      <c r="AJ1340" s="8" t="s">
        <v>59</v>
      </c>
      <c r="AK1340" s="8" t="s">
        <v>114</v>
      </c>
      <c r="AL1340" s="8" t="s">
        <v>794</v>
      </c>
    </row>
    <row r="1341" spans="1:38" hidden="1" x14ac:dyDescent="0.2">
      <c r="A1341" s="4">
        <v>987</v>
      </c>
      <c r="B1341" s="4">
        <v>27</v>
      </c>
      <c r="C1341" s="5" t="s">
        <v>773</v>
      </c>
      <c r="D1341" s="5" t="s">
        <v>772</v>
      </c>
      <c r="E1341" s="4">
        <v>1988</v>
      </c>
      <c r="F1341" s="5" t="s">
        <v>780</v>
      </c>
      <c r="G1341" s="6">
        <v>4.4117647000000003E-2</v>
      </c>
      <c r="H1341" s="7">
        <f t="shared" si="4"/>
        <v>19</v>
      </c>
      <c r="L1341" s="5" t="s">
        <v>693</v>
      </c>
      <c r="M1341" s="5" t="s">
        <v>57</v>
      </c>
      <c r="N1341" s="4">
        <v>1985</v>
      </c>
      <c r="O1341" s="5" t="s">
        <v>774</v>
      </c>
      <c r="S1341" s="5" t="s">
        <v>775</v>
      </c>
      <c r="U1341" s="5" t="s">
        <v>776</v>
      </c>
      <c r="X1341" s="5" t="s">
        <v>92</v>
      </c>
      <c r="Y1341" s="5" t="s">
        <v>93</v>
      </c>
      <c r="Z1341" s="5" t="s">
        <v>20</v>
      </c>
      <c r="AB1341" s="5" t="s">
        <v>184</v>
      </c>
      <c r="AC1341" s="5" t="s">
        <v>753</v>
      </c>
      <c r="AE1341" s="5" t="s">
        <v>777</v>
      </c>
      <c r="AI1341" s="5" t="s">
        <v>225</v>
      </c>
      <c r="AJ1341" s="8" t="s">
        <v>59</v>
      </c>
      <c r="AK1341" s="8" t="s">
        <v>114</v>
      </c>
      <c r="AL1341" s="8" t="s">
        <v>794</v>
      </c>
    </row>
    <row r="1342" spans="1:38" hidden="1" x14ac:dyDescent="0.2">
      <c r="A1342" s="4">
        <v>987</v>
      </c>
      <c r="B1342" s="4">
        <v>28</v>
      </c>
      <c r="C1342" s="5" t="s">
        <v>773</v>
      </c>
      <c r="D1342" s="5" t="s">
        <v>772</v>
      </c>
      <c r="E1342" s="4">
        <v>1988</v>
      </c>
      <c r="F1342" s="5" t="s">
        <v>780</v>
      </c>
      <c r="G1342" s="6">
        <v>5.8676471000000001E-2</v>
      </c>
      <c r="H1342" s="7">
        <f t="shared" si="4"/>
        <v>26</v>
      </c>
      <c r="L1342" s="5" t="s">
        <v>694</v>
      </c>
      <c r="M1342" s="5" t="s">
        <v>57</v>
      </c>
      <c r="N1342" s="4">
        <v>1985</v>
      </c>
      <c r="O1342" s="5" t="s">
        <v>774</v>
      </c>
      <c r="S1342" s="5" t="s">
        <v>775</v>
      </c>
      <c r="U1342" s="5" t="s">
        <v>776</v>
      </c>
      <c r="X1342" s="5" t="s">
        <v>92</v>
      </c>
      <c r="Y1342" s="5" t="s">
        <v>93</v>
      </c>
      <c r="Z1342" s="5" t="s">
        <v>20</v>
      </c>
      <c r="AB1342" s="5" t="s">
        <v>184</v>
      </c>
      <c r="AC1342" s="5" t="s">
        <v>753</v>
      </c>
      <c r="AE1342" s="5" t="s">
        <v>777</v>
      </c>
      <c r="AI1342" s="5" t="s">
        <v>225</v>
      </c>
      <c r="AJ1342" s="8" t="s">
        <v>59</v>
      </c>
      <c r="AK1342" s="8" t="s">
        <v>114</v>
      </c>
      <c r="AL1342" s="8" t="s">
        <v>794</v>
      </c>
    </row>
    <row r="1343" spans="1:38" hidden="1" x14ac:dyDescent="0.2">
      <c r="A1343" s="4">
        <v>987</v>
      </c>
      <c r="B1343" s="4">
        <v>29</v>
      </c>
      <c r="C1343" s="5" t="s">
        <v>773</v>
      </c>
      <c r="D1343" s="5" t="s">
        <v>772</v>
      </c>
      <c r="E1343" s="4">
        <v>1988</v>
      </c>
      <c r="F1343" s="5" t="s">
        <v>780</v>
      </c>
      <c r="G1343" s="6">
        <v>7.9411764999999995E-2</v>
      </c>
      <c r="H1343" s="7">
        <f t="shared" si="4"/>
        <v>35</v>
      </c>
      <c r="L1343" s="5" t="s">
        <v>695</v>
      </c>
      <c r="M1343" s="5" t="s">
        <v>57</v>
      </c>
      <c r="N1343" s="4">
        <v>1985</v>
      </c>
      <c r="O1343" s="5" t="s">
        <v>774</v>
      </c>
      <c r="S1343" s="5" t="s">
        <v>775</v>
      </c>
      <c r="U1343" s="5" t="s">
        <v>776</v>
      </c>
      <c r="X1343" s="5" t="s">
        <v>92</v>
      </c>
      <c r="Y1343" s="5" t="s">
        <v>93</v>
      </c>
      <c r="Z1343" s="5" t="s">
        <v>20</v>
      </c>
      <c r="AB1343" s="5" t="s">
        <v>184</v>
      </c>
      <c r="AC1343" s="5" t="s">
        <v>753</v>
      </c>
      <c r="AE1343" s="5" t="s">
        <v>777</v>
      </c>
      <c r="AI1343" s="5" t="s">
        <v>225</v>
      </c>
      <c r="AJ1343" s="8" t="s">
        <v>59</v>
      </c>
      <c r="AK1343" s="8" t="s">
        <v>114</v>
      </c>
      <c r="AL1343" s="8" t="s">
        <v>794</v>
      </c>
    </row>
    <row r="1344" spans="1:38" hidden="1" x14ac:dyDescent="0.2">
      <c r="A1344" s="4">
        <v>987</v>
      </c>
      <c r="B1344" s="4">
        <v>30</v>
      </c>
      <c r="C1344" s="5" t="s">
        <v>773</v>
      </c>
      <c r="D1344" s="5" t="s">
        <v>772</v>
      </c>
      <c r="E1344" s="4">
        <v>1988</v>
      </c>
      <c r="F1344" s="5" t="s">
        <v>780</v>
      </c>
      <c r="G1344" s="6">
        <v>7.0147058999999998E-2</v>
      </c>
      <c r="H1344" s="7">
        <f t="shared" si="4"/>
        <v>31</v>
      </c>
      <c r="L1344" s="5" t="s">
        <v>782</v>
      </c>
      <c r="M1344" s="5" t="s">
        <v>57</v>
      </c>
      <c r="N1344" s="4">
        <v>1985</v>
      </c>
      <c r="O1344" s="5" t="s">
        <v>774</v>
      </c>
      <c r="S1344" s="5" t="s">
        <v>775</v>
      </c>
      <c r="U1344" s="5" t="s">
        <v>776</v>
      </c>
      <c r="X1344" s="5" t="s">
        <v>92</v>
      </c>
      <c r="Y1344" s="5" t="s">
        <v>93</v>
      </c>
      <c r="Z1344" s="5" t="s">
        <v>20</v>
      </c>
      <c r="AB1344" s="5" t="s">
        <v>184</v>
      </c>
      <c r="AC1344" s="5" t="s">
        <v>753</v>
      </c>
      <c r="AE1344" s="5" t="s">
        <v>777</v>
      </c>
      <c r="AI1344" s="5" t="s">
        <v>225</v>
      </c>
      <c r="AJ1344" s="8" t="s">
        <v>59</v>
      </c>
      <c r="AK1344" s="8" t="s">
        <v>114</v>
      </c>
      <c r="AL1344" s="8" t="s">
        <v>794</v>
      </c>
    </row>
    <row r="1345" spans="1:38" hidden="1" x14ac:dyDescent="0.2">
      <c r="A1345" s="4">
        <v>987</v>
      </c>
      <c r="B1345" s="4">
        <v>31</v>
      </c>
      <c r="C1345" s="5" t="s">
        <v>773</v>
      </c>
      <c r="D1345" s="5" t="s">
        <v>772</v>
      </c>
      <c r="E1345" s="4">
        <v>1988</v>
      </c>
      <c r="F1345" s="5" t="s">
        <v>780</v>
      </c>
      <c r="G1345" s="6">
        <v>6.3529411999999993E-2</v>
      </c>
      <c r="H1345" s="7">
        <f t="shared" si="4"/>
        <v>28</v>
      </c>
      <c r="L1345" s="5" t="s">
        <v>783</v>
      </c>
      <c r="M1345" s="5" t="s">
        <v>57</v>
      </c>
      <c r="N1345" s="4">
        <v>1985</v>
      </c>
      <c r="O1345" s="5" t="s">
        <v>774</v>
      </c>
      <c r="S1345" s="5" t="s">
        <v>775</v>
      </c>
      <c r="U1345" s="5" t="s">
        <v>776</v>
      </c>
      <c r="X1345" s="5" t="s">
        <v>92</v>
      </c>
      <c r="Y1345" s="5" t="s">
        <v>93</v>
      </c>
      <c r="Z1345" s="5" t="s">
        <v>20</v>
      </c>
      <c r="AB1345" s="5" t="s">
        <v>184</v>
      </c>
      <c r="AC1345" s="5" t="s">
        <v>753</v>
      </c>
      <c r="AE1345" s="5" t="s">
        <v>777</v>
      </c>
      <c r="AI1345" s="5" t="s">
        <v>225</v>
      </c>
      <c r="AJ1345" s="8" t="s">
        <v>59</v>
      </c>
      <c r="AK1345" s="8" t="s">
        <v>114</v>
      </c>
      <c r="AL1345" s="8" t="s">
        <v>794</v>
      </c>
    </row>
    <row r="1346" spans="1:38" hidden="1" x14ac:dyDescent="0.2">
      <c r="A1346" s="4">
        <v>987</v>
      </c>
      <c r="B1346" s="4">
        <v>32</v>
      </c>
      <c r="C1346" s="5" t="s">
        <v>773</v>
      </c>
      <c r="D1346" s="5" t="s">
        <v>772</v>
      </c>
      <c r="E1346" s="4">
        <v>1988</v>
      </c>
      <c r="F1346" s="5" t="s">
        <v>780</v>
      </c>
      <c r="G1346" s="6">
        <v>3.8823529000000002E-2</v>
      </c>
      <c r="H1346" s="7">
        <f t="shared" si="4"/>
        <v>17</v>
      </c>
      <c r="L1346" s="5" t="s">
        <v>784</v>
      </c>
      <c r="M1346" s="5" t="s">
        <v>57</v>
      </c>
      <c r="N1346" s="4">
        <v>1985</v>
      </c>
      <c r="O1346" s="5" t="s">
        <v>774</v>
      </c>
      <c r="S1346" s="5" t="s">
        <v>775</v>
      </c>
      <c r="U1346" s="5" t="s">
        <v>776</v>
      </c>
      <c r="X1346" s="5" t="s">
        <v>92</v>
      </c>
      <c r="Y1346" s="5" t="s">
        <v>93</v>
      </c>
      <c r="Z1346" s="5" t="s">
        <v>20</v>
      </c>
      <c r="AB1346" s="5" t="s">
        <v>184</v>
      </c>
      <c r="AC1346" s="5" t="s">
        <v>753</v>
      </c>
      <c r="AE1346" s="5" t="s">
        <v>777</v>
      </c>
      <c r="AI1346" s="5" t="s">
        <v>225</v>
      </c>
      <c r="AJ1346" s="8" t="s">
        <v>59</v>
      </c>
      <c r="AK1346" s="8" t="s">
        <v>114</v>
      </c>
      <c r="AL1346" s="8" t="s">
        <v>794</v>
      </c>
    </row>
    <row r="1347" spans="1:38" hidden="1" x14ac:dyDescent="0.2">
      <c r="A1347" s="4">
        <v>987</v>
      </c>
      <c r="B1347" s="4">
        <v>33</v>
      </c>
      <c r="C1347" s="5" t="s">
        <v>773</v>
      </c>
      <c r="D1347" s="5" t="s">
        <v>772</v>
      </c>
      <c r="E1347" s="4">
        <v>1988</v>
      </c>
      <c r="F1347" s="5" t="s">
        <v>780</v>
      </c>
      <c r="G1347" s="6">
        <v>3.9705881999999998E-2</v>
      </c>
      <c r="H1347" s="7">
        <f t="shared" si="4"/>
        <v>17</v>
      </c>
      <c r="L1347" s="5" t="s">
        <v>785</v>
      </c>
      <c r="M1347" s="5" t="s">
        <v>57</v>
      </c>
      <c r="N1347" s="4">
        <v>1985</v>
      </c>
      <c r="O1347" s="5" t="s">
        <v>774</v>
      </c>
      <c r="S1347" s="5" t="s">
        <v>775</v>
      </c>
      <c r="U1347" s="5" t="s">
        <v>776</v>
      </c>
      <c r="X1347" s="5" t="s">
        <v>92</v>
      </c>
      <c r="Y1347" s="5" t="s">
        <v>93</v>
      </c>
      <c r="Z1347" s="5" t="s">
        <v>20</v>
      </c>
      <c r="AB1347" s="5" t="s">
        <v>184</v>
      </c>
      <c r="AC1347" s="5" t="s">
        <v>753</v>
      </c>
      <c r="AE1347" s="5" t="s">
        <v>777</v>
      </c>
      <c r="AI1347" s="5" t="s">
        <v>225</v>
      </c>
      <c r="AJ1347" s="8" t="s">
        <v>59</v>
      </c>
      <c r="AK1347" s="8" t="s">
        <v>114</v>
      </c>
      <c r="AL1347" s="8" t="s">
        <v>794</v>
      </c>
    </row>
    <row r="1348" spans="1:38" hidden="1" x14ac:dyDescent="0.2">
      <c r="A1348" s="4">
        <v>987</v>
      </c>
      <c r="B1348" s="4">
        <v>34</v>
      </c>
      <c r="C1348" s="5" t="s">
        <v>773</v>
      </c>
      <c r="D1348" s="5" t="s">
        <v>772</v>
      </c>
      <c r="E1348" s="4">
        <v>1988</v>
      </c>
      <c r="F1348" s="5" t="s">
        <v>780</v>
      </c>
      <c r="G1348" s="6">
        <v>2.8235294000000001E-2</v>
      </c>
      <c r="H1348" s="7">
        <f t="shared" si="4"/>
        <v>12</v>
      </c>
      <c r="L1348" s="5" t="s">
        <v>786</v>
      </c>
      <c r="M1348" s="5" t="s">
        <v>57</v>
      </c>
      <c r="N1348" s="4">
        <v>1985</v>
      </c>
      <c r="O1348" s="5" t="s">
        <v>774</v>
      </c>
      <c r="S1348" s="5" t="s">
        <v>775</v>
      </c>
      <c r="U1348" s="5" t="s">
        <v>776</v>
      </c>
      <c r="X1348" s="5" t="s">
        <v>92</v>
      </c>
      <c r="Y1348" s="5" t="s">
        <v>93</v>
      </c>
      <c r="Z1348" s="5" t="s">
        <v>20</v>
      </c>
      <c r="AB1348" s="5" t="s">
        <v>184</v>
      </c>
      <c r="AC1348" s="5" t="s">
        <v>753</v>
      </c>
      <c r="AE1348" s="5" t="s">
        <v>777</v>
      </c>
      <c r="AI1348" s="5" t="s">
        <v>225</v>
      </c>
      <c r="AJ1348" s="8" t="s">
        <v>59</v>
      </c>
      <c r="AK1348" s="8" t="s">
        <v>114</v>
      </c>
      <c r="AL1348" s="8" t="s">
        <v>794</v>
      </c>
    </row>
    <row r="1349" spans="1:38" hidden="1" x14ac:dyDescent="0.2">
      <c r="A1349" s="4">
        <v>987</v>
      </c>
      <c r="B1349" s="4">
        <v>35</v>
      </c>
      <c r="C1349" s="5" t="s">
        <v>773</v>
      </c>
      <c r="D1349" s="5" t="s">
        <v>772</v>
      </c>
      <c r="E1349" s="4">
        <v>1988</v>
      </c>
      <c r="F1349" s="5" t="s">
        <v>780</v>
      </c>
      <c r="G1349" s="6">
        <v>1.4117647000000001E-2</v>
      </c>
      <c r="H1349" s="7">
        <f t="shared" si="4"/>
        <v>6</v>
      </c>
      <c r="L1349" s="5" t="s">
        <v>787</v>
      </c>
      <c r="M1349" s="5" t="s">
        <v>57</v>
      </c>
      <c r="N1349" s="4">
        <v>1985</v>
      </c>
      <c r="O1349" s="5" t="s">
        <v>774</v>
      </c>
      <c r="S1349" s="5" t="s">
        <v>775</v>
      </c>
      <c r="U1349" s="5" t="s">
        <v>776</v>
      </c>
      <c r="X1349" s="5" t="s">
        <v>92</v>
      </c>
      <c r="Y1349" s="5" t="s">
        <v>93</v>
      </c>
      <c r="Z1349" s="5" t="s">
        <v>20</v>
      </c>
      <c r="AB1349" s="5" t="s">
        <v>184</v>
      </c>
      <c r="AC1349" s="5" t="s">
        <v>753</v>
      </c>
      <c r="AE1349" s="5" t="s">
        <v>777</v>
      </c>
      <c r="AI1349" s="5" t="s">
        <v>225</v>
      </c>
      <c r="AJ1349" s="8" t="s">
        <v>59</v>
      </c>
      <c r="AK1349" s="8" t="s">
        <v>114</v>
      </c>
      <c r="AL1349" s="8" t="s">
        <v>794</v>
      </c>
    </row>
    <row r="1350" spans="1:38" hidden="1" x14ac:dyDescent="0.2">
      <c r="A1350" s="4">
        <v>987</v>
      </c>
      <c r="B1350" s="4">
        <v>36</v>
      </c>
      <c r="C1350" s="5" t="s">
        <v>773</v>
      </c>
      <c r="D1350" s="5" t="s">
        <v>772</v>
      </c>
      <c r="E1350" s="4">
        <v>1988</v>
      </c>
      <c r="F1350" s="5" t="s">
        <v>780</v>
      </c>
      <c r="G1350" s="6">
        <v>1.4117647000000001E-2</v>
      </c>
      <c r="H1350" s="7">
        <f t="shared" si="4"/>
        <v>6</v>
      </c>
      <c r="L1350" s="5" t="s">
        <v>788</v>
      </c>
      <c r="M1350" s="5" t="s">
        <v>57</v>
      </c>
      <c r="N1350" s="4">
        <v>1985</v>
      </c>
      <c r="O1350" s="5" t="s">
        <v>774</v>
      </c>
      <c r="S1350" s="5" t="s">
        <v>775</v>
      </c>
      <c r="U1350" s="5" t="s">
        <v>776</v>
      </c>
      <c r="X1350" s="5" t="s">
        <v>92</v>
      </c>
      <c r="Y1350" s="5" t="s">
        <v>93</v>
      </c>
      <c r="Z1350" s="5" t="s">
        <v>20</v>
      </c>
      <c r="AB1350" s="5" t="s">
        <v>184</v>
      </c>
      <c r="AC1350" s="5" t="s">
        <v>753</v>
      </c>
      <c r="AE1350" s="5" t="s">
        <v>777</v>
      </c>
      <c r="AI1350" s="5" t="s">
        <v>225</v>
      </c>
      <c r="AJ1350" s="8" t="s">
        <v>59</v>
      </c>
      <c r="AK1350" s="8" t="s">
        <v>114</v>
      </c>
      <c r="AL1350" s="8" t="s">
        <v>794</v>
      </c>
    </row>
    <row r="1351" spans="1:38" hidden="1" x14ac:dyDescent="0.2">
      <c r="A1351" s="4">
        <v>987</v>
      </c>
      <c r="B1351" s="4">
        <v>37</v>
      </c>
      <c r="C1351" s="5" t="s">
        <v>773</v>
      </c>
      <c r="D1351" s="5" t="s">
        <v>772</v>
      </c>
      <c r="E1351" s="4">
        <v>1988</v>
      </c>
      <c r="F1351" s="5" t="s">
        <v>780</v>
      </c>
      <c r="G1351" s="6">
        <v>1.6323529E-2</v>
      </c>
      <c r="H1351" s="7">
        <f t="shared" si="4"/>
        <v>7</v>
      </c>
      <c r="L1351" s="5" t="s">
        <v>789</v>
      </c>
      <c r="M1351" s="5" t="s">
        <v>57</v>
      </c>
      <c r="N1351" s="4">
        <v>1985</v>
      </c>
      <c r="O1351" s="5" t="s">
        <v>774</v>
      </c>
      <c r="S1351" s="5" t="s">
        <v>775</v>
      </c>
      <c r="U1351" s="5" t="s">
        <v>776</v>
      </c>
      <c r="X1351" s="5" t="s">
        <v>92</v>
      </c>
      <c r="Y1351" s="5" t="s">
        <v>93</v>
      </c>
      <c r="Z1351" s="5" t="s">
        <v>20</v>
      </c>
      <c r="AB1351" s="5" t="s">
        <v>184</v>
      </c>
      <c r="AC1351" s="5" t="s">
        <v>753</v>
      </c>
      <c r="AE1351" s="5" t="s">
        <v>777</v>
      </c>
      <c r="AI1351" s="5" t="s">
        <v>225</v>
      </c>
      <c r="AJ1351" s="8" t="s">
        <v>59</v>
      </c>
      <c r="AK1351" s="8" t="s">
        <v>114</v>
      </c>
      <c r="AL1351" s="8" t="s">
        <v>794</v>
      </c>
    </row>
    <row r="1352" spans="1:38" hidden="1" x14ac:dyDescent="0.2">
      <c r="A1352" s="4">
        <v>987</v>
      </c>
      <c r="B1352" s="4">
        <v>38</v>
      </c>
      <c r="C1352" s="5" t="s">
        <v>773</v>
      </c>
      <c r="D1352" s="5" t="s">
        <v>772</v>
      </c>
      <c r="E1352" s="4">
        <v>1988</v>
      </c>
      <c r="F1352" s="5" t="s">
        <v>780</v>
      </c>
      <c r="G1352" s="6">
        <v>1.4558824E-2</v>
      </c>
      <c r="H1352" s="7">
        <f t="shared" si="4"/>
        <v>6</v>
      </c>
      <c r="L1352" s="5" t="s">
        <v>790</v>
      </c>
      <c r="M1352" s="5" t="s">
        <v>57</v>
      </c>
      <c r="N1352" s="4">
        <v>1985</v>
      </c>
      <c r="O1352" s="5" t="s">
        <v>774</v>
      </c>
      <c r="S1352" s="5" t="s">
        <v>775</v>
      </c>
      <c r="U1352" s="5" t="s">
        <v>776</v>
      </c>
      <c r="X1352" s="5" t="s">
        <v>92</v>
      </c>
      <c r="Y1352" s="5" t="s">
        <v>93</v>
      </c>
      <c r="Z1352" s="5" t="s">
        <v>20</v>
      </c>
      <c r="AB1352" s="5" t="s">
        <v>184</v>
      </c>
      <c r="AC1352" s="5" t="s">
        <v>753</v>
      </c>
      <c r="AE1352" s="5" t="s">
        <v>777</v>
      </c>
      <c r="AI1352" s="5" t="s">
        <v>225</v>
      </c>
      <c r="AJ1352" s="8" t="s">
        <v>59</v>
      </c>
      <c r="AK1352" s="8" t="s">
        <v>114</v>
      </c>
      <c r="AL1352" s="8" t="s">
        <v>794</v>
      </c>
    </row>
    <row r="1353" spans="1:38" hidden="1" x14ac:dyDescent="0.2">
      <c r="A1353" s="4">
        <v>987</v>
      </c>
      <c r="B1353" s="4">
        <v>39</v>
      </c>
      <c r="C1353" s="5" t="s">
        <v>773</v>
      </c>
      <c r="D1353" s="5" t="s">
        <v>772</v>
      </c>
      <c r="E1353" s="4">
        <v>1988</v>
      </c>
      <c r="F1353" s="5" t="s">
        <v>780</v>
      </c>
      <c r="G1353" s="6">
        <v>1.0588235E-2</v>
      </c>
      <c r="H1353" s="7">
        <f t="shared" si="4"/>
        <v>5</v>
      </c>
      <c r="L1353" s="5" t="s">
        <v>791</v>
      </c>
      <c r="M1353" s="5" t="s">
        <v>57</v>
      </c>
      <c r="N1353" s="4">
        <v>1985</v>
      </c>
      <c r="O1353" s="5" t="s">
        <v>774</v>
      </c>
      <c r="S1353" s="5" t="s">
        <v>775</v>
      </c>
      <c r="U1353" s="5" t="s">
        <v>776</v>
      </c>
      <c r="X1353" s="5" t="s">
        <v>92</v>
      </c>
      <c r="Y1353" s="5" t="s">
        <v>93</v>
      </c>
      <c r="Z1353" s="5" t="s">
        <v>20</v>
      </c>
      <c r="AB1353" s="5" t="s">
        <v>184</v>
      </c>
      <c r="AC1353" s="5" t="s">
        <v>753</v>
      </c>
      <c r="AE1353" s="5" t="s">
        <v>777</v>
      </c>
      <c r="AI1353" s="5" t="s">
        <v>225</v>
      </c>
      <c r="AJ1353" s="8" t="s">
        <v>59</v>
      </c>
      <c r="AK1353" s="8" t="s">
        <v>114</v>
      </c>
      <c r="AL1353" s="8" t="s">
        <v>794</v>
      </c>
    </row>
    <row r="1354" spans="1:38" hidden="1" x14ac:dyDescent="0.2">
      <c r="A1354" s="4">
        <v>987</v>
      </c>
      <c r="B1354" s="4">
        <v>40</v>
      </c>
      <c r="C1354" s="5" t="s">
        <v>773</v>
      </c>
      <c r="D1354" s="5" t="s">
        <v>772</v>
      </c>
      <c r="E1354" s="4">
        <v>1988</v>
      </c>
      <c r="F1354" s="5" t="s">
        <v>780</v>
      </c>
      <c r="G1354" s="6">
        <v>7.058824E-3</v>
      </c>
      <c r="H1354" s="7">
        <f t="shared" si="4"/>
        <v>3</v>
      </c>
      <c r="L1354" s="5" t="s">
        <v>792</v>
      </c>
      <c r="M1354" s="5" t="s">
        <v>57</v>
      </c>
      <c r="N1354" s="4">
        <v>1985</v>
      </c>
      <c r="O1354" s="5" t="s">
        <v>774</v>
      </c>
      <c r="S1354" s="5" t="s">
        <v>775</v>
      </c>
      <c r="U1354" s="5" t="s">
        <v>776</v>
      </c>
      <c r="X1354" s="5" t="s">
        <v>92</v>
      </c>
      <c r="Y1354" s="5" t="s">
        <v>93</v>
      </c>
      <c r="Z1354" s="5" t="s">
        <v>20</v>
      </c>
      <c r="AB1354" s="5" t="s">
        <v>184</v>
      </c>
      <c r="AC1354" s="5" t="s">
        <v>753</v>
      </c>
      <c r="AE1354" s="5" t="s">
        <v>777</v>
      </c>
      <c r="AI1354" s="5" t="s">
        <v>225</v>
      </c>
      <c r="AJ1354" s="8" t="s">
        <v>59</v>
      </c>
      <c r="AK1354" s="8" t="s">
        <v>114</v>
      </c>
      <c r="AL1354" s="8" t="s">
        <v>794</v>
      </c>
    </row>
    <row r="1355" spans="1:38" hidden="1" x14ac:dyDescent="0.2">
      <c r="A1355" s="4">
        <v>987</v>
      </c>
      <c r="B1355" s="4">
        <v>41</v>
      </c>
      <c r="C1355" s="5" t="s">
        <v>773</v>
      </c>
      <c r="D1355" s="5" t="s">
        <v>772</v>
      </c>
      <c r="E1355" s="4">
        <v>1988</v>
      </c>
      <c r="F1355" s="5" t="s">
        <v>780</v>
      </c>
      <c r="G1355" s="6">
        <v>4.4117649999999998E-3</v>
      </c>
      <c r="H1355" s="7">
        <f t="shared" si="4"/>
        <v>2</v>
      </c>
      <c r="L1355" s="5" t="s">
        <v>793</v>
      </c>
      <c r="M1355" s="5" t="s">
        <v>57</v>
      </c>
      <c r="N1355" s="4">
        <v>1985</v>
      </c>
      <c r="O1355" s="5" t="s">
        <v>774</v>
      </c>
      <c r="S1355" s="5" t="s">
        <v>775</v>
      </c>
      <c r="U1355" s="5" t="s">
        <v>776</v>
      </c>
      <c r="X1355" s="5" t="s">
        <v>92</v>
      </c>
      <c r="Y1355" s="5" t="s">
        <v>93</v>
      </c>
      <c r="Z1355" s="5" t="s">
        <v>20</v>
      </c>
      <c r="AB1355" s="5" t="s">
        <v>184</v>
      </c>
      <c r="AC1355" s="5" t="s">
        <v>753</v>
      </c>
      <c r="AE1355" s="5" t="s">
        <v>777</v>
      </c>
      <c r="AI1355" s="5" t="s">
        <v>225</v>
      </c>
      <c r="AJ1355" s="8" t="s">
        <v>59</v>
      </c>
      <c r="AK1355" s="8" t="s">
        <v>114</v>
      </c>
      <c r="AL1355" s="8" t="s">
        <v>794</v>
      </c>
    </row>
    <row r="1356" spans="1:38" hidden="1" x14ac:dyDescent="0.2">
      <c r="A1356" s="4">
        <v>987</v>
      </c>
      <c r="B1356" s="4">
        <v>42</v>
      </c>
      <c r="C1356" s="5" t="s">
        <v>773</v>
      </c>
      <c r="D1356" s="5" t="s">
        <v>772</v>
      </c>
      <c r="E1356" s="4">
        <v>1988</v>
      </c>
      <c r="F1356" s="5" t="s">
        <v>213</v>
      </c>
      <c r="G1356" s="6">
        <v>0.5</v>
      </c>
      <c r="L1356" s="5" t="s">
        <v>795</v>
      </c>
      <c r="N1356" s="4" t="s">
        <v>781</v>
      </c>
      <c r="O1356" s="5" t="s">
        <v>774</v>
      </c>
      <c r="S1356" s="5" t="s">
        <v>775</v>
      </c>
      <c r="U1356" s="5" t="s">
        <v>776</v>
      </c>
      <c r="X1356" s="5" t="s">
        <v>92</v>
      </c>
      <c r="Y1356" s="5" t="s">
        <v>93</v>
      </c>
      <c r="Z1356" s="5" t="s">
        <v>20</v>
      </c>
      <c r="AB1356" s="5" t="s">
        <v>184</v>
      </c>
      <c r="AE1356" s="5" t="s">
        <v>777</v>
      </c>
      <c r="AI1356" s="5" t="s">
        <v>225</v>
      </c>
      <c r="AJ1356" s="8" t="s">
        <v>59</v>
      </c>
      <c r="AK1356" s="8" t="s">
        <v>114</v>
      </c>
      <c r="AL1356" s="8" t="s">
        <v>794</v>
      </c>
    </row>
    <row r="1357" spans="1:38" hidden="1" x14ac:dyDescent="0.2">
      <c r="A1357" s="4">
        <v>987</v>
      </c>
      <c r="B1357" s="4">
        <v>43</v>
      </c>
      <c r="C1357" s="5" t="s">
        <v>773</v>
      </c>
      <c r="D1357" s="5" t="s">
        <v>772</v>
      </c>
      <c r="E1357" s="4">
        <v>1988</v>
      </c>
      <c r="F1357" s="5" t="s">
        <v>213</v>
      </c>
      <c r="G1357" s="6">
        <v>0.5</v>
      </c>
      <c r="L1357" s="5" t="s">
        <v>795</v>
      </c>
      <c r="N1357" s="4">
        <v>1985</v>
      </c>
      <c r="O1357" s="5" t="s">
        <v>774</v>
      </c>
      <c r="S1357" s="5" t="s">
        <v>775</v>
      </c>
      <c r="U1357" s="5" t="s">
        <v>776</v>
      </c>
      <c r="X1357" s="5" t="s">
        <v>92</v>
      </c>
      <c r="Y1357" s="5" t="s">
        <v>93</v>
      </c>
      <c r="Z1357" s="5" t="s">
        <v>20</v>
      </c>
      <c r="AB1357" s="5" t="s">
        <v>184</v>
      </c>
      <c r="AE1357" s="5" t="s">
        <v>777</v>
      </c>
      <c r="AI1357" s="5" t="s">
        <v>225</v>
      </c>
      <c r="AJ1357" s="8" t="s">
        <v>59</v>
      </c>
      <c r="AK1357" s="8" t="s">
        <v>114</v>
      </c>
      <c r="AL1357" s="8" t="s">
        <v>794</v>
      </c>
    </row>
    <row r="1358" spans="1:38" hidden="1" x14ac:dyDescent="0.2">
      <c r="A1358" s="12">
        <v>987</v>
      </c>
      <c r="B1358" s="4">
        <v>44</v>
      </c>
      <c r="C1358" s="11" t="s">
        <v>773</v>
      </c>
      <c r="D1358" s="11" t="s">
        <v>772</v>
      </c>
      <c r="E1358" s="12">
        <v>1988</v>
      </c>
      <c r="F1358" s="5" t="s">
        <v>890</v>
      </c>
      <c r="G1358" s="13">
        <v>0</v>
      </c>
      <c r="H1358" s="14"/>
      <c r="I1358" s="13"/>
      <c r="J1358" s="11"/>
      <c r="K1358" s="11"/>
      <c r="L1358" s="11" t="s">
        <v>499</v>
      </c>
      <c r="M1358" s="11" t="s">
        <v>57</v>
      </c>
      <c r="N1358" s="12" t="s">
        <v>781</v>
      </c>
      <c r="O1358" s="11" t="s">
        <v>774</v>
      </c>
      <c r="P1358" s="11"/>
      <c r="Q1358" s="11"/>
      <c r="R1358" s="14"/>
      <c r="S1358" s="11" t="s">
        <v>775</v>
      </c>
      <c r="T1358" s="11"/>
      <c r="U1358" s="11" t="s">
        <v>776</v>
      </c>
      <c r="V1358" s="14"/>
      <c r="W1358" s="14"/>
      <c r="X1358" s="11" t="s">
        <v>92</v>
      </c>
      <c r="Y1358" s="11" t="s">
        <v>93</v>
      </c>
      <c r="Z1358" s="11" t="s">
        <v>20</v>
      </c>
      <c r="AA1358" s="11"/>
      <c r="AB1358" s="5" t="s">
        <v>184</v>
      </c>
      <c r="AC1358" s="5" t="s">
        <v>803</v>
      </c>
      <c r="AD1358" s="11"/>
      <c r="AE1358" s="11" t="s">
        <v>777</v>
      </c>
      <c r="AF1358" s="11"/>
      <c r="AG1358" s="11"/>
      <c r="AH1358" s="11"/>
      <c r="AI1358" s="11" t="s">
        <v>225</v>
      </c>
      <c r="AJ1358" s="9" t="s">
        <v>59</v>
      </c>
      <c r="AK1358" s="9" t="s">
        <v>114</v>
      </c>
      <c r="AL1358" s="9" t="s">
        <v>794</v>
      </c>
    </row>
    <row r="1359" spans="1:38" hidden="1" x14ac:dyDescent="0.2">
      <c r="A1359" s="4">
        <v>987</v>
      </c>
      <c r="B1359" s="4">
        <v>45</v>
      </c>
      <c r="C1359" s="5" t="s">
        <v>773</v>
      </c>
      <c r="D1359" s="5" t="s">
        <v>772</v>
      </c>
      <c r="E1359" s="4">
        <v>1988</v>
      </c>
      <c r="F1359" s="5" t="s">
        <v>890</v>
      </c>
      <c r="G1359" s="6">
        <v>0.1672862</v>
      </c>
      <c r="L1359" s="5" t="s">
        <v>796</v>
      </c>
      <c r="M1359" s="5" t="s">
        <v>57</v>
      </c>
      <c r="N1359" s="4" t="s">
        <v>781</v>
      </c>
      <c r="O1359" s="5" t="s">
        <v>774</v>
      </c>
      <c r="S1359" s="5" t="s">
        <v>775</v>
      </c>
      <c r="U1359" s="5" t="s">
        <v>776</v>
      </c>
      <c r="X1359" s="5" t="s">
        <v>92</v>
      </c>
      <c r="Y1359" s="5" t="s">
        <v>93</v>
      </c>
      <c r="Z1359" s="5" t="s">
        <v>20</v>
      </c>
      <c r="AB1359" s="5" t="s">
        <v>184</v>
      </c>
      <c r="AC1359" s="5" t="s">
        <v>803</v>
      </c>
      <c r="AE1359" s="5" t="s">
        <v>777</v>
      </c>
      <c r="AI1359" s="5" t="s">
        <v>225</v>
      </c>
      <c r="AJ1359" s="8" t="s">
        <v>59</v>
      </c>
      <c r="AK1359" s="8" t="s">
        <v>114</v>
      </c>
      <c r="AL1359" s="8" t="s">
        <v>794</v>
      </c>
    </row>
    <row r="1360" spans="1:38" hidden="1" x14ac:dyDescent="0.2">
      <c r="A1360" s="4">
        <v>987</v>
      </c>
      <c r="B1360" s="4">
        <v>46</v>
      </c>
      <c r="C1360" s="5" t="s">
        <v>773</v>
      </c>
      <c r="D1360" s="5" t="s">
        <v>772</v>
      </c>
      <c r="E1360" s="4">
        <v>1988</v>
      </c>
      <c r="F1360" s="5" t="s">
        <v>890</v>
      </c>
      <c r="G1360" s="6">
        <v>0.33085500000000001</v>
      </c>
      <c r="L1360" s="5" t="s">
        <v>797</v>
      </c>
      <c r="M1360" s="5" t="s">
        <v>57</v>
      </c>
      <c r="N1360" s="4" t="s">
        <v>781</v>
      </c>
      <c r="O1360" s="5" t="s">
        <v>774</v>
      </c>
      <c r="S1360" s="5" t="s">
        <v>775</v>
      </c>
      <c r="U1360" s="5" t="s">
        <v>776</v>
      </c>
      <c r="X1360" s="5" t="s">
        <v>92</v>
      </c>
      <c r="Y1360" s="5" t="s">
        <v>93</v>
      </c>
      <c r="Z1360" s="5" t="s">
        <v>20</v>
      </c>
      <c r="AB1360" s="5" t="s">
        <v>184</v>
      </c>
      <c r="AC1360" s="5" t="s">
        <v>803</v>
      </c>
      <c r="AE1360" s="5" t="s">
        <v>777</v>
      </c>
      <c r="AI1360" s="5" t="s">
        <v>225</v>
      </c>
      <c r="AJ1360" s="8" t="s">
        <v>59</v>
      </c>
      <c r="AK1360" s="8" t="s">
        <v>114</v>
      </c>
      <c r="AL1360" s="8" t="s">
        <v>794</v>
      </c>
    </row>
    <row r="1361" spans="1:38" hidden="1" x14ac:dyDescent="0.2">
      <c r="A1361" s="4">
        <v>987</v>
      </c>
      <c r="B1361" s="4">
        <v>47</v>
      </c>
      <c r="C1361" s="5" t="s">
        <v>773</v>
      </c>
      <c r="D1361" s="5" t="s">
        <v>772</v>
      </c>
      <c r="E1361" s="4">
        <v>1988</v>
      </c>
      <c r="F1361" s="5" t="s">
        <v>890</v>
      </c>
      <c r="G1361" s="6">
        <v>0.6914498</v>
      </c>
      <c r="L1361" s="5" t="s">
        <v>798</v>
      </c>
      <c r="M1361" s="5" t="s">
        <v>57</v>
      </c>
      <c r="N1361" s="4" t="s">
        <v>781</v>
      </c>
      <c r="O1361" s="5" t="s">
        <v>774</v>
      </c>
      <c r="S1361" s="5" t="s">
        <v>775</v>
      </c>
      <c r="U1361" s="5" t="s">
        <v>776</v>
      </c>
      <c r="X1361" s="5" t="s">
        <v>92</v>
      </c>
      <c r="Y1361" s="5" t="s">
        <v>93</v>
      </c>
      <c r="Z1361" s="5" t="s">
        <v>20</v>
      </c>
      <c r="AB1361" s="5" t="s">
        <v>184</v>
      </c>
      <c r="AC1361" s="5" t="s">
        <v>803</v>
      </c>
      <c r="AE1361" s="5" t="s">
        <v>777</v>
      </c>
      <c r="AI1361" s="5" t="s">
        <v>225</v>
      </c>
      <c r="AJ1361" s="8" t="s">
        <v>59</v>
      </c>
      <c r="AK1361" s="8" t="s">
        <v>114</v>
      </c>
      <c r="AL1361" s="8" t="s">
        <v>794</v>
      </c>
    </row>
    <row r="1362" spans="1:38" hidden="1" x14ac:dyDescent="0.2">
      <c r="A1362" s="12">
        <v>987</v>
      </c>
      <c r="B1362" s="4">
        <v>48</v>
      </c>
      <c r="C1362" s="11" t="s">
        <v>773</v>
      </c>
      <c r="D1362" s="11" t="s">
        <v>772</v>
      </c>
      <c r="E1362" s="12">
        <v>1988</v>
      </c>
      <c r="F1362" s="5" t="s">
        <v>890</v>
      </c>
      <c r="G1362" s="13">
        <v>0.83457250000000005</v>
      </c>
      <c r="H1362" s="14"/>
      <c r="I1362" s="13"/>
      <c r="J1362" s="11"/>
      <c r="K1362" s="11"/>
      <c r="L1362" s="11" t="s">
        <v>799</v>
      </c>
      <c r="M1362" s="11" t="s">
        <v>57</v>
      </c>
      <c r="N1362" s="12" t="s">
        <v>781</v>
      </c>
      <c r="O1362" s="11" t="s">
        <v>774</v>
      </c>
      <c r="P1362" s="11"/>
      <c r="Q1362" s="11"/>
      <c r="R1362" s="14"/>
      <c r="S1362" s="11" t="s">
        <v>775</v>
      </c>
      <c r="T1362" s="11"/>
      <c r="U1362" s="11" t="s">
        <v>776</v>
      </c>
      <c r="V1362" s="14"/>
      <c r="W1362" s="14"/>
      <c r="X1362" s="11" t="s">
        <v>92</v>
      </c>
      <c r="Y1362" s="11" t="s">
        <v>93</v>
      </c>
      <c r="Z1362" s="11" t="s">
        <v>20</v>
      </c>
      <c r="AA1362" s="11"/>
      <c r="AB1362" s="5" t="s">
        <v>184</v>
      </c>
      <c r="AC1362" s="5" t="s">
        <v>803</v>
      </c>
      <c r="AD1362" s="11"/>
      <c r="AE1362" s="11" t="s">
        <v>777</v>
      </c>
      <c r="AF1362" s="11"/>
      <c r="AG1362" s="11"/>
      <c r="AH1362" s="11"/>
      <c r="AI1362" s="11" t="s">
        <v>225</v>
      </c>
      <c r="AJ1362" s="9" t="s">
        <v>59</v>
      </c>
      <c r="AK1362" s="9" t="s">
        <v>114</v>
      </c>
      <c r="AL1362" s="9" t="s">
        <v>794</v>
      </c>
    </row>
    <row r="1363" spans="1:38" hidden="1" x14ac:dyDescent="0.2">
      <c r="A1363" s="4">
        <v>987</v>
      </c>
      <c r="B1363" s="4">
        <v>49</v>
      </c>
      <c r="C1363" s="5" t="s">
        <v>773</v>
      </c>
      <c r="D1363" s="5" t="s">
        <v>772</v>
      </c>
      <c r="E1363" s="4">
        <v>1988</v>
      </c>
      <c r="F1363" s="5" t="s">
        <v>890</v>
      </c>
      <c r="G1363" s="6">
        <v>1</v>
      </c>
      <c r="L1363" s="5" t="s">
        <v>800</v>
      </c>
      <c r="M1363" s="5" t="s">
        <v>57</v>
      </c>
      <c r="N1363" s="4" t="s">
        <v>781</v>
      </c>
      <c r="O1363" s="5" t="s">
        <v>774</v>
      </c>
      <c r="S1363" s="5" t="s">
        <v>775</v>
      </c>
      <c r="U1363" s="5" t="s">
        <v>776</v>
      </c>
      <c r="X1363" s="5" t="s">
        <v>92</v>
      </c>
      <c r="Y1363" s="5" t="s">
        <v>93</v>
      </c>
      <c r="Z1363" s="5" t="s">
        <v>20</v>
      </c>
      <c r="AB1363" s="5" t="s">
        <v>184</v>
      </c>
      <c r="AC1363" s="5" t="s">
        <v>803</v>
      </c>
      <c r="AE1363" s="5" t="s">
        <v>777</v>
      </c>
      <c r="AI1363" s="5" t="s">
        <v>225</v>
      </c>
      <c r="AJ1363" s="8" t="s">
        <v>59</v>
      </c>
      <c r="AK1363" s="8" t="s">
        <v>114</v>
      </c>
      <c r="AL1363" s="8" t="s">
        <v>794</v>
      </c>
    </row>
    <row r="1364" spans="1:38" hidden="1" x14ac:dyDescent="0.2">
      <c r="A1364" s="4">
        <v>987</v>
      </c>
      <c r="B1364" s="4">
        <v>50</v>
      </c>
      <c r="C1364" s="5" t="s">
        <v>773</v>
      </c>
      <c r="D1364" s="5" t="s">
        <v>772</v>
      </c>
      <c r="E1364" s="4">
        <v>1988</v>
      </c>
      <c r="F1364" s="5" t="s">
        <v>890</v>
      </c>
      <c r="G1364" s="6">
        <v>1</v>
      </c>
      <c r="L1364" s="5" t="s">
        <v>377</v>
      </c>
      <c r="M1364" s="5" t="s">
        <v>57</v>
      </c>
      <c r="N1364" s="4" t="s">
        <v>781</v>
      </c>
      <c r="O1364" s="5" t="s">
        <v>774</v>
      </c>
      <c r="S1364" s="5" t="s">
        <v>775</v>
      </c>
      <c r="U1364" s="5" t="s">
        <v>776</v>
      </c>
      <c r="X1364" s="5" t="s">
        <v>92</v>
      </c>
      <c r="Y1364" s="5" t="s">
        <v>93</v>
      </c>
      <c r="Z1364" s="5" t="s">
        <v>20</v>
      </c>
      <c r="AB1364" s="5" t="s">
        <v>184</v>
      </c>
      <c r="AC1364" s="5" t="s">
        <v>803</v>
      </c>
      <c r="AE1364" s="5" t="s">
        <v>777</v>
      </c>
      <c r="AI1364" s="5" t="s">
        <v>225</v>
      </c>
      <c r="AJ1364" s="8" t="s">
        <v>59</v>
      </c>
      <c r="AK1364" s="8" t="s">
        <v>114</v>
      </c>
      <c r="AL1364" s="8" t="s">
        <v>794</v>
      </c>
    </row>
    <row r="1365" spans="1:38" hidden="1" x14ac:dyDescent="0.2">
      <c r="A1365" s="4">
        <v>987</v>
      </c>
      <c r="B1365" s="4">
        <v>51</v>
      </c>
      <c r="C1365" s="5" t="s">
        <v>773</v>
      </c>
      <c r="D1365" s="5" t="s">
        <v>772</v>
      </c>
      <c r="E1365" s="4">
        <v>1988</v>
      </c>
      <c r="F1365" s="5" t="s">
        <v>890</v>
      </c>
      <c r="G1365" s="6">
        <v>1</v>
      </c>
      <c r="L1365" s="5" t="s">
        <v>355</v>
      </c>
      <c r="M1365" s="5" t="s">
        <v>57</v>
      </c>
      <c r="N1365" s="4" t="s">
        <v>781</v>
      </c>
      <c r="O1365" s="5" t="s">
        <v>774</v>
      </c>
      <c r="S1365" s="5" t="s">
        <v>775</v>
      </c>
      <c r="U1365" s="5" t="s">
        <v>776</v>
      </c>
      <c r="X1365" s="5" t="s">
        <v>92</v>
      </c>
      <c r="Y1365" s="5" t="s">
        <v>93</v>
      </c>
      <c r="Z1365" s="5" t="s">
        <v>20</v>
      </c>
      <c r="AB1365" s="5" t="s">
        <v>184</v>
      </c>
      <c r="AC1365" s="5" t="s">
        <v>803</v>
      </c>
      <c r="AE1365" s="5" t="s">
        <v>777</v>
      </c>
      <c r="AI1365" s="5" t="s">
        <v>225</v>
      </c>
      <c r="AJ1365" s="8" t="s">
        <v>59</v>
      </c>
      <c r="AK1365" s="8" t="s">
        <v>114</v>
      </c>
      <c r="AL1365" s="8" t="s">
        <v>794</v>
      </c>
    </row>
    <row r="1366" spans="1:38" hidden="1" x14ac:dyDescent="0.2">
      <c r="A1366" s="12">
        <v>987</v>
      </c>
      <c r="B1366" s="4">
        <v>52</v>
      </c>
      <c r="C1366" s="11" t="s">
        <v>773</v>
      </c>
      <c r="D1366" s="11" t="s">
        <v>772</v>
      </c>
      <c r="E1366" s="12">
        <v>1988</v>
      </c>
      <c r="F1366" s="5" t="s">
        <v>890</v>
      </c>
      <c r="G1366" s="13">
        <v>0</v>
      </c>
      <c r="H1366" s="14"/>
      <c r="I1366" s="13"/>
      <c r="J1366" s="11"/>
      <c r="K1366" s="11"/>
      <c r="L1366" s="11" t="s">
        <v>499</v>
      </c>
      <c r="M1366" s="11" t="s">
        <v>57</v>
      </c>
      <c r="N1366" s="12">
        <v>1985</v>
      </c>
      <c r="O1366" s="11" t="s">
        <v>774</v>
      </c>
      <c r="P1366" s="11"/>
      <c r="Q1366" s="11"/>
      <c r="R1366" s="14"/>
      <c r="S1366" s="11" t="s">
        <v>775</v>
      </c>
      <c r="T1366" s="11"/>
      <c r="U1366" s="11" t="s">
        <v>776</v>
      </c>
      <c r="V1366" s="14"/>
      <c r="W1366" s="14"/>
      <c r="X1366" s="11" t="s">
        <v>92</v>
      </c>
      <c r="Y1366" s="11" t="s">
        <v>93</v>
      </c>
      <c r="Z1366" s="11" t="s">
        <v>20</v>
      </c>
      <c r="AA1366" s="11"/>
      <c r="AB1366" s="5" t="s">
        <v>184</v>
      </c>
      <c r="AC1366" s="5" t="s">
        <v>803</v>
      </c>
      <c r="AD1366" s="11"/>
      <c r="AE1366" s="11" t="s">
        <v>777</v>
      </c>
      <c r="AF1366" s="11"/>
      <c r="AG1366" s="11"/>
      <c r="AH1366" s="11"/>
      <c r="AI1366" s="11" t="s">
        <v>225</v>
      </c>
      <c r="AJ1366" s="9" t="s">
        <v>59</v>
      </c>
      <c r="AK1366" s="9" t="s">
        <v>114</v>
      </c>
      <c r="AL1366" s="9" t="s">
        <v>794</v>
      </c>
    </row>
    <row r="1367" spans="1:38" hidden="1" x14ac:dyDescent="0.2">
      <c r="A1367" s="4">
        <v>987</v>
      </c>
      <c r="B1367" s="4">
        <v>53</v>
      </c>
      <c r="C1367" s="5" t="s">
        <v>773</v>
      </c>
      <c r="D1367" s="5" t="s">
        <v>772</v>
      </c>
      <c r="E1367" s="4">
        <v>1988</v>
      </c>
      <c r="F1367" s="5" t="s">
        <v>890</v>
      </c>
      <c r="G1367" s="6">
        <v>0</v>
      </c>
      <c r="L1367" s="5" t="s">
        <v>801</v>
      </c>
      <c r="M1367" s="5" t="s">
        <v>57</v>
      </c>
      <c r="N1367" s="4">
        <v>1985</v>
      </c>
      <c r="O1367" s="5" t="s">
        <v>774</v>
      </c>
      <c r="S1367" s="5" t="s">
        <v>775</v>
      </c>
      <c r="U1367" s="5" t="s">
        <v>776</v>
      </c>
      <c r="X1367" s="5" t="s">
        <v>92</v>
      </c>
      <c r="Y1367" s="5" t="s">
        <v>93</v>
      </c>
      <c r="Z1367" s="5" t="s">
        <v>20</v>
      </c>
      <c r="AB1367" s="5" t="s">
        <v>184</v>
      </c>
      <c r="AC1367" s="5" t="s">
        <v>803</v>
      </c>
      <c r="AE1367" s="5" t="s">
        <v>777</v>
      </c>
      <c r="AI1367" s="5" t="s">
        <v>225</v>
      </c>
      <c r="AJ1367" s="8" t="s">
        <v>59</v>
      </c>
      <c r="AK1367" s="8" t="s">
        <v>114</v>
      </c>
      <c r="AL1367" s="8" t="s">
        <v>794</v>
      </c>
    </row>
    <row r="1368" spans="1:38" hidden="1" x14ac:dyDescent="0.2">
      <c r="A1368" s="4">
        <v>987</v>
      </c>
      <c r="B1368" s="4">
        <v>54</v>
      </c>
      <c r="C1368" s="5" t="s">
        <v>773</v>
      </c>
      <c r="D1368" s="5" t="s">
        <v>772</v>
      </c>
      <c r="E1368" s="4">
        <v>1988</v>
      </c>
      <c r="F1368" s="5" t="s">
        <v>890</v>
      </c>
      <c r="G1368" s="6">
        <v>0</v>
      </c>
      <c r="L1368" s="5" t="s">
        <v>796</v>
      </c>
      <c r="M1368" s="5" t="s">
        <v>57</v>
      </c>
      <c r="N1368" s="12">
        <v>1985</v>
      </c>
      <c r="O1368" s="5" t="s">
        <v>774</v>
      </c>
      <c r="S1368" s="5" t="s">
        <v>775</v>
      </c>
      <c r="U1368" s="5" t="s">
        <v>776</v>
      </c>
      <c r="X1368" s="5" t="s">
        <v>92</v>
      </c>
      <c r="Y1368" s="5" t="s">
        <v>93</v>
      </c>
      <c r="Z1368" s="5" t="s">
        <v>20</v>
      </c>
      <c r="AB1368" s="5" t="s">
        <v>184</v>
      </c>
      <c r="AC1368" s="5" t="s">
        <v>803</v>
      </c>
      <c r="AE1368" s="5" t="s">
        <v>777</v>
      </c>
      <c r="AI1368" s="5" t="s">
        <v>225</v>
      </c>
      <c r="AJ1368" s="8" t="s">
        <v>59</v>
      </c>
      <c r="AK1368" s="8" t="s">
        <v>114</v>
      </c>
      <c r="AL1368" s="8" t="s">
        <v>794</v>
      </c>
    </row>
    <row r="1369" spans="1:38" hidden="1" x14ac:dyDescent="0.2">
      <c r="A1369" s="4">
        <v>987</v>
      </c>
      <c r="B1369" s="4">
        <v>55</v>
      </c>
      <c r="C1369" s="5" t="s">
        <v>773</v>
      </c>
      <c r="D1369" s="5" t="s">
        <v>772</v>
      </c>
      <c r="E1369" s="4">
        <v>1988</v>
      </c>
      <c r="F1369" s="5" t="s">
        <v>890</v>
      </c>
      <c r="G1369" s="6">
        <v>9.6654279999999995E-2</v>
      </c>
      <c r="L1369" s="5" t="s">
        <v>797</v>
      </c>
      <c r="M1369" s="5" t="s">
        <v>57</v>
      </c>
      <c r="N1369" s="4">
        <v>1985</v>
      </c>
      <c r="O1369" s="5" t="s">
        <v>774</v>
      </c>
      <c r="S1369" s="5" t="s">
        <v>775</v>
      </c>
      <c r="U1369" s="5" t="s">
        <v>776</v>
      </c>
      <c r="X1369" s="5" t="s">
        <v>92</v>
      </c>
      <c r="Y1369" s="5" t="s">
        <v>93</v>
      </c>
      <c r="Z1369" s="5" t="s">
        <v>20</v>
      </c>
      <c r="AB1369" s="5" t="s">
        <v>184</v>
      </c>
      <c r="AC1369" s="5" t="s">
        <v>803</v>
      </c>
      <c r="AE1369" s="5" t="s">
        <v>777</v>
      </c>
      <c r="AI1369" s="5" t="s">
        <v>225</v>
      </c>
      <c r="AJ1369" s="8" t="s">
        <v>59</v>
      </c>
      <c r="AK1369" s="8" t="s">
        <v>114</v>
      </c>
      <c r="AL1369" s="8" t="s">
        <v>794</v>
      </c>
    </row>
    <row r="1370" spans="1:38" hidden="1" x14ac:dyDescent="0.2">
      <c r="A1370" s="12">
        <v>987</v>
      </c>
      <c r="B1370" s="4">
        <v>56</v>
      </c>
      <c r="C1370" s="11" t="s">
        <v>773</v>
      </c>
      <c r="D1370" s="11" t="s">
        <v>772</v>
      </c>
      <c r="E1370" s="12">
        <v>1988</v>
      </c>
      <c r="F1370" s="5" t="s">
        <v>890</v>
      </c>
      <c r="G1370" s="13">
        <v>0</v>
      </c>
      <c r="H1370" s="14"/>
      <c r="I1370" s="13"/>
      <c r="J1370" s="11"/>
      <c r="K1370" s="11"/>
      <c r="L1370" s="11" t="s">
        <v>802</v>
      </c>
      <c r="M1370" s="11" t="s">
        <v>57</v>
      </c>
      <c r="N1370" s="12">
        <v>1985</v>
      </c>
      <c r="O1370" s="11" t="s">
        <v>774</v>
      </c>
      <c r="P1370" s="11"/>
      <c r="Q1370" s="11"/>
      <c r="R1370" s="14"/>
      <c r="S1370" s="11" t="s">
        <v>775</v>
      </c>
      <c r="T1370" s="11"/>
      <c r="U1370" s="11" t="s">
        <v>776</v>
      </c>
      <c r="V1370" s="14"/>
      <c r="W1370" s="14"/>
      <c r="X1370" s="11" t="s">
        <v>92</v>
      </c>
      <c r="Y1370" s="11" t="s">
        <v>93</v>
      </c>
      <c r="Z1370" s="11" t="s">
        <v>20</v>
      </c>
      <c r="AA1370" s="11"/>
      <c r="AB1370" s="5" t="s">
        <v>184</v>
      </c>
      <c r="AC1370" s="5" t="s">
        <v>803</v>
      </c>
      <c r="AD1370" s="11"/>
      <c r="AE1370" s="11" t="s">
        <v>777</v>
      </c>
      <c r="AF1370" s="11"/>
      <c r="AG1370" s="11"/>
      <c r="AH1370" s="11"/>
      <c r="AI1370" s="11" t="s">
        <v>225</v>
      </c>
      <c r="AJ1370" s="9" t="s">
        <v>59</v>
      </c>
      <c r="AK1370" s="9" t="s">
        <v>114</v>
      </c>
      <c r="AL1370" s="9" t="s">
        <v>794</v>
      </c>
    </row>
    <row r="1371" spans="1:38" hidden="1" x14ac:dyDescent="0.2">
      <c r="A1371" s="4">
        <v>987</v>
      </c>
      <c r="B1371" s="4">
        <v>57</v>
      </c>
      <c r="C1371" s="5" t="s">
        <v>773</v>
      </c>
      <c r="D1371" s="5" t="s">
        <v>772</v>
      </c>
      <c r="E1371" s="4">
        <v>1988</v>
      </c>
      <c r="F1371" s="5" t="s">
        <v>890</v>
      </c>
      <c r="G1371" s="6">
        <v>0.1858736</v>
      </c>
      <c r="L1371" s="5" t="s">
        <v>798</v>
      </c>
      <c r="M1371" s="5" t="s">
        <v>57</v>
      </c>
      <c r="N1371" s="4">
        <v>1985</v>
      </c>
      <c r="O1371" s="5" t="s">
        <v>774</v>
      </c>
      <c r="S1371" s="5" t="s">
        <v>775</v>
      </c>
      <c r="U1371" s="5" t="s">
        <v>776</v>
      </c>
      <c r="X1371" s="5" t="s">
        <v>92</v>
      </c>
      <c r="Y1371" s="5" t="s">
        <v>93</v>
      </c>
      <c r="Z1371" s="5" t="s">
        <v>20</v>
      </c>
      <c r="AB1371" s="5" t="s">
        <v>184</v>
      </c>
      <c r="AC1371" s="5" t="s">
        <v>803</v>
      </c>
      <c r="AE1371" s="5" t="s">
        <v>777</v>
      </c>
      <c r="AI1371" s="5" t="s">
        <v>225</v>
      </c>
      <c r="AJ1371" s="8" t="s">
        <v>59</v>
      </c>
      <c r="AK1371" s="8" t="s">
        <v>114</v>
      </c>
      <c r="AL1371" s="8" t="s">
        <v>794</v>
      </c>
    </row>
    <row r="1372" spans="1:38" hidden="1" x14ac:dyDescent="0.2">
      <c r="A1372" s="4">
        <v>987</v>
      </c>
      <c r="B1372" s="4">
        <v>58</v>
      </c>
      <c r="C1372" s="5" t="s">
        <v>773</v>
      </c>
      <c r="D1372" s="5" t="s">
        <v>772</v>
      </c>
      <c r="E1372" s="4">
        <v>1988</v>
      </c>
      <c r="F1372" s="5" t="s">
        <v>890</v>
      </c>
      <c r="G1372" s="6">
        <v>0.66728620000000005</v>
      </c>
      <c r="L1372" s="5" t="s">
        <v>494</v>
      </c>
      <c r="M1372" s="5" t="s">
        <v>57</v>
      </c>
      <c r="N1372" s="12">
        <v>1985</v>
      </c>
      <c r="O1372" s="5" t="s">
        <v>774</v>
      </c>
      <c r="S1372" s="5" t="s">
        <v>775</v>
      </c>
      <c r="U1372" s="5" t="s">
        <v>776</v>
      </c>
      <c r="X1372" s="5" t="s">
        <v>92</v>
      </c>
      <c r="Y1372" s="5" t="s">
        <v>93</v>
      </c>
      <c r="Z1372" s="5" t="s">
        <v>20</v>
      </c>
      <c r="AB1372" s="5" t="s">
        <v>184</v>
      </c>
      <c r="AC1372" s="5" t="s">
        <v>803</v>
      </c>
      <c r="AE1372" s="5" t="s">
        <v>777</v>
      </c>
      <c r="AI1372" s="5" t="s">
        <v>225</v>
      </c>
      <c r="AJ1372" s="8" t="s">
        <v>59</v>
      </c>
      <c r="AK1372" s="8" t="s">
        <v>114</v>
      </c>
      <c r="AL1372" s="8" t="s">
        <v>794</v>
      </c>
    </row>
    <row r="1373" spans="1:38" hidden="1" x14ac:dyDescent="0.2">
      <c r="A1373" s="4">
        <v>987</v>
      </c>
      <c r="B1373" s="4">
        <v>59</v>
      </c>
      <c r="C1373" s="5" t="s">
        <v>773</v>
      </c>
      <c r="D1373" s="5" t="s">
        <v>772</v>
      </c>
      <c r="E1373" s="4">
        <v>1988</v>
      </c>
      <c r="F1373" s="5" t="s">
        <v>890</v>
      </c>
      <c r="G1373" s="6">
        <v>0.78996279999999997</v>
      </c>
      <c r="L1373" s="5" t="s">
        <v>799</v>
      </c>
      <c r="M1373" s="5" t="s">
        <v>57</v>
      </c>
      <c r="N1373" s="4">
        <v>1985</v>
      </c>
      <c r="O1373" s="5" t="s">
        <v>774</v>
      </c>
      <c r="S1373" s="5" t="s">
        <v>775</v>
      </c>
      <c r="U1373" s="5" t="s">
        <v>776</v>
      </c>
      <c r="X1373" s="5" t="s">
        <v>92</v>
      </c>
      <c r="Y1373" s="5" t="s">
        <v>93</v>
      </c>
      <c r="Z1373" s="5" t="s">
        <v>20</v>
      </c>
      <c r="AB1373" s="5" t="s">
        <v>184</v>
      </c>
      <c r="AC1373" s="5" t="s">
        <v>803</v>
      </c>
      <c r="AE1373" s="5" t="s">
        <v>777</v>
      </c>
      <c r="AI1373" s="5" t="s">
        <v>225</v>
      </c>
      <c r="AJ1373" s="8" t="s">
        <v>59</v>
      </c>
      <c r="AK1373" s="8" t="s">
        <v>114</v>
      </c>
      <c r="AL1373" s="8" t="s">
        <v>794</v>
      </c>
    </row>
    <row r="1374" spans="1:38" hidden="1" x14ac:dyDescent="0.2">
      <c r="A1374" s="4">
        <v>987</v>
      </c>
      <c r="B1374" s="4">
        <v>60</v>
      </c>
      <c r="C1374" s="5" t="s">
        <v>773</v>
      </c>
      <c r="D1374" s="5" t="s">
        <v>772</v>
      </c>
      <c r="E1374" s="4">
        <v>1988</v>
      </c>
      <c r="F1374" s="5" t="s">
        <v>890</v>
      </c>
      <c r="G1374" s="6">
        <v>0.89405199999999996</v>
      </c>
      <c r="L1374" s="5" t="s">
        <v>800</v>
      </c>
      <c r="M1374" s="5" t="s">
        <v>57</v>
      </c>
      <c r="N1374" s="12">
        <v>1985</v>
      </c>
      <c r="O1374" s="5" t="s">
        <v>774</v>
      </c>
      <c r="S1374" s="5" t="s">
        <v>775</v>
      </c>
      <c r="U1374" s="5" t="s">
        <v>776</v>
      </c>
      <c r="X1374" s="5" t="s">
        <v>92</v>
      </c>
      <c r="Y1374" s="5" t="s">
        <v>93</v>
      </c>
      <c r="Z1374" s="5" t="s">
        <v>20</v>
      </c>
      <c r="AB1374" s="5" t="s">
        <v>184</v>
      </c>
      <c r="AC1374" s="5" t="s">
        <v>803</v>
      </c>
      <c r="AE1374" s="5" t="s">
        <v>777</v>
      </c>
      <c r="AI1374" s="5" t="s">
        <v>225</v>
      </c>
      <c r="AJ1374" s="8" t="s">
        <v>59</v>
      </c>
      <c r="AK1374" s="8" t="s">
        <v>114</v>
      </c>
      <c r="AL1374" s="8" t="s">
        <v>794</v>
      </c>
    </row>
    <row r="1375" spans="1:38" hidden="1" x14ac:dyDescent="0.2">
      <c r="A1375" s="4">
        <v>987</v>
      </c>
      <c r="B1375" s="4">
        <v>61</v>
      </c>
      <c r="C1375" s="5" t="s">
        <v>773</v>
      </c>
      <c r="D1375" s="5" t="s">
        <v>772</v>
      </c>
      <c r="E1375" s="4">
        <v>1988</v>
      </c>
      <c r="F1375" s="5" t="s">
        <v>890</v>
      </c>
      <c r="G1375" s="6">
        <v>1</v>
      </c>
      <c r="L1375" s="5" t="s">
        <v>377</v>
      </c>
      <c r="M1375" s="5" t="s">
        <v>57</v>
      </c>
      <c r="N1375" s="4">
        <v>1985</v>
      </c>
      <c r="O1375" s="5" t="s">
        <v>774</v>
      </c>
      <c r="S1375" s="5" t="s">
        <v>775</v>
      </c>
      <c r="U1375" s="5" t="s">
        <v>776</v>
      </c>
      <c r="X1375" s="5" t="s">
        <v>92</v>
      </c>
      <c r="Y1375" s="5" t="s">
        <v>93</v>
      </c>
      <c r="Z1375" s="5" t="s">
        <v>20</v>
      </c>
      <c r="AB1375" s="5" t="s">
        <v>184</v>
      </c>
      <c r="AC1375" s="5" t="s">
        <v>803</v>
      </c>
      <c r="AE1375" s="5" t="s">
        <v>777</v>
      </c>
      <c r="AI1375" s="5" t="s">
        <v>225</v>
      </c>
      <c r="AJ1375" s="8" t="s">
        <v>59</v>
      </c>
      <c r="AK1375" s="8" t="s">
        <v>114</v>
      </c>
      <c r="AL1375" s="8" t="s">
        <v>794</v>
      </c>
    </row>
    <row r="1376" spans="1:38" hidden="1" x14ac:dyDescent="0.2">
      <c r="A1376" s="4">
        <v>987</v>
      </c>
      <c r="B1376" s="4">
        <v>62</v>
      </c>
      <c r="C1376" s="5" t="s">
        <v>773</v>
      </c>
      <c r="D1376" s="5" t="s">
        <v>772</v>
      </c>
      <c r="E1376" s="4">
        <v>1988</v>
      </c>
      <c r="F1376" s="5" t="s">
        <v>890</v>
      </c>
      <c r="G1376" s="6">
        <v>1</v>
      </c>
      <c r="L1376" s="5" t="s">
        <v>355</v>
      </c>
      <c r="M1376" s="5" t="s">
        <v>57</v>
      </c>
      <c r="N1376" s="4">
        <v>1985</v>
      </c>
      <c r="O1376" s="5" t="s">
        <v>774</v>
      </c>
      <c r="S1376" s="5" t="s">
        <v>775</v>
      </c>
      <c r="U1376" s="5" t="s">
        <v>776</v>
      </c>
      <c r="X1376" s="5" t="s">
        <v>92</v>
      </c>
      <c r="Y1376" s="5" t="s">
        <v>93</v>
      </c>
      <c r="Z1376" s="5" t="s">
        <v>20</v>
      </c>
      <c r="AB1376" s="5" t="s">
        <v>184</v>
      </c>
      <c r="AC1376" s="5" t="s">
        <v>803</v>
      </c>
      <c r="AE1376" s="5" t="s">
        <v>777</v>
      </c>
      <c r="AI1376" s="5" t="s">
        <v>225</v>
      </c>
      <c r="AJ1376" s="8" t="s">
        <v>59</v>
      </c>
      <c r="AK1376" s="8" t="s">
        <v>114</v>
      </c>
      <c r="AL1376" s="8" t="s">
        <v>794</v>
      </c>
    </row>
    <row r="1377" spans="1:38" hidden="1" x14ac:dyDescent="0.2">
      <c r="A1377" s="4">
        <v>987</v>
      </c>
      <c r="B1377" s="4">
        <v>63</v>
      </c>
      <c r="C1377" s="5" t="s">
        <v>773</v>
      </c>
      <c r="D1377" s="5" t="s">
        <v>772</v>
      </c>
      <c r="E1377" s="4">
        <v>1988</v>
      </c>
      <c r="F1377" s="5" t="s">
        <v>515</v>
      </c>
      <c r="G1377" s="6">
        <v>2.8</v>
      </c>
      <c r="H1377" s="7">
        <v>270</v>
      </c>
      <c r="N1377" s="4">
        <v>1985</v>
      </c>
      <c r="O1377" s="5" t="s">
        <v>774</v>
      </c>
      <c r="S1377" s="5" t="s">
        <v>775</v>
      </c>
      <c r="U1377" s="5" t="s">
        <v>776</v>
      </c>
      <c r="X1377" s="5" t="s">
        <v>92</v>
      </c>
      <c r="Y1377" s="5" t="s">
        <v>93</v>
      </c>
      <c r="Z1377" s="5" t="s">
        <v>20</v>
      </c>
      <c r="AB1377" s="5" t="s">
        <v>184</v>
      </c>
      <c r="AC1377" s="5" t="s">
        <v>803</v>
      </c>
      <c r="AE1377" s="5" t="s">
        <v>777</v>
      </c>
      <c r="AI1377" s="5" t="s">
        <v>225</v>
      </c>
      <c r="AJ1377" s="8" t="s">
        <v>59</v>
      </c>
      <c r="AK1377" s="8" t="s">
        <v>114</v>
      </c>
      <c r="AL1377" s="8" t="s">
        <v>794</v>
      </c>
    </row>
    <row r="1378" spans="1:38" hidden="1" x14ac:dyDescent="0.2">
      <c r="A1378" s="4">
        <v>987</v>
      </c>
      <c r="B1378" s="4">
        <v>64</v>
      </c>
      <c r="C1378" s="5" t="s">
        <v>773</v>
      </c>
      <c r="D1378" s="5" t="s">
        <v>772</v>
      </c>
      <c r="E1378" s="4">
        <v>1988</v>
      </c>
      <c r="F1378" s="5" t="s">
        <v>515</v>
      </c>
      <c r="G1378" s="6">
        <v>3.4</v>
      </c>
      <c r="H1378" s="7">
        <v>41</v>
      </c>
      <c r="N1378" s="4">
        <v>1969</v>
      </c>
      <c r="O1378" s="5" t="s">
        <v>774</v>
      </c>
      <c r="S1378" s="5" t="s">
        <v>775</v>
      </c>
      <c r="U1378" s="5" t="s">
        <v>776</v>
      </c>
      <c r="X1378" s="5" t="s">
        <v>92</v>
      </c>
      <c r="Y1378" s="5" t="s">
        <v>93</v>
      </c>
      <c r="Z1378" s="5" t="s">
        <v>20</v>
      </c>
      <c r="AB1378" s="5" t="s">
        <v>184</v>
      </c>
      <c r="AC1378" s="5" t="s">
        <v>803</v>
      </c>
      <c r="AE1378" s="5" t="s">
        <v>777</v>
      </c>
      <c r="AI1378" s="5" t="s">
        <v>225</v>
      </c>
      <c r="AJ1378" s="8" t="s">
        <v>59</v>
      </c>
      <c r="AK1378" s="8" t="s">
        <v>114</v>
      </c>
      <c r="AL1378" s="8" t="s">
        <v>794</v>
      </c>
    </row>
    <row r="1379" spans="1:38" hidden="1" x14ac:dyDescent="0.2">
      <c r="A1379" s="4">
        <v>987</v>
      </c>
      <c r="B1379" s="4">
        <v>65</v>
      </c>
      <c r="C1379" s="5" t="s">
        <v>773</v>
      </c>
      <c r="D1379" s="5" t="s">
        <v>772</v>
      </c>
      <c r="E1379" s="4">
        <v>1988</v>
      </c>
      <c r="F1379" s="5" t="s">
        <v>515</v>
      </c>
      <c r="G1379" s="6">
        <v>3.1</v>
      </c>
      <c r="H1379" s="7">
        <v>25</v>
      </c>
      <c r="N1379" s="4">
        <v>1970</v>
      </c>
      <c r="O1379" s="5" t="s">
        <v>774</v>
      </c>
      <c r="S1379" s="5" t="s">
        <v>775</v>
      </c>
      <c r="U1379" s="5" t="s">
        <v>776</v>
      </c>
      <c r="X1379" s="5" t="s">
        <v>92</v>
      </c>
      <c r="Y1379" s="5" t="s">
        <v>93</v>
      </c>
      <c r="Z1379" s="5" t="s">
        <v>20</v>
      </c>
      <c r="AB1379" s="5" t="s">
        <v>184</v>
      </c>
      <c r="AC1379" s="5" t="s">
        <v>803</v>
      </c>
      <c r="AE1379" s="5" t="s">
        <v>777</v>
      </c>
      <c r="AI1379" s="5" t="s">
        <v>225</v>
      </c>
      <c r="AJ1379" s="8" t="s">
        <v>59</v>
      </c>
      <c r="AK1379" s="8" t="s">
        <v>114</v>
      </c>
      <c r="AL1379" s="8" t="s">
        <v>794</v>
      </c>
    </row>
    <row r="1380" spans="1:38" hidden="1" x14ac:dyDescent="0.2">
      <c r="A1380" s="4">
        <v>987</v>
      </c>
      <c r="B1380" s="4">
        <v>66</v>
      </c>
      <c r="C1380" s="5" t="s">
        <v>773</v>
      </c>
      <c r="D1380" s="5" t="s">
        <v>772</v>
      </c>
      <c r="E1380" s="4">
        <v>1988</v>
      </c>
      <c r="F1380" s="5" t="s">
        <v>515</v>
      </c>
      <c r="G1380" s="6">
        <v>3.7</v>
      </c>
      <c r="H1380" s="7">
        <v>30</v>
      </c>
      <c r="N1380" s="4">
        <v>1972</v>
      </c>
      <c r="O1380" s="5" t="s">
        <v>774</v>
      </c>
      <c r="S1380" s="5" t="s">
        <v>775</v>
      </c>
      <c r="U1380" s="5" t="s">
        <v>776</v>
      </c>
      <c r="X1380" s="5" t="s">
        <v>92</v>
      </c>
      <c r="Y1380" s="5" t="s">
        <v>93</v>
      </c>
      <c r="Z1380" s="5" t="s">
        <v>20</v>
      </c>
      <c r="AB1380" s="5" t="s">
        <v>184</v>
      </c>
      <c r="AC1380" s="5" t="s">
        <v>803</v>
      </c>
      <c r="AE1380" s="5" t="s">
        <v>777</v>
      </c>
      <c r="AI1380" s="5" t="s">
        <v>225</v>
      </c>
      <c r="AJ1380" s="8" t="s">
        <v>59</v>
      </c>
      <c r="AK1380" s="8" t="s">
        <v>114</v>
      </c>
      <c r="AL1380" s="8" t="s">
        <v>794</v>
      </c>
    </row>
    <row r="1381" spans="1:38" hidden="1" x14ac:dyDescent="0.2">
      <c r="A1381" s="4">
        <v>1074</v>
      </c>
      <c r="B1381" s="4">
        <v>1</v>
      </c>
      <c r="C1381" s="5" t="s">
        <v>805</v>
      </c>
      <c r="D1381" s="5" t="s">
        <v>804</v>
      </c>
      <c r="E1381" s="4">
        <v>1975</v>
      </c>
      <c r="F1381" s="5" t="s">
        <v>809</v>
      </c>
      <c r="G1381" s="6">
        <v>6.7933218192285552E-2</v>
      </c>
      <c r="H1381" s="7">
        <v>118</v>
      </c>
      <c r="L1381" s="5" t="s">
        <v>721</v>
      </c>
      <c r="M1381" s="5" t="s">
        <v>53</v>
      </c>
      <c r="N1381" s="4" t="s">
        <v>806</v>
      </c>
      <c r="O1381" s="5" t="s">
        <v>806</v>
      </c>
      <c r="Q1381" s="5" t="s">
        <v>315</v>
      </c>
      <c r="S1381" s="5" t="s">
        <v>807</v>
      </c>
      <c r="U1381" s="5" t="s">
        <v>808</v>
      </c>
      <c r="X1381" s="5" t="s">
        <v>92</v>
      </c>
      <c r="Y1381" s="5" t="s">
        <v>93</v>
      </c>
      <c r="Z1381" s="5" t="s">
        <v>20</v>
      </c>
      <c r="AB1381" s="5" t="s">
        <v>184</v>
      </c>
      <c r="AE1381" s="5" t="s">
        <v>777</v>
      </c>
      <c r="AI1381" s="5" t="s">
        <v>225</v>
      </c>
      <c r="AJ1381" s="8" t="s">
        <v>59</v>
      </c>
      <c r="AK1381" s="8" t="s">
        <v>114</v>
      </c>
    </row>
    <row r="1382" spans="1:38" hidden="1" x14ac:dyDescent="0.2">
      <c r="A1382" s="4">
        <v>1074</v>
      </c>
      <c r="B1382" s="4">
        <v>2</v>
      </c>
      <c r="C1382" s="5" t="s">
        <v>805</v>
      </c>
      <c r="D1382" s="5" t="s">
        <v>804</v>
      </c>
      <c r="E1382" s="4">
        <v>1975</v>
      </c>
      <c r="F1382" s="5" t="s">
        <v>809</v>
      </c>
      <c r="G1382" s="6">
        <v>2.6482440990213012E-2</v>
      </c>
      <c r="H1382" s="7">
        <v>46</v>
      </c>
      <c r="L1382" s="5" t="s">
        <v>722</v>
      </c>
      <c r="M1382" s="5" t="s">
        <v>53</v>
      </c>
      <c r="N1382" s="4" t="s">
        <v>806</v>
      </c>
      <c r="O1382" s="5" t="s">
        <v>806</v>
      </c>
      <c r="Q1382" s="5" t="s">
        <v>315</v>
      </c>
      <c r="S1382" s="5" t="s">
        <v>807</v>
      </c>
      <c r="U1382" s="5" t="s">
        <v>808</v>
      </c>
      <c r="X1382" s="5" t="s">
        <v>92</v>
      </c>
      <c r="Y1382" s="5" t="s">
        <v>93</v>
      </c>
      <c r="Z1382" s="5" t="s">
        <v>20</v>
      </c>
      <c r="AB1382" s="5" t="s">
        <v>184</v>
      </c>
      <c r="AE1382" s="5" t="s">
        <v>777</v>
      </c>
      <c r="AI1382" s="5" t="s">
        <v>225</v>
      </c>
      <c r="AJ1382" s="8" t="s">
        <v>59</v>
      </c>
      <c r="AK1382" s="8" t="s">
        <v>114</v>
      </c>
    </row>
    <row r="1383" spans="1:38" hidden="1" x14ac:dyDescent="0.2">
      <c r="A1383" s="4">
        <v>1074</v>
      </c>
      <c r="B1383" s="4">
        <v>3</v>
      </c>
      <c r="C1383" s="5" t="s">
        <v>805</v>
      </c>
      <c r="D1383" s="5" t="s">
        <v>804</v>
      </c>
      <c r="E1383" s="4">
        <v>1975</v>
      </c>
      <c r="F1383" s="5" t="s">
        <v>809</v>
      </c>
      <c r="G1383" s="6">
        <v>3.9723661485319514E-2</v>
      </c>
      <c r="H1383" s="7">
        <v>69</v>
      </c>
      <c r="L1383" s="5" t="s">
        <v>723</v>
      </c>
      <c r="M1383" s="5" t="s">
        <v>53</v>
      </c>
      <c r="N1383" s="4" t="s">
        <v>806</v>
      </c>
      <c r="O1383" s="5" t="s">
        <v>806</v>
      </c>
      <c r="Q1383" s="5" t="s">
        <v>315</v>
      </c>
      <c r="S1383" s="5" t="s">
        <v>807</v>
      </c>
      <c r="U1383" s="5" t="s">
        <v>808</v>
      </c>
      <c r="X1383" s="5" t="s">
        <v>92</v>
      </c>
      <c r="Y1383" s="5" t="s">
        <v>93</v>
      </c>
      <c r="Z1383" s="5" t="s">
        <v>20</v>
      </c>
      <c r="AB1383" s="5" t="s">
        <v>184</v>
      </c>
      <c r="AE1383" s="5" t="s">
        <v>777</v>
      </c>
      <c r="AI1383" s="5" t="s">
        <v>225</v>
      </c>
      <c r="AJ1383" s="8" t="s">
        <v>59</v>
      </c>
      <c r="AK1383" s="8" t="s">
        <v>114</v>
      </c>
    </row>
    <row r="1384" spans="1:38" hidden="1" x14ac:dyDescent="0.2">
      <c r="A1384" s="4">
        <v>1074</v>
      </c>
      <c r="B1384" s="4">
        <v>4</v>
      </c>
      <c r="C1384" s="5" t="s">
        <v>805</v>
      </c>
      <c r="D1384" s="5" t="s">
        <v>804</v>
      </c>
      <c r="E1384" s="4">
        <v>1975</v>
      </c>
      <c r="F1384" s="5" t="s">
        <v>809</v>
      </c>
      <c r="G1384" s="6">
        <v>2.072538860103627E-2</v>
      </c>
      <c r="H1384" s="7">
        <v>36</v>
      </c>
      <c r="L1384" s="5" t="s">
        <v>724</v>
      </c>
      <c r="M1384" s="5" t="s">
        <v>53</v>
      </c>
      <c r="N1384" s="4" t="s">
        <v>806</v>
      </c>
      <c r="O1384" s="5" t="s">
        <v>806</v>
      </c>
      <c r="Q1384" s="5" t="s">
        <v>315</v>
      </c>
      <c r="S1384" s="5" t="s">
        <v>807</v>
      </c>
      <c r="U1384" s="5" t="s">
        <v>808</v>
      </c>
      <c r="X1384" s="5" t="s">
        <v>92</v>
      </c>
      <c r="Y1384" s="5" t="s">
        <v>93</v>
      </c>
      <c r="Z1384" s="5" t="s">
        <v>20</v>
      </c>
      <c r="AB1384" s="5" t="s">
        <v>184</v>
      </c>
      <c r="AE1384" s="5" t="s">
        <v>777</v>
      </c>
      <c r="AI1384" s="5" t="s">
        <v>225</v>
      </c>
      <c r="AJ1384" s="8" t="s">
        <v>59</v>
      </c>
      <c r="AK1384" s="8" t="s">
        <v>114</v>
      </c>
    </row>
    <row r="1385" spans="1:38" hidden="1" x14ac:dyDescent="0.2">
      <c r="A1385" s="4">
        <v>1074</v>
      </c>
      <c r="B1385" s="4">
        <v>5</v>
      </c>
      <c r="C1385" s="5" t="s">
        <v>805</v>
      </c>
      <c r="D1385" s="5" t="s">
        <v>804</v>
      </c>
      <c r="E1385" s="4">
        <v>1975</v>
      </c>
      <c r="F1385" s="5" t="s">
        <v>809</v>
      </c>
      <c r="G1385" s="6">
        <v>2.0149683362118594E-2</v>
      </c>
      <c r="H1385" s="7">
        <v>35</v>
      </c>
      <c r="L1385" s="5" t="s">
        <v>725</v>
      </c>
      <c r="M1385" s="5" t="s">
        <v>53</v>
      </c>
      <c r="N1385" s="4" t="s">
        <v>806</v>
      </c>
      <c r="O1385" s="5" t="s">
        <v>806</v>
      </c>
      <c r="Q1385" s="5" t="s">
        <v>315</v>
      </c>
      <c r="S1385" s="5" t="s">
        <v>807</v>
      </c>
      <c r="U1385" s="5" t="s">
        <v>808</v>
      </c>
      <c r="X1385" s="5" t="s">
        <v>92</v>
      </c>
      <c r="Y1385" s="5" t="s">
        <v>93</v>
      </c>
      <c r="Z1385" s="5" t="s">
        <v>20</v>
      </c>
      <c r="AB1385" s="5" t="s">
        <v>184</v>
      </c>
      <c r="AE1385" s="5" t="s">
        <v>777</v>
      </c>
      <c r="AI1385" s="5" t="s">
        <v>225</v>
      </c>
      <c r="AJ1385" s="8" t="s">
        <v>59</v>
      </c>
      <c r="AK1385" s="8" t="s">
        <v>114</v>
      </c>
    </row>
    <row r="1386" spans="1:38" hidden="1" x14ac:dyDescent="0.2">
      <c r="A1386" s="4">
        <v>1074</v>
      </c>
      <c r="B1386" s="4">
        <v>6</v>
      </c>
      <c r="C1386" s="5" t="s">
        <v>805</v>
      </c>
      <c r="D1386" s="5" t="s">
        <v>804</v>
      </c>
      <c r="E1386" s="4">
        <v>1975</v>
      </c>
      <c r="F1386" s="5" t="s">
        <v>809</v>
      </c>
      <c r="G1386" s="6">
        <v>1.2089810017271158E-2</v>
      </c>
      <c r="H1386" s="7">
        <v>21</v>
      </c>
      <c r="L1386" s="5" t="s">
        <v>726</v>
      </c>
      <c r="M1386" s="5" t="s">
        <v>53</v>
      </c>
      <c r="N1386" s="4" t="s">
        <v>806</v>
      </c>
      <c r="O1386" s="5" t="s">
        <v>806</v>
      </c>
      <c r="Q1386" s="5" t="s">
        <v>315</v>
      </c>
      <c r="S1386" s="5" t="s">
        <v>807</v>
      </c>
      <c r="U1386" s="5" t="s">
        <v>808</v>
      </c>
      <c r="X1386" s="5" t="s">
        <v>92</v>
      </c>
      <c r="Y1386" s="5" t="s">
        <v>93</v>
      </c>
      <c r="Z1386" s="5" t="s">
        <v>20</v>
      </c>
      <c r="AB1386" s="5" t="s">
        <v>184</v>
      </c>
      <c r="AE1386" s="5" t="s">
        <v>777</v>
      </c>
      <c r="AI1386" s="5" t="s">
        <v>225</v>
      </c>
      <c r="AJ1386" s="8" t="s">
        <v>59</v>
      </c>
      <c r="AK1386" s="8" t="s">
        <v>114</v>
      </c>
    </row>
    <row r="1387" spans="1:38" hidden="1" x14ac:dyDescent="0.2">
      <c r="A1387" s="4">
        <v>1074</v>
      </c>
      <c r="B1387" s="4">
        <v>7</v>
      </c>
      <c r="C1387" s="5" t="s">
        <v>805</v>
      </c>
      <c r="D1387" s="5" t="s">
        <v>804</v>
      </c>
      <c r="E1387" s="4">
        <v>1975</v>
      </c>
      <c r="F1387" s="5" t="s">
        <v>809</v>
      </c>
      <c r="G1387" s="6">
        <v>1.2089810017271158E-2</v>
      </c>
      <c r="H1387" s="7">
        <v>21</v>
      </c>
      <c r="L1387" s="5" t="s">
        <v>727</v>
      </c>
      <c r="M1387" s="5" t="s">
        <v>53</v>
      </c>
      <c r="N1387" s="4" t="s">
        <v>806</v>
      </c>
      <c r="O1387" s="5" t="s">
        <v>806</v>
      </c>
      <c r="Q1387" s="5" t="s">
        <v>315</v>
      </c>
      <c r="S1387" s="5" t="s">
        <v>807</v>
      </c>
      <c r="U1387" s="5" t="s">
        <v>808</v>
      </c>
      <c r="X1387" s="5" t="s">
        <v>92</v>
      </c>
      <c r="Y1387" s="5" t="s">
        <v>93</v>
      </c>
      <c r="Z1387" s="5" t="s">
        <v>20</v>
      </c>
      <c r="AB1387" s="5" t="s">
        <v>184</v>
      </c>
      <c r="AE1387" s="5" t="s">
        <v>777</v>
      </c>
      <c r="AI1387" s="5" t="s">
        <v>225</v>
      </c>
      <c r="AJ1387" s="8" t="s">
        <v>59</v>
      </c>
      <c r="AK1387" s="8" t="s">
        <v>114</v>
      </c>
    </row>
    <row r="1388" spans="1:38" hidden="1" x14ac:dyDescent="0.2">
      <c r="A1388" s="4">
        <v>1074</v>
      </c>
      <c r="B1388" s="4">
        <v>8</v>
      </c>
      <c r="C1388" s="5" t="s">
        <v>805</v>
      </c>
      <c r="D1388" s="5" t="s">
        <v>804</v>
      </c>
      <c r="E1388" s="4">
        <v>1975</v>
      </c>
      <c r="F1388" s="5" t="s">
        <v>809</v>
      </c>
      <c r="G1388" s="6">
        <v>1.3816925734024179E-2</v>
      </c>
      <c r="H1388" s="7">
        <v>24</v>
      </c>
      <c r="L1388" s="5" t="s">
        <v>728</v>
      </c>
      <c r="M1388" s="5" t="s">
        <v>53</v>
      </c>
      <c r="N1388" s="4" t="s">
        <v>806</v>
      </c>
      <c r="O1388" s="5" t="s">
        <v>806</v>
      </c>
      <c r="Q1388" s="5" t="s">
        <v>315</v>
      </c>
      <c r="S1388" s="5" t="s">
        <v>807</v>
      </c>
      <c r="U1388" s="5" t="s">
        <v>808</v>
      </c>
      <c r="X1388" s="5" t="s">
        <v>92</v>
      </c>
      <c r="Y1388" s="5" t="s">
        <v>93</v>
      </c>
      <c r="Z1388" s="5" t="s">
        <v>20</v>
      </c>
      <c r="AB1388" s="5" t="s">
        <v>184</v>
      </c>
      <c r="AE1388" s="5" t="s">
        <v>777</v>
      </c>
      <c r="AI1388" s="5" t="s">
        <v>225</v>
      </c>
      <c r="AJ1388" s="8" t="s">
        <v>59</v>
      </c>
      <c r="AK1388" s="8" t="s">
        <v>114</v>
      </c>
    </row>
    <row r="1389" spans="1:38" hidden="1" x14ac:dyDescent="0.2">
      <c r="A1389" s="4">
        <v>1074</v>
      </c>
      <c r="B1389" s="4">
        <v>9</v>
      </c>
      <c r="C1389" s="5" t="s">
        <v>805</v>
      </c>
      <c r="D1389" s="5" t="s">
        <v>804</v>
      </c>
      <c r="E1389" s="4">
        <v>1975</v>
      </c>
      <c r="F1389" s="5" t="s">
        <v>809</v>
      </c>
      <c r="G1389" s="6">
        <v>1.3816925734024179E-2</v>
      </c>
      <c r="H1389" s="7">
        <v>24</v>
      </c>
      <c r="L1389" s="5" t="s">
        <v>729</v>
      </c>
      <c r="M1389" s="5" t="s">
        <v>53</v>
      </c>
      <c r="N1389" s="4" t="s">
        <v>806</v>
      </c>
      <c r="O1389" s="5" t="s">
        <v>806</v>
      </c>
      <c r="Q1389" s="5" t="s">
        <v>315</v>
      </c>
      <c r="S1389" s="5" t="s">
        <v>807</v>
      </c>
      <c r="U1389" s="5" t="s">
        <v>808</v>
      </c>
      <c r="X1389" s="5" t="s">
        <v>92</v>
      </c>
      <c r="Y1389" s="5" t="s">
        <v>93</v>
      </c>
      <c r="Z1389" s="5" t="s">
        <v>20</v>
      </c>
      <c r="AB1389" s="5" t="s">
        <v>184</v>
      </c>
      <c r="AE1389" s="5" t="s">
        <v>777</v>
      </c>
      <c r="AI1389" s="5" t="s">
        <v>225</v>
      </c>
      <c r="AJ1389" s="8" t="s">
        <v>59</v>
      </c>
      <c r="AK1389" s="8" t="s">
        <v>114</v>
      </c>
    </row>
    <row r="1390" spans="1:38" hidden="1" x14ac:dyDescent="0.2">
      <c r="A1390" s="4">
        <v>1074</v>
      </c>
      <c r="B1390" s="4">
        <v>10</v>
      </c>
      <c r="C1390" s="5" t="s">
        <v>805</v>
      </c>
      <c r="D1390" s="5" t="s">
        <v>804</v>
      </c>
      <c r="E1390" s="4">
        <v>1975</v>
      </c>
      <c r="F1390" s="5" t="s">
        <v>809</v>
      </c>
      <c r="G1390" s="6">
        <v>9.7869890616004603E-3</v>
      </c>
      <c r="H1390" s="7">
        <v>17</v>
      </c>
      <c r="L1390" s="5" t="s">
        <v>730</v>
      </c>
      <c r="M1390" s="5" t="s">
        <v>53</v>
      </c>
      <c r="N1390" s="4" t="s">
        <v>806</v>
      </c>
      <c r="O1390" s="5" t="s">
        <v>806</v>
      </c>
      <c r="Q1390" s="5" t="s">
        <v>315</v>
      </c>
      <c r="S1390" s="5" t="s">
        <v>807</v>
      </c>
      <c r="U1390" s="5" t="s">
        <v>808</v>
      </c>
      <c r="X1390" s="5" t="s">
        <v>92</v>
      </c>
      <c r="Y1390" s="5" t="s">
        <v>93</v>
      </c>
      <c r="Z1390" s="5" t="s">
        <v>20</v>
      </c>
      <c r="AB1390" s="5" t="s">
        <v>184</v>
      </c>
      <c r="AE1390" s="5" t="s">
        <v>777</v>
      </c>
      <c r="AI1390" s="5" t="s">
        <v>225</v>
      </c>
      <c r="AJ1390" s="8" t="s">
        <v>59</v>
      </c>
      <c r="AK1390" s="8" t="s">
        <v>114</v>
      </c>
    </row>
    <row r="1391" spans="1:38" hidden="1" x14ac:dyDescent="0.2">
      <c r="A1391" s="4">
        <v>1074</v>
      </c>
      <c r="B1391" s="4">
        <v>11</v>
      </c>
      <c r="C1391" s="5" t="s">
        <v>805</v>
      </c>
      <c r="D1391" s="5" t="s">
        <v>804</v>
      </c>
      <c r="E1391" s="4">
        <v>1975</v>
      </c>
      <c r="F1391" s="5" t="s">
        <v>809</v>
      </c>
      <c r="G1391" s="6">
        <v>8.0598733448474374E-3</v>
      </c>
      <c r="H1391" s="7">
        <v>14</v>
      </c>
      <c r="L1391" s="5" t="s">
        <v>736</v>
      </c>
      <c r="M1391" s="5" t="s">
        <v>53</v>
      </c>
      <c r="N1391" s="4" t="s">
        <v>806</v>
      </c>
      <c r="O1391" s="5" t="s">
        <v>806</v>
      </c>
      <c r="Q1391" s="5" t="s">
        <v>315</v>
      </c>
      <c r="S1391" s="5" t="s">
        <v>807</v>
      </c>
      <c r="U1391" s="5" t="s">
        <v>808</v>
      </c>
      <c r="X1391" s="5" t="s">
        <v>92</v>
      </c>
      <c r="Y1391" s="5" t="s">
        <v>93</v>
      </c>
      <c r="Z1391" s="5" t="s">
        <v>20</v>
      </c>
      <c r="AB1391" s="5" t="s">
        <v>184</v>
      </c>
      <c r="AE1391" s="5" t="s">
        <v>777</v>
      </c>
      <c r="AI1391" s="5" t="s">
        <v>225</v>
      </c>
      <c r="AJ1391" s="8" t="s">
        <v>59</v>
      </c>
      <c r="AK1391" s="8" t="s">
        <v>114</v>
      </c>
    </row>
    <row r="1392" spans="1:38" hidden="1" x14ac:dyDescent="0.2">
      <c r="A1392" s="4">
        <v>1074</v>
      </c>
      <c r="B1392" s="4">
        <v>12</v>
      </c>
      <c r="C1392" s="5" t="s">
        <v>805</v>
      </c>
      <c r="D1392" s="5" t="s">
        <v>804</v>
      </c>
      <c r="E1392" s="4">
        <v>1975</v>
      </c>
      <c r="F1392" s="5" t="s">
        <v>809</v>
      </c>
      <c r="G1392" s="6">
        <v>8.0598733448474374E-3</v>
      </c>
      <c r="H1392" s="7">
        <v>14</v>
      </c>
      <c r="L1392" s="5" t="s">
        <v>737</v>
      </c>
      <c r="M1392" s="5" t="s">
        <v>53</v>
      </c>
      <c r="N1392" s="4" t="s">
        <v>806</v>
      </c>
      <c r="O1392" s="5" t="s">
        <v>806</v>
      </c>
      <c r="Q1392" s="5" t="s">
        <v>315</v>
      </c>
      <c r="S1392" s="5" t="s">
        <v>807</v>
      </c>
      <c r="U1392" s="5" t="s">
        <v>808</v>
      </c>
      <c r="X1392" s="5" t="s">
        <v>92</v>
      </c>
      <c r="Y1392" s="5" t="s">
        <v>93</v>
      </c>
      <c r="Z1392" s="5" t="s">
        <v>20</v>
      </c>
      <c r="AB1392" s="5" t="s">
        <v>184</v>
      </c>
      <c r="AE1392" s="5" t="s">
        <v>777</v>
      </c>
      <c r="AI1392" s="5" t="s">
        <v>225</v>
      </c>
      <c r="AJ1392" s="8" t="s">
        <v>59</v>
      </c>
      <c r="AK1392" s="8" t="s">
        <v>114</v>
      </c>
    </row>
    <row r="1393" spans="1:37" hidden="1" x14ac:dyDescent="0.2">
      <c r="A1393" s="4">
        <v>1074</v>
      </c>
      <c r="B1393" s="4">
        <v>13</v>
      </c>
      <c r="C1393" s="5" t="s">
        <v>805</v>
      </c>
      <c r="D1393" s="5" t="s">
        <v>804</v>
      </c>
      <c r="E1393" s="4">
        <v>1975</v>
      </c>
      <c r="F1393" s="5" t="s">
        <v>809</v>
      </c>
      <c r="G1393" s="6">
        <v>9.7869890616004603E-3</v>
      </c>
      <c r="H1393" s="7">
        <v>17</v>
      </c>
      <c r="L1393" s="5" t="s">
        <v>738</v>
      </c>
      <c r="M1393" s="5" t="s">
        <v>53</v>
      </c>
      <c r="N1393" s="4" t="s">
        <v>806</v>
      </c>
      <c r="O1393" s="5" t="s">
        <v>806</v>
      </c>
      <c r="Q1393" s="5" t="s">
        <v>315</v>
      </c>
      <c r="S1393" s="5" t="s">
        <v>807</v>
      </c>
      <c r="U1393" s="5" t="s">
        <v>808</v>
      </c>
      <c r="X1393" s="5" t="s">
        <v>92</v>
      </c>
      <c r="Y1393" s="5" t="s">
        <v>93</v>
      </c>
      <c r="Z1393" s="5" t="s">
        <v>20</v>
      </c>
      <c r="AB1393" s="5" t="s">
        <v>184</v>
      </c>
      <c r="AE1393" s="5" t="s">
        <v>777</v>
      </c>
      <c r="AI1393" s="5" t="s">
        <v>225</v>
      </c>
      <c r="AJ1393" s="8" t="s">
        <v>59</v>
      </c>
      <c r="AK1393" s="8" t="s">
        <v>114</v>
      </c>
    </row>
    <row r="1394" spans="1:37" hidden="1" x14ac:dyDescent="0.2">
      <c r="A1394" s="4">
        <v>1074</v>
      </c>
      <c r="B1394" s="4">
        <v>14</v>
      </c>
      <c r="C1394" s="5" t="s">
        <v>805</v>
      </c>
      <c r="D1394" s="5" t="s">
        <v>804</v>
      </c>
      <c r="E1394" s="4">
        <v>1975</v>
      </c>
      <c r="F1394" s="5" t="s">
        <v>809</v>
      </c>
      <c r="G1394" s="6">
        <v>8.0598733448474374E-3</v>
      </c>
      <c r="H1394" s="7">
        <v>14</v>
      </c>
      <c r="L1394" s="5" t="s">
        <v>739</v>
      </c>
      <c r="M1394" s="5" t="s">
        <v>53</v>
      </c>
      <c r="N1394" s="4" t="s">
        <v>806</v>
      </c>
      <c r="O1394" s="5" t="s">
        <v>806</v>
      </c>
      <c r="Q1394" s="5" t="s">
        <v>315</v>
      </c>
      <c r="S1394" s="5" t="s">
        <v>807</v>
      </c>
      <c r="U1394" s="5" t="s">
        <v>808</v>
      </c>
      <c r="X1394" s="5" t="s">
        <v>92</v>
      </c>
      <c r="Y1394" s="5" t="s">
        <v>93</v>
      </c>
      <c r="Z1394" s="5" t="s">
        <v>20</v>
      </c>
      <c r="AB1394" s="5" t="s">
        <v>184</v>
      </c>
      <c r="AE1394" s="5" t="s">
        <v>777</v>
      </c>
      <c r="AI1394" s="5" t="s">
        <v>225</v>
      </c>
      <c r="AJ1394" s="8" t="s">
        <v>59</v>
      </c>
      <c r="AK1394" s="8" t="s">
        <v>114</v>
      </c>
    </row>
    <row r="1395" spans="1:37" hidden="1" x14ac:dyDescent="0.2">
      <c r="A1395" s="4">
        <v>1074</v>
      </c>
      <c r="B1395" s="4">
        <v>15</v>
      </c>
      <c r="C1395" s="5" t="s">
        <v>805</v>
      </c>
      <c r="D1395" s="5" t="s">
        <v>804</v>
      </c>
      <c r="E1395" s="4">
        <v>1975</v>
      </c>
      <c r="F1395" s="5" t="s">
        <v>809</v>
      </c>
      <c r="G1395" s="6">
        <v>1.3241220495106506E-2</v>
      </c>
      <c r="H1395" s="7">
        <v>23</v>
      </c>
      <c r="L1395" s="5" t="s">
        <v>740</v>
      </c>
      <c r="M1395" s="5" t="s">
        <v>53</v>
      </c>
      <c r="N1395" s="4" t="s">
        <v>806</v>
      </c>
      <c r="O1395" s="5" t="s">
        <v>806</v>
      </c>
      <c r="Q1395" s="5" t="s">
        <v>315</v>
      </c>
      <c r="S1395" s="5" t="s">
        <v>807</v>
      </c>
      <c r="U1395" s="5" t="s">
        <v>808</v>
      </c>
      <c r="X1395" s="5" t="s">
        <v>92</v>
      </c>
      <c r="Y1395" s="5" t="s">
        <v>93</v>
      </c>
      <c r="Z1395" s="5" t="s">
        <v>20</v>
      </c>
      <c r="AB1395" s="5" t="s">
        <v>184</v>
      </c>
      <c r="AE1395" s="5" t="s">
        <v>777</v>
      </c>
      <c r="AI1395" s="5" t="s">
        <v>225</v>
      </c>
      <c r="AJ1395" s="8" t="s">
        <v>59</v>
      </c>
      <c r="AK1395" s="8" t="s">
        <v>114</v>
      </c>
    </row>
    <row r="1396" spans="1:37" hidden="1" x14ac:dyDescent="0.2">
      <c r="A1396" s="4">
        <v>1074</v>
      </c>
      <c r="B1396" s="4">
        <v>16</v>
      </c>
      <c r="C1396" s="5" t="s">
        <v>805</v>
      </c>
      <c r="D1396" s="5" t="s">
        <v>804</v>
      </c>
      <c r="E1396" s="4">
        <v>1975</v>
      </c>
      <c r="F1396" s="5" t="s">
        <v>809</v>
      </c>
      <c r="G1396" s="6">
        <v>1.2089810017271158E-2</v>
      </c>
      <c r="H1396" s="7">
        <v>21</v>
      </c>
      <c r="L1396" s="5" t="s">
        <v>741</v>
      </c>
      <c r="M1396" s="5" t="s">
        <v>53</v>
      </c>
      <c r="N1396" s="4" t="s">
        <v>806</v>
      </c>
      <c r="O1396" s="5" t="s">
        <v>806</v>
      </c>
      <c r="Q1396" s="5" t="s">
        <v>315</v>
      </c>
      <c r="S1396" s="5" t="s">
        <v>807</v>
      </c>
      <c r="U1396" s="5" t="s">
        <v>808</v>
      </c>
      <c r="X1396" s="5" t="s">
        <v>92</v>
      </c>
      <c r="Y1396" s="5" t="s">
        <v>93</v>
      </c>
      <c r="Z1396" s="5" t="s">
        <v>20</v>
      </c>
      <c r="AB1396" s="5" t="s">
        <v>184</v>
      </c>
      <c r="AE1396" s="5" t="s">
        <v>777</v>
      </c>
      <c r="AI1396" s="5" t="s">
        <v>225</v>
      </c>
      <c r="AJ1396" s="8" t="s">
        <v>59</v>
      </c>
      <c r="AK1396" s="8" t="s">
        <v>114</v>
      </c>
    </row>
    <row r="1397" spans="1:37" hidden="1" x14ac:dyDescent="0.2">
      <c r="A1397" s="4">
        <v>1074</v>
      </c>
      <c r="B1397" s="4">
        <v>17</v>
      </c>
      <c r="C1397" s="5" t="s">
        <v>805</v>
      </c>
      <c r="D1397" s="5" t="s">
        <v>804</v>
      </c>
      <c r="E1397" s="4">
        <v>1975</v>
      </c>
      <c r="F1397" s="5" t="s">
        <v>809</v>
      </c>
      <c r="G1397" s="6">
        <v>1.1514104778353483E-2</v>
      </c>
      <c r="H1397" s="7">
        <v>20</v>
      </c>
      <c r="L1397" s="5" t="s">
        <v>742</v>
      </c>
      <c r="M1397" s="5" t="s">
        <v>53</v>
      </c>
      <c r="N1397" s="4" t="s">
        <v>806</v>
      </c>
      <c r="O1397" s="5" t="s">
        <v>806</v>
      </c>
      <c r="Q1397" s="5" t="s">
        <v>315</v>
      </c>
      <c r="S1397" s="5" t="s">
        <v>807</v>
      </c>
      <c r="U1397" s="5" t="s">
        <v>808</v>
      </c>
      <c r="X1397" s="5" t="s">
        <v>92</v>
      </c>
      <c r="Y1397" s="5" t="s">
        <v>93</v>
      </c>
      <c r="Z1397" s="5" t="s">
        <v>20</v>
      </c>
      <c r="AB1397" s="5" t="s">
        <v>184</v>
      </c>
      <c r="AE1397" s="5" t="s">
        <v>777</v>
      </c>
      <c r="AI1397" s="5" t="s">
        <v>225</v>
      </c>
      <c r="AJ1397" s="8" t="s">
        <v>59</v>
      </c>
      <c r="AK1397" s="8" t="s">
        <v>114</v>
      </c>
    </row>
    <row r="1398" spans="1:37" hidden="1" x14ac:dyDescent="0.2">
      <c r="A1398" s="4">
        <v>1074</v>
      </c>
      <c r="B1398" s="4">
        <v>18</v>
      </c>
      <c r="C1398" s="5" t="s">
        <v>805</v>
      </c>
      <c r="D1398" s="5" t="s">
        <v>804</v>
      </c>
      <c r="E1398" s="4">
        <v>1975</v>
      </c>
      <c r="F1398" s="5" t="s">
        <v>809</v>
      </c>
      <c r="G1398" s="6">
        <v>4.6056419113413936E-3</v>
      </c>
      <c r="H1398" s="7">
        <v>8</v>
      </c>
      <c r="L1398" s="5" t="s">
        <v>743</v>
      </c>
      <c r="M1398" s="5" t="s">
        <v>53</v>
      </c>
      <c r="N1398" s="4" t="s">
        <v>806</v>
      </c>
      <c r="O1398" s="5" t="s">
        <v>806</v>
      </c>
      <c r="Q1398" s="5" t="s">
        <v>315</v>
      </c>
      <c r="S1398" s="5" t="s">
        <v>807</v>
      </c>
      <c r="U1398" s="5" t="s">
        <v>808</v>
      </c>
      <c r="X1398" s="5" t="s">
        <v>92</v>
      </c>
      <c r="Y1398" s="5" t="s">
        <v>93</v>
      </c>
      <c r="Z1398" s="5" t="s">
        <v>20</v>
      </c>
      <c r="AB1398" s="5" t="s">
        <v>184</v>
      </c>
      <c r="AE1398" s="5" t="s">
        <v>777</v>
      </c>
      <c r="AI1398" s="5" t="s">
        <v>225</v>
      </c>
      <c r="AJ1398" s="8" t="s">
        <v>59</v>
      </c>
      <c r="AK1398" s="8" t="s">
        <v>114</v>
      </c>
    </row>
    <row r="1399" spans="1:37" hidden="1" x14ac:dyDescent="0.2">
      <c r="A1399" s="4">
        <v>1074</v>
      </c>
      <c r="B1399" s="4">
        <v>19</v>
      </c>
      <c r="C1399" s="5" t="s">
        <v>805</v>
      </c>
      <c r="D1399" s="5" t="s">
        <v>804</v>
      </c>
      <c r="E1399" s="4">
        <v>1975</v>
      </c>
      <c r="F1399" s="5" t="s">
        <v>809</v>
      </c>
      <c r="G1399" s="6">
        <v>3.4542314335060447E-3</v>
      </c>
      <c r="H1399" s="7">
        <v>6</v>
      </c>
      <c r="L1399" s="5" t="s">
        <v>744</v>
      </c>
      <c r="M1399" s="5" t="s">
        <v>53</v>
      </c>
      <c r="N1399" s="4" t="s">
        <v>806</v>
      </c>
      <c r="O1399" s="5" t="s">
        <v>806</v>
      </c>
      <c r="Q1399" s="5" t="s">
        <v>315</v>
      </c>
      <c r="S1399" s="5" t="s">
        <v>807</v>
      </c>
      <c r="U1399" s="5" t="s">
        <v>808</v>
      </c>
      <c r="X1399" s="5" t="s">
        <v>92</v>
      </c>
      <c r="Y1399" s="5" t="s">
        <v>93</v>
      </c>
      <c r="Z1399" s="5" t="s">
        <v>20</v>
      </c>
      <c r="AB1399" s="5" t="s">
        <v>184</v>
      </c>
      <c r="AE1399" s="5" t="s">
        <v>777</v>
      </c>
      <c r="AI1399" s="5" t="s">
        <v>225</v>
      </c>
      <c r="AJ1399" s="8" t="s">
        <v>59</v>
      </c>
      <c r="AK1399" s="8" t="s">
        <v>114</v>
      </c>
    </row>
    <row r="1400" spans="1:37" hidden="1" x14ac:dyDescent="0.2">
      <c r="A1400" s="4">
        <v>1074</v>
      </c>
      <c r="B1400" s="4">
        <v>20</v>
      </c>
      <c r="C1400" s="5" t="s">
        <v>805</v>
      </c>
      <c r="D1400" s="5" t="s">
        <v>804</v>
      </c>
      <c r="E1400" s="4">
        <v>1975</v>
      </c>
      <c r="F1400" s="5" t="s">
        <v>809</v>
      </c>
      <c r="G1400" s="6">
        <v>5.1813471502590676E-3</v>
      </c>
      <c r="H1400" s="7">
        <v>9</v>
      </c>
      <c r="L1400" s="5" t="s">
        <v>745</v>
      </c>
      <c r="M1400" s="5" t="s">
        <v>53</v>
      </c>
      <c r="N1400" s="4" t="s">
        <v>806</v>
      </c>
      <c r="O1400" s="5" t="s">
        <v>806</v>
      </c>
      <c r="Q1400" s="5" t="s">
        <v>315</v>
      </c>
      <c r="S1400" s="5" t="s">
        <v>807</v>
      </c>
      <c r="U1400" s="5" t="s">
        <v>808</v>
      </c>
      <c r="X1400" s="5" t="s">
        <v>92</v>
      </c>
      <c r="Y1400" s="5" t="s">
        <v>93</v>
      </c>
      <c r="Z1400" s="5" t="s">
        <v>20</v>
      </c>
      <c r="AB1400" s="5" t="s">
        <v>184</v>
      </c>
      <c r="AE1400" s="5" t="s">
        <v>777</v>
      </c>
      <c r="AI1400" s="5" t="s">
        <v>225</v>
      </c>
      <c r="AJ1400" s="8" t="s">
        <v>59</v>
      </c>
      <c r="AK1400" s="8" t="s">
        <v>114</v>
      </c>
    </row>
    <row r="1401" spans="1:37" hidden="1" x14ac:dyDescent="0.2">
      <c r="A1401" s="4">
        <v>1074</v>
      </c>
      <c r="B1401" s="4">
        <v>21</v>
      </c>
      <c r="C1401" s="5" t="s">
        <v>805</v>
      </c>
      <c r="D1401" s="5" t="s">
        <v>804</v>
      </c>
      <c r="E1401" s="4">
        <v>1975</v>
      </c>
      <c r="F1401" s="5" t="s">
        <v>809</v>
      </c>
      <c r="G1401" s="6">
        <v>4.6056419113413936E-3</v>
      </c>
      <c r="H1401" s="7">
        <v>8</v>
      </c>
      <c r="L1401" s="5" t="s">
        <v>746</v>
      </c>
      <c r="M1401" s="5" t="s">
        <v>53</v>
      </c>
      <c r="N1401" s="4" t="s">
        <v>806</v>
      </c>
      <c r="O1401" s="5" t="s">
        <v>806</v>
      </c>
      <c r="Q1401" s="5" t="s">
        <v>315</v>
      </c>
      <c r="S1401" s="5" t="s">
        <v>807</v>
      </c>
      <c r="U1401" s="5" t="s">
        <v>808</v>
      </c>
      <c r="X1401" s="5" t="s">
        <v>92</v>
      </c>
      <c r="Y1401" s="5" t="s">
        <v>93</v>
      </c>
      <c r="Z1401" s="5" t="s">
        <v>20</v>
      </c>
      <c r="AB1401" s="5" t="s">
        <v>184</v>
      </c>
      <c r="AE1401" s="5" t="s">
        <v>777</v>
      </c>
      <c r="AI1401" s="5" t="s">
        <v>225</v>
      </c>
      <c r="AJ1401" s="8" t="s">
        <v>59</v>
      </c>
      <c r="AK1401" s="8" t="s">
        <v>114</v>
      </c>
    </row>
    <row r="1402" spans="1:37" hidden="1" x14ac:dyDescent="0.2">
      <c r="A1402" s="4">
        <v>1074</v>
      </c>
      <c r="B1402" s="4">
        <v>22</v>
      </c>
      <c r="C1402" s="5" t="s">
        <v>805</v>
      </c>
      <c r="D1402" s="5" t="s">
        <v>804</v>
      </c>
      <c r="E1402" s="4">
        <v>1975</v>
      </c>
      <c r="F1402" s="5" t="s">
        <v>809</v>
      </c>
      <c r="G1402" s="6">
        <v>6.9084628670120895E-3</v>
      </c>
      <c r="H1402" s="7">
        <v>12</v>
      </c>
      <c r="L1402" s="5" t="s">
        <v>747</v>
      </c>
      <c r="M1402" s="5" t="s">
        <v>53</v>
      </c>
      <c r="N1402" s="4" t="s">
        <v>806</v>
      </c>
      <c r="O1402" s="5" t="s">
        <v>806</v>
      </c>
      <c r="Q1402" s="5" t="s">
        <v>315</v>
      </c>
      <c r="S1402" s="5" t="s">
        <v>807</v>
      </c>
      <c r="U1402" s="5" t="s">
        <v>808</v>
      </c>
      <c r="X1402" s="5" t="s">
        <v>92</v>
      </c>
      <c r="Y1402" s="5" t="s">
        <v>93</v>
      </c>
      <c r="Z1402" s="5" t="s">
        <v>20</v>
      </c>
      <c r="AB1402" s="5" t="s">
        <v>184</v>
      </c>
      <c r="AE1402" s="5" t="s">
        <v>777</v>
      </c>
      <c r="AI1402" s="5" t="s">
        <v>225</v>
      </c>
      <c r="AJ1402" s="8" t="s">
        <v>59</v>
      </c>
      <c r="AK1402" s="8" t="s">
        <v>114</v>
      </c>
    </row>
    <row r="1403" spans="1:37" hidden="1" x14ac:dyDescent="0.2">
      <c r="A1403" s="4">
        <v>1074</v>
      </c>
      <c r="B1403" s="4">
        <v>23</v>
      </c>
      <c r="C1403" s="5" t="s">
        <v>805</v>
      </c>
      <c r="D1403" s="5" t="s">
        <v>804</v>
      </c>
      <c r="E1403" s="4">
        <v>1975</v>
      </c>
      <c r="F1403" s="5" t="s">
        <v>809</v>
      </c>
      <c r="G1403" s="6">
        <v>5.7570523891767415E-3</v>
      </c>
      <c r="H1403" s="7">
        <v>10</v>
      </c>
      <c r="L1403" s="5" t="s">
        <v>748</v>
      </c>
      <c r="M1403" s="5" t="s">
        <v>53</v>
      </c>
      <c r="N1403" s="4" t="s">
        <v>806</v>
      </c>
      <c r="O1403" s="5" t="s">
        <v>806</v>
      </c>
      <c r="Q1403" s="5" t="s">
        <v>315</v>
      </c>
      <c r="S1403" s="5" t="s">
        <v>807</v>
      </c>
      <c r="U1403" s="5" t="s">
        <v>808</v>
      </c>
      <c r="X1403" s="5" t="s">
        <v>92</v>
      </c>
      <c r="Y1403" s="5" t="s">
        <v>93</v>
      </c>
      <c r="Z1403" s="5" t="s">
        <v>20</v>
      </c>
      <c r="AB1403" s="5" t="s">
        <v>184</v>
      </c>
      <c r="AE1403" s="5" t="s">
        <v>777</v>
      </c>
      <c r="AI1403" s="5" t="s">
        <v>225</v>
      </c>
      <c r="AJ1403" s="8" t="s">
        <v>59</v>
      </c>
      <c r="AK1403" s="8" t="s">
        <v>114</v>
      </c>
    </row>
    <row r="1404" spans="1:37" hidden="1" x14ac:dyDescent="0.2">
      <c r="A1404" s="4">
        <v>1074</v>
      </c>
      <c r="B1404" s="4">
        <v>24</v>
      </c>
      <c r="C1404" s="5" t="s">
        <v>805</v>
      </c>
      <c r="D1404" s="5" t="s">
        <v>804</v>
      </c>
      <c r="E1404" s="4">
        <v>1975</v>
      </c>
      <c r="F1404" s="5" t="s">
        <v>809</v>
      </c>
      <c r="G1404" s="6">
        <v>5.1813471502590676E-3</v>
      </c>
      <c r="H1404" s="7">
        <v>9</v>
      </c>
      <c r="L1404" s="5" t="s">
        <v>749</v>
      </c>
      <c r="M1404" s="5" t="s">
        <v>53</v>
      </c>
      <c r="N1404" s="4" t="s">
        <v>806</v>
      </c>
      <c r="O1404" s="5" t="s">
        <v>806</v>
      </c>
      <c r="Q1404" s="5" t="s">
        <v>315</v>
      </c>
      <c r="S1404" s="5" t="s">
        <v>807</v>
      </c>
      <c r="U1404" s="5" t="s">
        <v>808</v>
      </c>
      <c r="X1404" s="5" t="s">
        <v>92</v>
      </c>
      <c r="Y1404" s="5" t="s">
        <v>93</v>
      </c>
      <c r="Z1404" s="5" t="s">
        <v>20</v>
      </c>
      <c r="AB1404" s="5" t="s">
        <v>184</v>
      </c>
      <c r="AE1404" s="5" t="s">
        <v>777</v>
      </c>
      <c r="AI1404" s="5" t="s">
        <v>225</v>
      </c>
      <c r="AJ1404" s="8" t="s">
        <v>59</v>
      </c>
      <c r="AK1404" s="8" t="s">
        <v>114</v>
      </c>
    </row>
    <row r="1405" spans="1:37" hidden="1" x14ac:dyDescent="0.2">
      <c r="A1405" s="4">
        <v>1074</v>
      </c>
      <c r="B1405" s="4">
        <v>25</v>
      </c>
      <c r="C1405" s="5" t="s">
        <v>805</v>
      </c>
      <c r="D1405" s="5" t="s">
        <v>804</v>
      </c>
      <c r="E1405" s="4">
        <v>1975</v>
      </c>
      <c r="F1405" s="5" t="s">
        <v>809</v>
      </c>
      <c r="G1405" s="6">
        <v>4.6056419113413936E-3</v>
      </c>
      <c r="H1405" s="7">
        <v>8</v>
      </c>
      <c r="L1405" s="5" t="s">
        <v>750</v>
      </c>
      <c r="M1405" s="5" t="s">
        <v>53</v>
      </c>
      <c r="N1405" s="4" t="s">
        <v>806</v>
      </c>
      <c r="O1405" s="5" t="s">
        <v>806</v>
      </c>
      <c r="Q1405" s="5" t="s">
        <v>315</v>
      </c>
      <c r="S1405" s="5" t="s">
        <v>807</v>
      </c>
      <c r="U1405" s="5" t="s">
        <v>808</v>
      </c>
      <c r="X1405" s="5" t="s">
        <v>92</v>
      </c>
      <c r="Y1405" s="5" t="s">
        <v>93</v>
      </c>
      <c r="Z1405" s="5" t="s">
        <v>20</v>
      </c>
      <c r="AB1405" s="5" t="s">
        <v>184</v>
      </c>
      <c r="AE1405" s="5" t="s">
        <v>777</v>
      </c>
      <c r="AI1405" s="5" t="s">
        <v>225</v>
      </c>
      <c r="AJ1405" s="8" t="s">
        <v>59</v>
      </c>
      <c r="AK1405" s="8" t="s">
        <v>114</v>
      </c>
    </row>
    <row r="1406" spans="1:37" hidden="1" x14ac:dyDescent="0.2">
      <c r="A1406" s="4">
        <v>1074</v>
      </c>
      <c r="B1406" s="4">
        <v>26</v>
      </c>
      <c r="C1406" s="5" t="s">
        <v>805</v>
      </c>
      <c r="D1406" s="5" t="s">
        <v>804</v>
      </c>
      <c r="E1406" s="4">
        <v>1975</v>
      </c>
      <c r="F1406" s="5" t="s">
        <v>809</v>
      </c>
      <c r="G1406" s="6">
        <v>4.0299366724237187E-3</v>
      </c>
      <c r="H1406" s="7">
        <v>7</v>
      </c>
      <c r="L1406" s="5" t="s">
        <v>810</v>
      </c>
      <c r="M1406" s="5" t="s">
        <v>53</v>
      </c>
      <c r="N1406" s="4" t="s">
        <v>806</v>
      </c>
      <c r="O1406" s="5" t="s">
        <v>806</v>
      </c>
      <c r="Q1406" s="5" t="s">
        <v>315</v>
      </c>
      <c r="S1406" s="5" t="s">
        <v>807</v>
      </c>
      <c r="U1406" s="5" t="s">
        <v>808</v>
      </c>
      <c r="X1406" s="5" t="s">
        <v>92</v>
      </c>
      <c r="Y1406" s="5" t="s">
        <v>93</v>
      </c>
      <c r="Z1406" s="5" t="s">
        <v>20</v>
      </c>
      <c r="AB1406" s="5" t="s">
        <v>184</v>
      </c>
      <c r="AE1406" s="5" t="s">
        <v>777</v>
      </c>
      <c r="AI1406" s="5" t="s">
        <v>225</v>
      </c>
      <c r="AJ1406" s="8" t="s">
        <v>59</v>
      </c>
      <c r="AK1406" s="8" t="s">
        <v>114</v>
      </c>
    </row>
    <row r="1407" spans="1:37" hidden="1" x14ac:dyDescent="0.2">
      <c r="A1407" s="4">
        <v>1074</v>
      </c>
      <c r="B1407" s="4">
        <v>27</v>
      </c>
      <c r="C1407" s="5" t="s">
        <v>805</v>
      </c>
      <c r="D1407" s="5" t="s">
        <v>804</v>
      </c>
      <c r="E1407" s="4">
        <v>1975</v>
      </c>
      <c r="F1407" s="5" t="s">
        <v>809</v>
      </c>
      <c r="G1407" s="6">
        <v>3.4542314335060447E-3</v>
      </c>
      <c r="H1407" s="7">
        <v>6</v>
      </c>
      <c r="L1407" s="5" t="s">
        <v>811</v>
      </c>
      <c r="M1407" s="5" t="s">
        <v>53</v>
      </c>
      <c r="N1407" s="4" t="s">
        <v>806</v>
      </c>
      <c r="O1407" s="5" t="s">
        <v>806</v>
      </c>
      <c r="Q1407" s="5" t="s">
        <v>315</v>
      </c>
      <c r="S1407" s="5" t="s">
        <v>807</v>
      </c>
      <c r="U1407" s="5" t="s">
        <v>808</v>
      </c>
      <c r="X1407" s="5" t="s">
        <v>92</v>
      </c>
      <c r="Y1407" s="5" t="s">
        <v>93</v>
      </c>
      <c r="Z1407" s="5" t="s">
        <v>20</v>
      </c>
      <c r="AB1407" s="5" t="s">
        <v>184</v>
      </c>
      <c r="AE1407" s="5" t="s">
        <v>777</v>
      </c>
      <c r="AI1407" s="5" t="s">
        <v>225</v>
      </c>
      <c r="AJ1407" s="8" t="s">
        <v>59</v>
      </c>
      <c r="AK1407" s="8" t="s">
        <v>114</v>
      </c>
    </row>
    <row r="1408" spans="1:37" hidden="1" x14ac:dyDescent="0.2">
      <c r="A1408" s="4">
        <v>1074</v>
      </c>
      <c r="B1408" s="4">
        <v>28</v>
      </c>
      <c r="C1408" s="5" t="s">
        <v>805</v>
      </c>
      <c r="D1408" s="5" t="s">
        <v>804</v>
      </c>
      <c r="E1408" s="4">
        <v>1975</v>
      </c>
      <c r="F1408" s="5" t="s">
        <v>809</v>
      </c>
      <c r="G1408" s="6">
        <v>3.4542314335060447E-3</v>
      </c>
      <c r="H1408" s="7">
        <v>6</v>
      </c>
      <c r="L1408" s="5" t="s">
        <v>812</v>
      </c>
      <c r="M1408" s="5" t="s">
        <v>53</v>
      </c>
      <c r="N1408" s="4" t="s">
        <v>806</v>
      </c>
      <c r="O1408" s="5" t="s">
        <v>806</v>
      </c>
      <c r="Q1408" s="5" t="s">
        <v>315</v>
      </c>
      <c r="S1408" s="5" t="s">
        <v>807</v>
      </c>
      <c r="U1408" s="5" t="s">
        <v>808</v>
      </c>
      <c r="X1408" s="5" t="s">
        <v>92</v>
      </c>
      <c r="Y1408" s="5" t="s">
        <v>93</v>
      </c>
      <c r="Z1408" s="5" t="s">
        <v>20</v>
      </c>
      <c r="AB1408" s="5" t="s">
        <v>184</v>
      </c>
      <c r="AE1408" s="5" t="s">
        <v>777</v>
      </c>
      <c r="AI1408" s="5" t="s">
        <v>225</v>
      </c>
      <c r="AJ1408" s="8" t="s">
        <v>59</v>
      </c>
      <c r="AK1408" s="8" t="s">
        <v>114</v>
      </c>
    </row>
    <row r="1409" spans="1:37" hidden="1" x14ac:dyDescent="0.2">
      <c r="A1409" s="4">
        <v>1074</v>
      </c>
      <c r="B1409" s="4">
        <v>29</v>
      </c>
      <c r="C1409" s="5" t="s">
        <v>805</v>
      </c>
      <c r="D1409" s="5" t="s">
        <v>804</v>
      </c>
      <c r="E1409" s="4">
        <v>1975</v>
      </c>
      <c r="F1409" s="5" t="s">
        <v>809</v>
      </c>
      <c r="G1409" s="6">
        <v>3.4542314335060447E-3</v>
      </c>
      <c r="H1409" s="7">
        <v>6</v>
      </c>
      <c r="L1409" s="5" t="s">
        <v>813</v>
      </c>
      <c r="M1409" s="5" t="s">
        <v>53</v>
      </c>
      <c r="N1409" s="4" t="s">
        <v>806</v>
      </c>
      <c r="O1409" s="5" t="s">
        <v>806</v>
      </c>
      <c r="Q1409" s="5" t="s">
        <v>315</v>
      </c>
      <c r="S1409" s="5" t="s">
        <v>807</v>
      </c>
      <c r="U1409" s="5" t="s">
        <v>808</v>
      </c>
      <c r="X1409" s="5" t="s">
        <v>92</v>
      </c>
      <c r="Y1409" s="5" t="s">
        <v>93</v>
      </c>
      <c r="Z1409" s="5" t="s">
        <v>20</v>
      </c>
      <c r="AB1409" s="5" t="s">
        <v>184</v>
      </c>
      <c r="AE1409" s="5" t="s">
        <v>777</v>
      </c>
      <c r="AI1409" s="5" t="s">
        <v>225</v>
      </c>
      <c r="AJ1409" s="8" t="s">
        <v>59</v>
      </c>
      <c r="AK1409" s="8" t="s">
        <v>114</v>
      </c>
    </row>
    <row r="1410" spans="1:37" hidden="1" x14ac:dyDescent="0.2">
      <c r="A1410" s="4">
        <v>1074</v>
      </c>
      <c r="B1410" s="4">
        <v>30</v>
      </c>
      <c r="C1410" s="5" t="s">
        <v>805</v>
      </c>
      <c r="D1410" s="5" t="s">
        <v>804</v>
      </c>
      <c r="E1410" s="4">
        <v>1975</v>
      </c>
      <c r="F1410" s="5" t="s">
        <v>809</v>
      </c>
      <c r="G1410" s="6">
        <v>1.7271157167530224E-3</v>
      </c>
      <c r="H1410" s="7">
        <v>3</v>
      </c>
      <c r="L1410" s="5" t="s">
        <v>814</v>
      </c>
      <c r="M1410" s="5" t="s">
        <v>53</v>
      </c>
      <c r="N1410" s="4" t="s">
        <v>806</v>
      </c>
      <c r="O1410" s="5" t="s">
        <v>806</v>
      </c>
      <c r="Q1410" s="5" t="s">
        <v>315</v>
      </c>
      <c r="S1410" s="5" t="s">
        <v>807</v>
      </c>
      <c r="U1410" s="5" t="s">
        <v>808</v>
      </c>
      <c r="X1410" s="5" t="s">
        <v>92</v>
      </c>
      <c r="Y1410" s="5" t="s">
        <v>93</v>
      </c>
      <c r="Z1410" s="5" t="s">
        <v>20</v>
      </c>
      <c r="AB1410" s="5" t="s">
        <v>184</v>
      </c>
      <c r="AE1410" s="5" t="s">
        <v>777</v>
      </c>
      <c r="AI1410" s="5" t="s">
        <v>225</v>
      </c>
      <c r="AJ1410" s="8" t="s">
        <v>59</v>
      </c>
      <c r="AK1410" s="8" t="s">
        <v>114</v>
      </c>
    </row>
    <row r="1411" spans="1:37" hidden="1" x14ac:dyDescent="0.2">
      <c r="A1411" s="4">
        <v>1074</v>
      </c>
      <c r="B1411" s="4">
        <v>31</v>
      </c>
      <c r="C1411" s="5" t="s">
        <v>805</v>
      </c>
      <c r="D1411" s="5" t="s">
        <v>804</v>
      </c>
      <c r="E1411" s="4">
        <v>1975</v>
      </c>
      <c r="F1411" s="5" t="s">
        <v>809</v>
      </c>
      <c r="G1411" s="6">
        <v>0</v>
      </c>
      <c r="H1411" s="7">
        <v>0</v>
      </c>
      <c r="L1411" s="5" t="s">
        <v>815</v>
      </c>
      <c r="M1411" s="5" t="s">
        <v>53</v>
      </c>
      <c r="N1411" s="4" t="s">
        <v>806</v>
      </c>
      <c r="O1411" s="5" t="s">
        <v>806</v>
      </c>
      <c r="Q1411" s="5" t="s">
        <v>315</v>
      </c>
      <c r="S1411" s="5" t="s">
        <v>807</v>
      </c>
      <c r="U1411" s="5" t="s">
        <v>808</v>
      </c>
      <c r="X1411" s="5" t="s">
        <v>92</v>
      </c>
      <c r="Y1411" s="5" t="s">
        <v>93</v>
      </c>
      <c r="Z1411" s="5" t="s">
        <v>20</v>
      </c>
      <c r="AB1411" s="5" t="s">
        <v>184</v>
      </c>
      <c r="AE1411" s="5" t="s">
        <v>777</v>
      </c>
      <c r="AI1411" s="5" t="s">
        <v>225</v>
      </c>
      <c r="AJ1411" s="8" t="s">
        <v>59</v>
      </c>
      <c r="AK1411" s="8" t="s">
        <v>114</v>
      </c>
    </row>
    <row r="1412" spans="1:37" hidden="1" x14ac:dyDescent="0.2">
      <c r="A1412" s="4">
        <v>1074</v>
      </c>
      <c r="B1412" s="4">
        <v>32</v>
      </c>
      <c r="C1412" s="5" t="s">
        <v>805</v>
      </c>
      <c r="D1412" s="5" t="s">
        <v>804</v>
      </c>
      <c r="E1412" s="4">
        <v>1975</v>
      </c>
      <c r="F1412" s="5" t="s">
        <v>809</v>
      </c>
      <c r="G1412" s="6">
        <v>0</v>
      </c>
      <c r="H1412" s="7">
        <v>0</v>
      </c>
      <c r="L1412" s="5" t="s">
        <v>816</v>
      </c>
      <c r="M1412" s="5" t="s">
        <v>53</v>
      </c>
      <c r="N1412" s="4" t="s">
        <v>806</v>
      </c>
      <c r="O1412" s="5" t="s">
        <v>806</v>
      </c>
      <c r="Q1412" s="5" t="s">
        <v>315</v>
      </c>
      <c r="S1412" s="5" t="s">
        <v>807</v>
      </c>
      <c r="U1412" s="5" t="s">
        <v>808</v>
      </c>
      <c r="X1412" s="5" t="s">
        <v>92</v>
      </c>
      <c r="Y1412" s="5" t="s">
        <v>93</v>
      </c>
      <c r="Z1412" s="5" t="s">
        <v>20</v>
      </c>
      <c r="AB1412" s="5" t="s">
        <v>184</v>
      </c>
      <c r="AE1412" s="5" t="s">
        <v>777</v>
      </c>
      <c r="AI1412" s="5" t="s">
        <v>225</v>
      </c>
      <c r="AJ1412" s="8" t="s">
        <v>59</v>
      </c>
      <c r="AK1412" s="8" t="s">
        <v>114</v>
      </c>
    </row>
    <row r="1413" spans="1:37" hidden="1" x14ac:dyDescent="0.2">
      <c r="A1413" s="4">
        <v>1074</v>
      </c>
      <c r="B1413" s="4">
        <v>33</v>
      </c>
      <c r="C1413" s="5" t="s">
        <v>805</v>
      </c>
      <c r="D1413" s="5" t="s">
        <v>804</v>
      </c>
      <c r="E1413" s="4">
        <v>1975</v>
      </c>
      <c r="F1413" s="5" t="s">
        <v>809</v>
      </c>
      <c r="G1413" s="6">
        <v>0</v>
      </c>
      <c r="H1413" s="7">
        <v>0</v>
      </c>
      <c r="L1413" s="5" t="s">
        <v>817</v>
      </c>
      <c r="M1413" s="5" t="s">
        <v>53</v>
      </c>
      <c r="N1413" s="4" t="s">
        <v>806</v>
      </c>
      <c r="O1413" s="5" t="s">
        <v>806</v>
      </c>
      <c r="Q1413" s="5" t="s">
        <v>315</v>
      </c>
      <c r="S1413" s="5" t="s">
        <v>807</v>
      </c>
      <c r="U1413" s="5" t="s">
        <v>808</v>
      </c>
      <c r="X1413" s="5" t="s">
        <v>92</v>
      </c>
      <c r="Y1413" s="5" t="s">
        <v>93</v>
      </c>
      <c r="Z1413" s="5" t="s">
        <v>20</v>
      </c>
      <c r="AB1413" s="5" t="s">
        <v>184</v>
      </c>
      <c r="AE1413" s="5" t="s">
        <v>777</v>
      </c>
      <c r="AI1413" s="5" t="s">
        <v>225</v>
      </c>
      <c r="AJ1413" s="8" t="s">
        <v>59</v>
      </c>
      <c r="AK1413" s="8" t="s">
        <v>114</v>
      </c>
    </row>
    <row r="1414" spans="1:37" hidden="1" x14ac:dyDescent="0.2">
      <c r="A1414" s="4">
        <v>1074</v>
      </c>
      <c r="B1414" s="4">
        <v>34</v>
      </c>
      <c r="C1414" s="5" t="s">
        <v>805</v>
      </c>
      <c r="D1414" s="5" t="s">
        <v>804</v>
      </c>
      <c r="E1414" s="4">
        <v>1975</v>
      </c>
      <c r="F1414" s="5" t="s">
        <v>809</v>
      </c>
      <c r="G1414" s="6">
        <v>1.7271157167530224E-3</v>
      </c>
      <c r="H1414" s="7">
        <v>3</v>
      </c>
      <c r="L1414" s="5" t="s">
        <v>818</v>
      </c>
      <c r="M1414" s="5" t="s">
        <v>53</v>
      </c>
      <c r="N1414" s="4" t="s">
        <v>806</v>
      </c>
      <c r="O1414" s="5" t="s">
        <v>806</v>
      </c>
      <c r="Q1414" s="5" t="s">
        <v>315</v>
      </c>
      <c r="S1414" s="5" t="s">
        <v>807</v>
      </c>
      <c r="U1414" s="5" t="s">
        <v>808</v>
      </c>
      <c r="X1414" s="5" t="s">
        <v>92</v>
      </c>
      <c r="Y1414" s="5" t="s">
        <v>93</v>
      </c>
      <c r="Z1414" s="5" t="s">
        <v>20</v>
      </c>
      <c r="AB1414" s="5" t="s">
        <v>184</v>
      </c>
      <c r="AE1414" s="5" t="s">
        <v>777</v>
      </c>
      <c r="AI1414" s="5" t="s">
        <v>225</v>
      </c>
      <c r="AJ1414" s="8" t="s">
        <v>59</v>
      </c>
      <c r="AK1414" s="8" t="s">
        <v>114</v>
      </c>
    </row>
    <row r="1415" spans="1:37" hidden="1" x14ac:dyDescent="0.2">
      <c r="A1415" s="4">
        <v>1074</v>
      </c>
      <c r="B1415" s="4">
        <v>35</v>
      </c>
      <c r="C1415" s="5" t="s">
        <v>805</v>
      </c>
      <c r="D1415" s="5" t="s">
        <v>804</v>
      </c>
      <c r="E1415" s="4">
        <v>1975</v>
      </c>
      <c r="F1415" s="5" t="s">
        <v>809</v>
      </c>
      <c r="G1415" s="6">
        <v>1.1514104778353484E-3</v>
      </c>
      <c r="H1415" s="7">
        <v>2</v>
      </c>
      <c r="L1415" s="5" t="s">
        <v>819</v>
      </c>
      <c r="M1415" s="5" t="s">
        <v>53</v>
      </c>
      <c r="N1415" s="4" t="s">
        <v>806</v>
      </c>
      <c r="O1415" s="5" t="s">
        <v>806</v>
      </c>
      <c r="Q1415" s="5" t="s">
        <v>315</v>
      </c>
      <c r="S1415" s="5" t="s">
        <v>807</v>
      </c>
      <c r="U1415" s="5" t="s">
        <v>808</v>
      </c>
      <c r="X1415" s="5" t="s">
        <v>92</v>
      </c>
      <c r="Y1415" s="5" t="s">
        <v>93</v>
      </c>
      <c r="Z1415" s="5" t="s">
        <v>20</v>
      </c>
      <c r="AB1415" s="5" t="s">
        <v>184</v>
      </c>
      <c r="AE1415" s="5" t="s">
        <v>777</v>
      </c>
      <c r="AI1415" s="5" t="s">
        <v>225</v>
      </c>
      <c r="AJ1415" s="8" t="s">
        <v>59</v>
      </c>
      <c r="AK1415" s="8" t="s">
        <v>114</v>
      </c>
    </row>
    <row r="1416" spans="1:37" hidden="1" x14ac:dyDescent="0.2">
      <c r="A1416" s="4">
        <v>1074</v>
      </c>
      <c r="B1416" s="4">
        <v>36</v>
      </c>
      <c r="C1416" s="5" t="s">
        <v>805</v>
      </c>
      <c r="D1416" s="5" t="s">
        <v>804</v>
      </c>
      <c r="E1416" s="4">
        <v>1975</v>
      </c>
      <c r="F1416" s="5" t="s">
        <v>809</v>
      </c>
      <c r="G1416" s="6">
        <v>6.275187104202648E-2</v>
      </c>
      <c r="H1416" s="7">
        <v>109</v>
      </c>
      <c r="L1416" s="5" t="s">
        <v>721</v>
      </c>
      <c r="M1416" s="5" t="s">
        <v>57</v>
      </c>
      <c r="N1416" s="4" t="s">
        <v>806</v>
      </c>
      <c r="O1416" s="5" t="s">
        <v>806</v>
      </c>
      <c r="Q1416" s="5" t="s">
        <v>315</v>
      </c>
      <c r="S1416" s="5" t="s">
        <v>807</v>
      </c>
      <c r="U1416" s="5" t="s">
        <v>808</v>
      </c>
      <c r="X1416" s="5" t="s">
        <v>92</v>
      </c>
      <c r="Y1416" s="5" t="s">
        <v>93</v>
      </c>
      <c r="Z1416" s="5" t="s">
        <v>20</v>
      </c>
      <c r="AB1416" s="5" t="s">
        <v>184</v>
      </c>
      <c r="AE1416" s="5" t="s">
        <v>777</v>
      </c>
      <c r="AI1416" s="5" t="s">
        <v>225</v>
      </c>
      <c r="AJ1416" s="8" t="s">
        <v>59</v>
      </c>
      <c r="AK1416" s="8" t="s">
        <v>114</v>
      </c>
    </row>
    <row r="1417" spans="1:37" hidden="1" x14ac:dyDescent="0.2">
      <c r="A1417" s="4">
        <v>1074</v>
      </c>
      <c r="B1417" s="4">
        <v>37</v>
      </c>
      <c r="C1417" s="5" t="s">
        <v>805</v>
      </c>
      <c r="D1417" s="5" t="s">
        <v>804</v>
      </c>
      <c r="E1417" s="4">
        <v>1975</v>
      </c>
      <c r="F1417" s="5" t="s">
        <v>809</v>
      </c>
      <c r="G1417" s="6">
        <v>3.3390903857225103E-2</v>
      </c>
      <c r="H1417" s="7">
        <v>58</v>
      </c>
      <c r="L1417" s="5" t="s">
        <v>722</v>
      </c>
      <c r="M1417" s="5" t="s">
        <v>57</v>
      </c>
      <c r="N1417" s="4" t="s">
        <v>806</v>
      </c>
      <c r="O1417" s="5" t="s">
        <v>806</v>
      </c>
      <c r="Q1417" s="5" t="s">
        <v>315</v>
      </c>
      <c r="S1417" s="5" t="s">
        <v>807</v>
      </c>
      <c r="U1417" s="5" t="s">
        <v>808</v>
      </c>
      <c r="X1417" s="5" t="s">
        <v>92</v>
      </c>
      <c r="Y1417" s="5" t="s">
        <v>93</v>
      </c>
      <c r="Z1417" s="5" t="s">
        <v>20</v>
      </c>
      <c r="AB1417" s="5" t="s">
        <v>184</v>
      </c>
      <c r="AE1417" s="5" t="s">
        <v>777</v>
      </c>
      <c r="AI1417" s="5" t="s">
        <v>225</v>
      </c>
      <c r="AJ1417" s="8" t="s">
        <v>59</v>
      </c>
      <c r="AK1417" s="8" t="s">
        <v>114</v>
      </c>
    </row>
    <row r="1418" spans="1:37" hidden="1" x14ac:dyDescent="0.2">
      <c r="A1418" s="4">
        <v>1074</v>
      </c>
      <c r="B1418" s="4">
        <v>38</v>
      </c>
      <c r="C1418" s="5" t="s">
        <v>805</v>
      </c>
      <c r="D1418" s="5" t="s">
        <v>804</v>
      </c>
      <c r="E1418" s="4">
        <v>1975</v>
      </c>
      <c r="F1418" s="5" t="s">
        <v>809</v>
      </c>
      <c r="G1418" s="6">
        <v>5.0662061024755324E-2</v>
      </c>
      <c r="H1418" s="7">
        <v>88</v>
      </c>
      <c r="L1418" s="5" t="s">
        <v>723</v>
      </c>
      <c r="M1418" s="5" t="s">
        <v>57</v>
      </c>
      <c r="N1418" s="4" t="s">
        <v>806</v>
      </c>
      <c r="O1418" s="5" t="s">
        <v>806</v>
      </c>
      <c r="Q1418" s="5" t="s">
        <v>315</v>
      </c>
      <c r="S1418" s="5" t="s">
        <v>807</v>
      </c>
      <c r="U1418" s="5" t="s">
        <v>808</v>
      </c>
      <c r="X1418" s="5" t="s">
        <v>92</v>
      </c>
      <c r="Y1418" s="5" t="s">
        <v>93</v>
      </c>
      <c r="Z1418" s="5" t="s">
        <v>20</v>
      </c>
      <c r="AB1418" s="5" t="s">
        <v>184</v>
      </c>
      <c r="AE1418" s="5" t="s">
        <v>777</v>
      </c>
      <c r="AI1418" s="5" t="s">
        <v>225</v>
      </c>
      <c r="AJ1418" s="8" t="s">
        <v>59</v>
      </c>
      <c r="AK1418" s="8" t="s">
        <v>114</v>
      </c>
    </row>
    <row r="1419" spans="1:37" hidden="1" x14ac:dyDescent="0.2">
      <c r="A1419" s="4">
        <v>1074</v>
      </c>
      <c r="B1419" s="4">
        <v>39</v>
      </c>
      <c r="C1419" s="5" t="s">
        <v>805</v>
      </c>
      <c r="D1419" s="5" t="s">
        <v>804</v>
      </c>
      <c r="E1419" s="4">
        <v>1975</v>
      </c>
      <c r="F1419" s="5" t="s">
        <v>809</v>
      </c>
      <c r="G1419" s="6">
        <v>2.1876799078871616E-2</v>
      </c>
      <c r="H1419" s="7">
        <v>38</v>
      </c>
      <c r="L1419" s="5" t="s">
        <v>724</v>
      </c>
      <c r="M1419" s="5" t="s">
        <v>57</v>
      </c>
      <c r="N1419" s="4" t="s">
        <v>806</v>
      </c>
      <c r="O1419" s="5" t="s">
        <v>806</v>
      </c>
      <c r="Q1419" s="5" t="s">
        <v>315</v>
      </c>
      <c r="S1419" s="5" t="s">
        <v>807</v>
      </c>
      <c r="U1419" s="5" t="s">
        <v>808</v>
      </c>
      <c r="X1419" s="5" t="s">
        <v>92</v>
      </c>
      <c r="Y1419" s="5" t="s">
        <v>93</v>
      </c>
      <c r="Z1419" s="5" t="s">
        <v>20</v>
      </c>
      <c r="AB1419" s="5" t="s">
        <v>184</v>
      </c>
      <c r="AE1419" s="5" t="s">
        <v>777</v>
      </c>
      <c r="AI1419" s="5" t="s">
        <v>225</v>
      </c>
      <c r="AJ1419" s="8" t="s">
        <v>59</v>
      </c>
      <c r="AK1419" s="8" t="s">
        <v>114</v>
      </c>
    </row>
    <row r="1420" spans="1:37" hidden="1" x14ac:dyDescent="0.2">
      <c r="A1420" s="4">
        <v>1074</v>
      </c>
      <c r="B1420" s="4">
        <v>40</v>
      </c>
      <c r="C1420" s="5" t="s">
        <v>805</v>
      </c>
      <c r="D1420" s="5" t="s">
        <v>804</v>
      </c>
      <c r="E1420" s="4">
        <v>1975</v>
      </c>
      <c r="F1420" s="5" t="s">
        <v>809</v>
      </c>
      <c r="G1420" s="6">
        <v>2.0149683362118594E-2</v>
      </c>
      <c r="H1420" s="7">
        <v>35</v>
      </c>
      <c r="L1420" s="5" t="s">
        <v>725</v>
      </c>
      <c r="M1420" s="5" t="s">
        <v>57</v>
      </c>
      <c r="N1420" s="4" t="s">
        <v>806</v>
      </c>
      <c r="O1420" s="5" t="s">
        <v>806</v>
      </c>
      <c r="Q1420" s="5" t="s">
        <v>315</v>
      </c>
      <c r="S1420" s="5" t="s">
        <v>807</v>
      </c>
      <c r="U1420" s="5" t="s">
        <v>808</v>
      </c>
      <c r="X1420" s="5" t="s">
        <v>92</v>
      </c>
      <c r="Y1420" s="5" t="s">
        <v>93</v>
      </c>
      <c r="Z1420" s="5" t="s">
        <v>20</v>
      </c>
      <c r="AB1420" s="5" t="s">
        <v>184</v>
      </c>
      <c r="AE1420" s="5" t="s">
        <v>777</v>
      </c>
      <c r="AI1420" s="5" t="s">
        <v>225</v>
      </c>
      <c r="AJ1420" s="8" t="s">
        <v>59</v>
      </c>
      <c r="AK1420" s="8" t="s">
        <v>114</v>
      </c>
    </row>
    <row r="1421" spans="1:37" hidden="1" x14ac:dyDescent="0.2">
      <c r="A1421" s="4">
        <v>1074</v>
      </c>
      <c r="B1421" s="4">
        <v>41</v>
      </c>
      <c r="C1421" s="5" t="s">
        <v>805</v>
      </c>
      <c r="D1421" s="5" t="s">
        <v>804</v>
      </c>
      <c r="E1421" s="4">
        <v>1975</v>
      </c>
      <c r="F1421" s="5" t="s">
        <v>809</v>
      </c>
      <c r="G1421" s="6">
        <v>1.1514104778353483E-2</v>
      </c>
      <c r="H1421" s="7">
        <v>20</v>
      </c>
      <c r="L1421" s="5" t="s">
        <v>726</v>
      </c>
      <c r="M1421" s="5" t="s">
        <v>57</v>
      </c>
      <c r="N1421" s="4" t="s">
        <v>806</v>
      </c>
      <c r="O1421" s="5" t="s">
        <v>806</v>
      </c>
      <c r="Q1421" s="5" t="s">
        <v>315</v>
      </c>
      <c r="S1421" s="5" t="s">
        <v>807</v>
      </c>
      <c r="U1421" s="5" t="s">
        <v>808</v>
      </c>
      <c r="X1421" s="5" t="s">
        <v>92</v>
      </c>
      <c r="Y1421" s="5" t="s">
        <v>93</v>
      </c>
      <c r="Z1421" s="5" t="s">
        <v>20</v>
      </c>
      <c r="AB1421" s="5" t="s">
        <v>184</v>
      </c>
      <c r="AE1421" s="5" t="s">
        <v>777</v>
      </c>
      <c r="AI1421" s="5" t="s">
        <v>225</v>
      </c>
      <c r="AJ1421" s="8" t="s">
        <v>59</v>
      </c>
      <c r="AK1421" s="8" t="s">
        <v>114</v>
      </c>
    </row>
    <row r="1422" spans="1:37" hidden="1" x14ac:dyDescent="0.2">
      <c r="A1422" s="4">
        <v>1074</v>
      </c>
      <c r="B1422" s="4">
        <v>42</v>
      </c>
      <c r="C1422" s="5" t="s">
        <v>805</v>
      </c>
      <c r="D1422" s="5" t="s">
        <v>804</v>
      </c>
      <c r="E1422" s="4">
        <v>1975</v>
      </c>
      <c r="F1422" s="5" t="s">
        <v>809</v>
      </c>
      <c r="G1422" s="6">
        <v>1.1514104778353483E-2</v>
      </c>
      <c r="H1422" s="7">
        <v>20</v>
      </c>
      <c r="L1422" s="5" t="s">
        <v>727</v>
      </c>
      <c r="M1422" s="5" t="s">
        <v>57</v>
      </c>
      <c r="N1422" s="4" t="s">
        <v>806</v>
      </c>
      <c r="O1422" s="5" t="s">
        <v>806</v>
      </c>
      <c r="Q1422" s="5" t="s">
        <v>315</v>
      </c>
      <c r="S1422" s="5" t="s">
        <v>807</v>
      </c>
      <c r="U1422" s="5" t="s">
        <v>808</v>
      </c>
      <c r="X1422" s="5" t="s">
        <v>92</v>
      </c>
      <c r="Y1422" s="5" t="s">
        <v>93</v>
      </c>
      <c r="Z1422" s="5" t="s">
        <v>20</v>
      </c>
      <c r="AB1422" s="5" t="s">
        <v>184</v>
      </c>
      <c r="AE1422" s="5" t="s">
        <v>777</v>
      </c>
      <c r="AI1422" s="5" t="s">
        <v>225</v>
      </c>
      <c r="AJ1422" s="8" t="s">
        <v>59</v>
      </c>
      <c r="AK1422" s="8" t="s">
        <v>114</v>
      </c>
    </row>
    <row r="1423" spans="1:37" hidden="1" x14ac:dyDescent="0.2">
      <c r="A1423" s="4">
        <v>1074</v>
      </c>
      <c r="B1423" s="4">
        <v>43</v>
      </c>
      <c r="C1423" s="5" t="s">
        <v>805</v>
      </c>
      <c r="D1423" s="5" t="s">
        <v>804</v>
      </c>
      <c r="E1423" s="4">
        <v>1975</v>
      </c>
      <c r="F1423" s="5" t="s">
        <v>809</v>
      </c>
      <c r="G1423" s="6">
        <v>1.9573978123200921E-2</v>
      </c>
      <c r="H1423" s="7">
        <v>34</v>
      </c>
      <c r="L1423" s="5" t="s">
        <v>728</v>
      </c>
      <c r="M1423" s="5" t="s">
        <v>57</v>
      </c>
      <c r="N1423" s="4" t="s">
        <v>806</v>
      </c>
      <c r="O1423" s="5" t="s">
        <v>806</v>
      </c>
      <c r="Q1423" s="5" t="s">
        <v>315</v>
      </c>
      <c r="S1423" s="5" t="s">
        <v>807</v>
      </c>
      <c r="U1423" s="5" t="s">
        <v>808</v>
      </c>
      <c r="X1423" s="5" t="s">
        <v>92</v>
      </c>
      <c r="Y1423" s="5" t="s">
        <v>93</v>
      </c>
      <c r="Z1423" s="5" t="s">
        <v>20</v>
      </c>
      <c r="AB1423" s="5" t="s">
        <v>184</v>
      </c>
      <c r="AE1423" s="5" t="s">
        <v>777</v>
      </c>
      <c r="AI1423" s="5" t="s">
        <v>225</v>
      </c>
      <c r="AJ1423" s="8" t="s">
        <v>59</v>
      </c>
      <c r="AK1423" s="8" t="s">
        <v>114</v>
      </c>
    </row>
    <row r="1424" spans="1:37" hidden="1" x14ac:dyDescent="0.2">
      <c r="A1424" s="4">
        <v>1074</v>
      </c>
      <c r="B1424" s="4">
        <v>44</v>
      </c>
      <c r="C1424" s="5" t="s">
        <v>805</v>
      </c>
      <c r="D1424" s="5" t="s">
        <v>804</v>
      </c>
      <c r="E1424" s="4">
        <v>1975</v>
      </c>
      <c r="F1424" s="5" t="s">
        <v>809</v>
      </c>
      <c r="G1424" s="6">
        <v>1.7846862406447898E-2</v>
      </c>
      <c r="H1424" s="7">
        <v>31</v>
      </c>
      <c r="L1424" s="5" t="s">
        <v>729</v>
      </c>
      <c r="M1424" s="5" t="s">
        <v>57</v>
      </c>
      <c r="N1424" s="4" t="s">
        <v>806</v>
      </c>
      <c r="O1424" s="5" t="s">
        <v>806</v>
      </c>
      <c r="Q1424" s="5" t="s">
        <v>315</v>
      </c>
      <c r="S1424" s="5" t="s">
        <v>807</v>
      </c>
      <c r="U1424" s="5" t="s">
        <v>808</v>
      </c>
      <c r="X1424" s="5" t="s">
        <v>92</v>
      </c>
      <c r="Y1424" s="5" t="s">
        <v>93</v>
      </c>
      <c r="Z1424" s="5" t="s">
        <v>20</v>
      </c>
      <c r="AB1424" s="5" t="s">
        <v>184</v>
      </c>
      <c r="AE1424" s="5" t="s">
        <v>777</v>
      </c>
      <c r="AI1424" s="5" t="s">
        <v>225</v>
      </c>
      <c r="AJ1424" s="8" t="s">
        <v>59</v>
      </c>
      <c r="AK1424" s="8" t="s">
        <v>114</v>
      </c>
    </row>
    <row r="1425" spans="1:37" hidden="1" x14ac:dyDescent="0.2">
      <c r="A1425" s="4">
        <v>1074</v>
      </c>
      <c r="B1425" s="4">
        <v>45</v>
      </c>
      <c r="C1425" s="5" t="s">
        <v>805</v>
      </c>
      <c r="D1425" s="5" t="s">
        <v>804</v>
      </c>
      <c r="E1425" s="4">
        <v>1975</v>
      </c>
      <c r="F1425" s="5" t="s">
        <v>809</v>
      </c>
      <c r="G1425" s="6">
        <v>5.1813471502590676E-3</v>
      </c>
      <c r="H1425" s="7">
        <v>9</v>
      </c>
      <c r="L1425" s="5" t="s">
        <v>730</v>
      </c>
      <c r="M1425" s="5" t="s">
        <v>57</v>
      </c>
      <c r="N1425" s="4" t="s">
        <v>806</v>
      </c>
      <c r="O1425" s="5" t="s">
        <v>806</v>
      </c>
      <c r="Q1425" s="5" t="s">
        <v>315</v>
      </c>
      <c r="S1425" s="5" t="s">
        <v>807</v>
      </c>
      <c r="U1425" s="5" t="s">
        <v>808</v>
      </c>
      <c r="X1425" s="5" t="s">
        <v>92</v>
      </c>
      <c r="Y1425" s="5" t="s">
        <v>93</v>
      </c>
      <c r="Z1425" s="5" t="s">
        <v>20</v>
      </c>
      <c r="AB1425" s="5" t="s">
        <v>184</v>
      </c>
      <c r="AE1425" s="5" t="s">
        <v>777</v>
      </c>
      <c r="AI1425" s="5" t="s">
        <v>225</v>
      </c>
      <c r="AJ1425" s="8" t="s">
        <v>59</v>
      </c>
      <c r="AK1425" s="8" t="s">
        <v>114</v>
      </c>
    </row>
    <row r="1426" spans="1:37" hidden="1" x14ac:dyDescent="0.2">
      <c r="A1426" s="4">
        <v>1074</v>
      </c>
      <c r="B1426" s="4">
        <v>46</v>
      </c>
      <c r="C1426" s="5" t="s">
        <v>805</v>
      </c>
      <c r="D1426" s="5" t="s">
        <v>804</v>
      </c>
      <c r="E1426" s="4">
        <v>1975</v>
      </c>
      <c r="F1426" s="5" t="s">
        <v>809</v>
      </c>
      <c r="G1426" s="6">
        <v>1.0938399539435808E-2</v>
      </c>
      <c r="H1426" s="7">
        <v>19</v>
      </c>
      <c r="L1426" s="5" t="s">
        <v>736</v>
      </c>
      <c r="M1426" s="5" t="s">
        <v>57</v>
      </c>
      <c r="N1426" s="4" t="s">
        <v>806</v>
      </c>
      <c r="O1426" s="5" t="s">
        <v>806</v>
      </c>
      <c r="Q1426" s="5" t="s">
        <v>315</v>
      </c>
      <c r="S1426" s="5" t="s">
        <v>807</v>
      </c>
      <c r="U1426" s="5" t="s">
        <v>808</v>
      </c>
      <c r="X1426" s="5" t="s">
        <v>92</v>
      </c>
      <c r="Y1426" s="5" t="s">
        <v>93</v>
      </c>
      <c r="Z1426" s="5" t="s">
        <v>20</v>
      </c>
      <c r="AB1426" s="5" t="s">
        <v>184</v>
      </c>
      <c r="AE1426" s="5" t="s">
        <v>777</v>
      </c>
      <c r="AI1426" s="5" t="s">
        <v>225</v>
      </c>
      <c r="AJ1426" s="8" t="s">
        <v>59</v>
      </c>
      <c r="AK1426" s="8" t="s">
        <v>114</v>
      </c>
    </row>
    <row r="1427" spans="1:37" hidden="1" x14ac:dyDescent="0.2">
      <c r="A1427" s="4">
        <v>1074</v>
      </c>
      <c r="B1427" s="4">
        <v>47</v>
      </c>
      <c r="C1427" s="5" t="s">
        <v>805</v>
      </c>
      <c r="D1427" s="5" t="s">
        <v>804</v>
      </c>
      <c r="E1427" s="4">
        <v>1975</v>
      </c>
      <c r="F1427" s="5" t="s">
        <v>809</v>
      </c>
      <c r="G1427" s="6">
        <v>1.0362694300518135E-2</v>
      </c>
      <c r="H1427" s="7">
        <v>18</v>
      </c>
      <c r="L1427" s="5" t="s">
        <v>737</v>
      </c>
      <c r="M1427" s="5" t="s">
        <v>57</v>
      </c>
      <c r="N1427" s="4" t="s">
        <v>806</v>
      </c>
      <c r="O1427" s="5" t="s">
        <v>806</v>
      </c>
      <c r="Q1427" s="5" t="s">
        <v>315</v>
      </c>
      <c r="S1427" s="5" t="s">
        <v>807</v>
      </c>
      <c r="U1427" s="5" t="s">
        <v>808</v>
      </c>
      <c r="X1427" s="5" t="s">
        <v>92</v>
      </c>
      <c r="Y1427" s="5" t="s">
        <v>93</v>
      </c>
      <c r="Z1427" s="5" t="s">
        <v>20</v>
      </c>
      <c r="AB1427" s="5" t="s">
        <v>184</v>
      </c>
      <c r="AE1427" s="5" t="s">
        <v>777</v>
      </c>
      <c r="AI1427" s="5" t="s">
        <v>225</v>
      </c>
      <c r="AJ1427" s="8" t="s">
        <v>59</v>
      </c>
      <c r="AK1427" s="8" t="s">
        <v>114</v>
      </c>
    </row>
    <row r="1428" spans="1:37" hidden="1" x14ac:dyDescent="0.2">
      <c r="A1428" s="4">
        <v>1074</v>
      </c>
      <c r="B1428" s="4">
        <v>48</v>
      </c>
      <c r="C1428" s="5" t="s">
        <v>805</v>
      </c>
      <c r="D1428" s="5" t="s">
        <v>804</v>
      </c>
      <c r="E1428" s="4">
        <v>1975</v>
      </c>
      <c r="F1428" s="5" t="s">
        <v>809</v>
      </c>
      <c r="G1428" s="6">
        <v>1.3241220495106506E-2</v>
      </c>
      <c r="H1428" s="7">
        <v>23</v>
      </c>
      <c r="L1428" s="5" t="s">
        <v>738</v>
      </c>
      <c r="M1428" s="5" t="s">
        <v>57</v>
      </c>
      <c r="N1428" s="4" t="s">
        <v>806</v>
      </c>
      <c r="O1428" s="5" t="s">
        <v>806</v>
      </c>
      <c r="Q1428" s="5" t="s">
        <v>315</v>
      </c>
      <c r="S1428" s="5" t="s">
        <v>807</v>
      </c>
      <c r="U1428" s="5" t="s">
        <v>808</v>
      </c>
      <c r="X1428" s="5" t="s">
        <v>92</v>
      </c>
      <c r="Y1428" s="5" t="s">
        <v>93</v>
      </c>
      <c r="Z1428" s="5" t="s">
        <v>20</v>
      </c>
      <c r="AB1428" s="5" t="s">
        <v>184</v>
      </c>
      <c r="AE1428" s="5" t="s">
        <v>777</v>
      </c>
      <c r="AI1428" s="5" t="s">
        <v>225</v>
      </c>
      <c r="AJ1428" s="8" t="s">
        <v>59</v>
      </c>
      <c r="AK1428" s="8" t="s">
        <v>114</v>
      </c>
    </row>
    <row r="1429" spans="1:37" hidden="1" x14ac:dyDescent="0.2">
      <c r="A1429" s="4">
        <v>1074</v>
      </c>
      <c r="B1429" s="4">
        <v>49</v>
      </c>
      <c r="C1429" s="5" t="s">
        <v>805</v>
      </c>
      <c r="D1429" s="5" t="s">
        <v>804</v>
      </c>
      <c r="E1429" s="4">
        <v>1975</v>
      </c>
      <c r="F1429" s="5" t="s">
        <v>809</v>
      </c>
      <c r="G1429" s="6">
        <v>1.3241220495106506E-2</v>
      </c>
      <c r="H1429" s="7">
        <v>23</v>
      </c>
      <c r="L1429" s="5" t="s">
        <v>739</v>
      </c>
      <c r="M1429" s="5" t="s">
        <v>57</v>
      </c>
      <c r="N1429" s="4" t="s">
        <v>806</v>
      </c>
      <c r="O1429" s="5" t="s">
        <v>806</v>
      </c>
      <c r="Q1429" s="5" t="s">
        <v>315</v>
      </c>
      <c r="S1429" s="5" t="s">
        <v>807</v>
      </c>
      <c r="U1429" s="5" t="s">
        <v>808</v>
      </c>
      <c r="X1429" s="5" t="s">
        <v>92</v>
      </c>
      <c r="Y1429" s="5" t="s">
        <v>93</v>
      </c>
      <c r="Z1429" s="5" t="s">
        <v>20</v>
      </c>
      <c r="AB1429" s="5" t="s">
        <v>184</v>
      </c>
      <c r="AE1429" s="5" t="s">
        <v>777</v>
      </c>
      <c r="AI1429" s="5" t="s">
        <v>225</v>
      </c>
      <c r="AJ1429" s="8" t="s">
        <v>59</v>
      </c>
      <c r="AK1429" s="8" t="s">
        <v>114</v>
      </c>
    </row>
    <row r="1430" spans="1:37" hidden="1" x14ac:dyDescent="0.2">
      <c r="A1430" s="4">
        <v>1074</v>
      </c>
      <c r="B1430" s="4">
        <v>50</v>
      </c>
      <c r="C1430" s="5" t="s">
        <v>805</v>
      </c>
      <c r="D1430" s="5" t="s">
        <v>804</v>
      </c>
      <c r="E1430" s="4">
        <v>1975</v>
      </c>
      <c r="F1430" s="5" t="s">
        <v>809</v>
      </c>
      <c r="G1430" s="6">
        <v>1.4968336211859529E-2</v>
      </c>
      <c r="H1430" s="7">
        <v>26</v>
      </c>
      <c r="L1430" s="5" t="s">
        <v>740</v>
      </c>
      <c r="M1430" s="5" t="s">
        <v>57</v>
      </c>
      <c r="N1430" s="4" t="s">
        <v>806</v>
      </c>
      <c r="O1430" s="5" t="s">
        <v>806</v>
      </c>
      <c r="Q1430" s="5" t="s">
        <v>315</v>
      </c>
      <c r="S1430" s="5" t="s">
        <v>807</v>
      </c>
      <c r="U1430" s="5" t="s">
        <v>808</v>
      </c>
      <c r="X1430" s="5" t="s">
        <v>92</v>
      </c>
      <c r="Y1430" s="5" t="s">
        <v>93</v>
      </c>
      <c r="Z1430" s="5" t="s">
        <v>20</v>
      </c>
      <c r="AB1430" s="5" t="s">
        <v>184</v>
      </c>
      <c r="AE1430" s="5" t="s">
        <v>777</v>
      </c>
      <c r="AI1430" s="5" t="s">
        <v>225</v>
      </c>
      <c r="AJ1430" s="8" t="s">
        <v>59</v>
      </c>
      <c r="AK1430" s="8" t="s">
        <v>114</v>
      </c>
    </row>
    <row r="1431" spans="1:37" hidden="1" x14ac:dyDescent="0.2">
      <c r="A1431" s="4">
        <v>1074</v>
      </c>
      <c r="B1431" s="4">
        <v>51</v>
      </c>
      <c r="C1431" s="5" t="s">
        <v>805</v>
      </c>
      <c r="D1431" s="5" t="s">
        <v>804</v>
      </c>
      <c r="E1431" s="4">
        <v>1975</v>
      </c>
      <c r="F1431" s="5" t="s">
        <v>809</v>
      </c>
      <c r="G1431" s="6">
        <v>1.4968336211859529E-2</v>
      </c>
      <c r="H1431" s="7">
        <v>26</v>
      </c>
      <c r="L1431" s="5" t="s">
        <v>741</v>
      </c>
      <c r="M1431" s="5" t="s">
        <v>57</v>
      </c>
      <c r="N1431" s="4" t="s">
        <v>806</v>
      </c>
      <c r="O1431" s="5" t="s">
        <v>806</v>
      </c>
      <c r="Q1431" s="5" t="s">
        <v>315</v>
      </c>
      <c r="S1431" s="5" t="s">
        <v>807</v>
      </c>
      <c r="U1431" s="5" t="s">
        <v>808</v>
      </c>
      <c r="X1431" s="5" t="s">
        <v>92</v>
      </c>
      <c r="Y1431" s="5" t="s">
        <v>93</v>
      </c>
      <c r="Z1431" s="5" t="s">
        <v>20</v>
      </c>
      <c r="AB1431" s="5" t="s">
        <v>184</v>
      </c>
      <c r="AE1431" s="5" t="s">
        <v>777</v>
      </c>
      <c r="AI1431" s="5" t="s">
        <v>225</v>
      </c>
      <c r="AJ1431" s="8" t="s">
        <v>59</v>
      </c>
      <c r="AK1431" s="8" t="s">
        <v>114</v>
      </c>
    </row>
    <row r="1432" spans="1:37" hidden="1" x14ac:dyDescent="0.2">
      <c r="A1432" s="4">
        <v>1074</v>
      </c>
      <c r="B1432" s="4">
        <v>52</v>
      </c>
      <c r="C1432" s="5" t="s">
        <v>805</v>
      </c>
      <c r="D1432" s="5" t="s">
        <v>804</v>
      </c>
      <c r="E1432" s="4">
        <v>1975</v>
      </c>
      <c r="F1432" s="5" t="s">
        <v>809</v>
      </c>
      <c r="G1432" s="6">
        <v>1.3241220495106506E-2</v>
      </c>
      <c r="H1432" s="7">
        <v>23</v>
      </c>
      <c r="L1432" s="5" t="s">
        <v>742</v>
      </c>
      <c r="M1432" s="5" t="s">
        <v>57</v>
      </c>
      <c r="N1432" s="4" t="s">
        <v>806</v>
      </c>
      <c r="O1432" s="5" t="s">
        <v>806</v>
      </c>
      <c r="Q1432" s="5" t="s">
        <v>315</v>
      </c>
      <c r="S1432" s="5" t="s">
        <v>807</v>
      </c>
      <c r="U1432" s="5" t="s">
        <v>808</v>
      </c>
      <c r="X1432" s="5" t="s">
        <v>92</v>
      </c>
      <c r="Y1432" s="5" t="s">
        <v>93</v>
      </c>
      <c r="Z1432" s="5" t="s">
        <v>20</v>
      </c>
      <c r="AB1432" s="5" t="s">
        <v>184</v>
      </c>
      <c r="AE1432" s="5" t="s">
        <v>777</v>
      </c>
      <c r="AI1432" s="5" t="s">
        <v>225</v>
      </c>
      <c r="AJ1432" s="8" t="s">
        <v>59</v>
      </c>
      <c r="AK1432" s="8" t="s">
        <v>114</v>
      </c>
    </row>
    <row r="1433" spans="1:37" hidden="1" x14ac:dyDescent="0.2">
      <c r="A1433" s="4">
        <v>1074</v>
      </c>
      <c r="B1433" s="4">
        <v>53</v>
      </c>
      <c r="C1433" s="5" t="s">
        <v>805</v>
      </c>
      <c r="D1433" s="5" t="s">
        <v>804</v>
      </c>
      <c r="E1433" s="4">
        <v>1975</v>
      </c>
      <c r="F1433" s="5" t="s">
        <v>809</v>
      </c>
      <c r="G1433" s="6">
        <v>9.7869890616004603E-3</v>
      </c>
      <c r="H1433" s="7">
        <v>17</v>
      </c>
      <c r="L1433" s="5" t="s">
        <v>743</v>
      </c>
      <c r="M1433" s="5" t="s">
        <v>57</v>
      </c>
      <c r="N1433" s="4" t="s">
        <v>806</v>
      </c>
      <c r="O1433" s="5" t="s">
        <v>806</v>
      </c>
      <c r="Q1433" s="5" t="s">
        <v>315</v>
      </c>
      <c r="S1433" s="5" t="s">
        <v>807</v>
      </c>
      <c r="U1433" s="5" t="s">
        <v>808</v>
      </c>
      <c r="X1433" s="5" t="s">
        <v>92</v>
      </c>
      <c r="Y1433" s="5" t="s">
        <v>93</v>
      </c>
      <c r="Z1433" s="5" t="s">
        <v>20</v>
      </c>
      <c r="AB1433" s="5" t="s">
        <v>184</v>
      </c>
      <c r="AE1433" s="5" t="s">
        <v>777</v>
      </c>
      <c r="AI1433" s="5" t="s">
        <v>225</v>
      </c>
      <c r="AJ1433" s="8" t="s">
        <v>59</v>
      </c>
      <c r="AK1433" s="8" t="s">
        <v>114</v>
      </c>
    </row>
    <row r="1434" spans="1:37" hidden="1" x14ac:dyDescent="0.2">
      <c r="A1434" s="4">
        <v>1074</v>
      </c>
      <c r="B1434" s="4">
        <v>54</v>
      </c>
      <c r="C1434" s="5" t="s">
        <v>805</v>
      </c>
      <c r="D1434" s="5" t="s">
        <v>804</v>
      </c>
      <c r="E1434" s="4">
        <v>1975</v>
      </c>
      <c r="F1434" s="5" t="s">
        <v>809</v>
      </c>
      <c r="G1434" s="6">
        <v>9.2112838226827871E-3</v>
      </c>
      <c r="H1434" s="7">
        <v>16</v>
      </c>
      <c r="L1434" s="5" t="s">
        <v>744</v>
      </c>
      <c r="M1434" s="5" t="s">
        <v>57</v>
      </c>
      <c r="N1434" s="4" t="s">
        <v>806</v>
      </c>
      <c r="O1434" s="5" t="s">
        <v>806</v>
      </c>
      <c r="Q1434" s="5" t="s">
        <v>315</v>
      </c>
      <c r="S1434" s="5" t="s">
        <v>807</v>
      </c>
      <c r="U1434" s="5" t="s">
        <v>808</v>
      </c>
      <c r="X1434" s="5" t="s">
        <v>92</v>
      </c>
      <c r="Y1434" s="5" t="s">
        <v>93</v>
      </c>
      <c r="Z1434" s="5" t="s">
        <v>20</v>
      </c>
      <c r="AB1434" s="5" t="s">
        <v>184</v>
      </c>
      <c r="AE1434" s="5" t="s">
        <v>777</v>
      </c>
      <c r="AI1434" s="5" t="s">
        <v>225</v>
      </c>
      <c r="AJ1434" s="8" t="s">
        <v>59</v>
      </c>
      <c r="AK1434" s="8" t="s">
        <v>114</v>
      </c>
    </row>
    <row r="1435" spans="1:37" hidden="1" x14ac:dyDescent="0.2">
      <c r="A1435" s="4">
        <v>1074</v>
      </c>
      <c r="B1435" s="4">
        <v>55</v>
      </c>
      <c r="C1435" s="5" t="s">
        <v>805</v>
      </c>
      <c r="D1435" s="5" t="s">
        <v>804</v>
      </c>
      <c r="E1435" s="4">
        <v>1975</v>
      </c>
      <c r="F1435" s="5" t="s">
        <v>809</v>
      </c>
      <c r="G1435" s="6">
        <v>1.2665515256188831E-2</v>
      </c>
      <c r="H1435" s="7">
        <v>22</v>
      </c>
      <c r="L1435" s="5" t="s">
        <v>745</v>
      </c>
      <c r="M1435" s="5" t="s">
        <v>57</v>
      </c>
      <c r="N1435" s="4" t="s">
        <v>806</v>
      </c>
      <c r="O1435" s="5" t="s">
        <v>806</v>
      </c>
      <c r="Q1435" s="5" t="s">
        <v>315</v>
      </c>
      <c r="S1435" s="5" t="s">
        <v>807</v>
      </c>
      <c r="U1435" s="5" t="s">
        <v>808</v>
      </c>
      <c r="X1435" s="5" t="s">
        <v>92</v>
      </c>
      <c r="Y1435" s="5" t="s">
        <v>93</v>
      </c>
      <c r="Z1435" s="5" t="s">
        <v>20</v>
      </c>
      <c r="AB1435" s="5" t="s">
        <v>184</v>
      </c>
      <c r="AE1435" s="5" t="s">
        <v>777</v>
      </c>
      <c r="AI1435" s="5" t="s">
        <v>225</v>
      </c>
      <c r="AJ1435" s="8" t="s">
        <v>59</v>
      </c>
      <c r="AK1435" s="8" t="s">
        <v>114</v>
      </c>
    </row>
    <row r="1436" spans="1:37" hidden="1" x14ac:dyDescent="0.2">
      <c r="A1436" s="4">
        <v>1074</v>
      </c>
      <c r="B1436" s="4">
        <v>56</v>
      </c>
      <c r="C1436" s="5" t="s">
        <v>805</v>
      </c>
      <c r="D1436" s="5" t="s">
        <v>804</v>
      </c>
      <c r="E1436" s="4">
        <v>1975</v>
      </c>
      <c r="F1436" s="5" t="s">
        <v>809</v>
      </c>
      <c r="G1436" s="6">
        <v>1.2089810017271158E-2</v>
      </c>
      <c r="H1436" s="7">
        <v>21</v>
      </c>
      <c r="L1436" s="5" t="s">
        <v>746</v>
      </c>
      <c r="M1436" s="5" t="s">
        <v>57</v>
      </c>
      <c r="N1436" s="4" t="s">
        <v>806</v>
      </c>
      <c r="O1436" s="5" t="s">
        <v>806</v>
      </c>
      <c r="Q1436" s="5" t="s">
        <v>315</v>
      </c>
      <c r="S1436" s="5" t="s">
        <v>807</v>
      </c>
      <c r="U1436" s="5" t="s">
        <v>808</v>
      </c>
      <c r="X1436" s="5" t="s">
        <v>92</v>
      </c>
      <c r="Y1436" s="5" t="s">
        <v>93</v>
      </c>
      <c r="Z1436" s="5" t="s">
        <v>20</v>
      </c>
      <c r="AB1436" s="5" t="s">
        <v>184</v>
      </c>
      <c r="AE1436" s="5" t="s">
        <v>777</v>
      </c>
      <c r="AI1436" s="5" t="s">
        <v>225</v>
      </c>
      <c r="AJ1436" s="8" t="s">
        <v>59</v>
      </c>
      <c r="AK1436" s="8" t="s">
        <v>114</v>
      </c>
    </row>
    <row r="1437" spans="1:37" hidden="1" x14ac:dyDescent="0.2">
      <c r="A1437" s="4">
        <v>1074</v>
      </c>
      <c r="B1437" s="4">
        <v>57</v>
      </c>
      <c r="C1437" s="5" t="s">
        <v>805</v>
      </c>
      <c r="D1437" s="5" t="s">
        <v>804</v>
      </c>
      <c r="E1437" s="4">
        <v>1975</v>
      </c>
      <c r="F1437" s="5" t="s">
        <v>809</v>
      </c>
      <c r="G1437" s="6">
        <v>1.6119746689694875E-2</v>
      </c>
      <c r="H1437" s="7">
        <v>28</v>
      </c>
      <c r="L1437" s="5" t="s">
        <v>747</v>
      </c>
      <c r="M1437" s="5" t="s">
        <v>57</v>
      </c>
      <c r="N1437" s="4" t="s">
        <v>806</v>
      </c>
      <c r="O1437" s="5" t="s">
        <v>806</v>
      </c>
      <c r="Q1437" s="5" t="s">
        <v>315</v>
      </c>
      <c r="S1437" s="5" t="s">
        <v>807</v>
      </c>
      <c r="U1437" s="5" t="s">
        <v>808</v>
      </c>
      <c r="X1437" s="5" t="s">
        <v>92</v>
      </c>
      <c r="Y1437" s="5" t="s">
        <v>93</v>
      </c>
      <c r="Z1437" s="5" t="s">
        <v>20</v>
      </c>
      <c r="AB1437" s="5" t="s">
        <v>184</v>
      </c>
      <c r="AE1437" s="5" t="s">
        <v>777</v>
      </c>
      <c r="AI1437" s="5" t="s">
        <v>225</v>
      </c>
      <c r="AJ1437" s="8" t="s">
        <v>59</v>
      </c>
      <c r="AK1437" s="8" t="s">
        <v>114</v>
      </c>
    </row>
    <row r="1438" spans="1:37" hidden="1" x14ac:dyDescent="0.2">
      <c r="A1438" s="4">
        <v>1074</v>
      </c>
      <c r="B1438" s="4">
        <v>58</v>
      </c>
      <c r="C1438" s="5" t="s">
        <v>805</v>
      </c>
      <c r="D1438" s="5" t="s">
        <v>804</v>
      </c>
      <c r="E1438" s="4">
        <v>1975</v>
      </c>
      <c r="F1438" s="5" t="s">
        <v>809</v>
      </c>
      <c r="G1438" s="6">
        <v>1.5544041450777202E-2</v>
      </c>
      <c r="H1438" s="7">
        <v>27</v>
      </c>
      <c r="L1438" s="5" t="s">
        <v>748</v>
      </c>
      <c r="M1438" s="5" t="s">
        <v>57</v>
      </c>
      <c r="N1438" s="4" t="s">
        <v>806</v>
      </c>
      <c r="O1438" s="5" t="s">
        <v>806</v>
      </c>
      <c r="Q1438" s="5" t="s">
        <v>315</v>
      </c>
      <c r="S1438" s="5" t="s">
        <v>807</v>
      </c>
      <c r="U1438" s="5" t="s">
        <v>808</v>
      </c>
      <c r="X1438" s="5" t="s">
        <v>92</v>
      </c>
      <c r="Y1438" s="5" t="s">
        <v>93</v>
      </c>
      <c r="Z1438" s="5" t="s">
        <v>20</v>
      </c>
      <c r="AB1438" s="5" t="s">
        <v>184</v>
      </c>
      <c r="AE1438" s="5" t="s">
        <v>777</v>
      </c>
      <c r="AI1438" s="5" t="s">
        <v>225</v>
      </c>
      <c r="AJ1438" s="8" t="s">
        <v>59</v>
      </c>
      <c r="AK1438" s="8" t="s">
        <v>114</v>
      </c>
    </row>
    <row r="1439" spans="1:37" hidden="1" x14ac:dyDescent="0.2">
      <c r="A1439" s="4">
        <v>1074</v>
      </c>
      <c r="B1439" s="4">
        <v>59</v>
      </c>
      <c r="C1439" s="5" t="s">
        <v>805</v>
      </c>
      <c r="D1439" s="5" t="s">
        <v>804</v>
      </c>
      <c r="E1439" s="4">
        <v>1975</v>
      </c>
      <c r="F1439" s="5" t="s">
        <v>809</v>
      </c>
      <c r="G1439" s="6">
        <v>1.2089810017271158E-2</v>
      </c>
      <c r="H1439" s="7">
        <v>21</v>
      </c>
      <c r="L1439" s="5" t="s">
        <v>749</v>
      </c>
      <c r="M1439" s="5" t="s">
        <v>57</v>
      </c>
      <c r="N1439" s="4" t="s">
        <v>806</v>
      </c>
      <c r="O1439" s="5" t="s">
        <v>806</v>
      </c>
      <c r="Q1439" s="5" t="s">
        <v>315</v>
      </c>
      <c r="S1439" s="5" t="s">
        <v>807</v>
      </c>
      <c r="U1439" s="5" t="s">
        <v>808</v>
      </c>
      <c r="X1439" s="5" t="s">
        <v>92</v>
      </c>
      <c r="Y1439" s="5" t="s">
        <v>93</v>
      </c>
      <c r="Z1439" s="5" t="s">
        <v>20</v>
      </c>
      <c r="AB1439" s="5" t="s">
        <v>184</v>
      </c>
      <c r="AE1439" s="5" t="s">
        <v>777</v>
      </c>
      <c r="AI1439" s="5" t="s">
        <v>225</v>
      </c>
      <c r="AJ1439" s="8" t="s">
        <v>59</v>
      </c>
      <c r="AK1439" s="8" t="s">
        <v>114</v>
      </c>
    </row>
    <row r="1440" spans="1:37" hidden="1" x14ac:dyDescent="0.2">
      <c r="A1440" s="4">
        <v>1074</v>
      </c>
      <c r="B1440" s="4">
        <v>60</v>
      </c>
      <c r="C1440" s="5" t="s">
        <v>805</v>
      </c>
      <c r="D1440" s="5" t="s">
        <v>804</v>
      </c>
      <c r="E1440" s="4">
        <v>1975</v>
      </c>
      <c r="F1440" s="5" t="s">
        <v>809</v>
      </c>
      <c r="G1440" s="6">
        <v>1.0938399539435808E-2</v>
      </c>
      <c r="H1440" s="7">
        <v>19</v>
      </c>
      <c r="L1440" s="5" t="s">
        <v>750</v>
      </c>
      <c r="M1440" s="5" t="s">
        <v>57</v>
      </c>
      <c r="N1440" s="4" t="s">
        <v>806</v>
      </c>
      <c r="O1440" s="5" t="s">
        <v>806</v>
      </c>
      <c r="Q1440" s="5" t="s">
        <v>315</v>
      </c>
      <c r="S1440" s="5" t="s">
        <v>807</v>
      </c>
      <c r="U1440" s="5" t="s">
        <v>808</v>
      </c>
      <c r="X1440" s="5" t="s">
        <v>92</v>
      </c>
      <c r="Y1440" s="5" t="s">
        <v>93</v>
      </c>
      <c r="Z1440" s="5" t="s">
        <v>20</v>
      </c>
      <c r="AB1440" s="5" t="s">
        <v>184</v>
      </c>
      <c r="AE1440" s="5" t="s">
        <v>777</v>
      </c>
      <c r="AI1440" s="5" t="s">
        <v>225</v>
      </c>
      <c r="AJ1440" s="8" t="s">
        <v>59</v>
      </c>
      <c r="AK1440" s="8" t="s">
        <v>114</v>
      </c>
    </row>
    <row r="1441" spans="1:37" hidden="1" x14ac:dyDescent="0.2">
      <c r="A1441" s="4">
        <v>1074</v>
      </c>
      <c r="B1441" s="4">
        <v>61</v>
      </c>
      <c r="C1441" s="5" t="s">
        <v>805</v>
      </c>
      <c r="D1441" s="5" t="s">
        <v>804</v>
      </c>
      <c r="E1441" s="4">
        <v>1975</v>
      </c>
      <c r="F1441" s="5" t="s">
        <v>809</v>
      </c>
      <c r="G1441" s="6">
        <v>1.4968336211859529E-2</v>
      </c>
      <c r="H1441" s="7">
        <v>26</v>
      </c>
      <c r="L1441" s="5" t="s">
        <v>810</v>
      </c>
      <c r="M1441" s="5" t="s">
        <v>57</v>
      </c>
      <c r="N1441" s="4" t="s">
        <v>806</v>
      </c>
      <c r="O1441" s="5" t="s">
        <v>806</v>
      </c>
      <c r="Q1441" s="5" t="s">
        <v>315</v>
      </c>
      <c r="S1441" s="5" t="s">
        <v>807</v>
      </c>
      <c r="U1441" s="5" t="s">
        <v>808</v>
      </c>
      <c r="X1441" s="5" t="s">
        <v>92</v>
      </c>
      <c r="Y1441" s="5" t="s">
        <v>93</v>
      </c>
      <c r="Z1441" s="5" t="s">
        <v>20</v>
      </c>
      <c r="AB1441" s="5" t="s">
        <v>184</v>
      </c>
      <c r="AE1441" s="5" t="s">
        <v>777</v>
      </c>
      <c r="AI1441" s="5" t="s">
        <v>225</v>
      </c>
      <c r="AJ1441" s="8" t="s">
        <v>59</v>
      </c>
      <c r="AK1441" s="8" t="s">
        <v>114</v>
      </c>
    </row>
    <row r="1442" spans="1:37" hidden="1" x14ac:dyDescent="0.2">
      <c r="A1442" s="4">
        <v>1074</v>
      </c>
      <c r="B1442" s="4">
        <v>62</v>
      </c>
      <c r="C1442" s="5" t="s">
        <v>805</v>
      </c>
      <c r="D1442" s="5" t="s">
        <v>804</v>
      </c>
      <c r="E1442" s="4">
        <v>1975</v>
      </c>
      <c r="F1442" s="5" t="s">
        <v>809</v>
      </c>
      <c r="G1442" s="6">
        <v>1.4392630972941854E-2</v>
      </c>
      <c r="H1442" s="7">
        <v>25</v>
      </c>
      <c r="L1442" s="5" t="s">
        <v>811</v>
      </c>
      <c r="M1442" s="5" t="s">
        <v>57</v>
      </c>
      <c r="N1442" s="4" t="s">
        <v>806</v>
      </c>
      <c r="O1442" s="5" t="s">
        <v>806</v>
      </c>
      <c r="Q1442" s="5" t="s">
        <v>315</v>
      </c>
      <c r="S1442" s="5" t="s">
        <v>807</v>
      </c>
      <c r="U1442" s="5" t="s">
        <v>808</v>
      </c>
      <c r="X1442" s="5" t="s">
        <v>92</v>
      </c>
      <c r="Y1442" s="5" t="s">
        <v>93</v>
      </c>
      <c r="Z1442" s="5" t="s">
        <v>20</v>
      </c>
      <c r="AB1442" s="5" t="s">
        <v>184</v>
      </c>
      <c r="AE1442" s="5" t="s">
        <v>777</v>
      </c>
      <c r="AI1442" s="5" t="s">
        <v>225</v>
      </c>
      <c r="AJ1442" s="8" t="s">
        <v>59</v>
      </c>
      <c r="AK1442" s="8" t="s">
        <v>114</v>
      </c>
    </row>
    <row r="1443" spans="1:37" hidden="1" x14ac:dyDescent="0.2">
      <c r="A1443" s="4">
        <v>1074</v>
      </c>
      <c r="B1443" s="4">
        <v>63</v>
      </c>
      <c r="C1443" s="5" t="s">
        <v>805</v>
      </c>
      <c r="D1443" s="5" t="s">
        <v>804</v>
      </c>
      <c r="E1443" s="4">
        <v>1975</v>
      </c>
      <c r="F1443" s="5" t="s">
        <v>809</v>
      </c>
      <c r="G1443" s="6">
        <v>1.4392630972941854E-2</v>
      </c>
      <c r="H1443" s="7">
        <v>25</v>
      </c>
      <c r="L1443" s="5" t="s">
        <v>812</v>
      </c>
      <c r="M1443" s="5" t="s">
        <v>57</v>
      </c>
      <c r="N1443" s="4" t="s">
        <v>806</v>
      </c>
      <c r="O1443" s="5" t="s">
        <v>806</v>
      </c>
      <c r="Q1443" s="5" t="s">
        <v>315</v>
      </c>
      <c r="S1443" s="5" t="s">
        <v>807</v>
      </c>
      <c r="U1443" s="5" t="s">
        <v>808</v>
      </c>
      <c r="X1443" s="5" t="s">
        <v>92</v>
      </c>
      <c r="Y1443" s="5" t="s">
        <v>93</v>
      </c>
      <c r="Z1443" s="5" t="s">
        <v>20</v>
      </c>
      <c r="AB1443" s="5" t="s">
        <v>184</v>
      </c>
      <c r="AE1443" s="5" t="s">
        <v>777</v>
      </c>
      <c r="AI1443" s="5" t="s">
        <v>225</v>
      </c>
      <c r="AJ1443" s="8" t="s">
        <v>59</v>
      </c>
      <c r="AK1443" s="8" t="s">
        <v>114</v>
      </c>
    </row>
    <row r="1444" spans="1:37" hidden="1" x14ac:dyDescent="0.2">
      <c r="A1444" s="4">
        <v>1074</v>
      </c>
      <c r="B1444" s="4">
        <v>64</v>
      </c>
      <c r="C1444" s="5" t="s">
        <v>805</v>
      </c>
      <c r="D1444" s="5" t="s">
        <v>804</v>
      </c>
      <c r="E1444" s="4">
        <v>1975</v>
      </c>
      <c r="F1444" s="5" t="s">
        <v>809</v>
      </c>
      <c r="G1444" s="6">
        <v>1.3241220495106506E-2</v>
      </c>
      <c r="H1444" s="7">
        <v>23</v>
      </c>
      <c r="L1444" s="5" t="s">
        <v>813</v>
      </c>
      <c r="M1444" s="5" t="s">
        <v>57</v>
      </c>
      <c r="N1444" s="4" t="s">
        <v>806</v>
      </c>
      <c r="O1444" s="5" t="s">
        <v>806</v>
      </c>
      <c r="Q1444" s="5" t="s">
        <v>315</v>
      </c>
      <c r="S1444" s="5" t="s">
        <v>807</v>
      </c>
      <c r="U1444" s="5" t="s">
        <v>808</v>
      </c>
      <c r="X1444" s="5" t="s">
        <v>92</v>
      </c>
      <c r="Y1444" s="5" t="s">
        <v>93</v>
      </c>
      <c r="Z1444" s="5" t="s">
        <v>20</v>
      </c>
      <c r="AB1444" s="5" t="s">
        <v>184</v>
      </c>
      <c r="AE1444" s="5" t="s">
        <v>777</v>
      </c>
      <c r="AI1444" s="5" t="s">
        <v>225</v>
      </c>
      <c r="AJ1444" s="8" t="s">
        <v>59</v>
      </c>
      <c r="AK1444" s="8" t="s">
        <v>114</v>
      </c>
    </row>
    <row r="1445" spans="1:37" hidden="1" x14ac:dyDescent="0.2">
      <c r="A1445" s="4">
        <v>1074</v>
      </c>
      <c r="B1445" s="4">
        <v>65</v>
      </c>
      <c r="C1445" s="5" t="s">
        <v>805</v>
      </c>
      <c r="D1445" s="5" t="s">
        <v>804</v>
      </c>
      <c r="E1445" s="4">
        <v>1975</v>
      </c>
      <c r="F1445" s="5" t="s">
        <v>809</v>
      </c>
      <c r="G1445" s="6">
        <v>1.0938399539435808E-2</v>
      </c>
      <c r="H1445" s="7">
        <v>19</v>
      </c>
      <c r="L1445" s="5" t="s">
        <v>814</v>
      </c>
      <c r="M1445" s="5" t="s">
        <v>57</v>
      </c>
      <c r="N1445" s="4" t="s">
        <v>806</v>
      </c>
      <c r="O1445" s="5" t="s">
        <v>806</v>
      </c>
      <c r="Q1445" s="5" t="s">
        <v>315</v>
      </c>
      <c r="S1445" s="5" t="s">
        <v>807</v>
      </c>
      <c r="U1445" s="5" t="s">
        <v>808</v>
      </c>
      <c r="X1445" s="5" t="s">
        <v>92</v>
      </c>
      <c r="Y1445" s="5" t="s">
        <v>93</v>
      </c>
      <c r="Z1445" s="5" t="s">
        <v>20</v>
      </c>
      <c r="AB1445" s="5" t="s">
        <v>184</v>
      </c>
      <c r="AE1445" s="5" t="s">
        <v>777</v>
      </c>
      <c r="AI1445" s="5" t="s">
        <v>225</v>
      </c>
      <c r="AJ1445" s="8" t="s">
        <v>59</v>
      </c>
      <c r="AK1445" s="8" t="s">
        <v>114</v>
      </c>
    </row>
    <row r="1446" spans="1:37" hidden="1" x14ac:dyDescent="0.2">
      <c r="A1446" s="4">
        <v>1074</v>
      </c>
      <c r="B1446" s="4">
        <v>66</v>
      </c>
      <c r="C1446" s="5" t="s">
        <v>805</v>
      </c>
      <c r="D1446" s="5" t="s">
        <v>804</v>
      </c>
      <c r="E1446" s="4">
        <v>1975</v>
      </c>
      <c r="F1446" s="5" t="s">
        <v>809</v>
      </c>
      <c r="G1446" s="6">
        <v>1.0362694300518135E-2</v>
      </c>
      <c r="H1446" s="7">
        <v>18</v>
      </c>
      <c r="L1446" s="5" t="s">
        <v>815</v>
      </c>
      <c r="M1446" s="5" t="s">
        <v>57</v>
      </c>
      <c r="N1446" s="4" t="s">
        <v>806</v>
      </c>
      <c r="O1446" s="5" t="s">
        <v>806</v>
      </c>
      <c r="Q1446" s="5" t="s">
        <v>315</v>
      </c>
      <c r="S1446" s="5" t="s">
        <v>807</v>
      </c>
      <c r="U1446" s="5" t="s">
        <v>808</v>
      </c>
      <c r="X1446" s="5" t="s">
        <v>92</v>
      </c>
      <c r="Y1446" s="5" t="s">
        <v>93</v>
      </c>
      <c r="Z1446" s="5" t="s">
        <v>20</v>
      </c>
      <c r="AB1446" s="5" t="s">
        <v>184</v>
      </c>
      <c r="AE1446" s="5" t="s">
        <v>777</v>
      </c>
      <c r="AI1446" s="5" t="s">
        <v>225</v>
      </c>
      <c r="AJ1446" s="8" t="s">
        <v>59</v>
      </c>
      <c r="AK1446" s="8" t="s">
        <v>114</v>
      </c>
    </row>
    <row r="1447" spans="1:37" hidden="1" x14ac:dyDescent="0.2">
      <c r="A1447" s="4">
        <v>1074</v>
      </c>
      <c r="B1447" s="4">
        <v>67</v>
      </c>
      <c r="C1447" s="5" t="s">
        <v>805</v>
      </c>
      <c r="D1447" s="5" t="s">
        <v>804</v>
      </c>
      <c r="E1447" s="4">
        <v>1975</v>
      </c>
      <c r="F1447" s="5" t="s">
        <v>809</v>
      </c>
      <c r="G1447" s="6">
        <v>8.6355785837651123E-3</v>
      </c>
      <c r="H1447" s="7">
        <v>15</v>
      </c>
      <c r="L1447" s="5" t="s">
        <v>816</v>
      </c>
      <c r="M1447" s="5" t="s">
        <v>57</v>
      </c>
      <c r="N1447" s="4" t="s">
        <v>806</v>
      </c>
      <c r="O1447" s="5" t="s">
        <v>806</v>
      </c>
      <c r="Q1447" s="5" t="s">
        <v>315</v>
      </c>
      <c r="S1447" s="5" t="s">
        <v>807</v>
      </c>
      <c r="U1447" s="5" t="s">
        <v>808</v>
      </c>
      <c r="X1447" s="5" t="s">
        <v>92</v>
      </c>
      <c r="Y1447" s="5" t="s">
        <v>93</v>
      </c>
      <c r="Z1447" s="5" t="s">
        <v>20</v>
      </c>
      <c r="AB1447" s="5" t="s">
        <v>184</v>
      </c>
      <c r="AE1447" s="5" t="s">
        <v>777</v>
      </c>
      <c r="AI1447" s="5" t="s">
        <v>225</v>
      </c>
      <c r="AJ1447" s="8" t="s">
        <v>59</v>
      </c>
      <c r="AK1447" s="8" t="s">
        <v>114</v>
      </c>
    </row>
    <row r="1448" spans="1:37" hidden="1" x14ac:dyDescent="0.2">
      <c r="A1448" s="4">
        <v>1074</v>
      </c>
      <c r="B1448" s="4">
        <v>68</v>
      </c>
      <c r="C1448" s="5" t="s">
        <v>805</v>
      </c>
      <c r="D1448" s="5" t="s">
        <v>804</v>
      </c>
      <c r="E1448" s="4">
        <v>1975</v>
      </c>
      <c r="F1448" s="5" t="s">
        <v>809</v>
      </c>
      <c r="G1448" s="6">
        <v>6.3327576280944155E-3</v>
      </c>
      <c r="H1448" s="7">
        <v>11</v>
      </c>
      <c r="L1448" s="5" t="s">
        <v>817</v>
      </c>
      <c r="M1448" s="5" t="s">
        <v>57</v>
      </c>
      <c r="N1448" s="4" t="s">
        <v>806</v>
      </c>
      <c r="O1448" s="5" t="s">
        <v>806</v>
      </c>
      <c r="Q1448" s="5" t="s">
        <v>315</v>
      </c>
      <c r="S1448" s="5" t="s">
        <v>807</v>
      </c>
      <c r="U1448" s="5" t="s">
        <v>808</v>
      </c>
      <c r="X1448" s="5" t="s">
        <v>92</v>
      </c>
      <c r="Y1448" s="5" t="s">
        <v>93</v>
      </c>
      <c r="Z1448" s="5" t="s">
        <v>20</v>
      </c>
      <c r="AB1448" s="5" t="s">
        <v>184</v>
      </c>
      <c r="AE1448" s="5" t="s">
        <v>777</v>
      </c>
      <c r="AI1448" s="5" t="s">
        <v>225</v>
      </c>
      <c r="AJ1448" s="8" t="s">
        <v>59</v>
      </c>
      <c r="AK1448" s="8" t="s">
        <v>114</v>
      </c>
    </row>
    <row r="1449" spans="1:37" hidden="1" x14ac:dyDescent="0.2">
      <c r="A1449" s="4">
        <v>1074</v>
      </c>
      <c r="B1449" s="4">
        <v>69</v>
      </c>
      <c r="C1449" s="5" t="s">
        <v>805</v>
      </c>
      <c r="D1449" s="5" t="s">
        <v>804</v>
      </c>
      <c r="E1449" s="4">
        <v>1975</v>
      </c>
      <c r="F1449" s="5" t="s">
        <v>809</v>
      </c>
      <c r="G1449" s="6">
        <v>6.3327576280944155E-3</v>
      </c>
      <c r="H1449" s="7">
        <v>11</v>
      </c>
      <c r="L1449" s="5" t="s">
        <v>818</v>
      </c>
      <c r="M1449" s="5" t="s">
        <v>57</v>
      </c>
      <c r="N1449" s="4" t="s">
        <v>806</v>
      </c>
      <c r="O1449" s="5" t="s">
        <v>806</v>
      </c>
      <c r="Q1449" s="5" t="s">
        <v>315</v>
      </c>
      <c r="S1449" s="5" t="s">
        <v>807</v>
      </c>
      <c r="U1449" s="5" t="s">
        <v>808</v>
      </c>
      <c r="X1449" s="5" t="s">
        <v>92</v>
      </c>
      <c r="Y1449" s="5" t="s">
        <v>93</v>
      </c>
      <c r="Z1449" s="5" t="s">
        <v>20</v>
      </c>
      <c r="AB1449" s="5" t="s">
        <v>184</v>
      </c>
      <c r="AE1449" s="5" t="s">
        <v>777</v>
      </c>
      <c r="AI1449" s="5" t="s">
        <v>225</v>
      </c>
      <c r="AJ1449" s="8" t="s">
        <v>59</v>
      </c>
      <c r="AK1449" s="8" t="s">
        <v>114</v>
      </c>
    </row>
    <row r="1450" spans="1:37" hidden="1" x14ac:dyDescent="0.2">
      <c r="A1450" s="4">
        <v>1074</v>
      </c>
      <c r="B1450" s="4">
        <v>70</v>
      </c>
      <c r="C1450" s="5" t="s">
        <v>805</v>
      </c>
      <c r="D1450" s="5" t="s">
        <v>804</v>
      </c>
      <c r="E1450" s="4">
        <v>1975</v>
      </c>
      <c r="F1450" s="5" t="s">
        <v>809</v>
      </c>
      <c r="G1450" s="6">
        <v>4.6056419113413936E-3</v>
      </c>
      <c r="H1450" s="7">
        <v>8</v>
      </c>
      <c r="L1450" s="5" t="s">
        <v>819</v>
      </c>
      <c r="M1450" s="5" t="s">
        <v>57</v>
      </c>
      <c r="N1450" s="4" t="s">
        <v>806</v>
      </c>
      <c r="O1450" s="5" t="s">
        <v>806</v>
      </c>
      <c r="Q1450" s="5" t="s">
        <v>315</v>
      </c>
      <c r="S1450" s="5" t="s">
        <v>807</v>
      </c>
      <c r="U1450" s="5" t="s">
        <v>808</v>
      </c>
      <c r="X1450" s="5" t="s">
        <v>92</v>
      </c>
      <c r="Y1450" s="5" t="s">
        <v>93</v>
      </c>
      <c r="Z1450" s="5" t="s">
        <v>20</v>
      </c>
      <c r="AB1450" s="5" t="s">
        <v>184</v>
      </c>
      <c r="AE1450" s="5" t="s">
        <v>777</v>
      </c>
      <c r="AI1450" s="5" t="s">
        <v>225</v>
      </c>
      <c r="AJ1450" s="8" t="s">
        <v>59</v>
      </c>
      <c r="AK1450" s="8" t="s">
        <v>114</v>
      </c>
    </row>
    <row r="1451" spans="1:37" hidden="1" x14ac:dyDescent="0.2">
      <c r="A1451" s="4">
        <v>1074</v>
      </c>
      <c r="B1451" s="4">
        <v>71</v>
      </c>
      <c r="C1451" s="5" t="s">
        <v>805</v>
      </c>
      <c r="D1451" s="5" t="s">
        <v>804</v>
      </c>
      <c r="E1451" s="4">
        <v>1975</v>
      </c>
      <c r="F1451" s="5" t="s">
        <v>809</v>
      </c>
      <c r="G1451" s="6">
        <v>5.1813471502590676E-3</v>
      </c>
      <c r="H1451" s="7">
        <v>9</v>
      </c>
      <c r="L1451" s="5" t="s">
        <v>820</v>
      </c>
      <c r="M1451" s="5" t="s">
        <v>57</v>
      </c>
      <c r="N1451" s="4" t="s">
        <v>806</v>
      </c>
      <c r="O1451" s="5" t="s">
        <v>806</v>
      </c>
      <c r="Q1451" s="5" t="s">
        <v>315</v>
      </c>
      <c r="S1451" s="5" t="s">
        <v>807</v>
      </c>
      <c r="U1451" s="5" t="s">
        <v>808</v>
      </c>
      <c r="X1451" s="5" t="s">
        <v>92</v>
      </c>
      <c r="Y1451" s="5" t="s">
        <v>93</v>
      </c>
      <c r="Z1451" s="5" t="s">
        <v>20</v>
      </c>
      <c r="AB1451" s="5" t="s">
        <v>184</v>
      </c>
      <c r="AE1451" s="5" t="s">
        <v>777</v>
      </c>
      <c r="AI1451" s="5" t="s">
        <v>225</v>
      </c>
      <c r="AJ1451" s="8" t="s">
        <v>59</v>
      </c>
      <c r="AK1451" s="8" t="s">
        <v>114</v>
      </c>
    </row>
    <row r="1452" spans="1:37" hidden="1" x14ac:dyDescent="0.2">
      <c r="A1452" s="4">
        <v>1074</v>
      </c>
      <c r="B1452" s="4">
        <v>72</v>
      </c>
      <c r="C1452" s="5" t="s">
        <v>805</v>
      </c>
      <c r="D1452" s="5" t="s">
        <v>804</v>
      </c>
      <c r="E1452" s="4">
        <v>1975</v>
      </c>
      <c r="F1452" s="5" t="s">
        <v>809</v>
      </c>
      <c r="G1452" s="6">
        <v>5.1813471502590676E-3</v>
      </c>
      <c r="H1452" s="7">
        <v>9</v>
      </c>
      <c r="L1452" s="5" t="s">
        <v>821</v>
      </c>
      <c r="M1452" s="5" t="s">
        <v>57</v>
      </c>
      <c r="N1452" s="4" t="s">
        <v>806</v>
      </c>
      <c r="O1452" s="5" t="s">
        <v>806</v>
      </c>
      <c r="Q1452" s="5" t="s">
        <v>315</v>
      </c>
      <c r="S1452" s="5" t="s">
        <v>807</v>
      </c>
      <c r="U1452" s="5" t="s">
        <v>808</v>
      </c>
      <c r="X1452" s="5" t="s">
        <v>92</v>
      </c>
      <c r="Y1452" s="5" t="s">
        <v>93</v>
      </c>
      <c r="Z1452" s="5" t="s">
        <v>20</v>
      </c>
      <c r="AB1452" s="5" t="s">
        <v>184</v>
      </c>
      <c r="AE1452" s="5" t="s">
        <v>777</v>
      </c>
      <c r="AI1452" s="5" t="s">
        <v>225</v>
      </c>
      <c r="AJ1452" s="8" t="s">
        <v>59</v>
      </c>
      <c r="AK1452" s="8" t="s">
        <v>114</v>
      </c>
    </row>
    <row r="1453" spans="1:37" hidden="1" x14ac:dyDescent="0.2">
      <c r="A1453" s="4">
        <v>1074</v>
      </c>
      <c r="B1453" s="4">
        <v>73</v>
      </c>
      <c r="C1453" s="5" t="s">
        <v>805</v>
      </c>
      <c r="D1453" s="5" t="s">
        <v>804</v>
      </c>
      <c r="E1453" s="4">
        <v>1975</v>
      </c>
      <c r="F1453" s="5" t="s">
        <v>809</v>
      </c>
      <c r="G1453" s="6">
        <v>3.4542314335060447E-3</v>
      </c>
      <c r="H1453" s="7">
        <v>6</v>
      </c>
      <c r="L1453" s="5" t="s">
        <v>822</v>
      </c>
      <c r="M1453" s="5" t="s">
        <v>57</v>
      </c>
      <c r="N1453" s="4" t="s">
        <v>806</v>
      </c>
      <c r="O1453" s="5" t="s">
        <v>806</v>
      </c>
      <c r="Q1453" s="5" t="s">
        <v>315</v>
      </c>
      <c r="S1453" s="5" t="s">
        <v>807</v>
      </c>
      <c r="U1453" s="5" t="s">
        <v>808</v>
      </c>
      <c r="X1453" s="5" t="s">
        <v>92</v>
      </c>
      <c r="Y1453" s="5" t="s">
        <v>93</v>
      </c>
      <c r="Z1453" s="5" t="s">
        <v>20</v>
      </c>
      <c r="AB1453" s="5" t="s">
        <v>184</v>
      </c>
      <c r="AE1453" s="5" t="s">
        <v>777</v>
      </c>
      <c r="AI1453" s="5" t="s">
        <v>225</v>
      </c>
      <c r="AJ1453" s="8" t="s">
        <v>59</v>
      </c>
      <c r="AK1453" s="8" t="s">
        <v>114</v>
      </c>
    </row>
    <row r="1454" spans="1:37" hidden="1" x14ac:dyDescent="0.2">
      <c r="A1454" s="4">
        <v>1074</v>
      </c>
      <c r="B1454" s="4">
        <v>74</v>
      </c>
      <c r="C1454" s="5" t="s">
        <v>805</v>
      </c>
      <c r="D1454" s="5" t="s">
        <v>804</v>
      </c>
      <c r="E1454" s="4">
        <v>1975</v>
      </c>
      <c r="F1454" s="5" t="s">
        <v>809</v>
      </c>
      <c r="G1454" s="6">
        <v>4.6056419113413936E-3</v>
      </c>
      <c r="H1454" s="7">
        <v>8</v>
      </c>
      <c r="L1454" s="5" t="s">
        <v>823</v>
      </c>
      <c r="M1454" s="5" t="s">
        <v>57</v>
      </c>
      <c r="N1454" s="4" t="s">
        <v>806</v>
      </c>
      <c r="O1454" s="5" t="s">
        <v>806</v>
      </c>
      <c r="Q1454" s="5" t="s">
        <v>315</v>
      </c>
      <c r="S1454" s="5" t="s">
        <v>807</v>
      </c>
      <c r="U1454" s="5" t="s">
        <v>808</v>
      </c>
      <c r="X1454" s="5" t="s">
        <v>92</v>
      </c>
      <c r="Y1454" s="5" t="s">
        <v>93</v>
      </c>
      <c r="Z1454" s="5" t="s">
        <v>20</v>
      </c>
      <c r="AB1454" s="5" t="s">
        <v>184</v>
      </c>
      <c r="AE1454" s="5" t="s">
        <v>777</v>
      </c>
      <c r="AI1454" s="5" t="s">
        <v>225</v>
      </c>
      <c r="AJ1454" s="8" t="s">
        <v>59</v>
      </c>
      <c r="AK1454" s="8" t="s">
        <v>114</v>
      </c>
    </row>
    <row r="1455" spans="1:37" hidden="1" x14ac:dyDescent="0.2">
      <c r="A1455" s="4">
        <v>1074</v>
      </c>
      <c r="B1455" s="4">
        <v>75</v>
      </c>
      <c r="C1455" s="5" t="s">
        <v>805</v>
      </c>
      <c r="D1455" s="5" t="s">
        <v>804</v>
      </c>
      <c r="E1455" s="4">
        <v>1975</v>
      </c>
      <c r="F1455" s="5" t="s">
        <v>809</v>
      </c>
      <c r="G1455" s="6">
        <v>4.0299366724237187E-3</v>
      </c>
      <c r="H1455" s="7">
        <v>7</v>
      </c>
      <c r="L1455" s="5" t="s">
        <v>824</v>
      </c>
      <c r="M1455" s="5" t="s">
        <v>57</v>
      </c>
      <c r="N1455" s="4" t="s">
        <v>806</v>
      </c>
      <c r="O1455" s="5" t="s">
        <v>806</v>
      </c>
      <c r="Q1455" s="5" t="s">
        <v>315</v>
      </c>
      <c r="S1455" s="5" t="s">
        <v>807</v>
      </c>
      <c r="U1455" s="5" t="s">
        <v>808</v>
      </c>
      <c r="X1455" s="5" t="s">
        <v>92</v>
      </c>
      <c r="Y1455" s="5" t="s">
        <v>93</v>
      </c>
      <c r="Z1455" s="5" t="s">
        <v>20</v>
      </c>
      <c r="AB1455" s="5" t="s">
        <v>184</v>
      </c>
      <c r="AE1455" s="5" t="s">
        <v>777</v>
      </c>
      <c r="AI1455" s="5" t="s">
        <v>225</v>
      </c>
      <c r="AJ1455" s="8" t="s">
        <v>59</v>
      </c>
      <c r="AK1455" s="8" t="s">
        <v>114</v>
      </c>
    </row>
    <row r="1456" spans="1:37" hidden="1" x14ac:dyDescent="0.2">
      <c r="A1456" s="4">
        <v>1074</v>
      </c>
      <c r="B1456" s="4">
        <v>76</v>
      </c>
      <c r="C1456" s="5" t="s">
        <v>805</v>
      </c>
      <c r="D1456" s="5" t="s">
        <v>804</v>
      </c>
      <c r="E1456" s="4">
        <v>1975</v>
      </c>
      <c r="F1456" s="5" t="s">
        <v>809</v>
      </c>
      <c r="G1456" s="6">
        <v>4.0299366724237187E-3</v>
      </c>
      <c r="H1456" s="7">
        <v>7</v>
      </c>
      <c r="L1456" s="5" t="s">
        <v>825</v>
      </c>
      <c r="M1456" s="5" t="s">
        <v>57</v>
      </c>
      <c r="N1456" s="4" t="s">
        <v>806</v>
      </c>
      <c r="O1456" s="5" t="s">
        <v>806</v>
      </c>
      <c r="Q1456" s="5" t="s">
        <v>315</v>
      </c>
      <c r="S1456" s="5" t="s">
        <v>807</v>
      </c>
      <c r="U1456" s="5" t="s">
        <v>808</v>
      </c>
      <c r="X1456" s="5" t="s">
        <v>92</v>
      </c>
      <c r="Y1456" s="5" t="s">
        <v>93</v>
      </c>
      <c r="Z1456" s="5" t="s">
        <v>20</v>
      </c>
      <c r="AB1456" s="5" t="s">
        <v>184</v>
      </c>
      <c r="AE1456" s="5" t="s">
        <v>777</v>
      </c>
      <c r="AI1456" s="5" t="s">
        <v>225</v>
      </c>
      <c r="AJ1456" s="8" t="s">
        <v>59</v>
      </c>
      <c r="AK1456" s="8" t="s">
        <v>114</v>
      </c>
    </row>
    <row r="1457" spans="1:37" hidden="1" x14ac:dyDescent="0.2">
      <c r="A1457" s="4">
        <v>1074</v>
      </c>
      <c r="B1457" s="4">
        <v>77</v>
      </c>
      <c r="C1457" s="5" t="s">
        <v>805</v>
      </c>
      <c r="D1457" s="5" t="s">
        <v>804</v>
      </c>
      <c r="E1457" s="4">
        <v>1975</v>
      </c>
      <c r="F1457" s="5" t="s">
        <v>809</v>
      </c>
      <c r="G1457" s="6">
        <v>2.8785261945883708E-3</v>
      </c>
      <c r="H1457" s="7">
        <v>5</v>
      </c>
      <c r="L1457" s="5" t="s">
        <v>826</v>
      </c>
      <c r="M1457" s="5" t="s">
        <v>57</v>
      </c>
      <c r="N1457" s="4" t="s">
        <v>806</v>
      </c>
      <c r="O1457" s="5" t="s">
        <v>806</v>
      </c>
      <c r="Q1457" s="5" t="s">
        <v>315</v>
      </c>
      <c r="S1457" s="5" t="s">
        <v>807</v>
      </c>
      <c r="U1457" s="5" t="s">
        <v>808</v>
      </c>
      <c r="X1457" s="5" t="s">
        <v>92</v>
      </c>
      <c r="Y1457" s="5" t="s">
        <v>93</v>
      </c>
      <c r="Z1457" s="5" t="s">
        <v>20</v>
      </c>
      <c r="AB1457" s="5" t="s">
        <v>184</v>
      </c>
      <c r="AE1457" s="5" t="s">
        <v>777</v>
      </c>
      <c r="AI1457" s="5" t="s">
        <v>225</v>
      </c>
      <c r="AJ1457" s="8" t="s">
        <v>59</v>
      </c>
      <c r="AK1457" s="8" t="s">
        <v>114</v>
      </c>
    </row>
    <row r="1458" spans="1:37" hidden="1" x14ac:dyDescent="0.2">
      <c r="A1458" s="4">
        <v>1074</v>
      </c>
      <c r="B1458" s="4">
        <v>78</v>
      </c>
      <c r="C1458" s="5" t="s">
        <v>805</v>
      </c>
      <c r="D1458" s="5" t="s">
        <v>804</v>
      </c>
      <c r="E1458" s="4">
        <v>1975</v>
      </c>
      <c r="F1458" s="5" t="s">
        <v>809</v>
      </c>
      <c r="G1458" s="6">
        <v>5.7570523891767415E-3</v>
      </c>
      <c r="H1458" s="7">
        <v>10</v>
      </c>
      <c r="L1458" s="5" t="s">
        <v>827</v>
      </c>
      <c r="M1458" s="5" t="s">
        <v>57</v>
      </c>
      <c r="N1458" s="4" t="s">
        <v>806</v>
      </c>
      <c r="O1458" s="5" t="s">
        <v>806</v>
      </c>
      <c r="Q1458" s="5" t="s">
        <v>315</v>
      </c>
      <c r="S1458" s="5" t="s">
        <v>807</v>
      </c>
      <c r="U1458" s="5" t="s">
        <v>808</v>
      </c>
      <c r="X1458" s="5" t="s">
        <v>92</v>
      </c>
      <c r="Y1458" s="5" t="s">
        <v>93</v>
      </c>
      <c r="Z1458" s="5" t="s">
        <v>20</v>
      </c>
      <c r="AB1458" s="5" t="s">
        <v>184</v>
      </c>
      <c r="AE1458" s="5" t="s">
        <v>777</v>
      </c>
      <c r="AI1458" s="5" t="s">
        <v>225</v>
      </c>
      <c r="AJ1458" s="8" t="s">
        <v>59</v>
      </c>
      <c r="AK1458" s="8" t="s">
        <v>114</v>
      </c>
    </row>
    <row r="1459" spans="1:37" hidden="1" x14ac:dyDescent="0.2">
      <c r="A1459" s="4">
        <v>1074</v>
      </c>
      <c r="B1459" s="4">
        <v>79</v>
      </c>
      <c r="C1459" s="5" t="s">
        <v>805</v>
      </c>
      <c r="D1459" s="5" t="s">
        <v>804</v>
      </c>
      <c r="E1459" s="4">
        <v>1975</v>
      </c>
      <c r="F1459" s="5" t="s">
        <v>809</v>
      </c>
      <c r="G1459" s="6">
        <v>5.7570523891767415E-3</v>
      </c>
      <c r="H1459" s="7">
        <v>10</v>
      </c>
      <c r="L1459" s="5" t="s">
        <v>828</v>
      </c>
      <c r="M1459" s="5" t="s">
        <v>57</v>
      </c>
      <c r="N1459" s="4" t="s">
        <v>806</v>
      </c>
      <c r="O1459" s="5" t="s">
        <v>806</v>
      </c>
      <c r="Q1459" s="5" t="s">
        <v>315</v>
      </c>
      <c r="S1459" s="5" t="s">
        <v>807</v>
      </c>
      <c r="U1459" s="5" t="s">
        <v>808</v>
      </c>
      <c r="X1459" s="5" t="s">
        <v>92</v>
      </c>
      <c r="Y1459" s="5" t="s">
        <v>93</v>
      </c>
      <c r="Z1459" s="5" t="s">
        <v>20</v>
      </c>
      <c r="AB1459" s="5" t="s">
        <v>184</v>
      </c>
      <c r="AE1459" s="5" t="s">
        <v>777</v>
      </c>
      <c r="AI1459" s="5" t="s">
        <v>225</v>
      </c>
      <c r="AJ1459" s="8" t="s">
        <v>59</v>
      </c>
      <c r="AK1459" s="8" t="s">
        <v>114</v>
      </c>
    </row>
    <row r="1460" spans="1:37" hidden="1" x14ac:dyDescent="0.2">
      <c r="A1460" s="4">
        <v>1074</v>
      </c>
      <c r="B1460" s="4">
        <v>80</v>
      </c>
      <c r="C1460" s="5" t="s">
        <v>805</v>
      </c>
      <c r="D1460" s="5" t="s">
        <v>804</v>
      </c>
      <c r="E1460" s="4">
        <v>1975</v>
      </c>
      <c r="F1460" s="5" t="s">
        <v>809</v>
      </c>
      <c r="G1460" s="6">
        <v>2.3028209556706968E-3</v>
      </c>
      <c r="H1460" s="7">
        <v>4</v>
      </c>
      <c r="L1460" s="5" t="s">
        <v>829</v>
      </c>
      <c r="M1460" s="5" t="s">
        <v>57</v>
      </c>
      <c r="N1460" s="4" t="s">
        <v>806</v>
      </c>
      <c r="O1460" s="5" t="s">
        <v>806</v>
      </c>
      <c r="Q1460" s="5" t="s">
        <v>315</v>
      </c>
      <c r="S1460" s="5" t="s">
        <v>807</v>
      </c>
      <c r="U1460" s="5" t="s">
        <v>808</v>
      </c>
      <c r="X1460" s="5" t="s">
        <v>92</v>
      </c>
      <c r="Y1460" s="5" t="s">
        <v>93</v>
      </c>
      <c r="Z1460" s="5" t="s">
        <v>20</v>
      </c>
      <c r="AB1460" s="5" t="s">
        <v>184</v>
      </c>
      <c r="AE1460" s="5" t="s">
        <v>777</v>
      </c>
      <c r="AI1460" s="5" t="s">
        <v>225</v>
      </c>
      <c r="AJ1460" s="8" t="s">
        <v>59</v>
      </c>
      <c r="AK1460" s="8" t="s">
        <v>114</v>
      </c>
    </row>
    <row r="1461" spans="1:37" hidden="1" x14ac:dyDescent="0.2">
      <c r="A1461" s="4">
        <v>1074</v>
      </c>
      <c r="B1461" s="4">
        <v>81</v>
      </c>
      <c r="C1461" s="5" t="s">
        <v>805</v>
      </c>
      <c r="D1461" s="5" t="s">
        <v>804</v>
      </c>
      <c r="E1461" s="4">
        <v>1975</v>
      </c>
      <c r="F1461" s="5" t="s">
        <v>809</v>
      </c>
      <c r="G1461" s="6">
        <v>2.3028209556706968E-3</v>
      </c>
      <c r="H1461" s="7">
        <v>4</v>
      </c>
      <c r="L1461" s="5" t="s">
        <v>830</v>
      </c>
      <c r="M1461" s="5" t="s">
        <v>57</v>
      </c>
      <c r="N1461" s="4" t="s">
        <v>806</v>
      </c>
      <c r="O1461" s="5" t="s">
        <v>806</v>
      </c>
      <c r="Q1461" s="5" t="s">
        <v>315</v>
      </c>
      <c r="S1461" s="5" t="s">
        <v>807</v>
      </c>
      <c r="U1461" s="5" t="s">
        <v>808</v>
      </c>
      <c r="X1461" s="5" t="s">
        <v>92</v>
      </c>
      <c r="Y1461" s="5" t="s">
        <v>93</v>
      </c>
      <c r="Z1461" s="5" t="s">
        <v>20</v>
      </c>
      <c r="AB1461" s="5" t="s">
        <v>184</v>
      </c>
      <c r="AE1461" s="5" t="s">
        <v>777</v>
      </c>
      <c r="AI1461" s="5" t="s">
        <v>225</v>
      </c>
      <c r="AJ1461" s="8" t="s">
        <v>59</v>
      </c>
      <c r="AK1461" s="8" t="s">
        <v>114</v>
      </c>
    </row>
    <row r="1462" spans="1:37" hidden="1" x14ac:dyDescent="0.2">
      <c r="A1462" s="4">
        <v>1074</v>
      </c>
      <c r="B1462" s="4">
        <v>82</v>
      </c>
      <c r="C1462" s="5" t="s">
        <v>805</v>
      </c>
      <c r="D1462" s="5" t="s">
        <v>804</v>
      </c>
      <c r="E1462" s="4">
        <v>1975</v>
      </c>
      <c r="F1462" s="5" t="s">
        <v>809</v>
      </c>
      <c r="G1462" s="6">
        <v>3.4542314335060447E-3</v>
      </c>
      <c r="H1462" s="7">
        <v>6</v>
      </c>
      <c r="L1462" s="5" t="s">
        <v>831</v>
      </c>
      <c r="M1462" s="5" t="s">
        <v>57</v>
      </c>
      <c r="N1462" s="4" t="s">
        <v>806</v>
      </c>
      <c r="O1462" s="5" t="s">
        <v>806</v>
      </c>
      <c r="Q1462" s="5" t="s">
        <v>315</v>
      </c>
      <c r="S1462" s="5" t="s">
        <v>807</v>
      </c>
      <c r="U1462" s="5" t="s">
        <v>808</v>
      </c>
      <c r="X1462" s="5" t="s">
        <v>92</v>
      </c>
      <c r="Y1462" s="5" t="s">
        <v>93</v>
      </c>
      <c r="Z1462" s="5" t="s">
        <v>20</v>
      </c>
      <c r="AB1462" s="5" t="s">
        <v>184</v>
      </c>
      <c r="AE1462" s="5" t="s">
        <v>777</v>
      </c>
      <c r="AI1462" s="5" t="s">
        <v>225</v>
      </c>
      <c r="AJ1462" s="8" t="s">
        <v>59</v>
      </c>
      <c r="AK1462" s="8" t="s">
        <v>114</v>
      </c>
    </row>
    <row r="1463" spans="1:37" hidden="1" x14ac:dyDescent="0.2">
      <c r="A1463" s="4">
        <v>1074</v>
      </c>
      <c r="B1463" s="4">
        <v>83</v>
      </c>
      <c r="C1463" s="5" t="s">
        <v>805</v>
      </c>
      <c r="D1463" s="5" t="s">
        <v>804</v>
      </c>
      <c r="E1463" s="4">
        <v>1975</v>
      </c>
      <c r="F1463" s="5" t="s">
        <v>809</v>
      </c>
      <c r="G1463" s="6">
        <v>2.3028209556706968E-3</v>
      </c>
      <c r="H1463" s="7">
        <v>4</v>
      </c>
      <c r="L1463" s="5" t="s">
        <v>832</v>
      </c>
      <c r="M1463" s="5" t="s">
        <v>57</v>
      </c>
      <c r="N1463" s="4" t="s">
        <v>806</v>
      </c>
      <c r="O1463" s="5" t="s">
        <v>806</v>
      </c>
      <c r="Q1463" s="5" t="s">
        <v>315</v>
      </c>
      <c r="S1463" s="5" t="s">
        <v>807</v>
      </c>
      <c r="U1463" s="5" t="s">
        <v>808</v>
      </c>
      <c r="X1463" s="5" t="s">
        <v>92</v>
      </c>
      <c r="Y1463" s="5" t="s">
        <v>93</v>
      </c>
      <c r="Z1463" s="5" t="s">
        <v>20</v>
      </c>
      <c r="AB1463" s="5" t="s">
        <v>184</v>
      </c>
      <c r="AE1463" s="5" t="s">
        <v>777</v>
      </c>
      <c r="AI1463" s="5" t="s">
        <v>225</v>
      </c>
      <c r="AJ1463" s="8" t="s">
        <v>59</v>
      </c>
      <c r="AK1463" s="8" t="s">
        <v>114</v>
      </c>
    </row>
    <row r="1464" spans="1:37" hidden="1" x14ac:dyDescent="0.2">
      <c r="A1464" s="4">
        <v>1074</v>
      </c>
      <c r="B1464" s="4">
        <v>84</v>
      </c>
      <c r="C1464" s="5" t="s">
        <v>805</v>
      </c>
      <c r="D1464" s="5" t="s">
        <v>804</v>
      </c>
      <c r="E1464" s="4">
        <v>1975</v>
      </c>
      <c r="F1464" s="5" t="s">
        <v>809</v>
      </c>
      <c r="G1464" s="6">
        <v>3.4542314335060447E-3</v>
      </c>
      <c r="H1464" s="7">
        <v>6</v>
      </c>
      <c r="L1464" s="5" t="s">
        <v>833</v>
      </c>
      <c r="M1464" s="5" t="s">
        <v>57</v>
      </c>
      <c r="N1464" s="4" t="s">
        <v>806</v>
      </c>
      <c r="O1464" s="5" t="s">
        <v>806</v>
      </c>
      <c r="Q1464" s="5" t="s">
        <v>315</v>
      </c>
      <c r="S1464" s="5" t="s">
        <v>807</v>
      </c>
      <c r="U1464" s="5" t="s">
        <v>808</v>
      </c>
      <c r="X1464" s="5" t="s">
        <v>92</v>
      </c>
      <c r="Y1464" s="5" t="s">
        <v>93</v>
      </c>
      <c r="Z1464" s="5" t="s">
        <v>20</v>
      </c>
      <c r="AB1464" s="5" t="s">
        <v>184</v>
      </c>
      <c r="AE1464" s="5" t="s">
        <v>777</v>
      </c>
      <c r="AI1464" s="5" t="s">
        <v>225</v>
      </c>
      <c r="AJ1464" s="8" t="s">
        <v>59</v>
      </c>
      <c r="AK1464" s="8" t="s">
        <v>114</v>
      </c>
    </row>
    <row r="1465" spans="1:37" hidden="1" x14ac:dyDescent="0.2">
      <c r="A1465" s="4">
        <v>1074</v>
      </c>
      <c r="B1465" s="4">
        <v>85</v>
      </c>
      <c r="C1465" s="5" t="s">
        <v>805</v>
      </c>
      <c r="D1465" s="5" t="s">
        <v>804</v>
      </c>
      <c r="E1465" s="4">
        <v>1975</v>
      </c>
      <c r="F1465" s="5" t="s">
        <v>809</v>
      </c>
      <c r="G1465" s="6">
        <v>3.4542314335060447E-3</v>
      </c>
      <c r="H1465" s="7">
        <v>6</v>
      </c>
      <c r="L1465" s="5" t="s">
        <v>834</v>
      </c>
      <c r="M1465" s="5" t="s">
        <v>57</v>
      </c>
      <c r="N1465" s="4" t="s">
        <v>806</v>
      </c>
      <c r="O1465" s="5" t="s">
        <v>806</v>
      </c>
      <c r="Q1465" s="5" t="s">
        <v>315</v>
      </c>
      <c r="S1465" s="5" t="s">
        <v>807</v>
      </c>
      <c r="U1465" s="5" t="s">
        <v>808</v>
      </c>
      <c r="X1465" s="5" t="s">
        <v>92</v>
      </c>
      <c r="Y1465" s="5" t="s">
        <v>93</v>
      </c>
      <c r="Z1465" s="5" t="s">
        <v>20</v>
      </c>
      <c r="AB1465" s="5" t="s">
        <v>184</v>
      </c>
      <c r="AE1465" s="5" t="s">
        <v>777</v>
      </c>
      <c r="AI1465" s="5" t="s">
        <v>225</v>
      </c>
      <c r="AJ1465" s="8" t="s">
        <v>59</v>
      </c>
      <c r="AK1465" s="8" t="s">
        <v>114</v>
      </c>
    </row>
    <row r="1466" spans="1:37" hidden="1" x14ac:dyDescent="0.2">
      <c r="A1466" s="4">
        <v>1074</v>
      </c>
      <c r="B1466" s="4">
        <v>86</v>
      </c>
      <c r="C1466" s="5" t="s">
        <v>805</v>
      </c>
      <c r="D1466" s="5" t="s">
        <v>804</v>
      </c>
      <c r="E1466" s="4">
        <v>1975</v>
      </c>
      <c r="F1466" s="5" t="s">
        <v>809</v>
      </c>
      <c r="G1466" s="6">
        <v>1.7271157167530224E-3</v>
      </c>
      <c r="H1466" s="7">
        <v>3</v>
      </c>
      <c r="L1466" s="5" t="s">
        <v>835</v>
      </c>
      <c r="M1466" s="5" t="s">
        <v>57</v>
      </c>
      <c r="N1466" s="4" t="s">
        <v>806</v>
      </c>
      <c r="O1466" s="5" t="s">
        <v>806</v>
      </c>
      <c r="Q1466" s="5" t="s">
        <v>315</v>
      </c>
      <c r="S1466" s="5" t="s">
        <v>807</v>
      </c>
      <c r="U1466" s="5" t="s">
        <v>808</v>
      </c>
      <c r="X1466" s="5" t="s">
        <v>92</v>
      </c>
      <c r="Y1466" s="5" t="s">
        <v>93</v>
      </c>
      <c r="Z1466" s="5" t="s">
        <v>20</v>
      </c>
      <c r="AB1466" s="5" t="s">
        <v>184</v>
      </c>
      <c r="AE1466" s="5" t="s">
        <v>777</v>
      </c>
      <c r="AI1466" s="5" t="s">
        <v>225</v>
      </c>
      <c r="AJ1466" s="8" t="s">
        <v>59</v>
      </c>
      <c r="AK1466" s="8" t="s">
        <v>114</v>
      </c>
    </row>
    <row r="1467" spans="1:37" hidden="1" x14ac:dyDescent="0.2">
      <c r="A1467" s="4">
        <v>1074</v>
      </c>
      <c r="B1467" s="4">
        <v>87</v>
      </c>
      <c r="C1467" s="5" t="s">
        <v>805</v>
      </c>
      <c r="D1467" s="5" t="s">
        <v>804</v>
      </c>
      <c r="E1467" s="4">
        <v>1975</v>
      </c>
      <c r="F1467" s="5" t="s">
        <v>809</v>
      </c>
      <c r="G1467" s="6">
        <v>1.7271157167530224E-3</v>
      </c>
      <c r="H1467" s="7">
        <v>3</v>
      </c>
      <c r="L1467" s="5" t="s">
        <v>836</v>
      </c>
      <c r="M1467" s="5" t="s">
        <v>57</v>
      </c>
      <c r="N1467" s="4" t="s">
        <v>806</v>
      </c>
      <c r="O1467" s="5" t="s">
        <v>806</v>
      </c>
      <c r="Q1467" s="5" t="s">
        <v>315</v>
      </c>
      <c r="S1467" s="5" t="s">
        <v>807</v>
      </c>
      <c r="U1467" s="5" t="s">
        <v>808</v>
      </c>
      <c r="X1467" s="5" t="s">
        <v>92</v>
      </c>
      <c r="Y1467" s="5" t="s">
        <v>93</v>
      </c>
      <c r="Z1467" s="5" t="s">
        <v>20</v>
      </c>
      <c r="AB1467" s="5" t="s">
        <v>184</v>
      </c>
      <c r="AE1467" s="5" t="s">
        <v>777</v>
      </c>
      <c r="AI1467" s="5" t="s">
        <v>225</v>
      </c>
      <c r="AJ1467" s="8" t="s">
        <v>59</v>
      </c>
      <c r="AK1467" s="8" t="s">
        <v>114</v>
      </c>
    </row>
    <row r="1468" spans="1:37" hidden="1" x14ac:dyDescent="0.2">
      <c r="A1468" s="4">
        <v>1074</v>
      </c>
      <c r="B1468" s="4">
        <v>88</v>
      </c>
      <c r="C1468" s="5" t="s">
        <v>805</v>
      </c>
      <c r="D1468" s="5" t="s">
        <v>804</v>
      </c>
      <c r="E1468" s="4">
        <v>1975</v>
      </c>
      <c r="F1468" s="5" t="s">
        <v>809</v>
      </c>
      <c r="G1468" s="6">
        <v>6.9084628670120895E-3</v>
      </c>
      <c r="H1468" s="7">
        <v>12</v>
      </c>
      <c r="L1468" s="5" t="s">
        <v>837</v>
      </c>
      <c r="M1468" s="5" t="s">
        <v>57</v>
      </c>
      <c r="N1468" s="4" t="s">
        <v>806</v>
      </c>
      <c r="O1468" s="5" t="s">
        <v>806</v>
      </c>
      <c r="Q1468" s="5" t="s">
        <v>315</v>
      </c>
      <c r="S1468" s="5" t="s">
        <v>807</v>
      </c>
      <c r="U1468" s="5" t="s">
        <v>808</v>
      </c>
      <c r="X1468" s="5" t="s">
        <v>92</v>
      </c>
      <c r="Y1468" s="5" t="s">
        <v>93</v>
      </c>
      <c r="Z1468" s="5" t="s">
        <v>20</v>
      </c>
      <c r="AB1468" s="5" t="s">
        <v>184</v>
      </c>
      <c r="AE1468" s="5" t="s">
        <v>777</v>
      </c>
      <c r="AI1468" s="5" t="s">
        <v>225</v>
      </c>
      <c r="AJ1468" s="8" t="s">
        <v>59</v>
      </c>
      <c r="AK1468" s="8" t="s">
        <v>114</v>
      </c>
    </row>
    <row r="1469" spans="1:37" hidden="1" x14ac:dyDescent="0.2">
      <c r="A1469" s="4">
        <v>1074</v>
      </c>
      <c r="B1469" s="4">
        <v>89</v>
      </c>
      <c r="C1469" s="5" t="s">
        <v>805</v>
      </c>
      <c r="D1469" s="5" t="s">
        <v>804</v>
      </c>
      <c r="E1469" s="4">
        <v>1975</v>
      </c>
      <c r="F1469" s="5" t="s">
        <v>809</v>
      </c>
      <c r="G1469" s="6">
        <v>6.9084628670120895E-3</v>
      </c>
      <c r="H1469" s="7">
        <v>12</v>
      </c>
      <c r="L1469" s="5" t="s">
        <v>838</v>
      </c>
      <c r="M1469" s="5" t="s">
        <v>57</v>
      </c>
      <c r="N1469" s="4" t="s">
        <v>806</v>
      </c>
      <c r="O1469" s="5" t="s">
        <v>806</v>
      </c>
      <c r="Q1469" s="5" t="s">
        <v>315</v>
      </c>
      <c r="S1469" s="5" t="s">
        <v>807</v>
      </c>
      <c r="U1469" s="5" t="s">
        <v>808</v>
      </c>
      <c r="X1469" s="5" t="s">
        <v>92</v>
      </c>
      <c r="Y1469" s="5" t="s">
        <v>93</v>
      </c>
      <c r="Z1469" s="5" t="s">
        <v>20</v>
      </c>
      <c r="AB1469" s="5" t="s">
        <v>184</v>
      </c>
      <c r="AE1469" s="5" t="s">
        <v>777</v>
      </c>
      <c r="AI1469" s="5" t="s">
        <v>225</v>
      </c>
      <c r="AJ1469" s="8" t="s">
        <v>59</v>
      </c>
      <c r="AK1469" s="8" t="s">
        <v>114</v>
      </c>
    </row>
    <row r="1470" spans="1:37" hidden="1" x14ac:dyDescent="0.2">
      <c r="A1470" s="4">
        <v>1074</v>
      </c>
      <c r="B1470" s="4">
        <v>90</v>
      </c>
      <c r="C1470" s="5" t="s">
        <v>805</v>
      </c>
      <c r="D1470" s="5" t="s">
        <v>804</v>
      </c>
      <c r="E1470" s="4">
        <v>1975</v>
      </c>
      <c r="F1470" s="5" t="s">
        <v>809</v>
      </c>
      <c r="G1470" s="6">
        <v>2.3028209556706968E-3</v>
      </c>
      <c r="H1470" s="7">
        <v>4</v>
      </c>
      <c r="L1470" s="5" t="s">
        <v>839</v>
      </c>
      <c r="M1470" s="5" t="s">
        <v>57</v>
      </c>
      <c r="N1470" s="4" t="s">
        <v>806</v>
      </c>
      <c r="O1470" s="5" t="s">
        <v>806</v>
      </c>
      <c r="Q1470" s="5" t="s">
        <v>315</v>
      </c>
      <c r="S1470" s="5" t="s">
        <v>807</v>
      </c>
      <c r="U1470" s="5" t="s">
        <v>808</v>
      </c>
      <c r="X1470" s="5" t="s">
        <v>92</v>
      </c>
      <c r="Y1470" s="5" t="s">
        <v>93</v>
      </c>
      <c r="Z1470" s="5" t="s">
        <v>20</v>
      </c>
      <c r="AB1470" s="5" t="s">
        <v>184</v>
      </c>
      <c r="AE1470" s="5" t="s">
        <v>777</v>
      </c>
      <c r="AI1470" s="5" t="s">
        <v>225</v>
      </c>
      <c r="AJ1470" s="8" t="s">
        <v>59</v>
      </c>
      <c r="AK1470" s="8" t="s">
        <v>114</v>
      </c>
    </row>
    <row r="1471" spans="1:37" hidden="1" x14ac:dyDescent="0.2">
      <c r="A1471" s="4">
        <v>1074</v>
      </c>
      <c r="B1471" s="4">
        <v>91</v>
      </c>
      <c r="C1471" s="5" t="s">
        <v>805</v>
      </c>
      <c r="D1471" s="5" t="s">
        <v>804</v>
      </c>
      <c r="E1471" s="4">
        <v>1975</v>
      </c>
      <c r="F1471" s="5" t="s">
        <v>809</v>
      </c>
      <c r="G1471" s="6">
        <v>0</v>
      </c>
      <c r="H1471" s="7">
        <v>0</v>
      </c>
      <c r="L1471" s="5" t="s">
        <v>840</v>
      </c>
      <c r="M1471" s="5" t="s">
        <v>57</v>
      </c>
      <c r="N1471" s="4" t="s">
        <v>806</v>
      </c>
      <c r="O1471" s="5" t="s">
        <v>806</v>
      </c>
      <c r="Q1471" s="5" t="s">
        <v>315</v>
      </c>
      <c r="S1471" s="5" t="s">
        <v>807</v>
      </c>
      <c r="U1471" s="5" t="s">
        <v>808</v>
      </c>
      <c r="X1471" s="5" t="s">
        <v>92</v>
      </c>
      <c r="Y1471" s="5" t="s">
        <v>93</v>
      </c>
      <c r="Z1471" s="5" t="s">
        <v>20</v>
      </c>
      <c r="AB1471" s="5" t="s">
        <v>184</v>
      </c>
      <c r="AE1471" s="5" t="s">
        <v>777</v>
      </c>
      <c r="AI1471" s="5" t="s">
        <v>225</v>
      </c>
      <c r="AJ1471" s="8" t="s">
        <v>59</v>
      </c>
      <c r="AK1471" s="8" t="s">
        <v>114</v>
      </c>
    </row>
    <row r="1472" spans="1:37" hidden="1" x14ac:dyDescent="0.2">
      <c r="A1472" s="4">
        <v>1074</v>
      </c>
      <c r="B1472" s="4">
        <v>92</v>
      </c>
      <c r="C1472" s="5" t="s">
        <v>805</v>
      </c>
      <c r="D1472" s="5" t="s">
        <v>804</v>
      </c>
      <c r="E1472" s="4">
        <v>1975</v>
      </c>
      <c r="F1472" s="5" t="s">
        <v>809</v>
      </c>
      <c r="G1472" s="6">
        <v>1.7271157167530224E-3</v>
      </c>
      <c r="H1472" s="7">
        <v>3</v>
      </c>
      <c r="L1472" s="5" t="s">
        <v>841</v>
      </c>
      <c r="M1472" s="5" t="s">
        <v>57</v>
      </c>
      <c r="N1472" s="4" t="s">
        <v>806</v>
      </c>
      <c r="O1472" s="5" t="s">
        <v>806</v>
      </c>
      <c r="Q1472" s="5" t="s">
        <v>315</v>
      </c>
      <c r="S1472" s="5" t="s">
        <v>807</v>
      </c>
      <c r="U1472" s="5" t="s">
        <v>808</v>
      </c>
      <c r="X1472" s="5" t="s">
        <v>92</v>
      </c>
      <c r="Y1472" s="5" t="s">
        <v>93</v>
      </c>
      <c r="Z1472" s="5" t="s">
        <v>20</v>
      </c>
      <c r="AB1472" s="5" t="s">
        <v>184</v>
      </c>
      <c r="AE1472" s="5" t="s">
        <v>777</v>
      </c>
      <c r="AI1472" s="5" t="s">
        <v>225</v>
      </c>
      <c r="AJ1472" s="8" t="s">
        <v>59</v>
      </c>
      <c r="AK1472" s="8" t="s">
        <v>114</v>
      </c>
    </row>
    <row r="1473" spans="1:37" hidden="1" x14ac:dyDescent="0.2">
      <c r="A1473" s="4">
        <v>1074</v>
      </c>
      <c r="B1473" s="4">
        <v>93</v>
      </c>
      <c r="C1473" s="5" t="s">
        <v>805</v>
      </c>
      <c r="D1473" s="5" t="s">
        <v>804</v>
      </c>
      <c r="E1473" s="4">
        <v>1975</v>
      </c>
      <c r="F1473" s="5" t="s">
        <v>809</v>
      </c>
      <c r="G1473" s="6">
        <v>1.1514104778353484E-3</v>
      </c>
      <c r="H1473" s="7">
        <v>2</v>
      </c>
      <c r="L1473" s="5" t="s">
        <v>842</v>
      </c>
      <c r="M1473" s="5" t="s">
        <v>57</v>
      </c>
      <c r="N1473" s="4" t="s">
        <v>806</v>
      </c>
      <c r="O1473" s="5" t="s">
        <v>806</v>
      </c>
      <c r="Q1473" s="5" t="s">
        <v>315</v>
      </c>
      <c r="S1473" s="5" t="s">
        <v>807</v>
      </c>
      <c r="U1473" s="5" t="s">
        <v>808</v>
      </c>
      <c r="X1473" s="5" t="s">
        <v>92</v>
      </c>
      <c r="Y1473" s="5" t="s">
        <v>93</v>
      </c>
      <c r="Z1473" s="5" t="s">
        <v>20</v>
      </c>
      <c r="AB1473" s="5" t="s">
        <v>184</v>
      </c>
      <c r="AE1473" s="5" t="s">
        <v>777</v>
      </c>
      <c r="AI1473" s="5" t="s">
        <v>225</v>
      </c>
      <c r="AJ1473" s="8" t="s">
        <v>59</v>
      </c>
      <c r="AK1473" s="8" t="s">
        <v>114</v>
      </c>
    </row>
    <row r="1474" spans="1:37" hidden="1" x14ac:dyDescent="0.2">
      <c r="A1474" s="4">
        <v>1074</v>
      </c>
      <c r="B1474" s="4">
        <v>94</v>
      </c>
      <c r="C1474" s="5" t="s">
        <v>805</v>
      </c>
      <c r="D1474" s="5" t="s">
        <v>804</v>
      </c>
      <c r="E1474" s="4">
        <v>1975</v>
      </c>
      <c r="F1474" s="5" t="s">
        <v>809</v>
      </c>
      <c r="G1474" s="6">
        <v>1.1514104778353484E-3</v>
      </c>
      <c r="H1474" s="7">
        <v>2</v>
      </c>
      <c r="L1474" s="5" t="s">
        <v>843</v>
      </c>
      <c r="M1474" s="5" t="s">
        <v>57</v>
      </c>
      <c r="N1474" s="4" t="s">
        <v>806</v>
      </c>
      <c r="O1474" s="5" t="s">
        <v>806</v>
      </c>
      <c r="Q1474" s="5" t="s">
        <v>315</v>
      </c>
      <c r="S1474" s="5" t="s">
        <v>807</v>
      </c>
      <c r="U1474" s="5" t="s">
        <v>808</v>
      </c>
      <c r="X1474" s="5" t="s">
        <v>92</v>
      </c>
      <c r="Y1474" s="5" t="s">
        <v>93</v>
      </c>
      <c r="Z1474" s="5" t="s">
        <v>20</v>
      </c>
      <c r="AB1474" s="5" t="s">
        <v>184</v>
      </c>
      <c r="AE1474" s="5" t="s">
        <v>777</v>
      </c>
      <c r="AI1474" s="5" t="s">
        <v>225</v>
      </c>
      <c r="AJ1474" s="8" t="s">
        <v>59</v>
      </c>
      <c r="AK1474" s="8" t="s">
        <v>114</v>
      </c>
    </row>
    <row r="1475" spans="1:37" hidden="1" x14ac:dyDescent="0.2">
      <c r="A1475" s="4">
        <v>1074</v>
      </c>
      <c r="B1475" s="4">
        <v>95</v>
      </c>
      <c r="C1475" s="5" t="s">
        <v>805</v>
      </c>
      <c r="D1475" s="5" t="s">
        <v>804</v>
      </c>
      <c r="E1475" s="4">
        <v>1975</v>
      </c>
      <c r="F1475" s="5" t="s">
        <v>809</v>
      </c>
      <c r="G1475" s="6">
        <v>3.4542314335060447E-3</v>
      </c>
      <c r="H1475" s="7">
        <v>6</v>
      </c>
      <c r="L1475" s="5" t="s">
        <v>844</v>
      </c>
      <c r="M1475" s="5" t="s">
        <v>57</v>
      </c>
      <c r="N1475" s="4" t="s">
        <v>806</v>
      </c>
      <c r="O1475" s="5" t="s">
        <v>806</v>
      </c>
      <c r="Q1475" s="5" t="s">
        <v>315</v>
      </c>
      <c r="S1475" s="5" t="s">
        <v>807</v>
      </c>
      <c r="U1475" s="5" t="s">
        <v>808</v>
      </c>
      <c r="X1475" s="5" t="s">
        <v>92</v>
      </c>
      <c r="Y1475" s="5" t="s">
        <v>93</v>
      </c>
      <c r="Z1475" s="5" t="s">
        <v>20</v>
      </c>
      <c r="AB1475" s="5" t="s">
        <v>184</v>
      </c>
      <c r="AE1475" s="5" t="s">
        <v>777</v>
      </c>
      <c r="AI1475" s="5" t="s">
        <v>225</v>
      </c>
      <c r="AJ1475" s="8" t="s">
        <v>59</v>
      </c>
      <c r="AK1475" s="8" t="s">
        <v>114</v>
      </c>
    </row>
    <row r="1476" spans="1:37" hidden="1" x14ac:dyDescent="0.2">
      <c r="A1476" s="4">
        <v>1074</v>
      </c>
      <c r="B1476" s="4">
        <v>96</v>
      </c>
      <c r="C1476" s="5" t="s">
        <v>805</v>
      </c>
      <c r="D1476" s="5" t="s">
        <v>804</v>
      </c>
      <c r="E1476" s="4">
        <v>1975</v>
      </c>
      <c r="F1476" s="5" t="s">
        <v>890</v>
      </c>
      <c r="G1476" s="6">
        <v>0.1666667</v>
      </c>
      <c r="L1476" s="5" t="s">
        <v>102</v>
      </c>
      <c r="M1476" s="5" t="s">
        <v>57</v>
      </c>
      <c r="N1476" s="4" t="s">
        <v>806</v>
      </c>
      <c r="O1476" s="5" t="s">
        <v>806</v>
      </c>
      <c r="Q1476" s="5" t="s">
        <v>315</v>
      </c>
      <c r="S1476" s="5" t="s">
        <v>807</v>
      </c>
      <c r="U1476" s="5" t="s">
        <v>808</v>
      </c>
      <c r="X1476" s="5" t="s">
        <v>92</v>
      </c>
      <c r="Y1476" s="5" t="s">
        <v>93</v>
      </c>
      <c r="Z1476" s="5" t="s">
        <v>20</v>
      </c>
      <c r="AB1476" s="5" t="s">
        <v>184</v>
      </c>
      <c r="AE1476" s="5" t="s">
        <v>777</v>
      </c>
      <c r="AI1476" s="5" t="s">
        <v>225</v>
      </c>
      <c r="AJ1476" s="8" t="s">
        <v>59</v>
      </c>
      <c r="AK1476" s="8" t="s">
        <v>114</v>
      </c>
    </row>
    <row r="1477" spans="1:37" hidden="1" x14ac:dyDescent="0.2">
      <c r="A1477" s="4">
        <v>1074</v>
      </c>
      <c r="B1477" s="4">
        <v>97</v>
      </c>
      <c r="C1477" s="5" t="s">
        <v>805</v>
      </c>
      <c r="D1477" s="5" t="s">
        <v>804</v>
      </c>
      <c r="E1477" s="4">
        <v>1975</v>
      </c>
      <c r="F1477" s="5" t="s">
        <v>890</v>
      </c>
      <c r="G1477" s="6">
        <v>0.16081870000000001</v>
      </c>
      <c r="L1477" s="5" t="s">
        <v>99</v>
      </c>
      <c r="M1477" s="5" t="s">
        <v>57</v>
      </c>
      <c r="N1477" s="4" t="s">
        <v>806</v>
      </c>
      <c r="O1477" s="5" t="s">
        <v>806</v>
      </c>
      <c r="Q1477" s="5" t="s">
        <v>315</v>
      </c>
      <c r="S1477" s="5" t="s">
        <v>807</v>
      </c>
      <c r="U1477" s="5" t="s">
        <v>808</v>
      </c>
      <c r="X1477" s="5" t="s">
        <v>92</v>
      </c>
      <c r="Y1477" s="5" t="s">
        <v>93</v>
      </c>
      <c r="Z1477" s="5" t="s">
        <v>20</v>
      </c>
      <c r="AB1477" s="5" t="s">
        <v>184</v>
      </c>
      <c r="AE1477" s="5" t="s">
        <v>777</v>
      </c>
      <c r="AI1477" s="5" t="s">
        <v>225</v>
      </c>
      <c r="AJ1477" s="8" t="s">
        <v>59</v>
      </c>
      <c r="AK1477" s="8" t="s">
        <v>114</v>
      </c>
    </row>
    <row r="1478" spans="1:37" hidden="1" x14ac:dyDescent="0.2">
      <c r="A1478" s="4">
        <v>1074</v>
      </c>
      <c r="B1478" s="4">
        <v>98</v>
      </c>
      <c r="C1478" s="5" t="s">
        <v>805</v>
      </c>
      <c r="D1478" s="5" t="s">
        <v>804</v>
      </c>
      <c r="E1478" s="4">
        <v>1975</v>
      </c>
      <c r="F1478" s="5" t="s">
        <v>890</v>
      </c>
      <c r="G1478" s="6">
        <v>0.16374269999999999</v>
      </c>
      <c r="L1478" s="5" t="s">
        <v>845</v>
      </c>
      <c r="M1478" s="5" t="s">
        <v>57</v>
      </c>
      <c r="N1478" s="4" t="s">
        <v>806</v>
      </c>
      <c r="O1478" s="5" t="s">
        <v>806</v>
      </c>
      <c r="Q1478" s="5" t="s">
        <v>315</v>
      </c>
      <c r="S1478" s="5" t="s">
        <v>807</v>
      </c>
      <c r="U1478" s="5" t="s">
        <v>808</v>
      </c>
      <c r="X1478" s="5" t="s">
        <v>92</v>
      </c>
      <c r="Y1478" s="5" t="s">
        <v>93</v>
      </c>
      <c r="Z1478" s="5" t="s">
        <v>20</v>
      </c>
      <c r="AB1478" s="5" t="s">
        <v>184</v>
      </c>
      <c r="AE1478" s="5" t="s">
        <v>777</v>
      </c>
      <c r="AI1478" s="5" t="s">
        <v>225</v>
      </c>
      <c r="AJ1478" s="8" t="s">
        <v>59</v>
      </c>
      <c r="AK1478" s="8" t="s">
        <v>114</v>
      </c>
    </row>
    <row r="1479" spans="1:37" hidden="1" x14ac:dyDescent="0.2">
      <c r="A1479" s="4">
        <v>1074</v>
      </c>
      <c r="B1479" s="4">
        <v>99</v>
      </c>
      <c r="C1479" s="5" t="s">
        <v>805</v>
      </c>
      <c r="D1479" s="5" t="s">
        <v>804</v>
      </c>
      <c r="E1479" s="4">
        <v>1975</v>
      </c>
      <c r="F1479" s="5" t="s">
        <v>890</v>
      </c>
      <c r="G1479" s="6">
        <v>0.1666667</v>
      </c>
      <c r="L1479" s="5" t="s">
        <v>376</v>
      </c>
      <c r="M1479" s="5" t="s">
        <v>57</v>
      </c>
      <c r="N1479" s="4" t="s">
        <v>806</v>
      </c>
      <c r="O1479" s="5" t="s">
        <v>806</v>
      </c>
      <c r="Q1479" s="5" t="s">
        <v>315</v>
      </c>
      <c r="S1479" s="5" t="s">
        <v>807</v>
      </c>
      <c r="U1479" s="5" t="s">
        <v>808</v>
      </c>
      <c r="X1479" s="5" t="s">
        <v>92</v>
      </c>
      <c r="Y1479" s="5" t="s">
        <v>93</v>
      </c>
      <c r="Z1479" s="5" t="s">
        <v>20</v>
      </c>
      <c r="AB1479" s="5" t="s">
        <v>184</v>
      </c>
      <c r="AE1479" s="5" t="s">
        <v>777</v>
      </c>
      <c r="AI1479" s="5" t="s">
        <v>225</v>
      </c>
      <c r="AJ1479" s="8" t="s">
        <v>59</v>
      </c>
      <c r="AK1479" s="8" t="s">
        <v>114</v>
      </c>
    </row>
    <row r="1480" spans="1:37" hidden="1" x14ac:dyDescent="0.2">
      <c r="A1480" s="4">
        <v>1074</v>
      </c>
      <c r="B1480" s="4">
        <v>100</v>
      </c>
      <c r="C1480" s="5" t="s">
        <v>805</v>
      </c>
      <c r="D1480" s="5" t="s">
        <v>804</v>
      </c>
      <c r="E1480" s="4">
        <v>1975</v>
      </c>
      <c r="F1480" s="5" t="s">
        <v>890</v>
      </c>
      <c r="G1480" s="6">
        <v>0.16374269999999999</v>
      </c>
      <c r="L1480" s="5" t="s">
        <v>259</v>
      </c>
      <c r="M1480" s="5" t="s">
        <v>57</v>
      </c>
      <c r="N1480" s="4" t="s">
        <v>806</v>
      </c>
      <c r="O1480" s="5" t="s">
        <v>806</v>
      </c>
      <c r="Q1480" s="5" t="s">
        <v>315</v>
      </c>
      <c r="S1480" s="5" t="s">
        <v>807</v>
      </c>
      <c r="U1480" s="5" t="s">
        <v>808</v>
      </c>
      <c r="X1480" s="5" t="s">
        <v>92</v>
      </c>
      <c r="Y1480" s="5" t="s">
        <v>93</v>
      </c>
      <c r="Z1480" s="5" t="s">
        <v>20</v>
      </c>
      <c r="AB1480" s="5" t="s">
        <v>184</v>
      </c>
      <c r="AE1480" s="5" t="s">
        <v>777</v>
      </c>
      <c r="AI1480" s="5" t="s">
        <v>225</v>
      </c>
      <c r="AJ1480" s="8" t="s">
        <v>59</v>
      </c>
      <c r="AK1480" s="8" t="s">
        <v>114</v>
      </c>
    </row>
    <row r="1481" spans="1:37" hidden="1" x14ac:dyDescent="0.2">
      <c r="A1481" s="4">
        <v>1074</v>
      </c>
      <c r="B1481" s="4">
        <v>101</v>
      </c>
      <c r="C1481" s="5" t="s">
        <v>805</v>
      </c>
      <c r="D1481" s="5" t="s">
        <v>804</v>
      </c>
      <c r="E1481" s="4">
        <v>1975</v>
      </c>
      <c r="F1481" s="5" t="s">
        <v>890</v>
      </c>
      <c r="G1481" s="6">
        <v>0.16374269999999999</v>
      </c>
      <c r="L1481" s="5" t="s">
        <v>139</v>
      </c>
      <c r="M1481" s="5" t="s">
        <v>57</v>
      </c>
      <c r="N1481" s="4" t="s">
        <v>806</v>
      </c>
      <c r="O1481" s="5" t="s">
        <v>806</v>
      </c>
      <c r="Q1481" s="5" t="s">
        <v>315</v>
      </c>
      <c r="S1481" s="5" t="s">
        <v>807</v>
      </c>
      <c r="U1481" s="5" t="s">
        <v>808</v>
      </c>
      <c r="X1481" s="5" t="s">
        <v>92</v>
      </c>
      <c r="Y1481" s="5" t="s">
        <v>93</v>
      </c>
      <c r="Z1481" s="5" t="s">
        <v>20</v>
      </c>
      <c r="AB1481" s="5" t="s">
        <v>184</v>
      </c>
      <c r="AE1481" s="5" t="s">
        <v>777</v>
      </c>
      <c r="AI1481" s="5" t="s">
        <v>225</v>
      </c>
      <c r="AJ1481" s="8" t="s">
        <v>59</v>
      </c>
      <c r="AK1481" s="8" t="s">
        <v>114</v>
      </c>
    </row>
    <row r="1482" spans="1:37" hidden="1" x14ac:dyDescent="0.2">
      <c r="A1482" s="4">
        <v>1074</v>
      </c>
      <c r="B1482" s="4">
        <v>102</v>
      </c>
      <c r="C1482" s="5" t="s">
        <v>805</v>
      </c>
      <c r="D1482" s="5" t="s">
        <v>804</v>
      </c>
      <c r="E1482" s="4">
        <v>1975</v>
      </c>
      <c r="F1482" s="5" t="s">
        <v>890</v>
      </c>
      <c r="G1482" s="6">
        <v>0.1666667</v>
      </c>
      <c r="L1482" s="5" t="s">
        <v>499</v>
      </c>
      <c r="M1482" s="5" t="s">
        <v>57</v>
      </c>
      <c r="N1482" s="4" t="s">
        <v>806</v>
      </c>
      <c r="O1482" s="5" t="s">
        <v>806</v>
      </c>
      <c r="Q1482" s="5" t="s">
        <v>315</v>
      </c>
      <c r="S1482" s="5" t="s">
        <v>807</v>
      </c>
      <c r="U1482" s="5" t="s">
        <v>808</v>
      </c>
      <c r="X1482" s="5" t="s">
        <v>92</v>
      </c>
      <c r="Y1482" s="5" t="s">
        <v>93</v>
      </c>
      <c r="Z1482" s="5" t="s">
        <v>20</v>
      </c>
      <c r="AB1482" s="5" t="s">
        <v>184</v>
      </c>
      <c r="AE1482" s="5" t="s">
        <v>777</v>
      </c>
      <c r="AI1482" s="5" t="s">
        <v>225</v>
      </c>
      <c r="AJ1482" s="8" t="s">
        <v>59</v>
      </c>
      <c r="AK1482" s="8" t="s">
        <v>114</v>
      </c>
    </row>
    <row r="1483" spans="1:37" hidden="1" x14ac:dyDescent="0.2">
      <c r="A1483" s="4">
        <v>1074</v>
      </c>
      <c r="B1483" s="4">
        <v>103</v>
      </c>
      <c r="C1483" s="5" t="s">
        <v>805</v>
      </c>
      <c r="D1483" s="5" t="s">
        <v>804</v>
      </c>
      <c r="E1483" s="4">
        <v>1975</v>
      </c>
      <c r="F1483" s="5" t="s">
        <v>890</v>
      </c>
      <c r="G1483" s="6">
        <v>0.1666667</v>
      </c>
      <c r="L1483" s="5" t="s">
        <v>801</v>
      </c>
      <c r="M1483" s="5" t="s">
        <v>57</v>
      </c>
      <c r="N1483" s="4" t="s">
        <v>806</v>
      </c>
      <c r="O1483" s="5" t="s">
        <v>806</v>
      </c>
      <c r="Q1483" s="5" t="s">
        <v>315</v>
      </c>
      <c r="S1483" s="5" t="s">
        <v>807</v>
      </c>
      <c r="U1483" s="5" t="s">
        <v>808</v>
      </c>
      <c r="X1483" s="5" t="s">
        <v>92</v>
      </c>
      <c r="Y1483" s="5" t="s">
        <v>93</v>
      </c>
      <c r="Z1483" s="5" t="s">
        <v>20</v>
      </c>
      <c r="AB1483" s="5" t="s">
        <v>184</v>
      </c>
      <c r="AE1483" s="5" t="s">
        <v>777</v>
      </c>
      <c r="AI1483" s="5" t="s">
        <v>225</v>
      </c>
      <c r="AJ1483" s="8" t="s">
        <v>59</v>
      </c>
      <c r="AK1483" s="8" t="s">
        <v>114</v>
      </c>
    </row>
    <row r="1484" spans="1:37" hidden="1" x14ac:dyDescent="0.2">
      <c r="A1484" s="4">
        <v>1074</v>
      </c>
      <c r="B1484" s="4">
        <v>104</v>
      </c>
      <c r="C1484" s="5" t="s">
        <v>805</v>
      </c>
      <c r="D1484" s="5" t="s">
        <v>804</v>
      </c>
      <c r="E1484" s="4">
        <v>1975</v>
      </c>
      <c r="F1484" s="5" t="s">
        <v>890</v>
      </c>
      <c r="G1484" s="6">
        <v>0.1666667</v>
      </c>
      <c r="L1484" s="5" t="s">
        <v>796</v>
      </c>
      <c r="M1484" s="5" t="s">
        <v>57</v>
      </c>
      <c r="N1484" s="4" t="s">
        <v>806</v>
      </c>
      <c r="O1484" s="5" t="s">
        <v>806</v>
      </c>
      <c r="Q1484" s="5" t="s">
        <v>315</v>
      </c>
      <c r="S1484" s="5" t="s">
        <v>807</v>
      </c>
      <c r="U1484" s="5" t="s">
        <v>808</v>
      </c>
      <c r="X1484" s="5" t="s">
        <v>92</v>
      </c>
      <c r="Y1484" s="5" t="s">
        <v>93</v>
      </c>
      <c r="Z1484" s="5" t="s">
        <v>20</v>
      </c>
      <c r="AB1484" s="5" t="s">
        <v>184</v>
      </c>
      <c r="AE1484" s="5" t="s">
        <v>777</v>
      </c>
      <c r="AI1484" s="5" t="s">
        <v>225</v>
      </c>
      <c r="AJ1484" s="8" t="s">
        <v>59</v>
      </c>
      <c r="AK1484" s="8" t="s">
        <v>114</v>
      </c>
    </row>
    <row r="1485" spans="1:37" hidden="1" x14ac:dyDescent="0.2">
      <c r="A1485" s="4">
        <v>1074</v>
      </c>
      <c r="B1485" s="4">
        <v>105</v>
      </c>
      <c r="C1485" s="5" t="s">
        <v>805</v>
      </c>
      <c r="D1485" s="5" t="s">
        <v>804</v>
      </c>
      <c r="E1485" s="4">
        <v>1975</v>
      </c>
      <c r="F1485" s="5" t="s">
        <v>890</v>
      </c>
      <c r="G1485" s="6">
        <v>0.43567250000000002</v>
      </c>
      <c r="L1485" s="5" t="s">
        <v>797</v>
      </c>
      <c r="M1485" s="5" t="s">
        <v>57</v>
      </c>
      <c r="N1485" s="4" t="s">
        <v>806</v>
      </c>
      <c r="O1485" s="5" t="s">
        <v>806</v>
      </c>
      <c r="Q1485" s="5" t="s">
        <v>315</v>
      </c>
      <c r="S1485" s="5" t="s">
        <v>807</v>
      </c>
      <c r="U1485" s="5" t="s">
        <v>808</v>
      </c>
      <c r="X1485" s="5" t="s">
        <v>92</v>
      </c>
      <c r="Y1485" s="5" t="s">
        <v>93</v>
      </c>
      <c r="Z1485" s="5" t="s">
        <v>20</v>
      </c>
      <c r="AB1485" s="5" t="s">
        <v>184</v>
      </c>
      <c r="AE1485" s="5" t="s">
        <v>777</v>
      </c>
      <c r="AI1485" s="5" t="s">
        <v>225</v>
      </c>
      <c r="AJ1485" s="8" t="s">
        <v>59</v>
      </c>
      <c r="AK1485" s="8" t="s">
        <v>114</v>
      </c>
    </row>
    <row r="1486" spans="1:37" hidden="1" x14ac:dyDescent="0.2">
      <c r="A1486" s="4">
        <v>1074</v>
      </c>
      <c r="B1486" s="4">
        <v>106</v>
      </c>
      <c r="C1486" s="5" t="s">
        <v>805</v>
      </c>
      <c r="D1486" s="5" t="s">
        <v>804</v>
      </c>
      <c r="E1486" s="4">
        <v>1975</v>
      </c>
      <c r="F1486" s="5" t="s">
        <v>890</v>
      </c>
      <c r="G1486" s="6">
        <v>0.39766079999999998</v>
      </c>
      <c r="L1486" s="5" t="s">
        <v>100</v>
      </c>
      <c r="M1486" s="5" t="s">
        <v>57</v>
      </c>
      <c r="N1486" s="4" t="s">
        <v>806</v>
      </c>
      <c r="O1486" s="5" t="s">
        <v>806</v>
      </c>
      <c r="Q1486" s="5" t="s">
        <v>315</v>
      </c>
      <c r="S1486" s="5" t="s">
        <v>807</v>
      </c>
      <c r="U1486" s="5" t="s">
        <v>808</v>
      </c>
      <c r="X1486" s="5" t="s">
        <v>92</v>
      </c>
      <c r="Y1486" s="5" t="s">
        <v>93</v>
      </c>
      <c r="Z1486" s="5" t="s">
        <v>20</v>
      </c>
      <c r="AB1486" s="5" t="s">
        <v>184</v>
      </c>
      <c r="AE1486" s="5" t="s">
        <v>777</v>
      </c>
      <c r="AI1486" s="5" t="s">
        <v>225</v>
      </c>
      <c r="AJ1486" s="8" t="s">
        <v>59</v>
      </c>
      <c r="AK1486" s="8" t="s">
        <v>114</v>
      </c>
    </row>
    <row r="1487" spans="1:37" hidden="1" x14ac:dyDescent="0.2">
      <c r="A1487" s="4">
        <v>1074</v>
      </c>
      <c r="B1487" s="4">
        <v>107</v>
      </c>
      <c r="C1487" s="5" t="s">
        <v>805</v>
      </c>
      <c r="D1487" s="5" t="s">
        <v>804</v>
      </c>
      <c r="E1487" s="4">
        <v>1975</v>
      </c>
      <c r="F1487" s="5" t="s">
        <v>890</v>
      </c>
      <c r="G1487" s="6">
        <v>0.42397659999999998</v>
      </c>
      <c r="L1487" s="5" t="s">
        <v>802</v>
      </c>
      <c r="M1487" s="5" t="s">
        <v>57</v>
      </c>
      <c r="N1487" s="4" t="s">
        <v>806</v>
      </c>
      <c r="O1487" s="5" t="s">
        <v>806</v>
      </c>
      <c r="Q1487" s="5" t="s">
        <v>315</v>
      </c>
      <c r="S1487" s="5" t="s">
        <v>807</v>
      </c>
      <c r="U1487" s="5" t="s">
        <v>808</v>
      </c>
      <c r="X1487" s="5" t="s">
        <v>92</v>
      </c>
      <c r="Y1487" s="5" t="s">
        <v>93</v>
      </c>
      <c r="Z1487" s="5" t="s">
        <v>20</v>
      </c>
      <c r="AB1487" s="5" t="s">
        <v>184</v>
      </c>
      <c r="AE1487" s="5" t="s">
        <v>777</v>
      </c>
      <c r="AI1487" s="5" t="s">
        <v>225</v>
      </c>
      <c r="AJ1487" s="8" t="s">
        <v>59</v>
      </c>
      <c r="AK1487" s="8" t="s">
        <v>114</v>
      </c>
    </row>
    <row r="1488" spans="1:37" hidden="1" x14ac:dyDescent="0.2">
      <c r="A1488" s="4">
        <v>1074</v>
      </c>
      <c r="B1488" s="4">
        <v>108</v>
      </c>
      <c r="C1488" s="5" t="s">
        <v>805</v>
      </c>
      <c r="D1488" s="5" t="s">
        <v>804</v>
      </c>
      <c r="E1488" s="4">
        <v>1975</v>
      </c>
      <c r="F1488" s="5" t="s">
        <v>890</v>
      </c>
      <c r="G1488" s="6">
        <v>0.73976609999999998</v>
      </c>
      <c r="L1488" s="5" t="s">
        <v>798</v>
      </c>
      <c r="M1488" s="5" t="s">
        <v>57</v>
      </c>
      <c r="N1488" s="4" t="s">
        <v>806</v>
      </c>
      <c r="O1488" s="5" t="s">
        <v>806</v>
      </c>
      <c r="Q1488" s="5" t="s">
        <v>315</v>
      </c>
      <c r="S1488" s="5" t="s">
        <v>807</v>
      </c>
      <c r="U1488" s="5" t="s">
        <v>808</v>
      </c>
      <c r="X1488" s="5" t="s">
        <v>92</v>
      </c>
      <c r="Y1488" s="5" t="s">
        <v>93</v>
      </c>
      <c r="Z1488" s="5" t="s">
        <v>20</v>
      </c>
      <c r="AB1488" s="5" t="s">
        <v>184</v>
      </c>
      <c r="AE1488" s="5" t="s">
        <v>777</v>
      </c>
      <c r="AI1488" s="5" t="s">
        <v>225</v>
      </c>
      <c r="AJ1488" s="8" t="s">
        <v>59</v>
      </c>
      <c r="AK1488" s="8" t="s">
        <v>114</v>
      </c>
    </row>
    <row r="1489" spans="1:37" hidden="1" x14ac:dyDescent="0.2">
      <c r="A1489" s="4">
        <v>1074</v>
      </c>
      <c r="B1489" s="4">
        <v>109</v>
      </c>
      <c r="C1489" s="5" t="s">
        <v>805</v>
      </c>
      <c r="D1489" s="5" t="s">
        <v>804</v>
      </c>
      <c r="E1489" s="4">
        <v>1975</v>
      </c>
      <c r="F1489" s="5" t="s">
        <v>890</v>
      </c>
      <c r="G1489" s="6">
        <v>0.78947369999999994</v>
      </c>
      <c r="L1489" s="5" t="s">
        <v>494</v>
      </c>
      <c r="M1489" s="5" t="s">
        <v>57</v>
      </c>
      <c r="N1489" s="4" t="s">
        <v>806</v>
      </c>
      <c r="O1489" s="5" t="s">
        <v>806</v>
      </c>
      <c r="Q1489" s="5" t="s">
        <v>315</v>
      </c>
      <c r="S1489" s="5" t="s">
        <v>807</v>
      </c>
      <c r="U1489" s="5" t="s">
        <v>808</v>
      </c>
      <c r="X1489" s="5" t="s">
        <v>92</v>
      </c>
      <c r="Y1489" s="5" t="s">
        <v>93</v>
      </c>
      <c r="Z1489" s="5" t="s">
        <v>20</v>
      </c>
      <c r="AB1489" s="5" t="s">
        <v>184</v>
      </c>
      <c r="AE1489" s="5" t="s">
        <v>777</v>
      </c>
      <c r="AI1489" s="5" t="s">
        <v>225</v>
      </c>
      <c r="AJ1489" s="8" t="s">
        <v>59</v>
      </c>
      <c r="AK1489" s="8" t="s">
        <v>114</v>
      </c>
    </row>
    <row r="1490" spans="1:37" hidden="1" x14ac:dyDescent="0.2">
      <c r="A1490" s="4">
        <v>1074</v>
      </c>
      <c r="B1490" s="4">
        <v>110</v>
      </c>
      <c r="C1490" s="5" t="s">
        <v>805</v>
      </c>
      <c r="D1490" s="5" t="s">
        <v>804</v>
      </c>
      <c r="E1490" s="4">
        <v>1975</v>
      </c>
      <c r="F1490" s="5" t="s">
        <v>890</v>
      </c>
      <c r="G1490" s="6">
        <v>0.94152049999999998</v>
      </c>
      <c r="L1490" s="5" t="s">
        <v>799</v>
      </c>
      <c r="M1490" s="5" t="s">
        <v>57</v>
      </c>
      <c r="N1490" s="4" t="s">
        <v>806</v>
      </c>
      <c r="O1490" s="5" t="s">
        <v>806</v>
      </c>
      <c r="Q1490" s="5" t="s">
        <v>315</v>
      </c>
      <c r="S1490" s="5" t="s">
        <v>807</v>
      </c>
      <c r="U1490" s="5" t="s">
        <v>808</v>
      </c>
      <c r="X1490" s="5" t="s">
        <v>92</v>
      </c>
      <c r="Y1490" s="5" t="s">
        <v>93</v>
      </c>
      <c r="Z1490" s="5" t="s">
        <v>20</v>
      </c>
      <c r="AB1490" s="5" t="s">
        <v>184</v>
      </c>
      <c r="AE1490" s="5" t="s">
        <v>777</v>
      </c>
      <c r="AI1490" s="5" t="s">
        <v>225</v>
      </c>
      <c r="AJ1490" s="8" t="s">
        <v>59</v>
      </c>
      <c r="AK1490" s="8" t="s">
        <v>114</v>
      </c>
    </row>
    <row r="1491" spans="1:37" hidden="1" x14ac:dyDescent="0.2">
      <c r="A1491" s="4">
        <v>1074</v>
      </c>
      <c r="B1491" s="4">
        <v>111</v>
      </c>
      <c r="C1491" s="5" t="s">
        <v>805</v>
      </c>
      <c r="D1491" s="5" t="s">
        <v>804</v>
      </c>
      <c r="E1491" s="4">
        <v>1975</v>
      </c>
      <c r="F1491" s="5" t="s">
        <v>890</v>
      </c>
      <c r="G1491" s="6">
        <v>0.9298246</v>
      </c>
      <c r="L1491" s="5" t="s">
        <v>846</v>
      </c>
      <c r="M1491" s="5" t="s">
        <v>57</v>
      </c>
      <c r="N1491" s="4" t="s">
        <v>806</v>
      </c>
      <c r="O1491" s="5" t="s">
        <v>806</v>
      </c>
      <c r="Q1491" s="5" t="s">
        <v>315</v>
      </c>
      <c r="S1491" s="5" t="s">
        <v>807</v>
      </c>
      <c r="U1491" s="5" t="s">
        <v>808</v>
      </c>
      <c r="X1491" s="5" t="s">
        <v>92</v>
      </c>
      <c r="Y1491" s="5" t="s">
        <v>93</v>
      </c>
      <c r="Z1491" s="5" t="s">
        <v>20</v>
      </c>
      <c r="AB1491" s="5" t="s">
        <v>184</v>
      </c>
      <c r="AE1491" s="5" t="s">
        <v>777</v>
      </c>
      <c r="AI1491" s="5" t="s">
        <v>225</v>
      </c>
      <c r="AJ1491" s="8" t="s">
        <v>59</v>
      </c>
      <c r="AK1491" s="8" t="s">
        <v>114</v>
      </c>
    </row>
    <row r="1492" spans="1:37" hidden="1" x14ac:dyDescent="0.2">
      <c r="A1492" s="4">
        <v>1074</v>
      </c>
      <c r="B1492" s="4">
        <v>112</v>
      </c>
      <c r="C1492" s="5" t="s">
        <v>805</v>
      </c>
      <c r="D1492" s="5" t="s">
        <v>804</v>
      </c>
      <c r="E1492" s="4">
        <v>1975</v>
      </c>
      <c r="F1492" s="5" t="s">
        <v>890</v>
      </c>
      <c r="G1492" s="6">
        <v>0.96198830000000002</v>
      </c>
      <c r="L1492" s="5" t="s">
        <v>847</v>
      </c>
      <c r="M1492" s="5" t="s">
        <v>57</v>
      </c>
      <c r="N1492" s="4" t="s">
        <v>806</v>
      </c>
      <c r="O1492" s="5" t="s">
        <v>806</v>
      </c>
      <c r="Q1492" s="5" t="s">
        <v>315</v>
      </c>
      <c r="S1492" s="5" t="s">
        <v>807</v>
      </c>
      <c r="U1492" s="5" t="s">
        <v>808</v>
      </c>
      <c r="X1492" s="5" t="s">
        <v>92</v>
      </c>
      <c r="Y1492" s="5" t="s">
        <v>93</v>
      </c>
      <c r="Z1492" s="5" t="s">
        <v>20</v>
      </c>
      <c r="AB1492" s="5" t="s">
        <v>184</v>
      </c>
      <c r="AE1492" s="5" t="s">
        <v>777</v>
      </c>
      <c r="AI1492" s="5" t="s">
        <v>225</v>
      </c>
      <c r="AJ1492" s="8" t="s">
        <v>59</v>
      </c>
      <c r="AK1492" s="8" t="s">
        <v>114</v>
      </c>
    </row>
    <row r="1493" spans="1:37" hidden="1" x14ac:dyDescent="0.2">
      <c r="A1493" s="4">
        <v>1074</v>
      </c>
      <c r="B1493" s="4">
        <v>113</v>
      </c>
      <c r="C1493" s="5" t="s">
        <v>805</v>
      </c>
      <c r="D1493" s="5" t="s">
        <v>804</v>
      </c>
      <c r="E1493" s="4">
        <v>1975</v>
      </c>
      <c r="F1493" s="5" t="s">
        <v>890</v>
      </c>
      <c r="G1493" s="6">
        <v>1</v>
      </c>
      <c r="L1493" s="5" t="s">
        <v>377</v>
      </c>
      <c r="M1493" s="5" t="s">
        <v>57</v>
      </c>
      <c r="N1493" s="4" t="s">
        <v>806</v>
      </c>
      <c r="O1493" s="5" t="s">
        <v>806</v>
      </c>
      <c r="Q1493" s="5" t="s">
        <v>315</v>
      </c>
      <c r="S1493" s="5" t="s">
        <v>807</v>
      </c>
      <c r="U1493" s="5" t="s">
        <v>808</v>
      </c>
      <c r="X1493" s="5" t="s">
        <v>92</v>
      </c>
      <c r="Y1493" s="5" t="s">
        <v>93</v>
      </c>
      <c r="Z1493" s="5" t="s">
        <v>20</v>
      </c>
      <c r="AB1493" s="5" t="s">
        <v>184</v>
      </c>
      <c r="AE1493" s="5" t="s">
        <v>777</v>
      </c>
      <c r="AI1493" s="5" t="s">
        <v>225</v>
      </c>
      <c r="AJ1493" s="8" t="s">
        <v>59</v>
      </c>
      <c r="AK1493" s="8" t="s">
        <v>114</v>
      </c>
    </row>
    <row r="1494" spans="1:37" hidden="1" x14ac:dyDescent="0.2">
      <c r="A1494" s="4">
        <v>1074</v>
      </c>
      <c r="B1494" s="4">
        <v>114</v>
      </c>
      <c r="C1494" s="5" t="s">
        <v>805</v>
      </c>
      <c r="D1494" s="5" t="s">
        <v>804</v>
      </c>
      <c r="E1494" s="4">
        <v>1975</v>
      </c>
      <c r="F1494" s="5" t="s">
        <v>890</v>
      </c>
      <c r="G1494" s="6">
        <v>1</v>
      </c>
      <c r="L1494" s="5" t="s">
        <v>496</v>
      </c>
      <c r="M1494" s="5" t="s">
        <v>57</v>
      </c>
      <c r="N1494" s="4" t="s">
        <v>806</v>
      </c>
      <c r="O1494" s="5" t="s">
        <v>806</v>
      </c>
      <c r="Q1494" s="5" t="s">
        <v>315</v>
      </c>
      <c r="S1494" s="5" t="s">
        <v>807</v>
      </c>
      <c r="U1494" s="5" t="s">
        <v>808</v>
      </c>
      <c r="X1494" s="5" t="s">
        <v>92</v>
      </c>
      <c r="Y1494" s="5" t="s">
        <v>93</v>
      </c>
      <c r="Z1494" s="5" t="s">
        <v>20</v>
      </c>
      <c r="AB1494" s="5" t="s">
        <v>184</v>
      </c>
      <c r="AE1494" s="5" t="s">
        <v>777</v>
      </c>
      <c r="AI1494" s="5" t="s">
        <v>225</v>
      </c>
      <c r="AJ1494" s="8" t="s">
        <v>59</v>
      </c>
      <c r="AK1494" s="8" t="s">
        <v>114</v>
      </c>
    </row>
    <row r="1495" spans="1:37" hidden="1" x14ac:dyDescent="0.2">
      <c r="A1495" s="4">
        <v>1074</v>
      </c>
      <c r="B1495" s="4">
        <v>115</v>
      </c>
      <c r="C1495" s="5" t="s">
        <v>805</v>
      </c>
      <c r="D1495" s="5" t="s">
        <v>804</v>
      </c>
      <c r="E1495" s="4">
        <v>1975</v>
      </c>
      <c r="F1495" s="5" t="s">
        <v>890</v>
      </c>
      <c r="G1495" s="6">
        <v>1</v>
      </c>
      <c r="L1495" s="5" t="s">
        <v>355</v>
      </c>
      <c r="M1495" s="5" t="s">
        <v>57</v>
      </c>
      <c r="N1495" s="4" t="s">
        <v>806</v>
      </c>
      <c r="O1495" s="5" t="s">
        <v>806</v>
      </c>
      <c r="Q1495" s="5" t="s">
        <v>315</v>
      </c>
      <c r="S1495" s="5" t="s">
        <v>807</v>
      </c>
      <c r="U1495" s="5" t="s">
        <v>808</v>
      </c>
      <c r="X1495" s="5" t="s">
        <v>92</v>
      </c>
      <c r="Y1495" s="5" t="s">
        <v>93</v>
      </c>
      <c r="Z1495" s="5" t="s">
        <v>20</v>
      </c>
      <c r="AB1495" s="5" t="s">
        <v>184</v>
      </c>
      <c r="AE1495" s="5" t="s">
        <v>777</v>
      </c>
      <c r="AI1495" s="5" t="s">
        <v>225</v>
      </c>
      <c r="AJ1495" s="8" t="s">
        <v>59</v>
      </c>
      <c r="AK1495" s="8" t="s">
        <v>114</v>
      </c>
    </row>
    <row r="1496" spans="1:37" hidden="1" x14ac:dyDescent="0.2">
      <c r="A1496" s="4">
        <v>1074</v>
      </c>
      <c r="B1496" s="4">
        <v>116</v>
      </c>
      <c r="C1496" s="5" t="s">
        <v>805</v>
      </c>
      <c r="D1496" s="5" t="s">
        <v>804</v>
      </c>
      <c r="E1496" s="4">
        <v>1975</v>
      </c>
      <c r="F1496" s="5" t="s">
        <v>890</v>
      </c>
      <c r="G1496" s="6">
        <v>1</v>
      </c>
      <c r="L1496" s="5" t="s">
        <v>848</v>
      </c>
      <c r="M1496" s="5" t="s">
        <v>57</v>
      </c>
      <c r="N1496" s="4" t="s">
        <v>806</v>
      </c>
      <c r="O1496" s="5" t="s">
        <v>806</v>
      </c>
      <c r="Q1496" s="5" t="s">
        <v>315</v>
      </c>
      <c r="S1496" s="5" t="s">
        <v>807</v>
      </c>
      <c r="U1496" s="5" t="s">
        <v>808</v>
      </c>
      <c r="X1496" s="5" t="s">
        <v>92</v>
      </c>
      <c r="Y1496" s="5" t="s">
        <v>93</v>
      </c>
      <c r="Z1496" s="5" t="s">
        <v>20</v>
      </c>
      <c r="AB1496" s="5" t="s">
        <v>184</v>
      </c>
      <c r="AE1496" s="5" t="s">
        <v>777</v>
      </c>
      <c r="AI1496" s="5" t="s">
        <v>225</v>
      </c>
      <c r="AJ1496" s="8" t="s">
        <v>59</v>
      </c>
      <c r="AK1496" s="8" t="s">
        <v>114</v>
      </c>
    </row>
    <row r="1497" spans="1:37" hidden="1" x14ac:dyDescent="0.2">
      <c r="A1497" s="4">
        <v>1074</v>
      </c>
      <c r="B1497" s="4">
        <v>117</v>
      </c>
      <c r="C1497" s="5" t="s">
        <v>805</v>
      </c>
      <c r="D1497" s="5" t="s">
        <v>804</v>
      </c>
      <c r="E1497" s="4">
        <v>1975</v>
      </c>
      <c r="F1497" s="5" t="s">
        <v>890</v>
      </c>
      <c r="G1497" s="6">
        <v>1</v>
      </c>
      <c r="L1497" s="5" t="s">
        <v>258</v>
      </c>
      <c r="M1497" s="5" t="s">
        <v>57</v>
      </c>
      <c r="N1497" s="4" t="s">
        <v>806</v>
      </c>
      <c r="O1497" s="5" t="s">
        <v>806</v>
      </c>
      <c r="Q1497" s="5" t="s">
        <v>315</v>
      </c>
      <c r="S1497" s="5" t="s">
        <v>807</v>
      </c>
      <c r="U1497" s="5" t="s">
        <v>808</v>
      </c>
      <c r="X1497" s="5" t="s">
        <v>92</v>
      </c>
      <c r="Y1497" s="5" t="s">
        <v>93</v>
      </c>
      <c r="Z1497" s="5" t="s">
        <v>20</v>
      </c>
      <c r="AB1497" s="5" t="s">
        <v>184</v>
      </c>
      <c r="AE1497" s="5" t="s">
        <v>777</v>
      </c>
      <c r="AI1497" s="5" t="s">
        <v>225</v>
      </c>
      <c r="AJ1497" s="8" t="s">
        <v>59</v>
      </c>
      <c r="AK1497" s="8" t="s">
        <v>114</v>
      </c>
    </row>
    <row r="1498" spans="1:37" hidden="1" x14ac:dyDescent="0.2">
      <c r="A1498" s="4">
        <v>1074</v>
      </c>
      <c r="B1498" s="4">
        <v>118</v>
      </c>
      <c r="C1498" s="5" t="s">
        <v>805</v>
      </c>
      <c r="D1498" s="5" t="s">
        <v>804</v>
      </c>
      <c r="E1498" s="4">
        <v>1975</v>
      </c>
      <c r="F1498" s="5" t="s">
        <v>515</v>
      </c>
      <c r="G1498" s="6">
        <v>4.0599999999999996</v>
      </c>
      <c r="N1498" s="4" t="s">
        <v>806</v>
      </c>
      <c r="O1498" s="5" t="s">
        <v>806</v>
      </c>
      <c r="Q1498" s="5" t="s">
        <v>315</v>
      </c>
      <c r="S1498" s="5" t="s">
        <v>807</v>
      </c>
      <c r="U1498" s="5" t="s">
        <v>808</v>
      </c>
      <c r="X1498" s="5" t="s">
        <v>92</v>
      </c>
      <c r="Y1498" s="5" t="s">
        <v>93</v>
      </c>
      <c r="Z1498" s="5" t="s">
        <v>20</v>
      </c>
      <c r="AB1498" s="5" t="s">
        <v>184</v>
      </c>
      <c r="AE1498" s="5" t="s">
        <v>777</v>
      </c>
      <c r="AI1498" s="5" t="s">
        <v>225</v>
      </c>
      <c r="AJ1498" s="8" t="s">
        <v>59</v>
      </c>
      <c r="AK1498" s="8" t="s">
        <v>114</v>
      </c>
    </row>
    <row r="1499" spans="1:37" hidden="1" x14ac:dyDescent="0.2">
      <c r="A1499" s="4">
        <v>1199</v>
      </c>
      <c r="B1499" s="4">
        <v>1</v>
      </c>
      <c r="C1499" s="5" t="s">
        <v>850</v>
      </c>
      <c r="D1499" s="5" t="s">
        <v>849</v>
      </c>
      <c r="E1499" s="4">
        <v>2016</v>
      </c>
      <c r="F1499" s="5" t="s">
        <v>752</v>
      </c>
      <c r="G1499" s="6">
        <v>0.77796609999999999</v>
      </c>
      <c r="I1499" s="6">
        <v>1.5254240000000001E-2</v>
      </c>
      <c r="J1499" s="5" t="s">
        <v>65</v>
      </c>
      <c r="L1499" s="5" t="s">
        <v>46</v>
      </c>
      <c r="M1499" s="5" t="s">
        <v>57</v>
      </c>
      <c r="N1499" s="4" t="s">
        <v>854</v>
      </c>
      <c r="O1499" s="5" t="s">
        <v>854</v>
      </c>
      <c r="P1499" s="5" t="s">
        <v>652</v>
      </c>
      <c r="Q1499" s="5" t="s">
        <v>1329</v>
      </c>
      <c r="S1499" s="5" t="s">
        <v>852</v>
      </c>
      <c r="U1499" s="5" t="s">
        <v>853</v>
      </c>
      <c r="X1499" s="5" t="s">
        <v>153</v>
      </c>
      <c r="Y1499" s="5" t="s">
        <v>152</v>
      </c>
      <c r="Z1499" s="5" t="s">
        <v>20</v>
      </c>
      <c r="AB1499" s="5" t="s">
        <v>105</v>
      </c>
      <c r="AC1499" s="5" t="s">
        <v>506</v>
      </c>
      <c r="AE1499" s="5" t="s">
        <v>59</v>
      </c>
      <c r="AF1499" s="5" t="s">
        <v>851</v>
      </c>
      <c r="AI1499" s="5" t="s">
        <v>225</v>
      </c>
      <c r="AJ1499" s="8" t="s">
        <v>59</v>
      </c>
      <c r="AK1499" s="8" t="s">
        <v>59</v>
      </c>
    </row>
    <row r="1500" spans="1:37" hidden="1" x14ac:dyDescent="0.2">
      <c r="A1500" s="4">
        <v>1199</v>
      </c>
      <c r="B1500" s="4">
        <v>2</v>
      </c>
      <c r="C1500" s="5" t="s">
        <v>850</v>
      </c>
      <c r="D1500" s="5" t="s">
        <v>849</v>
      </c>
      <c r="E1500" s="4">
        <v>2016</v>
      </c>
      <c r="F1500" s="5" t="s">
        <v>752</v>
      </c>
      <c r="G1500" s="6">
        <v>0.73728813999999998</v>
      </c>
      <c r="I1500" s="6">
        <v>1.271186E-2</v>
      </c>
      <c r="J1500" s="5" t="s">
        <v>65</v>
      </c>
      <c r="L1500" s="5" t="s">
        <v>47</v>
      </c>
      <c r="M1500" s="5" t="s">
        <v>57</v>
      </c>
      <c r="N1500" s="4" t="s">
        <v>854</v>
      </c>
      <c r="O1500" s="5" t="s">
        <v>854</v>
      </c>
      <c r="P1500" s="5" t="s">
        <v>652</v>
      </c>
      <c r="Q1500" s="5" t="s">
        <v>1329</v>
      </c>
      <c r="S1500" s="5" t="s">
        <v>852</v>
      </c>
      <c r="U1500" s="5" t="s">
        <v>853</v>
      </c>
      <c r="X1500" s="5" t="s">
        <v>153</v>
      </c>
      <c r="Y1500" s="5" t="s">
        <v>152</v>
      </c>
      <c r="Z1500" s="5" t="s">
        <v>20</v>
      </c>
      <c r="AB1500" s="5" t="s">
        <v>105</v>
      </c>
      <c r="AC1500" s="5" t="s">
        <v>506</v>
      </c>
      <c r="AE1500" s="5" t="s">
        <v>59</v>
      </c>
      <c r="AF1500" s="5" t="s">
        <v>851</v>
      </c>
      <c r="AI1500" s="5" t="s">
        <v>225</v>
      </c>
      <c r="AJ1500" s="8" t="s">
        <v>59</v>
      </c>
      <c r="AK1500" s="8" t="s">
        <v>59</v>
      </c>
    </row>
    <row r="1501" spans="1:37" hidden="1" x14ac:dyDescent="0.2">
      <c r="A1501" s="4">
        <v>1199</v>
      </c>
      <c r="B1501" s="4">
        <v>3</v>
      </c>
      <c r="C1501" s="5" t="s">
        <v>850</v>
      </c>
      <c r="D1501" s="5" t="s">
        <v>849</v>
      </c>
      <c r="E1501" s="4">
        <v>2016</v>
      </c>
      <c r="F1501" s="5" t="s">
        <v>752</v>
      </c>
      <c r="G1501" s="6">
        <v>0.71694915000000004</v>
      </c>
      <c r="I1501" s="6">
        <v>1.5254240000000001E-2</v>
      </c>
      <c r="J1501" s="5" t="s">
        <v>65</v>
      </c>
      <c r="L1501" s="5" t="s">
        <v>855</v>
      </c>
      <c r="M1501" s="5" t="s">
        <v>57</v>
      </c>
      <c r="N1501" s="4" t="s">
        <v>854</v>
      </c>
      <c r="O1501" s="5" t="s">
        <v>854</v>
      </c>
      <c r="P1501" s="5" t="s">
        <v>652</v>
      </c>
      <c r="Q1501" s="5" t="s">
        <v>1329</v>
      </c>
      <c r="S1501" s="5" t="s">
        <v>852</v>
      </c>
      <c r="U1501" s="5" t="s">
        <v>853</v>
      </c>
      <c r="X1501" s="5" t="s">
        <v>153</v>
      </c>
      <c r="Y1501" s="5" t="s">
        <v>152</v>
      </c>
      <c r="Z1501" s="5" t="s">
        <v>20</v>
      </c>
      <c r="AB1501" s="5" t="s">
        <v>105</v>
      </c>
      <c r="AC1501" s="5" t="s">
        <v>506</v>
      </c>
      <c r="AE1501" s="5" t="s">
        <v>59</v>
      </c>
      <c r="AF1501" s="5" t="s">
        <v>851</v>
      </c>
      <c r="AI1501" s="5" t="s">
        <v>225</v>
      </c>
      <c r="AJ1501" s="8" t="s">
        <v>59</v>
      </c>
      <c r="AK1501" s="8" t="s">
        <v>59</v>
      </c>
    </row>
    <row r="1502" spans="1:37" hidden="1" x14ac:dyDescent="0.2">
      <c r="A1502" s="4">
        <v>1199</v>
      </c>
      <c r="B1502" s="4">
        <v>4</v>
      </c>
      <c r="C1502" s="5" t="s">
        <v>850</v>
      </c>
      <c r="D1502" s="5" t="s">
        <v>849</v>
      </c>
      <c r="E1502" s="4">
        <v>2016</v>
      </c>
      <c r="F1502" s="5" t="s">
        <v>752</v>
      </c>
      <c r="G1502" s="6">
        <v>0.68898305000000004</v>
      </c>
      <c r="I1502" s="6">
        <v>1.7796610000000001E-2</v>
      </c>
      <c r="J1502" s="5" t="s">
        <v>65</v>
      </c>
      <c r="L1502" s="5" t="s">
        <v>856</v>
      </c>
      <c r="M1502" s="5" t="s">
        <v>57</v>
      </c>
      <c r="N1502" s="4" t="s">
        <v>854</v>
      </c>
      <c r="O1502" s="5" t="s">
        <v>854</v>
      </c>
      <c r="P1502" s="5" t="s">
        <v>652</v>
      </c>
      <c r="Q1502" s="5" t="s">
        <v>1329</v>
      </c>
      <c r="S1502" s="5" t="s">
        <v>852</v>
      </c>
      <c r="U1502" s="5" t="s">
        <v>853</v>
      </c>
      <c r="X1502" s="5" t="s">
        <v>153</v>
      </c>
      <c r="Y1502" s="5" t="s">
        <v>152</v>
      </c>
      <c r="Z1502" s="5" t="s">
        <v>20</v>
      </c>
      <c r="AB1502" s="5" t="s">
        <v>105</v>
      </c>
      <c r="AC1502" s="5" t="s">
        <v>506</v>
      </c>
      <c r="AE1502" s="5" t="s">
        <v>59</v>
      </c>
      <c r="AF1502" s="5" t="s">
        <v>851</v>
      </c>
      <c r="AI1502" s="5" t="s">
        <v>225</v>
      </c>
      <c r="AJ1502" s="8" t="s">
        <v>59</v>
      </c>
      <c r="AK1502" s="8" t="s">
        <v>59</v>
      </c>
    </row>
    <row r="1503" spans="1:37" hidden="1" x14ac:dyDescent="0.2">
      <c r="A1503" s="4">
        <v>1199</v>
      </c>
      <c r="B1503" s="4">
        <v>5</v>
      </c>
      <c r="C1503" s="5" t="s">
        <v>850</v>
      </c>
      <c r="D1503" s="5" t="s">
        <v>849</v>
      </c>
      <c r="E1503" s="4">
        <v>2016</v>
      </c>
      <c r="F1503" s="5" t="s">
        <v>752</v>
      </c>
      <c r="G1503" s="6">
        <v>0.66101695000000005</v>
      </c>
      <c r="I1503" s="6">
        <v>1.271186E-2</v>
      </c>
      <c r="J1503" s="5" t="s">
        <v>65</v>
      </c>
      <c r="L1503" s="5" t="s">
        <v>857</v>
      </c>
      <c r="M1503" s="5" t="s">
        <v>57</v>
      </c>
      <c r="N1503" s="4" t="s">
        <v>854</v>
      </c>
      <c r="O1503" s="5" t="s">
        <v>854</v>
      </c>
      <c r="P1503" s="5" t="s">
        <v>652</v>
      </c>
      <c r="Q1503" s="5" t="s">
        <v>1329</v>
      </c>
      <c r="S1503" s="5" t="s">
        <v>852</v>
      </c>
      <c r="U1503" s="5" t="s">
        <v>853</v>
      </c>
      <c r="X1503" s="5" t="s">
        <v>153</v>
      </c>
      <c r="Y1503" s="5" t="s">
        <v>152</v>
      </c>
      <c r="Z1503" s="5" t="s">
        <v>20</v>
      </c>
      <c r="AB1503" s="5" t="s">
        <v>105</v>
      </c>
      <c r="AC1503" s="5" t="s">
        <v>506</v>
      </c>
      <c r="AE1503" s="5" t="s">
        <v>59</v>
      </c>
      <c r="AF1503" s="5" t="s">
        <v>851</v>
      </c>
      <c r="AI1503" s="5" t="s">
        <v>225</v>
      </c>
      <c r="AJ1503" s="8" t="s">
        <v>59</v>
      </c>
      <c r="AK1503" s="8" t="s">
        <v>59</v>
      </c>
    </row>
    <row r="1504" spans="1:37" hidden="1" x14ac:dyDescent="0.2">
      <c r="A1504" s="4">
        <v>1199</v>
      </c>
      <c r="B1504" s="4">
        <v>6</v>
      </c>
      <c r="C1504" s="5" t="s">
        <v>850</v>
      </c>
      <c r="D1504" s="5" t="s">
        <v>849</v>
      </c>
      <c r="E1504" s="4">
        <v>2016</v>
      </c>
      <c r="F1504" s="5" t="s">
        <v>752</v>
      </c>
      <c r="G1504" s="6">
        <v>0.61016948999999998</v>
      </c>
      <c r="I1504" s="6">
        <v>1.271186E-2</v>
      </c>
      <c r="J1504" s="5" t="s">
        <v>65</v>
      </c>
      <c r="L1504" s="5" t="s">
        <v>858</v>
      </c>
      <c r="M1504" s="5" t="s">
        <v>57</v>
      </c>
      <c r="N1504" s="4" t="s">
        <v>854</v>
      </c>
      <c r="O1504" s="5" t="s">
        <v>854</v>
      </c>
      <c r="P1504" s="5" t="s">
        <v>652</v>
      </c>
      <c r="Q1504" s="5" t="s">
        <v>1329</v>
      </c>
      <c r="S1504" s="5" t="s">
        <v>852</v>
      </c>
      <c r="U1504" s="5" t="s">
        <v>853</v>
      </c>
      <c r="X1504" s="5" t="s">
        <v>153</v>
      </c>
      <c r="Y1504" s="5" t="s">
        <v>152</v>
      </c>
      <c r="Z1504" s="5" t="s">
        <v>20</v>
      </c>
      <c r="AB1504" s="5" t="s">
        <v>105</v>
      </c>
      <c r="AC1504" s="5" t="s">
        <v>506</v>
      </c>
      <c r="AE1504" s="5" t="s">
        <v>59</v>
      </c>
      <c r="AF1504" s="5" t="s">
        <v>851</v>
      </c>
      <c r="AI1504" s="5" t="s">
        <v>225</v>
      </c>
      <c r="AJ1504" s="8" t="s">
        <v>59</v>
      </c>
      <c r="AK1504" s="8" t="s">
        <v>59</v>
      </c>
    </row>
    <row r="1505" spans="1:37" hidden="1" x14ac:dyDescent="0.2">
      <c r="A1505" s="4">
        <v>1199</v>
      </c>
      <c r="B1505" s="4">
        <v>7</v>
      </c>
      <c r="C1505" s="5" t="s">
        <v>850</v>
      </c>
      <c r="D1505" s="5" t="s">
        <v>849</v>
      </c>
      <c r="E1505" s="4">
        <v>2016</v>
      </c>
      <c r="F1505" s="5" t="s">
        <v>752</v>
      </c>
      <c r="G1505" s="6">
        <v>0.55677966000000001</v>
      </c>
      <c r="I1505" s="6">
        <v>1.5254240000000001E-2</v>
      </c>
      <c r="J1505" s="5" t="s">
        <v>65</v>
      </c>
      <c r="L1505" s="5" t="s">
        <v>859</v>
      </c>
      <c r="M1505" s="5" t="s">
        <v>57</v>
      </c>
      <c r="N1505" s="4" t="s">
        <v>854</v>
      </c>
      <c r="O1505" s="5" t="s">
        <v>854</v>
      </c>
      <c r="P1505" s="5" t="s">
        <v>652</v>
      </c>
      <c r="Q1505" s="5" t="s">
        <v>1329</v>
      </c>
      <c r="S1505" s="5" t="s">
        <v>852</v>
      </c>
      <c r="U1505" s="5" t="s">
        <v>853</v>
      </c>
      <c r="X1505" s="5" t="s">
        <v>153</v>
      </c>
      <c r="Y1505" s="5" t="s">
        <v>152</v>
      </c>
      <c r="Z1505" s="5" t="s">
        <v>20</v>
      </c>
      <c r="AB1505" s="5" t="s">
        <v>105</v>
      </c>
      <c r="AC1505" s="5" t="s">
        <v>506</v>
      </c>
      <c r="AE1505" s="5" t="s">
        <v>59</v>
      </c>
      <c r="AF1505" s="5" t="s">
        <v>851</v>
      </c>
      <c r="AI1505" s="5" t="s">
        <v>225</v>
      </c>
      <c r="AJ1505" s="8" t="s">
        <v>59</v>
      </c>
      <c r="AK1505" s="8" t="s">
        <v>59</v>
      </c>
    </row>
    <row r="1506" spans="1:37" hidden="1" x14ac:dyDescent="0.2">
      <c r="A1506" s="4">
        <v>1199</v>
      </c>
      <c r="B1506" s="4">
        <v>8</v>
      </c>
      <c r="C1506" s="5" t="s">
        <v>850</v>
      </c>
      <c r="D1506" s="5" t="s">
        <v>849</v>
      </c>
      <c r="E1506" s="4">
        <v>2016</v>
      </c>
      <c r="F1506" s="5" t="s">
        <v>752</v>
      </c>
      <c r="G1506" s="6">
        <v>0.4779661</v>
      </c>
      <c r="I1506" s="6">
        <v>1.7796610000000001E-2</v>
      </c>
      <c r="J1506" s="5" t="s">
        <v>65</v>
      </c>
      <c r="L1506" s="5" t="s">
        <v>860</v>
      </c>
      <c r="M1506" s="5" t="s">
        <v>57</v>
      </c>
      <c r="N1506" s="4" t="s">
        <v>854</v>
      </c>
      <c r="O1506" s="5" t="s">
        <v>854</v>
      </c>
      <c r="P1506" s="5" t="s">
        <v>652</v>
      </c>
      <c r="Q1506" s="5" t="s">
        <v>1329</v>
      </c>
      <c r="S1506" s="5" t="s">
        <v>852</v>
      </c>
      <c r="U1506" s="5" t="s">
        <v>853</v>
      </c>
      <c r="X1506" s="5" t="s">
        <v>153</v>
      </c>
      <c r="Y1506" s="5" t="s">
        <v>152</v>
      </c>
      <c r="Z1506" s="5" t="s">
        <v>20</v>
      </c>
      <c r="AB1506" s="5" t="s">
        <v>105</v>
      </c>
      <c r="AC1506" s="5" t="s">
        <v>506</v>
      </c>
      <c r="AE1506" s="5" t="s">
        <v>59</v>
      </c>
      <c r="AF1506" s="5" t="s">
        <v>851</v>
      </c>
      <c r="AI1506" s="5" t="s">
        <v>225</v>
      </c>
      <c r="AJ1506" s="8" t="s">
        <v>59</v>
      </c>
      <c r="AK1506" s="8" t="s">
        <v>59</v>
      </c>
    </row>
    <row r="1507" spans="1:37" hidden="1" x14ac:dyDescent="0.2">
      <c r="A1507" s="4">
        <v>1199</v>
      </c>
      <c r="B1507" s="4">
        <v>9</v>
      </c>
      <c r="C1507" s="5" t="s">
        <v>850</v>
      </c>
      <c r="D1507" s="5" t="s">
        <v>849</v>
      </c>
      <c r="E1507" s="4">
        <v>2016</v>
      </c>
      <c r="F1507" s="5" t="s">
        <v>752</v>
      </c>
      <c r="G1507" s="6">
        <v>0.37881355999999999</v>
      </c>
      <c r="I1507" s="6">
        <v>2.5423729999999999E-2</v>
      </c>
      <c r="J1507" s="5" t="s">
        <v>65</v>
      </c>
      <c r="L1507" s="5" t="s">
        <v>861</v>
      </c>
      <c r="M1507" s="5" t="s">
        <v>57</v>
      </c>
      <c r="N1507" s="4" t="s">
        <v>854</v>
      </c>
      <c r="O1507" s="5" t="s">
        <v>854</v>
      </c>
      <c r="P1507" s="5" t="s">
        <v>652</v>
      </c>
      <c r="Q1507" s="5" t="s">
        <v>1329</v>
      </c>
      <c r="S1507" s="5" t="s">
        <v>852</v>
      </c>
      <c r="U1507" s="5" t="s">
        <v>853</v>
      </c>
      <c r="X1507" s="5" t="s">
        <v>153</v>
      </c>
      <c r="Y1507" s="5" t="s">
        <v>152</v>
      </c>
      <c r="Z1507" s="5" t="s">
        <v>20</v>
      </c>
      <c r="AB1507" s="5" t="s">
        <v>105</v>
      </c>
      <c r="AC1507" s="5" t="s">
        <v>506</v>
      </c>
      <c r="AE1507" s="5" t="s">
        <v>59</v>
      </c>
      <c r="AF1507" s="5" t="s">
        <v>851</v>
      </c>
      <c r="AI1507" s="5" t="s">
        <v>225</v>
      </c>
      <c r="AJ1507" s="8" t="s">
        <v>59</v>
      </c>
      <c r="AK1507" s="8" t="s">
        <v>59</v>
      </c>
    </row>
    <row r="1508" spans="1:37" hidden="1" x14ac:dyDescent="0.2">
      <c r="A1508" s="4">
        <v>1199</v>
      </c>
      <c r="B1508" s="4">
        <v>10</v>
      </c>
      <c r="C1508" s="5" t="s">
        <v>850</v>
      </c>
      <c r="D1508" s="5" t="s">
        <v>849</v>
      </c>
      <c r="E1508" s="4">
        <v>2016</v>
      </c>
      <c r="F1508" s="5" t="s">
        <v>752</v>
      </c>
      <c r="G1508" s="6">
        <v>0.27966101999999998</v>
      </c>
      <c r="I1508" s="6">
        <v>2.033898E-2</v>
      </c>
      <c r="J1508" s="5" t="s">
        <v>65</v>
      </c>
      <c r="L1508" s="5" t="s">
        <v>862</v>
      </c>
      <c r="M1508" s="5" t="s">
        <v>57</v>
      </c>
      <c r="N1508" s="4" t="s">
        <v>854</v>
      </c>
      <c r="O1508" s="5" t="s">
        <v>854</v>
      </c>
      <c r="P1508" s="5" t="s">
        <v>652</v>
      </c>
      <c r="Q1508" s="5" t="s">
        <v>1329</v>
      </c>
      <c r="S1508" s="5" t="s">
        <v>852</v>
      </c>
      <c r="U1508" s="5" t="s">
        <v>853</v>
      </c>
      <c r="X1508" s="5" t="s">
        <v>153</v>
      </c>
      <c r="Y1508" s="5" t="s">
        <v>152</v>
      </c>
      <c r="Z1508" s="5" t="s">
        <v>20</v>
      </c>
      <c r="AB1508" s="5" t="s">
        <v>105</v>
      </c>
      <c r="AC1508" s="5" t="s">
        <v>506</v>
      </c>
      <c r="AE1508" s="5" t="s">
        <v>59</v>
      </c>
      <c r="AF1508" s="5" t="s">
        <v>851</v>
      </c>
      <c r="AI1508" s="5" t="s">
        <v>225</v>
      </c>
      <c r="AJ1508" s="8" t="s">
        <v>59</v>
      </c>
      <c r="AK1508" s="8" t="s">
        <v>59</v>
      </c>
    </row>
    <row r="1509" spans="1:37" hidden="1" x14ac:dyDescent="0.2">
      <c r="A1509" s="4">
        <v>1199</v>
      </c>
      <c r="B1509" s="4">
        <v>11</v>
      </c>
      <c r="C1509" s="5" t="s">
        <v>850</v>
      </c>
      <c r="D1509" s="5" t="s">
        <v>849</v>
      </c>
      <c r="E1509" s="4">
        <v>2016</v>
      </c>
      <c r="F1509" s="5" t="s">
        <v>752</v>
      </c>
      <c r="G1509" s="6">
        <v>0.19067797</v>
      </c>
      <c r="I1509" s="6">
        <v>2.7966100000000001E-2</v>
      </c>
      <c r="J1509" s="5" t="s">
        <v>65</v>
      </c>
      <c r="L1509" s="5" t="s">
        <v>863</v>
      </c>
      <c r="M1509" s="5" t="s">
        <v>57</v>
      </c>
      <c r="N1509" s="4" t="s">
        <v>854</v>
      </c>
      <c r="O1509" s="5" t="s">
        <v>854</v>
      </c>
      <c r="P1509" s="5" t="s">
        <v>652</v>
      </c>
      <c r="Q1509" s="5" t="s">
        <v>1329</v>
      </c>
      <c r="S1509" s="5" t="s">
        <v>852</v>
      </c>
      <c r="U1509" s="5" t="s">
        <v>853</v>
      </c>
      <c r="X1509" s="5" t="s">
        <v>153</v>
      </c>
      <c r="Y1509" s="5" t="s">
        <v>152</v>
      </c>
      <c r="Z1509" s="5" t="s">
        <v>20</v>
      </c>
      <c r="AB1509" s="5" t="s">
        <v>105</v>
      </c>
      <c r="AC1509" s="5" t="s">
        <v>506</v>
      </c>
      <c r="AE1509" s="5" t="s">
        <v>59</v>
      </c>
      <c r="AF1509" s="5" t="s">
        <v>851</v>
      </c>
      <c r="AI1509" s="5" t="s">
        <v>225</v>
      </c>
      <c r="AJ1509" s="8" t="s">
        <v>59</v>
      </c>
      <c r="AK1509" s="8" t="s">
        <v>59</v>
      </c>
    </row>
    <row r="1510" spans="1:37" hidden="1" x14ac:dyDescent="0.2">
      <c r="A1510" s="4">
        <v>1199</v>
      </c>
      <c r="B1510" s="4">
        <v>12</v>
      </c>
      <c r="C1510" s="5" t="s">
        <v>850</v>
      </c>
      <c r="D1510" s="5" t="s">
        <v>849</v>
      </c>
      <c r="E1510" s="4">
        <v>2016</v>
      </c>
      <c r="F1510" s="5" t="s">
        <v>752</v>
      </c>
      <c r="G1510" s="6">
        <v>0.12711864</v>
      </c>
      <c r="I1510" s="6">
        <v>2.288136E-2</v>
      </c>
      <c r="J1510" s="5" t="s">
        <v>65</v>
      </c>
      <c r="L1510" s="5" t="s">
        <v>864</v>
      </c>
      <c r="M1510" s="5" t="s">
        <v>57</v>
      </c>
      <c r="N1510" s="4" t="s">
        <v>854</v>
      </c>
      <c r="O1510" s="5" t="s">
        <v>854</v>
      </c>
      <c r="P1510" s="5" t="s">
        <v>652</v>
      </c>
      <c r="Q1510" s="5" t="s">
        <v>1329</v>
      </c>
      <c r="S1510" s="5" t="s">
        <v>852</v>
      </c>
      <c r="U1510" s="5" t="s">
        <v>853</v>
      </c>
      <c r="X1510" s="5" t="s">
        <v>153</v>
      </c>
      <c r="Y1510" s="5" t="s">
        <v>152</v>
      </c>
      <c r="Z1510" s="5" t="s">
        <v>20</v>
      </c>
      <c r="AB1510" s="5" t="s">
        <v>105</v>
      </c>
      <c r="AC1510" s="5" t="s">
        <v>506</v>
      </c>
      <c r="AE1510" s="5" t="s">
        <v>59</v>
      </c>
      <c r="AF1510" s="5" t="s">
        <v>851</v>
      </c>
      <c r="AI1510" s="5" t="s">
        <v>225</v>
      </c>
      <c r="AJ1510" s="8" t="s">
        <v>59</v>
      </c>
      <c r="AK1510" s="8" t="s">
        <v>59</v>
      </c>
    </row>
    <row r="1511" spans="1:37" hidden="1" x14ac:dyDescent="0.2">
      <c r="A1511" s="4">
        <v>1199</v>
      </c>
      <c r="B1511" s="4">
        <v>13</v>
      </c>
      <c r="C1511" s="5" t="s">
        <v>850</v>
      </c>
      <c r="D1511" s="5" t="s">
        <v>849</v>
      </c>
      <c r="E1511" s="4">
        <v>2016</v>
      </c>
      <c r="F1511" s="5" t="s">
        <v>752</v>
      </c>
      <c r="G1511" s="6">
        <v>4.0677970000000001E-2</v>
      </c>
      <c r="I1511" s="6">
        <v>1.271186E-2</v>
      </c>
      <c r="J1511" s="5" t="s">
        <v>65</v>
      </c>
      <c r="L1511" s="5" t="s">
        <v>865</v>
      </c>
      <c r="M1511" s="5" t="s">
        <v>57</v>
      </c>
      <c r="N1511" s="4" t="s">
        <v>854</v>
      </c>
      <c r="O1511" s="5" t="s">
        <v>854</v>
      </c>
      <c r="P1511" s="5" t="s">
        <v>652</v>
      </c>
      <c r="Q1511" s="5" t="s">
        <v>1329</v>
      </c>
      <c r="S1511" s="5" t="s">
        <v>852</v>
      </c>
      <c r="U1511" s="5" t="s">
        <v>853</v>
      </c>
      <c r="X1511" s="5" t="s">
        <v>153</v>
      </c>
      <c r="Y1511" s="5" t="s">
        <v>152</v>
      </c>
      <c r="Z1511" s="5" t="s">
        <v>20</v>
      </c>
      <c r="AB1511" s="5" t="s">
        <v>105</v>
      </c>
      <c r="AC1511" s="5" t="s">
        <v>506</v>
      </c>
      <c r="AE1511" s="5" t="s">
        <v>59</v>
      </c>
      <c r="AF1511" s="5" t="s">
        <v>851</v>
      </c>
      <c r="AI1511" s="5" t="s">
        <v>225</v>
      </c>
      <c r="AJ1511" s="8" t="s">
        <v>59</v>
      </c>
      <c r="AK1511" s="8" t="s">
        <v>59</v>
      </c>
    </row>
    <row r="1512" spans="1:37" hidden="1" x14ac:dyDescent="0.2">
      <c r="A1512" s="4">
        <v>1199</v>
      </c>
      <c r="B1512" s="4">
        <v>14</v>
      </c>
      <c r="C1512" s="5" t="s">
        <v>850</v>
      </c>
      <c r="D1512" s="5" t="s">
        <v>849</v>
      </c>
      <c r="E1512" s="4">
        <v>2016</v>
      </c>
      <c r="F1512" s="11" t="s">
        <v>1141</v>
      </c>
      <c r="G1512" s="6">
        <v>7.0621469999999995E-4</v>
      </c>
      <c r="I1512" s="6">
        <v>0</v>
      </c>
      <c r="J1512" s="5" t="s">
        <v>65</v>
      </c>
      <c r="L1512" s="5" t="s">
        <v>46</v>
      </c>
      <c r="M1512" s="5" t="s">
        <v>57</v>
      </c>
      <c r="N1512" s="4" t="s">
        <v>854</v>
      </c>
      <c r="O1512" s="5" t="s">
        <v>854</v>
      </c>
      <c r="P1512" s="5" t="s">
        <v>652</v>
      </c>
      <c r="Q1512" s="5" t="s">
        <v>1329</v>
      </c>
      <c r="S1512" s="5" t="s">
        <v>852</v>
      </c>
      <c r="U1512" s="5" t="s">
        <v>853</v>
      </c>
      <c r="X1512" s="5" t="s">
        <v>153</v>
      </c>
      <c r="Y1512" s="5" t="s">
        <v>152</v>
      </c>
      <c r="Z1512" s="5" t="s">
        <v>20</v>
      </c>
      <c r="AB1512" s="5" t="s">
        <v>105</v>
      </c>
      <c r="AC1512" s="5" t="s">
        <v>506</v>
      </c>
      <c r="AE1512" s="5" t="s">
        <v>59</v>
      </c>
      <c r="AF1512" s="5" t="s">
        <v>851</v>
      </c>
      <c r="AI1512" s="5" t="s">
        <v>225</v>
      </c>
      <c r="AJ1512" s="8" t="s">
        <v>59</v>
      </c>
      <c r="AK1512" s="8" t="s">
        <v>59</v>
      </c>
    </row>
    <row r="1513" spans="1:37" hidden="1" x14ac:dyDescent="0.2">
      <c r="A1513" s="4">
        <v>1199</v>
      </c>
      <c r="B1513" s="4">
        <v>15</v>
      </c>
      <c r="C1513" s="5" t="s">
        <v>850</v>
      </c>
      <c r="D1513" s="5" t="s">
        <v>849</v>
      </c>
      <c r="E1513" s="4">
        <v>2016</v>
      </c>
      <c r="F1513" s="11" t="s">
        <v>1141</v>
      </c>
      <c r="G1513" s="6">
        <v>2.1186440999999999E-3</v>
      </c>
      <c r="I1513" s="6">
        <v>2.8248589999999999E-3</v>
      </c>
      <c r="J1513" s="5" t="s">
        <v>65</v>
      </c>
      <c r="L1513" s="5" t="s">
        <v>68</v>
      </c>
      <c r="M1513" s="5" t="s">
        <v>57</v>
      </c>
      <c r="N1513" s="4" t="s">
        <v>854</v>
      </c>
      <c r="O1513" s="5" t="s">
        <v>854</v>
      </c>
      <c r="P1513" s="5" t="s">
        <v>652</v>
      </c>
      <c r="Q1513" s="5" t="s">
        <v>1329</v>
      </c>
      <c r="S1513" s="5" t="s">
        <v>852</v>
      </c>
      <c r="U1513" s="5" t="s">
        <v>853</v>
      </c>
      <c r="X1513" s="5" t="s">
        <v>153</v>
      </c>
      <c r="Y1513" s="5" t="s">
        <v>152</v>
      </c>
      <c r="Z1513" s="5" t="s">
        <v>20</v>
      </c>
      <c r="AB1513" s="5" t="s">
        <v>105</v>
      </c>
      <c r="AC1513" s="5" t="s">
        <v>506</v>
      </c>
      <c r="AE1513" s="5" t="s">
        <v>59</v>
      </c>
      <c r="AF1513" s="5" t="s">
        <v>851</v>
      </c>
      <c r="AI1513" s="5" t="s">
        <v>225</v>
      </c>
      <c r="AJ1513" s="8" t="s">
        <v>59</v>
      </c>
      <c r="AK1513" s="8" t="s">
        <v>59</v>
      </c>
    </row>
    <row r="1514" spans="1:37" hidden="1" x14ac:dyDescent="0.2">
      <c r="A1514" s="4">
        <v>1199</v>
      </c>
      <c r="B1514" s="4">
        <v>16</v>
      </c>
      <c r="C1514" s="5" t="s">
        <v>850</v>
      </c>
      <c r="D1514" s="5" t="s">
        <v>849</v>
      </c>
      <c r="E1514" s="4">
        <v>2016</v>
      </c>
      <c r="F1514" s="11" t="s">
        <v>1141</v>
      </c>
      <c r="G1514" s="6">
        <v>0.12923728809999999</v>
      </c>
      <c r="I1514" s="6">
        <v>2.8954802000000002E-2</v>
      </c>
      <c r="J1514" s="5" t="s">
        <v>65</v>
      </c>
      <c r="L1514" s="5" t="s">
        <v>69</v>
      </c>
      <c r="M1514" s="5" t="s">
        <v>57</v>
      </c>
      <c r="N1514" s="4" t="s">
        <v>854</v>
      </c>
      <c r="O1514" s="5" t="s">
        <v>854</v>
      </c>
      <c r="P1514" s="5" t="s">
        <v>652</v>
      </c>
      <c r="Q1514" s="5" t="s">
        <v>1329</v>
      </c>
      <c r="S1514" s="5" t="s">
        <v>852</v>
      </c>
      <c r="U1514" s="5" t="s">
        <v>853</v>
      </c>
      <c r="X1514" s="5" t="s">
        <v>153</v>
      </c>
      <c r="Y1514" s="5" t="s">
        <v>152</v>
      </c>
      <c r="Z1514" s="5" t="s">
        <v>20</v>
      </c>
      <c r="AB1514" s="5" t="s">
        <v>105</v>
      </c>
      <c r="AC1514" s="5" t="s">
        <v>506</v>
      </c>
      <c r="AE1514" s="5" t="s">
        <v>59</v>
      </c>
      <c r="AF1514" s="5" t="s">
        <v>851</v>
      </c>
      <c r="AI1514" s="5" t="s">
        <v>225</v>
      </c>
      <c r="AJ1514" s="8" t="s">
        <v>59</v>
      </c>
      <c r="AK1514" s="8" t="s">
        <v>59</v>
      </c>
    </row>
    <row r="1515" spans="1:37" hidden="1" x14ac:dyDescent="0.2">
      <c r="A1515" s="4">
        <v>1199</v>
      </c>
      <c r="B1515" s="4">
        <v>17</v>
      </c>
      <c r="C1515" s="5" t="s">
        <v>850</v>
      </c>
      <c r="D1515" s="5" t="s">
        <v>849</v>
      </c>
      <c r="E1515" s="4">
        <v>2016</v>
      </c>
      <c r="F1515" s="11" t="s">
        <v>1141</v>
      </c>
      <c r="G1515" s="6">
        <v>0.19915254239999999</v>
      </c>
      <c r="I1515" s="6">
        <v>4.9435030000000001E-3</v>
      </c>
      <c r="J1515" s="5" t="s">
        <v>65</v>
      </c>
      <c r="L1515" s="5" t="s">
        <v>70</v>
      </c>
      <c r="M1515" s="5" t="s">
        <v>57</v>
      </c>
      <c r="N1515" s="4" t="s">
        <v>854</v>
      </c>
      <c r="O1515" s="5" t="s">
        <v>854</v>
      </c>
      <c r="P1515" s="5" t="s">
        <v>652</v>
      </c>
      <c r="Q1515" s="5" t="s">
        <v>1329</v>
      </c>
      <c r="S1515" s="5" t="s">
        <v>852</v>
      </c>
      <c r="U1515" s="5" t="s">
        <v>853</v>
      </c>
      <c r="X1515" s="5" t="s">
        <v>153</v>
      </c>
      <c r="Y1515" s="5" t="s">
        <v>152</v>
      </c>
      <c r="Z1515" s="5" t="s">
        <v>20</v>
      </c>
      <c r="AB1515" s="5" t="s">
        <v>105</v>
      </c>
      <c r="AC1515" s="5" t="s">
        <v>506</v>
      </c>
      <c r="AE1515" s="5" t="s">
        <v>59</v>
      </c>
      <c r="AF1515" s="5" t="s">
        <v>851</v>
      </c>
      <c r="AI1515" s="5" t="s">
        <v>225</v>
      </c>
      <c r="AJ1515" s="8" t="s">
        <v>59</v>
      </c>
      <c r="AK1515" s="8" t="s">
        <v>59</v>
      </c>
    </row>
    <row r="1516" spans="1:37" hidden="1" x14ac:dyDescent="0.2">
      <c r="A1516" s="4">
        <v>1199</v>
      </c>
      <c r="B1516" s="4">
        <v>18</v>
      </c>
      <c r="C1516" s="5" t="s">
        <v>850</v>
      </c>
      <c r="D1516" s="5" t="s">
        <v>849</v>
      </c>
      <c r="E1516" s="4">
        <v>2016</v>
      </c>
      <c r="F1516" s="11" t="s">
        <v>1141</v>
      </c>
      <c r="G1516" s="6">
        <v>0.19350282490000001</v>
      </c>
      <c r="I1516" s="6">
        <v>7.0621470000000004E-3</v>
      </c>
      <c r="J1516" s="5" t="s">
        <v>65</v>
      </c>
      <c r="L1516" s="5" t="s">
        <v>71</v>
      </c>
      <c r="M1516" s="5" t="s">
        <v>57</v>
      </c>
      <c r="N1516" s="4" t="s">
        <v>854</v>
      </c>
      <c r="O1516" s="5" t="s">
        <v>854</v>
      </c>
      <c r="P1516" s="5" t="s">
        <v>652</v>
      </c>
      <c r="Q1516" s="5" t="s">
        <v>1329</v>
      </c>
      <c r="S1516" s="5" t="s">
        <v>852</v>
      </c>
      <c r="U1516" s="5" t="s">
        <v>853</v>
      </c>
      <c r="X1516" s="5" t="s">
        <v>153</v>
      </c>
      <c r="Y1516" s="5" t="s">
        <v>152</v>
      </c>
      <c r="Z1516" s="5" t="s">
        <v>20</v>
      </c>
      <c r="AB1516" s="5" t="s">
        <v>105</v>
      </c>
      <c r="AC1516" s="5" t="s">
        <v>506</v>
      </c>
      <c r="AE1516" s="5" t="s">
        <v>59</v>
      </c>
      <c r="AF1516" s="5" t="s">
        <v>851</v>
      </c>
      <c r="AI1516" s="5" t="s">
        <v>225</v>
      </c>
      <c r="AJ1516" s="8" t="s">
        <v>59</v>
      </c>
      <c r="AK1516" s="8" t="s">
        <v>59</v>
      </c>
    </row>
    <row r="1517" spans="1:37" hidden="1" x14ac:dyDescent="0.2">
      <c r="A1517" s="4">
        <v>1199</v>
      </c>
      <c r="B1517" s="4">
        <v>19</v>
      </c>
      <c r="C1517" s="5" t="s">
        <v>850</v>
      </c>
      <c r="D1517" s="5" t="s">
        <v>849</v>
      </c>
      <c r="E1517" s="4">
        <v>2016</v>
      </c>
      <c r="F1517" s="11" t="s">
        <v>1141</v>
      </c>
      <c r="G1517" s="6">
        <v>0.21186440679999999</v>
      </c>
      <c r="I1517" s="6">
        <v>1.4124294000000001E-2</v>
      </c>
      <c r="J1517" s="5" t="s">
        <v>65</v>
      </c>
      <c r="L1517" s="5" t="s">
        <v>72</v>
      </c>
      <c r="M1517" s="5" t="s">
        <v>57</v>
      </c>
      <c r="N1517" s="4" t="s">
        <v>854</v>
      </c>
      <c r="O1517" s="5" t="s">
        <v>854</v>
      </c>
      <c r="P1517" s="5" t="s">
        <v>652</v>
      </c>
      <c r="Q1517" s="5" t="s">
        <v>1329</v>
      </c>
      <c r="S1517" s="5" t="s">
        <v>852</v>
      </c>
      <c r="U1517" s="5" t="s">
        <v>853</v>
      </c>
      <c r="X1517" s="5" t="s">
        <v>153</v>
      </c>
      <c r="Y1517" s="5" t="s">
        <v>152</v>
      </c>
      <c r="Z1517" s="5" t="s">
        <v>20</v>
      </c>
      <c r="AB1517" s="5" t="s">
        <v>105</v>
      </c>
      <c r="AC1517" s="5" t="s">
        <v>506</v>
      </c>
      <c r="AE1517" s="5" t="s">
        <v>59</v>
      </c>
      <c r="AF1517" s="5" t="s">
        <v>851</v>
      </c>
      <c r="AI1517" s="5" t="s">
        <v>225</v>
      </c>
      <c r="AJ1517" s="8" t="s">
        <v>59</v>
      </c>
      <c r="AK1517" s="8" t="s">
        <v>59</v>
      </c>
    </row>
    <row r="1518" spans="1:37" hidden="1" x14ac:dyDescent="0.2">
      <c r="A1518" s="4">
        <v>1199</v>
      </c>
      <c r="B1518" s="4">
        <v>20</v>
      </c>
      <c r="C1518" s="5" t="s">
        <v>850</v>
      </c>
      <c r="D1518" s="5" t="s">
        <v>849</v>
      </c>
      <c r="E1518" s="4">
        <v>2016</v>
      </c>
      <c r="F1518" s="11" t="s">
        <v>1141</v>
      </c>
      <c r="G1518" s="6">
        <v>0.1927966102</v>
      </c>
      <c r="I1518" s="6">
        <v>4.9435030000000001E-3</v>
      </c>
      <c r="J1518" s="5" t="s">
        <v>65</v>
      </c>
      <c r="L1518" s="5" t="s">
        <v>73</v>
      </c>
      <c r="M1518" s="5" t="s">
        <v>57</v>
      </c>
      <c r="N1518" s="4" t="s">
        <v>854</v>
      </c>
      <c r="O1518" s="5" t="s">
        <v>854</v>
      </c>
      <c r="P1518" s="5" t="s">
        <v>652</v>
      </c>
      <c r="Q1518" s="5" t="s">
        <v>1329</v>
      </c>
      <c r="S1518" s="5" t="s">
        <v>852</v>
      </c>
      <c r="U1518" s="5" t="s">
        <v>853</v>
      </c>
      <c r="X1518" s="5" t="s">
        <v>153</v>
      </c>
      <c r="Y1518" s="5" t="s">
        <v>152</v>
      </c>
      <c r="Z1518" s="5" t="s">
        <v>20</v>
      </c>
      <c r="AB1518" s="5" t="s">
        <v>105</v>
      </c>
      <c r="AC1518" s="5" t="s">
        <v>506</v>
      </c>
      <c r="AE1518" s="5" t="s">
        <v>59</v>
      </c>
      <c r="AF1518" s="5" t="s">
        <v>851</v>
      </c>
      <c r="AI1518" s="5" t="s">
        <v>225</v>
      </c>
      <c r="AJ1518" s="8" t="s">
        <v>59</v>
      </c>
      <c r="AK1518" s="8" t="s">
        <v>59</v>
      </c>
    </row>
    <row r="1519" spans="1:37" hidden="1" x14ac:dyDescent="0.2">
      <c r="A1519" s="4">
        <v>1199</v>
      </c>
      <c r="B1519" s="4">
        <v>21</v>
      </c>
      <c r="C1519" s="5" t="s">
        <v>850</v>
      </c>
      <c r="D1519" s="5" t="s">
        <v>849</v>
      </c>
      <c r="E1519" s="4">
        <v>2016</v>
      </c>
      <c r="F1519" s="11" t="s">
        <v>1141</v>
      </c>
      <c r="G1519" s="6">
        <v>0.20409604519999999</v>
      </c>
      <c r="I1519" s="6">
        <v>9.1807910000000006E-3</v>
      </c>
      <c r="J1519" s="5" t="s">
        <v>65</v>
      </c>
      <c r="L1519" s="5" t="s">
        <v>74</v>
      </c>
      <c r="M1519" s="5" t="s">
        <v>57</v>
      </c>
      <c r="N1519" s="4" t="s">
        <v>854</v>
      </c>
      <c r="O1519" s="5" t="s">
        <v>854</v>
      </c>
      <c r="P1519" s="5" t="s">
        <v>652</v>
      </c>
      <c r="Q1519" s="5" t="s">
        <v>1329</v>
      </c>
      <c r="S1519" s="5" t="s">
        <v>852</v>
      </c>
      <c r="U1519" s="5" t="s">
        <v>853</v>
      </c>
      <c r="X1519" s="5" t="s">
        <v>153</v>
      </c>
      <c r="Y1519" s="5" t="s">
        <v>152</v>
      </c>
      <c r="Z1519" s="5" t="s">
        <v>20</v>
      </c>
      <c r="AB1519" s="5" t="s">
        <v>105</v>
      </c>
      <c r="AC1519" s="5" t="s">
        <v>506</v>
      </c>
      <c r="AE1519" s="5" t="s">
        <v>59</v>
      </c>
      <c r="AF1519" s="5" t="s">
        <v>851</v>
      </c>
      <c r="AI1519" s="5" t="s">
        <v>225</v>
      </c>
      <c r="AJ1519" s="8" t="s">
        <v>59</v>
      </c>
      <c r="AK1519" s="8" t="s">
        <v>59</v>
      </c>
    </row>
    <row r="1520" spans="1:37" hidden="1" x14ac:dyDescent="0.2">
      <c r="A1520" s="4">
        <v>1199</v>
      </c>
      <c r="B1520" s="4">
        <v>22</v>
      </c>
      <c r="C1520" s="5" t="s">
        <v>850</v>
      </c>
      <c r="D1520" s="5" t="s">
        <v>849</v>
      </c>
      <c r="E1520" s="4">
        <v>2016</v>
      </c>
      <c r="F1520" s="11" t="s">
        <v>1141</v>
      </c>
      <c r="G1520" s="6">
        <v>0.20197740110000001</v>
      </c>
      <c r="I1520" s="6">
        <v>7.768362E-3</v>
      </c>
      <c r="J1520" s="5" t="s">
        <v>65</v>
      </c>
      <c r="L1520" s="5" t="s">
        <v>75</v>
      </c>
      <c r="M1520" s="5" t="s">
        <v>57</v>
      </c>
      <c r="N1520" s="4" t="s">
        <v>854</v>
      </c>
      <c r="O1520" s="5" t="s">
        <v>854</v>
      </c>
      <c r="P1520" s="5" t="s">
        <v>652</v>
      </c>
      <c r="Q1520" s="5" t="s">
        <v>1329</v>
      </c>
      <c r="S1520" s="5" t="s">
        <v>852</v>
      </c>
      <c r="U1520" s="5" t="s">
        <v>853</v>
      </c>
      <c r="X1520" s="5" t="s">
        <v>153</v>
      </c>
      <c r="Y1520" s="5" t="s">
        <v>152</v>
      </c>
      <c r="Z1520" s="5" t="s">
        <v>20</v>
      </c>
      <c r="AB1520" s="5" t="s">
        <v>105</v>
      </c>
      <c r="AC1520" s="5" t="s">
        <v>506</v>
      </c>
      <c r="AE1520" s="5" t="s">
        <v>59</v>
      </c>
      <c r="AF1520" s="5" t="s">
        <v>851</v>
      </c>
      <c r="AI1520" s="5" t="s">
        <v>225</v>
      </c>
      <c r="AJ1520" s="8" t="s">
        <v>59</v>
      </c>
      <c r="AK1520" s="8" t="s">
        <v>59</v>
      </c>
    </row>
    <row r="1521" spans="1:37" hidden="1" x14ac:dyDescent="0.2">
      <c r="A1521" s="4">
        <v>1199</v>
      </c>
      <c r="B1521" s="4">
        <v>23</v>
      </c>
      <c r="C1521" s="5" t="s">
        <v>850</v>
      </c>
      <c r="D1521" s="5" t="s">
        <v>849</v>
      </c>
      <c r="E1521" s="4">
        <v>2016</v>
      </c>
      <c r="F1521" s="11" t="s">
        <v>1141</v>
      </c>
      <c r="G1521" s="6">
        <v>0.1800847458</v>
      </c>
      <c r="I1521" s="6">
        <v>1.8361582000000001E-2</v>
      </c>
      <c r="J1521" s="5" t="s">
        <v>65</v>
      </c>
      <c r="L1521" s="5" t="s">
        <v>76</v>
      </c>
      <c r="M1521" s="5" t="s">
        <v>57</v>
      </c>
      <c r="N1521" s="4" t="s">
        <v>854</v>
      </c>
      <c r="O1521" s="5" t="s">
        <v>854</v>
      </c>
      <c r="P1521" s="5" t="s">
        <v>652</v>
      </c>
      <c r="Q1521" s="5" t="s">
        <v>1329</v>
      </c>
      <c r="S1521" s="5" t="s">
        <v>852</v>
      </c>
      <c r="U1521" s="5" t="s">
        <v>853</v>
      </c>
      <c r="X1521" s="5" t="s">
        <v>153</v>
      </c>
      <c r="Y1521" s="5" t="s">
        <v>152</v>
      </c>
      <c r="Z1521" s="5" t="s">
        <v>20</v>
      </c>
      <c r="AB1521" s="5" t="s">
        <v>105</v>
      </c>
      <c r="AC1521" s="5" t="s">
        <v>506</v>
      </c>
      <c r="AE1521" s="5" t="s">
        <v>59</v>
      </c>
      <c r="AF1521" s="5" t="s">
        <v>851</v>
      </c>
      <c r="AI1521" s="5" t="s">
        <v>225</v>
      </c>
      <c r="AJ1521" s="8" t="s">
        <v>59</v>
      </c>
      <c r="AK1521" s="8" t="s">
        <v>59</v>
      </c>
    </row>
    <row r="1522" spans="1:37" hidden="1" x14ac:dyDescent="0.2">
      <c r="A1522" s="4">
        <v>1199</v>
      </c>
      <c r="B1522" s="4">
        <v>24</v>
      </c>
      <c r="C1522" s="5" t="s">
        <v>850</v>
      </c>
      <c r="D1522" s="5" t="s">
        <v>849</v>
      </c>
      <c r="E1522" s="4">
        <v>2016</v>
      </c>
      <c r="F1522" s="11" t="s">
        <v>1141</v>
      </c>
      <c r="G1522" s="6">
        <v>0.18149717509999999</v>
      </c>
      <c r="I1522" s="6">
        <v>2.8248588000000002E-2</v>
      </c>
      <c r="J1522" s="5" t="s">
        <v>65</v>
      </c>
      <c r="L1522" s="5" t="s">
        <v>77</v>
      </c>
      <c r="M1522" s="5" t="s">
        <v>57</v>
      </c>
      <c r="N1522" s="4" t="s">
        <v>854</v>
      </c>
      <c r="O1522" s="5" t="s">
        <v>854</v>
      </c>
      <c r="P1522" s="5" t="s">
        <v>652</v>
      </c>
      <c r="Q1522" s="5" t="s">
        <v>1329</v>
      </c>
      <c r="S1522" s="5" t="s">
        <v>852</v>
      </c>
      <c r="U1522" s="5" t="s">
        <v>853</v>
      </c>
      <c r="X1522" s="5" t="s">
        <v>153</v>
      </c>
      <c r="Y1522" s="5" t="s">
        <v>152</v>
      </c>
      <c r="Z1522" s="5" t="s">
        <v>20</v>
      </c>
      <c r="AB1522" s="5" t="s">
        <v>105</v>
      </c>
      <c r="AC1522" s="5" t="s">
        <v>506</v>
      </c>
      <c r="AE1522" s="5" t="s">
        <v>59</v>
      </c>
      <c r="AF1522" s="5" t="s">
        <v>851</v>
      </c>
      <c r="AI1522" s="5" t="s">
        <v>225</v>
      </c>
      <c r="AJ1522" s="8" t="s">
        <v>59</v>
      </c>
      <c r="AK1522" s="8" t="s">
        <v>59</v>
      </c>
    </row>
    <row r="1523" spans="1:37" hidden="1" x14ac:dyDescent="0.2">
      <c r="A1523" s="4">
        <v>1199</v>
      </c>
      <c r="B1523" s="4">
        <v>25</v>
      </c>
      <c r="C1523" s="5" t="s">
        <v>850</v>
      </c>
      <c r="D1523" s="5" t="s">
        <v>849</v>
      </c>
      <c r="E1523" s="4">
        <v>2016</v>
      </c>
      <c r="F1523" s="11" t="s">
        <v>1141</v>
      </c>
      <c r="G1523" s="6">
        <v>0.1475988701</v>
      </c>
      <c r="I1523" s="6">
        <v>2.4717513999999999E-2</v>
      </c>
      <c r="J1523" s="5" t="s">
        <v>65</v>
      </c>
      <c r="L1523" s="5" t="s">
        <v>78</v>
      </c>
      <c r="M1523" s="5" t="s">
        <v>57</v>
      </c>
      <c r="N1523" s="4" t="s">
        <v>854</v>
      </c>
      <c r="O1523" s="5" t="s">
        <v>854</v>
      </c>
      <c r="P1523" s="5" t="s">
        <v>652</v>
      </c>
      <c r="Q1523" s="5" t="s">
        <v>1329</v>
      </c>
      <c r="S1523" s="5" t="s">
        <v>852</v>
      </c>
      <c r="U1523" s="5" t="s">
        <v>853</v>
      </c>
      <c r="X1523" s="5" t="s">
        <v>153</v>
      </c>
      <c r="Y1523" s="5" t="s">
        <v>152</v>
      </c>
      <c r="Z1523" s="5" t="s">
        <v>20</v>
      </c>
      <c r="AB1523" s="5" t="s">
        <v>105</v>
      </c>
      <c r="AC1523" s="5" t="s">
        <v>506</v>
      </c>
      <c r="AE1523" s="5" t="s">
        <v>59</v>
      </c>
      <c r="AF1523" s="5" t="s">
        <v>851</v>
      </c>
      <c r="AI1523" s="5" t="s">
        <v>225</v>
      </c>
      <c r="AJ1523" s="8" t="s">
        <v>59</v>
      </c>
      <c r="AK1523" s="8" t="s">
        <v>59</v>
      </c>
    </row>
    <row r="1524" spans="1:37" hidden="1" x14ac:dyDescent="0.2">
      <c r="A1524" s="4">
        <v>1199</v>
      </c>
      <c r="B1524" s="4">
        <v>26</v>
      </c>
      <c r="C1524" s="5" t="s">
        <v>850</v>
      </c>
      <c r="D1524" s="5" t="s">
        <v>849</v>
      </c>
      <c r="E1524" s="4">
        <v>2016</v>
      </c>
      <c r="F1524" s="11" t="s">
        <v>1141</v>
      </c>
      <c r="G1524" s="6">
        <v>4.0960452000000001E-2</v>
      </c>
      <c r="I1524" s="6">
        <v>2.8248588000000002E-2</v>
      </c>
      <c r="J1524" s="5" t="s">
        <v>65</v>
      </c>
      <c r="L1524" s="5" t="s">
        <v>733</v>
      </c>
      <c r="M1524" s="5" t="s">
        <v>57</v>
      </c>
      <c r="N1524" s="4" t="s">
        <v>854</v>
      </c>
      <c r="O1524" s="5" t="s">
        <v>854</v>
      </c>
      <c r="P1524" s="5" t="s">
        <v>652</v>
      </c>
      <c r="Q1524" s="5" t="s">
        <v>1329</v>
      </c>
      <c r="S1524" s="5" t="s">
        <v>852</v>
      </c>
      <c r="U1524" s="5" t="s">
        <v>853</v>
      </c>
      <c r="X1524" s="5" t="s">
        <v>153</v>
      </c>
      <c r="Y1524" s="5" t="s">
        <v>152</v>
      </c>
      <c r="Z1524" s="5" t="s">
        <v>20</v>
      </c>
      <c r="AB1524" s="5" t="s">
        <v>105</v>
      </c>
      <c r="AC1524" s="5" t="s">
        <v>506</v>
      </c>
      <c r="AE1524" s="5" t="s">
        <v>59</v>
      </c>
      <c r="AF1524" s="5" t="s">
        <v>851</v>
      </c>
      <c r="AI1524" s="5" t="s">
        <v>225</v>
      </c>
      <c r="AJ1524" s="8" t="s">
        <v>59</v>
      </c>
      <c r="AK1524" s="8" t="s">
        <v>59</v>
      </c>
    </row>
    <row r="1525" spans="1:37" hidden="1" x14ac:dyDescent="0.2">
      <c r="A1525" s="4">
        <v>1199</v>
      </c>
      <c r="B1525" s="4">
        <v>27</v>
      </c>
      <c r="C1525" s="5" t="s">
        <v>850</v>
      </c>
      <c r="D1525" s="5" t="s">
        <v>849</v>
      </c>
      <c r="E1525" s="4">
        <v>2016</v>
      </c>
      <c r="F1525" s="5" t="s">
        <v>576</v>
      </c>
      <c r="G1525" s="6">
        <v>13.86</v>
      </c>
      <c r="H1525" s="7">
        <v>532</v>
      </c>
      <c r="I1525" s="6">
        <v>0.56000000000000005</v>
      </c>
      <c r="J1525" s="5" t="s">
        <v>107</v>
      </c>
      <c r="M1525" s="5" t="s">
        <v>57</v>
      </c>
      <c r="N1525" s="4" t="s">
        <v>854</v>
      </c>
      <c r="O1525" s="5" t="s">
        <v>854</v>
      </c>
      <c r="P1525" s="5" t="s">
        <v>652</v>
      </c>
      <c r="Q1525" s="5" t="s">
        <v>1329</v>
      </c>
      <c r="S1525" s="5" t="s">
        <v>852</v>
      </c>
      <c r="U1525" s="5" t="s">
        <v>853</v>
      </c>
      <c r="X1525" s="5" t="s">
        <v>153</v>
      </c>
      <c r="Y1525" s="5" t="s">
        <v>152</v>
      </c>
      <c r="Z1525" s="5" t="s">
        <v>20</v>
      </c>
      <c r="AB1525" s="5" t="s">
        <v>105</v>
      </c>
      <c r="AC1525" s="5" t="s">
        <v>506</v>
      </c>
      <c r="AE1525" s="5" t="s">
        <v>59</v>
      </c>
      <c r="AF1525" s="5" t="s">
        <v>851</v>
      </c>
      <c r="AI1525" s="5" t="s">
        <v>225</v>
      </c>
      <c r="AJ1525" s="8" t="s">
        <v>59</v>
      </c>
      <c r="AK1525" s="8" t="s">
        <v>59</v>
      </c>
    </row>
    <row r="1526" spans="1:37" hidden="1" x14ac:dyDescent="0.2">
      <c r="A1526" s="4">
        <v>1379</v>
      </c>
      <c r="B1526" s="4">
        <v>1</v>
      </c>
      <c r="C1526" s="5" t="s">
        <v>1513</v>
      </c>
      <c r="D1526" s="5" t="s">
        <v>866</v>
      </c>
      <c r="E1526" s="4">
        <v>1975</v>
      </c>
      <c r="F1526" s="5" t="s">
        <v>515</v>
      </c>
      <c r="G1526" s="6">
        <v>3.8</v>
      </c>
      <c r="H1526" s="7">
        <v>55</v>
      </c>
      <c r="N1526" s="4">
        <v>1970</v>
      </c>
      <c r="O1526" s="5" t="s">
        <v>197</v>
      </c>
      <c r="R1526" s="7">
        <v>264.3</v>
      </c>
      <c r="S1526" s="5" t="s">
        <v>119</v>
      </c>
      <c r="U1526" s="5" t="s">
        <v>867</v>
      </c>
      <c r="X1526" s="5" t="s">
        <v>33</v>
      </c>
      <c r="Y1526" s="5" t="s">
        <v>32</v>
      </c>
      <c r="Z1526" s="5" t="s">
        <v>20</v>
      </c>
      <c r="AB1526" s="5" t="s">
        <v>184</v>
      </c>
      <c r="AC1526" s="5" t="s">
        <v>803</v>
      </c>
      <c r="AI1526" s="5" t="s">
        <v>225</v>
      </c>
      <c r="AJ1526" s="8" t="s">
        <v>59</v>
      </c>
      <c r="AK1526" s="8" t="s">
        <v>114</v>
      </c>
    </row>
    <row r="1527" spans="1:37" hidden="1" x14ac:dyDescent="0.2">
      <c r="A1527" s="4">
        <v>1379</v>
      </c>
      <c r="B1527" s="4">
        <v>2</v>
      </c>
      <c r="C1527" s="5" t="s">
        <v>1513</v>
      </c>
      <c r="D1527" s="5" t="s">
        <v>866</v>
      </c>
      <c r="E1527" s="4">
        <v>1975</v>
      </c>
      <c r="F1527" s="5" t="s">
        <v>515</v>
      </c>
      <c r="G1527" s="6">
        <v>5.8</v>
      </c>
      <c r="H1527" s="7">
        <v>85</v>
      </c>
      <c r="N1527" s="4">
        <v>1971</v>
      </c>
      <c r="O1527" s="5" t="s">
        <v>197</v>
      </c>
      <c r="R1527" s="7">
        <v>582.6</v>
      </c>
      <c r="S1527" s="5" t="s">
        <v>119</v>
      </c>
      <c r="U1527" s="5" t="s">
        <v>867</v>
      </c>
      <c r="X1527" s="5" t="s">
        <v>33</v>
      </c>
      <c r="Y1527" s="5" t="s">
        <v>32</v>
      </c>
      <c r="Z1527" s="5" t="s">
        <v>20</v>
      </c>
      <c r="AB1527" s="5" t="s">
        <v>184</v>
      </c>
      <c r="AC1527" s="5" t="s">
        <v>803</v>
      </c>
      <c r="AI1527" s="5" t="s">
        <v>225</v>
      </c>
      <c r="AJ1527" s="8" t="s">
        <v>59</v>
      </c>
      <c r="AK1527" s="8" t="s">
        <v>114</v>
      </c>
    </row>
    <row r="1528" spans="1:37" hidden="1" x14ac:dyDescent="0.2">
      <c r="A1528" s="4">
        <v>1379</v>
      </c>
      <c r="B1528" s="4">
        <v>3</v>
      </c>
      <c r="C1528" s="5" t="s">
        <v>1513</v>
      </c>
      <c r="D1528" s="5" t="s">
        <v>866</v>
      </c>
      <c r="E1528" s="4">
        <v>1975</v>
      </c>
      <c r="F1528" s="5" t="s">
        <v>515</v>
      </c>
      <c r="G1528" s="6">
        <v>3.3</v>
      </c>
      <c r="H1528" s="7">
        <v>69</v>
      </c>
      <c r="N1528" s="4">
        <v>1972</v>
      </c>
      <c r="O1528" s="5" t="s">
        <v>197</v>
      </c>
      <c r="R1528" s="7">
        <v>675.1</v>
      </c>
      <c r="S1528" s="5" t="s">
        <v>119</v>
      </c>
      <c r="U1528" s="5" t="s">
        <v>867</v>
      </c>
      <c r="X1528" s="5" t="s">
        <v>33</v>
      </c>
      <c r="Y1528" s="5" t="s">
        <v>32</v>
      </c>
      <c r="Z1528" s="5" t="s">
        <v>20</v>
      </c>
      <c r="AB1528" s="5" t="s">
        <v>184</v>
      </c>
      <c r="AC1528" s="5" t="s">
        <v>803</v>
      </c>
      <c r="AI1528" s="5" t="s">
        <v>225</v>
      </c>
      <c r="AJ1528" s="8" t="s">
        <v>59</v>
      </c>
      <c r="AK1528" s="8" t="s">
        <v>114</v>
      </c>
    </row>
    <row r="1529" spans="1:37" hidden="1" x14ac:dyDescent="0.2">
      <c r="A1529" s="4">
        <v>1379</v>
      </c>
      <c r="B1529" s="4">
        <v>4</v>
      </c>
      <c r="C1529" s="5" t="s">
        <v>1513</v>
      </c>
      <c r="D1529" s="5" t="s">
        <v>866</v>
      </c>
      <c r="E1529" s="4">
        <v>1975</v>
      </c>
      <c r="F1529" s="5" t="s">
        <v>515</v>
      </c>
      <c r="G1529" s="6">
        <v>4.5</v>
      </c>
      <c r="H1529" s="7">
        <v>49</v>
      </c>
      <c r="N1529" s="4">
        <v>1973</v>
      </c>
      <c r="O1529" s="5" t="s">
        <v>197</v>
      </c>
      <c r="R1529" s="7">
        <v>652</v>
      </c>
      <c r="S1529" s="5" t="s">
        <v>119</v>
      </c>
      <c r="U1529" s="5" t="s">
        <v>867</v>
      </c>
      <c r="X1529" s="5" t="s">
        <v>33</v>
      </c>
      <c r="Y1529" s="5" t="s">
        <v>32</v>
      </c>
      <c r="Z1529" s="5" t="s">
        <v>20</v>
      </c>
      <c r="AB1529" s="5" t="s">
        <v>184</v>
      </c>
      <c r="AC1529" s="5" t="s">
        <v>803</v>
      </c>
      <c r="AI1529" s="5" t="s">
        <v>225</v>
      </c>
      <c r="AJ1529" s="8" t="s">
        <v>59</v>
      </c>
      <c r="AK1529" s="8" t="s">
        <v>114</v>
      </c>
    </row>
    <row r="1530" spans="1:37" hidden="1" x14ac:dyDescent="0.2">
      <c r="A1530" s="4">
        <v>1379</v>
      </c>
      <c r="B1530" s="4">
        <v>5</v>
      </c>
      <c r="C1530" s="5" t="s">
        <v>1513</v>
      </c>
      <c r="D1530" s="5" t="s">
        <v>866</v>
      </c>
      <c r="E1530" s="4">
        <v>1975</v>
      </c>
      <c r="F1530" s="5" t="s">
        <v>515</v>
      </c>
      <c r="G1530" s="6">
        <v>5.3</v>
      </c>
      <c r="H1530" s="7">
        <v>34</v>
      </c>
      <c r="N1530" s="4">
        <v>1974</v>
      </c>
      <c r="O1530" s="5" t="s">
        <v>197</v>
      </c>
      <c r="S1530" s="5" t="s">
        <v>119</v>
      </c>
      <c r="U1530" s="5" t="s">
        <v>867</v>
      </c>
      <c r="X1530" s="5" t="s">
        <v>33</v>
      </c>
      <c r="Y1530" s="5" t="s">
        <v>32</v>
      </c>
      <c r="Z1530" s="5" t="s">
        <v>20</v>
      </c>
      <c r="AB1530" s="5" t="s">
        <v>184</v>
      </c>
      <c r="AC1530" s="5" t="s">
        <v>803</v>
      </c>
      <c r="AI1530" s="5" t="s">
        <v>225</v>
      </c>
      <c r="AJ1530" s="8" t="s">
        <v>59</v>
      </c>
      <c r="AK1530" s="8" t="s">
        <v>114</v>
      </c>
    </row>
    <row r="1531" spans="1:37" hidden="1" x14ac:dyDescent="0.2">
      <c r="A1531" s="4">
        <v>1379</v>
      </c>
      <c r="B1531" s="4">
        <v>6</v>
      </c>
      <c r="C1531" s="5" t="s">
        <v>1513</v>
      </c>
      <c r="D1531" s="5" t="s">
        <v>866</v>
      </c>
      <c r="E1531" s="4">
        <v>1975</v>
      </c>
      <c r="F1531" s="5" t="s">
        <v>227</v>
      </c>
      <c r="G1531" s="6">
        <v>0.144382911</v>
      </c>
      <c r="H1531" s="7">
        <v>365</v>
      </c>
      <c r="L1531" s="5" t="s">
        <v>662</v>
      </c>
      <c r="M1531" s="5" t="s">
        <v>868</v>
      </c>
      <c r="N1531" s="4" t="s">
        <v>197</v>
      </c>
      <c r="O1531" s="5" t="s">
        <v>197</v>
      </c>
      <c r="S1531" s="5" t="s">
        <v>119</v>
      </c>
      <c r="U1531" s="5" t="s">
        <v>867</v>
      </c>
      <c r="X1531" s="5" t="s">
        <v>33</v>
      </c>
      <c r="Y1531" s="5" t="s">
        <v>32</v>
      </c>
      <c r="Z1531" s="5" t="s">
        <v>20</v>
      </c>
      <c r="AB1531" s="5" t="s">
        <v>184</v>
      </c>
      <c r="AC1531" s="5" t="s">
        <v>753</v>
      </c>
      <c r="AI1531" s="5" t="s">
        <v>225</v>
      </c>
      <c r="AJ1531" s="8" t="s">
        <v>59</v>
      </c>
      <c r="AK1531" s="8" t="s">
        <v>114</v>
      </c>
    </row>
    <row r="1532" spans="1:37" hidden="1" x14ac:dyDescent="0.2">
      <c r="A1532" s="4">
        <v>1379</v>
      </c>
      <c r="B1532" s="4">
        <v>7</v>
      </c>
      <c r="C1532" s="5" t="s">
        <v>1513</v>
      </c>
      <c r="D1532" s="5" t="s">
        <v>866</v>
      </c>
      <c r="E1532" s="4">
        <v>1975</v>
      </c>
      <c r="F1532" s="5" t="s">
        <v>227</v>
      </c>
      <c r="G1532" s="6">
        <v>0.10680379700000001</v>
      </c>
      <c r="H1532" s="7">
        <v>270</v>
      </c>
      <c r="L1532" s="5" t="s">
        <v>689</v>
      </c>
      <c r="M1532" s="5" t="s">
        <v>868</v>
      </c>
      <c r="N1532" s="4" t="s">
        <v>197</v>
      </c>
      <c r="O1532" s="5" t="s">
        <v>197</v>
      </c>
      <c r="S1532" s="5" t="s">
        <v>119</v>
      </c>
      <c r="U1532" s="5" t="s">
        <v>867</v>
      </c>
      <c r="X1532" s="5" t="s">
        <v>33</v>
      </c>
      <c r="Y1532" s="5" t="s">
        <v>32</v>
      </c>
      <c r="Z1532" s="5" t="s">
        <v>20</v>
      </c>
      <c r="AB1532" s="5" t="s">
        <v>184</v>
      </c>
      <c r="AC1532" s="5" t="s">
        <v>753</v>
      </c>
      <c r="AI1532" s="5" t="s">
        <v>225</v>
      </c>
      <c r="AJ1532" s="8" t="s">
        <v>59</v>
      </c>
      <c r="AK1532" s="8" t="s">
        <v>114</v>
      </c>
    </row>
    <row r="1533" spans="1:37" hidden="1" x14ac:dyDescent="0.2">
      <c r="A1533" s="4">
        <v>1379</v>
      </c>
      <c r="B1533" s="4">
        <v>8</v>
      </c>
      <c r="C1533" s="5" t="s">
        <v>1513</v>
      </c>
      <c r="D1533" s="5" t="s">
        <v>866</v>
      </c>
      <c r="E1533" s="4">
        <v>1975</v>
      </c>
      <c r="F1533" s="5" t="s">
        <v>227</v>
      </c>
      <c r="G1533" s="6">
        <v>6.7642405000000003E-2</v>
      </c>
      <c r="H1533" s="7">
        <v>171</v>
      </c>
      <c r="L1533" s="5" t="s">
        <v>690</v>
      </c>
      <c r="M1533" s="5" t="s">
        <v>868</v>
      </c>
      <c r="N1533" s="4" t="s">
        <v>197</v>
      </c>
      <c r="O1533" s="5" t="s">
        <v>197</v>
      </c>
      <c r="S1533" s="5" t="s">
        <v>119</v>
      </c>
      <c r="U1533" s="5" t="s">
        <v>867</v>
      </c>
      <c r="X1533" s="5" t="s">
        <v>33</v>
      </c>
      <c r="Y1533" s="5" t="s">
        <v>32</v>
      </c>
      <c r="Z1533" s="5" t="s">
        <v>20</v>
      </c>
      <c r="AB1533" s="5" t="s">
        <v>184</v>
      </c>
      <c r="AC1533" s="5" t="s">
        <v>753</v>
      </c>
      <c r="AI1533" s="5" t="s">
        <v>225</v>
      </c>
      <c r="AJ1533" s="8" t="s">
        <v>59</v>
      </c>
      <c r="AK1533" s="8" t="s">
        <v>114</v>
      </c>
    </row>
    <row r="1534" spans="1:37" hidden="1" x14ac:dyDescent="0.2">
      <c r="A1534" s="4">
        <v>1379</v>
      </c>
      <c r="B1534" s="4">
        <v>9</v>
      </c>
      <c r="C1534" s="5" t="s">
        <v>1513</v>
      </c>
      <c r="D1534" s="5" t="s">
        <v>866</v>
      </c>
      <c r="E1534" s="4">
        <v>1975</v>
      </c>
      <c r="F1534" s="5" t="s">
        <v>227</v>
      </c>
      <c r="G1534" s="6">
        <v>2.7689873E-2</v>
      </c>
      <c r="H1534" s="7">
        <v>70</v>
      </c>
      <c r="L1534" s="5" t="s">
        <v>691</v>
      </c>
      <c r="M1534" s="5" t="s">
        <v>868</v>
      </c>
      <c r="N1534" s="4" t="s">
        <v>197</v>
      </c>
      <c r="O1534" s="5" t="s">
        <v>197</v>
      </c>
      <c r="S1534" s="5" t="s">
        <v>119</v>
      </c>
      <c r="U1534" s="5" t="s">
        <v>867</v>
      </c>
      <c r="X1534" s="5" t="s">
        <v>33</v>
      </c>
      <c r="Y1534" s="5" t="s">
        <v>32</v>
      </c>
      <c r="Z1534" s="5" t="s">
        <v>20</v>
      </c>
      <c r="AB1534" s="5" t="s">
        <v>184</v>
      </c>
      <c r="AC1534" s="5" t="s">
        <v>753</v>
      </c>
      <c r="AI1534" s="5" t="s">
        <v>225</v>
      </c>
      <c r="AJ1534" s="8" t="s">
        <v>59</v>
      </c>
      <c r="AK1534" s="8" t="s">
        <v>114</v>
      </c>
    </row>
    <row r="1535" spans="1:37" hidden="1" x14ac:dyDescent="0.2">
      <c r="A1535" s="4">
        <v>1379</v>
      </c>
      <c r="B1535" s="4">
        <v>10</v>
      </c>
      <c r="C1535" s="5" t="s">
        <v>1513</v>
      </c>
      <c r="D1535" s="5" t="s">
        <v>866</v>
      </c>
      <c r="E1535" s="4">
        <v>1975</v>
      </c>
      <c r="F1535" s="5" t="s">
        <v>227</v>
      </c>
      <c r="G1535" s="6">
        <v>5.1028481000000001E-2</v>
      </c>
      <c r="H1535" s="7">
        <v>129</v>
      </c>
      <c r="L1535" s="5" t="s">
        <v>692</v>
      </c>
      <c r="M1535" s="5" t="s">
        <v>868</v>
      </c>
      <c r="N1535" s="4" t="s">
        <v>197</v>
      </c>
      <c r="O1535" s="5" t="s">
        <v>197</v>
      </c>
      <c r="S1535" s="5" t="s">
        <v>119</v>
      </c>
      <c r="U1535" s="5" t="s">
        <v>867</v>
      </c>
      <c r="X1535" s="5" t="s">
        <v>33</v>
      </c>
      <c r="Y1535" s="5" t="s">
        <v>32</v>
      </c>
      <c r="Z1535" s="5" t="s">
        <v>20</v>
      </c>
      <c r="AB1535" s="5" t="s">
        <v>184</v>
      </c>
      <c r="AC1535" s="5" t="s">
        <v>753</v>
      </c>
      <c r="AI1535" s="5" t="s">
        <v>225</v>
      </c>
      <c r="AJ1535" s="8" t="s">
        <v>59</v>
      </c>
      <c r="AK1535" s="8" t="s">
        <v>114</v>
      </c>
    </row>
    <row r="1536" spans="1:37" hidden="1" x14ac:dyDescent="0.2">
      <c r="A1536" s="4">
        <v>1379</v>
      </c>
      <c r="B1536" s="4">
        <v>11</v>
      </c>
      <c r="C1536" s="5" t="s">
        <v>1513</v>
      </c>
      <c r="D1536" s="5" t="s">
        <v>866</v>
      </c>
      <c r="E1536" s="4">
        <v>1975</v>
      </c>
      <c r="F1536" s="5" t="s">
        <v>227</v>
      </c>
      <c r="G1536" s="6">
        <v>1.068038E-2</v>
      </c>
      <c r="H1536" s="7">
        <v>27</v>
      </c>
      <c r="L1536" s="5" t="s">
        <v>693</v>
      </c>
      <c r="M1536" s="5" t="s">
        <v>868</v>
      </c>
      <c r="N1536" s="4" t="s">
        <v>197</v>
      </c>
      <c r="O1536" s="5" t="s">
        <v>197</v>
      </c>
      <c r="S1536" s="5" t="s">
        <v>119</v>
      </c>
      <c r="U1536" s="5" t="s">
        <v>867</v>
      </c>
      <c r="X1536" s="5" t="s">
        <v>33</v>
      </c>
      <c r="Y1536" s="5" t="s">
        <v>32</v>
      </c>
      <c r="Z1536" s="5" t="s">
        <v>20</v>
      </c>
      <c r="AB1536" s="5" t="s">
        <v>184</v>
      </c>
      <c r="AC1536" s="5" t="s">
        <v>753</v>
      </c>
      <c r="AI1536" s="5" t="s">
        <v>225</v>
      </c>
      <c r="AJ1536" s="8" t="s">
        <v>59</v>
      </c>
      <c r="AK1536" s="8" t="s">
        <v>114</v>
      </c>
    </row>
    <row r="1537" spans="1:37" hidden="1" x14ac:dyDescent="0.2">
      <c r="A1537" s="4">
        <v>1379</v>
      </c>
      <c r="B1537" s="4">
        <v>12</v>
      </c>
      <c r="C1537" s="5" t="s">
        <v>1513</v>
      </c>
      <c r="D1537" s="5" t="s">
        <v>866</v>
      </c>
      <c r="E1537" s="4">
        <v>1975</v>
      </c>
      <c r="F1537" s="5" t="s">
        <v>227</v>
      </c>
      <c r="G1537" s="6">
        <v>3.9556959999999999E-3</v>
      </c>
      <c r="H1537" s="7">
        <v>10</v>
      </c>
      <c r="L1537" s="5" t="s">
        <v>694</v>
      </c>
      <c r="M1537" s="5" t="s">
        <v>868</v>
      </c>
      <c r="N1537" s="4" t="s">
        <v>197</v>
      </c>
      <c r="O1537" s="5" t="s">
        <v>197</v>
      </c>
      <c r="S1537" s="5" t="s">
        <v>119</v>
      </c>
      <c r="U1537" s="5" t="s">
        <v>867</v>
      </c>
      <c r="X1537" s="5" t="s">
        <v>33</v>
      </c>
      <c r="Y1537" s="5" t="s">
        <v>32</v>
      </c>
      <c r="Z1537" s="5" t="s">
        <v>20</v>
      </c>
      <c r="AB1537" s="5" t="s">
        <v>184</v>
      </c>
      <c r="AC1537" s="5" t="s">
        <v>753</v>
      </c>
      <c r="AI1537" s="5" t="s">
        <v>225</v>
      </c>
      <c r="AJ1537" s="8" t="s">
        <v>59</v>
      </c>
      <c r="AK1537" s="8" t="s">
        <v>114</v>
      </c>
    </row>
    <row r="1538" spans="1:37" hidden="1" x14ac:dyDescent="0.2">
      <c r="A1538" s="4">
        <v>1379</v>
      </c>
      <c r="B1538" s="4">
        <v>13</v>
      </c>
      <c r="C1538" s="5" t="s">
        <v>1513</v>
      </c>
      <c r="D1538" s="5" t="s">
        <v>866</v>
      </c>
      <c r="E1538" s="4">
        <v>1975</v>
      </c>
      <c r="F1538" s="5" t="s">
        <v>227</v>
      </c>
      <c r="G1538" s="6">
        <v>1.1075949E-2</v>
      </c>
      <c r="H1538" s="7">
        <v>28</v>
      </c>
      <c r="L1538" s="5" t="s">
        <v>695</v>
      </c>
      <c r="M1538" s="5" t="s">
        <v>868</v>
      </c>
      <c r="N1538" s="4" t="s">
        <v>197</v>
      </c>
      <c r="O1538" s="5" t="s">
        <v>197</v>
      </c>
      <c r="S1538" s="5" t="s">
        <v>119</v>
      </c>
      <c r="U1538" s="5" t="s">
        <v>867</v>
      </c>
      <c r="X1538" s="5" t="s">
        <v>33</v>
      </c>
      <c r="Y1538" s="5" t="s">
        <v>32</v>
      </c>
      <c r="Z1538" s="5" t="s">
        <v>20</v>
      </c>
      <c r="AB1538" s="5" t="s">
        <v>184</v>
      </c>
      <c r="AC1538" s="5" t="s">
        <v>753</v>
      </c>
      <c r="AI1538" s="5" t="s">
        <v>225</v>
      </c>
      <c r="AJ1538" s="8" t="s">
        <v>59</v>
      </c>
      <c r="AK1538" s="8" t="s">
        <v>114</v>
      </c>
    </row>
    <row r="1539" spans="1:37" hidden="1" x14ac:dyDescent="0.2">
      <c r="A1539" s="4">
        <v>1379</v>
      </c>
      <c r="B1539" s="4">
        <v>14</v>
      </c>
      <c r="C1539" s="5" t="s">
        <v>1513</v>
      </c>
      <c r="D1539" s="5" t="s">
        <v>866</v>
      </c>
      <c r="E1539" s="4">
        <v>1975</v>
      </c>
      <c r="F1539" s="5" t="s">
        <v>227</v>
      </c>
      <c r="G1539" s="6">
        <v>5.5379749999999997E-3</v>
      </c>
      <c r="H1539" s="7">
        <v>14</v>
      </c>
      <c r="L1539" s="5" t="s">
        <v>782</v>
      </c>
      <c r="M1539" s="5" t="s">
        <v>868</v>
      </c>
      <c r="N1539" s="4" t="s">
        <v>197</v>
      </c>
      <c r="O1539" s="5" t="s">
        <v>197</v>
      </c>
      <c r="S1539" s="5" t="s">
        <v>119</v>
      </c>
      <c r="U1539" s="5" t="s">
        <v>867</v>
      </c>
      <c r="X1539" s="5" t="s">
        <v>33</v>
      </c>
      <c r="Y1539" s="5" t="s">
        <v>32</v>
      </c>
      <c r="Z1539" s="5" t="s">
        <v>20</v>
      </c>
      <c r="AB1539" s="5" t="s">
        <v>184</v>
      </c>
      <c r="AC1539" s="5" t="s">
        <v>753</v>
      </c>
      <c r="AI1539" s="5" t="s">
        <v>225</v>
      </c>
      <c r="AJ1539" s="8" t="s">
        <v>59</v>
      </c>
      <c r="AK1539" s="8" t="s">
        <v>114</v>
      </c>
    </row>
    <row r="1540" spans="1:37" hidden="1" x14ac:dyDescent="0.2">
      <c r="A1540" s="4">
        <v>1379</v>
      </c>
      <c r="B1540" s="4">
        <v>15</v>
      </c>
      <c r="C1540" s="5" t="s">
        <v>1513</v>
      </c>
      <c r="D1540" s="5" t="s">
        <v>866</v>
      </c>
      <c r="E1540" s="4">
        <v>1975</v>
      </c>
      <c r="F1540" s="5" t="s">
        <v>227</v>
      </c>
      <c r="G1540" s="6">
        <v>4.7468349999999996E-3</v>
      </c>
      <c r="H1540" s="7">
        <v>12</v>
      </c>
      <c r="L1540" s="5" t="s">
        <v>783</v>
      </c>
      <c r="M1540" s="5" t="s">
        <v>868</v>
      </c>
      <c r="N1540" s="4" t="s">
        <v>197</v>
      </c>
      <c r="O1540" s="5" t="s">
        <v>197</v>
      </c>
      <c r="S1540" s="5" t="s">
        <v>119</v>
      </c>
      <c r="U1540" s="5" t="s">
        <v>867</v>
      </c>
      <c r="X1540" s="5" t="s">
        <v>33</v>
      </c>
      <c r="Y1540" s="5" t="s">
        <v>32</v>
      </c>
      <c r="Z1540" s="5" t="s">
        <v>20</v>
      </c>
      <c r="AB1540" s="5" t="s">
        <v>184</v>
      </c>
      <c r="AC1540" s="5" t="s">
        <v>753</v>
      </c>
      <c r="AI1540" s="5" t="s">
        <v>225</v>
      </c>
      <c r="AJ1540" s="8" t="s">
        <v>59</v>
      </c>
      <c r="AK1540" s="8" t="s">
        <v>114</v>
      </c>
    </row>
    <row r="1541" spans="1:37" hidden="1" x14ac:dyDescent="0.2">
      <c r="A1541" s="4">
        <v>1379</v>
      </c>
      <c r="B1541" s="4">
        <v>16</v>
      </c>
      <c r="C1541" s="5" t="s">
        <v>1513</v>
      </c>
      <c r="D1541" s="5" t="s">
        <v>866</v>
      </c>
      <c r="E1541" s="4">
        <v>1975</v>
      </c>
      <c r="F1541" s="5" t="s">
        <v>227</v>
      </c>
      <c r="G1541" s="6">
        <v>1.5822779999999999E-3</v>
      </c>
      <c r="H1541" s="7">
        <v>4</v>
      </c>
      <c r="L1541" s="5" t="s">
        <v>784</v>
      </c>
      <c r="M1541" s="5" t="s">
        <v>868</v>
      </c>
      <c r="N1541" s="4" t="s">
        <v>197</v>
      </c>
      <c r="O1541" s="5" t="s">
        <v>197</v>
      </c>
      <c r="S1541" s="5" t="s">
        <v>119</v>
      </c>
      <c r="U1541" s="5" t="s">
        <v>867</v>
      </c>
      <c r="X1541" s="5" t="s">
        <v>33</v>
      </c>
      <c r="Y1541" s="5" t="s">
        <v>32</v>
      </c>
      <c r="Z1541" s="5" t="s">
        <v>20</v>
      </c>
      <c r="AB1541" s="5" t="s">
        <v>184</v>
      </c>
      <c r="AC1541" s="5" t="s">
        <v>753</v>
      </c>
      <c r="AI1541" s="5" t="s">
        <v>225</v>
      </c>
      <c r="AJ1541" s="8" t="s">
        <v>59</v>
      </c>
      <c r="AK1541" s="8" t="s">
        <v>114</v>
      </c>
    </row>
    <row r="1542" spans="1:37" hidden="1" x14ac:dyDescent="0.2">
      <c r="A1542" s="4">
        <v>1379</v>
      </c>
      <c r="B1542" s="4">
        <v>17</v>
      </c>
      <c r="C1542" s="5" t="s">
        <v>1513</v>
      </c>
      <c r="D1542" s="5" t="s">
        <v>866</v>
      </c>
      <c r="E1542" s="4">
        <v>1975</v>
      </c>
      <c r="F1542" s="5" t="s">
        <v>227</v>
      </c>
      <c r="G1542" s="6">
        <v>1.5822779999999999E-3</v>
      </c>
      <c r="H1542" s="7">
        <v>4</v>
      </c>
      <c r="L1542" s="5" t="s">
        <v>785</v>
      </c>
      <c r="M1542" s="5" t="s">
        <v>868</v>
      </c>
      <c r="N1542" s="4" t="s">
        <v>197</v>
      </c>
      <c r="O1542" s="5" t="s">
        <v>197</v>
      </c>
      <c r="S1542" s="5" t="s">
        <v>119</v>
      </c>
      <c r="U1542" s="5" t="s">
        <v>867</v>
      </c>
      <c r="X1542" s="5" t="s">
        <v>33</v>
      </c>
      <c r="Y1542" s="5" t="s">
        <v>32</v>
      </c>
      <c r="Z1542" s="5" t="s">
        <v>20</v>
      </c>
      <c r="AB1542" s="5" t="s">
        <v>184</v>
      </c>
      <c r="AC1542" s="5" t="s">
        <v>753</v>
      </c>
      <c r="AI1542" s="5" t="s">
        <v>225</v>
      </c>
      <c r="AJ1542" s="8" t="s">
        <v>59</v>
      </c>
      <c r="AK1542" s="8" t="s">
        <v>114</v>
      </c>
    </row>
    <row r="1543" spans="1:37" hidden="1" x14ac:dyDescent="0.2">
      <c r="A1543" s="4">
        <v>1379</v>
      </c>
      <c r="B1543" s="4">
        <v>18</v>
      </c>
      <c r="C1543" s="5" t="s">
        <v>1513</v>
      </c>
      <c r="D1543" s="5" t="s">
        <v>866</v>
      </c>
      <c r="E1543" s="4">
        <v>1975</v>
      </c>
      <c r="F1543" s="5" t="s">
        <v>227</v>
      </c>
      <c r="G1543" s="6">
        <v>1.186709E-3</v>
      </c>
      <c r="H1543" s="7">
        <v>3</v>
      </c>
      <c r="L1543" s="5" t="s">
        <v>786</v>
      </c>
      <c r="M1543" s="5" t="s">
        <v>868</v>
      </c>
      <c r="N1543" s="4" t="s">
        <v>197</v>
      </c>
      <c r="O1543" s="5" t="s">
        <v>197</v>
      </c>
      <c r="S1543" s="5" t="s">
        <v>119</v>
      </c>
      <c r="U1543" s="5" t="s">
        <v>867</v>
      </c>
      <c r="X1543" s="5" t="s">
        <v>33</v>
      </c>
      <c r="Y1543" s="5" t="s">
        <v>32</v>
      </c>
      <c r="Z1543" s="5" t="s">
        <v>20</v>
      </c>
      <c r="AB1543" s="5" t="s">
        <v>184</v>
      </c>
      <c r="AC1543" s="5" t="s">
        <v>753</v>
      </c>
      <c r="AI1543" s="5" t="s">
        <v>225</v>
      </c>
      <c r="AJ1543" s="8" t="s">
        <v>59</v>
      </c>
      <c r="AK1543" s="8" t="s">
        <v>114</v>
      </c>
    </row>
    <row r="1544" spans="1:37" hidden="1" x14ac:dyDescent="0.2">
      <c r="A1544" s="4">
        <v>1379</v>
      </c>
      <c r="B1544" s="4">
        <v>19</v>
      </c>
      <c r="C1544" s="5" t="s">
        <v>1513</v>
      </c>
      <c r="D1544" s="5" t="s">
        <v>866</v>
      </c>
      <c r="E1544" s="4">
        <v>1975</v>
      </c>
      <c r="F1544" s="5" t="s">
        <v>227</v>
      </c>
      <c r="G1544" s="6">
        <v>1.186709E-3</v>
      </c>
      <c r="H1544" s="7">
        <v>3</v>
      </c>
      <c r="L1544" s="5" t="s">
        <v>788</v>
      </c>
      <c r="M1544" s="5" t="s">
        <v>868</v>
      </c>
      <c r="N1544" s="4" t="s">
        <v>197</v>
      </c>
      <c r="O1544" s="5" t="s">
        <v>197</v>
      </c>
      <c r="S1544" s="5" t="s">
        <v>119</v>
      </c>
      <c r="U1544" s="5" t="s">
        <v>867</v>
      </c>
      <c r="X1544" s="5" t="s">
        <v>33</v>
      </c>
      <c r="Y1544" s="5" t="s">
        <v>32</v>
      </c>
      <c r="Z1544" s="5" t="s">
        <v>20</v>
      </c>
      <c r="AB1544" s="5" t="s">
        <v>184</v>
      </c>
      <c r="AC1544" s="5" t="s">
        <v>753</v>
      </c>
      <c r="AI1544" s="5" t="s">
        <v>225</v>
      </c>
      <c r="AJ1544" s="8" t="s">
        <v>59</v>
      </c>
      <c r="AK1544" s="8" t="s">
        <v>114</v>
      </c>
    </row>
    <row r="1545" spans="1:37" hidden="1" x14ac:dyDescent="0.2">
      <c r="A1545" s="4">
        <v>1379</v>
      </c>
      <c r="B1545" s="4">
        <v>20</v>
      </c>
      <c r="C1545" s="5" t="s">
        <v>1513</v>
      </c>
      <c r="D1545" s="5" t="s">
        <v>866</v>
      </c>
      <c r="E1545" s="4">
        <v>1975</v>
      </c>
      <c r="F1545" s="5" t="s">
        <v>227</v>
      </c>
      <c r="G1545" s="6">
        <v>2.7689870000000001E-3</v>
      </c>
      <c r="H1545" s="7">
        <v>7</v>
      </c>
      <c r="L1545" s="5" t="s">
        <v>690</v>
      </c>
      <c r="M1545" s="5" t="s">
        <v>869</v>
      </c>
      <c r="N1545" s="4" t="s">
        <v>197</v>
      </c>
      <c r="O1545" s="5" t="s">
        <v>197</v>
      </c>
      <c r="S1545" s="5" t="s">
        <v>119</v>
      </c>
      <c r="U1545" s="5" t="s">
        <v>867</v>
      </c>
      <c r="X1545" s="5" t="s">
        <v>33</v>
      </c>
      <c r="Y1545" s="5" t="s">
        <v>32</v>
      </c>
      <c r="Z1545" s="5" t="s">
        <v>20</v>
      </c>
      <c r="AB1545" s="5" t="s">
        <v>184</v>
      </c>
      <c r="AC1545" s="5" t="s">
        <v>753</v>
      </c>
      <c r="AI1545" s="5" t="s">
        <v>225</v>
      </c>
      <c r="AJ1545" s="8" t="s">
        <v>59</v>
      </c>
      <c r="AK1545" s="8" t="s">
        <v>114</v>
      </c>
    </row>
    <row r="1546" spans="1:37" hidden="1" x14ac:dyDescent="0.2">
      <c r="A1546" s="4">
        <v>1379</v>
      </c>
      <c r="B1546" s="4">
        <v>21</v>
      </c>
      <c r="C1546" s="5" t="s">
        <v>1513</v>
      </c>
      <c r="D1546" s="5" t="s">
        <v>866</v>
      </c>
      <c r="E1546" s="4">
        <v>1975</v>
      </c>
      <c r="F1546" s="5" t="s">
        <v>227</v>
      </c>
      <c r="G1546" s="6">
        <v>4.7468349999999996E-3</v>
      </c>
      <c r="H1546" s="7">
        <v>12</v>
      </c>
      <c r="L1546" s="5" t="s">
        <v>691</v>
      </c>
      <c r="M1546" s="5" t="s">
        <v>869</v>
      </c>
      <c r="N1546" s="4" t="s">
        <v>197</v>
      </c>
      <c r="O1546" s="5" t="s">
        <v>197</v>
      </c>
      <c r="S1546" s="5" t="s">
        <v>119</v>
      </c>
      <c r="U1546" s="5" t="s">
        <v>867</v>
      </c>
      <c r="X1546" s="5" t="s">
        <v>33</v>
      </c>
      <c r="Y1546" s="5" t="s">
        <v>32</v>
      </c>
      <c r="Z1546" s="5" t="s">
        <v>20</v>
      </c>
      <c r="AB1546" s="5" t="s">
        <v>184</v>
      </c>
      <c r="AC1546" s="5" t="s">
        <v>753</v>
      </c>
      <c r="AI1546" s="5" t="s">
        <v>225</v>
      </c>
      <c r="AJ1546" s="8" t="s">
        <v>59</v>
      </c>
      <c r="AK1546" s="8" t="s">
        <v>114</v>
      </c>
    </row>
    <row r="1547" spans="1:37" hidden="1" x14ac:dyDescent="0.2">
      <c r="A1547" s="4">
        <v>1379</v>
      </c>
      <c r="B1547" s="4">
        <v>22</v>
      </c>
      <c r="C1547" s="5" t="s">
        <v>1513</v>
      </c>
      <c r="D1547" s="5" t="s">
        <v>866</v>
      </c>
      <c r="E1547" s="4">
        <v>1975</v>
      </c>
      <c r="F1547" s="5" t="s">
        <v>227</v>
      </c>
      <c r="G1547" s="6">
        <v>4.3512658000000003E-2</v>
      </c>
      <c r="H1547" s="7">
        <v>110</v>
      </c>
      <c r="L1547" s="5" t="s">
        <v>692</v>
      </c>
      <c r="M1547" s="5" t="s">
        <v>869</v>
      </c>
      <c r="N1547" s="4" t="s">
        <v>197</v>
      </c>
      <c r="O1547" s="5" t="s">
        <v>197</v>
      </c>
      <c r="S1547" s="5" t="s">
        <v>119</v>
      </c>
      <c r="U1547" s="5" t="s">
        <v>867</v>
      </c>
      <c r="X1547" s="5" t="s">
        <v>33</v>
      </c>
      <c r="Y1547" s="5" t="s">
        <v>32</v>
      </c>
      <c r="Z1547" s="5" t="s">
        <v>20</v>
      </c>
      <c r="AB1547" s="5" t="s">
        <v>184</v>
      </c>
      <c r="AC1547" s="5" t="s">
        <v>753</v>
      </c>
      <c r="AI1547" s="5" t="s">
        <v>225</v>
      </c>
      <c r="AJ1547" s="8" t="s">
        <v>59</v>
      </c>
      <c r="AK1547" s="8" t="s">
        <v>114</v>
      </c>
    </row>
    <row r="1548" spans="1:37" hidden="1" x14ac:dyDescent="0.2">
      <c r="A1548" s="4">
        <v>1379</v>
      </c>
      <c r="B1548" s="4">
        <v>23</v>
      </c>
      <c r="C1548" s="5" t="s">
        <v>1513</v>
      </c>
      <c r="D1548" s="5" t="s">
        <v>866</v>
      </c>
      <c r="E1548" s="4">
        <v>1975</v>
      </c>
      <c r="F1548" s="5" t="s">
        <v>227</v>
      </c>
      <c r="G1548" s="6">
        <v>2.2151898999999999E-2</v>
      </c>
      <c r="H1548" s="7">
        <v>56</v>
      </c>
      <c r="L1548" s="5" t="s">
        <v>693</v>
      </c>
      <c r="M1548" s="5" t="s">
        <v>869</v>
      </c>
      <c r="N1548" s="4" t="s">
        <v>197</v>
      </c>
      <c r="O1548" s="5" t="s">
        <v>197</v>
      </c>
      <c r="S1548" s="5" t="s">
        <v>119</v>
      </c>
      <c r="U1548" s="5" t="s">
        <v>867</v>
      </c>
      <c r="X1548" s="5" t="s">
        <v>33</v>
      </c>
      <c r="Y1548" s="5" t="s">
        <v>32</v>
      </c>
      <c r="Z1548" s="5" t="s">
        <v>20</v>
      </c>
      <c r="AB1548" s="5" t="s">
        <v>184</v>
      </c>
      <c r="AC1548" s="5" t="s">
        <v>753</v>
      </c>
      <c r="AI1548" s="5" t="s">
        <v>225</v>
      </c>
      <c r="AJ1548" s="8" t="s">
        <v>59</v>
      </c>
      <c r="AK1548" s="8" t="s">
        <v>114</v>
      </c>
    </row>
    <row r="1549" spans="1:37" hidden="1" x14ac:dyDescent="0.2">
      <c r="A1549" s="4">
        <v>1379</v>
      </c>
      <c r="B1549" s="4">
        <v>24</v>
      </c>
      <c r="C1549" s="5" t="s">
        <v>1513</v>
      </c>
      <c r="D1549" s="5" t="s">
        <v>866</v>
      </c>
      <c r="E1549" s="4">
        <v>1975</v>
      </c>
      <c r="F1549" s="5" t="s">
        <v>227</v>
      </c>
      <c r="G1549" s="6">
        <v>2.8085443000000002E-2</v>
      </c>
      <c r="H1549" s="7">
        <v>71</v>
      </c>
      <c r="L1549" s="5" t="s">
        <v>694</v>
      </c>
      <c r="M1549" s="5" t="s">
        <v>869</v>
      </c>
      <c r="N1549" s="4" t="s">
        <v>197</v>
      </c>
      <c r="O1549" s="5" t="s">
        <v>197</v>
      </c>
      <c r="S1549" s="5" t="s">
        <v>119</v>
      </c>
      <c r="U1549" s="5" t="s">
        <v>867</v>
      </c>
      <c r="X1549" s="5" t="s">
        <v>33</v>
      </c>
      <c r="Y1549" s="5" t="s">
        <v>32</v>
      </c>
      <c r="Z1549" s="5" t="s">
        <v>20</v>
      </c>
      <c r="AB1549" s="5" t="s">
        <v>184</v>
      </c>
      <c r="AC1549" s="5" t="s">
        <v>753</v>
      </c>
      <c r="AI1549" s="5" t="s">
        <v>225</v>
      </c>
      <c r="AJ1549" s="8" t="s">
        <v>59</v>
      </c>
      <c r="AK1549" s="8" t="s">
        <v>114</v>
      </c>
    </row>
    <row r="1550" spans="1:37" hidden="1" x14ac:dyDescent="0.2">
      <c r="A1550" s="4">
        <v>1379</v>
      </c>
      <c r="B1550" s="4">
        <v>25</v>
      </c>
      <c r="C1550" s="5" t="s">
        <v>1513</v>
      </c>
      <c r="D1550" s="5" t="s">
        <v>866</v>
      </c>
      <c r="E1550" s="4">
        <v>1975</v>
      </c>
      <c r="F1550" s="5" t="s">
        <v>227</v>
      </c>
      <c r="G1550" s="6">
        <v>7.0806962000000001E-2</v>
      </c>
      <c r="H1550" s="7">
        <v>179</v>
      </c>
      <c r="L1550" s="5" t="s">
        <v>695</v>
      </c>
      <c r="M1550" s="5" t="s">
        <v>869</v>
      </c>
      <c r="N1550" s="4" t="s">
        <v>197</v>
      </c>
      <c r="O1550" s="5" t="s">
        <v>197</v>
      </c>
      <c r="S1550" s="5" t="s">
        <v>119</v>
      </c>
      <c r="U1550" s="5" t="s">
        <v>867</v>
      </c>
      <c r="X1550" s="5" t="s">
        <v>33</v>
      </c>
      <c r="Y1550" s="5" t="s">
        <v>32</v>
      </c>
      <c r="Z1550" s="5" t="s">
        <v>20</v>
      </c>
      <c r="AB1550" s="5" t="s">
        <v>184</v>
      </c>
      <c r="AC1550" s="5" t="s">
        <v>753</v>
      </c>
      <c r="AI1550" s="5" t="s">
        <v>225</v>
      </c>
      <c r="AJ1550" s="8" t="s">
        <v>59</v>
      </c>
      <c r="AK1550" s="8" t="s">
        <v>114</v>
      </c>
    </row>
    <row r="1551" spans="1:37" hidden="1" x14ac:dyDescent="0.2">
      <c r="A1551" s="4">
        <v>1379</v>
      </c>
      <c r="B1551" s="4">
        <v>26</v>
      </c>
      <c r="C1551" s="5" t="s">
        <v>1513</v>
      </c>
      <c r="D1551" s="5" t="s">
        <v>866</v>
      </c>
      <c r="E1551" s="4">
        <v>1975</v>
      </c>
      <c r="F1551" s="5" t="s">
        <v>227</v>
      </c>
      <c r="G1551" s="6">
        <v>7.4762657999999996E-2</v>
      </c>
      <c r="H1551" s="7">
        <v>189</v>
      </c>
      <c r="L1551" s="5" t="s">
        <v>782</v>
      </c>
      <c r="M1551" s="5" t="s">
        <v>869</v>
      </c>
      <c r="N1551" s="4" t="s">
        <v>197</v>
      </c>
      <c r="O1551" s="5" t="s">
        <v>197</v>
      </c>
      <c r="S1551" s="5" t="s">
        <v>119</v>
      </c>
      <c r="U1551" s="5" t="s">
        <v>867</v>
      </c>
      <c r="X1551" s="5" t="s">
        <v>33</v>
      </c>
      <c r="Y1551" s="5" t="s">
        <v>32</v>
      </c>
      <c r="Z1551" s="5" t="s">
        <v>20</v>
      </c>
      <c r="AB1551" s="5" t="s">
        <v>184</v>
      </c>
      <c r="AC1551" s="5" t="s">
        <v>753</v>
      </c>
      <c r="AI1551" s="5" t="s">
        <v>225</v>
      </c>
      <c r="AJ1551" s="8" t="s">
        <v>59</v>
      </c>
      <c r="AK1551" s="8" t="s">
        <v>114</v>
      </c>
    </row>
    <row r="1552" spans="1:37" hidden="1" x14ac:dyDescent="0.2">
      <c r="A1552" s="4">
        <v>1379</v>
      </c>
      <c r="B1552" s="4">
        <v>27</v>
      </c>
      <c r="C1552" s="5" t="s">
        <v>1513</v>
      </c>
      <c r="D1552" s="5" t="s">
        <v>866</v>
      </c>
      <c r="E1552" s="4">
        <v>1975</v>
      </c>
      <c r="F1552" s="5" t="s">
        <v>227</v>
      </c>
      <c r="G1552" s="6">
        <v>4.9841771999999999E-2</v>
      </c>
      <c r="H1552" s="7">
        <v>126</v>
      </c>
      <c r="L1552" s="5" t="s">
        <v>783</v>
      </c>
      <c r="M1552" s="5" t="s">
        <v>869</v>
      </c>
      <c r="N1552" s="4" t="s">
        <v>197</v>
      </c>
      <c r="O1552" s="5" t="s">
        <v>197</v>
      </c>
      <c r="S1552" s="5" t="s">
        <v>119</v>
      </c>
      <c r="U1552" s="5" t="s">
        <v>867</v>
      </c>
      <c r="X1552" s="5" t="s">
        <v>33</v>
      </c>
      <c r="Y1552" s="5" t="s">
        <v>32</v>
      </c>
      <c r="Z1552" s="5" t="s">
        <v>20</v>
      </c>
      <c r="AB1552" s="5" t="s">
        <v>184</v>
      </c>
      <c r="AC1552" s="5" t="s">
        <v>753</v>
      </c>
      <c r="AI1552" s="5" t="s">
        <v>225</v>
      </c>
      <c r="AJ1552" s="8" t="s">
        <v>59</v>
      </c>
      <c r="AK1552" s="8" t="s">
        <v>114</v>
      </c>
    </row>
    <row r="1553" spans="1:37" hidden="1" x14ac:dyDescent="0.2">
      <c r="A1553" s="4">
        <v>1379</v>
      </c>
      <c r="B1553" s="4">
        <v>28</v>
      </c>
      <c r="C1553" s="5" t="s">
        <v>1513</v>
      </c>
      <c r="D1553" s="5" t="s">
        <v>866</v>
      </c>
      <c r="E1553" s="4">
        <v>1975</v>
      </c>
      <c r="F1553" s="5" t="s">
        <v>227</v>
      </c>
      <c r="G1553" s="6">
        <v>3.0854429999999999E-2</v>
      </c>
      <c r="H1553" s="7">
        <v>78</v>
      </c>
      <c r="L1553" s="5" t="s">
        <v>784</v>
      </c>
      <c r="M1553" s="5" t="s">
        <v>869</v>
      </c>
      <c r="N1553" s="4" t="s">
        <v>197</v>
      </c>
      <c r="O1553" s="5" t="s">
        <v>197</v>
      </c>
      <c r="S1553" s="5" t="s">
        <v>119</v>
      </c>
      <c r="U1553" s="5" t="s">
        <v>867</v>
      </c>
      <c r="X1553" s="5" t="s">
        <v>33</v>
      </c>
      <c r="Y1553" s="5" t="s">
        <v>32</v>
      </c>
      <c r="Z1553" s="5" t="s">
        <v>20</v>
      </c>
      <c r="AB1553" s="5" t="s">
        <v>184</v>
      </c>
      <c r="AC1553" s="5" t="s">
        <v>753</v>
      </c>
      <c r="AI1553" s="5" t="s">
        <v>225</v>
      </c>
      <c r="AJ1553" s="8" t="s">
        <v>59</v>
      </c>
      <c r="AK1553" s="8" t="s">
        <v>114</v>
      </c>
    </row>
    <row r="1554" spans="1:37" hidden="1" x14ac:dyDescent="0.2">
      <c r="A1554" s="4">
        <v>1379</v>
      </c>
      <c r="B1554" s="4">
        <v>29</v>
      </c>
      <c r="C1554" s="5" t="s">
        <v>1513</v>
      </c>
      <c r="D1554" s="5" t="s">
        <v>866</v>
      </c>
      <c r="E1554" s="4">
        <v>1975</v>
      </c>
      <c r="F1554" s="5" t="s">
        <v>227</v>
      </c>
      <c r="G1554" s="6">
        <v>2.2547468000000001E-2</v>
      </c>
      <c r="H1554" s="7">
        <v>57</v>
      </c>
      <c r="L1554" s="5" t="s">
        <v>785</v>
      </c>
      <c r="M1554" s="5" t="s">
        <v>869</v>
      </c>
      <c r="N1554" s="4" t="s">
        <v>197</v>
      </c>
      <c r="O1554" s="5" t="s">
        <v>197</v>
      </c>
      <c r="S1554" s="5" t="s">
        <v>119</v>
      </c>
      <c r="U1554" s="5" t="s">
        <v>867</v>
      </c>
      <c r="X1554" s="5" t="s">
        <v>33</v>
      </c>
      <c r="Y1554" s="5" t="s">
        <v>32</v>
      </c>
      <c r="Z1554" s="5" t="s">
        <v>20</v>
      </c>
      <c r="AB1554" s="5" t="s">
        <v>184</v>
      </c>
      <c r="AC1554" s="5" t="s">
        <v>753</v>
      </c>
      <c r="AI1554" s="5" t="s">
        <v>225</v>
      </c>
      <c r="AJ1554" s="8" t="s">
        <v>59</v>
      </c>
      <c r="AK1554" s="8" t="s">
        <v>114</v>
      </c>
    </row>
    <row r="1555" spans="1:37" hidden="1" x14ac:dyDescent="0.2">
      <c r="A1555" s="4">
        <v>1379</v>
      </c>
      <c r="B1555" s="4">
        <v>30</v>
      </c>
      <c r="C1555" s="5" t="s">
        <v>1513</v>
      </c>
      <c r="D1555" s="5" t="s">
        <v>866</v>
      </c>
      <c r="E1555" s="4">
        <v>1975</v>
      </c>
      <c r="F1555" s="5" t="s">
        <v>227</v>
      </c>
      <c r="G1555" s="6">
        <v>4.3512658000000003E-2</v>
      </c>
      <c r="H1555" s="7">
        <v>110</v>
      </c>
      <c r="L1555" s="5" t="s">
        <v>786</v>
      </c>
      <c r="M1555" s="5" t="s">
        <v>869</v>
      </c>
      <c r="N1555" s="4" t="s">
        <v>197</v>
      </c>
      <c r="O1555" s="5" t="s">
        <v>197</v>
      </c>
      <c r="S1555" s="5" t="s">
        <v>119</v>
      </c>
      <c r="U1555" s="5" t="s">
        <v>867</v>
      </c>
      <c r="X1555" s="5" t="s">
        <v>33</v>
      </c>
      <c r="Y1555" s="5" t="s">
        <v>32</v>
      </c>
      <c r="Z1555" s="5" t="s">
        <v>20</v>
      </c>
      <c r="AB1555" s="5" t="s">
        <v>184</v>
      </c>
      <c r="AC1555" s="5" t="s">
        <v>753</v>
      </c>
      <c r="AI1555" s="5" t="s">
        <v>225</v>
      </c>
      <c r="AJ1555" s="8" t="s">
        <v>59</v>
      </c>
      <c r="AK1555" s="8" t="s">
        <v>114</v>
      </c>
    </row>
    <row r="1556" spans="1:37" hidden="1" x14ac:dyDescent="0.2">
      <c r="A1556" s="4">
        <v>1379</v>
      </c>
      <c r="B1556" s="4">
        <v>31</v>
      </c>
      <c r="C1556" s="5" t="s">
        <v>1513</v>
      </c>
      <c r="D1556" s="5" t="s">
        <v>866</v>
      </c>
      <c r="E1556" s="4">
        <v>1975</v>
      </c>
      <c r="F1556" s="5" t="s">
        <v>227</v>
      </c>
      <c r="G1556" s="6">
        <v>2.6107595000000001E-2</v>
      </c>
      <c r="H1556" s="7">
        <v>66</v>
      </c>
      <c r="L1556" s="5" t="s">
        <v>787</v>
      </c>
      <c r="M1556" s="5" t="s">
        <v>869</v>
      </c>
      <c r="N1556" s="4" t="s">
        <v>197</v>
      </c>
      <c r="O1556" s="5" t="s">
        <v>197</v>
      </c>
      <c r="S1556" s="5" t="s">
        <v>119</v>
      </c>
      <c r="U1556" s="5" t="s">
        <v>867</v>
      </c>
      <c r="X1556" s="5" t="s">
        <v>33</v>
      </c>
      <c r="Y1556" s="5" t="s">
        <v>32</v>
      </c>
      <c r="Z1556" s="5" t="s">
        <v>20</v>
      </c>
      <c r="AB1556" s="5" t="s">
        <v>184</v>
      </c>
      <c r="AC1556" s="5" t="s">
        <v>753</v>
      </c>
      <c r="AI1556" s="5" t="s">
        <v>225</v>
      </c>
      <c r="AJ1556" s="8" t="s">
        <v>59</v>
      </c>
      <c r="AK1556" s="8" t="s">
        <v>114</v>
      </c>
    </row>
    <row r="1557" spans="1:37" hidden="1" x14ac:dyDescent="0.2">
      <c r="A1557" s="4">
        <v>1379</v>
      </c>
      <c r="B1557" s="4">
        <v>32</v>
      </c>
      <c r="C1557" s="5" t="s">
        <v>1513</v>
      </c>
      <c r="D1557" s="5" t="s">
        <v>866</v>
      </c>
      <c r="E1557" s="4">
        <v>1975</v>
      </c>
      <c r="F1557" s="5" t="s">
        <v>227</v>
      </c>
      <c r="G1557" s="6">
        <v>4.7468349999999996E-3</v>
      </c>
      <c r="H1557" s="7">
        <v>12</v>
      </c>
      <c r="L1557" s="5" t="s">
        <v>788</v>
      </c>
      <c r="M1557" s="5" t="s">
        <v>869</v>
      </c>
      <c r="N1557" s="4" t="s">
        <v>197</v>
      </c>
      <c r="O1557" s="5" t="s">
        <v>197</v>
      </c>
      <c r="S1557" s="5" t="s">
        <v>119</v>
      </c>
      <c r="U1557" s="5" t="s">
        <v>867</v>
      </c>
      <c r="X1557" s="5" t="s">
        <v>33</v>
      </c>
      <c r="Y1557" s="5" t="s">
        <v>32</v>
      </c>
      <c r="Z1557" s="5" t="s">
        <v>20</v>
      </c>
      <c r="AB1557" s="5" t="s">
        <v>184</v>
      </c>
      <c r="AC1557" s="5" t="s">
        <v>753</v>
      </c>
      <c r="AI1557" s="5" t="s">
        <v>225</v>
      </c>
      <c r="AJ1557" s="8" t="s">
        <v>59</v>
      </c>
      <c r="AK1557" s="8" t="s">
        <v>114</v>
      </c>
    </row>
    <row r="1558" spans="1:37" hidden="1" x14ac:dyDescent="0.2">
      <c r="A1558" s="4">
        <v>1379</v>
      </c>
      <c r="B1558" s="4">
        <v>33</v>
      </c>
      <c r="C1558" s="5" t="s">
        <v>1513</v>
      </c>
      <c r="D1558" s="5" t="s">
        <v>866</v>
      </c>
      <c r="E1558" s="4">
        <v>1975</v>
      </c>
      <c r="F1558" s="5" t="s">
        <v>227</v>
      </c>
      <c r="G1558" s="6">
        <v>2.373418E-3</v>
      </c>
      <c r="H1558" s="7">
        <v>6</v>
      </c>
      <c r="L1558" s="5" t="s">
        <v>789</v>
      </c>
      <c r="M1558" s="5" t="s">
        <v>869</v>
      </c>
      <c r="N1558" s="4" t="s">
        <v>197</v>
      </c>
      <c r="O1558" s="5" t="s">
        <v>197</v>
      </c>
      <c r="S1558" s="5" t="s">
        <v>119</v>
      </c>
      <c r="U1558" s="5" t="s">
        <v>867</v>
      </c>
      <c r="X1558" s="5" t="s">
        <v>33</v>
      </c>
      <c r="Y1558" s="5" t="s">
        <v>32</v>
      </c>
      <c r="Z1558" s="5" t="s">
        <v>20</v>
      </c>
      <c r="AB1558" s="5" t="s">
        <v>184</v>
      </c>
      <c r="AC1558" s="5" t="s">
        <v>753</v>
      </c>
      <c r="AI1558" s="5" t="s">
        <v>225</v>
      </c>
      <c r="AJ1558" s="8" t="s">
        <v>59</v>
      </c>
      <c r="AK1558" s="8" t="s">
        <v>114</v>
      </c>
    </row>
    <row r="1559" spans="1:37" hidden="1" x14ac:dyDescent="0.2">
      <c r="A1559" s="4">
        <v>1379</v>
      </c>
      <c r="B1559" s="4">
        <v>34</v>
      </c>
      <c r="C1559" s="5" t="s">
        <v>1513</v>
      </c>
      <c r="D1559" s="5" t="s">
        <v>866</v>
      </c>
      <c r="E1559" s="4">
        <v>1975</v>
      </c>
      <c r="F1559" s="5" t="s">
        <v>227</v>
      </c>
      <c r="G1559" s="6">
        <v>6.3291140000000003E-3</v>
      </c>
      <c r="H1559" s="7">
        <v>16</v>
      </c>
      <c r="L1559" s="5" t="s">
        <v>790</v>
      </c>
      <c r="M1559" s="5" t="s">
        <v>869</v>
      </c>
      <c r="N1559" s="4" t="s">
        <v>197</v>
      </c>
      <c r="O1559" s="5" t="s">
        <v>197</v>
      </c>
      <c r="S1559" s="5" t="s">
        <v>119</v>
      </c>
      <c r="U1559" s="5" t="s">
        <v>867</v>
      </c>
      <c r="X1559" s="5" t="s">
        <v>33</v>
      </c>
      <c r="Y1559" s="5" t="s">
        <v>32</v>
      </c>
      <c r="Z1559" s="5" t="s">
        <v>20</v>
      </c>
      <c r="AB1559" s="5" t="s">
        <v>184</v>
      </c>
      <c r="AC1559" s="5" t="s">
        <v>753</v>
      </c>
      <c r="AI1559" s="5" t="s">
        <v>225</v>
      </c>
      <c r="AJ1559" s="8" t="s">
        <v>59</v>
      </c>
      <c r="AK1559" s="8" t="s">
        <v>114</v>
      </c>
    </row>
    <row r="1560" spans="1:37" hidden="1" x14ac:dyDescent="0.2">
      <c r="A1560" s="4">
        <v>1379</v>
      </c>
      <c r="B1560" s="4">
        <v>35</v>
      </c>
      <c r="C1560" s="5" t="s">
        <v>1513</v>
      </c>
      <c r="D1560" s="5" t="s">
        <v>866</v>
      </c>
      <c r="E1560" s="4">
        <v>1975</v>
      </c>
      <c r="F1560" s="5" t="s">
        <v>227</v>
      </c>
      <c r="G1560" s="6">
        <v>0.11511075900000001</v>
      </c>
      <c r="H1560" s="7">
        <v>291</v>
      </c>
      <c r="L1560" s="5" t="s">
        <v>662</v>
      </c>
      <c r="M1560" s="5" t="s">
        <v>57</v>
      </c>
      <c r="N1560" s="4" t="s">
        <v>197</v>
      </c>
      <c r="O1560" s="5" t="s">
        <v>197</v>
      </c>
      <c r="S1560" s="5" t="s">
        <v>119</v>
      </c>
      <c r="U1560" s="5" t="s">
        <v>867</v>
      </c>
      <c r="X1560" s="5" t="s">
        <v>33</v>
      </c>
      <c r="Y1560" s="5" t="s">
        <v>32</v>
      </c>
      <c r="Z1560" s="5" t="s">
        <v>20</v>
      </c>
      <c r="AB1560" s="5" t="s">
        <v>184</v>
      </c>
      <c r="AC1560" s="5" t="s">
        <v>753</v>
      </c>
      <c r="AI1560" s="5" t="s">
        <v>225</v>
      </c>
      <c r="AJ1560" s="8" t="s">
        <v>59</v>
      </c>
      <c r="AK1560" s="8" t="s">
        <v>114</v>
      </c>
    </row>
    <row r="1561" spans="1:37" hidden="1" x14ac:dyDescent="0.2">
      <c r="A1561" s="4">
        <v>1379</v>
      </c>
      <c r="B1561" s="4">
        <v>36</v>
      </c>
      <c r="C1561" s="5" t="s">
        <v>1513</v>
      </c>
      <c r="D1561" s="5" t="s">
        <v>866</v>
      </c>
      <c r="E1561" s="4">
        <v>1975</v>
      </c>
      <c r="F1561" s="5" t="s">
        <v>227</v>
      </c>
      <c r="G1561" s="6">
        <v>7.0411392000000003E-2</v>
      </c>
      <c r="H1561" s="7">
        <v>178</v>
      </c>
      <c r="L1561" s="5" t="s">
        <v>689</v>
      </c>
      <c r="M1561" s="5" t="s">
        <v>57</v>
      </c>
      <c r="N1561" s="4" t="s">
        <v>197</v>
      </c>
      <c r="O1561" s="5" t="s">
        <v>197</v>
      </c>
      <c r="S1561" s="5" t="s">
        <v>119</v>
      </c>
      <c r="U1561" s="5" t="s">
        <v>867</v>
      </c>
      <c r="X1561" s="5" t="s">
        <v>33</v>
      </c>
      <c r="Y1561" s="5" t="s">
        <v>32</v>
      </c>
      <c r="Z1561" s="5" t="s">
        <v>20</v>
      </c>
      <c r="AB1561" s="5" t="s">
        <v>184</v>
      </c>
      <c r="AC1561" s="5" t="s">
        <v>753</v>
      </c>
      <c r="AI1561" s="5" t="s">
        <v>225</v>
      </c>
      <c r="AJ1561" s="8" t="s">
        <v>59</v>
      </c>
      <c r="AK1561" s="8" t="s">
        <v>114</v>
      </c>
    </row>
    <row r="1562" spans="1:37" hidden="1" x14ac:dyDescent="0.2">
      <c r="A1562" s="4">
        <v>1379</v>
      </c>
      <c r="B1562" s="4">
        <v>37</v>
      </c>
      <c r="C1562" s="5" t="s">
        <v>1513</v>
      </c>
      <c r="D1562" s="5" t="s">
        <v>866</v>
      </c>
      <c r="E1562" s="4">
        <v>1975</v>
      </c>
      <c r="F1562" s="5" t="s">
        <v>227</v>
      </c>
      <c r="G1562" s="6">
        <v>6.4477848000000004E-2</v>
      </c>
      <c r="H1562" s="7">
        <v>163</v>
      </c>
      <c r="L1562" s="5" t="s">
        <v>690</v>
      </c>
      <c r="M1562" s="5" t="s">
        <v>57</v>
      </c>
      <c r="N1562" s="4" t="s">
        <v>197</v>
      </c>
      <c r="O1562" s="5" t="s">
        <v>197</v>
      </c>
      <c r="S1562" s="5" t="s">
        <v>119</v>
      </c>
      <c r="U1562" s="5" t="s">
        <v>867</v>
      </c>
      <c r="X1562" s="5" t="s">
        <v>33</v>
      </c>
      <c r="Y1562" s="5" t="s">
        <v>32</v>
      </c>
      <c r="Z1562" s="5" t="s">
        <v>20</v>
      </c>
      <c r="AB1562" s="5" t="s">
        <v>184</v>
      </c>
      <c r="AC1562" s="5" t="s">
        <v>753</v>
      </c>
      <c r="AI1562" s="5" t="s">
        <v>225</v>
      </c>
      <c r="AJ1562" s="8" t="s">
        <v>59</v>
      </c>
      <c r="AK1562" s="8" t="s">
        <v>114</v>
      </c>
    </row>
    <row r="1563" spans="1:37" hidden="1" x14ac:dyDescent="0.2">
      <c r="A1563" s="4">
        <v>1379</v>
      </c>
      <c r="B1563" s="4">
        <v>38</v>
      </c>
      <c r="C1563" s="5" t="s">
        <v>1513</v>
      </c>
      <c r="D1563" s="5" t="s">
        <v>866</v>
      </c>
      <c r="E1563" s="4">
        <v>1975</v>
      </c>
      <c r="F1563" s="5" t="s">
        <v>227</v>
      </c>
      <c r="G1563" s="6">
        <v>3.1645569999999998E-2</v>
      </c>
      <c r="H1563" s="7">
        <v>80</v>
      </c>
      <c r="L1563" s="5" t="s">
        <v>691</v>
      </c>
      <c r="M1563" s="5" t="s">
        <v>57</v>
      </c>
      <c r="N1563" s="4" t="s">
        <v>197</v>
      </c>
      <c r="O1563" s="5" t="s">
        <v>197</v>
      </c>
      <c r="S1563" s="5" t="s">
        <v>119</v>
      </c>
      <c r="U1563" s="5" t="s">
        <v>867</v>
      </c>
      <c r="X1563" s="5" t="s">
        <v>33</v>
      </c>
      <c r="Y1563" s="5" t="s">
        <v>32</v>
      </c>
      <c r="Z1563" s="5" t="s">
        <v>20</v>
      </c>
      <c r="AB1563" s="5" t="s">
        <v>184</v>
      </c>
      <c r="AC1563" s="5" t="s">
        <v>753</v>
      </c>
      <c r="AI1563" s="5" t="s">
        <v>225</v>
      </c>
      <c r="AJ1563" s="8" t="s">
        <v>59</v>
      </c>
      <c r="AK1563" s="8" t="s">
        <v>114</v>
      </c>
    </row>
    <row r="1564" spans="1:37" hidden="1" x14ac:dyDescent="0.2">
      <c r="A1564" s="4">
        <v>1379</v>
      </c>
      <c r="B1564" s="4">
        <v>39</v>
      </c>
      <c r="C1564" s="5" t="s">
        <v>1513</v>
      </c>
      <c r="D1564" s="5" t="s">
        <v>866</v>
      </c>
      <c r="E1564" s="4">
        <v>1975</v>
      </c>
      <c r="F1564" s="5" t="s">
        <v>227</v>
      </c>
      <c r="G1564" s="6">
        <v>9.1376581999999998E-2</v>
      </c>
      <c r="H1564" s="7">
        <v>231</v>
      </c>
      <c r="L1564" s="5" t="s">
        <v>692</v>
      </c>
      <c r="M1564" s="5" t="s">
        <v>57</v>
      </c>
      <c r="N1564" s="4" t="s">
        <v>197</v>
      </c>
      <c r="O1564" s="5" t="s">
        <v>197</v>
      </c>
      <c r="S1564" s="5" t="s">
        <v>119</v>
      </c>
      <c r="U1564" s="5" t="s">
        <v>867</v>
      </c>
      <c r="X1564" s="5" t="s">
        <v>33</v>
      </c>
      <c r="Y1564" s="5" t="s">
        <v>32</v>
      </c>
      <c r="Z1564" s="5" t="s">
        <v>20</v>
      </c>
      <c r="AB1564" s="5" t="s">
        <v>184</v>
      </c>
      <c r="AC1564" s="5" t="s">
        <v>753</v>
      </c>
      <c r="AI1564" s="5" t="s">
        <v>225</v>
      </c>
      <c r="AJ1564" s="8" t="s">
        <v>59</v>
      </c>
      <c r="AK1564" s="8" t="s">
        <v>114</v>
      </c>
    </row>
    <row r="1565" spans="1:37" hidden="1" x14ac:dyDescent="0.2">
      <c r="A1565" s="4">
        <v>1379</v>
      </c>
      <c r="B1565" s="4">
        <v>40</v>
      </c>
      <c r="C1565" s="5" t="s">
        <v>1513</v>
      </c>
      <c r="D1565" s="5" t="s">
        <v>866</v>
      </c>
      <c r="E1565" s="4">
        <v>1975</v>
      </c>
      <c r="F1565" s="5" t="s">
        <v>227</v>
      </c>
      <c r="G1565" s="6">
        <v>2.056962E-2</v>
      </c>
      <c r="H1565" s="7">
        <v>52</v>
      </c>
      <c r="L1565" s="5" t="s">
        <v>693</v>
      </c>
      <c r="M1565" s="5" t="s">
        <v>57</v>
      </c>
      <c r="N1565" s="4" t="s">
        <v>197</v>
      </c>
      <c r="O1565" s="5" t="s">
        <v>197</v>
      </c>
      <c r="S1565" s="5" t="s">
        <v>119</v>
      </c>
      <c r="U1565" s="5" t="s">
        <v>867</v>
      </c>
      <c r="X1565" s="5" t="s">
        <v>33</v>
      </c>
      <c r="Y1565" s="5" t="s">
        <v>32</v>
      </c>
      <c r="Z1565" s="5" t="s">
        <v>20</v>
      </c>
      <c r="AB1565" s="5" t="s">
        <v>184</v>
      </c>
      <c r="AC1565" s="5" t="s">
        <v>753</v>
      </c>
      <c r="AI1565" s="5" t="s">
        <v>225</v>
      </c>
      <c r="AJ1565" s="8" t="s">
        <v>59</v>
      </c>
      <c r="AK1565" s="8" t="s">
        <v>114</v>
      </c>
    </row>
    <row r="1566" spans="1:37" hidden="1" x14ac:dyDescent="0.2">
      <c r="A1566" s="4">
        <v>1379</v>
      </c>
      <c r="B1566" s="4">
        <v>41</v>
      </c>
      <c r="C1566" s="5" t="s">
        <v>1513</v>
      </c>
      <c r="D1566" s="5" t="s">
        <v>866</v>
      </c>
      <c r="E1566" s="4">
        <v>1975</v>
      </c>
      <c r="F1566" s="5" t="s">
        <v>227</v>
      </c>
      <c r="G1566" s="6">
        <v>1.5822784999999999E-2</v>
      </c>
      <c r="H1566" s="7">
        <v>40</v>
      </c>
      <c r="L1566" s="5" t="s">
        <v>694</v>
      </c>
      <c r="M1566" s="5" t="s">
        <v>57</v>
      </c>
      <c r="N1566" s="4" t="s">
        <v>197</v>
      </c>
      <c r="O1566" s="5" t="s">
        <v>197</v>
      </c>
      <c r="S1566" s="5" t="s">
        <v>119</v>
      </c>
      <c r="U1566" s="5" t="s">
        <v>867</v>
      </c>
      <c r="X1566" s="5" t="s">
        <v>33</v>
      </c>
      <c r="Y1566" s="5" t="s">
        <v>32</v>
      </c>
      <c r="Z1566" s="5" t="s">
        <v>20</v>
      </c>
      <c r="AB1566" s="5" t="s">
        <v>184</v>
      </c>
      <c r="AC1566" s="5" t="s">
        <v>753</v>
      </c>
      <c r="AI1566" s="5" t="s">
        <v>225</v>
      </c>
      <c r="AJ1566" s="8" t="s">
        <v>59</v>
      </c>
      <c r="AK1566" s="8" t="s">
        <v>114</v>
      </c>
    </row>
    <row r="1567" spans="1:37" hidden="1" x14ac:dyDescent="0.2">
      <c r="A1567" s="4">
        <v>1379</v>
      </c>
      <c r="B1567" s="4">
        <v>42</v>
      </c>
      <c r="C1567" s="5" t="s">
        <v>1513</v>
      </c>
      <c r="D1567" s="5" t="s">
        <v>866</v>
      </c>
      <c r="E1567" s="4">
        <v>1975</v>
      </c>
      <c r="F1567" s="5" t="s">
        <v>227</v>
      </c>
      <c r="G1567" s="6">
        <v>3.9161392000000003E-2</v>
      </c>
      <c r="H1567" s="7">
        <v>99</v>
      </c>
      <c r="L1567" s="5" t="s">
        <v>695</v>
      </c>
      <c r="M1567" s="5" t="s">
        <v>57</v>
      </c>
      <c r="N1567" s="4" t="s">
        <v>197</v>
      </c>
      <c r="O1567" s="5" t="s">
        <v>197</v>
      </c>
      <c r="S1567" s="5" t="s">
        <v>119</v>
      </c>
      <c r="U1567" s="5" t="s">
        <v>867</v>
      </c>
      <c r="X1567" s="5" t="s">
        <v>33</v>
      </c>
      <c r="Y1567" s="5" t="s">
        <v>32</v>
      </c>
      <c r="Z1567" s="5" t="s">
        <v>20</v>
      </c>
      <c r="AB1567" s="5" t="s">
        <v>184</v>
      </c>
      <c r="AC1567" s="5" t="s">
        <v>753</v>
      </c>
      <c r="AI1567" s="5" t="s">
        <v>225</v>
      </c>
      <c r="AJ1567" s="8" t="s">
        <v>59</v>
      </c>
      <c r="AK1567" s="8" t="s">
        <v>114</v>
      </c>
    </row>
    <row r="1568" spans="1:37" hidden="1" x14ac:dyDescent="0.2">
      <c r="A1568" s="4">
        <v>1379</v>
      </c>
      <c r="B1568" s="4">
        <v>43</v>
      </c>
      <c r="C1568" s="5" t="s">
        <v>1513</v>
      </c>
      <c r="D1568" s="5" t="s">
        <v>866</v>
      </c>
      <c r="E1568" s="4">
        <v>1975</v>
      </c>
      <c r="F1568" s="5" t="s">
        <v>227</v>
      </c>
      <c r="G1568" s="6">
        <v>3.4810127000000003E-2</v>
      </c>
      <c r="H1568" s="7">
        <v>88</v>
      </c>
      <c r="L1568" s="5" t="s">
        <v>782</v>
      </c>
      <c r="M1568" s="5" t="s">
        <v>57</v>
      </c>
      <c r="N1568" s="4" t="s">
        <v>197</v>
      </c>
      <c r="O1568" s="5" t="s">
        <v>197</v>
      </c>
      <c r="S1568" s="5" t="s">
        <v>119</v>
      </c>
      <c r="U1568" s="5" t="s">
        <v>867</v>
      </c>
      <c r="X1568" s="5" t="s">
        <v>33</v>
      </c>
      <c r="Y1568" s="5" t="s">
        <v>32</v>
      </c>
      <c r="Z1568" s="5" t="s">
        <v>20</v>
      </c>
      <c r="AB1568" s="5" t="s">
        <v>184</v>
      </c>
      <c r="AC1568" s="5" t="s">
        <v>753</v>
      </c>
      <c r="AI1568" s="5" t="s">
        <v>225</v>
      </c>
      <c r="AJ1568" s="8" t="s">
        <v>59</v>
      </c>
      <c r="AK1568" s="8" t="s">
        <v>114</v>
      </c>
    </row>
    <row r="1569" spans="1:37" hidden="1" x14ac:dyDescent="0.2">
      <c r="A1569" s="4">
        <v>1379</v>
      </c>
      <c r="B1569" s="4">
        <v>44</v>
      </c>
      <c r="C1569" s="5" t="s">
        <v>1513</v>
      </c>
      <c r="D1569" s="5" t="s">
        <v>866</v>
      </c>
      <c r="E1569" s="4">
        <v>1975</v>
      </c>
      <c r="F1569" s="5" t="s">
        <v>227</v>
      </c>
      <c r="G1569" s="6">
        <v>1.8591771999999999E-2</v>
      </c>
      <c r="H1569" s="7">
        <v>47</v>
      </c>
      <c r="L1569" s="5" t="s">
        <v>783</v>
      </c>
      <c r="M1569" s="5" t="s">
        <v>57</v>
      </c>
      <c r="N1569" s="4" t="s">
        <v>197</v>
      </c>
      <c r="O1569" s="5" t="s">
        <v>197</v>
      </c>
      <c r="S1569" s="5" t="s">
        <v>119</v>
      </c>
      <c r="U1569" s="5" t="s">
        <v>867</v>
      </c>
      <c r="X1569" s="5" t="s">
        <v>33</v>
      </c>
      <c r="Y1569" s="5" t="s">
        <v>32</v>
      </c>
      <c r="Z1569" s="5" t="s">
        <v>20</v>
      </c>
      <c r="AB1569" s="5" t="s">
        <v>184</v>
      </c>
      <c r="AC1569" s="5" t="s">
        <v>753</v>
      </c>
      <c r="AI1569" s="5" t="s">
        <v>225</v>
      </c>
      <c r="AJ1569" s="8" t="s">
        <v>59</v>
      </c>
      <c r="AK1569" s="8" t="s">
        <v>114</v>
      </c>
    </row>
    <row r="1570" spans="1:37" hidden="1" x14ac:dyDescent="0.2">
      <c r="A1570" s="4">
        <v>1379</v>
      </c>
      <c r="B1570" s="4">
        <v>45</v>
      </c>
      <c r="C1570" s="5" t="s">
        <v>1513</v>
      </c>
      <c r="D1570" s="5" t="s">
        <v>866</v>
      </c>
      <c r="E1570" s="4">
        <v>1975</v>
      </c>
      <c r="F1570" s="5" t="s">
        <v>227</v>
      </c>
      <c r="G1570" s="6">
        <v>1.068038E-2</v>
      </c>
      <c r="H1570" s="7">
        <v>27</v>
      </c>
      <c r="L1570" s="5" t="s">
        <v>784</v>
      </c>
      <c r="M1570" s="5" t="s">
        <v>57</v>
      </c>
      <c r="N1570" s="4" t="s">
        <v>197</v>
      </c>
      <c r="O1570" s="5" t="s">
        <v>197</v>
      </c>
      <c r="S1570" s="5" t="s">
        <v>119</v>
      </c>
      <c r="U1570" s="5" t="s">
        <v>867</v>
      </c>
      <c r="X1570" s="5" t="s">
        <v>33</v>
      </c>
      <c r="Y1570" s="5" t="s">
        <v>32</v>
      </c>
      <c r="Z1570" s="5" t="s">
        <v>20</v>
      </c>
      <c r="AB1570" s="5" t="s">
        <v>184</v>
      </c>
      <c r="AC1570" s="5" t="s">
        <v>753</v>
      </c>
      <c r="AI1570" s="5" t="s">
        <v>225</v>
      </c>
      <c r="AJ1570" s="8" t="s">
        <v>59</v>
      </c>
      <c r="AK1570" s="8" t="s">
        <v>114</v>
      </c>
    </row>
    <row r="1571" spans="1:37" hidden="1" x14ac:dyDescent="0.2">
      <c r="A1571" s="4">
        <v>1379</v>
      </c>
      <c r="B1571" s="4">
        <v>46</v>
      </c>
      <c r="C1571" s="5" t="s">
        <v>1513</v>
      </c>
      <c r="D1571" s="5" t="s">
        <v>866</v>
      </c>
      <c r="E1571" s="4">
        <v>1975</v>
      </c>
      <c r="F1571" s="5" t="s">
        <v>227</v>
      </c>
      <c r="G1571" s="6">
        <v>9.4936710000000004E-3</v>
      </c>
      <c r="H1571" s="7">
        <v>24</v>
      </c>
      <c r="L1571" s="5" t="s">
        <v>785</v>
      </c>
      <c r="M1571" s="5" t="s">
        <v>57</v>
      </c>
      <c r="N1571" s="4" t="s">
        <v>197</v>
      </c>
      <c r="O1571" s="5" t="s">
        <v>197</v>
      </c>
      <c r="S1571" s="5" t="s">
        <v>119</v>
      </c>
      <c r="U1571" s="5" t="s">
        <v>867</v>
      </c>
      <c r="X1571" s="5" t="s">
        <v>33</v>
      </c>
      <c r="Y1571" s="5" t="s">
        <v>32</v>
      </c>
      <c r="Z1571" s="5" t="s">
        <v>20</v>
      </c>
      <c r="AB1571" s="5" t="s">
        <v>184</v>
      </c>
      <c r="AC1571" s="5" t="s">
        <v>753</v>
      </c>
      <c r="AI1571" s="5" t="s">
        <v>225</v>
      </c>
      <c r="AJ1571" s="8" t="s">
        <v>59</v>
      </c>
      <c r="AK1571" s="8" t="s">
        <v>114</v>
      </c>
    </row>
    <row r="1572" spans="1:37" hidden="1" x14ac:dyDescent="0.2">
      <c r="A1572" s="4">
        <v>1379</v>
      </c>
      <c r="B1572" s="4">
        <v>47</v>
      </c>
      <c r="C1572" s="5" t="s">
        <v>1513</v>
      </c>
      <c r="D1572" s="5" t="s">
        <v>866</v>
      </c>
      <c r="E1572" s="4">
        <v>1975</v>
      </c>
      <c r="F1572" s="5" t="s">
        <v>227</v>
      </c>
      <c r="G1572" s="6">
        <v>1.9382910999999999E-2</v>
      </c>
      <c r="H1572" s="7">
        <v>49</v>
      </c>
      <c r="L1572" s="5" t="s">
        <v>786</v>
      </c>
      <c r="M1572" s="5" t="s">
        <v>57</v>
      </c>
      <c r="N1572" s="4" t="s">
        <v>197</v>
      </c>
      <c r="O1572" s="5" t="s">
        <v>197</v>
      </c>
      <c r="S1572" s="5" t="s">
        <v>119</v>
      </c>
      <c r="U1572" s="5" t="s">
        <v>867</v>
      </c>
      <c r="X1572" s="5" t="s">
        <v>33</v>
      </c>
      <c r="Y1572" s="5" t="s">
        <v>32</v>
      </c>
      <c r="Z1572" s="5" t="s">
        <v>20</v>
      </c>
      <c r="AB1572" s="5" t="s">
        <v>184</v>
      </c>
      <c r="AC1572" s="5" t="s">
        <v>753</v>
      </c>
      <c r="AI1572" s="5" t="s">
        <v>225</v>
      </c>
      <c r="AJ1572" s="8" t="s">
        <v>59</v>
      </c>
      <c r="AK1572" s="8" t="s">
        <v>114</v>
      </c>
    </row>
    <row r="1573" spans="1:37" hidden="1" x14ac:dyDescent="0.2">
      <c r="A1573" s="4">
        <v>1379</v>
      </c>
      <c r="B1573" s="4">
        <v>48</v>
      </c>
      <c r="C1573" s="5" t="s">
        <v>1513</v>
      </c>
      <c r="D1573" s="5" t="s">
        <v>866</v>
      </c>
      <c r="E1573" s="4">
        <v>1975</v>
      </c>
      <c r="F1573" s="5" t="s">
        <v>227</v>
      </c>
      <c r="G1573" s="6">
        <v>5.5379749999999997E-3</v>
      </c>
      <c r="H1573" s="7">
        <v>14</v>
      </c>
      <c r="L1573" s="5" t="s">
        <v>787</v>
      </c>
      <c r="M1573" s="5" t="s">
        <v>57</v>
      </c>
      <c r="N1573" s="4" t="s">
        <v>197</v>
      </c>
      <c r="O1573" s="5" t="s">
        <v>197</v>
      </c>
      <c r="S1573" s="5" t="s">
        <v>119</v>
      </c>
      <c r="U1573" s="5" t="s">
        <v>867</v>
      </c>
      <c r="X1573" s="5" t="s">
        <v>33</v>
      </c>
      <c r="Y1573" s="5" t="s">
        <v>32</v>
      </c>
      <c r="Z1573" s="5" t="s">
        <v>20</v>
      </c>
      <c r="AB1573" s="5" t="s">
        <v>184</v>
      </c>
      <c r="AC1573" s="5" t="s">
        <v>753</v>
      </c>
      <c r="AI1573" s="5" t="s">
        <v>225</v>
      </c>
      <c r="AJ1573" s="8" t="s">
        <v>59</v>
      </c>
      <c r="AK1573" s="8" t="s">
        <v>114</v>
      </c>
    </row>
    <row r="1574" spans="1:37" hidden="1" x14ac:dyDescent="0.2">
      <c r="A1574" s="4">
        <v>1379</v>
      </c>
      <c r="B1574" s="4">
        <v>49</v>
      </c>
      <c r="C1574" s="5" t="s">
        <v>1513</v>
      </c>
      <c r="D1574" s="5" t="s">
        <v>866</v>
      </c>
      <c r="E1574" s="4">
        <v>1975</v>
      </c>
      <c r="F1574" s="5" t="s">
        <v>227</v>
      </c>
      <c r="G1574" s="6">
        <v>6.7246839999999999E-3</v>
      </c>
      <c r="H1574" s="7">
        <v>17</v>
      </c>
      <c r="L1574" s="5" t="s">
        <v>788</v>
      </c>
      <c r="M1574" s="5" t="s">
        <v>57</v>
      </c>
      <c r="N1574" s="4" t="s">
        <v>197</v>
      </c>
      <c r="O1574" s="5" t="s">
        <v>197</v>
      </c>
      <c r="S1574" s="5" t="s">
        <v>119</v>
      </c>
      <c r="U1574" s="5" t="s">
        <v>867</v>
      </c>
      <c r="X1574" s="5" t="s">
        <v>33</v>
      </c>
      <c r="Y1574" s="5" t="s">
        <v>32</v>
      </c>
      <c r="Z1574" s="5" t="s">
        <v>20</v>
      </c>
      <c r="AB1574" s="5" t="s">
        <v>184</v>
      </c>
      <c r="AC1574" s="5" t="s">
        <v>753</v>
      </c>
      <c r="AI1574" s="5" t="s">
        <v>225</v>
      </c>
      <c r="AJ1574" s="8" t="s">
        <v>59</v>
      </c>
      <c r="AK1574" s="8" t="s">
        <v>114</v>
      </c>
    </row>
    <row r="1575" spans="1:37" hidden="1" x14ac:dyDescent="0.2">
      <c r="A1575" s="4">
        <v>1379</v>
      </c>
      <c r="B1575" s="4">
        <v>50</v>
      </c>
      <c r="C1575" s="5" t="s">
        <v>1513</v>
      </c>
      <c r="D1575" s="5" t="s">
        <v>866</v>
      </c>
      <c r="E1575" s="4">
        <v>1975</v>
      </c>
      <c r="F1575" s="5" t="s">
        <v>227</v>
      </c>
      <c r="G1575" s="6">
        <v>6.3291140000000003E-3</v>
      </c>
      <c r="H1575" s="7">
        <v>16</v>
      </c>
      <c r="L1575" s="5" t="s">
        <v>789</v>
      </c>
      <c r="M1575" s="5" t="s">
        <v>57</v>
      </c>
      <c r="N1575" s="4" t="s">
        <v>197</v>
      </c>
      <c r="O1575" s="5" t="s">
        <v>197</v>
      </c>
      <c r="S1575" s="5" t="s">
        <v>119</v>
      </c>
      <c r="U1575" s="5" t="s">
        <v>867</v>
      </c>
      <c r="X1575" s="5" t="s">
        <v>33</v>
      </c>
      <c r="Y1575" s="5" t="s">
        <v>32</v>
      </c>
      <c r="Z1575" s="5" t="s">
        <v>20</v>
      </c>
      <c r="AB1575" s="5" t="s">
        <v>184</v>
      </c>
      <c r="AC1575" s="5" t="s">
        <v>753</v>
      </c>
      <c r="AI1575" s="5" t="s">
        <v>225</v>
      </c>
      <c r="AJ1575" s="8" t="s">
        <v>59</v>
      </c>
      <c r="AK1575" s="8" t="s">
        <v>114</v>
      </c>
    </row>
    <row r="1576" spans="1:37" hidden="1" x14ac:dyDescent="0.2">
      <c r="A1576" s="4">
        <v>1379</v>
      </c>
      <c r="B1576" s="4">
        <v>51</v>
      </c>
      <c r="C1576" s="5" t="s">
        <v>1513</v>
      </c>
      <c r="D1576" s="5" t="s">
        <v>866</v>
      </c>
      <c r="E1576" s="4">
        <v>1975</v>
      </c>
      <c r="F1576" s="5" t="s">
        <v>227</v>
      </c>
      <c r="G1576" s="6">
        <v>6.7246839999999999E-3</v>
      </c>
      <c r="H1576" s="7">
        <v>17</v>
      </c>
      <c r="L1576" s="5" t="s">
        <v>790</v>
      </c>
      <c r="M1576" s="5" t="s">
        <v>57</v>
      </c>
      <c r="N1576" s="4" t="s">
        <v>197</v>
      </c>
      <c r="O1576" s="5" t="s">
        <v>197</v>
      </c>
      <c r="S1576" s="5" t="s">
        <v>119</v>
      </c>
      <c r="U1576" s="5" t="s">
        <v>867</v>
      </c>
      <c r="X1576" s="5" t="s">
        <v>33</v>
      </c>
      <c r="Y1576" s="5" t="s">
        <v>32</v>
      </c>
      <c r="Z1576" s="5" t="s">
        <v>20</v>
      </c>
      <c r="AB1576" s="5" t="s">
        <v>184</v>
      </c>
      <c r="AC1576" s="5" t="s">
        <v>753</v>
      </c>
      <c r="AI1576" s="5" t="s">
        <v>225</v>
      </c>
      <c r="AJ1576" s="8" t="s">
        <v>59</v>
      </c>
      <c r="AK1576" s="8" t="s">
        <v>114</v>
      </c>
    </row>
    <row r="1577" spans="1:37" hidden="1" x14ac:dyDescent="0.2">
      <c r="A1577" s="4">
        <v>1379</v>
      </c>
      <c r="B1577" s="4">
        <v>52</v>
      </c>
      <c r="C1577" s="5" t="s">
        <v>1513</v>
      </c>
      <c r="D1577" s="5" t="s">
        <v>866</v>
      </c>
      <c r="E1577" s="4">
        <v>1975</v>
      </c>
      <c r="F1577" s="5" t="s">
        <v>227</v>
      </c>
      <c r="G1577" s="6">
        <v>8.3069619999999993E-3</v>
      </c>
      <c r="H1577" s="7">
        <v>21</v>
      </c>
      <c r="L1577" s="5" t="s">
        <v>791</v>
      </c>
      <c r="M1577" s="5" t="s">
        <v>57</v>
      </c>
      <c r="N1577" s="4" t="s">
        <v>197</v>
      </c>
      <c r="O1577" s="5" t="s">
        <v>197</v>
      </c>
      <c r="S1577" s="5" t="s">
        <v>119</v>
      </c>
      <c r="U1577" s="5" t="s">
        <v>867</v>
      </c>
      <c r="X1577" s="5" t="s">
        <v>33</v>
      </c>
      <c r="Y1577" s="5" t="s">
        <v>32</v>
      </c>
      <c r="Z1577" s="5" t="s">
        <v>20</v>
      </c>
      <c r="AB1577" s="5" t="s">
        <v>184</v>
      </c>
      <c r="AC1577" s="5" t="s">
        <v>753</v>
      </c>
      <c r="AI1577" s="5" t="s">
        <v>225</v>
      </c>
      <c r="AJ1577" s="8" t="s">
        <v>59</v>
      </c>
      <c r="AK1577" s="8" t="s">
        <v>114</v>
      </c>
    </row>
    <row r="1578" spans="1:37" hidden="1" x14ac:dyDescent="0.2">
      <c r="A1578" s="4">
        <v>1379</v>
      </c>
      <c r="B1578" s="4">
        <v>53</v>
      </c>
      <c r="C1578" s="5" t="s">
        <v>1513</v>
      </c>
      <c r="D1578" s="5" t="s">
        <v>866</v>
      </c>
      <c r="E1578" s="4">
        <v>1975</v>
      </c>
      <c r="F1578" s="5" t="s">
        <v>227</v>
      </c>
      <c r="G1578" s="6">
        <v>4.7468349999999996E-3</v>
      </c>
      <c r="H1578" s="7">
        <v>12</v>
      </c>
      <c r="L1578" s="5" t="s">
        <v>792</v>
      </c>
      <c r="M1578" s="5" t="s">
        <v>57</v>
      </c>
      <c r="N1578" s="4" t="s">
        <v>197</v>
      </c>
      <c r="O1578" s="5" t="s">
        <v>197</v>
      </c>
      <c r="S1578" s="5" t="s">
        <v>119</v>
      </c>
      <c r="U1578" s="5" t="s">
        <v>867</v>
      </c>
      <c r="X1578" s="5" t="s">
        <v>33</v>
      </c>
      <c r="Y1578" s="5" t="s">
        <v>32</v>
      </c>
      <c r="Z1578" s="5" t="s">
        <v>20</v>
      </c>
      <c r="AB1578" s="5" t="s">
        <v>184</v>
      </c>
      <c r="AC1578" s="5" t="s">
        <v>753</v>
      </c>
      <c r="AI1578" s="5" t="s">
        <v>225</v>
      </c>
      <c r="AJ1578" s="8" t="s">
        <v>59</v>
      </c>
      <c r="AK1578" s="8" t="s">
        <v>114</v>
      </c>
    </row>
    <row r="1579" spans="1:37" hidden="1" x14ac:dyDescent="0.2">
      <c r="A1579" s="4">
        <v>1379</v>
      </c>
      <c r="B1579" s="4">
        <v>54</v>
      </c>
      <c r="C1579" s="5" t="s">
        <v>1513</v>
      </c>
      <c r="D1579" s="5" t="s">
        <v>866</v>
      </c>
      <c r="E1579" s="4">
        <v>1975</v>
      </c>
      <c r="F1579" s="5" t="s">
        <v>227</v>
      </c>
      <c r="G1579" s="6">
        <v>5.1424050000000001E-3</v>
      </c>
      <c r="H1579" s="7">
        <v>13</v>
      </c>
      <c r="L1579" s="5" t="s">
        <v>793</v>
      </c>
      <c r="M1579" s="5" t="s">
        <v>57</v>
      </c>
      <c r="N1579" s="4" t="s">
        <v>197</v>
      </c>
      <c r="O1579" s="5" t="s">
        <v>197</v>
      </c>
      <c r="S1579" s="5" t="s">
        <v>119</v>
      </c>
      <c r="U1579" s="5" t="s">
        <v>867</v>
      </c>
      <c r="X1579" s="5" t="s">
        <v>33</v>
      </c>
      <c r="Y1579" s="5" t="s">
        <v>32</v>
      </c>
      <c r="Z1579" s="5" t="s">
        <v>20</v>
      </c>
      <c r="AB1579" s="5" t="s">
        <v>184</v>
      </c>
      <c r="AC1579" s="5" t="s">
        <v>753</v>
      </c>
      <c r="AI1579" s="5" t="s">
        <v>225</v>
      </c>
      <c r="AJ1579" s="8" t="s">
        <v>59</v>
      </c>
      <c r="AK1579" s="8" t="s">
        <v>114</v>
      </c>
    </row>
    <row r="1580" spans="1:37" hidden="1" x14ac:dyDescent="0.2">
      <c r="A1580" s="4">
        <v>1379</v>
      </c>
      <c r="B1580" s="4">
        <v>55</v>
      </c>
      <c r="C1580" s="5" t="s">
        <v>1513</v>
      </c>
      <c r="D1580" s="5" t="s">
        <v>866</v>
      </c>
      <c r="E1580" s="4">
        <v>1975</v>
      </c>
      <c r="F1580" s="5" t="s">
        <v>870</v>
      </c>
      <c r="G1580" s="6">
        <v>2.9069769999999998E-3</v>
      </c>
      <c r="L1580" s="5" t="s">
        <v>259</v>
      </c>
      <c r="M1580" s="5" t="s">
        <v>57</v>
      </c>
      <c r="N1580" s="4" t="s">
        <v>197</v>
      </c>
      <c r="O1580" s="5" t="s">
        <v>197</v>
      </c>
      <c r="S1580" s="5" t="s">
        <v>119</v>
      </c>
      <c r="U1580" s="5" t="s">
        <v>867</v>
      </c>
      <c r="X1580" s="5" t="s">
        <v>33</v>
      </c>
      <c r="Y1580" s="5" t="s">
        <v>32</v>
      </c>
      <c r="Z1580" s="5" t="s">
        <v>20</v>
      </c>
      <c r="AB1580" s="5" t="s">
        <v>184</v>
      </c>
      <c r="AC1580" s="5" t="s">
        <v>753</v>
      </c>
      <c r="AI1580" s="5" t="s">
        <v>225</v>
      </c>
      <c r="AJ1580" s="8" t="s">
        <v>59</v>
      </c>
      <c r="AK1580" s="8" t="s">
        <v>114</v>
      </c>
    </row>
    <row r="1581" spans="1:37" hidden="1" x14ac:dyDescent="0.2">
      <c r="A1581" s="4">
        <v>1379</v>
      </c>
      <c r="B1581" s="4">
        <v>56</v>
      </c>
      <c r="C1581" s="5" t="s">
        <v>1513</v>
      </c>
      <c r="D1581" s="5" t="s">
        <v>866</v>
      </c>
      <c r="E1581" s="4">
        <v>1975</v>
      </c>
      <c r="F1581" s="5" t="s">
        <v>870</v>
      </c>
      <c r="G1581" s="6">
        <v>2.9069769999999998E-3</v>
      </c>
      <c r="L1581" s="5" t="s">
        <v>139</v>
      </c>
      <c r="M1581" s="5" t="s">
        <v>57</v>
      </c>
      <c r="N1581" s="4" t="s">
        <v>197</v>
      </c>
      <c r="O1581" s="5" t="s">
        <v>197</v>
      </c>
      <c r="S1581" s="5" t="s">
        <v>119</v>
      </c>
      <c r="U1581" s="5" t="s">
        <v>867</v>
      </c>
      <c r="X1581" s="5" t="s">
        <v>33</v>
      </c>
      <c r="Y1581" s="5" t="s">
        <v>32</v>
      </c>
      <c r="Z1581" s="5" t="s">
        <v>20</v>
      </c>
      <c r="AB1581" s="5" t="s">
        <v>184</v>
      </c>
      <c r="AC1581" s="5" t="s">
        <v>753</v>
      </c>
      <c r="AI1581" s="5" t="s">
        <v>225</v>
      </c>
      <c r="AJ1581" s="8" t="s">
        <v>59</v>
      </c>
      <c r="AK1581" s="8" t="s">
        <v>114</v>
      </c>
    </row>
    <row r="1582" spans="1:37" hidden="1" x14ac:dyDescent="0.2">
      <c r="A1582" s="4">
        <v>1379</v>
      </c>
      <c r="B1582" s="4">
        <v>57</v>
      </c>
      <c r="C1582" s="5" t="s">
        <v>1513</v>
      </c>
      <c r="D1582" s="5" t="s">
        <v>866</v>
      </c>
      <c r="E1582" s="4">
        <v>1975</v>
      </c>
      <c r="F1582" s="5" t="s">
        <v>870</v>
      </c>
      <c r="G1582" s="6">
        <v>4.360465E-3</v>
      </c>
      <c r="L1582" s="5" t="s">
        <v>499</v>
      </c>
      <c r="M1582" s="5" t="s">
        <v>57</v>
      </c>
      <c r="N1582" s="4" t="s">
        <v>197</v>
      </c>
      <c r="O1582" s="5" t="s">
        <v>197</v>
      </c>
      <c r="S1582" s="5" t="s">
        <v>119</v>
      </c>
      <c r="U1582" s="5" t="s">
        <v>867</v>
      </c>
      <c r="X1582" s="5" t="s">
        <v>33</v>
      </c>
      <c r="Y1582" s="5" t="s">
        <v>32</v>
      </c>
      <c r="Z1582" s="5" t="s">
        <v>20</v>
      </c>
      <c r="AB1582" s="5" t="s">
        <v>184</v>
      </c>
      <c r="AC1582" s="5" t="s">
        <v>753</v>
      </c>
      <c r="AI1582" s="5" t="s">
        <v>225</v>
      </c>
      <c r="AJ1582" s="8" t="s">
        <v>59</v>
      </c>
      <c r="AK1582" s="8" t="s">
        <v>114</v>
      </c>
    </row>
    <row r="1583" spans="1:37" hidden="1" x14ac:dyDescent="0.2">
      <c r="A1583" s="4">
        <v>1379</v>
      </c>
      <c r="B1583" s="4">
        <v>58</v>
      </c>
      <c r="C1583" s="5" t="s">
        <v>1513</v>
      </c>
      <c r="D1583" s="5" t="s">
        <v>866</v>
      </c>
      <c r="E1583" s="4">
        <v>1975</v>
      </c>
      <c r="F1583" s="5" t="s">
        <v>870</v>
      </c>
      <c r="G1583" s="6">
        <v>4.2151162999999998E-2</v>
      </c>
      <c r="L1583" s="5" t="s">
        <v>801</v>
      </c>
      <c r="M1583" s="5" t="s">
        <v>57</v>
      </c>
      <c r="N1583" s="4" t="s">
        <v>197</v>
      </c>
      <c r="O1583" s="5" t="s">
        <v>197</v>
      </c>
      <c r="S1583" s="5" t="s">
        <v>119</v>
      </c>
      <c r="U1583" s="5" t="s">
        <v>867</v>
      </c>
      <c r="X1583" s="5" t="s">
        <v>33</v>
      </c>
      <c r="Y1583" s="5" t="s">
        <v>32</v>
      </c>
      <c r="Z1583" s="5" t="s">
        <v>20</v>
      </c>
      <c r="AB1583" s="5" t="s">
        <v>184</v>
      </c>
      <c r="AC1583" s="5" t="s">
        <v>753</v>
      </c>
      <c r="AI1583" s="5" t="s">
        <v>225</v>
      </c>
      <c r="AJ1583" s="8" t="s">
        <v>59</v>
      </c>
      <c r="AK1583" s="8" t="s">
        <v>114</v>
      </c>
    </row>
    <row r="1584" spans="1:37" hidden="1" x14ac:dyDescent="0.2">
      <c r="A1584" s="4">
        <v>1379</v>
      </c>
      <c r="B1584" s="4">
        <v>59</v>
      </c>
      <c r="C1584" s="5" t="s">
        <v>1513</v>
      </c>
      <c r="D1584" s="5" t="s">
        <v>866</v>
      </c>
      <c r="E1584" s="4">
        <v>1975</v>
      </c>
      <c r="F1584" s="5" t="s">
        <v>870</v>
      </c>
      <c r="G1584" s="6">
        <v>9.7383721000000006E-2</v>
      </c>
      <c r="L1584" s="5" t="s">
        <v>796</v>
      </c>
      <c r="M1584" s="5" t="s">
        <v>57</v>
      </c>
      <c r="N1584" s="4" t="s">
        <v>197</v>
      </c>
      <c r="O1584" s="5" t="s">
        <v>197</v>
      </c>
      <c r="S1584" s="5" t="s">
        <v>119</v>
      </c>
      <c r="U1584" s="5" t="s">
        <v>867</v>
      </c>
      <c r="X1584" s="5" t="s">
        <v>33</v>
      </c>
      <c r="Y1584" s="5" t="s">
        <v>32</v>
      </c>
      <c r="Z1584" s="5" t="s">
        <v>20</v>
      </c>
      <c r="AB1584" s="5" t="s">
        <v>184</v>
      </c>
      <c r="AC1584" s="5" t="s">
        <v>753</v>
      </c>
      <c r="AI1584" s="5" t="s">
        <v>225</v>
      </c>
      <c r="AJ1584" s="8" t="s">
        <v>59</v>
      </c>
      <c r="AK1584" s="8" t="s">
        <v>114</v>
      </c>
    </row>
    <row r="1585" spans="1:38" hidden="1" x14ac:dyDescent="0.2">
      <c r="A1585" s="4">
        <v>1379</v>
      </c>
      <c r="B1585" s="4">
        <v>60</v>
      </c>
      <c r="C1585" s="5" t="s">
        <v>1513</v>
      </c>
      <c r="D1585" s="5" t="s">
        <v>866</v>
      </c>
      <c r="E1585" s="4">
        <v>1975</v>
      </c>
      <c r="F1585" s="5" t="s">
        <v>870</v>
      </c>
      <c r="G1585" s="6">
        <v>0.18459302299999999</v>
      </c>
      <c r="L1585" s="5" t="s">
        <v>797</v>
      </c>
      <c r="M1585" s="5" t="s">
        <v>57</v>
      </c>
      <c r="N1585" s="4" t="s">
        <v>197</v>
      </c>
      <c r="O1585" s="5" t="s">
        <v>197</v>
      </c>
      <c r="S1585" s="5" t="s">
        <v>119</v>
      </c>
      <c r="U1585" s="5" t="s">
        <v>867</v>
      </c>
      <c r="X1585" s="5" t="s">
        <v>33</v>
      </c>
      <c r="Y1585" s="5" t="s">
        <v>32</v>
      </c>
      <c r="Z1585" s="5" t="s">
        <v>20</v>
      </c>
      <c r="AB1585" s="5" t="s">
        <v>184</v>
      </c>
      <c r="AC1585" s="5" t="s">
        <v>753</v>
      </c>
      <c r="AI1585" s="5" t="s">
        <v>225</v>
      </c>
      <c r="AJ1585" s="8" t="s">
        <v>59</v>
      </c>
      <c r="AK1585" s="8" t="s">
        <v>114</v>
      </c>
    </row>
    <row r="1586" spans="1:38" hidden="1" x14ac:dyDescent="0.2">
      <c r="A1586" s="4">
        <v>1379</v>
      </c>
      <c r="B1586" s="4">
        <v>61</v>
      </c>
      <c r="C1586" s="5" t="s">
        <v>1513</v>
      </c>
      <c r="D1586" s="5" t="s">
        <v>866</v>
      </c>
      <c r="E1586" s="4">
        <v>1975</v>
      </c>
      <c r="F1586" s="5" t="s">
        <v>870</v>
      </c>
      <c r="G1586" s="6">
        <v>0.375</v>
      </c>
      <c r="L1586" s="5" t="s">
        <v>100</v>
      </c>
      <c r="M1586" s="5" t="s">
        <v>57</v>
      </c>
      <c r="N1586" s="4" t="s">
        <v>197</v>
      </c>
      <c r="O1586" s="5" t="s">
        <v>197</v>
      </c>
      <c r="S1586" s="5" t="s">
        <v>119</v>
      </c>
      <c r="U1586" s="5" t="s">
        <v>867</v>
      </c>
      <c r="X1586" s="5" t="s">
        <v>33</v>
      </c>
      <c r="Y1586" s="5" t="s">
        <v>32</v>
      </c>
      <c r="Z1586" s="5" t="s">
        <v>20</v>
      </c>
      <c r="AB1586" s="5" t="s">
        <v>184</v>
      </c>
      <c r="AC1586" s="5" t="s">
        <v>753</v>
      </c>
      <c r="AI1586" s="5" t="s">
        <v>225</v>
      </c>
      <c r="AJ1586" s="8" t="s">
        <v>59</v>
      </c>
      <c r="AK1586" s="8" t="s">
        <v>114</v>
      </c>
    </row>
    <row r="1587" spans="1:38" hidden="1" x14ac:dyDescent="0.2">
      <c r="A1587" s="4">
        <v>1379</v>
      </c>
      <c r="B1587" s="4">
        <v>62</v>
      </c>
      <c r="C1587" s="5" t="s">
        <v>1513</v>
      </c>
      <c r="D1587" s="5" t="s">
        <v>866</v>
      </c>
      <c r="E1587" s="4">
        <v>1975</v>
      </c>
      <c r="F1587" s="5" t="s">
        <v>870</v>
      </c>
      <c r="G1587" s="6">
        <v>0.47383720899999998</v>
      </c>
      <c r="L1587" s="5" t="s">
        <v>802</v>
      </c>
      <c r="M1587" s="5" t="s">
        <v>57</v>
      </c>
      <c r="N1587" s="4" t="s">
        <v>197</v>
      </c>
      <c r="O1587" s="5" t="s">
        <v>197</v>
      </c>
      <c r="S1587" s="5" t="s">
        <v>119</v>
      </c>
      <c r="U1587" s="5" t="s">
        <v>867</v>
      </c>
      <c r="X1587" s="5" t="s">
        <v>33</v>
      </c>
      <c r="Y1587" s="5" t="s">
        <v>32</v>
      </c>
      <c r="Z1587" s="5" t="s">
        <v>20</v>
      </c>
      <c r="AB1587" s="5" t="s">
        <v>184</v>
      </c>
      <c r="AC1587" s="5" t="s">
        <v>753</v>
      </c>
      <c r="AI1587" s="5" t="s">
        <v>225</v>
      </c>
      <c r="AJ1587" s="8" t="s">
        <v>59</v>
      </c>
      <c r="AK1587" s="8" t="s">
        <v>114</v>
      </c>
    </row>
    <row r="1588" spans="1:38" hidden="1" x14ac:dyDescent="0.2">
      <c r="A1588" s="4">
        <v>1379</v>
      </c>
      <c r="B1588" s="4">
        <v>63</v>
      </c>
      <c r="C1588" s="5" t="s">
        <v>1513</v>
      </c>
      <c r="D1588" s="5" t="s">
        <v>866</v>
      </c>
      <c r="E1588" s="4">
        <v>1975</v>
      </c>
      <c r="F1588" s="5" t="s">
        <v>870</v>
      </c>
      <c r="G1588" s="6">
        <v>0.38662790699999999</v>
      </c>
      <c r="L1588" s="5" t="s">
        <v>798</v>
      </c>
      <c r="M1588" s="5" t="s">
        <v>57</v>
      </c>
      <c r="N1588" s="4" t="s">
        <v>197</v>
      </c>
      <c r="O1588" s="5" t="s">
        <v>197</v>
      </c>
      <c r="S1588" s="5" t="s">
        <v>119</v>
      </c>
      <c r="U1588" s="5" t="s">
        <v>867</v>
      </c>
      <c r="X1588" s="5" t="s">
        <v>33</v>
      </c>
      <c r="Y1588" s="5" t="s">
        <v>32</v>
      </c>
      <c r="Z1588" s="5" t="s">
        <v>20</v>
      </c>
      <c r="AB1588" s="5" t="s">
        <v>184</v>
      </c>
      <c r="AC1588" s="5" t="s">
        <v>753</v>
      </c>
      <c r="AI1588" s="5" t="s">
        <v>225</v>
      </c>
      <c r="AJ1588" s="8" t="s">
        <v>59</v>
      </c>
      <c r="AK1588" s="8" t="s">
        <v>114</v>
      </c>
    </row>
    <row r="1589" spans="1:38" hidden="1" x14ac:dyDescent="0.2">
      <c r="A1589" s="4">
        <v>1379</v>
      </c>
      <c r="B1589" s="4">
        <v>64</v>
      </c>
      <c r="C1589" s="5" t="s">
        <v>1513</v>
      </c>
      <c r="D1589" s="5" t="s">
        <v>866</v>
      </c>
      <c r="E1589" s="4">
        <v>1975</v>
      </c>
      <c r="F1589" s="5" t="s">
        <v>870</v>
      </c>
      <c r="G1589" s="6">
        <v>0.344476744</v>
      </c>
      <c r="L1589" s="5" t="s">
        <v>494</v>
      </c>
      <c r="M1589" s="5" t="s">
        <v>57</v>
      </c>
      <c r="N1589" s="4" t="s">
        <v>197</v>
      </c>
      <c r="O1589" s="5" t="s">
        <v>197</v>
      </c>
      <c r="S1589" s="5" t="s">
        <v>119</v>
      </c>
      <c r="U1589" s="5" t="s">
        <v>867</v>
      </c>
      <c r="X1589" s="5" t="s">
        <v>33</v>
      </c>
      <c r="Y1589" s="5" t="s">
        <v>32</v>
      </c>
      <c r="Z1589" s="5" t="s">
        <v>20</v>
      </c>
      <c r="AB1589" s="5" t="s">
        <v>184</v>
      </c>
      <c r="AC1589" s="5" t="s">
        <v>753</v>
      </c>
      <c r="AI1589" s="5" t="s">
        <v>225</v>
      </c>
      <c r="AJ1589" s="8" t="s">
        <v>59</v>
      </c>
      <c r="AK1589" s="8" t="s">
        <v>114</v>
      </c>
    </row>
    <row r="1590" spans="1:38" hidden="1" x14ac:dyDescent="0.2">
      <c r="A1590" s="4">
        <v>1379</v>
      </c>
      <c r="B1590" s="4">
        <v>65</v>
      </c>
      <c r="C1590" s="5" t="s">
        <v>1513</v>
      </c>
      <c r="D1590" s="5" t="s">
        <v>866</v>
      </c>
      <c r="E1590" s="4">
        <v>1975</v>
      </c>
      <c r="F1590" s="5" t="s">
        <v>870</v>
      </c>
      <c r="G1590" s="6">
        <v>0.450581395</v>
      </c>
      <c r="L1590" s="5" t="s">
        <v>799</v>
      </c>
      <c r="M1590" s="5" t="s">
        <v>57</v>
      </c>
      <c r="N1590" s="4" t="s">
        <v>197</v>
      </c>
      <c r="O1590" s="5" t="s">
        <v>197</v>
      </c>
      <c r="S1590" s="5" t="s">
        <v>119</v>
      </c>
      <c r="U1590" s="5" t="s">
        <v>867</v>
      </c>
      <c r="X1590" s="5" t="s">
        <v>33</v>
      </c>
      <c r="Y1590" s="5" t="s">
        <v>32</v>
      </c>
      <c r="Z1590" s="5" t="s">
        <v>20</v>
      </c>
      <c r="AB1590" s="5" t="s">
        <v>184</v>
      </c>
      <c r="AC1590" s="5" t="s">
        <v>753</v>
      </c>
      <c r="AI1590" s="5" t="s">
        <v>225</v>
      </c>
      <c r="AJ1590" s="8" t="s">
        <v>59</v>
      </c>
      <c r="AK1590" s="8" t="s">
        <v>114</v>
      </c>
    </row>
    <row r="1591" spans="1:38" hidden="1" x14ac:dyDescent="0.2">
      <c r="A1591" s="4">
        <v>1379</v>
      </c>
      <c r="B1591" s="4">
        <v>66</v>
      </c>
      <c r="C1591" s="5" t="s">
        <v>1513</v>
      </c>
      <c r="D1591" s="5" t="s">
        <v>866</v>
      </c>
      <c r="E1591" s="4">
        <v>1975</v>
      </c>
      <c r="F1591" s="5" t="s">
        <v>870</v>
      </c>
      <c r="G1591" s="6">
        <v>0.40843023299999998</v>
      </c>
      <c r="L1591" s="5" t="s">
        <v>640</v>
      </c>
      <c r="M1591" s="5" t="s">
        <v>57</v>
      </c>
      <c r="N1591" s="4" t="s">
        <v>197</v>
      </c>
      <c r="O1591" s="5" t="s">
        <v>197</v>
      </c>
      <c r="S1591" s="5" t="s">
        <v>119</v>
      </c>
      <c r="U1591" s="5" t="s">
        <v>867</v>
      </c>
      <c r="X1591" s="5" t="s">
        <v>33</v>
      </c>
      <c r="Y1591" s="5" t="s">
        <v>32</v>
      </c>
      <c r="Z1591" s="5" t="s">
        <v>20</v>
      </c>
      <c r="AB1591" s="5" t="s">
        <v>184</v>
      </c>
      <c r="AC1591" s="5" t="s">
        <v>753</v>
      </c>
      <c r="AI1591" s="5" t="s">
        <v>225</v>
      </c>
      <c r="AJ1591" s="8" t="s">
        <v>59</v>
      </c>
      <c r="AK1591" s="8" t="s">
        <v>114</v>
      </c>
    </row>
    <row r="1592" spans="1:38" hidden="1" x14ac:dyDescent="0.2">
      <c r="A1592" s="4">
        <v>1379</v>
      </c>
      <c r="B1592" s="4">
        <v>67</v>
      </c>
      <c r="C1592" s="5" t="s">
        <v>1513</v>
      </c>
      <c r="D1592" s="5" t="s">
        <v>866</v>
      </c>
      <c r="E1592" s="4">
        <v>1975</v>
      </c>
      <c r="F1592" s="5" t="s">
        <v>870</v>
      </c>
      <c r="G1592" s="6">
        <v>0.376453488</v>
      </c>
      <c r="L1592" s="5" t="s">
        <v>871</v>
      </c>
      <c r="M1592" s="5" t="s">
        <v>57</v>
      </c>
      <c r="N1592" s="4" t="s">
        <v>197</v>
      </c>
      <c r="O1592" s="5" t="s">
        <v>197</v>
      </c>
      <c r="S1592" s="5" t="s">
        <v>119</v>
      </c>
      <c r="U1592" s="5" t="s">
        <v>867</v>
      </c>
      <c r="X1592" s="5" t="s">
        <v>33</v>
      </c>
      <c r="Y1592" s="5" t="s">
        <v>32</v>
      </c>
      <c r="Z1592" s="5" t="s">
        <v>20</v>
      </c>
      <c r="AB1592" s="5" t="s">
        <v>184</v>
      </c>
      <c r="AC1592" s="5" t="s">
        <v>753</v>
      </c>
      <c r="AI1592" s="5" t="s">
        <v>225</v>
      </c>
      <c r="AJ1592" s="8" t="s">
        <v>59</v>
      </c>
      <c r="AK1592" s="8" t="s">
        <v>114</v>
      </c>
    </row>
    <row r="1593" spans="1:38" hidden="1" x14ac:dyDescent="0.2">
      <c r="A1593" s="4">
        <v>1379</v>
      </c>
      <c r="B1593" s="4">
        <v>68</v>
      </c>
      <c r="C1593" s="5" t="s">
        <v>1513</v>
      </c>
      <c r="D1593" s="5" t="s">
        <v>866</v>
      </c>
      <c r="E1593" s="4">
        <v>1975</v>
      </c>
      <c r="F1593" s="5" t="s">
        <v>870</v>
      </c>
      <c r="G1593" s="6">
        <v>0.47819767400000002</v>
      </c>
      <c r="L1593" s="5" t="s">
        <v>872</v>
      </c>
      <c r="M1593" s="5" t="s">
        <v>57</v>
      </c>
      <c r="N1593" s="4" t="s">
        <v>197</v>
      </c>
      <c r="O1593" s="5" t="s">
        <v>197</v>
      </c>
      <c r="S1593" s="5" t="s">
        <v>119</v>
      </c>
      <c r="U1593" s="5" t="s">
        <v>867</v>
      </c>
      <c r="X1593" s="5" t="s">
        <v>33</v>
      </c>
      <c r="Y1593" s="5" t="s">
        <v>32</v>
      </c>
      <c r="Z1593" s="5" t="s">
        <v>20</v>
      </c>
      <c r="AB1593" s="5" t="s">
        <v>184</v>
      </c>
      <c r="AC1593" s="5" t="s">
        <v>753</v>
      </c>
      <c r="AI1593" s="5" t="s">
        <v>225</v>
      </c>
      <c r="AJ1593" s="8" t="s">
        <v>59</v>
      </c>
      <c r="AK1593" s="8" t="s">
        <v>114</v>
      </c>
    </row>
    <row r="1594" spans="1:38" hidden="1" x14ac:dyDescent="0.2">
      <c r="A1594" s="4">
        <v>1379</v>
      </c>
      <c r="B1594" s="4">
        <v>69</v>
      </c>
      <c r="C1594" s="5" t="s">
        <v>1513</v>
      </c>
      <c r="D1594" s="5" t="s">
        <v>866</v>
      </c>
      <c r="E1594" s="4">
        <v>1975</v>
      </c>
      <c r="F1594" s="5" t="s">
        <v>870</v>
      </c>
      <c r="G1594" s="6">
        <v>0.34883720899999998</v>
      </c>
      <c r="L1594" s="5" t="s">
        <v>873</v>
      </c>
      <c r="M1594" s="5" t="s">
        <v>57</v>
      </c>
      <c r="N1594" s="4" t="s">
        <v>197</v>
      </c>
      <c r="O1594" s="5" t="s">
        <v>197</v>
      </c>
      <c r="S1594" s="5" t="s">
        <v>119</v>
      </c>
      <c r="U1594" s="5" t="s">
        <v>867</v>
      </c>
      <c r="X1594" s="5" t="s">
        <v>33</v>
      </c>
      <c r="Y1594" s="5" t="s">
        <v>32</v>
      </c>
      <c r="Z1594" s="5" t="s">
        <v>20</v>
      </c>
      <c r="AB1594" s="5" t="s">
        <v>184</v>
      </c>
      <c r="AC1594" s="5" t="s">
        <v>753</v>
      </c>
      <c r="AI1594" s="5" t="s">
        <v>225</v>
      </c>
      <c r="AJ1594" s="8" t="s">
        <v>59</v>
      </c>
      <c r="AK1594" s="8" t="s">
        <v>114</v>
      </c>
    </row>
    <row r="1595" spans="1:38" hidden="1" x14ac:dyDescent="0.2">
      <c r="A1595" s="4">
        <v>1379</v>
      </c>
      <c r="B1595" s="4">
        <v>70</v>
      </c>
      <c r="C1595" s="5" t="s">
        <v>1513</v>
      </c>
      <c r="D1595" s="5" t="s">
        <v>866</v>
      </c>
      <c r="E1595" s="4">
        <v>1975</v>
      </c>
      <c r="F1595" s="5" t="s">
        <v>870</v>
      </c>
      <c r="G1595" s="6">
        <v>0.43023255799999999</v>
      </c>
      <c r="L1595" s="5" t="s">
        <v>874</v>
      </c>
      <c r="M1595" s="5" t="s">
        <v>57</v>
      </c>
      <c r="N1595" s="4" t="s">
        <v>197</v>
      </c>
      <c r="O1595" s="5" t="s">
        <v>197</v>
      </c>
      <c r="S1595" s="5" t="s">
        <v>119</v>
      </c>
      <c r="U1595" s="5" t="s">
        <v>867</v>
      </c>
      <c r="X1595" s="5" t="s">
        <v>33</v>
      </c>
      <c r="Y1595" s="5" t="s">
        <v>32</v>
      </c>
      <c r="Z1595" s="5" t="s">
        <v>20</v>
      </c>
      <c r="AB1595" s="5" t="s">
        <v>184</v>
      </c>
      <c r="AC1595" s="5" t="s">
        <v>753</v>
      </c>
      <c r="AI1595" s="5" t="s">
        <v>225</v>
      </c>
      <c r="AJ1595" s="8" t="s">
        <v>59</v>
      </c>
      <c r="AK1595" s="8" t="s">
        <v>114</v>
      </c>
    </row>
    <row r="1596" spans="1:38" hidden="1" x14ac:dyDescent="0.2">
      <c r="A1596" s="4">
        <v>1379</v>
      </c>
      <c r="B1596" s="4">
        <v>71</v>
      </c>
      <c r="C1596" s="5" t="s">
        <v>1513</v>
      </c>
      <c r="D1596" s="5" t="s">
        <v>866</v>
      </c>
      <c r="E1596" s="4">
        <v>1975</v>
      </c>
      <c r="F1596" s="5" t="s">
        <v>870</v>
      </c>
      <c r="G1596" s="6">
        <v>0.43023255799999999</v>
      </c>
      <c r="L1596" s="5" t="s">
        <v>875</v>
      </c>
      <c r="M1596" s="5" t="s">
        <v>57</v>
      </c>
      <c r="N1596" s="4" t="s">
        <v>197</v>
      </c>
      <c r="O1596" s="5" t="s">
        <v>197</v>
      </c>
      <c r="S1596" s="5" t="s">
        <v>119</v>
      </c>
      <c r="U1596" s="5" t="s">
        <v>867</v>
      </c>
      <c r="X1596" s="5" t="s">
        <v>33</v>
      </c>
      <c r="Y1596" s="5" t="s">
        <v>32</v>
      </c>
      <c r="Z1596" s="5" t="s">
        <v>20</v>
      </c>
      <c r="AB1596" s="5" t="s">
        <v>184</v>
      </c>
      <c r="AC1596" s="5" t="s">
        <v>753</v>
      </c>
      <c r="AI1596" s="5" t="s">
        <v>225</v>
      </c>
      <c r="AJ1596" s="8" t="s">
        <v>59</v>
      </c>
      <c r="AK1596" s="8" t="s">
        <v>114</v>
      </c>
    </row>
    <row r="1597" spans="1:38" hidden="1" x14ac:dyDescent="0.2">
      <c r="A1597" s="4">
        <v>1379</v>
      </c>
      <c r="B1597" s="4">
        <v>72</v>
      </c>
      <c r="C1597" s="5" t="s">
        <v>1513</v>
      </c>
      <c r="D1597" s="5" t="s">
        <v>866</v>
      </c>
      <c r="E1597" s="4">
        <v>1975</v>
      </c>
      <c r="F1597" s="5" t="s">
        <v>870</v>
      </c>
      <c r="G1597" s="6">
        <v>0.52325581399999999</v>
      </c>
      <c r="L1597" s="5" t="s">
        <v>876</v>
      </c>
      <c r="M1597" s="5" t="s">
        <v>57</v>
      </c>
      <c r="N1597" s="4" t="s">
        <v>197</v>
      </c>
      <c r="O1597" s="5" t="s">
        <v>197</v>
      </c>
      <c r="S1597" s="5" t="s">
        <v>119</v>
      </c>
      <c r="U1597" s="5" t="s">
        <v>867</v>
      </c>
      <c r="X1597" s="5" t="s">
        <v>33</v>
      </c>
      <c r="Y1597" s="5" t="s">
        <v>32</v>
      </c>
      <c r="Z1597" s="5" t="s">
        <v>20</v>
      </c>
      <c r="AB1597" s="5" t="s">
        <v>184</v>
      </c>
      <c r="AC1597" s="5" t="s">
        <v>753</v>
      </c>
      <c r="AI1597" s="5" t="s">
        <v>225</v>
      </c>
      <c r="AJ1597" s="8" t="s">
        <v>59</v>
      </c>
      <c r="AK1597" s="8" t="s">
        <v>114</v>
      </c>
    </row>
    <row r="1598" spans="1:38" hidden="1" x14ac:dyDescent="0.2">
      <c r="A1598" s="4">
        <v>1379</v>
      </c>
      <c r="B1598" s="4">
        <v>73</v>
      </c>
      <c r="C1598" s="5" t="s">
        <v>1513</v>
      </c>
      <c r="D1598" s="5" t="s">
        <v>866</v>
      </c>
      <c r="E1598" s="4">
        <v>1975</v>
      </c>
      <c r="F1598" s="5" t="s">
        <v>870</v>
      </c>
      <c r="G1598" s="6">
        <v>0.31831395299999998</v>
      </c>
      <c r="L1598" s="5" t="s">
        <v>877</v>
      </c>
      <c r="M1598" s="5" t="s">
        <v>57</v>
      </c>
      <c r="N1598" s="4" t="s">
        <v>197</v>
      </c>
      <c r="O1598" s="5" t="s">
        <v>197</v>
      </c>
      <c r="S1598" s="5" t="s">
        <v>119</v>
      </c>
      <c r="U1598" s="5" t="s">
        <v>867</v>
      </c>
      <c r="X1598" s="5" t="s">
        <v>33</v>
      </c>
      <c r="Y1598" s="5" t="s">
        <v>32</v>
      </c>
      <c r="Z1598" s="5" t="s">
        <v>20</v>
      </c>
      <c r="AB1598" s="5" t="s">
        <v>184</v>
      </c>
      <c r="AC1598" s="5" t="s">
        <v>753</v>
      </c>
      <c r="AI1598" s="5" t="s">
        <v>225</v>
      </c>
      <c r="AJ1598" s="8" t="s">
        <v>59</v>
      </c>
      <c r="AK1598" s="8" t="s">
        <v>114</v>
      </c>
    </row>
    <row r="1599" spans="1:38" hidden="1" x14ac:dyDescent="0.2">
      <c r="A1599" s="4">
        <v>1379</v>
      </c>
      <c r="B1599" s="4">
        <v>74</v>
      </c>
      <c r="C1599" s="5" t="s">
        <v>1513</v>
      </c>
      <c r="D1599" s="5" t="s">
        <v>866</v>
      </c>
      <c r="E1599" s="4">
        <v>1975</v>
      </c>
      <c r="F1599" s="5" t="s">
        <v>870</v>
      </c>
      <c r="G1599" s="6">
        <v>0.216569767</v>
      </c>
      <c r="L1599" s="5" t="s">
        <v>878</v>
      </c>
      <c r="M1599" s="5" t="s">
        <v>57</v>
      </c>
      <c r="N1599" s="4" t="s">
        <v>197</v>
      </c>
      <c r="O1599" s="5" t="s">
        <v>197</v>
      </c>
      <c r="S1599" s="5" t="s">
        <v>119</v>
      </c>
      <c r="U1599" s="5" t="s">
        <v>867</v>
      </c>
      <c r="X1599" s="5" t="s">
        <v>33</v>
      </c>
      <c r="Y1599" s="5" t="s">
        <v>32</v>
      </c>
      <c r="Z1599" s="5" t="s">
        <v>20</v>
      </c>
      <c r="AB1599" s="5" t="s">
        <v>184</v>
      </c>
      <c r="AC1599" s="5" t="s">
        <v>753</v>
      </c>
      <c r="AI1599" s="5" t="s">
        <v>225</v>
      </c>
      <c r="AJ1599" s="8" t="s">
        <v>59</v>
      </c>
      <c r="AK1599" s="8" t="s">
        <v>114</v>
      </c>
    </row>
    <row r="1600" spans="1:38" hidden="1" x14ac:dyDescent="0.2">
      <c r="A1600" s="4">
        <v>1397</v>
      </c>
      <c r="B1600" s="4">
        <v>1</v>
      </c>
      <c r="C1600" s="5" t="s">
        <v>880</v>
      </c>
      <c r="D1600" s="5" t="s">
        <v>879</v>
      </c>
      <c r="E1600" s="4">
        <v>1995</v>
      </c>
      <c r="F1600" s="5" t="s">
        <v>227</v>
      </c>
      <c r="G1600" s="6">
        <f>H1600/227</f>
        <v>0.14977973568281938</v>
      </c>
      <c r="H1600" s="7">
        <v>34</v>
      </c>
      <c r="L1600" s="5" t="s">
        <v>508</v>
      </c>
      <c r="N1600" s="4">
        <v>1992</v>
      </c>
      <c r="O1600" s="5" t="s">
        <v>881</v>
      </c>
      <c r="P1600" s="5" t="s">
        <v>427</v>
      </c>
      <c r="S1600" s="5" t="s">
        <v>177</v>
      </c>
      <c r="X1600" s="5" t="s">
        <v>153</v>
      </c>
      <c r="Y1600" s="5" t="s">
        <v>152</v>
      </c>
      <c r="Z1600" s="5" t="s">
        <v>20</v>
      </c>
      <c r="AB1600" s="5" t="s">
        <v>105</v>
      </c>
      <c r="AC1600" s="5" t="s">
        <v>506</v>
      </c>
      <c r="AF1600" s="5" t="s">
        <v>882</v>
      </c>
      <c r="AI1600" s="5" t="s">
        <v>1341</v>
      </c>
      <c r="AJ1600" s="8" t="s">
        <v>59</v>
      </c>
      <c r="AK1600" s="8" t="s">
        <v>59</v>
      </c>
      <c r="AL1600" s="8" t="s">
        <v>264</v>
      </c>
    </row>
    <row r="1601" spans="1:38" hidden="1" x14ac:dyDescent="0.2">
      <c r="A1601" s="4">
        <v>1397</v>
      </c>
      <c r="B1601" s="4">
        <v>2</v>
      </c>
      <c r="C1601" s="5" t="s">
        <v>880</v>
      </c>
      <c r="D1601" s="5" t="s">
        <v>879</v>
      </c>
      <c r="E1601" s="4">
        <v>1995</v>
      </c>
      <c r="F1601" s="5" t="s">
        <v>227</v>
      </c>
      <c r="G1601" s="6">
        <f t="shared" ref="G1601:G1616" si="5">H1601/227</f>
        <v>6.1674008810572688E-2</v>
      </c>
      <c r="H1601" s="7">
        <v>14</v>
      </c>
      <c r="L1601" s="5" t="s">
        <v>509</v>
      </c>
      <c r="M1601" s="5" t="s">
        <v>53</v>
      </c>
      <c r="N1601" s="4">
        <v>1992</v>
      </c>
      <c r="O1601" s="5" t="s">
        <v>881</v>
      </c>
      <c r="P1601" s="5" t="s">
        <v>427</v>
      </c>
      <c r="S1601" s="5" t="s">
        <v>177</v>
      </c>
      <c r="X1601" s="5" t="s">
        <v>153</v>
      </c>
      <c r="Y1601" s="5" t="s">
        <v>152</v>
      </c>
      <c r="Z1601" s="5" t="s">
        <v>20</v>
      </c>
      <c r="AB1601" s="5" t="s">
        <v>105</v>
      </c>
      <c r="AC1601" s="5" t="s">
        <v>506</v>
      </c>
      <c r="AF1601" s="5" t="s">
        <v>882</v>
      </c>
      <c r="AI1601" s="5" t="s">
        <v>1341</v>
      </c>
      <c r="AJ1601" s="8" t="s">
        <v>59</v>
      </c>
      <c r="AK1601" s="8" t="s">
        <v>59</v>
      </c>
      <c r="AL1601" s="8" t="s">
        <v>264</v>
      </c>
    </row>
    <row r="1602" spans="1:38" hidden="1" x14ac:dyDescent="0.2">
      <c r="A1602" s="4">
        <v>1397</v>
      </c>
      <c r="B1602" s="4">
        <v>3</v>
      </c>
      <c r="C1602" s="5" t="s">
        <v>880</v>
      </c>
      <c r="D1602" s="5" t="s">
        <v>879</v>
      </c>
      <c r="E1602" s="4">
        <v>1995</v>
      </c>
      <c r="F1602" s="5" t="s">
        <v>227</v>
      </c>
      <c r="G1602" s="6">
        <f t="shared" si="5"/>
        <v>0.11013215859030837</v>
      </c>
      <c r="H1602" s="7">
        <v>25</v>
      </c>
      <c r="L1602" s="5" t="s">
        <v>510</v>
      </c>
      <c r="M1602" s="5" t="s">
        <v>53</v>
      </c>
      <c r="N1602" s="4">
        <v>1992</v>
      </c>
      <c r="O1602" s="5" t="s">
        <v>881</v>
      </c>
      <c r="P1602" s="5" t="s">
        <v>427</v>
      </c>
      <c r="S1602" s="5" t="s">
        <v>177</v>
      </c>
      <c r="X1602" s="5" t="s">
        <v>153</v>
      </c>
      <c r="Y1602" s="5" t="s">
        <v>152</v>
      </c>
      <c r="Z1602" s="5" t="s">
        <v>20</v>
      </c>
      <c r="AB1602" s="5" t="s">
        <v>105</v>
      </c>
      <c r="AC1602" s="5" t="s">
        <v>506</v>
      </c>
      <c r="AF1602" s="5" t="s">
        <v>882</v>
      </c>
      <c r="AI1602" s="5" t="s">
        <v>1341</v>
      </c>
      <c r="AJ1602" s="8" t="s">
        <v>59</v>
      </c>
      <c r="AK1602" s="8" t="s">
        <v>59</v>
      </c>
      <c r="AL1602" s="8" t="s">
        <v>264</v>
      </c>
    </row>
    <row r="1603" spans="1:38" hidden="1" x14ac:dyDescent="0.2">
      <c r="A1603" s="4">
        <v>1397</v>
      </c>
      <c r="B1603" s="4">
        <v>4</v>
      </c>
      <c r="C1603" s="5" t="s">
        <v>880</v>
      </c>
      <c r="D1603" s="5" t="s">
        <v>879</v>
      </c>
      <c r="E1603" s="4">
        <v>1995</v>
      </c>
      <c r="F1603" s="5" t="s">
        <v>227</v>
      </c>
      <c r="G1603" s="6">
        <f t="shared" si="5"/>
        <v>5.7268722466960353E-2</v>
      </c>
      <c r="H1603" s="7">
        <v>13</v>
      </c>
      <c r="L1603" s="5" t="s">
        <v>511</v>
      </c>
      <c r="M1603" s="5" t="s">
        <v>53</v>
      </c>
      <c r="N1603" s="4">
        <v>1992</v>
      </c>
      <c r="O1603" s="5" t="s">
        <v>881</v>
      </c>
      <c r="P1603" s="5" t="s">
        <v>427</v>
      </c>
      <c r="S1603" s="5" t="s">
        <v>177</v>
      </c>
      <c r="X1603" s="5" t="s">
        <v>153</v>
      </c>
      <c r="Y1603" s="5" t="s">
        <v>152</v>
      </c>
      <c r="Z1603" s="5" t="s">
        <v>20</v>
      </c>
      <c r="AB1603" s="5" t="s">
        <v>105</v>
      </c>
      <c r="AC1603" s="5" t="s">
        <v>506</v>
      </c>
      <c r="AF1603" s="5" t="s">
        <v>882</v>
      </c>
      <c r="AI1603" s="5" t="s">
        <v>1341</v>
      </c>
      <c r="AJ1603" s="8" t="s">
        <v>59</v>
      </c>
      <c r="AK1603" s="8" t="s">
        <v>59</v>
      </c>
      <c r="AL1603" s="8" t="s">
        <v>264</v>
      </c>
    </row>
    <row r="1604" spans="1:38" hidden="1" x14ac:dyDescent="0.2">
      <c r="A1604" s="4">
        <v>1397</v>
      </c>
      <c r="B1604" s="4">
        <v>5</v>
      </c>
      <c r="C1604" s="5" t="s">
        <v>880</v>
      </c>
      <c r="D1604" s="5" t="s">
        <v>879</v>
      </c>
      <c r="E1604" s="4">
        <v>1995</v>
      </c>
      <c r="F1604" s="5" t="s">
        <v>227</v>
      </c>
      <c r="G1604" s="6">
        <f t="shared" si="5"/>
        <v>5.2863436123348019E-2</v>
      </c>
      <c r="H1604" s="7">
        <v>12</v>
      </c>
      <c r="L1604" s="5" t="s">
        <v>512</v>
      </c>
      <c r="M1604" s="5" t="s">
        <v>53</v>
      </c>
      <c r="N1604" s="4">
        <v>1992</v>
      </c>
      <c r="O1604" s="5" t="s">
        <v>881</v>
      </c>
      <c r="P1604" s="5" t="s">
        <v>427</v>
      </c>
      <c r="S1604" s="5" t="s">
        <v>177</v>
      </c>
      <c r="X1604" s="5" t="s">
        <v>153</v>
      </c>
      <c r="Y1604" s="5" t="s">
        <v>152</v>
      </c>
      <c r="Z1604" s="5" t="s">
        <v>20</v>
      </c>
      <c r="AB1604" s="5" t="s">
        <v>105</v>
      </c>
      <c r="AC1604" s="5" t="s">
        <v>506</v>
      </c>
      <c r="AF1604" s="5" t="s">
        <v>882</v>
      </c>
      <c r="AI1604" s="5" t="s">
        <v>1341</v>
      </c>
      <c r="AJ1604" s="8" t="s">
        <v>59</v>
      </c>
      <c r="AK1604" s="8" t="s">
        <v>59</v>
      </c>
      <c r="AL1604" s="8" t="s">
        <v>264</v>
      </c>
    </row>
    <row r="1605" spans="1:38" hidden="1" x14ac:dyDescent="0.2">
      <c r="A1605" s="4">
        <v>1397</v>
      </c>
      <c r="B1605" s="4">
        <v>6</v>
      </c>
      <c r="C1605" s="5" t="s">
        <v>880</v>
      </c>
      <c r="D1605" s="5" t="s">
        <v>879</v>
      </c>
      <c r="E1605" s="4">
        <v>1995</v>
      </c>
      <c r="F1605" s="5" t="s">
        <v>227</v>
      </c>
      <c r="G1605" s="6">
        <f t="shared" si="5"/>
        <v>3.5242290748898682E-2</v>
      </c>
      <c r="H1605" s="7">
        <v>8</v>
      </c>
      <c r="L1605" s="5" t="s">
        <v>581</v>
      </c>
      <c r="M1605" s="5" t="s">
        <v>53</v>
      </c>
      <c r="N1605" s="4">
        <v>1992</v>
      </c>
      <c r="O1605" s="5" t="s">
        <v>881</v>
      </c>
      <c r="P1605" s="5" t="s">
        <v>427</v>
      </c>
      <c r="S1605" s="5" t="s">
        <v>177</v>
      </c>
      <c r="X1605" s="5" t="s">
        <v>153</v>
      </c>
      <c r="Y1605" s="5" t="s">
        <v>152</v>
      </c>
      <c r="Z1605" s="5" t="s">
        <v>20</v>
      </c>
      <c r="AB1605" s="5" t="s">
        <v>105</v>
      </c>
      <c r="AC1605" s="5" t="s">
        <v>506</v>
      </c>
      <c r="AF1605" s="5" t="s">
        <v>882</v>
      </c>
      <c r="AI1605" s="5" t="s">
        <v>1341</v>
      </c>
      <c r="AJ1605" s="8" t="s">
        <v>59</v>
      </c>
      <c r="AK1605" s="8" t="s">
        <v>59</v>
      </c>
      <c r="AL1605" s="8" t="s">
        <v>264</v>
      </c>
    </row>
    <row r="1606" spans="1:38" hidden="1" x14ac:dyDescent="0.2">
      <c r="A1606" s="4">
        <v>1397</v>
      </c>
      <c r="B1606" s="4">
        <v>7</v>
      </c>
      <c r="C1606" s="5" t="s">
        <v>880</v>
      </c>
      <c r="D1606" s="5" t="s">
        <v>879</v>
      </c>
      <c r="E1606" s="4">
        <v>1995</v>
      </c>
      <c r="F1606" s="5" t="s">
        <v>227</v>
      </c>
      <c r="G1606" s="6">
        <f t="shared" si="5"/>
        <v>8.8105726872246704E-3</v>
      </c>
      <c r="H1606" s="7">
        <v>2</v>
      </c>
      <c r="L1606" s="5" t="s">
        <v>582</v>
      </c>
      <c r="M1606" s="5" t="s">
        <v>53</v>
      </c>
      <c r="N1606" s="4">
        <v>1992</v>
      </c>
      <c r="O1606" s="5" t="s">
        <v>881</v>
      </c>
      <c r="P1606" s="5" t="s">
        <v>427</v>
      </c>
      <c r="S1606" s="5" t="s">
        <v>177</v>
      </c>
      <c r="X1606" s="5" t="s">
        <v>153</v>
      </c>
      <c r="Y1606" s="5" t="s">
        <v>152</v>
      </c>
      <c r="Z1606" s="5" t="s">
        <v>20</v>
      </c>
      <c r="AB1606" s="5" t="s">
        <v>105</v>
      </c>
      <c r="AC1606" s="5" t="s">
        <v>506</v>
      </c>
      <c r="AF1606" s="5" t="s">
        <v>882</v>
      </c>
      <c r="AI1606" s="5" t="s">
        <v>1341</v>
      </c>
      <c r="AJ1606" s="8" t="s">
        <v>59</v>
      </c>
      <c r="AK1606" s="8" t="s">
        <v>59</v>
      </c>
      <c r="AL1606" s="8" t="s">
        <v>264</v>
      </c>
    </row>
    <row r="1607" spans="1:38" hidden="1" x14ac:dyDescent="0.2">
      <c r="A1607" s="4">
        <v>1397</v>
      </c>
      <c r="B1607" s="4">
        <v>8</v>
      </c>
      <c r="C1607" s="5" t="s">
        <v>880</v>
      </c>
      <c r="D1607" s="5" t="s">
        <v>879</v>
      </c>
      <c r="E1607" s="4">
        <v>1995</v>
      </c>
      <c r="F1607" s="5" t="s">
        <v>227</v>
      </c>
      <c r="G1607" s="6">
        <f t="shared" si="5"/>
        <v>4.4052863436123352E-3</v>
      </c>
      <c r="H1607" s="7">
        <v>1</v>
      </c>
      <c r="L1607" s="5" t="s">
        <v>514</v>
      </c>
      <c r="M1607" s="5" t="s">
        <v>53</v>
      </c>
      <c r="N1607" s="4">
        <v>1992</v>
      </c>
      <c r="O1607" s="5" t="s">
        <v>881</v>
      </c>
      <c r="P1607" s="5" t="s">
        <v>427</v>
      </c>
      <c r="S1607" s="5" t="s">
        <v>177</v>
      </c>
      <c r="X1607" s="5" t="s">
        <v>153</v>
      </c>
      <c r="Y1607" s="5" t="s">
        <v>152</v>
      </c>
      <c r="Z1607" s="5" t="s">
        <v>20</v>
      </c>
      <c r="AB1607" s="5" t="s">
        <v>105</v>
      </c>
      <c r="AC1607" s="5" t="s">
        <v>506</v>
      </c>
      <c r="AF1607" s="5" t="s">
        <v>882</v>
      </c>
      <c r="AI1607" s="5" t="s">
        <v>1341</v>
      </c>
      <c r="AJ1607" s="8" t="s">
        <v>59</v>
      </c>
      <c r="AK1607" s="8" t="s">
        <v>59</v>
      </c>
      <c r="AL1607" s="8" t="s">
        <v>264</v>
      </c>
    </row>
    <row r="1608" spans="1:38" hidden="1" x14ac:dyDescent="0.2">
      <c r="A1608" s="4">
        <v>1397</v>
      </c>
      <c r="B1608" s="4">
        <v>9</v>
      </c>
      <c r="C1608" s="5" t="s">
        <v>880</v>
      </c>
      <c r="D1608" s="5" t="s">
        <v>879</v>
      </c>
      <c r="E1608" s="4">
        <v>1995</v>
      </c>
      <c r="F1608" s="5" t="s">
        <v>227</v>
      </c>
      <c r="G1608" s="6">
        <f t="shared" si="5"/>
        <v>0</v>
      </c>
      <c r="H1608" s="7">
        <v>0</v>
      </c>
      <c r="L1608" s="5" t="s">
        <v>89</v>
      </c>
      <c r="M1608" s="5" t="s">
        <v>53</v>
      </c>
      <c r="N1608" s="4">
        <v>1992</v>
      </c>
      <c r="O1608" s="5" t="s">
        <v>881</v>
      </c>
      <c r="P1608" s="5" t="s">
        <v>427</v>
      </c>
      <c r="S1608" s="5" t="s">
        <v>177</v>
      </c>
      <c r="X1608" s="5" t="s">
        <v>153</v>
      </c>
      <c r="Y1608" s="5" t="s">
        <v>152</v>
      </c>
      <c r="Z1608" s="5" t="s">
        <v>20</v>
      </c>
      <c r="AB1608" s="5" t="s">
        <v>105</v>
      </c>
      <c r="AC1608" s="5" t="s">
        <v>506</v>
      </c>
      <c r="AF1608" s="5" t="s">
        <v>882</v>
      </c>
      <c r="AI1608" s="5" t="s">
        <v>1341</v>
      </c>
      <c r="AJ1608" s="8" t="s">
        <v>59</v>
      </c>
      <c r="AK1608" s="8" t="s">
        <v>59</v>
      </c>
      <c r="AL1608" s="8" t="s">
        <v>264</v>
      </c>
    </row>
    <row r="1609" spans="1:38" hidden="1" x14ac:dyDescent="0.2">
      <c r="A1609" s="4">
        <v>1397</v>
      </c>
      <c r="B1609" s="4">
        <v>10</v>
      </c>
      <c r="C1609" s="5" t="s">
        <v>880</v>
      </c>
      <c r="D1609" s="5" t="s">
        <v>879</v>
      </c>
      <c r="E1609" s="4">
        <v>1995</v>
      </c>
      <c r="F1609" s="5" t="s">
        <v>227</v>
      </c>
      <c r="G1609" s="6">
        <f t="shared" si="5"/>
        <v>6.6079295154185022E-2</v>
      </c>
      <c r="H1609" s="7">
        <v>15</v>
      </c>
      <c r="L1609" s="5" t="s">
        <v>509</v>
      </c>
      <c r="M1609" s="5" t="s">
        <v>57</v>
      </c>
      <c r="N1609" s="4">
        <v>1992</v>
      </c>
      <c r="O1609" s="5" t="s">
        <v>881</v>
      </c>
      <c r="P1609" s="5" t="s">
        <v>427</v>
      </c>
      <c r="S1609" s="5" t="s">
        <v>177</v>
      </c>
      <c r="X1609" s="5" t="s">
        <v>153</v>
      </c>
      <c r="Y1609" s="5" t="s">
        <v>152</v>
      </c>
      <c r="Z1609" s="5" t="s">
        <v>20</v>
      </c>
      <c r="AB1609" s="5" t="s">
        <v>105</v>
      </c>
      <c r="AC1609" s="5" t="s">
        <v>506</v>
      </c>
      <c r="AF1609" s="5" t="s">
        <v>882</v>
      </c>
      <c r="AI1609" s="5" t="s">
        <v>1341</v>
      </c>
      <c r="AJ1609" s="8" t="s">
        <v>59</v>
      </c>
      <c r="AK1609" s="8" t="s">
        <v>59</v>
      </c>
      <c r="AL1609" s="8" t="s">
        <v>264</v>
      </c>
    </row>
    <row r="1610" spans="1:38" hidden="1" x14ac:dyDescent="0.2">
      <c r="A1610" s="4">
        <v>1397</v>
      </c>
      <c r="B1610" s="4">
        <v>11</v>
      </c>
      <c r="C1610" s="5" t="s">
        <v>880</v>
      </c>
      <c r="D1610" s="5" t="s">
        <v>879</v>
      </c>
      <c r="E1610" s="4">
        <v>1995</v>
      </c>
      <c r="F1610" s="5" t="s">
        <v>227</v>
      </c>
      <c r="G1610" s="6">
        <f t="shared" si="5"/>
        <v>0.10572687224669604</v>
      </c>
      <c r="H1610" s="7">
        <v>24</v>
      </c>
      <c r="L1610" s="5" t="s">
        <v>510</v>
      </c>
      <c r="M1610" s="5" t="s">
        <v>57</v>
      </c>
      <c r="N1610" s="4">
        <v>1992</v>
      </c>
      <c r="O1610" s="5" t="s">
        <v>881</v>
      </c>
      <c r="P1610" s="5" t="s">
        <v>427</v>
      </c>
      <c r="S1610" s="5" t="s">
        <v>177</v>
      </c>
      <c r="X1610" s="5" t="s">
        <v>153</v>
      </c>
      <c r="Y1610" s="5" t="s">
        <v>152</v>
      </c>
      <c r="Z1610" s="5" t="s">
        <v>20</v>
      </c>
      <c r="AB1610" s="5" t="s">
        <v>105</v>
      </c>
      <c r="AC1610" s="5" t="s">
        <v>506</v>
      </c>
      <c r="AF1610" s="5" t="s">
        <v>882</v>
      </c>
      <c r="AI1610" s="5" t="s">
        <v>1341</v>
      </c>
      <c r="AJ1610" s="8" t="s">
        <v>59</v>
      </c>
      <c r="AK1610" s="8" t="s">
        <v>59</v>
      </c>
      <c r="AL1610" s="8" t="s">
        <v>264</v>
      </c>
    </row>
    <row r="1611" spans="1:38" hidden="1" x14ac:dyDescent="0.2">
      <c r="A1611" s="4">
        <v>1397</v>
      </c>
      <c r="B1611" s="4">
        <v>12</v>
      </c>
      <c r="C1611" s="5" t="s">
        <v>880</v>
      </c>
      <c r="D1611" s="5" t="s">
        <v>879</v>
      </c>
      <c r="E1611" s="4">
        <v>1995</v>
      </c>
      <c r="F1611" s="5" t="s">
        <v>227</v>
      </c>
      <c r="G1611" s="6">
        <f t="shared" si="5"/>
        <v>8.3700440528634359E-2</v>
      </c>
      <c r="H1611" s="7">
        <v>19</v>
      </c>
      <c r="L1611" s="5" t="s">
        <v>511</v>
      </c>
      <c r="M1611" s="5" t="s">
        <v>57</v>
      </c>
      <c r="N1611" s="4">
        <v>1992</v>
      </c>
      <c r="O1611" s="5" t="s">
        <v>881</v>
      </c>
      <c r="P1611" s="5" t="s">
        <v>427</v>
      </c>
      <c r="S1611" s="5" t="s">
        <v>177</v>
      </c>
      <c r="X1611" s="5" t="s">
        <v>153</v>
      </c>
      <c r="Y1611" s="5" t="s">
        <v>152</v>
      </c>
      <c r="Z1611" s="5" t="s">
        <v>20</v>
      </c>
      <c r="AB1611" s="5" t="s">
        <v>105</v>
      </c>
      <c r="AC1611" s="5" t="s">
        <v>506</v>
      </c>
      <c r="AF1611" s="5" t="s">
        <v>882</v>
      </c>
      <c r="AI1611" s="5" t="s">
        <v>1341</v>
      </c>
      <c r="AJ1611" s="8" t="s">
        <v>59</v>
      </c>
      <c r="AK1611" s="8" t="s">
        <v>59</v>
      </c>
      <c r="AL1611" s="8" t="s">
        <v>264</v>
      </c>
    </row>
    <row r="1612" spans="1:38" hidden="1" x14ac:dyDescent="0.2">
      <c r="A1612" s="4">
        <v>1397</v>
      </c>
      <c r="B1612" s="4">
        <v>13</v>
      </c>
      <c r="C1612" s="5" t="s">
        <v>880</v>
      </c>
      <c r="D1612" s="5" t="s">
        <v>879</v>
      </c>
      <c r="E1612" s="4">
        <v>1995</v>
      </c>
      <c r="F1612" s="5" t="s">
        <v>227</v>
      </c>
      <c r="G1612" s="6">
        <f t="shared" si="5"/>
        <v>0.11894273127753303</v>
      </c>
      <c r="H1612" s="7">
        <v>27</v>
      </c>
      <c r="L1612" s="5" t="s">
        <v>512</v>
      </c>
      <c r="M1612" s="5" t="s">
        <v>57</v>
      </c>
      <c r="N1612" s="4">
        <v>1992</v>
      </c>
      <c r="O1612" s="5" t="s">
        <v>881</v>
      </c>
      <c r="P1612" s="5" t="s">
        <v>427</v>
      </c>
      <c r="S1612" s="5" t="s">
        <v>177</v>
      </c>
      <c r="X1612" s="5" t="s">
        <v>153</v>
      </c>
      <c r="Y1612" s="5" t="s">
        <v>152</v>
      </c>
      <c r="Z1612" s="5" t="s">
        <v>20</v>
      </c>
      <c r="AB1612" s="5" t="s">
        <v>105</v>
      </c>
      <c r="AC1612" s="5" t="s">
        <v>506</v>
      </c>
      <c r="AF1612" s="5" t="s">
        <v>882</v>
      </c>
      <c r="AI1612" s="5" t="s">
        <v>1341</v>
      </c>
      <c r="AJ1612" s="8" t="s">
        <v>59</v>
      </c>
      <c r="AK1612" s="8" t="s">
        <v>59</v>
      </c>
      <c r="AL1612" s="8" t="s">
        <v>264</v>
      </c>
    </row>
    <row r="1613" spans="1:38" hidden="1" x14ac:dyDescent="0.2">
      <c r="A1613" s="4">
        <v>1397</v>
      </c>
      <c r="B1613" s="4">
        <v>14</v>
      </c>
      <c r="C1613" s="5" t="s">
        <v>880</v>
      </c>
      <c r="D1613" s="5" t="s">
        <v>879</v>
      </c>
      <c r="E1613" s="4">
        <v>1995</v>
      </c>
      <c r="F1613" s="5" t="s">
        <v>227</v>
      </c>
      <c r="G1613" s="6">
        <f t="shared" si="5"/>
        <v>8.8105726872246701E-2</v>
      </c>
      <c r="H1613" s="7">
        <v>20</v>
      </c>
      <c r="L1613" s="5" t="s">
        <v>581</v>
      </c>
      <c r="M1613" s="5" t="s">
        <v>57</v>
      </c>
      <c r="N1613" s="4">
        <v>1992</v>
      </c>
      <c r="O1613" s="5" t="s">
        <v>881</v>
      </c>
      <c r="P1613" s="5" t="s">
        <v>427</v>
      </c>
      <c r="S1613" s="5" t="s">
        <v>177</v>
      </c>
      <c r="X1613" s="5" t="s">
        <v>153</v>
      </c>
      <c r="Y1613" s="5" t="s">
        <v>152</v>
      </c>
      <c r="Z1613" s="5" t="s">
        <v>20</v>
      </c>
      <c r="AB1613" s="5" t="s">
        <v>105</v>
      </c>
      <c r="AC1613" s="5" t="s">
        <v>506</v>
      </c>
      <c r="AF1613" s="5" t="s">
        <v>882</v>
      </c>
      <c r="AI1613" s="5" t="s">
        <v>1341</v>
      </c>
      <c r="AJ1613" s="8" t="s">
        <v>59</v>
      </c>
      <c r="AK1613" s="8" t="s">
        <v>59</v>
      </c>
      <c r="AL1613" s="8" t="s">
        <v>264</v>
      </c>
    </row>
    <row r="1614" spans="1:38" hidden="1" x14ac:dyDescent="0.2">
      <c r="A1614" s="4">
        <v>1397</v>
      </c>
      <c r="B1614" s="4">
        <v>15</v>
      </c>
      <c r="C1614" s="5" t="s">
        <v>880</v>
      </c>
      <c r="D1614" s="5" t="s">
        <v>879</v>
      </c>
      <c r="E1614" s="4">
        <v>1995</v>
      </c>
      <c r="F1614" s="5" t="s">
        <v>227</v>
      </c>
      <c r="G1614" s="6">
        <f t="shared" si="5"/>
        <v>3.9647577092511016E-2</v>
      </c>
      <c r="H1614" s="7">
        <v>9</v>
      </c>
      <c r="L1614" s="5" t="s">
        <v>582</v>
      </c>
      <c r="M1614" s="5" t="s">
        <v>57</v>
      </c>
      <c r="N1614" s="4">
        <v>1992</v>
      </c>
      <c r="O1614" s="5" t="s">
        <v>881</v>
      </c>
      <c r="P1614" s="5" t="s">
        <v>427</v>
      </c>
      <c r="S1614" s="5" t="s">
        <v>177</v>
      </c>
      <c r="X1614" s="5" t="s">
        <v>153</v>
      </c>
      <c r="Y1614" s="5" t="s">
        <v>152</v>
      </c>
      <c r="Z1614" s="5" t="s">
        <v>20</v>
      </c>
      <c r="AB1614" s="5" t="s">
        <v>105</v>
      </c>
      <c r="AC1614" s="5" t="s">
        <v>506</v>
      </c>
      <c r="AF1614" s="5" t="s">
        <v>882</v>
      </c>
      <c r="AI1614" s="5" t="s">
        <v>1341</v>
      </c>
      <c r="AJ1614" s="8" t="s">
        <v>59</v>
      </c>
      <c r="AK1614" s="8" t="s">
        <v>59</v>
      </c>
      <c r="AL1614" s="8" t="s">
        <v>264</v>
      </c>
    </row>
    <row r="1615" spans="1:38" hidden="1" x14ac:dyDescent="0.2">
      <c r="A1615" s="4">
        <v>1397</v>
      </c>
      <c r="B1615" s="4">
        <v>16</v>
      </c>
      <c r="C1615" s="5" t="s">
        <v>880</v>
      </c>
      <c r="D1615" s="5" t="s">
        <v>879</v>
      </c>
      <c r="E1615" s="4">
        <v>1995</v>
      </c>
      <c r="F1615" s="5" t="s">
        <v>227</v>
      </c>
      <c r="G1615" s="6">
        <f t="shared" si="5"/>
        <v>1.7621145374449341E-2</v>
      </c>
      <c r="H1615" s="7">
        <v>4</v>
      </c>
      <c r="L1615" s="5" t="s">
        <v>514</v>
      </c>
      <c r="M1615" s="5" t="s">
        <v>57</v>
      </c>
      <c r="N1615" s="4">
        <v>1992</v>
      </c>
      <c r="O1615" s="5" t="s">
        <v>881</v>
      </c>
      <c r="P1615" s="5" t="s">
        <v>427</v>
      </c>
      <c r="S1615" s="5" t="s">
        <v>177</v>
      </c>
      <c r="X1615" s="5" t="s">
        <v>153</v>
      </c>
      <c r="Y1615" s="5" t="s">
        <v>152</v>
      </c>
      <c r="Z1615" s="5" t="s">
        <v>20</v>
      </c>
      <c r="AB1615" s="5" t="s">
        <v>105</v>
      </c>
      <c r="AC1615" s="5" t="s">
        <v>506</v>
      </c>
      <c r="AF1615" s="5" t="s">
        <v>882</v>
      </c>
      <c r="AI1615" s="5" t="s">
        <v>1341</v>
      </c>
      <c r="AJ1615" s="8" t="s">
        <v>59</v>
      </c>
      <c r="AK1615" s="8" t="s">
        <v>59</v>
      </c>
      <c r="AL1615" s="8" t="s">
        <v>264</v>
      </c>
    </row>
    <row r="1616" spans="1:38" hidden="1" x14ac:dyDescent="0.2">
      <c r="A1616" s="4">
        <v>1397</v>
      </c>
      <c r="B1616" s="4">
        <v>17</v>
      </c>
      <c r="C1616" s="5" t="s">
        <v>880</v>
      </c>
      <c r="D1616" s="5" t="s">
        <v>879</v>
      </c>
      <c r="E1616" s="4">
        <v>1995</v>
      </c>
      <c r="F1616" s="5" t="s">
        <v>227</v>
      </c>
      <c r="G1616" s="6">
        <f t="shared" si="5"/>
        <v>0</v>
      </c>
      <c r="H1616" s="7">
        <v>0</v>
      </c>
      <c r="L1616" s="5" t="s">
        <v>89</v>
      </c>
      <c r="M1616" s="5" t="s">
        <v>57</v>
      </c>
      <c r="N1616" s="4">
        <v>1992</v>
      </c>
      <c r="O1616" s="5" t="s">
        <v>881</v>
      </c>
      <c r="P1616" s="5" t="s">
        <v>427</v>
      </c>
      <c r="S1616" s="5" t="s">
        <v>177</v>
      </c>
      <c r="X1616" s="5" t="s">
        <v>153</v>
      </c>
      <c r="Y1616" s="5" t="s">
        <v>152</v>
      </c>
      <c r="Z1616" s="5" t="s">
        <v>20</v>
      </c>
      <c r="AB1616" s="5" t="s">
        <v>105</v>
      </c>
      <c r="AC1616" s="5" t="s">
        <v>506</v>
      </c>
      <c r="AF1616" s="5" t="s">
        <v>882</v>
      </c>
      <c r="AI1616" s="5" t="s">
        <v>1341</v>
      </c>
      <c r="AJ1616" s="8" t="s">
        <v>59</v>
      </c>
      <c r="AK1616" s="8" t="s">
        <v>59</v>
      </c>
      <c r="AL1616" s="8" t="s">
        <v>264</v>
      </c>
    </row>
    <row r="1617" spans="1:38" hidden="1" x14ac:dyDescent="0.2">
      <c r="A1617" s="4">
        <v>1397</v>
      </c>
      <c r="B1617" s="4">
        <v>18</v>
      </c>
      <c r="C1617" s="5" t="s">
        <v>880</v>
      </c>
      <c r="D1617" s="5" t="s">
        <v>879</v>
      </c>
      <c r="E1617" s="4">
        <v>1995</v>
      </c>
      <c r="F1617" s="5" t="s">
        <v>85</v>
      </c>
      <c r="G1617" s="6">
        <v>264</v>
      </c>
      <c r="N1617" s="4">
        <v>1992</v>
      </c>
      <c r="O1617" s="5" t="s">
        <v>881</v>
      </c>
      <c r="P1617" s="5" t="s">
        <v>427</v>
      </c>
      <c r="S1617" s="5" t="s">
        <v>177</v>
      </c>
      <c r="X1617" s="5" t="s">
        <v>153</v>
      </c>
      <c r="Y1617" s="5" t="s">
        <v>152</v>
      </c>
      <c r="Z1617" s="5" t="s">
        <v>20</v>
      </c>
      <c r="AB1617" s="5" t="s">
        <v>105</v>
      </c>
      <c r="AC1617" s="5" t="s">
        <v>506</v>
      </c>
      <c r="AF1617" s="5" t="s">
        <v>882</v>
      </c>
      <c r="AI1617" s="5" t="s">
        <v>1341</v>
      </c>
      <c r="AJ1617" s="8" t="s">
        <v>59</v>
      </c>
      <c r="AK1617" s="8" t="s">
        <v>59</v>
      </c>
      <c r="AL1617" s="8" t="s">
        <v>264</v>
      </c>
    </row>
    <row r="1618" spans="1:38" hidden="1" x14ac:dyDescent="0.2">
      <c r="A1618" s="4">
        <v>1397</v>
      </c>
      <c r="B1618" s="4">
        <v>19</v>
      </c>
      <c r="C1618" s="5" t="s">
        <v>880</v>
      </c>
      <c r="D1618" s="5" t="s">
        <v>879</v>
      </c>
      <c r="E1618" s="4">
        <v>1995</v>
      </c>
      <c r="F1618" s="5" t="s">
        <v>85</v>
      </c>
      <c r="G1618" s="6">
        <v>2122</v>
      </c>
      <c r="N1618" s="4">
        <v>1976</v>
      </c>
      <c r="O1618" s="5" t="s">
        <v>881</v>
      </c>
      <c r="S1618" s="5" t="s">
        <v>177</v>
      </c>
      <c r="X1618" s="5" t="s">
        <v>153</v>
      </c>
      <c r="Y1618" s="5" t="s">
        <v>152</v>
      </c>
      <c r="Z1618" s="5" t="s">
        <v>20</v>
      </c>
      <c r="AA1618" s="5" t="s">
        <v>883</v>
      </c>
      <c r="AF1618" s="5" t="s">
        <v>882</v>
      </c>
      <c r="AI1618" s="5" t="s">
        <v>1341</v>
      </c>
      <c r="AJ1618" s="8" t="s">
        <v>59</v>
      </c>
      <c r="AK1618" s="8" t="s">
        <v>59</v>
      </c>
      <c r="AL1618" s="8" t="s">
        <v>264</v>
      </c>
    </row>
    <row r="1619" spans="1:38" hidden="1" x14ac:dyDescent="0.2">
      <c r="A1619" s="4">
        <v>1397</v>
      </c>
      <c r="B1619" s="4">
        <v>20</v>
      </c>
      <c r="C1619" s="5" t="s">
        <v>880</v>
      </c>
      <c r="D1619" s="5" t="s">
        <v>879</v>
      </c>
      <c r="E1619" s="4">
        <v>1995</v>
      </c>
      <c r="F1619" s="5" t="s">
        <v>85</v>
      </c>
      <c r="G1619" s="6">
        <v>500</v>
      </c>
      <c r="N1619" s="4">
        <v>1978</v>
      </c>
      <c r="O1619" s="5" t="s">
        <v>881</v>
      </c>
      <c r="S1619" s="5" t="s">
        <v>177</v>
      </c>
      <c r="X1619" s="5" t="s">
        <v>153</v>
      </c>
      <c r="Y1619" s="5" t="s">
        <v>152</v>
      </c>
      <c r="Z1619" s="5" t="s">
        <v>20</v>
      </c>
      <c r="AA1619" s="5" t="s">
        <v>884</v>
      </c>
      <c r="AF1619" s="5" t="s">
        <v>882</v>
      </c>
      <c r="AI1619" s="5" t="s">
        <v>1341</v>
      </c>
      <c r="AJ1619" s="8" t="s">
        <v>59</v>
      </c>
      <c r="AK1619" s="8" t="s">
        <v>59</v>
      </c>
      <c r="AL1619" s="8" t="s">
        <v>264</v>
      </c>
    </row>
    <row r="1620" spans="1:38" hidden="1" x14ac:dyDescent="0.2">
      <c r="A1620" s="4">
        <v>1397</v>
      </c>
      <c r="B1620" s="4">
        <v>21</v>
      </c>
      <c r="C1620" s="5" t="s">
        <v>880</v>
      </c>
      <c r="D1620" s="5" t="s">
        <v>879</v>
      </c>
      <c r="E1620" s="4">
        <v>1995</v>
      </c>
      <c r="F1620" s="5" t="s">
        <v>85</v>
      </c>
      <c r="G1620" s="6">
        <v>1000</v>
      </c>
      <c r="N1620" s="4">
        <v>1980</v>
      </c>
      <c r="O1620" s="5" t="s">
        <v>881</v>
      </c>
      <c r="S1620" s="5" t="s">
        <v>177</v>
      </c>
      <c r="X1620" s="5" t="s">
        <v>153</v>
      </c>
      <c r="Y1620" s="5" t="s">
        <v>152</v>
      </c>
      <c r="Z1620" s="5" t="s">
        <v>20</v>
      </c>
      <c r="AA1620" s="5" t="s">
        <v>884</v>
      </c>
      <c r="AF1620" s="5" t="s">
        <v>882</v>
      </c>
      <c r="AI1620" s="5" t="s">
        <v>1341</v>
      </c>
      <c r="AJ1620" s="8" t="s">
        <v>59</v>
      </c>
      <c r="AK1620" s="8" t="s">
        <v>59</v>
      </c>
      <c r="AL1620" s="8" t="s">
        <v>264</v>
      </c>
    </row>
    <row r="1621" spans="1:38" hidden="1" x14ac:dyDescent="0.2">
      <c r="A1621" s="4">
        <v>1397</v>
      </c>
      <c r="B1621" s="4">
        <v>22</v>
      </c>
      <c r="C1621" s="5" t="s">
        <v>880</v>
      </c>
      <c r="D1621" s="5" t="s">
        <v>879</v>
      </c>
      <c r="E1621" s="4">
        <v>1995</v>
      </c>
      <c r="F1621" s="5" t="s">
        <v>85</v>
      </c>
      <c r="G1621" s="6">
        <v>300</v>
      </c>
      <c r="N1621" s="4">
        <v>1982</v>
      </c>
      <c r="O1621" s="5" t="s">
        <v>881</v>
      </c>
      <c r="S1621" s="5" t="s">
        <v>177</v>
      </c>
      <c r="X1621" s="5" t="s">
        <v>153</v>
      </c>
      <c r="Y1621" s="5" t="s">
        <v>152</v>
      </c>
      <c r="Z1621" s="5" t="s">
        <v>20</v>
      </c>
      <c r="AA1621" s="5" t="s">
        <v>884</v>
      </c>
      <c r="AF1621" s="5" t="s">
        <v>882</v>
      </c>
      <c r="AI1621" s="5" t="s">
        <v>1341</v>
      </c>
      <c r="AJ1621" s="8" t="s">
        <v>59</v>
      </c>
      <c r="AK1621" s="8" t="s">
        <v>59</v>
      </c>
      <c r="AL1621" s="8" t="s">
        <v>264</v>
      </c>
    </row>
    <row r="1622" spans="1:38" hidden="1" x14ac:dyDescent="0.2">
      <c r="A1622" s="4">
        <v>1397</v>
      </c>
      <c r="B1622" s="4">
        <v>23</v>
      </c>
      <c r="C1622" s="5" t="s">
        <v>880</v>
      </c>
      <c r="D1622" s="5" t="s">
        <v>879</v>
      </c>
      <c r="E1622" s="4">
        <v>1995</v>
      </c>
      <c r="F1622" s="5" t="s">
        <v>85</v>
      </c>
      <c r="G1622" s="6">
        <v>427</v>
      </c>
      <c r="N1622" s="4">
        <v>1986</v>
      </c>
      <c r="O1622" s="5" t="s">
        <v>881</v>
      </c>
      <c r="S1622" s="5" t="s">
        <v>177</v>
      </c>
      <c r="X1622" s="5" t="s">
        <v>153</v>
      </c>
      <c r="Y1622" s="5" t="s">
        <v>152</v>
      </c>
      <c r="Z1622" s="5" t="s">
        <v>20</v>
      </c>
      <c r="AA1622" s="5" t="s">
        <v>884</v>
      </c>
      <c r="AF1622" s="5" t="s">
        <v>882</v>
      </c>
      <c r="AI1622" s="5" t="s">
        <v>1341</v>
      </c>
      <c r="AJ1622" s="8" t="s">
        <v>59</v>
      </c>
      <c r="AK1622" s="8" t="s">
        <v>59</v>
      </c>
      <c r="AL1622" s="8" t="s">
        <v>264</v>
      </c>
    </row>
    <row r="1623" spans="1:38" hidden="1" x14ac:dyDescent="0.2">
      <c r="A1623" s="4">
        <v>1397</v>
      </c>
      <c r="B1623" s="4">
        <v>24</v>
      </c>
      <c r="C1623" s="5" t="s">
        <v>880</v>
      </c>
      <c r="D1623" s="5" t="s">
        <v>879</v>
      </c>
      <c r="E1623" s="4">
        <v>1995</v>
      </c>
      <c r="F1623" s="5" t="s">
        <v>85</v>
      </c>
      <c r="G1623" s="6">
        <v>251</v>
      </c>
      <c r="N1623" s="4">
        <v>1990</v>
      </c>
      <c r="O1623" s="5" t="s">
        <v>881</v>
      </c>
      <c r="S1623" s="5" t="s">
        <v>177</v>
      </c>
      <c r="X1623" s="5" t="s">
        <v>153</v>
      </c>
      <c r="Y1623" s="5" t="s">
        <v>152</v>
      </c>
      <c r="Z1623" s="5" t="s">
        <v>20</v>
      </c>
      <c r="AA1623" s="5" t="s">
        <v>884</v>
      </c>
      <c r="AF1623" s="5" t="s">
        <v>882</v>
      </c>
      <c r="AI1623" s="5" t="s">
        <v>1341</v>
      </c>
      <c r="AJ1623" s="8" t="s">
        <v>59</v>
      </c>
      <c r="AK1623" s="8" t="s">
        <v>59</v>
      </c>
      <c r="AL1623" s="8" t="s">
        <v>264</v>
      </c>
    </row>
    <row r="1624" spans="1:38" hidden="1" x14ac:dyDescent="0.2">
      <c r="A1624" s="4">
        <v>1402</v>
      </c>
      <c r="B1624" s="4">
        <v>1</v>
      </c>
      <c r="C1624" s="5" t="s">
        <v>886</v>
      </c>
      <c r="D1624" s="5" t="s">
        <v>885</v>
      </c>
      <c r="E1624" s="4">
        <v>1976</v>
      </c>
      <c r="F1624" s="5" t="s">
        <v>165</v>
      </c>
      <c r="G1624" s="6">
        <v>1304</v>
      </c>
      <c r="H1624" s="7">
        <v>1304</v>
      </c>
      <c r="I1624" s="6">
        <v>0</v>
      </c>
      <c r="J1624" s="5" t="s">
        <v>65</v>
      </c>
      <c r="N1624" s="4">
        <v>1971</v>
      </c>
      <c r="O1624" s="5" t="s">
        <v>887</v>
      </c>
      <c r="S1624" s="5" t="s">
        <v>888</v>
      </c>
      <c r="U1624" s="5" t="s">
        <v>889</v>
      </c>
      <c r="X1624" s="5" t="s">
        <v>92</v>
      </c>
      <c r="Y1624" s="5" t="s">
        <v>93</v>
      </c>
      <c r="Z1624" s="5" t="s">
        <v>20</v>
      </c>
      <c r="AB1624" s="5" t="s">
        <v>184</v>
      </c>
      <c r="AI1624" s="5" t="s">
        <v>225</v>
      </c>
      <c r="AJ1624" s="8" t="s">
        <v>59</v>
      </c>
      <c r="AK1624" s="8" t="s">
        <v>59</v>
      </c>
    </row>
    <row r="1625" spans="1:38" hidden="1" x14ac:dyDescent="0.2">
      <c r="A1625" s="4">
        <v>1402</v>
      </c>
      <c r="B1625" s="4">
        <v>2</v>
      </c>
      <c r="C1625" s="5" t="s">
        <v>886</v>
      </c>
      <c r="D1625" s="5" t="s">
        <v>885</v>
      </c>
      <c r="E1625" s="4">
        <v>1976</v>
      </c>
      <c r="F1625" s="5" t="s">
        <v>165</v>
      </c>
      <c r="G1625" s="6">
        <v>972</v>
      </c>
      <c r="H1625" s="7">
        <v>972</v>
      </c>
      <c r="I1625" s="6">
        <v>0</v>
      </c>
      <c r="J1625" s="5" t="s">
        <v>65</v>
      </c>
      <c r="N1625" s="4">
        <v>1972</v>
      </c>
      <c r="O1625" s="5" t="s">
        <v>887</v>
      </c>
      <c r="S1625" s="5" t="s">
        <v>888</v>
      </c>
      <c r="U1625" s="5" t="s">
        <v>889</v>
      </c>
      <c r="X1625" s="5" t="s">
        <v>92</v>
      </c>
      <c r="Y1625" s="5" t="s">
        <v>93</v>
      </c>
      <c r="Z1625" s="5" t="s">
        <v>20</v>
      </c>
      <c r="AB1625" s="5" t="s">
        <v>184</v>
      </c>
      <c r="AI1625" s="5" t="s">
        <v>225</v>
      </c>
      <c r="AJ1625" s="8" t="s">
        <v>59</v>
      </c>
      <c r="AK1625" s="8" t="s">
        <v>59</v>
      </c>
    </row>
    <row r="1626" spans="1:38" hidden="1" x14ac:dyDescent="0.2">
      <c r="A1626" s="4">
        <v>1402</v>
      </c>
      <c r="B1626" s="4">
        <v>3</v>
      </c>
      <c r="C1626" s="5" t="s">
        <v>886</v>
      </c>
      <c r="D1626" s="5" t="s">
        <v>885</v>
      </c>
      <c r="E1626" s="4">
        <v>1976</v>
      </c>
      <c r="F1626" s="5" t="s">
        <v>515</v>
      </c>
      <c r="G1626" s="6">
        <v>4.3</v>
      </c>
      <c r="H1626" s="7">
        <v>118</v>
      </c>
      <c r="I1626" s="6">
        <v>0.4</v>
      </c>
      <c r="J1626" s="5" t="s">
        <v>107</v>
      </c>
      <c r="N1626" s="4">
        <v>1972</v>
      </c>
      <c r="O1626" s="5" t="s">
        <v>887</v>
      </c>
      <c r="S1626" s="5" t="s">
        <v>888</v>
      </c>
      <c r="U1626" s="5" t="s">
        <v>889</v>
      </c>
      <c r="X1626" s="5" t="s">
        <v>92</v>
      </c>
      <c r="Y1626" s="5" t="s">
        <v>93</v>
      </c>
      <c r="Z1626" s="5" t="s">
        <v>20</v>
      </c>
      <c r="AB1626" s="5" t="s">
        <v>184</v>
      </c>
      <c r="AC1626" s="5" t="s">
        <v>803</v>
      </c>
      <c r="AI1626" s="5" t="s">
        <v>225</v>
      </c>
      <c r="AJ1626" s="8" t="s">
        <v>59</v>
      </c>
      <c r="AK1626" s="8" t="s">
        <v>59</v>
      </c>
    </row>
    <row r="1627" spans="1:38" hidden="1" x14ac:dyDescent="0.2">
      <c r="A1627" s="4">
        <v>1402</v>
      </c>
      <c r="B1627" s="4">
        <v>4</v>
      </c>
      <c r="C1627" s="5" t="s">
        <v>886</v>
      </c>
      <c r="D1627" s="5" t="s">
        <v>885</v>
      </c>
      <c r="E1627" s="4">
        <v>1976</v>
      </c>
      <c r="F1627" s="5" t="s">
        <v>809</v>
      </c>
      <c r="G1627" s="6">
        <v>7.3694984646878195E-2</v>
      </c>
      <c r="H1627" s="7">
        <v>72</v>
      </c>
      <c r="L1627" s="5" t="s">
        <v>721</v>
      </c>
      <c r="M1627" s="5" t="s">
        <v>53</v>
      </c>
      <c r="N1627" s="4">
        <v>1972</v>
      </c>
      <c r="O1627" s="5" t="s">
        <v>887</v>
      </c>
      <c r="S1627" s="5" t="s">
        <v>888</v>
      </c>
      <c r="U1627" s="5" t="s">
        <v>889</v>
      </c>
      <c r="X1627" s="5" t="s">
        <v>92</v>
      </c>
      <c r="Y1627" s="5" t="s">
        <v>93</v>
      </c>
      <c r="Z1627" s="5" t="s">
        <v>20</v>
      </c>
      <c r="AB1627" s="5" t="s">
        <v>184</v>
      </c>
      <c r="AC1627" s="5" t="s">
        <v>753</v>
      </c>
      <c r="AI1627" s="5" t="s">
        <v>225</v>
      </c>
      <c r="AJ1627" s="8" t="s">
        <v>59</v>
      </c>
      <c r="AK1627" s="8" t="s">
        <v>59</v>
      </c>
    </row>
    <row r="1628" spans="1:38" hidden="1" x14ac:dyDescent="0.2">
      <c r="A1628" s="4">
        <v>1402</v>
      </c>
      <c r="B1628" s="4">
        <v>5</v>
      </c>
      <c r="C1628" s="5" t="s">
        <v>886</v>
      </c>
      <c r="D1628" s="5" t="s">
        <v>885</v>
      </c>
      <c r="E1628" s="4">
        <v>1976</v>
      </c>
      <c r="F1628" s="5" t="s">
        <v>809</v>
      </c>
      <c r="G1628" s="6">
        <v>2.1494370522006142E-2</v>
      </c>
      <c r="H1628" s="7">
        <v>21</v>
      </c>
      <c r="L1628" s="5" t="s">
        <v>722</v>
      </c>
      <c r="M1628" s="5" t="s">
        <v>53</v>
      </c>
      <c r="N1628" s="4">
        <v>1972</v>
      </c>
      <c r="O1628" s="5" t="s">
        <v>887</v>
      </c>
      <c r="S1628" s="5" t="s">
        <v>888</v>
      </c>
      <c r="U1628" s="5" t="s">
        <v>889</v>
      </c>
      <c r="X1628" s="5" t="s">
        <v>92</v>
      </c>
      <c r="Y1628" s="5" t="s">
        <v>93</v>
      </c>
      <c r="Z1628" s="5" t="s">
        <v>20</v>
      </c>
      <c r="AB1628" s="5" t="s">
        <v>184</v>
      </c>
      <c r="AC1628" s="5" t="s">
        <v>753</v>
      </c>
      <c r="AI1628" s="5" t="s">
        <v>225</v>
      </c>
      <c r="AJ1628" s="8" t="s">
        <v>59</v>
      </c>
      <c r="AK1628" s="8" t="s">
        <v>59</v>
      </c>
    </row>
    <row r="1629" spans="1:38" hidden="1" x14ac:dyDescent="0.2">
      <c r="A1629" s="4">
        <v>1402</v>
      </c>
      <c r="B1629" s="4">
        <v>6</v>
      </c>
      <c r="C1629" s="5" t="s">
        <v>886</v>
      </c>
      <c r="D1629" s="5" t="s">
        <v>885</v>
      </c>
      <c r="E1629" s="4">
        <v>1976</v>
      </c>
      <c r="F1629" s="5" t="s">
        <v>809</v>
      </c>
      <c r="G1629" s="6">
        <v>3.0706243602865915E-2</v>
      </c>
      <c r="H1629" s="7">
        <v>30</v>
      </c>
      <c r="L1629" s="5" t="s">
        <v>723</v>
      </c>
      <c r="M1629" s="5" t="s">
        <v>53</v>
      </c>
      <c r="N1629" s="4">
        <v>1972</v>
      </c>
      <c r="O1629" s="5" t="s">
        <v>887</v>
      </c>
      <c r="S1629" s="5" t="s">
        <v>888</v>
      </c>
      <c r="U1629" s="5" t="s">
        <v>889</v>
      </c>
      <c r="X1629" s="5" t="s">
        <v>92</v>
      </c>
      <c r="Y1629" s="5" t="s">
        <v>93</v>
      </c>
      <c r="Z1629" s="5" t="s">
        <v>20</v>
      </c>
      <c r="AB1629" s="5" t="s">
        <v>184</v>
      </c>
      <c r="AC1629" s="5" t="s">
        <v>753</v>
      </c>
      <c r="AI1629" s="5" t="s">
        <v>225</v>
      </c>
      <c r="AJ1629" s="8" t="s">
        <v>59</v>
      </c>
      <c r="AK1629" s="8" t="s">
        <v>59</v>
      </c>
    </row>
    <row r="1630" spans="1:38" hidden="1" x14ac:dyDescent="0.2">
      <c r="A1630" s="4">
        <v>1402</v>
      </c>
      <c r="B1630" s="4">
        <v>7</v>
      </c>
      <c r="C1630" s="5" t="s">
        <v>886</v>
      </c>
      <c r="D1630" s="5" t="s">
        <v>885</v>
      </c>
      <c r="E1630" s="4">
        <v>1976</v>
      </c>
      <c r="F1630" s="5" t="s">
        <v>809</v>
      </c>
      <c r="G1630" s="6">
        <v>3.3776867963152504E-2</v>
      </c>
      <c r="H1630" s="7">
        <v>33</v>
      </c>
      <c r="L1630" s="5" t="s">
        <v>724</v>
      </c>
      <c r="M1630" s="5" t="s">
        <v>53</v>
      </c>
      <c r="N1630" s="4">
        <v>1972</v>
      </c>
      <c r="O1630" s="5" t="s">
        <v>887</v>
      </c>
      <c r="S1630" s="5" t="s">
        <v>888</v>
      </c>
      <c r="U1630" s="5" t="s">
        <v>889</v>
      </c>
      <c r="X1630" s="5" t="s">
        <v>92</v>
      </c>
      <c r="Y1630" s="5" t="s">
        <v>93</v>
      </c>
      <c r="Z1630" s="5" t="s">
        <v>20</v>
      </c>
      <c r="AB1630" s="5" t="s">
        <v>184</v>
      </c>
      <c r="AC1630" s="5" t="s">
        <v>753</v>
      </c>
      <c r="AI1630" s="5" t="s">
        <v>225</v>
      </c>
      <c r="AJ1630" s="8" t="s">
        <v>59</v>
      </c>
      <c r="AK1630" s="8" t="s">
        <v>59</v>
      </c>
    </row>
    <row r="1631" spans="1:38" hidden="1" x14ac:dyDescent="0.2">
      <c r="A1631" s="4">
        <v>1402</v>
      </c>
      <c r="B1631" s="4">
        <v>8</v>
      </c>
      <c r="C1631" s="5" t="s">
        <v>886</v>
      </c>
      <c r="D1631" s="5" t="s">
        <v>885</v>
      </c>
      <c r="E1631" s="4">
        <v>1976</v>
      </c>
      <c r="F1631" s="5" t="s">
        <v>809</v>
      </c>
      <c r="G1631" s="6">
        <v>1.6376663254861822E-2</v>
      </c>
      <c r="H1631" s="7">
        <v>16</v>
      </c>
      <c r="L1631" s="5" t="s">
        <v>725</v>
      </c>
      <c r="M1631" s="5" t="s">
        <v>53</v>
      </c>
      <c r="N1631" s="4">
        <v>1972</v>
      </c>
      <c r="O1631" s="5" t="s">
        <v>887</v>
      </c>
      <c r="S1631" s="5" t="s">
        <v>888</v>
      </c>
      <c r="U1631" s="5" t="s">
        <v>889</v>
      </c>
      <c r="X1631" s="5" t="s">
        <v>92</v>
      </c>
      <c r="Y1631" s="5" t="s">
        <v>93</v>
      </c>
      <c r="Z1631" s="5" t="s">
        <v>20</v>
      </c>
      <c r="AB1631" s="5" t="s">
        <v>184</v>
      </c>
      <c r="AC1631" s="5" t="s">
        <v>753</v>
      </c>
      <c r="AI1631" s="5" t="s">
        <v>225</v>
      </c>
      <c r="AJ1631" s="8" t="s">
        <v>59</v>
      </c>
      <c r="AK1631" s="8" t="s">
        <v>59</v>
      </c>
    </row>
    <row r="1632" spans="1:38" hidden="1" x14ac:dyDescent="0.2">
      <c r="A1632" s="4">
        <v>1402</v>
      </c>
      <c r="B1632" s="4">
        <v>9</v>
      </c>
      <c r="C1632" s="5" t="s">
        <v>886</v>
      </c>
      <c r="D1632" s="5" t="s">
        <v>885</v>
      </c>
      <c r="E1632" s="4">
        <v>1976</v>
      </c>
      <c r="F1632" s="5" t="s">
        <v>809</v>
      </c>
      <c r="G1632" s="6">
        <v>1.6376663254861822E-2</v>
      </c>
      <c r="H1632" s="7">
        <v>16</v>
      </c>
      <c r="L1632" s="5" t="s">
        <v>726</v>
      </c>
      <c r="M1632" s="5" t="s">
        <v>53</v>
      </c>
      <c r="N1632" s="4">
        <v>1972</v>
      </c>
      <c r="O1632" s="5" t="s">
        <v>887</v>
      </c>
      <c r="S1632" s="5" t="s">
        <v>888</v>
      </c>
      <c r="U1632" s="5" t="s">
        <v>889</v>
      </c>
      <c r="X1632" s="5" t="s">
        <v>92</v>
      </c>
      <c r="Y1632" s="5" t="s">
        <v>93</v>
      </c>
      <c r="Z1632" s="5" t="s">
        <v>20</v>
      </c>
      <c r="AB1632" s="5" t="s">
        <v>184</v>
      </c>
      <c r="AC1632" s="5" t="s">
        <v>753</v>
      </c>
      <c r="AI1632" s="5" t="s">
        <v>225</v>
      </c>
      <c r="AJ1632" s="8" t="s">
        <v>59</v>
      </c>
      <c r="AK1632" s="8" t="s">
        <v>59</v>
      </c>
    </row>
    <row r="1633" spans="1:37" hidden="1" x14ac:dyDescent="0.2">
      <c r="A1633" s="4">
        <v>1402</v>
      </c>
      <c r="B1633" s="4">
        <v>10</v>
      </c>
      <c r="C1633" s="5" t="s">
        <v>886</v>
      </c>
      <c r="D1633" s="5" t="s">
        <v>885</v>
      </c>
      <c r="E1633" s="4">
        <v>1976</v>
      </c>
      <c r="F1633" s="5" t="s">
        <v>809</v>
      </c>
      <c r="G1633" s="6">
        <v>2.2517911975435005E-2</v>
      </c>
      <c r="H1633" s="7">
        <v>22</v>
      </c>
      <c r="L1633" s="5" t="s">
        <v>727</v>
      </c>
      <c r="M1633" s="5" t="s">
        <v>53</v>
      </c>
      <c r="N1633" s="4">
        <v>1972</v>
      </c>
      <c r="O1633" s="5" t="s">
        <v>887</v>
      </c>
      <c r="S1633" s="5" t="s">
        <v>888</v>
      </c>
      <c r="U1633" s="5" t="s">
        <v>889</v>
      </c>
      <c r="X1633" s="5" t="s">
        <v>92</v>
      </c>
      <c r="Y1633" s="5" t="s">
        <v>93</v>
      </c>
      <c r="Z1633" s="5" t="s">
        <v>20</v>
      </c>
      <c r="AB1633" s="5" t="s">
        <v>184</v>
      </c>
      <c r="AC1633" s="5" t="s">
        <v>753</v>
      </c>
      <c r="AI1633" s="5" t="s">
        <v>225</v>
      </c>
      <c r="AJ1633" s="8" t="s">
        <v>59</v>
      </c>
      <c r="AK1633" s="8" t="s">
        <v>59</v>
      </c>
    </row>
    <row r="1634" spans="1:37" hidden="1" x14ac:dyDescent="0.2">
      <c r="A1634" s="4">
        <v>1402</v>
      </c>
      <c r="B1634" s="4">
        <v>11</v>
      </c>
      <c r="C1634" s="5" t="s">
        <v>886</v>
      </c>
      <c r="D1634" s="5" t="s">
        <v>885</v>
      </c>
      <c r="E1634" s="4">
        <v>1976</v>
      </c>
      <c r="F1634" s="5" t="s">
        <v>809</v>
      </c>
      <c r="G1634" s="6">
        <v>2.2517911975435005E-2</v>
      </c>
      <c r="H1634" s="7">
        <v>22</v>
      </c>
      <c r="L1634" s="5" t="s">
        <v>728</v>
      </c>
      <c r="M1634" s="5" t="s">
        <v>53</v>
      </c>
      <c r="N1634" s="4">
        <v>1972</v>
      </c>
      <c r="O1634" s="5" t="s">
        <v>887</v>
      </c>
      <c r="S1634" s="5" t="s">
        <v>888</v>
      </c>
      <c r="U1634" s="5" t="s">
        <v>889</v>
      </c>
      <c r="X1634" s="5" t="s">
        <v>92</v>
      </c>
      <c r="Y1634" s="5" t="s">
        <v>93</v>
      </c>
      <c r="Z1634" s="5" t="s">
        <v>20</v>
      </c>
      <c r="AB1634" s="5" t="s">
        <v>184</v>
      </c>
      <c r="AC1634" s="5" t="s">
        <v>753</v>
      </c>
      <c r="AI1634" s="5" t="s">
        <v>225</v>
      </c>
      <c r="AJ1634" s="8" t="s">
        <v>59</v>
      </c>
      <c r="AK1634" s="8" t="s">
        <v>59</v>
      </c>
    </row>
    <row r="1635" spans="1:37" hidden="1" x14ac:dyDescent="0.2">
      <c r="A1635" s="4">
        <v>1402</v>
      </c>
      <c r="B1635" s="4">
        <v>12</v>
      </c>
      <c r="C1635" s="5" t="s">
        <v>886</v>
      </c>
      <c r="D1635" s="5" t="s">
        <v>885</v>
      </c>
      <c r="E1635" s="4">
        <v>1976</v>
      </c>
      <c r="F1635" s="5" t="s">
        <v>809</v>
      </c>
      <c r="G1635" s="6">
        <v>1.3306038894575231E-2</v>
      </c>
      <c r="H1635" s="7">
        <v>13</v>
      </c>
      <c r="L1635" s="5" t="s">
        <v>729</v>
      </c>
      <c r="M1635" s="5" t="s">
        <v>53</v>
      </c>
      <c r="N1635" s="4">
        <v>1972</v>
      </c>
      <c r="O1635" s="5" t="s">
        <v>887</v>
      </c>
      <c r="S1635" s="5" t="s">
        <v>888</v>
      </c>
      <c r="U1635" s="5" t="s">
        <v>889</v>
      </c>
      <c r="X1635" s="5" t="s">
        <v>92</v>
      </c>
      <c r="Y1635" s="5" t="s">
        <v>93</v>
      </c>
      <c r="Z1635" s="5" t="s">
        <v>20</v>
      </c>
      <c r="AB1635" s="5" t="s">
        <v>184</v>
      </c>
      <c r="AC1635" s="5" t="s">
        <v>753</v>
      </c>
      <c r="AI1635" s="5" t="s">
        <v>225</v>
      </c>
      <c r="AJ1635" s="8" t="s">
        <v>59</v>
      </c>
      <c r="AK1635" s="8" t="s">
        <v>59</v>
      </c>
    </row>
    <row r="1636" spans="1:37" hidden="1" x14ac:dyDescent="0.2">
      <c r="A1636" s="4">
        <v>1402</v>
      </c>
      <c r="B1636" s="4">
        <v>13</v>
      </c>
      <c r="C1636" s="5" t="s">
        <v>886</v>
      </c>
      <c r="D1636" s="5" t="s">
        <v>885</v>
      </c>
      <c r="E1636" s="4">
        <v>1976</v>
      </c>
      <c r="F1636" s="5" t="s">
        <v>809</v>
      </c>
      <c r="G1636" s="6">
        <v>1.4329580348004094E-2</v>
      </c>
      <c r="H1636" s="7">
        <v>14</v>
      </c>
      <c r="L1636" s="5" t="s">
        <v>730</v>
      </c>
      <c r="M1636" s="5" t="s">
        <v>53</v>
      </c>
      <c r="N1636" s="4">
        <v>1972</v>
      </c>
      <c r="O1636" s="5" t="s">
        <v>887</v>
      </c>
      <c r="S1636" s="5" t="s">
        <v>888</v>
      </c>
      <c r="U1636" s="5" t="s">
        <v>889</v>
      </c>
      <c r="X1636" s="5" t="s">
        <v>92</v>
      </c>
      <c r="Y1636" s="5" t="s">
        <v>93</v>
      </c>
      <c r="Z1636" s="5" t="s">
        <v>20</v>
      </c>
      <c r="AB1636" s="5" t="s">
        <v>184</v>
      </c>
      <c r="AC1636" s="5" t="s">
        <v>753</v>
      </c>
      <c r="AI1636" s="5" t="s">
        <v>225</v>
      </c>
      <c r="AJ1636" s="8" t="s">
        <v>59</v>
      </c>
      <c r="AK1636" s="8" t="s">
        <v>59</v>
      </c>
    </row>
    <row r="1637" spans="1:37" hidden="1" x14ac:dyDescent="0.2">
      <c r="A1637" s="4">
        <v>1402</v>
      </c>
      <c r="B1637" s="4">
        <v>14</v>
      </c>
      <c r="C1637" s="5" t="s">
        <v>886</v>
      </c>
      <c r="D1637" s="5" t="s">
        <v>885</v>
      </c>
      <c r="E1637" s="4">
        <v>1976</v>
      </c>
      <c r="F1637" s="5" t="s">
        <v>809</v>
      </c>
      <c r="G1637" s="6">
        <v>8.1883316274309111E-3</v>
      </c>
      <c r="H1637" s="7">
        <v>8</v>
      </c>
      <c r="L1637" s="5" t="s">
        <v>736</v>
      </c>
      <c r="M1637" s="5" t="s">
        <v>53</v>
      </c>
      <c r="N1637" s="4">
        <v>1972</v>
      </c>
      <c r="O1637" s="5" t="s">
        <v>887</v>
      </c>
      <c r="S1637" s="5" t="s">
        <v>888</v>
      </c>
      <c r="U1637" s="5" t="s">
        <v>889</v>
      </c>
      <c r="X1637" s="5" t="s">
        <v>92</v>
      </c>
      <c r="Y1637" s="5" t="s">
        <v>93</v>
      </c>
      <c r="Z1637" s="5" t="s">
        <v>20</v>
      </c>
      <c r="AB1637" s="5" t="s">
        <v>184</v>
      </c>
      <c r="AC1637" s="5" t="s">
        <v>753</v>
      </c>
      <c r="AI1637" s="5" t="s">
        <v>225</v>
      </c>
      <c r="AJ1637" s="8" t="s">
        <v>59</v>
      </c>
      <c r="AK1637" s="8" t="s">
        <v>59</v>
      </c>
    </row>
    <row r="1638" spans="1:37" hidden="1" x14ac:dyDescent="0.2">
      <c r="A1638" s="4">
        <v>1402</v>
      </c>
      <c r="B1638" s="4">
        <v>15</v>
      </c>
      <c r="C1638" s="5" t="s">
        <v>886</v>
      </c>
      <c r="D1638" s="5" t="s">
        <v>885</v>
      </c>
      <c r="E1638" s="4">
        <v>1976</v>
      </c>
      <c r="F1638" s="5" t="s">
        <v>809</v>
      </c>
      <c r="G1638" s="6">
        <v>8.1883316274309111E-3</v>
      </c>
      <c r="H1638" s="7">
        <v>8</v>
      </c>
      <c r="L1638" s="5" t="s">
        <v>737</v>
      </c>
      <c r="M1638" s="5" t="s">
        <v>53</v>
      </c>
      <c r="N1638" s="4">
        <v>1972</v>
      </c>
      <c r="O1638" s="5" t="s">
        <v>887</v>
      </c>
      <c r="S1638" s="5" t="s">
        <v>888</v>
      </c>
      <c r="U1638" s="5" t="s">
        <v>889</v>
      </c>
      <c r="X1638" s="5" t="s">
        <v>92</v>
      </c>
      <c r="Y1638" s="5" t="s">
        <v>93</v>
      </c>
      <c r="Z1638" s="5" t="s">
        <v>20</v>
      </c>
      <c r="AB1638" s="5" t="s">
        <v>184</v>
      </c>
      <c r="AC1638" s="5" t="s">
        <v>753</v>
      </c>
      <c r="AI1638" s="5" t="s">
        <v>225</v>
      </c>
      <c r="AJ1638" s="8" t="s">
        <v>59</v>
      </c>
      <c r="AK1638" s="8" t="s">
        <v>59</v>
      </c>
    </row>
    <row r="1639" spans="1:37" hidden="1" x14ac:dyDescent="0.2">
      <c r="A1639" s="4">
        <v>1402</v>
      </c>
      <c r="B1639" s="4">
        <v>16</v>
      </c>
      <c r="C1639" s="5" t="s">
        <v>886</v>
      </c>
      <c r="D1639" s="5" t="s">
        <v>885</v>
      </c>
      <c r="E1639" s="4">
        <v>1976</v>
      </c>
      <c r="F1639" s="5" t="s">
        <v>809</v>
      </c>
      <c r="G1639" s="6">
        <v>9.2118730808597744E-3</v>
      </c>
      <c r="H1639" s="7">
        <v>9</v>
      </c>
      <c r="L1639" s="5" t="s">
        <v>738</v>
      </c>
      <c r="M1639" s="5" t="s">
        <v>53</v>
      </c>
      <c r="N1639" s="4">
        <v>1972</v>
      </c>
      <c r="O1639" s="5" t="s">
        <v>887</v>
      </c>
      <c r="S1639" s="5" t="s">
        <v>888</v>
      </c>
      <c r="U1639" s="5" t="s">
        <v>889</v>
      </c>
      <c r="X1639" s="5" t="s">
        <v>92</v>
      </c>
      <c r="Y1639" s="5" t="s">
        <v>93</v>
      </c>
      <c r="Z1639" s="5" t="s">
        <v>20</v>
      </c>
      <c r="AB1639" s="5" t="s">
        <v>184</v>
      </c>
      <c r="AC1639" s="5" t="s">
        <v>753</v>
      </c>
      <c r="AI1639" s="5" t="s">
        <v>225</v>
      </c>
      <c r="AJ1639" s="8" t="s">
        <v>59</v>
      </c>
      <c r="AK1639" s="8" t="s">
        <v>59</v>
      </c>
    </row>
    <row r="1640" spans="1:37" hidden="1" x14ac:dyDescent="0.2">
      <c r="A1640" s="4">
        <v>1402</v>
      </c>
      <c r="B1640" s="4">
        <v>17</v>
      </c>
      <c r="C1640" s="5" t="s">
        <v>886</v>
      </c>
      <c r="D1640" s="5" t="s">
        <v>885</v>
      </c>
      <c r="E1640" s="4">
        <v>1976</v>
      </c>
      <c r="F1640" s="5" t="s">
        <v>809</v>
      </c>
      <c r="G1640" s="6">
        <v>1.1258955987717503E-2</v>
      </c>
      <c r="H1640" s="7">
        <v>11</v>
      </c>
      <c r="L1640" s="5" t="s">
        <v>739</v>
      </c>
      <c r="M1640" s="5" t="s">
        <v>53</v>
      </c>
      <c r="N1640" s="4">
        <v>1972</v>
      </c>
      <c r="O1640" s="5" t="s">
        <v>887</v>
      </c>
      <c r="S1640" s="5" t="s">
        <v>888</v>
      </c>
      <c r="U1640" s="5" t="s">
        <v>889</v>
      </c>
      <c r="X1640" s="5" t="s">
        <v>92</v>
      </c>
      <c r="Y1640" s="5" t="s">
        <v>93</v>
      </c>
      <c r="Z1640" s="5" t="s">
        <v>20</v>
      </c>
      <c r="AB1640" s="5" t="s">
        <v>184</v>
      </c>
      <c r="AC1640" s="5" t="s">
        <v>753</v>
      </c>
      <c r="AI1640" s="5" t="s">
        <v>225</v>
      </c>
      <c r="AJ1640" s="8" t="s">
        <v>59</v>
      </c>
      <c r="AK1640" s="8" t="s">
        <v>59</v>
      </c>
    </row>
    <row r="1641" spans="1:37" hidden="1" x14ac:dyDescent="0.2">
      <c r="A1641" s="4">
        <v>1402</v>
      </c>
      <c r="B1641" s="4">
        <v>18</v>
      </c>
      <c r="C1641" s="5" t="s">
        <v>886</v>
      </c>
      <c r="D1641" s="5" t="s">
        <v>885</v>
      </c>
      <c r="E1641" s="4">
        <v>1976</v>
      </c>
      <c r="F1641" s="5" t="s">
        <v>809</v>
      </c>
      <c r="G1641" s="6">
        <v>1.1258955987717503E-2</v>
      </c>
      <c r="H1641" s="7">
        <v>11</v>
      </c>
      <c r="L1641" s="5" t="s">
        <v>740</v>
      </c>
      <c r="M1641" s="5" t="s">
        <v>53</v>
      </c>
      <c r="N1641" s="4">
        <v>1972</v>
      </c>
      <c r="O1641" s="5" t="s">
        <v>887</v>
      </c>
      <c r="S1641" s="5" t="s">
        <v>888</v>
      </c>
      <c r="U1641" s="5" t="s">
        <v>889</v>
      </c>
      <c r="X1641" s="5" t="s">
        <v>92</v>
      </c>
      <c r="Y1641" s="5" t="s">
        <v>93</v>
      </c>
      <c r="Z1641" s="5" t="s">
        <v>20</v>
      </c>
      <c r="AB1641" s="5" t="s">
        <v>184</v>
      </c>
      <c r="AC1641" s="5" t="s">
        <v>753</v>
      </c>
      <c r="AI1641" s="5" t="s">
        <v>225</v>
      </c>
      <c r="AJ1641" s="8" t="s">
        <v>59</v>
      </c>
      <c r="AK1641" s="8" t="s">
        <v>59</v>
      </c>
    </row>
    <row r="1642" spans="1:37" hidden="1" x14ac:dyDescent="0.2">
      <c r="A1642" s="4">
        <v>1402</v>
      </c>
      <c r="B1642" s="4">
        <v>19</v>
      </c>
      <c r="C1642" s="5" t="s">
        <v>886</v>
      </c>
      <c r="D1642" s="5" t="s">
        <v>885</v>
      </c>
      <c r="E1642" s="4">
        <v>1976</v>
      </c>
      <c r="F1642" s="5" t="s">
        <v>809</v>
      </c>
      <c r="G1642" s="6">
        <v>2.0470829068577278E-3</v>
      </c>
      <c r="H1642" s="7">
        <v>2</v>
      </c>
      <c r="L1642" s="5" t="s">
        <v>741</v>
      </c>
      <c r="M1642" s="5" t="s">
        <v>53</v>
      </c>
      <c r="N1642" s="4">
        <v>1972</v>
      </c>
      <c r="O1642" s="5" t="s">
        <v>887</v>
      </c>
      <c r="S1642" s="5" t="s">
        <v>888</v>
      </c>
      <c r="U1642" s="5" t="s">
        <v>889</v>
      </c>
      <c r="X1642" s="5" t="s">
        <v>92</v>
      </c>
      <c r="Y1642" s="5" t="s">
        <v>93</v>
      </c>
      <c r="Z1642" s="5" t="s">
        <v>20</v>
      </c>
      <c r="AB1642" s="5" t="s">
        <v>184</v>
      </c>
      <c r="AC1642" s="5" t="s">
        <v>753</v>
      </c>
      <c r="AI1642" s="5" t="s">
        <v>225</v>
      </c>
      <c r="AJ1642" s="8" t="s">
        <v>59</v>
      </c>
      <c r="AK1642" s="8" t="s">
        <v>59</v>
      </c>
    </row>
    <row r="1643" spans="1:37" hidden="1" x14ac:dyDescent="0.2">
      <c r="A1643" s="4">
        <v>1402</v>
      </c>
      <c r="B1643" s="4">
        <v>20</v>
      </c>
      <c r="C1643" s="5" t="s">
        <v>886</v>
      </c>
      <c r="D1643" s="5" t="s">
        <v>885</v>
      </c>
      <c r="E1643" s="4">
        <v>1976</v>
      </c>
      <c r="F1643" s="5" t="s">
        <v>809</v>
      </c>
      <c r="G1643" s="6">
        <v>2.0470829068577278E-3</v>
      </c>
      <c r="H1643" s="7">
        <v>2</v>
      </c>
      <c r="L1643" s="5" t="s">
        <v>742</v>
      </c>
      <c r="M1643" s="5" t="s">
        <v>53</v>
      </c>
      <c r="N1643" s="4">
        <v>1972</v>
      </c>
      <c r="O1643" s="5" t="s">
        <v>887</v>
      </c>
      <c r="S1643" s="5" t="s">
        <v>888</v>
      </c>
      <c r="U1643" s="5" t="s">
        <v>889</v>
      </c>
      <c r="X1643" s="5" t="s">
        <v>92</v>
      </c>
      <c r="Y1643" s="5" t="s">
        <v>93</v>
      </c>
      <c r="Z1643" s="5" t="s">
        <v>20</v>
      </c>
      <c r="AB1643" s="5" t="s">
        <v>184</v>
      </c>
      <c r="AC1643" s="5" t="s">
        <v>753</v>
      </c>
      <c r="AI1643" s="5" t="s">
        <v>225</v>
      </c>
      <c r="AJ1643" s="8" t="s">
        <v>59</v>
      </c>
      <c r="AK1643" s="8" t="s">
        <v>59</v>
      </c>
    </row>
    <row r="1644" spans="1:37" hidden="1" x14ac:dyDescent="0.2">
      <c r="A1644" s="4">
        <v>1402</v>
      </c>
      <c r="B1644" s="4">
        <v>21</v>
      </c>
      <c r="C1644" s="5" t="s">
        <v>886</v>
      </c>
      <c r="D1644" s="5" t="s">
        <v>885</v>
      </c>
      <c r="E1644" s="4">
        <v>1976</v>
      </c>
      <c r="F1644" s="5" t="s">
        <v>809</v>
      </c>
      <c r="G1644" s="6">
        <v>3.0706243602865915E-3</v>
      </c>
      <c r="H1644" s="7">
        <v>3</v>
      </c>
      <c r="L1644" s="5" t="s">
        <v>743</v>
      </c>
      <c r="M1644" s="5" t="s">
        <v>53</v>
      </c>
      <c r="N1644" s="4">
        <v>1972</v>
      </c>
      <c r="O1644" s="5" t="s">
        <v>887</v>
      </c>
      <c r="S1644" s="5" t="s">
        <v>888</v>
      </c>
      <c r="U1644" s="5" t="s">
        <v>889</v>
      </c>
      <c r="X1644" s="5" t="s">
        <v>92</v>
      </c>
      <c r="Y1644" s="5" t="s">
        <v>93</v>
      </c>
      <c r="Z1644" s="5" t="s">
        <v>20</v>
      </c>
      <c r="AB1644" s="5" t="s">
        <v>184</v>
      </c>
      <c r="AC1644" s="5" t="s">
        <v>753</v>
      </c>
      <c r="AI1644" s="5" t="s">
        <v>225</v>
      </c>
      <c r="AJ1644" s="8" t="s">
        <v>59</v>
      </c>
      <c r="AK1644" s="8" t="s">
        <v>59</v>
      </c>
    </row>
    <row r="1645" spans="1:37" hidden="1" x14ac:dyDescent="0.2">
      <c r="A1645" s="4">
        <v>1402</v>
      </c>
      <c r="B1645" s="4">
        <v>22</v>
      </c>
      <c r="C1645" s="5" t="s">
        <v>886</v>
      </c>
      <c r="D1645" s="5" t="s">
        <v>885</v>
      </c>
      <c r="E1645" s="4">
        <v>1976</v>
      </c>
      <c r="F1645" s="5" t="s">
        <v>809</v>
      </c>
      <c r="G1645" s="6">
        <v>2.0470829068577278E-3</v>
      </c>
      <c r="H1645" s="7">
        <v>2</v>
      </c>
      <c r="L1645" s="5" t="s">
        <v>744</v>
      </c>
      <c r="M1645" s="5" t="s">
        <v>53</v>
      </c>
      <c r="N1645" s="4">
        <v>1972</v>
      </c>
      <c r="O1645" s="5" t="s">
        <v>887</v>
      </c>
      <c r="S1645" s="5" t="s">
        <v>888</v>
      </c>
      <c r="U1645" s="5" t="s">
        <v>889</v>
      </c>
      <c r="X1645" s="5" t="s">
        <v>92</v>
      </c>
      <c r="Y1645" s="5" t="s">
        <v>93</v>
      </c>
      <c r="Z1645" s="5" t="s">
        <v>20</v>
      </c>
      <c r="AB1645" s="5" t="s">
        <v>184</v>
      </c>
      <c r="AC1645" s="5" t="s">
        <v>753</v>
      </c>
      <c r="AI1645" s="5" t="s">
        <v>225</v>
      </c>
      <c r="AJ1645" s="8" t="s">
        <v>59</v>
      </c>
      <c r="AK1645" s="8" t="s">
        <v>59</v>
      </c>
    </row>
    <row r="1646" spans="1:37" hidden="1" x14ac:dyDescent="0.2">
      <c r="A1646" s="4">
        <v>1402</v>
      </c>
      <c r="B1646" s="4">
        <v>23</v>
      </c>
      <c r="C1646" s="5" t="s">
        <v>886</v>
      </c>
      <c r="D1646" s="5" t="s">
        <v>885</v>
      </c>
      <c r="E1646" s="4">
        <v>1976</v>
      </c>
      <c r="F1646" s="5" t="s">
        <v>809</v>
      </c>
      <c r="G1646" s="6">
        <v>2.0470829068577278E-3</v>
      </c>
      <c r="H1646" s="7">
        <v>2</v>
      </c>
      <c r="L1646" s="5" t="s">
        <v>745</v>
      </c>
      <c r="M1646" s="5" t="s">
        <v>53</v>
      </c>
      <c r="N1646" s="4">
        <v>1972</v>
      </c>
      <c r="O1646" s="5" t="s">
        <v>887</v>
      </c>
      <c r="S1646" s="5" t="s">
        <v>888</v>
      </c>
      <c r="U1646" s="5" t="s">
        <v>889</v>
      </c>
      <c r="X1646" s="5" t="s">
        <v>92</v>
      </c>
      <c r="Y1646" s="5" t="s">
        <v>93</v>
      </c>
      <c r="Z1646" s="5" t="s">
        <v>20</v>
      </c>
      <c r="AB1646" s="5" t="s">
        <v>184</v>
      </c>
      <c r="AC1646" s="5" t="s">
        <v>753</v>
      </c>
      <c r="AI1646" s="5" t="s">
        <v>225</v>
      </c>
      <c r="AJ1646" s="8" t="s">
        <v>59</v>
      </c>
      <c r="AK1646" s="8" t="s">
        <v>59</v>
      </c>
    </row>
    <row r="1647" spans="1:37" hidden="1" x14ac:dyDescent="0.2">
      <c r="A1647" s="4">
        <v>1402</v>
      </c>
      <c r="B1647" s="4">
        <v>24</v>
      </c>
      <c r="C1647" s="5" t="s">
        <v>886</v>
      </c>
      <c r="D1647" s="5" t="s">
        <v>885</v>
      </c>
      <c r="E1647" s="4">
        <v>1976</v>
      </c>
      <c r="F1647" s="5" t="s">
        <v>809</v>
      </c>
      <c r="G1647" s="6">
        <v>3.0706243602865915E-3</v>
      </c>
      <c r="H1647" s="7">
        <v>3</v>
      </c>
      <c r="L1647" s="5" t="s">
        <v>746</v>
      </c>
      <c r="M1647" s="5" t="s">
        <v>53</v>
      </c>
      <c r="N1647" s="4">
        <v>1972</v>
      </c>
      <c r="O1647" s="5" t="s">
        <v>887</v>
      </c>
      <c r="S1647" s="5" t="s">
        <v>888</v>
      </c>
      <c r="U1647" s="5" t="s">
        <v>889</v>
      </c>
      <c r="X1647" s="5" t="s">
        <v>92</v>
      </c>
      <c r="Y1647" s="5" t="s">
        <v>93</v>
      </c>
      <c r="Z1647" s="5" t="s">
        <v>20</v>
      </c>
      <c r="AB1647" s="5" t="s">
        <v>184</v>
      </c>
      <c r="AC1647" s="5" t="s">
        <v>753</v>
      </c>
      <c r="AI1647" s="5" t="s">
        <v>225</v>
      </c>
      <c r="AJ1647" s="8" t="s">
        <v>59</v>
      </c>
      <c r="AK1647" s="8" t="s">
        <v>59</v>
      </c>
    </row>
    <row r="1648" spans="1:37" hidden="1" x14ac:dyDescent="0.2">
      <c r="A1648" s="4">
        <v>1402</v>
      </c>
      <c r="B1648" s="4">
        <v>25</v>
      </c>
      <c r="C1648" s="5" t="s">
        <v>886</v>
      </c>
      <c r="D1648" s="5" t="s">
        <v>885</v>
      </c>
      <c r="E1648" s="4">
        <v>1976</v>
      </c>
      <c r="F1648" s="5" t="s">
        <v>809</v>
      </c>
      <c r="G1648" s="6">
        <v>4.0941658137154556E-3</v>
      </c>
      <c r="H1648" s="7">
        <v>4</v>
      </c>
      <c r="L1648" s="5" t="s">
        <v>747</v>
      </c>
      <c r="M1648" s="5" t="s">
        <v>53</v>
      </c>
      <c r="N1648" s="4">
        <v>1972</v>
      </c>
      <c r="O1648" s="5" t="s">
        <v>887</v>
      </c>
      <c r="S1648" s="5" t="s">
        <v>888</v>
      </c>
      <c r="U1648" s="5" t="s">
        <v>889</v>
      </c>
      <c r="X1648" s="5" t="s">
        <v>92</v>
      </c>
      <c r="Y1648" s="5" t="s">
        <v>93</v>
      </c>
      <c r="Z1648" s="5" t="s">
        <v>20</v>
      </c>
      <c r="AB1648" s="5" t="s">
        <v>184</v>
      </c>
      <c r="AC1648" s="5" t="s">
        <v>753</v>
      </c>
      <c r="AI1648" s="5" t="s">
        <v>225</v>
      </c>
      <c r="AJ1648" s="8" t="s">
        <v>59</v>
      </c>
      <c r="AK1648" s="8" t="s">
        <v>59</v>
      </c>
    </row>
    <row r="1649" spans="1:37" hidden="1" x14ac:dyDescent="0.2">
      <c r="A1649" s="4">
        <v>1402</v>
      </c>
      <c r="B1649" s="4">
        <v>26</v>
      </c>
      <c r="C1649" s="5" t="s">
        <v>886</v>
      </c>
      <c r="D1649" s="5" t="s">
        <v>885</v>
      </c>
      <c r="E1649" s="4">
        <v>1976</v>
      </c>
      <c r="F1649" s="5" t="s">
        <v>809</v>
      </c>
      <c r="G1649" s="6">
        <v>4.0941658137154556E-3</v>
      </c>
      <c r="H1649" s="7">
        <v>4</v>
      </c>
      <c r="L1649" s="5" t="s">
        <v>748</v>
      </c>
      <c r="M1649" s="5" t="s">
        <v>53</v>
      </c>
      <c r="N1649" s="4">
        <v>1972</v>
      </c>
      <c r="O1649" s="5" t="s">
        <v>887</v>
      </c>
      <c r="S1649" s="5" t="s">
        <v>888</v>
      </c>
      <c r="U1649" s="5" t="s">
        <v>889</v>
      </c>
      <c r="X1649" s="5" t="s">
        <v>92</v>
      </c>
      <c r="Y1649" s="5" t="s">
        <v>93</v>
      </c>
      <c r="Z1649" s="5" t="s">
        <v>20</v>
      </c>
      <c r="AB1649" s="5" t="s">
        <v>184</v>
      </c>
      <c r="AC1649" s="5" t="s">
        <v>753</v>
      </c>
      <c r="AI1649" s="5" t="s">
        <v>225</v>
      </c>
      <c r="AJ1649" s="8" t="s">
        <v>59</v>
      </c>
      <c r="AK1649" s="8" t="s">
        <v>59</v>
      </c>
    </row>
    <row r="1650" spans="1:37" hidden="1" x14ac:dyDescent="0.2">
      <c r="A1650" s="4">
        <v>1402</v>
      </c>
      <c r="B1650" s="4">
        <v>27</v>
      </c>
      <c r="C1650" s="5" t="s">
        <v>886</v>
      </c>
      <c r="D1650" s="5" t="s">
        <v>885</v>
      </c>
      <c r="E1650" s="4">
        <v>1976</v>
      </c>
      <c r="F1650" s="5" t="s">
        <v>809</v>
      </c>
      <c r="G1650" s="6">
        <v>4.0941658137154556E-3</v>
      </c>
      <c r="H1650" s="7">
        <v>4</v>
      </c>
      <c r="L1650" s="5" t="s">
        <v>749</v>
      </c>
      <c r="M1650" s="5" t="s">
        <v>53</v>
      </c>
      <c r="N1650" s="4">
        <v>1972</v>
      </c>
      <c r="O1650" s="5" t="s">
        <v>887</v>
      </c>
      <c r="S1650" s="5" t="s">
        <v>888</v>
      </c>
      <c r="U1650" s="5" t="s">
        <v>889</v>
      </c>
      <c r="X1650" s="5" t="s">
        <v>92</v>
      </c>
      <c r="Y1650" s="5" t="s">
        <v>93</v>
      </c>
      <c r="Z1650" s="5" t="s">
        <v>20</v>
      </c>
      <c r="AB1650" s="5" t="s">
        <v>184</v>
      </c>
      <c r="AC1650" s="5" t="s">
        <v>753</v>
      </c>
      <c r="AI1650" s="5" t="s">
        <v>225</v>
      </c>
      <c r="AJ1650" s="8" t="s">
        <v>59</v>
      </c>
      <c r="AK1650" s="8" t="s">
        <v>59</v>
      </c>
    </row>
    <row r="1651" spans="1:37" hidden="1" x14ac:dyDescent="0.2">
      <c r="A1651" s="4">
        <v>1402</v>
      </c>
      <c r="B1651" s="4">
        <v>28</v>
      </c>
      <c r="C1651" s="5" t="s">
        <v>886</v>
      </c>
      <c r="D1651" s="5" t="s">
        <v>885</v>
      </c>
      <c r="E1651" s="4">
        <v>1976</v>
      </c>
      <c r="F1651" s="5" t="s">
        <v>809</v>
      </c>
      <c r="G1651" s="6">
        <v>3.0706243602865915E-3</v>
      </c>
      <c r="H1651" s="7">
        <v>3</v>
      </c>
      <c r="L1651" s="5" t="s">
        <v>750</v>
      </c>
      <c r="M1651" s="5" t="s">
        <v>53</v>
      </c>
      <c r="N1651" s="4">
        <v>1972</v>
      </c>
      <c r="O1651" s="5" t="s">
        <v>887</v>
      </c>
      <c r="S1651" s="5" t="s">
        <v>888</v>
      </c>
      <c r="U1651" s="5" t="s">
        <v>889</v>
      </c>
      <c r="X1651" s="5" t="s">
        <v>92</v>
      </c>
      <c r="Y1651" s="5" t="s">
        <v>93</v>
      </c>
      <c r="Z1651" s="5" t="s">
        <v>20</v>
      </c>
      <c r="AB1651" s="5" t="s">
        <v>184</v>
      </c>
      <c r="AC1651" s="5" t="s">
        <v>753</v>
      </c>
      <c r="AI1651" s="5" t="s">
        <v>225</v>
      </c>
      <c r="AJ1651" s="8" t="s">
        <v>59</v>
      </c>
      <c r="AK1651" s="8" t="s">
        <v>59</v>
      </c>
    </row>
    <row r="1652" spans="1:37" hidden="1" x14ac:dyDescent="0.2">
      <c r="A1652" s="4">
        <v>1402</v>
      </c>
      <c r="B1652" s="4">
        <v>29</v>
      </c>
      <c r="C1652" s="5" t="s">
        <v>886</v>
      </c>
      <c r="D1652" s="5" t="s">
        <v>885</v>
      </c>
      <c r="E1652" s="4">
        <v>1976</v>
      </c>
      <c r="F1652" s="5" t="s">
        <v>809</v>
      </c>
      <c r="G1652" s="6">
        <v>3.0706243602865915E-3</v>
      </c>
      <c r="H1652" s="7">
        <v>3</v>
      </c>
      <c r="L1652" s="5" t="s">
        <v>810</v>
      </c>
      <c r="M1652" s="5" t="s">
        <v>53</v>
      </c>
      <c r="N1652" s="4">
        <v>1972</v>
      </c>
      <c r="O1652" s="5" t="s">
        <v>887</v>
      </c>
      <c r="S1652" s="5" t="s">
        <v>888</v>
      </c>
      <c r="U1652" s="5" t="s">
        <v>889</v>
      </c>
      <c r="X1652" s="5" t="s">
        <v>92</v>
      </c>
      <c r="Y1652" s="5" t="s">
        <v>93</v>
      </c>
      <c r="Z1652" s="5" t="s">
        <v>20</v>
      </c>
      <c r="AB1652" s="5" t="s">
        <v>184</v>
      </c>
      <c r="AC1652" s="5" t="s">
        <v>753</v>
      </c>
      <c r="AI1652" s="5" t="s">
        <v>225</v>
      </c>
      <c r="AJ1652" s="8" t="s">
        <v>59</v>
      </c>
      <c r="AK1652" s="8" t="s">
        <v>59</v>
      </c>
    </row>
    <row r="1653" spans="1:37" hidden="1" x14ac:dyDescent="0.2">
      <c r="A1653" s="4">
        <v>1402</v>
      </c>
      <c r="B1653" s="4">
        <v>30</v>
      </c>
      <c r="C1653" s="5" t="s">
        <v>886</v>
      </c>
      <c r="D1653" s="5" t="s">
        <v>885</v>
      </c>
      <c r="E1653" s="4">
        <v>1976</v>
      </c>
      <c r="F1653" s="5" t="s">
        <v>809</v>
      </c>
      <c r="G1653" s="6">
        <v>1.0235414534288639E-3</v>
      </c>
      <c r="H1653" s="7">
        <v>1</v>
      </c>
      <c r="L1653" s="5" t="s">
        <v>811</v>
      </c>
      <c r="M1653" s="5" t="s">
        <v>53</v>
      </c>
      <c r="N1653" s="4">
        <v>1972</v>
      </c>
      <c r="O1653" s="5" t="s">
        <v>887</v>
      </c>
      <c r="S1653" s="5" t="s">
        <v>888</v>
      </c>
      <c r="U1653" s="5" t="s">
        <v>889</v>
      </c>
      <c r="X1653" s="5" t="s">
        <v>92</v>
      </c>
      <c r="Y1653" s="5" t="s">
        <v>93</v>
      </c>
      <c r="Z1653" s="5" t="s">
        <v>20</v>
      </c>
      <c r="AB1653" s="5" t="s">
        <v>184</v>
      </c>
      <c r="AC1653" s="5" t="s">
        <v>753</v>
      </c>
      <c r="AI1653" s="5" t="s">
        <v>225</v>
      </c>
      <c r="AJ1653" s="8" t="s">
        <v>59</v>
      </c>
      <c r="AK1653" s="8" t="s">
        <v>59</v>
      </c>
    </row>
    <row r="1654" spans="1:37" hidden="1" x14ac:dyDescent="0.2">
      <c r="A1654" s="4">
        <v>1402</v>
      </c>
      <c r="B1654" s="4">
        <v>31</v>
      </c>
      <c r="C1654" s="5" t="s">
        <v>886</v>
      </c>
      <c r="D1654" s="5" t="s">
        <v>885</v>
      </c>
      <c r="E1654" s="4">
        <v>1976</v>
      </c>
      <c r="F1654" s="5" t="s">
        <v>809</v>
      </c>
      <c r="G1654" s="6">
        <v>2.0470829068577278E-3</v>
      </c>
      <c r="H1654" s="7">
        <v>2</v>
      </c>
      <c r="L1654" s="5" t="s">
        <v>812</v>
      </c>
      <c r="M1654" s="5" t="s">
        <v>53</v>
      </c>
      <c r="N1654" s="4">
        <v>1972</v>
      </c>
      <c r="O1654" s="5" t="s">
        <v>887</v>
      </c>
      <c r="S1654" s="5" t="s">
        <v>888</v>
      </c>
      <c r="U1654" s="5" t="s">
        <v>889</v>
      </c>
      <c r="X1654" s="5" t="s">
        <v>92</v>
      </c>
      <c r="Y1654" s="5" t="s">
        <v>93</v>
      </c>
      <c r="Z1654" s="5" t="s">
        <v>20</v>
      </c>
      <c r="AB1654" s="5" t="s">
        <v>184</v>
      </c>
      <c r="AC1654" s="5" t="s">
        <v>753</v>
      </c>
      <c r="AI1654" s="5" t="s">
        <v>225</v>
      </c>
      <c r="AJ1654" s="8" t="s">
        <v>59</v>
      </c>
      <c r="AK1654" s="8" t="s">
        <v>59</v>
      </c>
    </row>
    <row r="1655" spans="1:37" hidden="1" x14ac:dyDescent="0.2">
      <c r="A1655" s="4">
        <v>1402</v>
      </c>
      <c r="B1655" s="4">
        <v>32</v>
      </c>
      <c r="C1655" s="5" t="s">
        <v>886</v>
      </c>
      <c r="D1655" s="5" t="s">
        <v>885</v>
      </c>
      <c r="E1655" s="4">
        <v>1976</v>
      </c>
      <c r="F1655" s="5" t="s">
        <v>809</v>
      </c>
      <c r="G1655" s="6">
        <v>3.0706243602865915E-3</v>
      </c>
      <c r="H1655" s="7">
        <v>3</v>
      </c>
      <c r="L1655" s="5" t="s">
        <v>813</v>
      </c>
      <c r="M1655" s="5" t="s">
        <v>53</v>
      </c>
      <c r="N1655" s="4">
        <v>1972</v>
      </c>
      <c r="O1655" s="5" t="s">
        <v>887</v>
      </c>
      <c r="S1655" s="5" t="s">
        <v>888</v>
      </c>
      <c r="U1655" s="5" t="s">
        <v>889</v>
      </c>
      <c r="X1655" s="5" t="s">
        <v>92</v>
      </c>
      <c r="Y1655" s="5" t="s">
        <v>93</v>
      </c>
      <c r="Z1655" s="5" t="s">
        <v>20</v>
      </c>
      <c r="AB1655" s="5" t="s">
        <v>184</v>
      </c>
      <c r="AC1655" s="5" t="s">
        <v>753</v>
      </c>
      <c r="AI1655" s="5" t="s">
        <v>225</v>
      </c>
      <c r="AJ1655" s="8" t="s">
        <v>59</v>
      </c>
      <c r="AK1655" s="8" t="s">
        <v>59</v>
      </c>
    </row>
    <row r="1656" spans="1:37" hidden="1" x14ac:dyDescent="0.2">
      <c r="A1656" s="4">
        <v>1402</v>
      </c>
      <c r="B1656" s="4">
        <v>33</v>
      </c>
      <c r="C1656" s="5" t="s">
        <v>886</v>
      </c>
      <c r="D1656" s="5" t="s">
        <v>885</v>
      </c>
      <c r="E1656" s="4">
        <v>1976</v>
      </c>
      <c r="F1656" s="5" t="s">
        <v>809</v>
      </c>
      <c r="G1656" s="6">
        <v>4.0941658137154556E-3</v>
      </c>
      <c r="H1656" s="7">
        <v>4</v>
      </c>
      <c r="L1656" s="5" t="s">
        <v>814</v>
      </c>
      <c r="M1656" s="5" t="s">
        <v>53</v>
      </c>
      <c r="N1656" s="4">
        <v>1972</v>
      </c>
      <c r="O1656" s="5" t="s">
        <v>887</v>
      </c>
      <c r="S1656" s="5" t="s">
        <v>888</v>
      </c>
      <c r="U1656" s="5" t="s">
        <v>889</v>
      </c>
      <c r="X1656" s="5" t="s">
        <v>92</v>
      </c>
      <c r="Y1656" s="5" t="s">
        <v>93</v>
      </c>
      <c r="Z1656" s="5" t="s">
        <v>20</v>
      </c>
      <c r="AB1656" s="5" t="s">
        <v>184</v>
      </c>
      <c r="AC1656" s="5" t="s">
        <v>753</v>
      </c>
      <c r="AI1656" s="5" t="s">
        <v>225</v>
      </c>
      <c r="AJ1656" s="8" t="s">
        <v>59</v>
      </c>
      <c r="AK1656" s="8" t="s">
        <v>59</v>
      </c>
    </row>
    <row r="1657" spans="1:37" hidden="1" x14ac:dyDescent="0.2">
      <c r="A1657" s="4">
        <v>1402</v>
      </c>
      <c r="B1657" s="4">
        <v>34</v>
      </c>
      <c r="C1657" s="5" t="s">
        <v>886</v>
      </c>
      <c r="D1657" s="5" t="s">
        <v>885</v>
      </c>
      <c r="E1657" s="4">
        <v>1976</v>
      </c>
      <c r="F1657" s="5" t="s">
        <v>809</v>
      </c>
      <c r="G1657" s="6">
        <v>2.0470829068577278E-3</v>
      </c>
      <c r="H1657" s="7">
        <v>2</v>
      </c>
      <c r="L1657" s="5" t="s">
        <v>815</v>
      </c>
      <c r="M1657" s="5" t="s">
        <v>53</v>
      </c>
      <c r="N1657" s="4">
        <v>1972</v>
      </c>
      <c r="O1657" s="5" t="s">
        <v>887</v>
      </c>
      <c r="S1657" s="5" t="s">
        <v>888</v>
      </c>
      <c r="U1657" s="5" t="s">
        <v>889</v>
      </c>
      <c r="X1657" s="5" t="s">
        <v>92</v>
      </c>
      <c r="Y1657" s="5" t="s">
        <v>93</v>
      </c>
      <c r="Z1657" s="5" t="s">
        <v>20</v>
      </c>
      <c r="AB1657" s="5" t="s">
        <v>184</v>
      </c>
      <c r="AC1657" s="5" t="s">
        <v>753</v>
      </c>
      <c r="AI1657" s="5" t="s">
        <v>225</v>
      </c>
      <c r="AJ1657" s="8" t="s">
        <v>59</v>
      </c>
      <c r="AK1657" s="8" t="s">
        <v>59</v>
      </c>
    </row>
    <row r="1658" spans="1:37" hidden="1" x14ac:dyDescent="0.2">
      <c r="A1658" s="4">
        <v>1402</v>
      </c>
      <c r="B1658" s="4">
        <v>35</v>
      </c>
      <c r="C1658" s="5" t="s">
        <v>886</v>
      </c>
      <c r="D1658" s="5" t="s">
        <v>885</v>
      </c>
      <c r="E1658" s="4">
        <v>1976</v>
      </c>
      <c r="F1658" s="5" t="s">
        <v>809</v>
      </c>
      <c r="G1658" s="6">
        <v>2.0470829068577278E-3</v>
      </c>
      <c r="H1658" s="7">
        <v>2</v>
      </c>
      <c r="L1658" s="5" t="s">
        <v>816</v>
      </c>
      <c r="M1658" s="5" t="s">
        <v>53</v>
      </c>
      <c r="N1658" s="4">
        <v>1972</v>
      </c>
      <c r="O1658" s="5" t="s">
        <v>887</v>
      </c>
      <c r="S1658" s="5" t="s">
        <v>888</v>
      </c>
      <c r="U1658" s="5" t="s">
        <v>889</v>
      </c>
      <c r="X1658" s="5" t="s">
        <v>92</v>
      </c>
      <c r="Y1658" s="5" t="s">
        <v>93</v>
      </c>
      <c r="Z1658" s="5" t="s">
        <v>20</v>
      </c>
      <c r="AB1658" s="5" t="s">
        <v>184</v>
      </c>
      <c r="AC1658" s="5" t="s">
        <v>753</v>
      </c>
      <c r="AI1658" s="5" t="s">
        <v>225</v>
      </c>
      <c r="AJ1658" s="8" t="s">
        <v>59</v>
      </c>
      <c r="AK1658" s="8" t="s">
        <v>59</v>
      </c>
    </row>
    <row r="1659" spans="1:37" hidden="1" x14ac:dyDescent="0.2">
      <c r="A1659" s="4">
        <v>1402</v>
      </c>
      <c r="B1659" s="4">
        <v>36</v>
      </c>
      <c r="C1659" s="5" t="s">
        <v>886</v>
      </c>
      <c r="D1659" s="5" t="s">
        <v>885</v>
      </c>
      <c r="E1659" s="4">
        <v>1976</v>
      </c>
      <c r="F1659" s="5" t="s">
        <v>809</v>
      </c>
      <c r="G1659" s="6">
        <v>0</v>
      </c>
      <c r="H1659" s="7">
        <v>0</v>
      </c>
      <c r="L1659" s="5" t="s">
        <v>817</v>
      </c>
      <c r="M1659" s="5" t="s">
        <v>53</v>
      </c>
      <c r="N1659" s="4">
        <v>1972</v>
      </c>
      <c r="O1659" s="5" t="s">
        <v>887</v>
      </c>
      <c r="S1659" s="5" t="s">
        <v>888</v>
      </c>
      <c r="U1659" s="5" t="s">
        <v>889</v>
      </c>
      <c r="X1659" s="5" t="s">
        <v>92</v>
      </c>
      <c r="Y1659" s="5" t="s">
        <v>93</v>
      </c>
      <c r="Z1659" s="5" t="s">
        <v>20</v>
      </c>
      <c r="AB1659" s="5" t="s">
        <v>184</v>
      </c>
      <c r="AC1659" s="5" t="s">
        <v>753</v>
      </c>
      <c r="AI1659" s="5" t="s">
        <v>225</v>
      </c>
      <c r="AJ1659" s="8" t="s">
        <v>59</v>
      </c>
      <c r="AK1659" s="8" t="s">
        <v>59</v>
      </c>
    </row>
    <row r="1660" spans="1:37" hidden="1" x14ac:dyDescent="0.2">
      <c r="A1660" s="4">
        <v>1402</v>
      </c>
      <c r="B1660" s="4">
        <v>37</v>
      </c>
      <c r="C1660" s="5" t="s">
        <v>886</v>
      </c>
      <c r="D1660" s="5" t="s">
        <v>885</v>
      </c>
      <c r="E1660" s="4">
        <v>1976</v>
      </c>
      <c r="F1660" s="5" t="s">
        <v>809</v>
      </c>
      <c r="G1660" s="6">
        <v>1.0235414534288639E-3</v>
      </c>
      <c r="H1660" s="7">
        <v>1</v>
      </c>
      <c r="L1660" s="5" t="s">
        <v>818</v>
      </c>
      <c r="M1660" s="5" t="s">
        <v>53</v>
      </c>
      <c r="N1660" s="4">
        <v>1972</v>
      </c>
      <c r="O1660" s="5" t="s">
        <v>887</v>
      </c>
      <c r="S1660" s="5" t="s">
        <v>888</v>
      </c>
      <c r="U1660" s="5" t="s">
        <v>889</v>
      </c>
      <c r="X1660" s="5" t="s">
        <v>92</v>
      </c>
      <c r="Y1660" s="5" t="s">
        <v>93</v>
      </c>
      <c r="Z1660" s="5" t="s">
        <v>20</v>
      </c>
      <c r="AB1660" s="5" t="s">
        <v>184</v>
      </c>
      <c r="AC1660" s="5" t="s">
        <v>753</v>
      </c>
      <c r="AI1660" s="5" t="s">
        <v>225</v>
      </c>
      <c r="AJ1660" s="8" t="s">
        <v>59</v>
      </c>
      <c r="AK1660" s="8" t="s">
        <v>59</v>
      </c>
    </row>
    <row r="1661" spans="1:37" hidden="1" x14ac:dyDescent="0.2">
      <c r="A1661" s="4">
        <v>1402</v>
      </c>
      <c r="B1661" s="4">
        <v>38</v>
      </c>
      <c r="C1661" s="5" t="s">
        <v>886</v>
      </c>
      <c r="D1661" s="5" t="s">
        <v>885</v>
      </c>
      <c r="E1661" s="4">
        <v>1976</v>
      </c>
      <c r="F1661" s="5" t="s">
        <v>809</v>
      </c>
      <c r="G1661" s="6">
        <v>0</v>
      </c>
      <c r="H1661" s="7">
        <v>0</v>
      </c>
      <c r="L1661" s="5" t="s">
        <v>819</v>
      </c>
      <c r="M1661" s="5" t="s">
        <v>53</v>
      </c>
      <c r="N1661" s="4">
        <v>1972</v>
      </c>
      <c r="O1661" s="5" t="s">
        <v>887</v>
      </c>
      <c r="S1661" s="5" t="s">
        <v>888</v>
      </c>
      <c r="U1661" s="5" t="s">
        <v>889</v>
      </c>
      <c r="X1661" s="5" t="s">
        <v>92</v>
      </c>
      <c r="Y1661" s="5" t="s">
        <v>93</v>
      </c>
      <c r="Z1661" s="5" t="s">
        <v>20</v>
      </c>
      <c r="AB1661" s="5" t="s">
        <v>184</v>
      </c>
      <c r="AC1661" s="5" t="s">
        <v>753</v>
      </c>
      <c r="AI1661" s="5" t="s">
        <v>225</v>
      </c>
      <c r="AJ1661" s="8" t="s">
        <v>59</v>
      </c>
      <c r="AK1661" s="8" t="s">
        <v>59</v>
      </c>
    </row>
    <row r="1662" spans="1:37" hidden="1" x14ac:dyDescent="0.2">
      <c r="A1662" s="4">
        <v>1402</v>
      </c>
      <c r="B1662" s="4">
        <v>39</v>
      </c>
      <c r="C1662" s="5" t="s">
        <v>886</v>
      </c>
      <c r="D1662" s="5" t="s">
        <v>885</v>
      </c>
      <c r="E1662" s="4">
        <v>1976</v>
      </c>
      <c r="F1662" s="5" t="s">
        <v>809</v>
      </c>
      <c r="G1662" s="6">
        <v>1.0235414534288639E-3</v>
      </c>
      <c r="H1662" s="7">
        <v>1</v>
      </c>
      <c r="L1662" s="5" t="s">
        <v>820</v>
      </c>
      <c r="M1662" s="5" t="s">
        <v>53</v>
      </c>
      <c r="N1662" s="4">
        <v>1972</v>
      </c>
      <c r="O1662" s="5" t="s">
        <v>887</v>
      </c>
      <c r="S1662" s="5" t="s">
        <v>888</v>
      </c>
      <c r="U1662" s="5" t="s">
        <v>889</v>
      </c>
      <c r="X1662" s="5" t="s">
        <v>92</v>
      </c>
      <c r="Y1662" s="5" t="s">
        <v>93</v>
      </c>
      <c r="Z1662" s="5" t="s">
        <v>20</v>
      </c>
      <c r="AB1662" s="5" t="s">
        <v>184</v>
      </c>
      <c r="AC1662" s="5" t="s">
        <v>753</v>
      </c>
      <c r="AI1662" s="5" t="s">
        <v>225</v>
      </c>
      <c r="AJ1662" s="8" t="s">
        <v>59</v>
      </c>
      <c r="AK1662" s="8" t="s">
        <v>59</v>
      </c>
    </row>
    <row r="1663" spans="1:37" hidden="1" x14ac:dyDescent="0.2">
      <c r="A1663" s="4">
        <v>1402</v>
      </c>
      <c r="B1663" s="4">
        <v>40</v>
      </c>
      <c r="C1663" s="5" t="s">
        <v>886</v>
      </c>
      <c r="D1663" s="5" t="s">
        <v>885</v>
      </c>
      <c r="E1663" s="4">
        <v>1976</v>
      </c>
      <c r="F1663" s="5" t="s">
        <v>809</v>
      </c>
      <c r="G1663" s="6">
        <v>1.0235414534288639E-3</v>
      </c>
      <c r="H1663" s="7">
        <v>1</v>
      </c>
      <c r="L1663" s="5" t="s">
        <v>821</v>
      </c>
      <c r="M1663" s="5" t="s">
        <v>53</v>
      </c>
      <c r="N1663" s="4">
        <v>1972</v>
      </c>
      <c r="O1663" s="5" t="s">
        <v>887</v>
      </c>
      <c r="S1663" s="5" t="s">
        <v>888</v>
      </c>
      <c r="U1663" s="5" t="s">
        <v>889</v>
      </c>
      <c r="X1663" s="5" t="s">
        <v>92</v>
      </c>
      <c r="Y1663" s="5" t="s">
        <v>93</v>
      </c>
      <c r="Z1663" s="5" t="s">
        <v>20</v>
      </c>
      <c r="AB1663" s="5" t="s">
        <v>184</v>
      </c>
      <c r="AC1663" s="5" t="s">
        <v>753</v>
      </c>
      <c r="AI1663" s="5" t="s">
        <v>225</v>
      </c>
      <c r="AJ1663" s="8" t="s">
        <v>59</v>
      </c>
      <c r="AK1663" s="8" t="s">
        <v>59</v>
      </c>
    </row>
    <row r="1664" spans="1:37" hidden="1" x14ac:dyDescent="0.2">
      <c r="A1664" s="4">
        <v>1402</v>
      </c>
      <c r="B1664" s="4">
        <v>41</v>
      </c>
      <c r="C1664" s="5" t="s">
        <v>886</v>
      </c>
      <c r="D1664" s="5" t="s">
        <v>885</v>
      </c>
      <c r="E1664" s="4">
        <v>1976</v>
      </c>
      <c r="F1664" s="5" t="s">
        <v>809</v>
      </c>
      <c r="G1664" s="6">
        <v>1.0235414534288639E-3</v>
      </c>
      <c r="H1664" s="7">
        <v>1</v>
      </c>
      <c r="L1664" s="5" t="s">
        <v>822</v>
      </c>
      <c r="M1664" s="5" t="s">
        <v>53</v>
      </c>
      <c r="N1664" s="4">
        <v>1972</v>
      </c>
      <c r="O1664" s="5" t="s">
        <v>887</v>
      </c>
      <c r="S1664" s="5" t="s">
        <v>888</v>
      </c>
      <c r="U1664" s="5" t="s">
        <v>889</v>
      </c>
      <c r="X1664" s="5" t="s">
        <v>92</v>
      </c>
      <c r="Y1664" s="5" t="s">
        <v>93</v>
      </c>
      <c r="Z1664" s="5" t="s">
        <v>20</v>
      </c>
      <c r="AB1664" s="5" t="s">
        <v>184</v>
      </c>
      <c r="AC1664" s="5" t="s">
        <v>753</v>
      </c>
      <c r="AI1664" s="5" t="s">
        <v>225</v>
      </c>
      <c r="AJ1664" s="8" t="s">
        <v>59</v>
      </c>
      <c r="AK1664" s="8" t="s">
        <v>59</v>
      </c>
    </row>
    <row r="1665" spans="1:37" hidden="1" x14ac:dyDescent="0.2">
      <c r="A1665" s="4">
        <v>1402</v>
      </c>
      <c r="B1665" s="4">
        <v>42</v>
      </c>
      <c r="C1665" s="5" t="s">
        <v>886</v>
      </c>
      <c r="D1665" s="5" t="s">
        <v>885</v>
      </c>
      <c r="E1665" s="4">
        <v>1976</v>
      </c>
      <c r="F1665" s="5" t="s">
        <v>809</v>
      </c>
      <c r="G1665" s="6">
        <v>1.0235414534288639E-3</v>
      </c>
      <c r="H1665" s="7">
        <v>1</v>
      </c>
      <c r="L1665" s="5" t="s">
        <v>823</v>
      </c>
      <c r="M1665" s="5" t="s">
        <v>53</v>
      </c>
      <c r="N1665" s="4">
        <v>1972</v>
      </c>
      <c r="O1665" s="5" t="s">
        <v>887</v>
      </c>
      <c r="S1665" s="5" t="s">
        <v>888</v>
      </c>
      <c r="U1665" s="5" t="s">
        <v>889</v>
      </c>
      <c r="X1665" s="5" t="s">
        <v>92</v>
      </c>
      <c r="Y1665" s="5" t="s">
        <v>93</v>
      </c>
      <c r="Z1665" s="5" t="s">
        <v>20</v>
      </c>
      <c r="AB1665" s="5" t="s">
        <v>184</v>
      </c>
      <c r="AC1665" s="5" t="s">
        <v>753</v>
      </c>
      <c r="AI1665" s="5" t="s">
        <v>225</v>
      </c>
      <c r="AJ1665" s="8" t="s">
        <v>59</v>
      </c>
      <c r="AK1665" s="8" t="s">
        <v>59</v>
      </c>
    </row>
    <row r="1666" spans="1:37" hidden="1" x14ac:dyDescent="0.2">
      <c r="A1666" s="4">
        <v>1402</v>
      </c>
      <c r="B1666" s="4">
        <v>43</v>
      </c>
      <c r="C1666" s="5" t="s">
        <v>886</v>
      </c>
      <c r="D1666" s="5" t="s">
        <v>885</v>
      </c>
      <c r="E1666" s="4">
        <v>1976</v>
      </c>
      <c r="F1666" s="5" t="s">
        <v>809</v>
      </c>
      <c r="G1666" s="6">
        <v>0</v>
      </c>
      <c r="H1666" s="7">
        <v>0</v>
      </c>
      <c r="L1666" s="5" t="s">
        <v>824</v>
      </c>
      <c r="M1666" s="5" t="s">
        <v>53</v>
      </c>
      <c r="N1666" s="4">
        <v>1972</v>
      </c>
      <c r="O1666" s="5" t="s">
        <v>887</v>
      </c>
      <c r="S1666" s="5" t="s">
        <v>888</v>
      </c>
      <c r="U1666" s="5" t="s">
        <v>889</v>
      </c>
      <c r="X1666" s="5" t="s">
        <v>92</v>
      </c>
      <c r="Y1666" s="5" t="s">
        <v>93</v>
      </c>
      <c r="Z1666" s="5" t="s">
        <v>20</v>
      </c>
      <c r="AB1666" s="5" t="s">
        <v>184</v>
      </c>
      <c r="AC1666" s="5" t="s">
        <v>753</v>
      </c>
      <c r="AI1666" s="5" t="s">
        <v>225</v>
      </c>
      <c r="AJ1666" s="8" t="s">
        <v>59</v>
      </c>
      <c r="AK1666" s="8" t="s">
        <v>59</v>
      </c>
    </row>
    <row r="1667" spans="1:37" hidden="1" x14ac:dyDescent="0.2">
      <c r="A1667" s="4">
        <v>1402</v>
      </c>
      <c r="B1667" s="4">
        <v>44</v>
      </c>
      <c r="C1667" s="5" t="s">
        <v>886</v>
      </c>
      <c r="D1667" s="5" t="s">
        <v>885</v>
      </c>
      <c r="E1667" s="4">
        <v>1976</v>
      </c>
      <c r="F1667" s="5" t="s">
        <v>809</v>
      </c>
      <c r="G1667" s="6">
        <v>0</v>
      </c>
      <c r="H1667" s="7">
        <v>0</v>
      </c>
      <c r="L1667" s="5" t="s">
        <v>825</v>
      </c>
      <c r="M1667" s="5" t="s">
        <v>53</v>
      </c>
      <c r="N1667" s="4">
        <v>1972</v>
      </c>
      <c r="O1667" s="5" t="s">
        <v>887</v>
      </c>
      <c r="S1667" s="5" t="s">
        <v>888</v>
      </c>
      <c r="U1667" s="5" t="s">
        <v>889</v>
      </c>
      <c r="X1667" s="5" t="s">
        <v>92</v>
      </c>
      <c r="Y1667" s="5" t="s">
        <v>93</v>
      </c>
      <c r="Z1667" s="5" t="s">
        <v>20</v>
      </c>
      <c r="AB1667" s="5" t="s">
        <v>184</v>
      </c>
      <c r="AC1667" s="5" t="s">
        <v>753</v>
      </c>
      <c r="AI1667" s="5" t="s">
        <v>225</v>
      </c>
      <c r="AJ1667" s="8" t="s">
        <v>59</v>
      </c>
      <c r="AK1667" s="8" t="s">
        <v>59</v>
      </c>
    </row>
    <row r="1668" spans="1:37" hidden="1" x14ac:dyDescent="0.2">
      <c r="A1668" s="4">
        <v>1402</v>
      </c>
      <c r="B1668" s="4">
        <v>45</v>
      </c>
      <c r="C1668" s="5" t="s">
        <v>886</v>
      </c>
      <c r="D1668" s="5" t="s">
        <v>885</v>
      </c>
      <c r="E1668" s="4">
        <v>1976</v>
      </c>
      <c r="F1668" s="5" t="s">
        <v>809</v>
      </c>
      <c r="G1668" s="6">
        <v>0</v>
      </c>
      <c r="H1668" s="7">
        <v>0</v>
      </c>
      <c r="L1668" s="5" t="s">
        <v>826</v>
      </c>
      <c r="M1668" s="5" t="s">
        <v>53</v>
      </c>
      <c r="N1668" s="4">
        <v>1972</v>
      </c>
      <c r="O1668" s="5" t="s">
        <v>887</v>
      </c>
      <c r="S1668" s="5" t="s">
        <v>888</v>
      </c>
      <c r="U1668" s="5" t="s">
        <v>889</v>
      </c>
      <c r="X1668" s="5" t="s">
        <v>92</v>
      </c>
      <c r="Y1668" s="5" t="s">
        <v>93</v>
      </c>
      <c r="Z1668" s="5" t="s">
        <v>20</v>
      </c>
      <c r="AB1668" s="5" t="s">
        <v>184</v>
      </c>
      <c r="AC1668" s="5" t="s">
        <v>753</v>
      </c>
      <c r="AI1668" s="5" t="s">
        <v>225</v>
      </c>
      <c r="AJ1668" s="8" t="s">
        <v>59</v>
      </c>
      <c r="AK1668" s="8" t="s">
        <v>59</v>
      </c>
    </row>
    <row r="1669" spans="1:37" hidden="1" x14ac:dyDescent="0.2">
      <c r="A1669" s="4">
        <v>1402</v>
      </c>
      <c r="B1669" s="4">
        <v>46</v>
      </c>
      <c r="C1669" s="5" t="s">
        <v>886</v>
      </c>
      <c r="D1669" s="5" t="s">
        <v>885</v>
      </c>
      <c r="E1669" s="4">
        <v>1976</v>
      </c>
      <c r="F1669" s="5" t="s">
        <v>809</v>
      </c>
      <c r="G1669" s="6">
        <v>1.0235414534288639E-3</v>
      </c>
      <c r="H1669" s="7">
        <v>1</v>
      </c>
      <c r="L1669" s="5" t="s">
        <v>827</v>
      </c>
      <c r="M1669" s="5" t="s">
        <v>53</v>
      </c>
      <c r="N1669" s="4">
        <v>1972</v>
      </c>
      <c r="O1669" s="5" t="s">
        <v>887</v>
      </c>
      <c r="S1669" s="5" t="s">
        <v>888</v>
      </c>
      <c r="U1669" s="5" t="s">
        <v>889</v>
      </c>
      <c r="X1669" s="5" t="s">
        <v>92</v>
      </c>
      <c r="Y1669" s="5" t="s">
        <v>93</v>
      </c>
      <c r="Z1669" s="5" t="s">
        <v>20</v>
      </c>
      <c r="AB1669" s="5" t="s">
        <v>184</v>
      </c>
      <c r="AC1669" s="5" t="s">
        <v>753</v>
      </c>
      <c r="AI1669" s="5" t="s">
        <v>225</v>
      </c>
      <c r="AJ1669" s="8" t="s">
        <v>59</v>
      </c>
      <c r="AK1669" s="8" t="s">
        <v>59</v>
      </c>
    </row>
    <row r="1670" spans="1:37" hidden="1" x14ac:dyDescent="0.2">
      <c r="A1670" s="4">
        <v>1402</v>
      </c>
      <c r="B1670" s="4">
        <v>47</v>
      </c>
      <c r="C1670" s="5" t="s">
        <v>886</v>
      </c>
      <c r="D1670" s="5" t="s">
        <v>885</v>
      </c>
      <c r="E1670" s="4">
        <v>1976</v>
      </c>
      <c r="F1670" s="5" t="s">
        <v>809</v>
      </c>
      <c r="G1670" s="6">
        <v>5.7318321392016376E-2</v>
      </c>
      <c r="H1670" s="7">
        <v>56</v>
      </c>
      <c r="L1670" s="5" t="s">
        <v>721</v>
      </c>
      <c r="M1670" s="5" t="s">
        <v>57</v>
      </c>
      <c r="N1670" s="4">
        <v>1972</v>
      </c>
      <c r="O1670" s="5" t="s">
        <v>887</v>
      </c>
      <c r="S1670" s="5" t="s">
        <v>888</v>
      </c>
      <c r="U1670" s="5" t="s">
        <v>889</v>
      </c>
      <c r="X1670" s="5" t="s">
        <v>92</v>
      </c>
      <c r="Y1670" s="5" t="s">
        <v>93</v>
      </c>
      <c r="Z1670" s="5" t="s">
        <v>20</v>
      </c>
      <c r="AB1670" s="5" t="s">
        <v>184</v>
      </c>
      <c r="AC1670" s="5" t="s">
        <v>753</v>
      </c>
      <c r="AI1670" s="5" t="s">
        <v>225</v>
      </c>
      <c r="AJ1670" s="8" t="s">
        <v>59</v>
      </c>
      <c r="AK1670" s="8" t="s">
        <v>59</v>
      </c>
    </row>
    <row r="1671" spans="1:37" hidden="1" x14ac:dyDescent="0.2">
      <c r="A1671" s="4">
        <v>1402</v>
      </c>
      <c r="B1671" s="4">
        <v>48</v>
      </c>
      <c r="C1671" s="5" t="s">
        <v>886</v>
      </c>
      <c r="D1671" s="5" t="s">
        <v>885</v>
      </c>
      <c r="E1671" s="4">
        <v>1976</v>
      </c>
      <c r="F1671" s="5" t="s">
        <v>809</v>
      </c>
      <c r="G1671" s="6">
        <v>2.6612077789150462E-2</v>
      </c>
      <c r="H1671" s="7">
        <v>26</v>
      </c>
      <c r="L1671" s="5" t="s">
        <v>722</v>
      </c>
      <c r="M1671" s="5" t="s">
        <v>57</v>
      </c>
      <c r="N1671" s="4">
        <v>1972</v>
      </c>
      <c r="O1671" s="5" t="s">
        <v>887</v>
      </c>
      <c r="S1671" s="5" t="s">
        <v>888</v>
      </c>
      <c r="U1671" s="5" t="s">
        <v>889</v>
      </c>
      <c r="X1671" s="5" t="s">
        <v>92</v>
      </c>
      <c r="Y1671" s="5" t="s">
        <v>93</v>
      </c>
      <c r="Z1671" s="5" t="s">
        <v>20</v>
      </c>
      <c r="AB1671" s="5" t="s">
        <v>184</v>
      </c>
      <c r="AC1671" s="5" t="s">
        <v>753</v>
      </c>
      <c r="AI1671" s="5" t="s">
        <v>225</v>
      </c>
      <c r="AJ1671" s="8" t="s">
        <v>59</v>
      </c>
      <c r="AK1671" s="8" t="s">
        <v>59</v>
      </c>
    </row>
    <row r="1672" spans="1:37" hidden="1" x14ac:dyDescent="0.2">
      <c r="A1672" s="4">
        <v>1402</v>
      </c>
      <c r="B1672" s="4">
        <v>49</v>
      </c>
      <c r="C1672" s="5" t="s">
        <v>886</v>
      </c>
      <c r="D1672" s="5" t="s">
        <v>885</v>
      </c>
      <c r="E1672" s="4">
        <v>1976</v>
      </c>
      <c r="F1672" s="5" t="s">
        <v>809</v>
      </c>
      <c r="G1672" s="6">
        <v>3.1729785056294778E-2</v>
      </c>
      <c r="H1672" s="7">
        <v>31</v>
      </c>
      <c r="L1672" s="5" t="s">
        <v>723</v>
      </c>
      <c r="M1672" s="5" t="s">
        <v>57</v>
      </c>
      <c r="N1672" s="4">
        <v>1972</v>
      </c>
      <c r="O1672" s="5" t="s">
        <v>887</v>
      </c>
      <c r="S1672" s="5" t="s">
        <v>888</v>
      </c>
      <c r="U1672" s="5" t="s">
        <v>889</v>
      </c>
      <c r="X1672" s="5" t="s">
        <v>92</v>
      </c>
      <c r="Y1672" s="5" t="s">
        <v>93</v>
      </c>
      <c r="Z1672" s="5" t="s">
        <v>20</v>
      </c>
      <c r="AB1672" s="5" t="s">
        <v>184</v>
      </c>
      <c r="AC1672" s="5" t="s">
        <v>753</v>
      </c>
      <c r="AI1672" s="5" t="s">
        <v>225</v>
      </c>
      <c r="AJ1672" s="8" t="s">
        <v>59</v>
      </c>
      <c r="AK1672" s="8" t="s">
        <v>59</v>
      </c>
    </row>
    <row r="1673" spans="1:37" hidden="1" x14ac:dyDescent="0.2">
      <c r="A1673" s="4">
        <v>1402</v>
      </c>
      <c r="B1673" s="4">
        <v>50</v>
      </c>
      <c r="C1673" s="5" t="s">
        <v>886</v>
      </c>
      <c r="D1673" s="5" t="s">
        <v>885</v>
      </c>
      <c r="E1673" s="4">
        <v>1976</v>
      </c>
      <c r="F1673" s="5" t="s">
        <v>809</v>
      </c>
      <c r="G1673" s="6">
        <v>4.0941658137154557E-2</v>
      </c>
      <c r="H1673" s="7">
        <v>40</v>
      </c>
      <c r="L1673" s="5" t="s">
        <v>724</v>
      </c>
      <c r="M1673" s="5" t="s">
        <v>57</v>
      </c>
      <c r="N1673" s="4">
        <v>1972</v>
      </c>
      <c r="O1673" s="5" t="s">
        <v>887</v>
      </c>
      <c r="S1673" s="5" t="s">
        <v>888</v>
      </c>
      <c r="U1673" s="5" t="s">
        <v>889</v>
      </c>
      <c r="X1673" s="5" t="s">
        <v>92</v>
      </c>
      <c r="Y1673" s="5" t="s">
        <v>93</v>
      </c>
      <c r="Z1673" s="5" t="s">
        <v>20</v>
      </c>
      <c r="AB1673" s="5" t="s">
        <v>184</v>
      </c>
      <c r="AC1673" s="5" t="s">
        <v>753</v>
      </c>
      <c r="AI1673" s="5" t="s">
        <v>225</v>
      </c>
      <c r="AJ1673" s="8" t="s">
        <v>59</v>
      </c>
      <c r="AK1673" s="8" t="s">
        <v>59</v>
      </c>
    </row>
    <row r="1674" spans="1:37" hidden="1" x14ac:dyDescent="0.2">
      <c r="A1674" s="4">
        <v>1402</v>
      </c>
      <c r="B1674" s="4">
        <v>51</v>
      </c>
      <c r="C1674" s="5" t="s">
        <v>886</v>
      </c>
      <c r="D1674" s="5" t="s">
        <v>885</v>
      </c>
      <c r="E1674" s="4">
        <v>1976</v>
      </c>
      <c r="F1674" s="5" t="s">
        <v>809</v>
      </c>
      <c r="G1674" s="6">
        <v>1.3306038894575231E-2</v>
      </c>
      <c r="H1674" s="7">
        <v>13</v>
      </c>
      <c r="L1674" s="5" t="s">
        <v>725</v>
      </c>
      <c r="M1674" s="5" t="s">
        <v>57</v>
      </c>
      <c r="N1674" s="4">
        <v>1972</v>
      </c>
      <c r="O1674" s="5" t="s">
        <v>887</v>
      </c>
      <c r="S1674" s="5" t="s">
        <v>888</v>
      </c>
      <c r="U1674" s="5" t="s">
        <v>889</v>
      </c>
      <c r="X1674" s="5" t="s">
        <v>92</v>
      </c>
      <c r="Y1674" s="5" t="s">
        <v>93</v>
      </c>
      <c r="Z1674" s="5" t="s">
        <v>20</v>
      </c>
      <c r="AB1674" s="5" t="s">
        <v>184</v>
      </c>
      <c r="AC1674" s="5" t="s">
        <v>753</v>
      </c>
      <c r="AI1674" s="5" t="s">
        <v>225</v>
      </c>
      <c r="AJ1674" s="8" t="s">
        <v>59</v>
      </c>
      <c r="AK1674" s="8" t="s">
        <v>59</v>
      </c>
    </row>
    <row r="1675" spans="1:37" hidden="1" x14ac:dyDescent="0.2">
      <c r="A1675" s="4">
        <v>1402</v>
      </c>
      <c r="B1675" s="4">
        <v>52</v>
      </c>
      <c r="C1675" s="5" t="s">
        <v>886</v>
      </c>
      <c r="D1675" s="5" t="s">
        <v>885</v>
      </c>
      <c r="E1675" s="4">
        <v>1976</v>
      </c>
      <c r="F1675" s="5" t="s">
        <v>809</v>
      </c>
      <c r="G1675" s="6">
        <v>1.4329580348004094E-2</v>
      </c>
      <c r="H1675" s="7">
        <v>14</v>
      </c>
      <c r="L1675" s="5" t="s">
        <v>726</v>
      </c>
      <c r="M1675" s="5" t="s">
        <v>57</v>
      </c>
      <c r="N1675" s="4">
        <v>1972</v>
      </c>
      <c r="O1675" s="5" t="s">
        <v>887</v>
      </c>
      <c r="S1675" s="5" t="s">
        <v>888</v>
      </c>
      <c r="U1675" s="5" t="s">
        <v>889</v>
      </c>
      <c r="X1675" s="5" t="s">
        <v>92</v>
      </c>
      <c r="Y1675" s="5" t="s">
        <v>93</v>
      </c>
      <c r="Z1675" s="5" t="s">
        <v>20</v>
      </c>
      <c r="AB1675" s="5" t="s">
        <v>184</v>
      </c>
      <c r="AC1675" s="5" t="s">
        <v>753</v>
      </c>
      <c r="AI1675" s="5" t="s">
        <v>225</v>
      </c>
      <c r="AJ1675" s="8" t="s">
        <v>59</v>
      </c>
      <c r="AK1675" s="8" t="s">
        <v>59</v>
      </c>
    </row>
    <row r="1676" spans="1:37" hidden="1" x14ac:dyDescent="0.2">
      <c r="A1676" s="4">
        <v>1402</v>
      </c>
      <c r="B1676" s="4">
        <v>53</v>
      </c>
      <c r="C1676" s="5" t="s">
        <v>886</v>
      </c>
      <c r="D1676" s="5" t="s">
        <v>885</v>
      </c>
      <c r="E1676" s="4">
        <v>1976</v>
      </c>
      <c r="F1676" s="5" t="s">
        <v>809</v>
      </c>
      <c r="G1676" s="6">
        <v>2.2517911975435005E-2</v>
      </c>
      <c r="H1676" s="7">
        <v>22</v>
      </c>
      <c r="L1676" s="5" t="s">
        <v>727</v>
      </c>
      <c r="M1676" s="5" t="s">
        <v>57</v>
      </c>
      <c r="N1676" s="4">
        <v>1972</v>
      </c>
      <c r="O1676" s="5" t="s">
        <v>887</v>
      </c>
      <c r="S1676" s="5" t="s">
        <v>888</v>
      </c>
      <c r="U1676" s="5" t="s">
        <v>889</v>
      </c>
      <c r="X1676" s="5" t="s">
        <v>92</v>
      </c>
      <c r="Y1676" s="5" t="s">
        <v>93</v>
      </c>
      <c r="Z1676" s="5" t="s">
        <v>20</v>
      </c>
      <c r="AB1676" s="5" t="s">
        <v>184</v>
      </c>
      <c r="AC1676" s="5" t="s">
        <v>753</v>
      </c>
      <c r="AI1676" s="5" t="s">
        <v>225</v>
      </c>
      <c r="AJ1676" s="8" t="s">
        <v>59</v>
      </c>
      <c r="AK1676" s="8" t="s">
        <v>59</v>
      </c>
    </row>
    <row r="1677" spans="1:37" hidden="1" x14ac:dyDescent="0.2">
      <c r="A1677" s="4">
        <v>1402</v>
      </c>
      <c r="B1677" s="4">
        <v>54</v>
      </c>
      <c r="C1677" s="5" t="s">
        <v>886</v>
      </c>
      <c r="D1677" s="5" t="s">
        <v>885</v>
      </c>
      <c r="E1677" s="4">
        <v>1976</v>
      </c>
      <c r="F1677" s="5" t="s">
        <v>809</v>
      </c>
      <c r="G1677" s="6">
        <v>2.2517911975435005E-2</v>
      </c>
      <c r="H1677" s="7">
        <v>22</v>
      </c>
      <c r="L1677" s="5" t="s">
        <v>728</v>
      </c>
      <c r="M1677" s="5" t="s">
        <v>57</v>
      </c>
      <c r="N1677" s="4">
        <v>1972</v>
      </c>
      <c r="O1677" s="5" t="s">
        <v>887</v>
      </c>
      <c r="S1677" s="5" t="s">
        <v>888</v>
      </c>
      <c r="U1677" s="5" t="s">
        <v>889</v>
      </c>
      <c r="X1677" s="5" t="s">
        <v>92</v>
      </c>
      <c r="Y1677" s="5" t="s">
        <v>93</v>
      </c>
      <c r="Z1677" s="5" t="s">
        <v>20</v>
      </c>
      <c r="AB1677" s="5" t="s">
        <v>184</v>
      </c>
      <c r="AC1677" s="5" t="s">
        <v>753</v>
      </c>
      <c r="AI1677" s="5" t="s">
        <v>225</v>
      </c>
      <c r="AJ1677" s="8" t="s">
        <v>59</v>
      </c>
      <c r="AK1677" s="8" t="s">
        <v>59</v>
      </c>
    </row>
    <row r="1678" spans="1:37" hidden="1" x14ac:dyDescent="0.2">
      <c r="A1678" s="4">
        <v>1402</v>
      </c>
      <c r="B1678" s="4">
        <v>55</v>
      </c>
      <c r="C1678" s="5" t="s">
        <v>886</v>
      </c>
      <c r="D1678" s="5" t="s">
        <v>885</v>
      </c>
      <c r="E1678" s="4">
        <v>1976</v>
      </c>
      <c r="F1678" s="5" t="s">
        <v>809</v>
      </c>
      <c r="G1678" s="6">
        <v>1.8423746161719549E-2</v>
      </c>
      <c r="H1678" s="7">
        <v>18</v>
      </c>
      <c r="L1678" s="5" t="s">
        <v>729</v>
      </c>
      <c r="M1678" s="5" t="s">
        <v>57</v>
      </c>
      <c r="N1678" s="4">
        <v>1972</v>
      </c>
      <c r="O1678" s="5" t="s">
        <v>887</v>
      </c>
      <c r="S1678" s="5" t="s">
        <v>888</v>
      </c>
      <c r="U1678" s="5" t="s">
        <v>889</v>
      </c>
      <c r="X1678" s="5" t="s">
        <v>92</v>
      </c>
      <c r="Y1678" s="5" t="s">
        <v>93</v>
      </c>
      <c r="Z1678" s="5" t="s">
        <v>20</v>
      </c>
      <c r="AB1678" s="5" t="s">
        <v>184</v>
      </c>
      <c r="AC1678" s="5" t="s">
        <v>753</v>
      </c>
      <c r="AI1678" s="5" t="s">
        <v>225</v>
      </c>
      <c r="AJ1678" s="8" t="s">
        <v>59</v>
      </c>
      <c r="AK1678" s="8" t="s">
        <v>59</v>
      </c>
    </row>
    <row r="1679" spans="1:37" hidden="1" x14ac:dyDescent="0.2">
      <c r="A1679" s="4">
        <v>1402</v>
      </c>
      <c r="B1679" s="4">
        <v>56</v>
      </c>
      <c r="C1679" s="5" t="s">
        <v>886</v>
      </c>
      <c r="D1679" s="5" t="s">
        <v>885</v>
      </c>
      <c r="E1679" s="4">
        <v>1976</v>
      </c>
      <c r="F1679" s="5" t="s">
        <v>809</v>
      </c>
      <c r="G1679" s="6">
        <v>1.9447287615148412E-2</v>
      </c>
      <c r="H1679" s="7">
        <v>19</v>
      </c>
      <c r="L1679" s="5" t="s">
        <v>730</v>
      </c>
      <c r="M1679" s="5" t="s">
        <v>57</v>
      </c>
      <c r="N1679" s="4">
        <v>1972</v>
      </c>
      <c r="O1679" s="5" t="s">
        <v>887</v>
      </c>
      <c r="S1679" s="5" t="s">
        <v>888</v>
      </c>
      <c r="U1679" s="5" t="s">
        <v>889</v>
      </c>
      <c r="X1679" s="5" t="s">
        <v>92</v>
      </c>
      <c r="Y1679" s="5" t="s">
        <v>93</v>
      </c>
      <c r="Z1679" s="5" t="s">
        <v>20</v>
      </c>
      <c r="AB1679" s="5" t="s">
        <v>184</v>
      </c>
      <c r="AC1679" s="5" t="s">
        <v>753</v>
      </c>
      <c r="AI1679" s="5" t="s">
        <v>225</v>
      </c>
      <c r="AJ1679" s="8" t="s">
        <v>59</v>
      </c>
      <c r="AK1679" s="8" t="s">
        <v>59</v>
      </c>
    </row>
    <row r="1680" spans="1:37" hidden="1" x14ac:dyDescent="0.2">
      <c r="A1680" s="4">
        <v>1402</v>
      </c>
      <c r="B1680" s="4">
        <v>57</v>
      </c>
      <c r="C1680" s="5" t="s">
        <v>886</v>
      </c>
      <c r="D1680" s="5" t="s">
        <v>885</v>
      </c>
      <c r="E1680" s="4">
        <v>1976</v>
      </c>
      <c r="F1680" s="5" t="s">
        <v>809</v>
      </c>
      <c r="G1680" s="6">
        <v>1.6376663254861822E-2</v>
      </c>
      <c r="H1680" s="7">
        <v>16</v>
      </c>
      <c r="L1680" s="5" t="s">
        <v>736</v>
      </c>
      <c r="M1680" s="5" t="s">
        <v>57</v>
      </c>
      <c r="N1680" s="4">
        <v>1972</v>
      </c>
      <c r="O1680" s="5" t="s">
        <v>887</v>
      </c>
      <c r="S1680" s="5" t="s">
        <v>888</v>
      </c>
      <c r="U1680" s="5" t="s">
        <v>889</v>
      </c>
      <c r="X1680" s="5" t="s">
        <v>92</v>
      </c>
      <c r="Y1680" s="5" t="s">
        <v>93</v>
      </c>
      <c r="Z1680" s="5" t="s">
        <v>20</v>
      </c>
      <c r="AB1680" s="5" t="s">
        <v>184</v>
      </c>
      <c r="AC1680" s="5" t="s">
        <v>753</v>
      </c>
      <c r="AI1680" s="5" t="s">
        <v>225</v>
      </c>
      <c r="AJ1680" s="8" t="s">
        <v>59</v>
      </c>
      <c r="AK1680" s="8" t="s">
        <v>59</v>
      </c>
    </row>
    <row r="1681" spans="1:37" hidden="1" x14ac:dyDescent="0.2">
      <c r="A1681" s="4">
        <v>1402</v>
      </c>
      <c r="B1681" s="4">
        <v>58</v>
      </c>
      <c r="C1681" s="5" t="s">
        <v>886</v>
      </c>
      <c r="D1681" s="5" t="s">
        <v>885</v>
      </c>
      <c r="E1681" s="4">
        <v>1976</v>
      </c>
      <c r="F1681" s="5" t="s">
        <v>809</v>
      </c>
      <c r="G1681" s="6">
        <v>1.6376663254861822E-2</v>
      </c>
      <c r="H1681" s="7">
        <v>16</v>
      </c>
      <c r="L1681" s="5" t="s">
        <v>737</v>
      </c>
      <c r="M1681" s="5" t="s">
        <v>57</v>
      </c>
      <c r="N1681" s="4">
        <v>1972</v>
      </c>
      <c r="O1681" s="5" t="s">
        <v>887</v>
      </c>
      <c r="S1681" s="5" t="s">
        <v>888</v>
      </c>
      <c r="U1681" s="5" t="s">
        <v>889</v>
      </c>
      <c r="X1681" s="5" t="s">
        <v>92</v>
      </c>
      <c r="Y1681" s="5" t="s">
        <v>93</v>
      </c>
      <c r="Z1681" s="5" t="s">
        <v>20</v>
      </c>
      <c r="AB1681" s="5" t="s">
        <v>184</v>
      </c>
      <c r="AC1681" s="5" t="s">
        <v>753</v>
      </c>
      <c r="AI1681" s="5" t="s">
        <v>225</v>
      </c>
      <c r="AJ1681" s="8" t="s">
        <v>59</v>
      </c>
      <c r="AK1681" s="8" t="s">
        <v>59</v>
      </c>
    </row>
    <row r="1682" spans="1:37" hidden="1" x14ac:dyDescent="0.2">
      <c r="A1682" s="4">
        <v>1402</v>
      </c>
      <c r="B1682" s="4">
        <v>59</v>
      </c>
      <c r="C1682" s="5" t="s">
        <v>886</v>
      </c>
      <c r="D1682" s="5" t="s">
        <v>885</v>
      </c>
      <c r="E1682" s="4">
        <v>1976</v>
      </c>
      <c r="F1682" s="5" t="s">
        <v>809</v>
      </c>
      <c r="G1682" s="6">
        <v>1.8423746161719549E-2</v>
      </c>
      <c r="H1682" s="7">
        <v>18</v>
      </c>
      <c r="L1682" s="5" t="s">
        <v>738</v>
      </c>
      <c r="M1682" s="5" t="s">
        <v>57</v>
      </c>
      <c r="N1682" s="4">
        <v>1972</v>
      </c>
      <c r="O1682" s="5" t="s">
        <v>887</v>
      </c>
      <c r="S1682" s="5" t="s">
        <v>888</v>
      </c>
      <c r="U1682" s="5" t="s">
        <v>889</v>
      </c>
      <c r="X1682" s="5" t="s">
        <v>92</v>
      </c>
      <c r="Y1682" s="5" t="s">
        <v>93</v>
      </c>
      <c r="Z1682" s="5" t="s">
        <v>20</v>
      </c>
      <c r="AB1682" s="5" t="s">
        <v>184</v>
      </c>
      <c r="AC1682" s="5" t="s">
        <v>753</v>
      </c>
      <c r="AI1682" s="5" t="s">
        <v>225</v>
      </c>
      <c r="AJ1682" s="8" t="s">
        <v>59</v>
      </c>
      <c r="AK1682" s="8" t="s">
        <v>59</v>
      </c>
    </row>
    <row r="1683" spans="1:37" hidden="1" x14ac:dyDescent="0.2">
      <c r="A1683" s="4">
        <v>1402</v>
      </c>
      <c r="B1683" s="4">
        <v>60</v>
      </c>
      <c r="C1683" s="5" t="s">
        <v>886</v>
      </c>
      <c r="D1683" s="5" t="s">
        <v>885</v>
      </c>
      <c r="E1683" s="4">
        <v>1976</v>
      </c>
      <c r="F1683" s="5" t="s">
        <v>809</v>
      </c>
      <c r="G1683" s="6">
        <v>2.5588536335721598E-2</v>
      </c>
      <c r="H1683" s="7">
        <v>25</v>
      </c>
      <c r="L1683" s="5" t="s">
        <v>739</v>
      </c>
      <c r="M1683" s="5" t="s">
        <v>57</v>
      </c>
      <c r="N1683" s="4">
        <v>1972</v>
      </c>
      <c r="O1683" s="5" t="s">
        <v>887</v>
      </c>
      <c r="S1683" s="5" t="s">
        <v>888</v>
      </c>
      <c r="U1683" s="5" t="s">
        <v>889</v>
      </c>
      <c r="X1683" s="5" t="s">
        <v>92</v>
      </c>
      <c r="Y1683" s="5" t="s">
        <v>93</v>
      </c>
      <c r="Z1683" s="5" t="s">
        <v>20</v>
      </c>
      <c r="AB1683" s="5" t="s">
        <v>184</v>
      </c>
      <c r="AC1683" s="5" t="s">
        <v>753</v>
      </c>
      <c r="AI1683" s="5" t="s">
        <v>225</v>
      </c>
      <c r="AJ1683" s="8" t="s">
        <v>59</v>
      </c>
      <c r="AK1683" s="8" t="s">
        <v>59</v>
      </c>
    </row>
    <row r="1684" spans="1:37" hidden="1" x14ac:dyDescent="0.2">
      <c r="A1684" s="4">
        <v>1402</v>
      </c>
      <c r="B1684" s="4">
        <v>61</v>
      </c>
      <c r="C1684" s="5" t="s">
        <v>886</v>
      </c>
      <c r="D1684" s="5" t="s">
        <v>885</v>
      </c>
      <c r="E1684" s="4">
        <v>1976</v>
      </c>
      <c r="F1684" s="5" t="s">
        <v>809</v>
      </c>
      <c r="G1684" s="6">
        <v>2.6612077789150462E-2</v>
      </c>
      <c r="H1684" s="7">
        <v>26</v>
      </c>
      <c r="L1684" s="5" t="s">
        <v>740</v>
      </c>
      <c r="M1684" s="5" t="s">
        <v>57</v>
      </c>
      <c r="N1684" s="4">
        <v>1972</v>
      </c>
      <c r="O1684" s="5" t="s">
        <v>887</v>
      </c>
      <c r="S1684" s="5" t="s">
        <v>888</v>
      </c>
      <c r="U1684" s="5" t="s">
        <v>889</v>
      </c>
      <c r="X1684" s="5" t="s">
        <v>92</v>
      </c>
      <c r="Y1684" s="5" t="s">
        <v>93</v>
      </c>
      <c r="Z1684" s="5" t="s">
        <v>20</v>
      </c>
      <c r="AB1684" s="5" t="s">
        <v>184</v>
      </c>
      <c r="AC1684" s="5" t="s">
        <v>753</v>
      </c>
      <c r="AI1684" s="5" t="s">
        <v>225</v>
      </c>
      <c r="AJ1684" s="8" t="s">
        <v>59</v>
      </c>
      <c r="AK1684" s="8" t="s">
        <v>59</v>
      </c>
    </row>
    <row r="1685" spans="1:37" hidden="1" x14ac:dyDescent="0.2">
      <c r="A1685" s="4">
        <v>1402</v>
      </c>
      <c r="B1685" s="4">
        <v>62</v>
      </c>
      <c r="C1685" s="5" t="s">
        <v>886</v>
      </c>
      <c r="D1685" s="5" t="s">
        <v>885</v>
      </c>
      <c r="E1685" s="4">
        <v>1976</v>
      </c>
      <c r="F1685" s="5" t="s">
        <v>809</v>
      </c>
      <c r="G1685" s="6">
        <v>6.1412487205731829E-3</v>
      </c>
      <c r="H1685" s="7">
        <v>6</v>
      </c>
      <c r="L1685" s="5" t="s">
        <v>741</v>
      </c>
      <c r="M1685" s="5" t="s">
        <v>57</v>
      </c>
      <c r="N1685" s="4">
        <v>1972</v>
      </c>
      <c r="O1685" s="5" t="s">
        <v>887</v>
      </c>
      <c r="S1685" s="5" t="s">
        <v>888</v>
      </c>
      <c r="U1685" s="5" t="s">
        <v>889</v>
      </c>
      <c r="X1685" s="5" t="s">
        <v>92</v>
      </c>
      <c r="Y1685" s="5" t="s">
        <v>93</v>
      </c>
      <c r="Z1685" s="5" t="s">
        <v>20</v>
      </c>
      <c r="AB1685" s="5" t="s">
        <v>184</v>
      </c>
      <c r="AC1685" s="5" t="s">
        <v>753</v>
      </c>
      <c r="AI1685" s="5" t="s">
        <v>225</v>
      </c>
      <c r="AJ1685" s="8" t="s">
        <v>59</v>
      </c>
      <c r="AK1685" s="8" t="s">
        <v>59</v>
      </c>
    </row>
    <row r="1686" spans="1:37" hidden="1" x14ac:dyDescent="0.2">
      <c r="A1686" s="4">
        <v>1402</v>
      </c>
      <c r="B1686" s="4">
        <v>63</v>
      </c>
      <c r="C1686" s="5" t="s">
        <v>886</v>
      </c>
      <c r="D1686" s="5" t="s">
        <v>885</v>
      </c>
      <c r="E1686" s="4">
        <v>1976</v>
      </c>
      <c r="F1686" s="5" t="s">
        <v>809</v>
      </c>
      <c r="G1686" s="6">
        <v>6.1412487205731829E-3</v>
      </c>
      <c r="H1686" s="7">
        <v>6</v>
      </c>
      <c r="L1686" s="5" t="s">
        <v>742</v>
      </c>
      <c r="M1686" s="5" t="s">
        <v>57</v>
      </c>
      <c r="N1686" s="4">
        <v>1972</v>
      </c>
      <c r="O1686" s="5" t="s">
        <v>887</v>
      </c>
      <c r="S1686" s="5" t="s">
        <v>888</v>
      </c>
      <c r="U1686" s="5" t="s">
        <v>889</v>
      </c>
      <c r="X1686" s="5" t="s">
        <v>92</v>
      </c>
      <c r="Y1686" s="5" t="s">
        <v>93</v>
      </c>
      <c r="Z1686" s="5" t="s">
        <v>20</v>
      </c>
      <c r="AB1686" s="5" t="s">
        <v>184</v>
      </c>
      <c r="AC1686" s="5" t="s">
        <v>753</v>
      </c>
      <c r="AI1686" s="5" t="s">
        <v>225</v>
      </c>
      <c r="AJ1686" s="8" t="s">
        <v>59</v>
      </c>
      <c r="AK1686" s="8" t="s">
        <v>59</v>
      </c>
    </row>
    <row r="1687" spans="1:37" hidden="1" x14ac:dyDescent="0.2">
      <c r="A1687" s="4">
        <v>1402</v>
      </c>
      <c r="B1687" s="4">
        <v>64</v>
      </c>
      <c r="C1687" s="5" t="s">
        <v>886</v>
      </c>
      <c r="D1687" s="5" t="s">
        <v>885</v>
      </c>
      <c r="E1687" s="4">
        <v>1976</v>
      </c>
      <c r="F1687" s="5" t="s">
        <v>809</v>
      </c>
      <c r="G1687" s="6">
        <v>6.1412487205731829E-3</v>
      </c>
      <c r="H1687" s="7">
        <v>6</v>
      </c>
      <c r="L1687" s="5" t="s">
        <v>743</v>
      </c>
      <c r="M1687" s="5" t="s">
        <v>57</v>
      </c>
      <c r="N1687" s="4">
        <v>1972</v>
      </c>
      <c r="O1687" s="5" t="s">
        <v>887</v>
      </c>
      <c r="S1687" s="5" t="s">
        <v>888</v>
      </c>
      <c r="U1687" s="5" t="s">
        <v>889</v>
      </c>
      <c r="X1687" s="5" t="s">
        <v>92</v>
      </c>
      <c r="Y1687" s="5" t="s">
        <v>93</v>
      </c>
      <c r="Z1687" s="5" t="s">
        <v>20</v>
      </c>
      <c r="AB1687" s="5" t="s">
        <v>184</v>
      </c>
      <c r="AC1687" s="5" t="s">
        <v>753</v>
      </c>
      <c r="AI1687" s="5" t="s">
        <v>225</v>
      </c>
      <c r="AJ1687" s="8" t="s">
        <v>59</v>
      </c>
      <c r="AK1687" s="8" t="s">
        <v>59</v>
      </c>
    </row>
    <row r="1688" spans="1:37" hidden="1" x14ac:dyDescent="0.2">
      <c r="A1688" s="4">
        <v>1402</v>
      </c>
      <c r="B1688" s="4">
        <v>65</v>
      </c>
      <c r="C1688" s="5" t="s">
        <v>886</v>
      </c>
      <c r="D1688" s="5" t="s">
        <v>885</v>
      </c>
      <c r="E1688" s="4">
        <v>1976</v>
      </c>
      <c r="F1688" s="5" t="s">
        <v>809</v>
      </c>
      <c r="G1688" s="6">
        <v>9.2118730808597744E-3</v>
      </c>
      <c r="H1688" s="7">
        <v>9</v>
      </c>
      <c r="L1688" s="5" t="s">
        <v>744</v>
      </c>
      <c r="M1688" s="5" t="s">
        <v>57</v>
      </c>
      <c r="N1688" s="4">
        <v>1972</v>
      </c>
      <c r="O1688" s="5" t="s">
        <v>887</v>
      </c>
      <c r="S1688" s="5" t="s">
        <v>888</v>
      </c>
      <c r="U1688" s="5" t="s">
        <v>889</v>
      </c>
      <c r="X1688" s="5" t="s">
        <v>92</v>
      </c>
      <c r="Y1688" s="5" t="s">
        <v>93</v>
      </c>
      <c r="Z1688" s="5" t="s">
        <v>20</v>
      </c>
      <c r="AB1688" s="5" t="s">
        <v>184</v>
      </c>
      <c r="AC1688" s="5" t="s">
        <v>753</v>
      </c>
      <c r="AI1688" s="5" t="s">
        <v>225</v>
      </c>
      <c r="AJ1688" s="8" t="s">
        <v>59</v>
      </c>
      <c r="AK1688" s="8" t="s">
        <v>59</v>
      </c>
    </row>
    <row r="1689" spans="1:37" hidden="1" x14ac:dyDescent="0.2">
      <c r="A1689" s="4">
        <v>1402</v>
      </c>
      <c r="B1689" s="4">
        <v>66</v>
      </c>
      <c r="C1689" s="5" t="s">
        <v>886</v>
      </c>
      <c r="D1689" s="5" t="s">
        <v>885</v>
      </c>
      <c r="E1689" s="4">
        <v>1976</v>
      </c>
      <c r="F1689" s="5" t="s">
        <v>809</v>
      </c>
      <c r="G1689" s="6">
        <v>9.2118730808597744E-3</v>
      </c>
      <c r="H1689" s="7">
        <v>9</v>
      </c>
      <c r="L1689" s="5" t="s">
        <v>745</v>
      </c>
      <c r="M1689" s="5" t="s">
        <v>57</v>
      </c>
      <c r="N1689" s="4">
        <v>1972</v>
      </c>
      <c r="O1689" s="5" t="s">
        <v>887</v>
      </c>
      <c r="S1689" s="5" t="s">
        <v>888</v>
      </c>
      <c r="U1689" s="5" t="s">
        <v>889</v>
      </c>
      <c r="X1689" s="5" t="s">
        <v>92</v>
      </c>
      <c r="Y1689" s="5" t="s">
        <v>93</v>
      </c>
      <c r="Z1689" s="5" t="s">
        <v>20</v>
      </c>
      <c r="AB1689" s="5" t="s">
        <v>184</v>
      </c>
      <c r="AC1689" s="5" t="s">
        <v>753</v>
      </c>
      <c r="AI1689" s="5" t="s">
        <v>225</v>
      </c>
      <c r="AJ1689" s="8" t="s">
        <v>59</v>
      </c>
      <c r="AK1689" s="8" t="s">
        <v>59</v>
      </c>
    </row>
    <row r="1690" spans="1:37" hidden="1" x14ac:dyDescent="0.2">
      <c r="A1690" s="4">
        <v>1402</v>
      </c>
      <c r="B1690" s="4">
        <v>67</v>
      </c>
      <c r="C1690" s="5" t="s">
        <v>886</v>
      </c>
      <c r="D1690" s="5" t="s">
        <v>885</v>
      </c>
      <c r="E1690" s="4">
        <v>1976</v>
      </c>
      <c r="F1690" s="5" t="s">
        <v>809</v>
      </c>
      <c r="G1690" s="6">
        <v>9.2118730808597744E-3</v>
      </c>
      <c r="H1690" s="7">
        <v>9</v>
      </c>
      <c r="L1690" s="5" t="s">
        <v>746</v>
      </c>
      <c r="M1690" s="5" t="s">
        <v>57</v>
      </c>
      <c r="N1690" s="4">
        <v>1972</v>
      </c>
      <c r="O1690" s="5" t="s">
        <v>887</v>
      </c>
      <c r="S1690" s="5" t="s">
        <v>888</v>
      </c>
      <c r="U1690" s="5" t="s">
        <v>889</v>
      </c>
      <c r="X1690" s="5" t="s">
        <v>92</v>
      </c>
      <c r="Y1690" s="5" t="s">
        <v>93</v>
      </c>
      <c r="Z1690" s="5" t="s">
        <v>20</v>
      </c>
      <c r="AB1690" s="5" t="s">
        <v>184</v>
      </c>
      <c r="AC1690" s="5" t="s">
        <v>753</v>
      </c>
      <c r="AI1690" s="5" t="s">
        <v>225</v>
      </c>
      <c r="AJ1690" s="8" t="s">
        <v>59</v>
      </c>
      <c r="AK1690" s="8" t="s">
        <v>59</v>
      </c>
    </row>
    <row r="1691" spans="1:37" hidden="1" x14ac:dyDescent="0.2">
      <c r="A1691" s="4">
        <v>1402</v>
      </c>
      <c r="B1691" s="4">
        <v>68</v>
      </c>
      <c r="C1691" s="5" t="s">
        <v>886</v>
      </c>
      <c r="D1691" s="5" t="s">
        <v>885</v>
      </c>
      <c r="E1691" s="4">
        <v>1976</v>
      </c>
      <c r="F1691" s="5" t="s">
        <v>809</v>
      </c>
      <c r="G1691" s="6">
        <v>9.2118730808597744E-3</v>
      </c>
      <c r="H1691" s="7">
        <v>9</v>
      </c>
      <c r="L1691" s="5" t="s">
        <v>747</v>
      </c>
      <c r="M1691" s="5" t="s">
        <v>57</v>
      </c>
      <c r="N1691" s="4">
        <v>1972</v>
      </c>
      <c r="O1691" s="5" t="s">
        <v>887</v>
      </c>
      <c r="S1691" s="5" t="s">
        <v>888</v>
      </c>
      <c r="U1691" s="5" t="s">
        <v>889</v>
      </c>
      <c r="X1691" s="5" t="s">
        <v>92</v>
      </c>
      <c r="Y1691" s="5" t="s">
        <v>93</v>
      </c>
      <c r="Z1691" s="5" t="s">
        <v>20</v>
      </c>
      <c r="AB1691" s="5" t="s">
        <v>184</v>
      </c>
      <c r="AC1691" s="5" t="s">
        <v>753</v>
      </c>
      <c r="AI1691" s="5" t="s">
        <v>225</v>
      </c>
      <c r="AJ1691" s="8" t="s">
        <v>59</v>
      </c>
      <c r="AK1691" s="8" t="s">
        <v>59</v>
      </c>
    </row>
    <row r="1692" spans="1:37" hidden="1" x14ac:dyDescent="0.2">
      <c r="A1692" s="4">
        <v>1402</v>
      </c>
      <c r="B1692" s="4">
        <v>69</v>
      </c>
      <c r="C1692" s="5" t="s">
        <v>886</v>
      </c>
      <c r="D1692" s="5" t="s">
        <v>885</v>
      </c>
      <c r="E1692" s="4">
        <v>1976</v>
      </c>
      <c r="F1692" s="5" t="s">
        <v>809</v>
      </c>
      <c r="G1692" s="6">
        <v>1.9447287615148412E-2</v>
      </c>
      <c r="H1692" s="7">
        <v>19</v>
      </c>
      <c r="L1692" s="5" t="s">
        <v>748</v>
      </c>
      <c r="M1692" s="5" t="s">
        <v>57</v>
      </c>
      <c r="N1692" s="4">
        <v>1972</v>
      </c>
      <c r="O1692" s="5" t="s">
        <v>887</v>
      </c>
      <c r="S1692" s="5" t="s">
        <v>888</v>
      </c>
      <c r="U1692" s="5" t="s">
        <v>889</v>
      </c>
      <c r="X1692" s="5" t="s">
        <v>92</v>
      </c>
      <c r="Y1692" s="5" t="s">
        <v>93</v>
      </c>
      <c r="Z1692" s="5" t="s">
        <v>20</v>
      </c>
      <c r="AB1692" s="5" t="s">
        <v>184</v>
      </c>
      <c r="AC1692" s="5" t="s">
        <v>753</v>
      </c>
      <c r="AI1692" s="5" t="s">
        <v>225</v>
      </c>
      <c r="AJ1692" s="8" t="s">
        <v>59</v>
      </c>
      <c r="AK1692" s="8" t="s">
        <v>59</v>
      </c>
    </row>
    <row r="1693" spans="1:37" hidden="1" x14ac:dyDescent="0.2">
      <c r="A1693" s="4">
        <v>1402</v>
      </c>
      <c r="B1693" s="4">
        <v>70</v>
      </c>
      <c r="C1693" s="5" t="s">
        <v>886</v>
      </c>
      <c r="D1693" s="5" t="s">
        <v>885</v>
      </c>
      <c r="E1693" s="4">
        <v>1976</v>
      </c>
      <c r="F1693" s="5" t="s">
        <v>809</v>
      </c>
      <c r="G1693" s="6">
        <v>1.9447287615148412E-2</v>
      </c>
      <c r="H1693" s="7">
        <v>19</v>
      </c>
      <c r="L1693" s="5" t="s">
        <v>749</v>
      </c>
      <c r="M1693" s="5" t="s">
        <v>57</v>
      </c>
      <c r="N1693" s="4">
        <v>1972</v>
      </c>
      <c r="O1693" s="5" t="s">
        <v>887</v>
      </c>
      <c r="S1693" s="5" t="s">
        <v>888</v>
      </c>
      <c r="U1693" s="5" t="s">
        <v>889</v>
      </c>
      <c r="X1693" s="5" t="s">
        <v>92</v>
      </c>
      <c r="Y1693" s="5" t="s">
        <v>93</v>
      </c>
      <c r="Z1693" s="5" t="s">
        <v>20</v>
      </c>
      <c r="AB1693" s="5" t="s">
        <v>184</v>
      </c>
      <c r="AC1693" s="5" t="s">
        <v>753</v>
      </c>
      <c r="AI1693" s="5" t="s">
        <v>225</v>
      </c>
      <c r="AJ1693" s="8" t="s">
        <v>59</v>
      </c>
      <c r="AK1693" s="8" t="s">
        <v>59</v>
      </c>
    </row>
    <row r="1694" spans="1:37" hidden="1" x14ac:dyDescent="0.2">
      <c r="A1694" s="4">
        <v>1402</v>
      </c>
      <c r="B1694" s="4">
        <v>71</v>
      </c>
      <c r="C1694" s="5" t="s">
        <v>886</v>
      </c>
      <c r="D1694" s="5" t="s">
        <v>885</v>
      </c>
      <c r="E1694" s="4">
        <v>1976</v>
      </c>
      <c r="F1694" s="5" t="s">
        <v>809</v>
      </c>
      <c r="G1694" s="6">
        <v>1.0235414534288639E-2</v>
      </c>
      <c r="H1694" s="7">
        <v>10</v>
      </c>
      <c r="L1694" s="5" t="s">
        <v>750</v>
      </c>
      <c r="M1694" s="5" t="s">
        <v>57</v>
      </c>
      <c r="N1694" s="4">
        <v>1972</v>
      </c>
      <c r="O1694" s="5" t="s">
        <v>887</v>
      </c>
      <c r="S1694" s="5" t="s">
        <v>888</v>
      </c>
      <c r="U1694" s="5" t="s">
        <v>889</v>
      </c>
      <c r="X1694" s="5" t="s">
        <v>92</v>
      </c>
      <c r="Y1694" s="5" t="s">
        <v>93</v>
      </c>
      <c r="Z1694" s="5" t="s">
        <v>20</v>
      </c>
      <c r="AB1694" s="5" t="s">
        <v>184</v>
      </c>
      <c r="AC1694" s="5" t="s">
        <v>753</v>
      </c>
      <c r="AI1694" s="5" t="s">
        <v>225</v>
      </c>
      <c r="AJ1694" s="8" t="s">
        <v>59</v>
      </c>
      <c r="AK1694" s="8" t="s">
        <v>59</v>
      </c>
    </row>
    <row r="1695" spans="1:37" hidden="1" x14ac:dyDescent="0.2">
      <c r="A1695" s="4">
        <v>1402</v>
      </c>
      <c r="B1695" s="4">
        <v>72</v>
      </c>
      <c r="C1695" s="5" t="s">
        <v>886</v>
      </c>
      <c r="D1695" s="5" t="s">
        <v>885</v>
      </c>
      <c r="E1695" s="4">
        <v>1976</v>
      </c>
      <c r="F1695" s="5" t="s">
        <v>809</v>
      </c>
      <c r="G1695" s="6">
        <v>1.2282497441146366E-2</v>
      </c>
      <c r="H1695" s="7">
        <v>12</v>
      </c>
      <c r="L1695" s="5" t="s">
        <v>810</v>
      </c>
      <c r="M1695" s="5" t="s">
        <v>57</v>
      </c>
      <c r="N1695" s="4">
        <v>1972</v>
      </c>
      <c r="O1695" s="5" t="s">
        <v>887</v>
      </c>
      <c r="S1695" s="5" t="s">
        <v>888</v>
      </c>
      <c r="U1695" s="5" t="s">
        <v>889</v>
      </c>
      <c r="X1695" s="5" t="s">
        <v>92</v>
      </c>
      <c r="Y1695" s="5" t="s">
        <v>93</v>
      </c>
      <c r="Z1695" s="5" t="s">
        <v>20</v>
      </c>
      <c r="AB1695" s="5" t="s">
        <v>184</v>
      </c>
      <c r="AC1695" s="5" t="s">
        <v>753</v>
      </c>
      <c r="AI1695" s="5" t="s">
        <v>225</v>
      </c>
      <c r="AJ1695" s="8" t="s">
        <v>59</v>
      </c>
      <c r="AK1695" s="8" t="s">
        <v>59</v>
      </c>
    </row>
    <row r="1696" spans="1:37" hidden="1" x14ac:dyDescent="0.2">
      <c r="A1696" s="4">
        <v>1402</v>
      </c>
      <c r="B1696" s="4">
        <v>73</v>
      </c>
      <c r="C1696" s="5" t="s">
        <v>886</v>
      </c>
      <c r="D1696" s="5" t="s">
        <v>885</v>
      </c>
      <c r="E1696" s="4">
        <v>1976</v>
      </c>
      <c r="F1696" s="5" t="s">
        <v>809</v>
      </c>
      <c r="G1696" s="6">
        <v>9.2118730808597744E-3</v>
      </c>
      <c r="H1696" s="7">
        <v>9</v>
      </c>
      <c r="L1696" s="5" t="s">
        <v>811</v>
      </c>
      <c r="M1696" s="5" t="s">
        <v>57</v>
      </c>
      <c r="N1696" s="4">
        <v>1972</v>
      </c>
      <c r="O1696" s="5" t="s">
        <v>887</v>
      </c>
      <c r="S1696" s="5" t="s">
        <v>888</v>
      </c>
      <c r="U1696" s="5" t="s">
        <v>889</v>
      </c>
      <c r="X1696" s="5" t="s">
        <v>92</v>
      </c>
      <c r="Y1696" s="5" t="s">
        <v>93</v>
      </c>
      <c r="Z1696" s="5" t="s">
        <v>20</v>
      </c>
      <c r="AB1696" s="5" t="s">
        <v>184</v>
      </c>
      <c r="AC1696" s="5" t="s">
        <v>753</v>
      </c>
      <c r="AI1696" s="5" t="s">
        <v>225</v>
      </c>
      <c r="AJ1696" s="8" t="s">
        <v>59</v>
      </c>
      <c r="AK1696" s="8" t="s">
        <v>59</v>
      </c>
    </row>
    <row r="1697" spans="1:37" hidden="1" x14ac:dyDescent="0.2">
      <c r="A1697" s="4">
        <v>1402</v>
      </c>
      <c r="B1697" s="4">
        <v>74</v>
      </c>
      <c r="C1697" s="5" t="s">
        <v>886</v>
      </c>
      <c r="D1697" s="5" t="s">
        <v>885</v>
      </c>
      <c r="E1697" s="4">
        <v>1976</v>
      </c>
      <c r="F1697" s="5" t="s">
        <v>809</v>
      </c>
      <c r="G1697" s="6">
        <v>1.0235414534288639E-2</v>
      </c>
      <c r="H1697" s="7">
        <v>10</v>
      </c>
      <c r="L1697" s="5" t="s">
        <v>812</v>
      </c>
      <c r="M1697" s="5" t="s">
        <v>57</v>
      </c>
      <c r="N1697" s="4">
        <v>1972</v>
      </c>
      <c r="O1697" s="5" t="s">
        <v>887</v>
      </c>
      <c r="S1697" s="5" t="s">
        <v>888</v>
      </c>
      <c r="U1697" s="5" t="s">
        <v>889</v>
      </c>
      <c r="X1697" s="5" t="s">
        <v>92</v>
      </c>
      <c r="Y1697" s="5" t="s">
        <v>93</v>
      </c>
      <c r="Z1697" s="5" t="s">
        <v>20</v>
      </c>
      <c r="AB1697" s="5" t="s">
        <v>184</v>
      </c>
      <c r="AC1697" s="5" t="s">
        <v>753</v>
      </c>
      <c r="AI1697" s="5" t="s">
        <v>225</v>
      </c>
      <c r="AJ1697" s="8" t="s">
        <v>59</v>
      </c>
      <c r="AK1697" s="8" t="s">
        <v>59</v>
      </c>
    </row>
    <row r="1698" spans="1:37" hidden="1" x14ac:dyDescent="0.2">
      <c r="A1698" s="4">
        <v>1402</v>
      </c>
      <c r="B1698" s="4">
        <v>75</v>
      </c>
      <c r="C1698" s="5" t="s">
        <v>886</v>
      </c>
      <c r="D1698" s="5" t="s">
        <v>885</v>
      </c>
      <c r="E1698" s="4">
        <v>1976</v>
      </c>
      <c r="F1698" s="5" t="s">
        <v>809</v>
      </c>
      <c r="G1698" s="6">
        <v>8.1883316274309111E-3</v>
      </c>
      <c r="H1698" s="7">
        <v>8</v>
      </c>
      <c r="L1698" s="5" t="s">
        <v>813</v>
      </c>
      <c r="M1698" s="5" t="s">
        <v>57</v>
      </c>
      <c r="N1698" s="4">
        <v>1972</v>
      </c>
      <c r="O1698" s="5" t="s">
        <v>887</v>
      </c>
      <c r="S1698" s="5" t="s">
        <v>888</v>
      </c>
      <c r="U1698" s="5" t="s">
        <v>889</v>
      </c>
      <c r="X1698" s="5" t="s">
        <v>92</v>
      </c>
      <c r="Y1698" s="5" t="s">
        <v>93</v>
      </c>
      <c r="Z1698" s="5" t="s">
        <v>20</v>
      </c>
      <c r="AB1698" s="5" t="s">
        <v>184</v>
      </c>
      <c r="AC1698" s="5" t="s">
        <v>753</v>
      </c>
      <c r="AI1698" s="5" t="s">
        <v>225</v>
      </c>
      <c r="AJ1698" s="8" t="s">
        <v>59</v>
      </c>
      <c r="AK1698" s="8" t="s">
        <v>59</v>
      </c>
    </row>
    <row r="1699" spans="1:37" hidden="1" x14ac:dyDescent="0.2">
      <c r="A1699" s="4">
        <v>1402</v>
      </c>
      <c r="B1699" s="4">
        <v>76</v>
      </c>
      <c r="C1699" s="5" t="s">
        <v>886</v>
      </c>
      <c r="D1699" s="5" t="s">
        <v>885</v>
      </c>
      <c r="E1699" s="4">
        <v>1976</v>
      </c>
      <c r="F1699" s="5" t="s">
        <v>809</v>
      </c>
      <c r="G1699" s="6">
        <v>9.2118730808597744E-3</v>
      </c>
      <c r="H1699" s="7">
        <v>9</v>
      </c>
      <c r="L1699" s="5" t="s">
        <v>814</v>
      </c>
      <c r="M1699" s="5" t="s">
        <v>57</v>
      </c>
      <c r="N1699" s="4">
        <v>1972</v>
      </c>
      <c r="O1699" s="5" t="s">
        <v>887</v>
      </c>
      <c r="S1699" s="5" t="s">
        <v>888</v>
      </c>
      <c r="U1699" s="5" t="s">
        <v>889</v>
      </c>
      <c r="X1699" s="5" t="s">
        <v>92</v>
      </c>
      <c r="Y1699" s="5" t="s">
        <v>93</v>
      </c>
      <c r="Z1699" s="5" t="s">
        <v>20</v>
      </c>
      <c r="AB1699" s="5" t="s">
        <v>184</v>
      </c>
      <c r="AC1699" s="5" t="s">
        <v>753</v>
      </c>
      <c r="AI1699" s="5" t="s">
        <v>225</v>
      </c>
      <c r="AJ1699" s="8" t="s">
        <v>59</v>
      </c>
      <c r="AK1699" s="8" t="s">
        <v>59</v>
      </c>
    </row>
    <row r="1700" spans="1:37" hidden="1" x14ac:dyDescent="0.2">
      <c r="A1700" s="4">
        <v>1402</v>
      </c>
      <c r="B1700" s="4">
        <v>77</v>
      </c>
      <c r="C1700" s="5" t="s">
        <v>886</v>
      </c>
      <c r="D1700" s="5" t="s">
        <v>885</v>
      </c>
      <c r="E1700" s="4">
        <v>1976</v>
      </c>
      <c r="F1700" s="5" t="s">
        <v>809</v>
      </c>
      <c r="G1700" s="6">
        <v>8.1883316274309111E-3</v>
      </c>
      <c r="H1700" s="7">
        <v>8</v>
      </c>
      <c r="L1700" s="5" t="s">
        <v>815</v>
      </c>
      <c r="M1700" s="5" t="s">
        <v>57</v>
      </c>
      <c r="N1700" s="4">
        <v>1972</v>
      </c>
      <c r="O1700" s="5" t="s">
        <v>887</v>
      </c>
      <c r="S1700" s="5" t="s">
        <v>888</v>
      </c>
      <c r="U1700" s="5" t="s">
        <v>889</v>
      </c>
      <c r="X1700" s="5" t="s">
        <v>92</v>
      </c>
      <c r="Y1700" s="5" t="s">
        <v>93</v>
      </c>
      <c r="Z1700" s="5" t="s">
        <v>20</v>
      </c>
      <c r="AB1700" s="5" t="s">
        <v>184</v>
      </c>
      <c r="AC1700" s="5" t="s">
        <v>753</v>
      </c>
      <c r="AI1700" s="5" t="s">
        <v>225</v>
      </c>
      <c r="AJ1700" s="8" t="s">
        <v>59</v>
      </c>
      <c r="AK1700" s="8" t="s">
        <v>59</v>
      </c>
    </row>
    <row r="1701" spans="1:37" hidden="1" x14ac:dyDescent="0.2">
      <c r="A1701" s="4">
        <v>1402</v>
      </c>
      <c r="B1701" s="4">
        <v>78</v>
      </c>
      <c r="C1701" s="5" t="s">
        <v>886</v>
      </c>
      <c r="D1701" s="5" t="s">
        <v>885</v>
      </c>
      <c r="E1701" s="4">
        <v>1976</v>
      </c>
      <c r="F1701" s="5" t="s">
        <v>809</v>
      </c>
      <c r="G1701" s="6">
        <v>8.1883316274309111E-3</v>
      </c>
      <c r="H1701" s="7">
        <v>8</v>
      </c>
      <c r="L1701" s="5" t="s">
        <v>816</v>
      </c>
      <c r="M1701" s="5" t="s">
        <v>57</v>
      </c>
      <c r="N1701" s="4">
        <v>1972</v>
      </c>
      <c r="O1701" s="5" t="s">
        <v>887</v>
      </c>
      <c r="S1701" s="5" t="s">
        <v>888</v>
      </c>
      <c r="U1701" s="5" t="s">
        <v>889</v>
      </c>
      <c r="X1701" s="5" t="s">
        <v>92</v>
      </c>
      <c r="Y1701" s="5" t="s">
        <v>93</v>
      </c>
      <c r="Z1701" s="5" t="s">
        <v>20</v>
      </c>
      <c r="AB1701" s="5" t="s">
        <v>184</v>
      </c>
      <c r="AC1701" s="5" t="s">
        <v>753</v>
      </c>
      <c r="AI1701" s="5" t="s">
        <v>225</v>
      </c>
      <c r="AJ1701" s="8" t="s">
        <v>59</v>
      </c>
      <c r="AK1701" s="8" t="s">
        <v>59</v>
      </c>
    </row>
    <row r="1702" spans="1:37" hidden="1" x14ac:dyDescent="0.2">
      <c r="A1702" s="4">
        <v>1402</v>
      </c>
      <c r="B1702" s="4">
        <v>79</v>
      </c>
      <c r="C1702" s="5" t="s">
        <v>886</v>
      </c>
      <c r="D1702" s="5" t="s">
        <v>885</v>
      </c>
      <c r="E1702" s="4">
        <v>1976</v>
      </c>
      <c r="F1702" s="5" t="s">
        <v>809</v>
      </c>
      <c r="G1702" s="6">
        <v>5.1177072671443197E-3</v>
      </c>
      <c r="H1702" s="7">
        <v>5</v>
      </c>
      <c r="L1702" s="5" t="s">
        <v>817</v>
      </c>
      <c r="M1702" s="5" t="s">
        <v>57</v>
      </c>
      <c r="N1702" s="4">
        <v>1972</v>
      </c>
      <c r="O1702" s="5" t="s">
        <v>887</v>
      </c>
      <c r="S1702" s="5" t="s">
        <v>888</v>
      </c>
      <c r="U1702" s="5" t="s">
        <v>889</v>
      </c>
      <c r="X1702" s="5" t="s">
        <v>92</v>
      </c>
      <c r="Y1702" s="5" t="s">
        <v>93</v>
      </c>
      <c r="Z1702" s="5" t="s">
        <v>20</v>
      </c>
      <c r="AB1702" s="5" t="s">
        <v>184</v>
      </c>
      <c r="AC1702" s="5" t="s">
        <v>753</v>
      </c>
      <c r="AI1702" s="5" t="s">
        <v>225</v>
      </c>
      <c r="AJ1702" s="8" t="s">
        <v>59</v>
      </c>
      <c r="AK1702" s="8" t="s">
        <v>59</v>
      </c>
    </row>
    <row r="1703" spans="1:37" hidden="1" x14ac:dyDescent="0.2">
      <c r="A1703" s="4">
        <v>1402</v>
      </c>
      <c r="B1703" s="4">
        <v>80</v>
      </c>
      <c r="C1703" s="5" t="s">
        <v>886</v>
      </c>
      <c r="D1703" s="5" t="s">
        <v>885</v>
      </c>
      <c r="E1703" s="4">
        <v>1976</v>
      </c>
      <c r="F1703" s="5" t="s">
        <v>809</v>
      </c>
      <c r="G1703" s="6">
        <v>5.1177072671443197E-3</v>
      </c>
      <c r="H1703" s="7">
        <v>5</v>
      </c>
      <c r="L1703" s="5" t="s">
        <v>818</v>
      </c>
      <c r="M1703" s="5" t="s">
        <v>57</v>
      </c>
      <c r="N1703" s="4">
        <v>1972</v>
      </c>
      <c r="O1703" s="5" t="s">
        <v>887</v>
      </c>
      <c r="S1703" s="5" t="s">
        <v>888</v>
      </c>
      <c r="U1703" s="5" t="s">
        <v>889</v>
      </c>
      <c r="X1703" s="5" t="s">
        <v>92</v>
      </c>
      <c r="Y1703" s="5" t="s">
        <v>93</v>
      </c>
      <c r="Z1703" s="5" t="s">
        <v>20</v>
      </c>
      <c r="AB1703" s="5" t="s">
        <v>184</v>
      </c>
      <c r="AC1703" s="5" t="s">
        <v>753</v>
      </c>
      <c r="AI1703" s="5" t="s">
        <v>225</v>
      </c>
      <c r="AJ1703" s="8" t="s">
        <v>59</v>
      </c>
      <c r="AK1703" s="8" t="s">
        <v>59</v>
      </c>
    </row>
    <row r="1704" spans="1:37" hidden="1" x14ac:dyDescent="0.2">
      <c r="A1704" s="4">
        <v>1402</v>
      </c>
      <c r="B1704" s="4">
        <v>81</v>
      </c>
      <c r="C1704" s="5" t="s">
        <v>886</v>
      </c>
      <c r="D1704" s="5" t="s">
        <v>885</v>
      </c>
      <c r="E1704" s="4">
        <v>1976</v>
      </c>
      <c r="F1704" s="5" t="s">
        <v>809</v>
      </c>
      <c r="G1704" s="6">
        <v>8.1883316274309111E-3</v>
      </c>
      <c r="H1704" s="7">
        <v>8</v>
      </c>
      <c r="L1704" s="5" t="s">
        <v>819</v>
      </c>
      <c r="M1704" s="5" t="s">
        <v>57</v>
      </c>
      <c r="N1704" s="4">
        <v>1972</v>
      </c>
      <c r="O1704" s="5" t="s">
        <v>887</v>
      </c>
      <c r="S1704" s="5" t="s">
        <v>888</v>
      </c>
      <c r="U1704" s="5" t="s">
        <v>889</v>
      </c>
      <c r="X1704" s="5" t="s">
        <v>92</v>
      </c>
      <c r="Y1704" s="5" t="s">
        <v>93</v>
      </c>
      <c r="Z1704" s="5" t="s">
        <v>20</v>
      </c>
      <c r="AB1704" s="5" t="s">
        <v>184</v>
      </c>
      <c r="AC1704" s="5" t="s">
        <v>753</v>
      </c>
      <c r="AI1704" s="5" t="s">
        <v>225</v>
      </c>
      <c r="AJ1704" s="8" t="s">
        <v>59</v>
      </c>
      <c r="AK1704" s="8" t="s">
        <v>59</v>
      </c>
    </row>
    <row r="1705" spans="1:37" hidden="1" x14ac:dyDescent="0.2">
      <c r="A1705" s="4">
        <v>1402</v>
      </c>
      <c r="B1705" s="4">
        <v>82</v>
      </c>
      <c r="C1705" s="5" t="s">
        <v>886</v>
      </c>
      <c r="D1705" s="5" t="s">
        <v>885</v>
      </c>
      <c r="E1705" s="4">
        <v>1976</v>
      </c>
      <c r="F1705" s="5" t="s">
        <v>809</v>
      </c>
      <c r="G1705" s="6">
        <v>8.1883316274309111E-3</v>
      </c>
      <c r="H1705" s="7">
        <v>8</v>
      </c>
      <c r="L1705" s="5" t="s">
        <v>820</v>
      </c>
      <c r="M1705" s="5" t="s">
        <v>57</v>
      </c>
      <c r="N1705" s="4">
        <v>1972</v>
      </c>
      <c r="O1705" s="5" t="s">
        <v>887</v>
      </c>
      <c r="S1705" s="5" t="s">
        <v>888</v>
      </c>
      <c r="U1705" s="5" t="s">
        <v>889</v>
      </c>
      <c r="X1705" s="5" t="s">
        <v>92</v>
      </c>
      <c r="Y1705" s="5" t="s">
        <v>93</v>
      </c>
      <c r="Z1705" s="5" t="s">
        <v>20</v>
      </c>
      <c r="AB1705" s="5" t="s">
        <v>184</v>
      </c>
      <c r="AC1705" s="5" t="s">
        <v>753</v>
      </c>
      <c r="AI1705" s="5" t="s">
        <v>225</v>
      </c>
      <c r="AJ1705" s="8" t="s">
        <v>59</v>
      </c>
      <c r="AK1705" s="8" t="s">
        <v>59</v>
      </c>
    </row>
    <row r="1706" spans="1:37" hidden="1" x14ac:dyDescent="0.2">
      <c r="A1706" s="4">
        <v>1402</v>
      </c>
      <c r="B1706" s="4">
        <v>83</v>
      </c>
      <c r="C1706" s="5" t="s">
        <v>886</v>
      </c>
      <c r="D1706" s="5" t="s">
        <v>885</v>
      </c>
      <c r="E1706" s="4">
        <v>1976</v>
      </c>
      <c r="F1706" s="5" t="s">
        <v>809</v>
      </c>
      <c r="G1706" s="6">
        <v>5.1177072671443197E-3</v>
      </c>
      <c r="H1706" s="7">
        <v>5</v>
      </c>
      <c r="L1706" s="5" t="s">
        <v>821</v>
      </c>
      <c r="M1706" s="5" t="s">
        <v>57</v>
      </c>
      <c r="N1706" s="4">
        <v>1972</v>
      </c>
      <c r="O1706" s="5" t="s">
        <v>887</v>
      </c>
      <c r="S1706" s="5" t="s">
        <v>888</v>
      </c>
      <c r="U1706" s="5" t="s">
        <v>889</v>
      </c>
      <c r="X1706" s="5" t="s">
        <v>92</v>
      </c>
      <c r="Y1706" s="5" t="s">
        <v>93</v>
      </c>
      <c r="Z1706" s="5" t="s">
        <v>20</v>
      </c>
      <c r="AB1706" s="5" t="s">
        <v>184</v>
      </c>
      <c r="AC1706" s="5" t="s">
        <v>753</v>
      </c>
      <c r="AI1706" s="5" t="s">
        <v>225</v>
      </c>
      <c r="AJ1706" s="8" t="s">
        <v>59</v>
      </c>
      <c r="AK1706" s="8" t="s">
        <v>59</v>
      </c>
    </row>
    <row r="1707" spans="1:37" hidden="1" x14ac:dyDescent="0.2">
      <c r="A1707" s="4">
        <v>1402</v>
      </c>
      <c r="B1707" s="4">
        <v>84</v>
      </c>
      <c r="C1707" s="5" t="s">
        <v>886</v>
      </c>
      <c r="D1707" s="5" t="s">
        <v>885</v>
      </c>
      <c r="E1707" s="4">
        <v>1976</v>
      </c>
      <c r="F1707" s="5" t="s">
        <v>809</v>
      </c>
      <c r="G1707" s="6">
        <v>5.1177072671443197E-3</v>
      </c>
      <c r="H1707" s="7">
        <v>5</v>
      </c>
      <c r="L1707" s="5" t="s">
        <v>822</v>
      </c>
      <c r="M1707" s="5" t="s">
        <v>57</v>
      </c>
      <c r="N1707" s="4">
        <v>1972</v>
      </c>
      <c r="O1707" s="5" t="s">
        <v>887</v>
      </c>
      <c r="S1707" s="5" t="s">
        <v>888</v>
      </c>
      <c r="U1707" s="5" t="s">
        <v>889</v>
      </c>
      <c r="X1707" s="5" t="s">
        <v>92</v>
      </c>
      <c r="Y1707" s="5" t="s">
        <v>93</v>
      </c>
      <c r="Z1707" s="5" t="s">
        <v>20</v>
      </c>
      <c r="AB1707" s="5" t="s">
        <v>184</v>
      </c>
      <c r="AC1707" s="5" t="s">
        <v>753</v>
      </c>
      <c r="AI1707" s="5" t="s">
        <v>225</v>
      </c>
      <c r="AJ1707" s="8" t="s">
        <v>59</v>
      </c>
      <c r="AK1707" s="8" t="s">
        <v>59</v>
      </c>
    </row>
    <row r="1708" spans="1:37" hidden="1" x14ac:dyDescent="0.2">
      <c r="A1708" s="4">
        <v>1402</v>
      </c>
      <c r="B1708" s="4">
        <v>85</v>
      </c>
      <c r="C1708" s="5" t="s">
        <v>886</v>
      </c>
      <c r="D1708" s="5" t="s">
        <v>885</v>
      </c>
      <c r="E1708" s="4">
        <v>1976</v>
      </c>
      <c r="F1708" s="5" t="s">
        <v>809</v>
      </c>
      <c r="G1708" s="6">
        <v>7.164790174002047E-3</v>
      </c>
      <c r="H1708" s="7">
        <v>7</v>
      </c>
      <c r="L1708" s="5" t="s">
        <v>823</v>
      </c>
      <c r="M1708" s="5" t="s">
        <v>57</v>
      </c>
      <c r="N1708" s="4">
        <v>1972</v>
      </c>
      <c r="O1708" s="5" t="s">
        <v>887</v>
      </c>
      <c r="S1708" s="5" t="s">
        <v>888</v>
      </c>
      <c r="U1708" s="5" t="s">
        <v>889</v>
      </c>
      <c r="X1708" s="5" t="s">
        <v>92</v>
      </c>
      <c r="Y1708" s="5" t="s">
        <v>93</v>
      </c>
      <c r="Z1708" s="5" t="s">
        <v>20</v>
      </c>
      <c r="AB1708" s="5" t="s">
        <v>184</v>
      </c>
      <c r="AC1708" s="5" t="s">
        <v>753</v>
      </c>
      <c r="AI1708" s="5" t="s">
        <v>225</v>
      </c>
      <c r="AJ1708" s="8" t="s">
        <v>59</v>
      </c>
      <c r="AK1708" s="8" t="s">
        <v>59</v>
      </c>
    </row>
    <row r="1709" spans="1:37" hidden="1" x14ac:dyDescent="0.2">
      <c r="A1709" s="4">
        <v>1402</v>
      </c>
      <c r="B1709" s="4">
        <v>86</v>
      </c>
      <c r="C1709" s="5" t="s">
        <v>886</v>
      </c>
      <c r="D1709" s="5" t="s">
        <v>885</v>
      </c>
      <c r="E1709" s="4">
        <v>1976</v>
      </c>
      <c r="F1709" s="5" t="s">
        <v>809</v>
      </c>
      <c r="G1709" s="6">
        <v>1.0235414534288639E-3</v>
      </c>
      <c r="H1709" s="7">
        <v>1</v>
      </c>
      <c r="L1709" s="5" t="s">
        <v>824</v>
      </c>
      <c r="M1709" s="5" t="s">
        <v>57</v>
      </c>
      <c r="N1709" s="4">
        <v>1972</v>
      </c>
      <c r="O1709" s="5" t="s">
        <v>887</v>
      </c>
      <c r="S1709" s="5" t="s">
        <v>888</v>
      </c>
      <c r="U1709" s="5" t="s">
        <v>889</v>
      </c>
      <c r="X1709" s="5" t="s">
        <v>92</v>
      </c>
      <c r="Y1709" s="5" t="s">
        <v>93</v>
      </c>
      <c r="Z1709" s="5" t="s">
        <v>20</v>
      </c>
      <c r="AB1709" s="5" t="s">
        <v>184</v>
      </c>
      <c r="AC1709" s="5" t="s">
        <v>753</v>
      </c>
      <c r="AI1709" s="5" t="s">
        <v>225</v>
      </c>
      <c r="AJ1709" s="8" t="s">
        <v>59</v>
      </c>
      <c r="AK1709" s="8" t="s">
        <v>59</v>
      </c>
    </row>
    <row r="1710" spans="1:37" hidden="1" x14ac:dyDescent="0.2">
      <c r="A1710" s="4">
        <v>1402</v>
      </c>
      <c r="B1710" s="4">
        <v>87</v>
      </c>
      <c r="C1710" s="5" t="s">
        <v>886</v>
      </c>
      <c r="D1710" s="5" t="s">
        <v>885</v>
      </c>
      <c r="E1710" s="4">
        <v>1976</v>
      </c>
      <c r="F1710" s="5" t="s">
        <v>809</v>
      </c>
      <c r="G1710" s="6">
        <v>1.0235414534288639E-3</v>
      </c>
      <c r="H1710" s="7">
        <v>1</v>
      </c>
      <c r="L1710" s="5" t="s">
        <v>825</v>
      </c>
      <c r="M1710" s="5" t="s">
        <v>57</v>
      </c>
      <c r="N1710" s="4">
        <v>1972</v>
      </c>
      <c r="O1710" s="5" t="s">
        <v>887</v>
      </c>
      <c r="S1710" s="5" t="s">
        <v>888</v>
      </c>
      <c r="U1710" s="5" t="s">
        <v>889</v>
      </c>
      <c r="X1710" s="5" t="s">
        <v>92</v>
      </c>
      <c r="Y1710" s="5" t="s">
        <v>93</v>
      </c>
      <c r="Z1710" s="5" t="s">
        <v>20</v>
      </c>
      <c r="AB1710" s="5" t="s">
        <v>184</v>
      </c>
      <c r="AC1710" s="5" t="s">
        <v>753</v>
      </c>
      <c r="AI1710" s="5" t="s">
        <v>225</v>
      </c>
      <c r="AJ1710" s="8" t="s">
        <v>59</v>
      </c>
      <c r="AK1710" s="8" t="s">
        <v>59</v>
      </c>
    </row>
    <row r="1711" spans="1:37" hidden="1" x14ac:dyDescent="0.2">
      <c r="A1711" s="4">
        <v>1402</v>
      </c>
      <c r="B1711" s="4">
        <v>88</v>
      </c>
      <c r="C1711" s="5" t="s">
        <v>886</v>
      </c>
      <c r="D1711" s="5" t="s">
        <v>885</v>
      </c>
      <c r="E1711" s="4">
        <v>1976</v>
      </c>
      <c r="F1711" s="5" t="s">
        <v>809</v>
      </c>
      <c r="G1711" s="6">
        <v>1.0235414534288639E-3</v>
      </c>
      <c r="H1711" s="7">
        <v>1</v>
      </c>
      <c r="L1711" s="5" t="s">
        <v>826</v>
      </c>
      <c r="M1711" s="5" t="s">
        <v>57</v>
      </c>
      <c r="N1711" s="4">
        <v>1972</v>
      </c>
      <c r="O1711" s="5" t="s">
        <v>887</v>
      </c>
      <c r="S1711" s="5" t="s">
        <v>888</v>
      </c>
      <c r="U1711" s="5" t="s">
        <v>889</v>
      </c>
      <c r="X1711" s="5" t="s">
        <v>92</v>
      </c>
      <c r="Y1711" s="5" t="s">
        <v>93</v>
      </c>
      <c r="Z1711" s="5" t="s">
        <v>20</v>
      </c>
      <c r="AB1711" s="5" t="s">
        <v>184</v>
      </c>
      <c r="AC1711" s="5" t="s">
        <v>753</v>
      </c>
      <c r="AI1711" s="5" t="s">
        <v>225</v>
      </c>
      <c r="AJ1711" s="8" t="s">
        <v>59</v>
      </c>
      <c r="AK1711" s="8" t="s">
        <v>59</v>
      </c>
    </row>
    <row r="1712" spans="1:37" hidden="1" x14ac:dyDescent="0.2">
      <c r="A1712" s="4">
        <v>1402</v>
      </c>
      <c r="B1712" s="4">
        <v>89</v>
      </c>
      <c r="C1712" s="5" t="s">
        <v>886</v>
      </c>
      <c r="D1712" s="5" t="s">
        <v>885</v>
      </c>
      <c r="E1712" s="4">
        <v>1976</v>
      </c>
      <c r="F1712" s="5" t="s">
        <v>809</v>
      </c>
      <c r="G1712" s="6">
        <v>2.0470829068577278E-3</v>
      </c>
      <c r="H1712" s="7">
        <v>2</v>
      </c>
      <c r="L1712" s="5" t="s">
        <v>827</v>
      </c>
      <c r="M1712" s="5" t="s">
        <v>57</v>
      </c>
      <c r="N1712" s="4">
        <v>1972</v>
      </c>
      <c r="O1712" s="5" t="s">
        <v>887</v>
      </c>
      <c r="S1712" s="5" t="s">
        <v>888</v>
      </c>
      <c r="U1712" s="5" t="s">
        <v>889</v>
      </c>
      <c r="X1712" s="5" t="s">
        <v>92</v>
      </c>
      <c r="Y1712" s="5" t="s">
        <v>93</v>
      </c>
      <c r="Z1712" s="5" t="s">
        <v>20</v>
      </c>
      <c r="AB1712" s="5" t="s">
        <v>184</v>
      </c>
      <c r="AC1712" s="5" t="s">
        <v>753</v>
      </c>
      <c r="AI1712" s="5" t="s">
        <v>225</v>
      </c>
      <c r="AJ1712" s="8" t="s">
        <v>59</v>
      </c>
      <c r="AK1712" s="8" t="s">
        <v>59</v>
      </c>
    </row>
    <row r="1713" spans="1:37" hidden="1" x14ac:dyDescent="0.2">
      <c r="A1713" s="4">
        <v>1402</v>
      </c>
      <c r="B1713" s="4">
        <v>90</v>
      </c>
      <c r="C1713" s="5" t="s">
        <v>886</v>
      </c>
      <c r="D1713" s="5" t="s">
        <v>885</v>
      </c>
      <c r="E1713" s="4">
        <v>1976</v>
      </c>
      <c r="F1713" s="5" t="s">
        <v>809</v>
      </c>
      <c r="G1713" s="6">
        <v>1.0235414534288639E-3</v>
      </c>
      <c r="H1713" s="7">
        <v>1</v>
      </c>
      <c r="L1713" s="5" t="s">
        <v>828</v>
      </c>
      <c r="M1713" s="5" t="s">
        <v>57</v>
      </c>
      <c r="N1713" s="4">
        <v>1972</v>
      </c>
      <c r="O1713" s="5" t="s">
        <v>887</v>
      </c>
      <c r="S1713" s="5" t="s">
        <v>888</v>
      </c>
      <c r="U1713" s="5" t="s">
        <v>889</v>
      </c>
      <c r="X1713" s="5" t="s">
        <v>92</v>
      </c>
      <c r="Y1713" s="5" t="s">
        <v>93</v>
      </c>
      <c r="Z1713" s="5" t="s">
        <v>20</v>
      </c>
      <c r="AB1713" s="5" t="s">
        <v>184</v>
      </c>
      <c r="AC1713" s="5" t="s">
        <v>753</v>
      </c>
      <c r="AI1713" s="5" t="s">
        <v>225</v>
      </c>
      <c r="AJ1713" s="8" t="s">
        <v>59</v>
      </c>
      <c r="AK1713" s="8" t="s">
        <v>59</v>
      </c>
    </row>
    <row r="1714" spans="1:37" hidden="1" x14ac:dyDescent="0.2">
      <c r="A1714" s="4">
        <v>1402</v>
      </c>
      <c r="B1714" s="4">
        <v>91</v>
      </c>
      <c r="C1714" s="5" t="s">
        <v>886</v>
      </c>
      <c r="D1714" s="5" t="s">
        <v>885</v>
      </c>
      <c r="E1714" s="4">
        <v>1976</v>
      </c>
      <c r="F1714" s="5" t="s">
        <v>809</v>
      </c>
      <c r="G1714" s="6">
        <v>2.0470829068577278E-3</v>
      </c>
      <c r="H1714" s="7">
        <v>2</v>
      </c>
      <c r="L1714" s="5" t="s">
        <v>829</v>
      </c>
      <c r="M1714" s="5" t="s">
        <v>57</v>
      </c>
      <c r="N1714" s="4">
        <v>1972</v>
      </c>
      <c r="O1714" s="5" t="s">
        <v>887</v>
      </c>
      <c r="S1714" s="5" t="s">
        <v>888</v>
      </c>
      <c r="U1714" s="5" t="s">
        <v>889</v>
      </c>
      <c r="X1714" s="5" t="s">
        <v>92</v>
      </c>
      <c r="Y1714" s="5" t="s">
        <v>93</v>
      </c>
      <c r="Z1714" s="5" t="s">
        <v>20</v>
      </c>
      <c r="AB1714" s="5" t="s">
        <v>184</v>
      </c>
      <c r="AC1714" s="5" t="s">
        <v>753</v>
      </c>
      <c r="AI1714" s="5" t="s">
        <v>225</v>
      </c>
      <c r="AJ1714" s="8" t="s">
        <v>59</v>
      </c>
      <c r="AK1714" s="8" t="s">
        <v>59</v>
      </c>
    </row>
    <row r="1715" spans="1:37" hidden="1" x14ac:dyDescent="0.2">
      <c r="A1715" s="4">
        <v>1402</v>
      </c>
      <c r="B1715" s="4">
        <v>92</v>
      </c>
      <c r="C1715" s="5" t="s">
        <v>886</v>
      </c>
      <c r="D1715" s="5" t="s">
        <v>885</v>
      </c>
      <c r="E1715" s="4">
        <v>1976</v>
      </c>
      <c r="F1715" s="5" t="s">
        <v>809</v>
      </c>
      <c r="G1715" s="6">
        <v>4.0941658137154556E-3</v>
      </c>
      <c r="H1715" s="7">
        <v>4</v>
      </c>
      <c r="L1715" s="5" t="s">
        <v>830</v>
      </c>
      <c r="M1715" s="5" t="s">
        <v>57</v>
      </c>
      <c r="N1715" s="4">
        <v>1972</v>
      </c>
      <c r="O1715" s="5" t="s">
        <v>887</v>
      </c>
      <c r="S1715" s="5" t="s">
        <v>888</v>
      </c>
      <c r="U1715" s="5" t="s">
        <v>889</v>
      </c>
      <c r="X1715" s="5" t="s">
        <v>92</v>
      </c>
      <c r="Y1715" s="5" t="s">
        <v>93</v>
      </c>
      <c r="Z1715" s="5" t="s">
        <v>20</v>
      </c>
      <c r="AB1715" s="5" t="s">
        <v>184</v>
      </c>
      <c r="AC1715" s="5" t="s">
        <v>753</v>
      </c>
      <c r="AI1715" s="5" t="s">
        <v>225</v>
      </c>
      <c r="AJ1715" s="8" t="s">
        <v>59</v>
      </c>
      <c r="AK1715" s="8" t="s">
        <v>59</v>
      </c>
    </row>
    <row r="1716" spans="1:37" hidden="1" x14ac:dyDescent="0.2">
      <c r="A1716" s="4">
        <v>1402</v>
      </c>
      <c r="B1716" s="4">
        <v>93</v>
      </c>
      <c r="C1716" s="5" t="s">
        <v>886</v>
      </c>
      <c r="D1716" s="5" t="s">
        <v>885</v>
      </c>
      <c r="E1716" s="4">
        <v>1976</v>
      </c>
      <c r="F1716" s="5" t="s">
        <v>809</v>
      </c>
      <c r="G1716" s="6">
        <v>5.1177072671443197E-3</v>
      </c>
      <c r="H1716" s="7">
        <v>5</v>
      </c>
      <c r="L1716" s="5" t="s">
        <v>831</v>
      </c>
      <c r="M1716" s="5" t="s">
        <v>57</v>
      </c>
      <c r="N1716" s="4">
        <v>1972</v>
      </c>
      <c r="O1716" s="5" t="s">
        <v>887</v>
      </c>
      <c r="S1716" s="5" t="s">
        <v>888</v>
      </c>
      <c r="U1716" s="5" t="s">
        <v>889</v>
      </c>
      <c r="X1716" s="5" t="s">
        <v>92</v>
      </c>
      <c r="Y1716" s="5" t="s">
        <v>93</v>
      </c>
      <c r="Z1716" s="5" t="s">
        <v>20</v>
      </c>
      <c r="AB1716" s="5" t="s">
        <v>184</v>
      </c>
      <c r="AC1716" s="5" t="s">
        <v>753</v>
      </c>
      <c r="AI1716" s="5" t="s">
        <v>225</v>
      </c>
      <c r="AJ1716" s="8" t="s">
        <v>59</v>
      </c>
      <c r="AK1716" s="8" t="s">
        <v>59</v>
      </c>
    </row>
    <row r="1717" spans="1:37" hidden="1" x14ac:dyDescent="0.2">
      <c r="A1717" s="4">
        <v>1402</v>
      </c>
      <c r="B1717" s="4">
        <v>94</v>
      </c>
      <c r="C1717" s="5" t="s">
        <v>886</v>
      </c>
      <c r="D1717" s="5" t="s">
        <v>885</v>
      </c>
      <c r="E1717" s="4">
        <v>1976</v>
      </c>
      <c r="F1717" s="5" t="s">
        <v>809</v>
      </c>
      <c r="G1717" s="6">
        <v>5.1177072671443197E-3</v>
      </c>
      <c r="H1717" s="7">
        <v>5</v>
      </c>
      <c r="L1717" s="5" t="s">
        <v>832</v>
      </c>
      <c r="M1717" s="5" t="s">
        <v>57</v>
      </c>
      <c r="N1717" s="4">
        <v>1972</v>
      </c>
      <c r="O1717" s="5" t="s">
        <v>887</v>
      </c>
      <c r="S1717" s="5" t="s">
        <v>888</v>
      </c>
      <c r="U1717" s="5" t="s">
        <v>889</v>
      </c>
      <c r="X1717" s="5" t="s">
        <v>92</v>
      </c>
      <c r="Y1717" s="5" t="s">
        <v>93</v>
      </c>
      <c r="Z1717" s="5" t="s">
        <v>20</v>
      </c>
      <c r="AB1717" s="5" t="s">
        <v>184</v>
      </c>
      <c r="AC1717" s="5" t="s">
        <v>753</v>
      </c>
      <c r="AI1717" s="5" t="s">
        <v>225</v>
      </c>
      <c r="AJ1717" s="8" t="s">
        <v>59</v>
      </c>
      <c r="AK1717" s="8" t="s">
        <v>59</v>
      </c>
    </row>
    <row r="1718" spans="1:37" hidden="1" x14ac:dyDescent="0.2">
      <c r="A1718" s="4">
        <v>1402</v>
      </c>
      <c r="B1718" s="4">
        <v>95</v>
      </c>
      <c r="C1718" s="5" t="s">
        <v>886</v>
      </c>
      <c r="D1718" s="5" t="s">
        <v>885</v>
      </c>
      <c r="E1718" s="4">
        <v>1976</v>
      </c>
      <c r="F1718" s="5" t="s">
        <v>809</v>
      </c>
      <c r="G1718" s="6">
        <v>5.1177072671443197E-3</v>
      </c>
      <c r="H1718" s="7">
        <v>5</v>
      </c>
      <c r="L1718" s="5" t="s">
        <v>833</v>
      </c>
      <c r="M1718" s="5" t="s">
        <v>57</v>
      </c>
      <c r="N1718" s="4">
        <v>1972</v>
      </c>
      <c r="O1718" s="5" t="s">
        <v>887</v>
      </c>
      <c r="S1718" s="5" t="s">
        <v>888</v>
      </c>
      <c r="U1718" s="5" t="s">
        <v>889</v>
      </c>
      <c r="X1718" s="5" t="s">
        <v>92</v>
      </c>
      <c r="Y1718" s="5" t="s">
        <v>93</v>
      </c>
      <c r="Z1718" s="5" t="s">
        <v>20</v>
      </c>
      <c r="AB1718" s="5" t="s">
        <v>184</v>
      </c>
      <c r="AC1718" s="5" t="s">
        <v>753</v>
      </c>
      <c r="AI1718" s="5" t="s">
        <v>225</v>
      </c>
      <c r="AJ1718" s="8" t="s">
        <v>59</v>
      </c>
      <c r="AK1718" s="8" t="s">
        <v>59</v>
      </c>
    </row>
    <row r="1719" spans="1:37" hidden="1" x14ac:dyDescent="0.2">
      <c r="A1719" s="4">
        <v>1402</v>
      </c>
      <c r="B1719" s="4">
        <v>96</v>
      </c>
      <c r="C1719" s="5" t="s">
        <v>886</v>
      </c>
      <c r="D1719" s="5" t="s">
        <v>885</v>
      </c>
      <c r="E1719" s="4">
        <v>1976</v>
      </c>
      <c r="F1719" s="5" t="s">
        <v>809</v>
      </c>
      <c r="G1719" s="6">
        <v>2.0470829068577278E-3</v>
      </c>
      <c r="H1719" s="7">
        <v>2</v>
      </c>
      <c r="L1719" s="5" t="s">
        <v>834</v>
      </c>
      <c r="M1719" s="5" t="s">
        <v>57</v>
      </c>
      <c r="N1719" s="4">
        <v>1972</v>
      </c>
      <c r="O1719" s="5" t="s">
        <v>887</v>
      </c>
      <c r="S1719" s="5" t="s">
        <v>888</v>
      </c>
      <c r="U1719" s="5" t="s">
        <v>889</v>
      </c>
      <c r="X1719" s="5" t="s">
        <v>92</v>
      </c>
      <c r="Y1719" s="5" t="s">
        <v>93</v>
      </c>
      <c r="Z1719" s="5" t="s">
        <v>20</v>
      </c>
      <c r="AB1719" s="5" t="s">
        <v>184</v>
      </c>
      <c r="AC1719" s="5" t="s">
        <v>753</v>
      </c>
      <c r="AI1719" s="5" t="s">
        <v>225</v>
      </c>
      <c r="AJ1719" s="8" t="s">
        <v>59</v>
      </c>
      <c r="AK1719" s="8" t="s">
        <v>59</v>
      </c>
    </row>
    <row r="1720" spans="1:37" hidden="1" x14ac:dyDescent="0.2">
      <c r="A1720" s="4">
        <v>1402</v>
      </c>
      <c r="B1720" s="4">
        <v>97</v>
      </c>
      <c r="C1720" s="5" t="s">
        <v>886</v>
      </c>
      <c r="D1720" s="5" t="s">
        <v>885</v>
      </c>
      <c r="E1720" s="4">
        <v>1976</v>
      </c>
      <c r="F1720" s="5" t="s">
        <v>809</v>
      </c>
      <c r="G1720" s="6">
        <v>2.0470829068577278E-3</v>
      </c>
      <c r="H1720" s="7">
        <v>2</v>
      </c>
      <c r="L1720" s="5" t="s">
        <v>835</v>
      </c>
      <c r="M1720" s="5" t="s">
        <v>57</v>
      </c>
      <c r="N1720" s="4">
        <v>1972</v>
      </c>
      <c r="O1720" s="5" t="s">
        <v>887</v>
      </c>
      <c r="S1720" s="5" t="s">
        <v>888</v>
      </c>
      <c r="U1720" s="5" t="s">
        <v>889</v>
      </c>
      <c r="X1720" s="5" t="s">
        <v>92</v>
      </c>
      <c r="Y1720" s="5" t="s">
        <v>93</v>
      </c>
      <c r="Z1720" s="5" t="s">
        <v>20</v>
      </c>
      <c r="AB1720" s="5" t="s">
        <v>184</v>
      </c>
      <c r="AC1720" s="5" t="s">
        <v>753</v>
      </c>
      <c r="AI1720" s="5" t="s">
        <v>225</v>
      </c>
      <c r="AJ1720" s="8" t="s">
        <v>59</v>
      </c>
      <c r="AK1720" s="8" t="s">
        <v>59</v>
      </c>
    </row>
    <row r="1721" spans="1:37" hidden="1" x14ac:dyDescent="0.2">
      <c r="A1721" s="4">
        <v>1402</v>
      </c>
      <c r="B1721" s="4">
        <v>98</v>
      </c>
      <c r="C1721" s="5" t="s">
        <v>886</v>
      </c>
      <c r="D1721" s="5" t="s">
        <v>885</v>
      </c>
      <c r="E1721" s="4">
        <v>1976</v>
      </c>
      <c r="F1721" s="5" t="s">
        <v>809</v>
      </c>
      <c r="G1721" s="6">
        <v>2.0470829068577278E-3</v>
      </c>
      <c r="H1721" s="7">
        <v>2</v>
      </c>
      <c r="L1721" s="5" t="s">
        <v>836</v>
      </c>
      <c r="M1721" s="5" t="s">
        <v>57</v>
      </c>
      <c r="N1721" s="4">
        <v>1972</v>
      </c>
      <c r="O1721" s="5" t="s">
        <v>887</v>
      </c>
      <c r="S1721" s="5" t="s">
        <v>888</v>
      </c>
      <c r="U1721" s="5" t="s">
        <v>889</v>
      </c>
      <c r="X1721" s="5" t="s">
        <v>92</v>
      </c>
      <c r="Y1721" s="5" t="s">
        <v>93</v>
      </c>
      <c r="Z1721" s="5" t="s">
        <v>20</v>
      </c>
      <c r="AB1721" s="5" t="s">
        <v>184</v>
      </c>
      <c r="AC1721" s="5" t="s">
        <v>753</v>
      </c>
      <c r="AI1721" s="5" t="s">
        <v>225</v>
      </c>
      <c r="AJ1721" s="8" t="s">
        <v>59</v>
      </c>
      <c r="AK1721" s="8" t="s">
        <v>59</v>
      </c>
    </row>
    <row r="1722" spans="1:37" hidden="1" x14ac:dyDescent="0.2">
      <c r="A1722" s="4">
        <v>1402</v>
      </c>
      <c r="B1722" s="4">
        <v>99</v>
      </c>
      <c r="C1722" s="5" t="s">
        <v>886</v>
      </c>
      <c r="D1722" s="5" t="s">
        <v>885</v>
      </c>
      <c r="E1722" s="4">
        <v>1976</v>
      </c>
      <c r="F1722" s="5" t="s">
        <v>809</v>
      </c>
      <c r="G1722" s="6">
        <v>4.0941658137154556E-3</v>
      </c>
      <c r="H1722" s="7">
        <v>4</v>
      </c>
      <c r="L1722" s="5" t="s">
        <v>837</v>
      </c>
      <c r="M1722" s="5" t="s">
        <v>57</v>
      </c>
      <c r="N1722" s="4">
        <v>1972</v>
      </c>
      <c r="O1722" s="5" t="s">
        <v>887</v>
      </c>
      <c r="S1722" s="5" t="s">
        <v>888</v>
      </c>
      <c r="U1722" s="5" t="s">
        <v>889</v>
      </c>
      <c r="X1722" s="5" t="s">
        <v>92</v>
      </c>
      <c r="Y1722" s="5" t="s">
        <v>93</v>
      </c>
      <c r="Z1722" s="5" t="s">
        <v>20</v>
      </c>
      <c r="AB1722" s="5" t="s">
        <v>184</v>
      </c>
      <c r="AC1722" s="5" t="s">
        <v>753</v>
      </c>
      <c r="AI1722" s="5" t="s">
        <v>225</v>
      </c>
      <c r="AJ1722" s="8" t="s">
        <v>59</v>
      </c>
      <c r="AK1722" s="8" t="s">
        <v>59</v>
      </c>
    </row>
    <row r="1723" spans="1:37" hidden="1" x14ac:dyDescent="0.2">
      <c r="A1723" s="4">
        <v>1402</v>
      </c>
      <c r="B1723" s="4">
        <v>100</v>
      </c>
      <c r="C1723" s="5" t="s">
        <v>886</v>
      </c>
      <c r="D1723" s="5" t="s">
        <v>885</v>
      </c>
      <c r="E1723" s="4">
        <v>1976</v>
      </c>
      <c r="F1723" s="5" t="s">
        <v>809</v>
      </c>
      <c r="G1723" s="6">
        <v>2.0470829068577278E-3</v>
      </c>
      <c r="H1723" s="7">
        <v>2</v>
      </c>
      <c r="L1723" s="5" t="s">
        <v>838</v>
      </c>
      <c r="M1723" s="5" t="s">
        <v>57</v>
      </c>
      <c r="N1723" s="4">
        <v>1972</v>
      </c>
      <c r="O1723" s="5" t="s">
        <v>887</v>
      </c>
      <c r="S1723" s="5" t="s">
        <v>888</v>
      </c>
      <c r="U1723" s="5" t="s">
        <v>889</v>
      </c>
      <c r="X1723" s="5" t="s">
        <v>92</v>
      </c>
      <c r="Y1723" s="5" t="s">
        <v>93</v>
      </c>
      <c r="Z1723" s="5" t="s">
        <v>20</v>
      </c>
      <c r="AB1723" s="5" t="s">
        <v>184</v>
      </c>
      <c r="AC1723" s="5" t="s">
        <v>753</v>
      </c>
      <c r="AI1723" s="5" t="s">
        <v>225</v>
      </c>
      <c r="AJ1723" s="8" t="s">
        <v>59</v>
      </c>
      <c r="AK1723" s="8" t="s">
        <v>59</v>
      </c>
    </row>
    <row r="1724" spans="1:37" hidden="1" x14ac:dyDescent="0.2">
      <c r="A1724" s="4">
        <v>1402</v>
      </c>
      <c r="B1724" s="4">
        <v>101</v>
      </c>
      <c r="C1724" s="5" t="s">
        <v>886</v>
      </c>
      <c r="D1724" s="5" t="s">
        <v>885</v>
      </c>
      <c r="E1724" s="4">
        <v>1976</v>
      </c>
      <c r="F1724" s="5" t="s">
        <v>809</v>
      </c>
      <c r="G1724" s="6">
        <v>3.0706243602865915E-3</v>
      </c>
      <c r="H1724" s="7">
        <v>3</v>
      </c>
      <c r="L1724" s="5" t="s">
        <v>839</v>
      </c>
      <c r="M1724" s="5" t="s">
        <v>57</v>
      </c>
      <c r="N1724" s="4">
        <v>1972</v>
      </c>
      <c r="O1724" s="5" t="s">
        <v>887</v>
      </c>
      <c r="S1724" s="5" t="s">
        <v>888</v>
      </c>
      <c r="U1724" s="5" t="s">
        <v>889</v>
      </c>
      <c r="X1724" s="5" t="s">
        <v>92</v>
      </c>
      <c r="Y1724" s="5" t="s">
        <v>93</v>
      </c>
      <c r="Z1724" s="5" t="s">
        <v>20</v>
      </c>
      <c r="AB1724" s="5" t="s">
        <v>184</v>
      </c>
      <c r="AC1724" s="5" t="s">
        <v>753</v>
      </c>
      <c r="AI1724" s="5" t="s">
        <v>225</v>
      </c>
      <c r="AJ1724" s="8" t="s">
        <v>59</v>
      </c>
      <c r="AK1724" s="8" t="s">
        <v>59</v>
      </c>
    </row>
    <row r="1725" spans="1:37" hidden="1" x14ac:dyDescent="0.2">
      <c r="A1725" s="4">
        <v>1402</v>
      </c>
      <c r="B1725" s="4">
        <v>102</v>
      </c>
      <c r="C1725" s="5" t="s">
        <v>886</v>
      </c>
      <c r="D1725" s="5" t="s">
        <v>885</v>
      </c>
      <c r="E1725" s="4">
        <v>1976</v>
      </c>
      <c r="F1725" s="5" t="s">
        <v>809</v>
      </c>
      <c r="G1725" s="6">
        <v>0</v>
      </c>
      <c r="H1725" s="7">
        <v>0</v>
      </c>
      <c r="L1725" s="5" t="s">
        <v>840</v>
      </c>
      <c r="M1725" s="5" t="s">
        <v>57</v>
      </c>
      <c r="N1725" s="4">
        <v>1972</v>
      </c>
      <c r="O1725" s="5" t="s">
        <v>887</v>
      </c>
      <c r="S1725" s="5" t="s">
        <v>888</v>
      </c>
      <c r="U1725" s="5" t="s">
        <v>889</v>
      </c>
      <c r="X1725" s="5" t="s">
        <v>92</v>
      </c>
      <c r="Y1725" s="5" t="s">
        <v>93</v>
      </c>
      <c r="Z1725" s="5" t="s">
        <v>20</v>
      </c>
      <c r="AB1725" s="5" t="s">
        <v>184</v>
      </c>
      <c r="AC1725" s="5" t="s">
        <v>753</v>
      </c>
      <c r="AI1725" s="5" t="s">
        <v>225</v>
      </c>
      <c r="AJ1725" s="8" t="s">
        <v>59</v>
      </c>
      <c r="AK1725" s="8" t="s">
        <v>59</v>
      </c>
    </row>
    <row r="1726" spans="1:37" hidden="1" x14ac:dyDescent="0.2">
      <c r="A1726" s="4">
        <v>1402</v>
      </c>
      <c r="B1726" s="4">
        <v>103</v>
      </c>
      <c r="C1726" s="5" t="s">
        <v>886</v>
      </c>
      <c r="D1726" s="5" t="s">
        <v>885</v>
      </c>
      <c r="E1726" s="4">
        <v>1976</v>
      </c>
      <c r="F1726" s="5" t="s">
        <v>809</v>
      </c>
      <c r="G1726" s="6">
        <v>1.0235414534288639E-3</v>
      </c>
      <c r="H1726" s="7">
        <v>1</v>
      </c>
      <c r="L1726" s="5" t="s">
        <v>841</v>
      </c>
      <c r="M1726" s="5" t="s">
        <v>57</v>
      </c>
      <c r="N1726" s="4">
        <v>1972</v>
      </c>
      <c r="O1726" s="5" t="s">
        <v>887</v>
      </c>
      <c r="S1726" s="5" t="s">
        <v>888</v>
      </c>
      <c r="U1726" s="5" t="s">
        <v>889</v>
      </c>
      <c r="X1726" s="5" t="s">
        <v>92</v>
      </c>
      <c r="Y1726" s="5" t="s">
        <v>93</v>
      </c>
      <c r="Z1726" s="5" t="s">
        <v>20</v>
      </c>
      <c r="AB1726" s="5" t="s">
        <v>184</v>
      </c>
      <c r="AC1726" s="5" t="s">
        <v>753</v>
      </c>
      <c r="AI1726" s="5" t="s">
        <v>225</v>
      </c>
      <c r="AJ1726" s="8" t="s">
        <v>59</v>
      </c>
      <c r="AK1726" s="8" t="s">
        <v>59</v>
      </c>
    </row>
    <row r="1727" spans="1:37" hidden="1" x14ac:dyDescent="0.2">
      <c r="A1727" s="4">
        <v>1402</v>
      </c>
      <c r="B1727" s="4">
        <v>104</v>
      </c>
      <c r="C1727" s="5" t="s">
        <v>886</v>
      </c>
      <c r="D1727" s="5" t="s">
        <v>885</v>
      </c>
      <c r="E1727" s="4">
        <v>1976</v>
      </c>
      <c r="F1727" s="5" t="s">
        <v>809</v>
      </c>
      <c r="G1727" s="6">
        <v>1.0235414534288639E-3</v>
      </c>
      <c r="H1727" s="7">
        <v>1</v>
      </c>
      <c r="L1727" s="5" t="s">
        <v>842</v>
      </c>
      <c r="M1727" s="5" t="s">
        <v>57</v>
      </c>
      <c r="N1727" s="4">
        <v>1972</v>
      </c>
      <c r="O1727" s="5" t="s">
        <v>887</v>
      </c>
      <c r="S1727" s="5" t="s">
        <v>888</v>
      </c>
      <c r="U1727" s="5" t="s">
        <v>889</v>
      </c>
      <c r="X1727" s="5" t="s">
        <v>92</v>
      </c>
      <c r="Y1727" s="5" t="s">
        <v>93</v>
      </c>
      <c r="Z1727" s="5" t="s">
        <v>20</v>
      </c>
      <c r="AB1727" s="5" t="s">
        <v>184</v>
      </c>
      <c r="AC1727" s="5" t="s">
        <v>753</v>
      </c>
      <c r="AI1727" s="5" t="s">
        <v>225</v>
      </c>
      <c r="AJ1727" s="8" t="s">
        <v>59</v>
      </c>
      <c r="AK1727" s="8" t="s">
        <v>59</v>
      </c>
    </row>
    <row r="1728" spans="1:37" hidden="1" x14ac:dyDescent="0.2">
      <c r="A1728" s="4">
        <v>1402</v>
      </c>
      <c r="B1728" s="4">
        <v>105</v>
      </c>
      <c r="C1728" s="5" t="s">
        <v>886</v>
      </c>
      <c r="D1728" s="5" t="s">
        <v>885</v>
      </c>
      <c r="E1728" s="4">
        <v>1976</v>
      </c>
      <c r="F1728" s="5" t="s">
        <v>809</v>
      </c>
      <c r="G1728" s="6">
        <v>1.0235414534288639E-3</v>
      </c>
      <c r="H1728" s="7">
        <v>1</v>
      </c>
      <c r="L1728" s="5" t="s">
        <v>843</v>
      </c>
      <c r="M1728" s="5" t="s">
        <v>57</v>
      </c>
      <c r="N1728" s="4">
        <v>1972</v>
      </c>
      <c r="O1728" s="5" t="s">
        <v>887</v>
      </c>
      <c r="S1728" s="5" t="s">
        <v>888</v>
      </c>
      <c r="U1728" s="5" t="s">
        <v>889</v>
      </c>
      <c r="X1728" s="5" t="s">
        <v>92</v>
      </c>
      <c r="Y1728" s="5" t="s">
        <v>93</v>
      </c>
      <c r="Z1728" s="5" t="s">
        <v>20</v>
      </c>
      <c r="AB1728" s="5" t="s">
        <v>184</v>
      </c>
      <c r="AC1728" s="5" t="s">
        <v>753</v>
      </c>
      <c r="AI1728" s="5" t="s">
        <v>225</v>
      </c>
      <c r="AJ1728" s="8" t="s">
        <v>59</v>
      </c>
      <c r="AK1728" s="8" t="s">
        <v>59</v>
      </c>
    </row>
    <row r="1729" spans="1:37" hidden="1" x14ac:dyDescent="0.2">
      <c r="A1729" s="4">
        <v>1402</v>
      </c>
      <c r="B1729" s="4">
        <v>106</v>
      </c>
      <c r="C1729" s="5" t="s">
        <v>886</v>
      </c>
      <c r="D1729" s="5" t="s">
        <v>885</v>
      </c>
      <c r="E1729" s="4">
        <v>1976</v>
      </c>
      <c r="F1729" s="5" t="s">
        <v>809</v>
      </c>
      <c r="G1729" s="6">
        <v>3.0706243602865915E-3</v>
      </c>
      <c r="H1729" s="7">
        <v>3</v>
      </c>
      <c r="L1729" s="5" t="s">
        <v>844</v>
      </c>
      <c r="M1729" s="5" t="s">
        <v>57</v>
      </c>
      <c r="N1729" s="4">
        <v>1972</v>
      </c>
      <c r="O1729" s="5" t="s">
        <v>887</v>
      </c>
      <c r="S1729" s="5" t="s">
        <v>888</v>
      </c>
      <c r="U1729" s="5" t="s">
        <v>889</v>
      </c>
      <c r="X1729" s="5" t="s">
        <v>92</v>
      </c>
      <c r="Y1729" s="5" t="s">
        <v>93</v>
      </c>
      <c r="Z1729" s="5" t="s">
        <v>20</v>
      </c>
      <c r="AB1729" s="5" t="s">
        <v>184</v>
      </c>
      <c r="AC1729" s="5" t="s">
        <v>753</v>
      </c>
      <c r="AI1729" s="5" t="s">
        <v>225</v>
      </c>
      <c r="AJ1729" s="8" t="s">
        <v>59</v>
      </c>
      <c r="AK1729" s="8" t="s">
        <v>59</v>
      </c>
    </row>
    <row r="1730" spans="1:37" hidden="1" x14ac:dyDescent="0.2">
      <c r="A1730" s="4">
        <v>1402</v>
      </c>
      <c r="B1730" s="4">
        <v>107</v>
      </c>
      <c r="C1730" s="5" t="s">
        <v>886</v>
      </c>
      <c r="D1730" s="5" t="s">
        <v>885</v>
      </c>
      <c r="E1730" s="4">
        <v>1976</v>
      </c>
      <c r="F1730" s="5" t="s">
        <v>890</v>
      </c>
      <c r="G1730" s="6">
        <v>0</v>
      </c>
      <c r="H1730" s="7">
        <v>56</v>
      </c>
      <c r="L1730" s="5" t="s">
        <v>721</v>
      </c>
      <c r="M1730" s="5" t="s">
        <v>57</v>
      </c>
      <c r="N1730" s="4">
        <v>1972</v>
      </c>
      <c r="O1730" s="5" t="s">
        <v>887</v>
      </c>
      <c r="S1730" s="5" t="s">
        <v>888</v>
      </c>
      <c r="U1730" s="5" t="s">
        <v>889</v>
      </c>
      <c r="X1730" s="5" t="s">
        <v>92</v>
      </c>
      <c r="Y1730" s="5" t="s">
        <v>93</v>
      </c>
      <c r="Z1730" s="5" t="s">
        <v>20</v>
      </c>
      <c r="AB1730" s="5" t="s">
        <v>184</v>
      </c>
      <c r="AC1730" s="5" t="s">
        <v>753</v>
      </c>
      <c r="AI1730" s="5" t="s">
        <v>225</v>
      </c>
      <c r="AJ1730" s="8" t="s">
        <v>59</v>
      </c>
      <c r="AK1730" s="8" t="s">
        <v>59</v>
      </c>
    </row>
    <row r="1731" spans="1:37" hidden="1" x14ac:dyDescent="0.2">
      <c r="A1731" s="4">
        <v>1402</v>
      </c>
      <c r="B1731" s="4">
        <v>108</v>
      </c>
      <c r="C1731" s="5" t="s">
        <v>886</v>
      </c>
      <c r="D1731" s="5" t="s">
        <v>885</v>
      </c>
      <c r="E1731" s="4">
        <v>1976</v>
      </c>
      <c r="F1731" s="5" t="s">
        <v>890</v>
      </c>
      <c r="G1731" s="6">
        <v>0</v>
      </c>
      <c r="H1731" s="7">
        <v>24</v>
      </c>
      <c r="L1731" s="5" t="s">
        <v>722</v>
      </c>
      <c r="M1731" s="5" t="s">
        <v>57</v>
      </c>
      <c r="N1731" s="4">
        <v>1972</v>
      </c>
      <c r="O1731" s="5" t="s">
        <v>887</v>
      </c>
      <c r="S1731" s="5" t="s">
        <v>888</v>
      </c>
      <c r="U1731" s="5" t="s">
        <v>889</v>
      </c>
      <c r="X1731" s="5" t="s">
        <v>92</v>
      </c>
      <c r="Y1731" s="5" t="s">
        <v>93</v>
      </c>
      <c r="Z1731" s="5" t="s">
        <v>20</v>
      </c>
      <c r="AB1731" s="5" t="s">
        <v>184</v>
      </c>
      <c r="AC1731" s="5" t="s">
        <v>753</v>
      </c>
      <c r="AI1731" s="5" t="s">
        <v>225</v>
      </c>
      <c r="AJ1731" s="8" t="s">
        <v>59</v>
      </c>
      <c r="AK1731" s="8" t="s">
        <v>59</v>
      </c>
    </row>
    <row r="1732" spans="1:37" hidden="1" x14ac:dyDescent="0.2">
      <c r="A1732" s="4">
        <v>1402</v>
      </c>
      <c r="B1732" s="4">
        <v>109</v>
      </c>
      <c r="C1732" s="5" t="s">
        <v>886</v>
      </c>
      <c r="D1732" s="5" t="s">
        <v>885</v>
      </c>
      <c r="E1732" s="4">
        <v>1976</v>
      </c>
      <c r="F1732" s="5" t="s">
        <v>890</v>
      </c>
      <c r="G1732" s="6">
        <v>0</v>
      </c>
      <c r="H1732" s="7">
        <v>28</v>
      </c>
      <c r="L1732" s="5" t="s">
        <v>723</v>
      </c>
      <c r="M1732" s="5" t="s">
        <v>57</v>
      </c>
      <c r="N1732" s="4">
        <v>1972</v>
      </c>
      <c r="O1732" s="5" t="s">
        <v>887</v>
      </c>
      <c r="S1732" s="5" t="s">
        <v>888</v>
      </c>
      <c r="U1732" s="5" t="s">
        <v>889</v>
      </c>
      <c r="X1732" s="5" t="s">
        <v>92</v>
      </c>
      <c r="Y1732" s="5" t="s">
        <v>93</v>
      </c>
      <c r="Z1732" s="5" t="s">
        <v>20</v>
      </c>
      <c r="AB1732" s="5" t="s">
        <v>184</v>
      </c>
      <c r="AC1732" s="5" t="s">
        <v>753</v>
      </c>
      <c r="AI1732" s="5" t="s">
        <v>225</v>
      </c>
      <c r="AJ1732" s="8" t="s">
        <v>59</v>
      </c>
      <c r="AK1732" s="8" t="s">
        <v>59</v>
      </c>
    </row>
    <row r="1733" spans="1:37" hidden="1" x14ac:dyDescent="0.2">
      <c r="A1733" s="4">
        <v>1402</v>
      </c>
      <c r="B1733" s="4">
        <v>110</v>
      </c>
      <c r="C1733" s="5" t="s">
        <v>886</v>
      </c>
      <c r="D1733" s="5" t="s">
        <v>885</v>
      </c>
      <c r="E1733" s="4">
        <v>1976</v>
      </c>
      <c r="F1733" s="5" t="s">
        <v>890</v>
      </c>
      <c r="G1733" s="6">
        <v>0</v>
      </c>
      <c r="H1733" s="7">
        <v>40</v>
      </c>
      <c r="L1733" s="5" t="s">
        <v>724</v>
      </c>
      <c r="M1733" s="5" t="s">
        <v>57</v>
      </c>
      <c r="N1733" s="4">
        <v>1972</v>
      </c>
      <c r="O1733" s="5" t="s">
        <v>887</v>
      </c>
      <c r="S1733" s="5" t="s">
        <v>888</v>
      </c>
      <c r="U1733" s="5" t="s">
        <v>889</v>
      </c>
      <c r="X1733" s="5" t="s">
        <v>92</v>
      </c>
      <c r="Y1733" s="5" t="s">
        <v>93</v>
      </c>
      <c r="Z1733" s="5" t="s">
        <v>20</v>
      </c>
      <c r="AB1733" s="5" t="s">
        <v>184</v>
      </c>
      <c r="AC1733" s="5" t="s">
        <v>753</v>
      </c>
      <c r="AI1733" s="5" t="s">
        <v>225</v>
      </c>
      <c r="AJ1733" s="8" t="s">
        <v>59</v>
      </c>
      <c r="AK1733" s="8" t="s">
        <v>59</v>
      </c>
    </row>
    <row r="1734" spans="1:37" hidden="1" x14ac:dyDescent="0.2">
      <c r="A1734" s="4">
        <v>1402</v>
      </c>
      <c r="B1734" s="4">
        <v>111</v>
      </c>
      <c r="C1734" s="5" t="s">
        <v>886</v>
      </c>
      <c r="D1734" s="5" t="s">
        <v>885</v>
      </c>
      <c r="E1734" s="4">
        <v>1976</v>
      </c>
      <c r="F1734" s="5" t="s">
        <v>890</v>
      </c>
      <c r="G1734" s="6">
        <v>0</v>
      </c>
      <c r="H1734" s="7">
        <v>13</v>
      </c>
      <c r="L1734" s="5" t="s">
        <v>725</v>
      </c>
      <c r="M1734" s="5" t="s">
        <v>57</v>
      </c>
      <c r="N1734" s="4">
        <v>1972</v>
      </c>
      <c r="O1734" s="5" t="s">
        <v>887</v>
      </c>
      <c r="S1734" s="5" t="s">
        <v>888</v>
      </c>
      <c r="U1734" s="5" t="s">
        <v>889</v>
      </c>
      <c r="X1734" s="5" t="s">
        <v>92</v>
      </c>
      <c r="Y1734" s="5" t="s">
        <v>93</v>
      </c>
      <c r="Z1734" s="5" t="s">
        <v>20</v>
      </c>
      <c r="AB1734" s="5" t="s">
        <v>184</v>
      </c>
      <c r="AC1734" s="5" t="s">
        <v>753</v>
      </c>
      <c r="AI1734" s="5" t="s">
        <v>225</v>
      </c>
      <c r="AJ1734" s="8" t="s">
        <v>59</v>
      </c>
      <c r="AK1734" s="8" t="s">
        <v>59</v>
      </c>
    </row>
    <row r="1735" spans="1:37" hidden="1" x14ac:dyDescent="0.2">
      <c r="A1735" s="4">
        <v>1402</v>
      </c>
      <c r="B1735" s="4">
        <v>112</v>
      </c>
      <c r="C1735" s="5" t="s">
        <v>886</v>
      </c>
      <c r="D1735" s="5" t="s">
        <v>885</v>
      </c>
      <c r="E1735" s="4">
        <v>1976</v>
      </c>
      <c r="F1735" s="5" t="s">
        <v>890</v>
      </c>
      <c r="G1735" s="6">
        <v>0</v>
      </c>
      <c r="H1735" s="7">
        <v>13</v>
      </c>
      <c r="L1735" s="5" t="s">
        <v>726</v>
      </c>
      <c r="M1735" s="5" t="s">
        <v>57</v>
      </c>
      <c r="N1735" s="4">
        <v>1972</v>
      </c>
      <c r="O1735" s="5" t="s">
        <v>887</v>
      </c>
      <c r="S1735" s="5" t="s">
        <v>888</v>
      </c>
      <c r="U1735" s="5" t="s">
        <v>889</v>
      </c>
      <c r="X1735" s="5" t="s">
        <v>92</v>
      </c>
      <c r="Y1735" s="5" t="s">
        <v>93</v>
      </c>
      <c r="Z1735" s="5" t="s">
        <v>20</v>
      </c>
      <c r="AB1735" s="5" t="s">
        <v>184</v>
      </c>
      <c r="AC1735" s="5" t="s">
        <v>753</v>
      </c>
      <c r="AI1735" s="5" t="s">
        <v>225</v>
      </c>
      <c r="AJ1735" s="8" t="s">
        <v>59</v>
      </c>
      <c r="AK1735" s="8" t="s">
        <v>59</v>
      </c>
    </row>
    <row r="1736" spans="1:37" hidden="1" x14ac:dyDescent="0.2">
      <c r="A1736" s="4">
        <v>1402</v>
      </c>
      <c r="B1736" s="4">
        <v>113</v>
      </c>
      <c r="C1736" s="5" t="s">
        <v>886</v>
      </c>
      <c r="D1736" s="5" t="s">
        <v>885</v>
      </c>
      <c r="E1736" s="4">
        <v>1976</v>
      </c>
      <c r="F1736" s="5" t="s">
        <v>890</v>
      </c>
      <c r="G1736" s="6">
        <v>0</v>
      </c>
      <c r="H1736" s="7">
        <v>21</v>
      </c>
      <c r="L1736" s="5" t="s">
        <v>727</v>
      </c>
      <c r="M1736" s="5" t="s">
        <v>57</v>
      </c>
      <c r="N1736" s="4">
        <v>1972</v>
      </c>
      <c r="O1736" s="5" t="s">
        <v>887</v>
      </c>
      <c r="S1736" s="5" t="s">
        <v>888</v>
      </c>
      <c r="U1736" s="5" t="s">
        <v>889</v>
      </c>
      <c r="X1736" s="5" t="s">
        <v>92</v>
      </c>
      <c r="Y1736" s="5" t="s">
        <v>93</v>
      </c>
      <c r="Z1736" s="5" t="s">
        <v>20</v>
      </c>
      <c r="AB1736" s="5" t="s">
        <v>184</v>
      </c>
      <c r="AC1736" s="5" t="s">
        <v>753</v>
      </c>
      <c r="AI1736" s="5" t="s">
        <v>225</v>
      </c>
      <c r="AJ1736" s="8" t="s">
        <v>59</v>
      </c>
      <c r="AK1736" s="8" t="s">
        <v>59</v>
      </c>
    </row>
    <row r="1737" spans="1:37" hidden="1" x14ac:dyDescent="0.2">
      <c r="A1737" s="4">
        <v>1402</v>
      </c>
      <c r="B1737" s="4">
        <v>114</v>
      </c>
      <c r="C1737" s="5" t="s">
        <v>886</v>
      </c>
      <c r="D1737" s="5" t="s">
        <v>885</v>
      </c>
      <c r="E1737" s="4">
        <v>1976</v>
      </c>
      <c r="F1737" s="5" t="s">
        <v>890</v>
      </c>
      <c r="G1737" s="6">
        <v>0</v>
      </c>
      <c r="H1737" s="7">
        <v>21</v>
      </c>
      <c r="L1737" s="5" t="s">
        <v>728</v>
      </c>
      <c r="M1737" s="5" t="s">
        <v>57</v>
      </c>
      <c r="N1737" s="4">
        <v>1972</v>
      </c>
      <c r="O1737" s="5" t="s">
        <v>887</v>
      </c>
      <c r="S1737" s="5" t="s">
        <v>888</v>
      </c>
      <c r="U1737" s="5" t="s">
        <v>889</v>
      </c>
      <c r="X1737" s="5" t="s">
        <v>92</v>
      </c>
      <c r="Y1737" s="5" t="s">
        <v>93</v>
      </c>
      <c r="Z1737" s="5" t="s">
        <v>20</v>
      </c>
      <c r="AB1737" s="5" t="s">
        <v>184</v>
      </c>
      <c r="AC1737" s="5" t="s">
        <v>753</v>
      </c>
      <c r="AI1737" s="5" t="s">
        <v>225</v>
      </c>
      <c r="AJ1737" s="8" t="s">
        <v>59</v>
      </c>
      <c r="AK1737" s="8" t="s">
        <v>59</v>
      </c>
    </row>
    <row r="1738" spans="1:37" hidden="1" x14ac:dyDescent="0.2">
      <c r="A1738" s="4">
        <v>1402</v>
      </c>
      <c r="B1738" s="4">
        <v>115</v>
      </c>
      <c r="C1738" s="5" t="s">
        <v>886</v>
      </c>
      <c r="D1738" s="5" t="s">
        <v>885</v>
      </c>
      <c r="E1738" s="4">
        <v>1976</v>
      </c>
      <c r="F1738" s="5" t="s">
        <v>890</v>
      </c>
      <c r="G1738" s="6">
        <v>0</v>
      </c>
      <c r="H1738" s="7">
        <v>13</v>
      </c>
      <c r="L1738" s="5" t="s">
        <v>729</v>
      </c>
      <c r="M1738" s="5" t="s">
        <v>57</v>
      </c>
      <c r="N1738" s="4">
        <v>1972</v>
      </c>
      <c r="O1738" s="5" t="s">
        <v>887</v>
      </c>
      <c r="S1738" s="5" t="s">
        <v>888</v>
      </c>
      <c r="U1738" s="5" t="s">
        <v>889</v>
      </c>
      <c r="X1738" s="5" t="s">
        <v>92</v>
      </c>
      <c r="Y1738" s="5" t="s">
        <v>93</v>
      </c>
      <c r="Z1738" s="5" t="s">
        <v>20</v>
      </c>
      <c r="AB1738" s="5" t="s">
        <v>184</v>
      </c>
      <c r="AC1738" s="5" t="s">
        <v>753</v>
      </c>
      <c r="AI1738" s="5" t="s">
        <v>225</v>
      </c>
      <c r="AJ1738" s="8" t="s">
        <v>59</v>
      </c>
      <c r="AK1738" s="8" t="s">
        <v>59</v>
      </c>
    </row>
    <row r="1739" spans="1:37" hidden="1" x14ac:dyDescent="0.2">
      <c r="A1739" s="4">
        <v>1402</v>
      </c>
      <c r="B1739" s="4">
        <v>116</v>
      </c>
      <c r="C1739" s="5" t="s">
        <v>886</v>
      </c>
      <c r="D1739" s="5" t="s">
        <v>885</v>
      </c>
      <c r="E1739" s="4">
        <v>1976</v>
      </c>
      <c r="F1739" s="5" t="s">
        <v>890</v>
      </c>
      <c r="G1739" s="6">
        <v>0.45454545454545453</v>
      </c>
      <c r="H1739" s="7">
        <v>22</v>
      </c>
      <c r="L1739" s="5" t="s">
        <v>730</v>
      </c>
      <c r="M1739" s="5" t="s">
        <v>57</v>
      </c>
      <c r="N1739" s="4">
        <v>1972</v>
      </c>
      <c r="O1739" s="5" t="s">
        <v>887</v>
      </c>
      <c r="S1739" s="5" t="s">
        <v>888</v>
      </c>
      <c r="U1739" s="5" t="s">
        <v>889</v>
      </c>
      <c r="X1739" s="5" t="s">
        <v>92</v>
      </c>
      <c r="Y1739" s="5" t="s">
        <v>93</v>
      </c>
      <c r="Z1739" s="5" t="s">
        <v>20</v>
      </c>
      <c r="AB1739" s="5" t="s">
        <v>184</v>
      </c>
      <c r="AC1739" s="5" t="s">
        <v>753</v>
      </c>
      <c r="AI1739" s="5" t="s">
        <v>225</v>
      </c>
      <c r="AJ1739" s="8" t="s">
        <v>59</v>
      </c>
      <c r="AK1739" s="8" t="s">
        <v>59</v>
      </c>
    </row>
    <row r="1740" spans="1:37" hidden="1" x14ac:dyDescent="0.2">
      <c r="A1740" s="4">
        <v>1402</v>
      </c>
      <c r="B1740" s="4">
        <v>117</v>
      </c>
      <c r="C1740" s="5" t="s">
        <v>886</v>
      </c>
      <c r="D1740" s="5" t="s">
        <v>885</v>
      </c>
      <c r="E1740" s="4">
        <v>1976</v>
      </c>
      <c r="F1740" s="5" t="s">
        <v>890</v>
      </c>
      <c r="G1740" s="6">
        <v>0.6470588235294118</v>
      </c>
      <c r="H1740" s="7">
        <v>17</v>
      </c>
      <c r="L1740" s="5" t="s">
        <v>736</v>
      </c>
      <c r="M1740" s="5" t="s">
        <v>57</v>
      </c>
      <c r="N1740" s="4">
        <v>1972</v>
      </c>
      <c r="O1740" s="5" t="s">
        <v>887</v>
      </c>
      <c r="S1740" s="5" t="s">
        <v>888</v>
      </c>
      <c r="U1740" s="5" t="s">
        <v>889</v>
      </c>
      <c r="X1740" s="5" t="s">
        <v>92</v>
      </c>
      <c r="Y1740" s="5" t="s">
        <v>93</v>
      </c>
      <c r="Z1740" s="5" t="s">
        <v>20</v>
      </c>
      <c r="AB1740" s="5" t="s">
        <v>184</v>
      </c>
      <c r="AC1740" s="5" t="s">
        <v>753</v>
      </c>
      <c r="AI1740" s="5" t="s">
        <v>225</v>
      </c>
      <c r="AJ1740" s="8" t="s">
        <v>59</v>
      </c>
      <c r="AK1740" s="8" t="s">
        <v>59</v>
      </c>
    </row>
    <row r="1741" spans="1:37" hidden="1" x14ac:dyDescent="0.2">
      <c r="A1741" s="4">
        <v>1402</v>
      </c>
      <c r="B1741" s="4">
        <v>118</v>
      </c>
      <c r="C1741" s="5" t="s">
        <v>886</v>
      </c>
      <c r="D1741" s="5" t="s">
        <v>885</v>
      </c>
      <c r="E1741" s="4">
        <v>1976</v>
      </c>
      <c r="F1741" s="5" t="s">
        <v>890</v>
      </c>
      <c r="G1741" s="6">
        <v>0.7857142857142857</v>
      </c>
      <c r="H1741" s="7">
        <v>14</v>
      </c>
      <c r="L1741" s="5" t="s">
        <v>737</v>
      </c>
      <c r="M1741" s="5" t="s">
        <v>57</v>
      </c>
      <c r="N1741" s="4">
        <v>1972</v>
      </c>
      <c r="O1741" s="5" t="s">
        <v>887</v>
      </c>
      <c r="S1741" s="5" t="s">
        <v>888</v>
      </c>
      <c r="U1741" s="5" t="s">
        <v>889</v>
      </c>
      <c r="X1741" s="5" t="s">
        <v>92</v>
      </c>
      <c r="Y1741" s="5" t="s">
        <v>93</v>
      </c>
      <c r="Z1741" s="5" t="s">
        <v>20</v>
      </c>
      <c r="AB1741" s="5" t="s">
        <v>184</v>
      </c>
      <c r="AC1741" s="5" t="s">
        <v>753</v>
      </c>
      <c r="AI1741" s="5" t="s">
        <v>225</v>
      </c>
      <c r="AJ1741" s="8" t="s">
        <v>59</v>
      </c>
      <c r="AK1741" s="8" t="s">
        <v>59</v>
      </c>
    </row>
    <row r="1742" spans="1:37" hidden="1" x14ac:dyDescent="0.2">
      <c r="A1742" s="4">
        <v>1402</v>
      </c>
      <c r="B1742" s="4">
        <v>119</v>
      </c>
      <c r="C1742" s="5" t="s">
        <v>886</v>
      </c>
      <c r="D1742" s="5" t="s">
        <v>885</v>
      </c>
      <c r="E1742" s="4">
        <v>1976</v>
      </c>
      <c r="F1742" s="5" t="s">
        <v>890</v>
      </c>
      <c r="G1742" s="6">
        <v>0.8666666666666667</v>
      </c>
      <c r="H1742" s="7">
        <v>15</v>
      </c>
      <c r="L1742" s="5" t="s">
        <v>738</v>
      </c>
      <c r="M1742" s="5" t="s">
        <v>57</v>
      </c>
      <c r="N1742" s="4">
        <v>1972</v>
      </c>
      <c r="O1742" s="5" t="s">
        <v>887</v>
      </c>
      <c r="S1742" s="5" t="s">
        <v>888</v>
      </c>
      <c r="U1742" s="5" t="s">
        <v>889</v>
      </c>
      <c r="X1742" s="5" t="s">
        <v>92</v>
      </c>
      <c r="Y1742" s="5" t="s">
        <v>93</v>
      </c>
      <c r="Z1742" s="5" t="s">
        <v>20</v>
      </c>
      <c r="AB1742" s="5" t="s">
        <v>184</v>
      </c>
      <c r="AC1742" s="5" t="s">
        <v>753</v>
      </c>
      <c r="AI1742" s="5" t="s">
        <v>225</v>
      </c>
      <c r="AJ1742" s="8" t="s">
        <v>59</v>
      </c>
      <c r="AK1742" s="8" t="s">
        <v>59</v>
      </c>
    </row>
    <row r="1743" spans="1:37" hidden="1" x14ac:dyDescent="0.2">
      <c r="A1743" s="4">
        <v>1402</v>
      </c>
      <c r="B1743" s="4">
        <v>120</v>
      </c>
      <c r="C1743" s="5" t="s">
        <v>886</v>
      </c>
      <c r="D1743" s="5" t="s">
        <v>885</v>
      </c>
      <c r="E1743" s="4">
        <v>1976</v>
      </c>
      <c r="F1743" s="5" t="s">
        <v>890</v>
      </c>
      <c r="G1743" s="6">
        <v>1</v>
      </c>
      <c r="H1743" s="7">
        <v>24</v>
      </c>
      <c r="L1743" s="5" t="s">
        <v>739</v>
      </c>
      <c r="M1743" s="5" t="s">
        <v>57</v>
      </c>
      <c r="N1743" s="4">
        <v>1972</v>
      </c>
      <c r="O1743" s="5" t="s">
        <v>887</v>
      </c>
      <c r="S1743" s="5" t="s">
        <v>888</v>
      </c>
      <c r="U1743" s="5" t="s">
        <v>889</v>
      </c>
      <c r="X1743" s="5" t="s">
        <v>92</v>
      </c>
      <c r="Y1743" s="5" t="s">
        <v>93</v>
      </c>
      <c r="Z1743" s="5" t="s">
        <v>20</v>
      </c>
      <c r="AB1743" s="5" t="s">
        <v>184</v>
      </c>
      <c r="AC1743" s="5" t="s">
        <v>753</v>
      </c>
      <c r="AI1743" s="5" t="s">
        <v>225</v>
      </c>
      <c r="AJ1743" s="8" t="s">
        <v>59</v>
      </c>
      <c r="AK1743" s="8" t="s">
        <v>59</v>
      </c>
    </row>
    <row r="1744" spans="1:37" hidden="1" x14ac:dyDescent="0.2">
      <c r="A1744" s="4">
        <v>1402</v>
      </c>
      <c r="B1744" s="4">
        <v>121</v>
      </c>
      <c r="C1744" s="5" t="s">
        <v>886</v>
      </c>
      <c r="D1744" s="5" t="s">
        <v>885</v>
      </c>
      <c r="E1744" s="4">
        <v>1976</v>
      </c>
      <c r="F1744" s="5" t="s">
        <v>890</v>
      </c>
      <c r="G1744" s="6">
        <v>0.96153846153846156</v>
      </c>
      <c r="H1744" s="7">
        <v>26</v>
      </c>
      <c r="L1744" s="5" t="s">
        <v>740</v>
      </c>
      <c r="M1744" s="5" t="s">
        <v>57</v>
      </c>
      <c r="N1744" s="4">
        <v>1972</v>
      </c>
      <c r="O1744" s="5" t="s">
        <v>887</v>
      </c>
      <c r="S1744" s="5" t="s">
        <v>888</v>
      </c>
      <c r="U1744" s="5" t="s">
        <v>889</v>
      </c>
      <c r="X1744" s="5" t="s">
        <v>92</v>
      </c>
      <c r="Y1744" s="5" t="s">
        <v>93</v>
      </c>
      <c r="Z1744" s="5" t="s">
        <v>20</v>
      </c>
      <c r="AB1744" s="5" t="s">
        <v>184</v>
      </c>
      <c r="AC1744" s="5" t="s">
        <v>753</v>
      </c>
      <c r="AI1744" s="5" t="s">
        <v>225</v>
      </c>
      <c r="AJ1744" s="8" t="s">
        <v>59</v>
      </c>
      <c r="AK1744" s="8" t="s">
        <v>59</v>
      </c>
    </row>
    <row r="1745" spans="1:37" hidden="1" x14ac:dyDescent="0.2">
      <c r="A1745" s="4">
        <v>1402</v>
      </c>
      <c r="B1745" s="4">
        <v>122</v>
      </c>
      <c r="C1745" s="5" t="s">
        <v>886</v>
      </c>
      <c r="D1745" s="5" t="s">
        <v>885</v>
      </c>
      <c r="E1745" s="4">
        <v>1976</v>
      </c>
      <c r="F1745" s="5" t="s">
        <v>890</v>
      </c>
      <c r="G1745" s="6">
        <v>1</v>
      </c>
      <c r="H1745" s="7">
        <v>5</v>
      </c>
      <c r="L1745" s="5" t="s">
        <v>741</v>
      </c>
      <c r="M1745" s="5" t="s">
        <v>57</v>
      </c>
      <c r="N1745" s="4">
        <v>1972</v>
      </c>
      <c r="O1745" s="5" t="s">
        <v>887</v>
      </c>
      <c r="S1745" s="5" t="s">
        <v>888</v>
      </c>
      <c r="U1745" s="5" t="s">
        <v>889</v>
      </c>
      <c r="X1745" s="5" t="s">
        <v>92</v>
      </c>
      <c r="Y1745" s="5" t="s">
        <v>93</v>
      </c>
      <c r="Z1745" s="5" t="s">
        <v>20</v>
      </c>
      <c r="AB1745" s="5" t="s">
        <v>184</v>
      </c>
      <c r="AC1745" s="5" t="s">
        <v>753</v>
      </c>
      <c r="AI1745" s="5" t="s">
        <v>225</v>
      </c>
      <c r="AJ1745" s="8" t="s">
        <v>59</v>
      </c>
      <c r="AK1745" s="8" t="s">
        <v>59</v>
      </c>
    </row>
    <row r="1746" spans="1:37" hidden="1" x14ac:dyDescent="0.2">
      <c r="A1746" s="4">
        <v>1402</v>
      </c>
      <c r="B1746" s="4">
        <v>123</v>
      </c>
      <c r="C1746" s="5" t="s">
        <v>886</v>
      </c>
      <c r="D1746" s="5" t="s">
        <v>885</v>
      </c>
      <c r="E1746" s="4">
        <v>1976</v>
      </c>
      <c r="F1746" s="5" t="s">
        <v>890</v>
      </c>
      <c r="G1746" s="6">
        <v>1</v>
      </c>
      <c r="H1746" s="7">
        <v>5</v>
      </c>
      <c r="L1746" s="5" t="s">
        <v>742</v>
      </c>
      <c r="M1746" s="5" t="s">
        <v>57</v>
      </c>
      <c r="N1746" s="4">
        <v>1972</v>
      </c>
      <c r="O1746" s="5" t="s">
        <v>887</v>
      </c>
      <c r="S1746" s="5" t="s">
        <v>888</v>
      </c>
      <c r="U1746" s="5" t="s">
        <v>889</v>
      </c>
      <c r="X1746" s="5" t="s">
        <v>92</v>
      </c>
      <c r="Y1746" s="5" t="s">
        <v>93</v>
      </c>
      <c r="Z1746" s="5" t="s">
        <v>20</v>
      </c>
      <c r="AB1746" s="5" t="s">
        <v>184</v>
      </c>
      <c r="AC1746" s="5" t="s">
        <v>753</v>
      </c>
      <c r="AI1746" s="5" t="s">
        <v>225</v>
      </c>
      <c r="AJ1746" s="8" t="s">
        <v>59</v>
      </c>
      <c r="AK1746" s="8" t="s">
        <v>59</v>
      </c>
    </row>
    <row r="1747" spans="1:37" hidden="1" x14ac:dyDescent="0.2">
      <c r="A1747" s="4">
        <v>1402</v>
      </c>
      <c r="B1747" s="4">
        <v>124</v>
      </c>
      <c r="C1747" s="5" t="s">
        <v>886</v>
      </c>
      <c r="D1747" s="5" t="s">
        <v>885</v>
      </c>
      <c r="E1747" s="4">
        <v>1976</v>
      </c>
      <c r="F1747" s="5" t="s">
        <v>890</v>
      </c>
      <c r="G1747" s="6">
        <v>1</v>
      </c>
      <c r="H1747" s="7">
        <v>6</v>
      </c>
      <c r="L1747" s="5" t="s">
        <v>743</v>
      </c>
      <c r="M1747" s="5" t="s">
        <v>57</v>
      </c>
      <c r="N1747" s="4">
        <v>1972</v>
      </c>
      <c r="O1747" s="5" t="s">
        <v>887</v>
      </c>
      <c r="S1747" s="5" t="s">
        <v>888</v>
      </c>
      <c r="U1747" s="5" t="s">
        <v>889</v>
      </c>
      <c r="X1747" s="5" t="s">
        <v>92</v>
      </c>
      <c r="Y1747" s="5" t="s">
        <v>93</v>
      </c>
      <c r="Z1747" s="5" t="s">
        <v>20</v>
      </c>
      <c r="AB1747" s="5" t="s">
        <v>184</v>
      </c>
      <c r="AC1747" s="5" t="s">
        <v>753</v>
      </c>
      <c r="AI1747" s="5" t="s">
        <v>225</v>
      </c>
      <c r="AJ1747" s="8" t="s">
        <v>59</v>
      </c>
      <c r="AK1747" s="8" t="s">
        <v>59</v>
      </c>
    </row>
    <row r="1748" spans="1:37" hidden="1" x14ac:dyDescent="0.2">
      <c r="A1748" s="4">
        <v>1402</v>
      </c>
      <c r="B1748" s="4">
        <v>125</v>
      </c>
      <c r="C1748" s="5" t="s">
        <v>886</v>
      </c>
      <c r="D1748" s="5" t="s">
        <v>885</v>
      </c>
      <c r="E1748" s="4">
        <v>1976</v>
      </c>
      <c r="F1748" s="5" t="s">
        <v>890</v>
      </c>
      <c r="G1748" s="6">
        <v>1</v>
      </c>
      <c r="H1748" s="7">
        <v>9</v>
      </c>
      <c r="L1748" s="5" t="s">
        <v>744</v>
      </c>
      <c r="M1748" s="5" t="s">
        <v>57</v>
      </c>
      <c r="N1748" s="4">
        <v>1972</v>
      </c>
      <c r="O1748" s="5" t="s">
        <v>887</v>
      </c>
      <c r="S1748" s="5" t="s">
        <v>888</v>
      </c>
      <c r="U1748" s="5" t="s">
        <v>889</v>
      </c>
      <c r="X1748" s="5" t="s">
        <v>92</v>
      </c>
      <c r="Y1748" s="5" t="s">
        <v>93</v>
      </c>
      <c r="Z1748" s="5" t="s">
        <v>20</v>
      </c>
      <c r="AB1748" s="5" t="s">
        <v>184</v>
      </c>
      <c r="AC1748" s="5" t="s">
        <v>753</v>
      </c>
      <c r="AI1748" s="5" t="s">
        <v>225</v>
      </c>
      <c r="AJ1748" s="8" t="s">
        <v>59</v>
      </c>
      <c r="AK1748" s="8" t="s">
        <v>59</v>
      </c>
    </row>
    <row r="1749" spans="1:37" hidden="1" x14ac:dyDescent="0.2">
      <c r="A1749" s="4">
        <v>1402</v>
      </c>
      <c r="B1749" s="4">
        <v>126</v>
      </c>
      <c r="C1749" s="5" t="s">
        <v>886</v>
      </c>
      <c r="D1749" s="5" t="s">
        <v>885</v>
      </c>
      <c r="E1749" s="4">
        <v>1976</v>
      </c>
      <c r="F1749" s="5" t="s">
        <v>890</v>
      </c>
      <c r="G1749" s="6">
        <v>1</v>
      </c>
      <c r="H1749" s="7">
        <v>9</v>
      </c>
      <c r="L1749" s="5" t="s">
        <v>745</v>
      </c>
      <c r="M1749" s="5" t="s">
        <v>57</v>
      </c>
      <c r="N1749" s="4">
        <v>1972</v>
      </c>
      <c r="O1749" s="5" t="s">
        <v>887</v>
      </c>
      <c r="S1749" s="5" t="s">
        <v>888</v>
      </c>
      <c r="U1749" s="5" t="s">
        <v>889</v>
      </c>
      <c r="X1749" s="5" t="s">
        <v>92</v>
      </c>
      <c r="Y1749" s="5" t="s">
        <v>93</v>
      </c>
      <c r="Z1749" s="5" t="s">
        <v>20</v>
      </c>
      <c r="AB1749" s="5" t="s">
        <v>184</v>
      </c>
      <c r="AC1749" s="5" t="s">
        <v>753</v>
      </c>
      <c r="AI1749" s="5" t="s">
        <v>225</v>
      </c>
      <c r="AJ1749" s="8" t="s">
        <v>59</v>
      </c>
      <c r="AK1749" s="8" t="s">
        <v>59</v>
      </c>
    </row>
    <row r="1750" spans="1:37" hidden="1" x14ac:dyDescent="0.2">
      <c r="A1750" s="4">
        <v>1402</v>
      </c>
      <c r="B1750" s="4">
        <v>127</v>
      </c>
      <c r="C1750" s="5" t="s">
        <v>886</v>
      </c>
      <c r="D1750" s="5" t="s">
        <v>885</v>
      </c>
      <c r="E1750" s="4">
        <v>1976</v>
      </c>
      <c r="F1750" s="5" t="s">
        <v>890</v>
      </c>
      <c r="G1750" s="6">
        <v>1</v>
      </c>
      <c r="H1750" s="7">
        <v>8</v>
      </c>
      <c r="L1750" s="5" t="s">
        <v>746</v>
      </c>
      <c r="M1750" s="5" t="s">
        <v>57</v>
      </c>
      <c r="N1750" s="4">
        <v>1972</v>
      </c>
      <c r="O1750" s="5" t="s">
        <v>887</v>
      </c>
      <c r="S1750" s="5" t="s">
        <v>888</v>
      </c>
      <c r="U1750" s="5" t="s">
        <v>889</v>
      </c>
      <c r="X1750" s="5" t="s">
        <v>92</v>
      </c>
      <c r="Y1750" s="5" t="s">
        <v>93</v>
      </c>
      <c r="Z1750" s="5" t="s">
        <v>20</v>
      </c>
      <c r="AB1750" s="5" t="s">
        <v>184</v>
      </c>
      <c r="AC1750" s="5" t="s">
        <v>753</v>
      </c>
      <c r="AI1750" s="5" t="s">
        <v>225</v>
      </c>
      <c r="AJ1750" s="8" t="s">
        <v>59</v>
      </c>
      <c r="AK1750" s="8" t="s">
        <v>59</v>
      </c>
    </row>
    <row r="1751" spans="1:37" hidden="1" x14ac:dyDescent="0.2">
      <c r="A1751" s="4">
        <v>1402</v>
      </c>
      <c r="B1751" s="4">
        <v>128</v>
      </c>
      <c r="C1751" s="5" t="s">
        <v>886</v>
      </c>
      <c r="D1751" s="5" t="s">
        <v>885</v>
      </c>
      <c r="E1751" s="4">
        <v>1976</v>
      </c>
      <c r="F1751" s="5" t="s">
        <v>890</v>
      </c>
      <c r="G1751" s="6">
        <v>1</v>
      </c>
      <c r="H1751" s="7">
        <v>9</v>
      </c>
      <c r="L1751" s="5" t="s">
        <v>747</v>
      </c>
      <c r="M1751" s="5" t="s">
        <v>57</v>
      </c>
      <c r="N1751" s="4">
        <v>1972</v>
      </c>
      <c r="O1751" s="5" t="s">
        <v>887</v>
      </c>
      <c r="S1751" s="5" t="s">
        <v>888</v>
      </c>
      <c r="U1751" s="5" t="s">
        <v>889</v>
      </c>
      <c r="X1751" s="5" t="s">
        <v>92</v>
      </c>
      <c r="Y1751" s="5" t="s">
        <v>93</v>
      </c>
      <c r="Z1751" s="5" t="s">
        <v>20</v>
      </c>
      <c r="AB1751" s="5" t="s">
        <v>184</v>
      </c>
      <c r="AC1751" s="5" t="s">
        <v>753</v>
      </c>
      <c r="AI1751" s="5" t="s">
        <v>225</v>
      </c>
      <c r="AJ1751" s="8" t="s">
        <v>59</v>
      </c>
      <c r="AK1751" s="8" t="s">
        <v>59</v>
      </c>
    </row>
    <row r="1752" spans="1:37" hidden="1" x14ac:dyDescent="0.2">
      <c r="A1752" s="4">
        <v>1402</v>
      </c>
      <c r="B1752" s="4">
        <v>129</v>
      </c>
      <c r="C1752" s="5" t="s">
        <v>886</v>
      </c>
      <c r="D1752" s="5" t="s">
        <v>885</v>
      </c>
      <c r="E1752" s="4">
        <v>1976</v>
      </c>
      <c r="F1752" s="5" t="s">
        <v>890</v>
      </c>
      <c r="G1752" s="6">
        <v>1</v>
      </c>
      <c r="H1752" s="8">
        <v>18</v>
      </c>
      <c r="L1752" s="5" t="s">
        <v>748</v>
      </c>
      <c r="M1752" s="5" t="s">
        <v>57</v>
      </c>
      <c r="N1752" s="4">
        <v>1972</v>
      </c>
      <c r="O1752" s="5" t="s">
        <v>887</v>
      </c>
      <c r="S1752" s="5" t="s">
        <v>888</v>
      </c>
      <c r="U1752" s="5" t="s">
        <v>889</v>
      </c>
      <c r="X1752" s="5" t="s">
        <v>92</v>
      </c>
      <c r="Y1752" s="5" t="s">
        <v>93</v>
      </c>
      <c r="Z1752" s="5" t="s">
        <v>20</v>
      </c>
      <c r="AB1752" s="5" t="s">
        <v>184</v>
      </c>
      <c r="AC1752" s="5" t="s">
        <v>753</v>
      </c>
      <c r="AI1752" s="5" t="s">
        <v>225</v>
      </c>
      <c r="AJ1752" s="8" t="s">
        <v>59</v>
      </c>
      <c r="AK1752" s="8" t="s">
        <v>59</v>
      </c>
    </row>
    <row r="1753" spans="1:37" hidden="1" x14ac:dyDescent="0.2">
      <c r="A1753" s="4">
        <v>1402</v>
      </c>
      <c r="B1753" s="4">
        <v>130</v>
      </c>
      <c r="C1753" s="5" t="s">
        <v>886</v>
      </c>
      <c r="D1753" s="5" t="s">
        <v>885</v>
      </c>
      <c r="E1753" s="4">
        <v>1976</v>
      </c>
      <c r="F1753" s="5" t="s">
        <v>890</v>
      </c>
      <c r="G1753" s="6">
        <v>1</v>
      </c>
      <c r="H1753" s="7">
        <v>19</v>
      </c>
      <c r="L1753" s="5" t="s">
        <v>749</v>
      </c>
      <c r="M1753" s="5" t="s">
        <v>57</v>
      </c>
      <c r="N1753" s="4">
        <v>1972</v>
      </c>
      <c r="O1753" s="5" t="s">
        <v>887</v>
      </c>
      <c r="S1753" s="5" t="s">
        <v>888</v>
      </c>
      <c r="U1753" s="5" t="s">
        <v>889</v>
      </c>
      <c r="X1753" s="5" t="s">
        <v>92</v>
      </c>
      <c r="Y1753" s="5" t="s">
        <v>93</v>
      </c>
      <c r="Z1753" s="5" t="s">
        <v>20</v>
      </c>
      <c r="AB1753" s="5" t="s">
        <v>184</v>
      </c>
      <c r="AC1753" s="5" t="s">
        <v>753</v>
      </c>
      <c r="AI1753" s="5" t="s">
        <v>225</v>
      </c>
      <c r="AJ1753" s="8" t="s">
        <v>59</v>
      </c>
      <c r="AK1753" s="8" t="s">
        <v>59</v>
      </c>
    </row>
    <row r="1754" spans="1:37" hidden="1" x14ac:dyDescent="0.2">
      <c r="A1754" s="4">
        <v>1452</v>
      </c>
      <c r="B1754" s="4">
        <v>1</v>
      </c>
      <c r="C1754" s="5" t="s">
        <v>892</v>
      </c>
      <c r="D1754" s="5" t="s">
        <v>891</v>
      </c>
      <c r="E1754" s="4">
        <v>1986</v>
      </c>
      <c r="F1754" s="5" t="s">
        <v>227</v>
      </c>
      <c r="G1754" s="6">
        <v>5.8389259999999998E-2</v>
      </c>
      <c r="H1754" s="7">
        <v>45</v>
      </c>
      <c r="L1754" s="5" t="s">
        <v>721</v>
      </c>
      <c r="N1754" s="4">
        <v>1980</v>
      </c>
      <c r="O1754" s="5" t="s">
        <v>399</v>
      </c>
      <c r="S1754" s="5" t="s">
        <v>158</v>
      </c>
      <c r="U1754" s="5" t="s">
        <v>893</v>
      </c>
      <c r="X1754" s="5" t="s">
        <v>153</v>
      </c>
      <c r="Y1754" s="5" t="s">
        <v>152</v>
      </c>
      <c r="Z1754" s="5" t="s">
        <v>20</v>
      </c>
      <c r="AB1754" s="5" t="s">
        <v>21</v>
      </c>
      <c r="AC1754" s="5" t="s">
        <v>636</v>
      </c>
      <c r="AI1754" s="5" t="s">
        <v>225</v>
      </c>
      <c r="AJ1754" s="8" t="s">
        <v>59</v>
      </c>
      <c r="AK1754" s="8" t="s">
        <v>114</v>
      </c>
    </row>
    <row r="1755" spans="1:37" hidden="1" x14ac:dyDescent="0.2">
      <c r="A1755" s="4">
        <v>1452</v>
      </c>
      <c r="B1755" s="4">
        <v>2</v>
      </c>
      <c r="C1755" s="5" t="s">
        <v>892</v>
      </c>
      <c r="D1755" s="5" t="s">
        <v>891</v>
      </c>
      <c r="E1755" s="4">
        <v>1986</v>
      </c>
      <c r="F1755" s="5" t="s">
        <v>227</v>
      </c>
      <c r="G1755" s="6">
        <v>3.4228189999999999E-2</v>
      </c>
      <c r="H1755" s="7">
        <v>26</v>
      </c>
      <c r="L1755" s="5" t="s">
        <v>722</v>
      </c>
      <c r="N1755" s="4">
        <v>1980</v>
      </c>
      <c r="O1755" s="5" t="s">
        <v>399</v>
      </c>
      <c r="S1755" s="5" t="s">
        <v>158</v>
      </c>
      <c r="U1755" s="5" t="s">
        <v>893</v>
      </c>
      <c r="X1755" s="5" t="s">
        <v>153</v>
      </c>
      <c r="Y1755" s="5" t="s">
        <v>152</v>
      </c>
      <c r="Z1755" s="5" t="s">
        <v>20</v>
      </c>
      <c r="AB1755" s="5" t="s">
        <v>21</v>
      </c>
      <c r="AC1755" s="5" t="s">
        <v>636</v>
      </c>
      <c r="AI1755" s="5" t="s">
        <v>225</v>
      </c>
      <c r="AJ1755" s="8" t="s">
        <v>59</v>
      </c>
      <c r="AK1755" s="8" t="s">
        <v>114</v>
      </c>
    </row>
    <row r="1756" spans="1:37" hidden="1" x14ac:dyDescent="0.2">
      <c r="A1756" s="4">
        <v>1452</v>
      </c>
      <c r="B1756" s="4">
        <v>3</v>
      </c>
      <c r="C1756" s="5" t="s">
        <v>892</v>
      </c>
      <c r="D1756" s="5" t="s">
        <v>891</v>
      </c>
      <c r="E1756" s="4">
        <v>1986</v>
      </c>
      <c r="F1756" s="5" t="s">
        <v>227</v>
      </c>
      <c r="G1756" s="6">
        <v>2.5167789999999999E-2</v>
      </c>
      <c r="H1756" s="7">
        <v>19</v>
      </c>
      <c r="L1756" s="5" t="s">
        <v>723</v>
      </c>
      <c r="N1756" s="4">
        <v>1980</v>
      </c>
      <c r="O1756" s="5" t="s">
        <v>399</v>
      </c>
      <c r="S1756" s="5" t="s">
        <v>158</v>
      </c>
      <c r="U1756" s="5" t="s">
        <v>893</v>
      </c>
      <c r="X1756" s="5" t="s">
        <v>153</v>
      </c>
      <c r="Y1756" s="5" t="s">
        <v>152</v>
      </c>
      <c r="Z1756" s="5" t="s">
        <v>20</v>
      </c>
      <c r="AB1756" s="5" t="s">
        <v>21</v>
      </c>
      <c r="AC1756" s="5" t="s">
        <v>636</v>
      </c>
      <c r="AI1756" s="5" t="s">
        <v>225</v>
      </c>
      <c r="AJ1756" s="8" t="s">
        <v>59</v>
      </c>
      <c r="AK1756" s="8" t="s">
        <v>114</v>
      </c>
    </row>
    <row r="1757" spans="1:37" hidden="1" x14ac:dyDescent="0.2">
      <c r="A1757" s="4">
        <v>1452</v>
      </c>
      <c r="B1757" s="4">
        <v>4</v>
      </c>
      <c r="C1757" s="5" t="s">
        <v>892</v>
      </c>
      <c r="D1757" s="5" t="s">
        <v>891</v>
      </c>
      <c r="E1757" s="4">
        <v>1986</v>
      </c>
      <c r="F1757" s="5" t="s">
        <v>227</v>
      </c>
      <c r="G1757" s="6">
        <v>5.7382549999999997E-2</v>
      </c>
      <c r="H1757" s="7">
        <v>44</v>
      </c>
      <c r="L1757" s="5" t="s">
        <v>724</v>
      </c>
      <c r="N1757" s="4">
        <v>1980</v>
      </c>
      <c r="O1757" s="5" t="s">
        <v>399</v>
      </c>
      <c r="S1757" s="5" t="s">
        <v>158</v>
      </c>
      <c r="U1757" s="5" t="s">
        <v>893</v>
      </c>
      <c r="X1757" s="5" t="s">
        <v>153</v>
      </c>
      <c r="Y1757" s="5" t="s">
        <v>152</v>
      </c>
      <c r="Z1757" s="5" t="s">
        <v>20</v>
      </c>
      <c r="AB1757" s="5" t="s">
        <v>21</v>
      </c>
      <c r="AC1757" s="5" t="s">
        <v>636</v>
      </c>
      <c r="AI1757" s="5" t="s">
        <v>225</v>
      </c>
      <c r="AJ1757" s="8" t="s">
        <v>59</v>
      </c>
      <c r="AK1757" s="8" t="s">
        <v>114</v>
      </c>
    </row>
    <row r="1758" spans="1:37" hidden="1" x14ac:dyDescent="0.2">
      <c r="A1758" s="4">
        <v>1452</v>
      </c>
      <c r="B1758" s="4">
        <v>5</v>
      </c>
      <c r="C1758" s="5" t="s">
        <v>892</v>
      </c>
      <c r="D1758" s="5" t="s">
        <v>891</v>
      </c>
      <c r="E1758" s="4">
        <v>1986</v>
      </c>
      <c r="F1758" s="5" t="s">
        <v>227</v>
      </c>
      <c r="G1758" s="6">
        <v>4.127517E-2</v>
      </c>
      <c r="H1758" s="7">
        <v>32</v>
      </c>
      <c r="L1758" s="5" t="s">
        <v>725</v>
      </c>
      <c r="N1758" s="4">
        <v>1980</v>
      </c>
      <c r="O1758" s="5" t="s">
        <v>399</v>
      </c>
      <c r="S1758" s="5" t="s">
        <v>158</v>
      </c>
      <c r="U1758" s="5" t="s">
        <v>893</v>
      </c>
      <c r="X1758" s="5" t="s">
        <v>153</v>
      </c>
      <c r="Y1758" s="5" t="s">
        <v>152</v>
      </c>
      <c r="Z1758" s="5" t="s">
        <v>20</v>
      </c>
      <c r="AB1758" s="5" t="s">
        <v>21</v>
      </c>
      <c r="AC1758" s="5" t="s">
        <v>636</v>
      </c>
      <c r="AI1758" s="5" t="s">
        <v>225</v>
      </c>
      <c r="AJ1758" s="8" t="s">
        <v>59</v>
      </c>
      <c r="AK1758" s="8" t="s">
        <v>114</v>
      </c>
    </row>
    <row r="1759" spans="1:37" hidden="1" x14ac:dyDescent="0.2">
      <c r="A1759" s="4">
        <v>1452</v>
      </c>
      <c r="B1759" s="4">
        <v>6</v>
      </c>
      <c r="C1759" s="5" t="s">
        <v>892</v>
      </c>
      <c r="D1759" s="5" t="s">
        <v>891</v>
      </c>
      <c r="E1759" s="4">
        <v>1986</v>
      </c>
      <c r="F1759" s="5" t="s">
        <v>227</v>
      </c>
      <c r="G1759" s="6">
        <v>5.6375840000000003E-2</v>
      </c>
      <c r="H1759" s="7">
        <v>44</v>
      </c>
      <c r="L1759" s="5" t="s">
        <v>726</v>
      </c>
      <c r="N1759" s="4">
        <v>1980</v>
      </c>
      <c r="O1759" s="5" t="s">
        <v>399</v>
      </c>
      <c r="S1759" s="5" t="s">
        <v>158</v>
      </c>
      <c r="U1759" s="5" t="s">
        <v>893</v>
      </c>
      <c r="X1759" s="5" t="s">
        <v>153</v>
      </c>
      <c r="Y1759" s="5" t="s">
        <v>152</v>
      </c>
      <c r="Z1759" s="5" t="s">
        <v>20</v>
      </c>
      <c r="AB1759" s="5" t="s">
        <v>21</v>
      </c>
      <c r="AC1759" s="5" t="s">
        <v>636</v>
      </c>
      <c r="AI1759" s="5" t="s">
        <v>225</v>
      </c>
      <c r="AJ1759" s="8" t="s">
        <v>59</v>
      </c>
      <c r="AK1759" s="8" t="s">
        <v>114</v>
      </c>
    </row>
    <row r="1760" spans="1:37" hidden="1" x14ac:dyDescent="0.2">
      <c r="A1760" s="4">
        <v>1452</v>
      </c>
      <c r="B1760" s="4">
        <v>7</v>
      </c>
      <c r="C1760" s="5" t="s">
        <v>892</v>
      </c>
      <c r="D1760" s="5" t="s">
        <v>891</v>
      </c>
      <c r="E1760" s="4">
        <v>1986</v>
      </c>
      <c r="F1760" s="5" t="s">
        <v>227</v>
      </c>
      <c r="G1760" s="6">
        <v>6.2416109999999997E-2</v>
      </c>
      <c r="H1760" s="7">
        <v>48</v>
      </c>
      <c r="L1760" s="5" t="s">
        <v>727</v>
      </c>
      <c r="N1760" s="4">
        <v>1980</v>
      </c>
      <c r="O1760" s="5" t="s">
        <v>399</v>
      </c>
      <c r="S1760" s="5" t="s">
        <v>158</v>
      </c>
      <c r="U1760" s="5" t="s">
        <v>893</v>
      </c>
      <c r="X1760" s="5" t="s">
        <v>153</v>
      </c>
      <c r="Y1760" s="5" t="s">
        <v>152</v>
      </c>
      <c r="Z1760" s="5" t="s">
        <v>20</v>
      </c>
      <c r="AB1760" s="5" t="s">
        <v>21</v>
      </c>
      <c r="AC1760" s="5" t="s">
        <v>636</v>
      </c>
      <c r="AI1760" s="5" t="s">
        <v>225</v>
      </c>
      <c r="AJ1760" s="8" t="s">
        <v>59</v>
      </c>
      <c r="AK1760" s="8" t="s">
        <v>114</v>
      </c>
    </row>
    <row r="1761" spans="1:37" hidden="1" x14ac:dyDescent="0.2">
      <c r="A1761" s="4">
        <v>1452</v>
      </c>
      <c r="B1761" s="4">
        <v>8</v>
      </c>
      <c r="C1761" s="5" t="s">
        <v>892</v>
      </c>
      <c r="D1761" s="5" t="s">
        <v>891</v>
      </c>
      <c r="E1761" s="4">
        <v>1986</v>
      </c>
      <c r="F1761" s="5" t="s">
        <v>227</v>
      </c>
      <c r="G1761" s="6">
        <v>0.10973154</v>
      </c>
      <c r="H1761" s="7">
        <v>85</v>
      </c>
      <c r="L1761" s="5" t="s">
        <v>728</v>
      </c>
      <c r="N1761" s="4">
        <v>1980</v>
      </c>
      <c r="O1761" s="5" t="s">
        <v>399</v>
      </c>
      <c r="S1761" s="5" t="s">
        <v>158</v>
      </c>
      <c r="U1761" s="5" t="s">
        <v>893</v>
      </c>
      <c r="X1761" s="5" t="s">
        <v>153</v>
      </c>
      <c r="Y1761" s="5" t="s">
        <v>152</v>
      </c>
      <c r="Z1761" s="5" t="s">
        <v>20</v>
      </c>
      <c r="AB1761" s="5" t="s">
        <v>21</v>
      </c>
      <c r="AC1761" s="5" t="s">
        <v>636</v>
      </c>
      <c r="AI1761" s="5" t="s">
        <v>225</v>
      </c>
      <c r="AJ1761" s="8" t="s">
        <v>59</v>
      </c>
      <c r="AK1761" s="8" t="s">
        <v>114</v>
      </c>
    </row>
    <row r="1762" spans="1:37" hidden="1" x14ac:dyDescent="0.2">
      <c r="A1762" s="4">
        <v>1452</v>
      </c>
      <c r="B1762" s="4">
        <v>9</v>
      </c>
      <c r="C1762" s="5" t="s">
        <v>892</v>
      </c>
      <c r="D1762" s="5" t="s">
        <v>891</v>
      </c>
      <c r="E1762" s="4">
        <v>1986</v>
      </c>
      <c r="F1762" s="5" t="s">
        <v>227</v>
      </c>
      <c r="G1762" s="6">
        <v>6.7449659999999995E-2</v>
      </c>
      <c r="H1762" s="7">
        <v>52</v>
      </c>
      <c r="L1762" s="5" t="s">
        <v>729</v>
      </c>
      <c r="N1762" s="4">
        <v>1980</v>
      </c>
      <c r="O1762" s="5" t="s">
        <v>399</v>
      </c>
      <c r="S1762" s="5" t="s">
        <v>158</v>
      </c>
      <c r="U1762" s="5" t="s">
        <v>893</v>
      </c>
      <c r="X1762" s="5" t="s">
        <v>153</v>
      </c>
      <c r="Y1762" s="5" t="s">
        <v>152</v>
      </c>
      <c r="Z1762" s="5" t="s">
        <v>20</v>
      </c>
      <c r="AB1762" s="5" t="s">
        <v>21</v>
      </c>
      <c r="AC1762" s="5" t="s">
        <v>636</v>
      </c>
      <c r="AI1762" s="5" t="s">
        <v>225</v>
      </c>
      <c r="AJ1762" s="8" t="s">
        <v>59</v>
      </c>
      <c r="AK1762" s="8" t="s">
        <v>114</v>
      </c>
    </row>
    <row r="1763" spans="1:37" hidden="1" x14ac:dyDescent="0.2">
      <c r="A1763" s="4">
        <v>1452</v>
      </c>
      <c r="B1763" s="4">
        <v>10</v>
      </c>
      <c r="C1763" s="5" t="s">
        <v>892</v>
      </c>
      <c r="D1763" s="5" t="s">
        <v>891</v>
      </c>
      <c r="E1763" s="4">
        <v>1986</v>
      </c>
      <c r="F1763" s="5" t="s">
        <v>227</v>
      </c>
      <c r="G1763" s="6">
        <v>0.15906039999999999</v>
      </c>
      <c r="H1763" s="7">
        <v>123</v>
      </c>
      <c r="L1763" s="5" t="s">
        <v>894</v>
      </c>
      <c r="N1763" s="4">
        <v>1980</v>
      </c>
      <c r="O1763" s="5" t="s">
        <v>399</v>
      </c>
      <c r="S1763" s="5" t="s">
        <v>158</v>
      </c>
      <c r="U1763" s="5" t="s">
        <v>893</v>
      </c>
      <c r="X1763" s="5" t="s">
        <v>153</v>
      </c>
      <c r="Y1763" s="5" t="s">
        <v>152</v>
      </c>
      <c r="Z1763" s="5" t="s">
        <v>20</v>
      </c>
      <c r="AB1763" s="5" t="s">
        <v>21</v>
      </c>
      <c r="AC1763" s="5" t="s">
        <v>636</v>
      </c>
      <c r="AI1763" s="5" t="s">
        <v>225</v>
      </c>
      <c r="AJ1763" s="8" t="s">
        <v>59</v>
      </c>
      <c r="AK1763" s="8" t="s">
        <v>114</v>
      </c>
    </row>
    <row r="1764" spans="1:37" hidden="1" x14ac:dyDescent="0.2">
      <c r="A1764" s="4">
        <v>1452</v>
      </c>
      <c r="B1764" s="4">
        <v>11</v>
      </c>
      <c r="C1764" s="5" t="s">
        <v>892</v>
      </c>
      <c r="D1764" s="5" t="s">
        <v>891</v>
      </c>
      <c r="E1764" s="4">
        <v>1986</v>
      </c>
      <c r="F1764" s="5" t="s">
        <v>227</v>
      </c>
      <c r="G1764" s="6">
        <v>5.6375840000000003E-2</v>
      </c>
      <c r="H1764" s="7">
        <v>44</v>
      </c>
      <c r="L1764" s="5" t="s">
        <v>895</v>
      </c>
      <c r="N1764" s="4">
        <v>1980</v>
      </c>
      <c r="O1764" s="5" t="s">
        <v>399</v>
      </c>
      <c r="S1764" s="5" t="s">
        <v>158</v>
      </c>
      <c r="U1764" s="5" t="s">
        <v>893</v>
      </c>
      <c r="X1764" s="5" t="s">
        <v>153</v>
      </c>
      <c r="Y1764" s="5" t="s">
        <v>152</v>
      </c>
      <c r="Z1764" s="5" t="s">
        <v>20</v>
      </c>
      <c r="AB1764" s="5" t="s">
        <v>21</v>
      </c>
      <c r="AC1764" s="5" t="s">
        <v>636</v>
      </c>
      <c r="AI1764" s="5" t="s">
        <v>225</v>
      </c>
      <c r="AJ1764" s="8" t="s">
        <v>59</v>
      </c>
      <c r="AK1764" s="8" t="s">
        <v>114</v>
      </c>
    </row>
    <row r="1765" spans="1:37" hidden="1" x14ac:dyDescent="0.2">
      <c r="A1765" s="4">
        <v>1452</v>
      </c>
      <c r="B1765" s="4">
        <v>12</v>
      </c>
      <c r="C1765" s="5" t="s">
        <v>892</v>
      </c>
      <c r="D1765" s="5" t="s">
        <v>891</v>
      </c>
      <c r="E1765" s="4">
        <v>1986</v>
      </c>
      <c r="F1765" s="5" t="s">
        <v>227</v>
      </c>
      <c r="G1765" s="6">
        <v>4.0268459999999999E-2</v>
      </c>
      <c r="H1765" s="7">
        <v>31</v>
      </c>
      <c r="L1765" s="5" t="s">
        <v>896</v>
      </c>
      <c r="N1765" s="4">
        <v>1980</v>
      </c>
      <c r="O1765" s="5" t="s">
        <v>399</v>
      </c>
      <c r="S1765" s="5" t="s">
        <v>158</v>
      </c>
      <c r="U1765" s="5" t="s">
        <v>893</v>
      </c>
      <c r="X1765" s="5" t="s">
        <v>153</v>
      </c>
      <c r="Y1765" s="5" t="s">
        <v>152</v>
      </c>
      <c r="Z1765" s="5" t="s">
        <v>20</v>
      </c>
      <c r="AB1765" s="5" t="s">
        <v>21</v>
      </c>
      <c r="AC1765" s="5" t="s">
        <v>636</v>
      </c>
      <c r="AI1765" s="5" t="s">
        <v>225</v>
      </c>
      <c r="AJ1765" s="8" t="s">
        <v>59</v>
      </c>
      <c r="AK1765" s="8" t="s">
        <v>114</v>
      </c>
    </row>
    <row r="1766" spans="1:37" hidden="1" x14ac:dyDescent="0.2">
      <c r="A1766" s="4">
        <v>1452</v>
      </c>
      <c r="B1766" s="4">
        <v>13</v>
      </c>
      <c r="C1766" s="5" t="s">
        <v>892</v>
      </c>
      <c r="D1766" s="5" t="s">
        <v>891</v>
      </c>
      <c r="E1766" s="4">
        <v>1986</v>
      </c>
      <c r="F1766" s="5" t="s">
        <v>227</v>
      </c>
      <c r="G1766" s="6">
        <v>5.3355699999999999E-2</v>
      </c>
      <c r="H1766" s="7">
        <v>41</v>
      </c>
      <c r="L1766" s="5" t="s">
        <v>511</v>
      </c>
      <c r="N1766" s="4">
        <v>1980</v>
      </c>
      <c r="O1766" s="5" t="s">
        <v>399</v>
      </c>
      <c r="S1766" s="5" t="s">
        <v>158</v>
      </c>
      <c r="U1766" s="5" t="s">
        <v>893</v>
      </c>
      <c r="X1766" s="5" t="s">
        <v>153</v>
      </c>
      <c r="Y1766" s="5" t="s">
        <v>152</v>
      </c>
      <c r="Z1766" s="5" t="s">
        <v>20</v>
      </c>
      <c r="AB1766" s="5" t="s">
        <v>21</v>
      </c>
      <c r="AC1766" s="5" t="s">
        <v>636</v>
      </c>
      <c r="AI1766" s="5" t="s">
        <v>225</v>
      </c>
      <c r="AJ1766" s="8" t="s">
        <v>59</v>
      </c>
      <c r="AK1766" s="8" t="s">
        <v>114</v>
      </c>
    </row>
    <row r="1767" spans="1:37" hidden="1" x14ac:dyDescent="0.2">
      <c r="A1767" s="4">
        <v>1452</v>
      </c>
      <c r="B1767" s="4">
        <v>14</v>
      </c>
      <c r="C1767" s="5" t="s">
        <v>892</v>
      </c>
      <c r="D1767" s="5" t="s">
        <v>891</v>
      </c>
      <c r="E1767" s="4">
        <v>1986</v>
      </c>
      <c r="F1767" s="5" t="s">
        <v>227</v>
      </c>
      <c r="G1767" s="6">
        <v>6.4429529999999999E-2</v>
      </c>
      <c r="H1767" s="7">
        <v>50</v>
      </c>
      <c r="L1767" s="5" t="s">
        <v>512</v>
      </c>
      <c r="N1767" s="4">
        <v>1980</v>
      </c>
      <c r="O1767" s="5" t="s">
        <v>399</v>
      </c>
      <c r="S1767" s="5" t="s">
        <v>158</v>
      </c>
      <c r="U1767" s="5" t="s">
        <v>893</v>
      </c>
      <c r="X1767" s="5" t="s">
        <v>153</v>
      </c>
      <c r="Y1767" s="5" t="s">
        <v>152</v>
      </c>
      <c r="Z1767" s="5" t="s">
        <v>20</v>
      </c>
      <c r="AB1767" s="5" t="s">
        <v>21</v>
      </c>
      <c r="AC1767" s="5" t="s">
        <v>636</v>
      </c>
      <c r="AI1767" s="5" t="s">
        <v>225</v>
      </c>
      <c r="AJ1767" s="8" t="s">
        <v>59</v>
      </c>
      <c r="AK1767" s="8" t="s">
        <v>114</v>
      </c>
    </row>
    <row r="1768" spans="1:37" hidden="1" x14ac:dyDescent="0.2">
      <c r="A1768" s="4">
        <v>1452</v>
      </c>
      <c r="B1768" s="4">
        <v>15</v>
      </c>
      <c r="C1768" s="5" t="s">
        <v>892</v>
      </c>
      <c r="D1768" s="5" t="s">
        <v>891</v>
      </c>
      <c r="E1768" s="4">
        <v>1986</v>
      </c>
      <c r="F1768" s="5" t="s">
        <v>227</v>
      </c>
      <c r="G1768" s="6">
        <v>8.7583889999999998E-2</v>
      </c>
      <c r="H1768" s="7">
        <v>68</v>
      </c>
      <c r="L1768" s="5" t="s">
        <v>897</v>
      </c>
      <c r="N1768" s="4">
        <v>1980</v>
      </c>
      <c r="O1768" s="5" t="s">
        <v>399</v>
      </c>
      <c r="S1768" s="5" t="s">
        <v>158</v>
      </c>
      <c r="U1768" s="5" t="s">
        <v>893</v>
      </c>
      <c r="X1768" s="5" t="s">
        <v>153</v>
      </c>
      <c r="Y1768" s="5" t="s">
        <v>152</v>
      </c>
      <c r="Z1768" s="5" t="s">
        <v>20</v>
      </c>
      <c r="AB1768" s="5" t="s">
        <v>21</v>
      </c>
      <c r="AC1768" s="5" t="s">
        <v>636</v>
      </c>
      <c r="AI1768" s="5" t="s">
        <v>225</v>
      </c>
      <c r="AJ1768" s="8" t="s">
        <v>59</v>
      </c>
      <c r="AK1768" s="8" t="s">
        <v>114</v>
      </c>
    </row>
    <row r="1769" spans="1:37" hidden="1" x14ac:dyDescent="0.2">
      <c r="A1769" s="4">
        <v>1617</v>
      </c>
      <c r="B1769" s="4">
        <v>1</v>
      </c>
      <c r="C1769" s="5" t="s">
        <v>899</v>
      </c>
      <c r="D1769" s="5" t="s">
        <v>898</v>
      </c>
      <c r="E1769" s="4">
        <v>2018</v>
      </c>
      <c r="F1769" s="5" t="s">
        <v>227</v>
      </c>
      <c r="G1769" s="6">
        <v>0.20316027088036118</v>
      </c>
      <c r="H1769" s="7">
        <v>90</v>
      </c>
      <c r="L1769" s="5" t="s">
        <v>46</v>
      </c>
      <c r="M1769" s="5" t="s">
        <v>53</v>
      </c>
      <c r="N1769" s="4">
        <v>2009</v>
      </c>
      <c r="O1769" s="5" t="s">
        <v>900</v>
      </c>
      <c r="P1769" s="5" t="s">
        <v>902</v>
      </c>
      <c r="Q1769" s="5" t="s">
        <v>315</v>
      </c>
      <c r="R1769" s="7">
        <v>581.20000000000005</v>
      </c>
      <c r="S1769" s="5" t="s">
        <v>359</v>
      </c>
      <c r="U1769" s="5" t="s">
        <v>719</v>
      </c>
      <c r="X1769" s="5" t="s">
        <v>232</v>
      </c>
      <c r="Y1769" s="5" t="s">
        <v>233</v>
      </c>
      <c r="Z1769" s="5" t="s">
        <v>20</v>
      </c>
      <c r="AB1769" s="5" t="s">
        <v>21</v>
      </c>
      <c r="AC1769" s="5" t="s">
        <v>901</v>
      </c>
      <c r="AF1769" s="5" t="s">
        <v>311</v>
      </c>
      <c r="AI1769" s="5" t="s">
        <v>903</v>
      </c>
      <c r="AJ1769" s="8" t="s">
        <v>777</v>
      </c>
      <c r="AK1769" s="8" t="s">
        <v>114</v>
      </c>
    </row>
    <row r="1770" spans="1:37" hidden="1" x14ac:dyDescent="0.2">
      <c r="A1770" s="4">
        <v>1617</v>
      </c>
      <c r="B1770" s="4">
        <v>2</v>
      </c>
      <c r="C1770" s="5" t="s">
        <v>899</v>
      </c>
      <c r="D1770" s="5" t="s">
        <v>898</v>
      </c>
      <c r="E1770" s="4">
        <v>2018</v>
      </c>
      <c r="F1770" s="5" t="s">
        <v>227</v>
      </c>
      <c r="G1770" s="6">
        <v>8.35214446952596E-2</v>
      </c>
      <c r="H1770" s="7">
        <v>37</v>
      </c>
      <c r="L1770" s="5" t="s">
        <v>68</v>
      </c>
      <c r="M1770" s="5" t="s">
        <v>53</v>
      </c>
      <c r="N1770" s="4">
        <v>2009</v>
      </c>
      <c r="O1770" s="5" t="s">
        <v>900</v>
      </c>
      <c r="P1770" s="5" t="s">
        <v>902</v>
      </c>
      <c r="Q1770" s="5" t="s">
        <v>315</v>
      </c>
      <c r="R1770" s="7">
        <v>581.20000000000005</v>
      </c>
      <c r="S1770" s="5" t="s">
        <v>359</v>
      </c>
      <c r="U1770" s="5" t="s">
        <v>719</v>
      </c>
      <c r="X1770" s="5" t="s">
        <v>232</v>
      </c>
      <c r="Y1770" s="5" t="s">
        <v>233</v>
      </c>
      <c r="Z1770" s="5" t="s">
        <v>20</v>
      </c>
      <c r="AB1770" s="5" t="s">
        <v>21</v>
      </c>
      <c r="AC1770" s="5" t="s">
        <v>901</v>
      </c>
      <c r="AF1770" s="5" t="s">
        <v>311</v>
      </c>
      <c r="AI1770" s="5" t="s">
        <v>903</v>
      </c>
      <c r="AJ1770" s="8" t="s">
        <v>777</v>
      </c>
      <c r="AK1770" s="8" t="s">
        <v>114</v>
      </c>
    </row>
    <row r="1771" spans="1:37" hidden="1" x14ac:dyDescent="0.2">
      <c r="A1771" s="4">
        <v>1617</v>
      </c>
      <c r="B1771" s="4">
        <v>3</v>
      </c>
      <c r="C1771" s="5" t="s">
        <v>899</v>
      </c>
      <c r="D1771" s="5" t="s">
        <v>898</v>
      </c>
      <c r="E1771" s="4">
        <v>2018</v>
      </c>
      <c r="F1771" s="5" t="s">
        <v>227</v>
      </c>
      <c r="G1771" s="6">
        <v>4.740406320541761E-2</v>
      </c>
      <c r="H1771" s="7">
        <v>21</v>
      </c>
      <c r="L1771" s="5" t="s">
        <v>69</v>
      </c>
      <c r="M1771" s="5" t="s">
        <v>53</v>
      </c>
      <c r="N1771" s="4">
        <v>2009</v>
      </c>
      <c r="O1771" s="5" t="s">
        <v>900</v>
      </c>
      <c r="P1771" s="5" t="s">
        <v>902</v>
      </c>
      <c r="Q1771" s="5" t="s">
        <v>315</v>
      </c>
      <c r="R1771" s="7">
        <v>581.20000000000005</v>
      </c>
      <c r="S1771" s="5" t="s">
        <v>359</v>
      </c>
      <c r="U1771" s="5" t="s">
        <v>719</v>
      </c>
      <c r="X1771" s="5" t="s">
        <v>232</v>
      </c>
      <c r="Y1771" s="5" t="s">
        <v>233</v>
      </c>
      <c r="Z1771" s="5" t="s">
        <v>20</v>
      </c>
      <c r="AB1771" s="5" t="s">
        <v>21</v>
      </c>
      <c r="AC1771" s="5" t="s">
        <v>901</v>
      </c>
      <c r="AF1771" s="5" t="s">
        <v>311</v>
      </c>
      <c r="AI1771" s="5" t="s">
        <v>903</v>
      </c>
      <c r="AJ1771" s="8" t="s">
        <v>777</v>
      </c>
      <c r="AK1771" s="8" t="s">
        <v>114</v>
      </c>
    </row>
    <row r="1772" spans="1:37" hidden="1" x14ac:dyDescent="0.2">
      <c r="A1772" s="4">
        <v>1617</v>
      </c>
      <c r="B1772" s="4">
        <v>4</v>
      </c>
      <c r="C1772" s="5" t="s">
        <v>899</v>
      </c>
      <c r="D1772" s="5" t="s">
        <v>898</v>
      </c>
      <c r="E1772" s="4">
        <v>2018</v>
      </c>
      <c r="F1772" s="5" t="s">
        <v>227</v>
      </c>
      <c r="G1772" s="6">
        <v>6.7720090293453723E-3</v>
      </c>
      <c r="H1772" s="7">
        <v>3</v>
      </c>
      <c r="L1772" s="5" t="s">
        <v>70</v>
      </c>
      <c r="M1772" s="5" t="s">
        <v>53</v>
      </c>
      <c r="N1772" s="4">
        <v>2009</v>
      </c>
      <c r="O1772" s="5" t="s">
        <v>900</v>
      </c>
      <c r="P1772" s="5" t="s">
        <v>902</v>
      </c>
      <c r="Q1772" s="5" t="s">
        <v>315</v>
      </c>
      <c r="R1772" s="7">
        <v>581.20000000000005</v>
      </c>
      <c r="S1772" s="5" t="s">
        <v>359</v>
      </c>
      <c r="U1772" s="5" t="s">
        <v>719</v>
      </c>
      <c r="X1772" s="5" t="s">
        <v>232</v>
      </c>
      <c r="Y1772" s="5" t="s">
        <v>233</v>
      </c>
      <c r="Z1772" s="5" t="s">
        <v>20</v>
      </c>
      <c r="AB1772" s="5" t="s">
        <v>21</v>
      </c>
      <c r="AC1772" s="5" t="s">
        <v>901</v>
      </c>
      <c r="AF1772" s="5" t="s">
        <v>311</v>
      </c>
      <c r="AI1772" s="5" t="s">
        <v>903</v>
      </c>
      <c r="AJ1772" s="8" t="s">
        <v>777</v>
      </c>
      <c r="AK1772" s="8" t="s">
        <v>114</v>
      </c>
    </row>
    <row r="1773" spans="1:37" hidden="1" x14ac:dyDescent="0.2">
      <c r="A1773" s="4">
        <v>1617</v>
      </c>
      <c r="B1773" s="4">
        <v>5</v>
      </c>
      <c r="C1773" s="5" t="s">
        <v>899</v>
      </c>
      <c r="D1773" s="5" t="s">
        <v>898</v>
      </c>
      <c r="E1773" s="4">
        <v>2018</v>
      </c>
      <c r="F1773" s="5" t="s">
        <v>227</v>
      </c>
      <c r="G1773" s="6">
        <v>9.0293453724604959E-3</v>
      </c>
      <c r="H1773" s="7">
        <v>4</v>
      </c>
      <c r="L1773" s="5" t="s">
        <v>71</v>
      </c>
      <c r="M1773" s="5" t="s">
        <v>53</v>
      </c>
      <c r="N1773" s="4">
        <v>2009</v>
      </c>
      <c r="O1773" s="5" t="s">
        <v>900</v>
      </c>
      <c r="P1773" s="5" t="s">
        <v>902</v>
      </c>
      <c r="Q1773" s="5" t="s">
        <v>315</v>
      </c>
      <c r="R1773" s="7">
        <v>581.20000000000005</v>
      </c>
      <c r="S1773" s="5" t="s">
        <v>359</v>
      </c>
      <c r="U1773" s="5" t="s">
        <v>719</v>
      </c>
      <c r="X1773" s="5" t="s">
        <v>232</v>
      </c>
      <c r="Y1773" s="5" t="s">
        <v>233</v>
      </c>
      <c r="Z1773" s="5" t="s">
        <v>20</v>
      </c>
      <c r="AB1773" s="5" t="s">
        <v>21</v>
      </c>
      <c r="AC1773" s="5" t="s">
        <v>901</v>
      </c>
      <c r="AF1773" s="5" t="s">
        <v>311</v>
      </c>
      <c r="AI1773" s="5" t="s">
        <v>903</v>
      </c>
      <c r="AJ1773" s="8" t="s">
        <v>777</v>
      </c>
      <c r="AK1773" s="8" t="s">
        <v>114</v>
      </c>
    </row>
    <row r="1774" spans="1:37" hidden="1" x14ac:dyDescent="0.2">
      <c r="A1774" s="4">
        <v>1617</v>
      </c>
      <c r="B1774" s="4">
        <v>6</v>
      </c>
      <c r="C1774" s="5" t="s">
        <v>899</v>
      </c>
      <c r="D1774" s="5" t="s">
        <v>898</v>
      </c>
      <c r="E1774" s="4">
        <v>2018</v>
      </c>
      <c r="F1774" s="5" t="s">
        <v>227</v>
      </c>
      <c r="G1774" s="6">
        <v>5.1918735891647853E-2</v>
      </c>
      <c r="H1774" s="7">
        <v>23</v>
      </c>
      <c r="L1774" s="5" t="s">
        <v>904</v>
      </c>
      <c r="M1774" s="5" t="s">
        <v>53</v>
      </c>
      <c r="N1774" s="4">
        <v>2009</v>
      </c>
      <c r="O1774" s="5" t="s">
        <v>900</v>
      </c>
      <c r="P1774" s="5" t="s">
        <v>902</v>
      </c>
      <c r="Q1774" s="5" t="s">
        <v>315</v>
      </c>
      <c r="R1774" s="7">
        <v>581.20000000000005</v>
      </c>
      <c r="S1774" s="5" t="s">
        <v>359</v>
      </c>
      <c r="U1774" s="5" t="s">
        <v>719</v>
      </c>
      <c r="X1774" s="5" t="s">
        <v>232</v>
      </c>
      <c r="Y1774" s="5" t="s">
        <v>233</v>
      </c>
      <c r="Z1774" s="5" t="s">
        <v>20</v>
      </c>
      <c r="AB1774" s="5" t="s">
        <v>21</v>
      </c>
      <c r="AC1774" s="5" t="s">
        <v>901</v>
      </c>
      <c r="AF1774" s="5" t="s">
        <v>311</v>
      </c>
      <c r="AI1774" s="5" t="s">
        <v>903</v>
      </c>
      <c r="AJ1774" s="8" t="s">
        <v>777</v>
      </c>
      <c r="AK1774" s="8" t="s">
        <v>114</v>
      </c>
    </row>
    <row r="1775" spans="1:37" hidden="1" x14ac:dyDescent="0.2">
      <c r="A1775" s="4">
        <v>1617</v>
      </c>
      <c r="B1775" s="4">
        <v>7</v>
      </c>
      <c r="C1775" s="5" t="s">
        <v>899</v>
      </c>
      <c r="D1775" s="5" t="s">
        <v>898</v>
      </c>
      <c r="E1775" s="4">
        <v>2018</v>
      </c>
      <c r="F1775" s="5" t="s">
        <v>227</v>
      </c>
      <c r="G1775" s="6">
        <v>9.0293453724604959E-3</v>
      </c>
      <c r="H1775" s="7">
        <v>4</v>
      </c>
      <c r="L1775" s="5" t="s">
        <v>905</v>
      </c>
      <c r="M1775" s="5" t="s">
        <v>53</v>
      </c>
      <c r="N1775" s="4">
        <v>2009</v>
      </c>
      <c r="O1775" s="5" t="s">
        <v>900</v>
      </c>
      <c r="P1775" s="5" t="s">
        <v>902</v>
      </c>
      <c r="Q1775" s="5" t="s">
        <v>315</v>
      </c>
      <c r="R1775" s="7">
        <v>581.20000000000005</v>
      </c>
      <c r="S1775" s="5" t="s">
        <v>359</v>
      </c>
      <c r="U1775" s="5" t="s">
        <v>719</v>
      </c>
      <c r="X1775" s="5" t="s">
        <v>232</v>
      </c>
      <c r="Y1775" s="5" t="s">
        <v>233</v>
      </c>
      <c r="Z1775" s="5" t="s">
        <v>20</v>
      </c>
      <c r="AB1775" s="5" t="s">
        <v>21</v>
      </c>
      <c r="AC1775" s="5" t="s">
        <v>901</v>
      </c>
      <c r="AF1775" s="5" t="s">
        <v>311</v>
      </c>
      <c r="AI1775" s="5" t="s">
        <v>903</v>
      </c>
      <c r="AJ1775" s="8" t="s">
        <v>777</v>
      </c>
      <c r="AK1775" s="8" t="s">
        <v>114</v>
      </c>
    </row>
    <row r="1776" spans="1:37" hidden="1" x14ac:dyDescent="0.2">
      <c r="A1776" s="4">
        <v>1617</v>
      </c>
      <c r="B1776" s="4">
        <v>8</v>
      </c>
      <c r="C1776" s="5" t="s">
        <v>899</v>
      </c>
      <c r="D1776" s="5" t="s">
        <v>898</v>
      </c>
      <c r="E1776" s="4">
        <v>2018</v>
      </c>
      <c r="F1776" s="5" t="s">
        <v>227</v>
      </c>
      <c r="G1776" s="6">
        <v>0.2054176072234763</v>
      </c>
      <c r="H1776" s="7">
        <v>91</v>
      </c>
      <c r="L1776" s="5" t="s">
        <v>46</v>
      </c>
      <c r="M1776" s="5" t="s">
        <v>57</v>
      </c>
      <c r="N1776" s="4">
        <v>2009</v>
      </c>
      <c r="O1776" s="5" t="s">
        <v>900</v>
      </c>
      <c r="P1776" s="5" t="s">
        <v>902</v>
      </c>
      <c r="Q1776" s="5" t="s">
        <v>315</v>
      </c>
      <c r="R1776" s="7">
        <v>581.20000000000005</v>
      </c>
      <c r="S1776" s="5" t="s">
        <v>359</v>
      </c>
      <c r="U1776" s="5" t="s">
        <v>719</v>
      </c>
      <c r="X1776" s="5" t="s">
        <v>232</v>
      </c>
      <c r="Y1776" s="5" t="s">
        <v>233</v>
      </c>
      <c r="Z1776" s="5" t="s">
        <v>20</v>
      </c>
      <c r="AB1776" s="5" t="s">
        <v>21</v>
      </c>
      <c r="AC1776" s="5" t="s">
        <v>901</v>
      </c>
      <c r="AF1776" s="5" t="s">
        <v>311</v>
      </c>
      <c r="AI1776" s="5" t="s">
        <v>903</v>
      </c>
      <c r="AJ1776" s="8" t="s">
        <v>777</v>
      </c>
      <c r="AK1776" s="8" t="s">
        <v>114</v>
      </c>
    </row>
    <row r="1777" spans="1:38" hidden="1" x14ac:dyDescent="0.2">
      <c r="A1777" s="4">
        <v>1617</v>
      </c>
      <c r="B1777" s="4">
        <v>9</v>
      </c>
      <c r="C1777" s="5" t="s">
        <v>899</v>
      </c>
      <c r="D1777" s="5" t="s">
        <v>898</v>
      </c>
      <c r="E1777" s="4">
        <v>2018</v>
      </c>
      <c r="F1777" s="5" t="s">
        <v>227</v>
      </c>
      <c r="G1777" s="6">
        <v>8.35214446952596E-2</v>
      </c>
      <c r="H1777" s="7">
        <v>37</v>
      </c>
      <c r="L1777" s="5" t="s">
        <v>68</v>
      </c>
      <c r="M1777" s="5" t="s">
        <v>57</v>
      </c>
      <c r="N1777" s="4">
        <v>2009</v>
      </c>
      <c r="O1777" s="5" t="s">
        <v>900</v>
      </c>
      <c r="P1777" s="5" t="s">
        <v>902</v>
      </c>
      <c r="Q1777" s="5" t="s">
        <v>315</v>
      </c>
      <c r="R1777" s="7">
        <v>581.20000000000005</v>
      </c>
      <c r="S1777" s="5" t="s">
        <v>359</v>
      </c>
      <c r="U1777" s="5" t="s">
        <v>719</v>
      </c>
      <c r="X1777" s="5" t="s">
        <v>232</v>
      </c>
      <c r="Y1777" s="5" t="s">
        <v>233</v>
      </c>
      <c r="Z1777" s="5" t="s">
        <v>20</v>
      </c>
      <c r="AB1777" s="5" t="s">
        <v>21</v>
      </c>
      <c r="AC1777" s="5" t="s">
        <v>901</v>
      </c>
      <c r="AF1777" s="5" t="s">
        <v>311</v>
      </c>
      <c r="AI1777" s="5" t="s">
        <v>903</v>
      </c>
      <c r="AJ1777" s="8" t="s">
        <v>777</v>
      </c>
      <c r="AK1777" s="8" t="s">
        <v>114</v>
      </c>
    </row>
    <row r="1778" spans="1:38" hidden="1" x14ac:dyDescent="0.2">
      <c r="A1778" s="4">
        <v>1617</v>
      </c>
      <c r="B1778" s="4">
        <v>10</v>
      </c>
      <c r="C1778" s="5" t="s">
        <v>899</v>
      </c>
      <c r="D1778" s="5" t="s">
        <v>898</v>
      </c>
      <c r="E1778" s="4">
        <v>2018</v>
      </c>
      <c r="F1778" s="5" t="s">
        <v>227</v>
      </c>
      <c r="G1778" s="6">
        <v>7.2234762979683967E-2</v>
      </c>
      <c r="H1778" s="7">
        <v>32</v>
      </c>
      <c r="L1778" s="5" t="s">
        <v>69</v>
      </c>
      <c r="M1778" s="5" t="s">
        <v>57</v>
      </c>
      <c r="N1778" s="4">
        <v>2009</v>
      </c>
      <c r="O1778" s="5" t="s">
        <v>900</v>
      </c>
      <c r="P1778" s="5" t="s">
        <v>902</v>
      </c>
      <c r="Q1778" s="5" t="s">
        <v>315</v>
      </c>
      <c r="R1778" s="7">
        <v>581.20000000000005</v>
      </c>
      <c r="S1778" s="5" t="s">
        <v>359</v>
      </c>
      <c r="U1778" s="5" t="s">
        <v>719</v>
      </c>
      <c r="X1778" s="5" t="s">
        <v>232</v>
      </c>
      <c r="Y1778" s="5" t="s">
        <v>233</v>
      </c>
      <c r="Z1778" s="5" t="s">
        <v>20</v>
      </c>
      <c r="AB1778" s="5" t="s">
        <v>21</v>
      </c>
      <c r="AC1778" s="5" t="s">
        <v>901</v>
      </c>
      <c r="AF1778" s="5" t="s">
        <v>311</v>
      </c>
      <c r="AI1778" s="5" t="s">
        <v>903</v>
      </c>
      <c r="AJ1778" s="8" t="s">
        <v>777</v>
      </c>
      <c r="AK1778" s="8" t="s">
        <v>114</v>
      </c>
    </row>
    <row r="1779" spans="1:38" hidden="1" x14ac:dyDescent="0.2">
      <c r="A1779" s="4">
        <v>1617</v>
      </c>
      <c r="B1779" s="4">
        <v>11</v>
      </c>
      <c r="C1779" s="5" t="s">
        <v>899</v>
      </c>
      <c r="D1779" s="5" t="s">
        <v>898</v>
      </c>
      <c r="E1779" s="4">
        <v>2018</v>
      </c>
      <c r="F1779" s="5" t="s">
        <v>227</v>
      </c>
      <c r="G1779" s="6">
        <v>3.8374717832957109E-2</v>
      </c>
      <c r="H1779" s="7">
        <v>17</v>
      </c>
      <c r="L1779" s="5" t="s">
        <v>70</v>
      </c>
      <c r="M1779" s="5" t="s">
        <v>57</v>
      </c>
      <c r="N1779" s="4">
        <v>2009</v>
      </c>
      <c r="O1779" s="5" t="s">
        <v>900</v>
      </c>
      <c r="P1779" s="5" t="s">
        <v>902</v>
      </c>
      <c r="Q1779" s="5" t="s">
        <v>315</v>
      </c>
      <c r="R1779" s="7">
        <v>581.20000000000005</v>
      </c>
      <c r="S1779" s="5" t="s">
        <v>359</v>
      </c>
      <c r="U1779" s="5" t="s">
        <v>719</v>
      </c>
      <c r="X1779" s="5" t="s">
        <v>232</v>
      </c>
      <c r="Y1779" s="5" t="s">
        <v>233</v>
      </c>
      <c r="Z1779" s="5" t="s">
        <v>20</v>
      </c>
      <c r="AB1779" s="5" t="s">
        <v>21</v>
      </c>
      <c r="AC1779" s="5" t="s">
        <v>901</v>
      </c>
      <c r="AF1779" s="5" t="s">
        <v>311</v>
      </c>
      <c r="AI1779" s="5" t="s">
        <v>903</v>
      </c>
      <c r="AJ1779" s="8" t="s">
        <v>777</v>
      </c>
      <c r="AK1779" s="8" t="s">
        <v>114</v>
      </c>
    </row>
    <row r="1780" spans="1:38" hidden="1" x14ac:dyDescent="0.2">
      <c r="A1780" s="4">
        <v>1617</v>
      </c>
      <c r="B1780" s="4">
        <v>12</v>
      </c>
      <c r="C1780" s="5" t="s">
        <v>899</v>
      </c>
      <c r="D1780" s="5" t="s">
        <v>898</v>
      </c>
      <c r="E1780" s="4">
        <v>2018</v>
      </c>
      <c r="F1780" s="5" t="s">
        <v>227</v>
      </c>
      <c r="G1780" s="6">
        <v>2.9345372460496615E-2</v>
      </c>
      <c r="H1780" s="7">
        <v>13</v>
      </c>
      <c r="L1780" s="5" t="s">
        <v>71</v>
      </c>
      <c r="M1780" s="5" t="s">
        <v>57</v>
      </c>
      <c r="N1780" s="4">
        <v>2009</v>
      </c>
      <c r="O1780" s="5" t="s">
        <v>900</v>
      </c>
      <c r="P1780" s="5" t="s">
        <v>902</v>
      </c>
      <c r="Q1780" s="5" t="s">
        <v>315</v>
      </c>
      <c r="R1780" s="7">
        <v>581.20000000000005</v>
      </c>
      <c r="S1780" s="5" t="s">
        <v>359</v>
      </c>
      <c r="U1780" s="5" t="s">
        <v>719</v>
      </c>
      <c r="X1780" s="5" t="s">
        <v>232</v>
      </c>
      <c r="Y1780" s="5" t="s">
        <v>233</v>
      </c>
      <c r="Z1780" s="5" t="s">
        <v>20</v>
      </c>
      <c r="AB1780" s="5" t="s">
        <v>21</v>
      </c>
      <c r="AC1780" s="5" t="s">
        <v>901</v>
      </c>
      <c r="AF1780" s="5" t="s">
        <v>311</v>
      </c>
      <c r="AI1780" s="5" t="s">
        <v>903</v>
      </c>
      <c r="AJ1780" s="8" t="s">
        <v>777</v>
      </c>
      <c r="AK1780" s="8" t="s">
        <v>114</v>
      </c>
    </row>
    <row r="1781" spans="1:38" hidden="1" x14ac:dyDescent="0.2">
      <c r="A1781" s="4">
        <v>1617</v>
      </c>
      <c r="B1781" s="4">
        <v>13</v>
      </c>
      <c r="C1781" s="5" t="s">
        <v>899</v>
      </c>
      <c r="D1781" s="5" t="s">
        <v>898</v>
      </c>
      <c r="E1781" s="4">
        <v>2018</v>
      </c>
      <c r="F1781" s="5" t="s">
        <v>227</v>
      </c>
      <c r="G1781" s="6">
        <v>0.11738148984198646</v>
      </c>
      <c r="H1781" s="7">
        <v>52</v>
      </c>
      <c r="L1781" s="5" t="s">
        <v>904</v>
      </c>
      <c r="M1781" s="5" t="s">
        <v>57</v>
      </c>
      <c r="N1781" s="4">
        <v>2009</v>
      </c>
      <c r="O1781" s="5" t="s">
        <v>900</v>
      </c>
      <c r="P1781" s="5" t="s">
        <v>902</v>
      </c>
      <c r="Q1781" s="5" t="s">
        <v>315</v>
      </c>
      <c r="R1781" s="7">
        <v>581.20000000000005</v>
      </c>
      <c r="S1781" s="5" t="s">
        <v>359</v>
      </c>
      <c r="U1781" s="5" t="s">
        <v>719</v>
      </c>
      <c r="X1781" s="5" t="s">
        <v>232</v>
      </c>
      <c r="Y1781" s="5" t="s">
        <v>233</v>
      </c>
      <c r="Z1781" s="5" t="s">
        <v>20</v>
      </c>
      <c r="AB1781" s="5" t="s">
        <v>21</v>
      </c>
      <c r="AC1781" s="5" t="s">
        <v>901</v>
      </c>
      <c r="AF1781" s="5" t="s">
        <v>311</v>
      </c>
      <c r="AI1781" s="5" t="s">
        <v>903</v>
      </c>
      <c r="AJ1781" s="8" t="s">
        <v>777</v>
      </c>
      <c r="AK1781" s="8" t="s">
        <v>114</v>
      </c>
    </row>
    <row r="1782" spans="1:38" hidden="1" x14ac:dyDescent="0.2">
      <c r="A1782" s="4">
        <v>1617</v>
      </c>
      <c r="B1782" s="4">
        <v>14</v>
      </c>
      <c r="C1782" s="5" t="s">
        <v>899</v>
      </c>
      <c r="D1782" s="5" t="s">
        <v>898</v>
      </c>
      <c r="E1782" s="4">
        <v>2018</v>
      </c>
      <c r="F1782" s="5" t="s">
        <v>227</v>
      </c>
      <c r="G1782" s="6">
        <v>4.2889390519187359E-2</v>
      </c>
      <c r="H1782" s="7">
        <v>19</v>
      </c>
      <c r="L1782" s="5" t="s">
        <v>905</v>
      </c>
      <c r="M1782" s="5" t="s">
        <v>57</v>
      </c>
      <c r="N1782" s="4">
        <v>2009</v>
      </c>
      <c r="O1782" s="5" t="s">
        <v>900</v>
      </c>
      <c r="P1782" s="5" t="s">
        <v>902</v>
      </c>
      <c r="Q1782" s="5" t="s">
        <v>315</v>
      </c>
      <c r="R1782" s="7">
        <v>581.20000000000005</v>
      </c>
      <c r="S1782" s="5" t="s">
        <v>359</v>
      </c>
      <c r="U1782" s="5" t="s">
        <v>719</v>
      </c>
      <c r="X1782" s="5" t="s">
        <v>232</v>
      </c>
      <c r="Y1782" s="5" t="s">
        <v>233</v>
      </c>
      <c r="Z1782" s="5" t="s">
        <v>20</v>
      </c>
      <c r="AB1782" s="5" t="s">
        <v>21</v>
      </c>
      <c r="AC1782" s="5" t="s">
        <v>901</v>
      </c>
      <c r="AF1782" s="5" t="s">
        <v>311</v>
      </c>
      <c r="AI1782" s="5" t="s">
        <v>903</v>
      </c>
      <c r="AJ1782" s="8" t="s">
        <v>777</v>
      </c>
      <c r="AK1782" s="8" t="s">
        <v>114</v>
      </c>
    </row>
    <row r="1783" spans="1:38" hidden="1" x14ac:dyDescent="0.2">
      <c r="A1783" s="4">
        <v>1617</v>
      </c>
      <c r="B1783" s="4">
        <v>15</v>
      </c>
      <c r="C1783" s="5" t="s">
        <v>899</v>
      </c>
      <c r="D1783" s="5" t="s">
        <v>898</v>
      </c>
      <c r="E1783" s="4">
        <v>2018</v>
      </c>
      <c r="F1783" s="5" t="s">
        <v>227</v>
      </c>
      <c r="G1783" s="6">
        <v>0.19505494505494506</v>
      </c>
      <c r="H1783" s="7">
        <v>71</v>
      </c>
      <c r="L1783" s="5" t="s">
        <v>46</v>
      </c>
      <c r="M1783" s="5" t="s">
        <v>53</v>
      </c>
      <c r="N1783" s="4">
        <v>2010</v>
      </c>
      <c r="O1783" s="5" t="s">
        <v>900</v>
      </c>
      <c r="P1783" s="5" t="s">
        <v>906</v>
      </c>
      <c r="Q1783" s="5" t="s">
        <v>315</v>
      </c>
      <c r="R1783" s="7">
        <v>469.9</v>
      </c>
      <c r="S1783" s="5" t="s">
        <v>907</v>
      </c>
      <c r="X1783" s="5" t="s">
        <v>232</v>
      </c>
      <c r="Y1783" s="5" t="s">
        <v>233</v>
      </c>
      <c r="Z1783" s="5" t="s">
        <v>20</v>
      </c>
      <c r="AB1783" s="5" t="s">
        <v>21</v>
      </c>
      <c r="AC1783" s="5" t="s">
        <v>901</v>
      </c>
      <c r="AF1783" s="5" t="s">
        <v>311</v>
      </c>
      <c r="AI1783" s="5" t="s">
        <v>903</v>
      </c>
      <c r="AJ1783" s="8" t="s">
        <v>777</v>
      </c>
      <c r="AK1783" s="8" t="s">
        <v>114</v>
      </c>
      <c r="AL1783" s="8" t="s">
        <v>264</v>
      </c>
    </row>
    <row r="1784" spans="1:38" hidden="1" x14ac:dyDescent="0.2">
      <c r="A1784" s="4">
        <v>1617</v>
      </c>
      <c r="B1784" s="4">
        <v>16</v>
      </c>
      <c r="C1784" s="5" t="s">
        <v>899</v>
      </c>
      <c r="D1784" s="5" t="s">
        <v>898</v>
      </c>
      <c r="E1784" s="4">
        <v>2018</v>
      </c>
      <c r="F1784" s="5" t="s">
        <v>227</v>
      </c>
      <c r="G1784" s="6">
        <v>8.2417582417582416E-2</v>
      </c>
      <c r="H1784" s="7">
        <v>30</v>
      </c>
      <c r="L1784" s="5" t="s">
        <v>68</v>
      </c>
      <c r="M1784" s="5" t="s">
        <v>53</v>
      </c>
      <c r="N1784" s="4">
        <v>2010</v>
      </c>
      <c r="O1784" s="5" t="s">
        <v>900</v>
      </c>
      <c r="P1784" s="5" t="s">
        <v>906</v>
      </c>
      <c r="Q1784" s="5" t="s">
        <v>315</v>
      </c>
      <c r="R1784" s="7">
        <v>469.9</v>
      </c>
      <c r="S1784" s="5" t="s">
        <v>907</v>
      </c>
      <c r="X1784" s="5" t="s">
        <v>232</v>
      </c>
      <c r="Y1784" s="5" t="s">
        <v>233</v>
      </c>
      <c r="Z1784" s="5" t="s">
        <v>20</v>
      </c>
      <c r="AB1784" s="5" t="s">
        <v>21</v>
      </c>
      <c r="AC1784" s="5" t="s">
        <v>901</v>
      </c>
      <c r="AF1784" s="5" t="s">
        <v>311</v>
      </c>
      <c r="AI1784" s="5" t="s">
        <v>903</v>
      </c>
      <c r="AJ1784" s="8" t="s">
        <v>777</v>
      </c>
      <c r="AK1784" s="8" t="s">
        <v>114</v>
      </c>
      <c r="AL1784" s="8" t="s">
        <v>264</v>
      </c>
    </row>
    <row r="1785" spans="1:38" hidden="1" x14ac:dyDescent="0.2">
      <c r="A1785" s="4">
        <v>1617</v>
      </c>
      <c r="B1785" s="4">
        <v>17</v>
      </c>
      <c r="C1785" s="5" t="s">
        <v>899</v>
      </c>
      <c r="D1785" s="5" t="s">
        <v>898</v>
      </c>
      <c r="E1785" s="4">
        <v>2018</v>
      </c>
      <c r="F1785" s="5" t="s">
        <v>227</v>
      </c>
      <c r="G1785" s="6">
        <v>4.9450549450549448E-2</v>
      </c>
      <c r="H1785" s="7">
        <v>18</v>
      </c>
      <c r="L1785" s="5" t="s">
        <v>69</v>
      </c>
      <c r="M1785" s="5" t="s">
        <v>53</v>
      </c>
      <c r="N1785" s="4">
        <v>2010</v>
      </c>
      <c r="O1785" s="5" t="s">
        <v>900</v>
      </c>
      <c r="P1785" s="5" t="s">
        <v>906</v>
      </c>
      <c r="Q1785" s="5" t="s">
        <v>315</v>
      </c>
      <c r="R1785" s="7">
        <v>469.9</v>
      </c>
      <c r="S1785" s="5" t="s">
        <v>907</v>
      </c>
      <c r="X1785" s="5" t="s">
        <v>232</v>
      </c>
      <c r="Y1785" s="5" t="s">
        <v>233</v>
      </c>
      <c r="Z1785" s="5" t="s">
        <v>20</v>
      </c>
      <c r="AB1785" s="5" t="s">
        <v>21</v>
      </c>
      <c r="AC1785" s="5" t="s">
        <v>901</v>
      </c>
      <c r="AF1785" s="5" t="s">
        <v>311</v>
      </c>
      <c r="AI1785" s="5" t="s">
        <v>903</v>
      </c>
      <c r="AJ1785" s="8" t="s">
        <v>777</v>
      </c>
      <c r="AK1785" s="8" t="s">
        <v>114</v>
      </c>
      <c r="AL1785" s="8" t="s">
        <v>264</v>
      </c>
    </row>
    <row r="1786" spans="1:38" hidden="1" x14ac:dyDescent="0.2">
      <c r="A1786" s="4">
        <v>1617</v>
      </c>
      <c r="B1786" s="4">
        <v>18</v>
      </c>
      <c r="C1786" s="5" t="s">
        <v>899</v>
      </c>
      <c r="D1786" s="5" t="s">
        <v>898</v>
      </c>
      <c r="E1786" s="4">
        <v>2018</v>
      </c>
      <c r="F1786" s="5" t="s">
        <v>227</v>
      </c>
      <c r="G1786" s="6">
        <v>1.6483516483516484E-2</v>
      </c>
      <c r="H1786" s="7">
        <v>6</v>
      </c>
      <c r="L1786" s="5" t="s">
        <v>70</v>
      </c>
      <c r="M1786" s="5" t="s">
        <v>53</v>
      </c>
      <c r="N1786" s="4">
        <v>2010</v>
      </c>
      <c r="O1786" s="5" t="s">
        <v>900</v>
      </c>
      <c r="P1786" s="5" t="s">
        <v>906</v>
      </c>
      <c r="Q1786" s="5" t="s">
        <v>315</v>
      </c>
      <c r="R1786" s="7">
        <v>469.9</v>
      </c>
      <c r="S1786" s="5" t="s">
        <v>907</v>
      </c>
      <c r="X1786" s="5" t="s">
        <v>232</v>
      </c>
      <c r="Y1786" s="5" t="s">
        <v>233</v>
      </c>
      <c r="Z1786" s="5" t="s">
        <v>20</v>
      </c>
      <c r="AB1786" s="5" t="s">
        <v>21</v>
      </c>
      <c r="AC1786" s="5" t="s">
        <v>901</v>
      </c>
      <c r="AF1786" s="5" t="s">
        <v>311</v>
      </c>
      <c r="AI1786" s="5" t="s">
        <v>903</v>
      </c>
      <c r="AJ1786" s="8" t="s">
        <v>777</v>
      </c>
      <c r="AK1786" s="8" t="s">
        <v>114</v>
      </c>
      <c r="AL1786" s="8" t="s">
        <v>264</v>
      </c>
    </row>
    <row r="1787" spans="1:38" hidden="1" x14ac:dyDescent="0.2">
      <c r="A1787" s="4">
        <v>1617</v>
      </c>
      <c r="B1787" s="4">
        <v>19</v>
      </c>
      <c r="C1787" s="5" t="s">
        <v>899</v>
      </c>
      <c r="D1787" s="5" t="s">
        <v>898</v>
      </c>
      <c r="E1787" s="4">
        <v>2018</v>
      </c>
      <c r="F1787" s="5" t="s">
        <v>227</v>
      </c>
      <c r="G1787" s="6">
        <v>1.9230769230769232E-2</v>
      </c>
      <c r="H1787" s="7">
        <v>7</v>
      </c>
      <c r="L1787" s="5" t="s">
        <v>71</v>
      </c>
      <c r="M1787" s="5" t="s">
        <v>53</v>
      </c>
      <c r="N1787" s="4">
        <v>2010</v>
      </c>
      <c r="O1787" s="5" t="s">
        <v>900</v>
      </c>
      <c r="P1787" s="5" t="s">
        <v>906</v>
      </c>
      <c r="Q1787" s="5" t="s">
        <v>315</v>
      </c>
      <c r="R1787" s="7">
        <v>469.9</v>
      </c>
      <c r="S1787" s="5" t="s">
        <v>907</v>
      </c>
      <c r="X1787" s="5" t="s">
        <v>232</v>
      </c>
      <c r="Y1787" s="5" t="s">
        <v>233</v>
      </c>
      <c r="Z1787" s="5" t="s">
        <v>20</v>
      </c>
      <c r="AB1787" s="5" t="s">
        <v>21</v>
      </c>
      <c r="AC1787" s="5" t="s">
        <v>901</v>
      </c>
      <c r="AF1787" s="5" t="s">
        <v>311</v>
      </c>
      <c r="AI1787" s="5" t="s">
        <v>903</v>
      </c>
      <c r="AJ1787" s="8" t="s">
        <v>777</v>
      </c>
      <c r="AK1787" s="8" t="s">
        <v>114</v>
      </c>
      <c r="AL1787" s="8" t="s">
        <v>264</v>
      </c>
    </row>
    <row r="1788" spans="1:38" hidden="1" x14ac:dyDescent="0.2">
      <c r="A1788" s="4">
        <v>1617</v>
      </c>
      <c r="B1788" s="4">
        <v>20</v>
      </c>
      <c r="C1788" s="5" t="s">
        <v>899</v>
      </c>
      <c r="D1788" s="5" t="s">
        <v>898</v>
      </c>
      <c r="E1788" s="4">
        <v>2018</v>
      </c>
      <c r="F1788" s="5" t="s">
        <v>227</v>
      </c>
      <c r="G1788" s="6">
        <v>4.6703296703296704E-2</v>
      </c>
      <c r="H1788" s="7">
        <v>17</v>
      </c>
      <c r="L1788" s="5" t="s">
        <v>904</v>
      </c>
      <c r="M1788" s="5" t="s">
        <v>53</v>
      </c>
      <c r="N1788" s="4">
        <v>2010</v>
      </c>
      <c r="O1788" s="5" t="s">
        <v>900</v>
      </c>
      <c r="P1788" s="5" t="s">
        <v>906</v>
      </c>
      <c r="Q1788" s="5" t="s">
        <v>315</v>
      </c>
      <c r="R1788" s="7">
        <v>469.9</v>
      </c>
      <c r="S1788" s="5" t="s">
        <v>907</v>
      </c>
      <c r="X1788" s="5" t="s">
        <v>232</v>
      </c>
      <c r="Y1788" s="5" t="s">
        <v>233</v>
      </c>
      <c r="Z1788" s="5" t="s">
        <v>20</v>
      </c>
      <c r="AB1788" s="5" t="s">
        <v>21</v>
      </c>
      <c r="AC1788" s="5" t="s">
        <v>901</v>
      </c>
      <c r="AF1788" s="5" t="s">
        <v>311</v>
      </c>
      <c r="AI1788" s="5" t="s">
        <v>903</v>
      </c>
      <c r="AJ1788" s="8" t="s">
        <v>777</v>
      </c>
      <c r="AK1788" s="8" t="s">
        <v>114</v>
      </c>
      <c r="AL1788" s="8" t="s">
        <v>264</v>
      </c>
    </row>
    <row r="1789" spans="1:38" hidden="1" x14ac:dyDescent="0.2">
      <c r="A1789" s="4">
        <v>1617</v>
      </c>
      <c r="B1789" s="4">
        <v>21</v>
      </c>
      <c r="C1789" s="5" t="s">
        <v>899</v>
      </c>
      <c r="D1789" s="5" t="s">
        <v>898</v>
      </c>
      <c r="E1789" s="4">
        <v>2018</v>
      </c>
      <c r="F1789" s="5" t="s">
        <v>227</v>
      </c>
      <c r="G1789" s="6">
        <v>5.4945054945054949E-3</v>
      </c>
      <c r="H1789" s="7">
        <v>2</v>
      </c>
      <c r="L1789" s="5" t="s">
        <v>905</v>
      </c>
      <c r="M1789" s="5" t="s">
        <v>53</v>
      </c>
      <c r="N1789" s="4">
        <v>2010</v>
      </c>
      <c r="O1789" s="5" t="s">
        <v>900</v>
      </c>
      <c r="P1789" s="5" t="s">
        <v>906</v>
      </c>
      <c r="Q1789" s="5" t="s">
        <v>315</v>
      </c>
      <c r="R1789" s="7">
        <v>469.9</v>
      </c>
      <c r="S1789" s="5" t="s">
        <v>907</v>
      </c>
      <c r="X1789" s="5" t="s">
        <v>232</v>
      </c>
      <c r="Y1789" s="5" t="s">
        <v>233</v>
      </c>
      <c r="Z1789" s="5" t="s">
        <v>20</v>
      </c>
      <c r="AB1789" s="5" t="s">
        <v>21</v>
      </c>
      <c r="AC1789" s="5" t="s">
        <v>901</v>
      </c>
      <c r="AF1789" s="5" t="s">
        <v>311</v>
      </c>
      <c r="AI1789" s="5" t="s">
        <v>903</v>
      </c>
      <c r="AJ1789" s="8" t="s">
        <v>777</v>
      </c>
      <c r="AK1789" s="8" t="s">
        <v>114</v>
      </c>
      <c r="AL1789" s="8" t="s">
        <v>264</v>
      </c>
    </row>
    <row r="1790" spans="1:38" hidden="1" x14ac:dyDescent="0.2">
      <c r="A1790" s="4">
        <v>1617</v>
      </c>
      <c r="B1790" s="4">
        <v>22</v>
      </c>
      <c r="C1790" s="5" t="s">
        <v>899</v>
      </c>
      <c r="D1790" s="5" t="s">
        <v>898</v>
      </c>
      <c r="E1790" s="4">
        <v>2018</v>
      </c>
      <c r="F1790" s="5" t="s">
        <v>227</v>
      </c>
      <c r="G1790" s="6">
        <v>0.19780219780219779</v>
      </c>
      <c r="H1790" s="7">
        <v>72</v>
      </c>
      <c r="L1790" s="5" t="s">
        <v>46</v>
      </c>
      <c r="M1790" s="5" t="s">
        <v>57</v>
      </c>
      <c r="N1790" s="4">
        <v>2010</v>
      </c>
      <c r="O1790" s="5" t="s">
        <v>900</v>
      </c>
      <c r="P1790" s="5" t="s">
        <v>906</v>
      </c>
      <c r="Q1790" s="5" t="s">
        <v>315</v>
      </c>
      <c r="R1790" s="7">
        <v>469.9</v>
      </c>
      <c r="S1790" s="5" t="s">
        <v>907</v>
      </c>
      <c r="X1790" s="5" t="s">
        <v>232</v>
      </c>
      <c r="Y1790" s="5" t="s">
        <v>233</v>
      </c>
      <c r="Z1790" s="5" t="s">
        <v>20</v>
      </c>
      <c r="AB1790" s="5" t="s">
        <v>21</v>
      </c>
      <c r="AC1790" s="5" t="s">
        <v>901</v>
      </c>
      <c r="AF1790" s="5" t="s">
        <v>311</v>
      </c>
      <c r="AI1790" s="5" t="s">
        <v>903</v>
      </c>
      <c r="AJ1790" s="8" t="s">
        <v>777</v>
      </c>
      <c r="AK1790" s="8" t="s">
        <v>114</v>
      </c>
      <c r="AL1790" s="8" t="s">
        <v>264</v>
      </c>
    </row>
    <row r="1791" spans="1:38" hidden="1" x14ac:dyDescent="0.2">
      <c r="A1791" s="4">
        <v>1617</v>
      </c>
      <c r="B1791" s="4">
        <v>23</v>
      </c>
      <c r="C1791" s="5" t="s">
        <v>899</v>
      </c>
      <c r="D1791" s="5" t="s">
        <v>898</v>
      </c>
      <c r="E1791" s="4">
        <v>2018</v>
      </c>
      <c r="F1791" s="5" t="s">
        <v>227</v>
      </c>
      <c r="G1791" s="6">
        <v>8.2417582417582416E-2</v>
      </c>
      <c r="H1791" s="7">
        <v>30</v>
      </c>
      <c r="L1791" s="5" t="s">
        <v>68</v>
      </c>
      <c r="M1791" s="5" t="s">
        <v>57</v>
      </c>
      <c r="N1791" s="4">
        <v>2010</v>
      </c>
      <c r="O1791" s="5" t="s">
        <v>900</v>
      </c>
      <c r="P1791" s="5" t="s">
        <v>906</v>
      </c>
      <c r="Q1791" s="5" t="s">
        <v>315</v>
      </c>
      <c r="R1791" s="7">
        <v>469.9</v>
      </c>
      <c r="S1791" s="5" t="s">
        <v>907</v>
      </c>
      <c r="X1791" s="5" t="s">
        <v>232</v>
      </c>
      <c r="Y1791" s="5" t="s">
        <v>233</v>
      </c>
      <c r="Z1791" s="5" t="s">
        <v>20</v>
      </c>
      <c r="AB1791" s="5" t="s">
        <v>21</v>
      </c>
      <c r="AC1791" s="5" t="s">
        <v>901</v>
      </c>
      <c r="AF1791" s="5" t="s">
        <v>311</v>
      </c>
      <c r="AI1791" s="5" t="s">
        <v>903</v>
      </c>
      <c r="AJ1791" s="8" t="s">
        <v>777</v>
      </c>
      <c r="AK1791" s="8" t="s">
        <v>114</v>
      </c>
      <c r="AL1791" s="8" t="s">
        <v>264</v>
      </c>
    </row>
    <row r="1792" spans="1:38" hidden="1" x14ac:dyDescent="0.2">
      <c r="A1792" s="4">
        <v>1617</v>
      </c>
      <c r="B1792" s="4">
        <v>24</v>
      </c>
      <c r="C1792" s="5" t="s">
        <v>899</v>
      </c>
      <c r="D1792" s="5" t="s">
        <v>898</v>
      </c>
      <c r="E1792" s="4">
        <v>2018</v>
      </c>
      <c r="F1792" s="5" t="s">
        <v>227</v>
      </c>
      <c r="G1792" s="6">
        <v>6.5934065934065936E-2</v>
      </c>
      <c r="H1792" s="7">
        <v>24</v>
      </c>
      <c r="L1792" s="5" t="s">
        <v>69</v>
      </c>
      <c r="M1792" s="5" t="s">
        <v>57</v>
      </c>
      <c r="N1792" s="4">
        <v>2010</v>
      </c>
      <c r="O1792" s="5" t="s">
        <v>900</v>
      </c>
      <c r="P1792" s="5" t="s">
        <v>906</v>
      </c>
      <c r="Q1792" s="5" t="s">
        <v>315</v>
      </c>
      <c r="R1792" s="7">
        <v>469.9</v>
      </c>
      <c r="S1792" s="5" t="s">
        <v>907</v>
      </c>
      <c r="X1792" s="5" t="s">
        <v>232</v>
      </c>
      <c r="Y1792" s="5" t="s">
        <v>233</v>
      </c>
      <c r="Z1792" s="5" t="s">
        <v>20</v>
      </c>
      <c r="AB1792" s="5" t="s">
        <v>21</v>
      </c>
      <c r="AC1792" s="5" t="s">
        <v>901</v>
      </c>
      <c r="AF1792" s="5" t="s">
        <v>311</v>
      </c>
      <c r="AI1792" s="5" t="s">
        <v>903</v>
      </c>
      <c r="AJ1792" s="8" t="s">
        <v>777</v>
      </c>
      <c r="AK1792" s="8" t="s">
        <v>114</v>
      </c>
      <c r="AL1792" s="8" t="s">
        <v>264</v>
      </c>
    </row>
    <row r="1793" spans="1:38" hidden="1" x14ac:dyDescent="0.2">
      <c r="A1793" s="4">
        <v>1617</v>
      </c>
      <c r="B1793" s="4">
        <v>25</v>
      </c>
      <c r="C1793" s="5" t="s">
        <v>899</v>
      </c>
      <c r="D1793" s="5" t="s">
        <v>898</v>
      </c>
      <c r="E1793" s="4">
        <v>2018</v>
      </c>
      <c r="F1793" s="5" t="s">
        <v>227</v>
      </c>
      <c r="G1793" s="6">
        <v>3.2967032967032968E-2</v>
      </c>
      <c r="H1793" s="7">
        <v>12</v>
      </c>
      <c r="L1793" s="5" t="s">
        <v>70</v>
      </c>
      <c r="M1793" s="5" t="s">
        <v>57</v>
      </c>
      <c r="N1793" s="4">
        <v>2010</v>
      </c>
      <c r="O1793" s="5" t="s">
        <v>900</v>
      </c>
      <c r="P1793" s="5" t="s">
        <v>906</v>
      </c>
      <c r="Q1793" s="5" t="s">
        <v>315</v>
      </c>
      <c r="R1793" s="7">
        <v>469.9</v>
      </c>
      <c r="S1793" s="5" t="s">
        <v>907</v>
      </c>
      <c r="X1793" s="5" t="s">
        <v>232</v>
      </c>
      <c r="Y1793" s="5" t="s">
        <v>233</v>
      </c>
      <c r="Z1793" s="5" t="s">
        <v>20</v>
      </c>
      <c r="AB1793" s="5" t="s">
        <v>21</v>
      </c>
      <c r="AC1793" s="5" t="s">
        <v>901</v>
      </c>
      <c r="AF1793" s="5" t="s">
        <v>311</v>
      </c>
      <c r="AI1793" s="5" t="s">
        <v>903</v>
      </c>
      <c r="AJ1793" s="8" t="s">
        <v>777</v>
      </c>
      <c r="AK1793" s="8" t="s">
        <v>114</v>
      </c>
      <c r="AL1793" s="8" t="s">
        <v>264</v>
      </c>
    </row>
    <row r="1794" spans="1:38" hidden="1" x14ac:dyDescent="0.2">
      <c r="A1794" s="4">
        <v>1617</v>
      </c>
      <c r="B1794" s="4">
        <v>26</v>
      </c>
      <c r="C1794" s="5" t="s">
        <v>899</v>
      </c>
      <c r="D1794" s="5" t="s">
        <v>898</v>
      </c>
      <c r="E1794" s="4">
        <v>2018</v>
      </c>
      <c r="F1794" s="5" t="s">
        <v>227</v>
      </c>
      <c r="G1794" s="6">
        <v>4.1208791208791208E-2</v>
      </c>
      <c r="H1794" s="7">
        <v>15</v>
      </c>
      <c r="L1794" s="5" t="s">
        <v>71</v>
      </c>
      <c r="M1794" s="5" t="s">
        <v>57</v>
      </c>
      <c r="N1794" s="4">
        <v>2010</v>
      </c>
      <c r="O1794" s="5" t="s">
        <v>900</v>
      </c>
      <c r="P1794" s="5" t="s">
        <v>906</v>
      </c>
      <c r="Q1794" s="5" t="s">
        <v>315</v>
      </c>
      <c r="R1794" s="7">
        <v>469.9</v>
      </c>
      <c r="S1794" s="5" t="s">
        <v>907</v>
      </c>
      <c r="X1794" s="5" t="s">
        <v>232</v>
      </c>
      <c r="Y1794" s="5" t="s">
        <v>233</v>
      </c>
      <c r="Z1794" s="5" t="s">
        <v>20</v>
      </c>
      <c r="AB1794" s="5" t="s">
        <v>21</v>
      </c>
      <c r="AC1794" s="5" t="s">
        <v>901</v>
      </c>
      <c r="AF1794" s="5" t="s">
        <v>311</v>
      </c>
      <c r="AI1794" s="5" t="s">
        <v>903</v>
      </c>
      <c r="AJ1794" s="8" t="s">
        <v>777</v>
      </c>
      <c r="AK1794" s="8" t="s">
        <v>114</v>
      </c>
      <c r="AL1794" s="8" t="s">
        <v>264</v>
      </c>
    </row>
    <row r="1795" spans="1:38" hidden="1" x14ac:dyDescent="0.2">
      <c r="A1795" s="4">
        <v>1617</v>
      </c>
      <c r="B1795" s="4">
        <v>27</v>
      </c>
      <c r="C1795" s="5" t="s">
        <v>899</v>
      </c>
      <c r="D1795" s="5" t="s">
        <v>898</v>
      </c>
      <c r="E1795" s="4">
        <v>2018</v>
      </c>
      <c r="F1795" s="5" t="s">
        <v>227</v>
      </c>
      <c r="G1795" s="6">
        <v>0.11813186813186813</v>
      </c>
      <c r="H1795" s="7">
        <v>43</v>
      </c>
      <c r="L1795" s="5" t="s">
        <v>904</v>
      </c>
      <c r="M1795" s="5" t="s">
        <v>57</v>
      </c>
      <c r="N1795" s="4">
        <v>2010</v>
      </c>
      <c r="O1795" s="5" t="s">
        <v>900</v>
      </c>
      <c r="P1795" s="5" t="s">
        <v>906</v>
      </c>
      <c r="Q1795" s="5" t="s">
        <v>315</v>
      </c>
      <c r="R1795" s="7">
        <v>469.9</v>
      </c>
      <c r="S1795" s="5" t="s">
        <v>907</v>
      </c>
      <c r="X1795" s="5" t="s">
        <v>232</v>
      </c>
      <c r="Y1795" s="5" t="s">
        <v>233</v>
      </c>
      <c r="Z1795" s="5" t="s">
        <v>20</v>
      </c>
      <c r="AB1795" s="5" t="s">
        <v>21</v>
      </c>
      <c r="AC1795" s="5" t="s">
        <v>901</v>
      </c>
      <c r="AF1795" s="5" t="s">
        <v>311</v>
      </c>
      <c r="AI1795" s="5" t="s">
        <v>903</v>
      </c>
      <c r="AJ1795" s="8" t="s">
        <v>777</v>
      </c>
      <c r="AK1795" s="8" t="s">
        <v>114</v>
      </c>
      <c r="AL1795" s="8" t="s">
        <v>264</v>
      </c>
    </row>
    <row r="1796" spans="1:38" hidden="1" x14ac:dyDescent="0.2">
      <c r="A1796" s="4">
        <v>1617</v>
      </c>
      <c r="B1796" s="4">
        <v>28</v>
      </c>
      <c r="C1796" s="5" t="s">
        <v>899</v>
      </c>
      <c r="D1796" s="5" t="s">
        <v>898</v>
      </c>
      <c r="E1796" s="4">
        <v>2018</v>
      </c>
      <c r="F1796" s="5" t="s">
        <v>227</v>
      </c>
      <c r="G1796" s="6">
        <v>4.6703296703296704E-2</v>
      </c>
      <c r="H1796" s="7">
        <v>17</v>
      </c>
      <c r="L1796" s="5" t="s">
        <v>905</v>
      </c>
      <c r="M1796" s="5" t="s">
        <v>57</v>
      </c>
      <c r="N1796" s="4">
        <v>2010</v>
      </c>
      <c r="O1796" s="5" t="s">
        <v>900</v>
      </c>
      <c r="P1796" s="5" t="s">
        <v>906</v>
      </c>
      <c r="Q1796" s="5" t="s">
        <v>315</v>
      </c>
      <c r="R1796" s="7">
        <v>469.9</v>
      </c>
      <c r="S1796" s="5" t="s">
        <v>907</v>
      </c>
      <c r="X1796" s="5" t="s">
        <v>232</v>
      </c>
      <c r="Y1796" s="5" t="s">
        <v>233</v>
      </c>
      <c r="Z1796" s="5" t="s">
        <v>20</v>
      </c>
      <c r="AB1796" s="5" t="s">
        <v>21</v>
      </c>
      <c r="AC1796" s="5" t="s">
        <v>901</v>
      </c>
      <c r="AF1796" s="5" t="s">
        <v>311</v>
      </c>
      <c r="AI1796" s="5" t="s">
        <v>903</v>
      </c>
      <c r="AJ1796" s="8" t="s">
        <v>777</v>
      </c>
      <c r="AK1796" s="8" t="s">
        <v>114</v>
      </c>
      <c r="AL1796" s="8" t="s">
        <v>264</v>
      </c>
    </row>
    <row r="1797" spans="1:38" hidden="1" x14ac:dyDescent="0.2">
      <c r="A1797" s="4">
        <v>1617</v>
      </c>
      <c r="B1797" s="4">
        <v>29</v>
      </c>
      <c r="C1797" s="5" t="s">
        <v>899</v>
      </c>
      <c r="D1797" s="5" t="s">
        <v>898</v>
      </c>
      <c r="E1797" s="4">
        <v>2018</v>
      </c>
      <c r="F1797" s="5" t="s">
        <v>227</v>
      </c>
      <c r="G1797" s="6">
        <v>0.18237082066869301</v>
      </c>
      <c r="H1797" s="7">
        <v>60</v>
      </c>
      <c r="L1797" s="5" t="s">
        <v>46</v>
      </c>
      <c r="M1797" s="5" t="s">
        <v>53</v>
      </c>
      <c r="N1797" s="4">
        <v>2009</v>
      </c>
      <c r="O1797" s="5" t="s">
        <v>900</v>
      </c>
      <c r="P1797" s="5" t="s">
        <v>908</v>
      </c>
      <c r="Q1797" s="5" t="s">
        <v>315</v>
      </c>
      <c r="S1797" s="5" t="s">
        <v>234</v>
      </c>
      <c r="X1797" s="5" t="s">
        <v>232</v>
      </c>
      <c r="Y1797" s="5" t="s">
        <v>233</v>
      </c>
      <c r="Z1797" s="5" t="s">
        <v>20</v>
      </c>
      <c r="AB1797" s="5" t="s">
        <v>21</v>
      </c>
      <c r="AC1797" s="5" t="s">
        <v>901</v>
      </c>
      <c r="AF1797" s="5" t="s">
        <v>909</v>
      </c>
      <c r="AI1797" s="5" t="s">
        <v>903</v>
      </c>
      <c r="AJ1797" s="8" t="s">
        <v>777</v>
      </c>
      <c r="AK1797" s="8" t="s">
        <v>114</v>
      </c>
      <c r="AL1797" s="8" t="s">
        <v>264</v>
      </c>
    </row>
    <row r="1798" spans="1:38" hidden="1" x14ac:dyDescent="0.2">
      <c r="A1798" s="4">
        <v>1617</v>
      </c>
      <c r="B1798" s="4">
        <v>30</v>
      </c>
      <c r="C1798" s="5" t="s">
        <v>899</v>
      </c>
      <c r="D1798" s="5" t="s">
        <v>898</v>
      </c>
      <c r="E1798" s="4">
        <v>2018</v>
      </c>
      <c r="F1798" s="5" t="s">
        <v>227</v>
      </c>
      <c r="G1798" s="6">
        <v>6.9908814589665649E-2</v>
      </c>
      <c r="H1798" s="7">
        <v>23</v>
      </c>
      <c r="L1798" s="5" t="s">
        <v>68</v>
      </c>
      <c r="M1798" s="5" t="s">
        <v>53</v>
      </c>
      <c r="N1798" s="4">
        <v>2009</v>
      </c>
      <c r="O1798" s="5" t="s">
        <v>900</v>
      </c>
      <c r="P1798" s="5" t="s">
        <v>908</v>
      </c>
      <c r="Q1798" s="5" t="s">
        <v>315</v>
      </c>
      <c r="S1798" s="5" t="s">
        <v>234</v>
      </c>
      <c r="X1798" s="5" t="s">
        <v>232</v>
      </c>
      <c r="Y1798" s="5" t="s">
        <v>233</v>
      </c>
      <c r="Z1798" s="5" t="s">
        <v>20</v>
      </c>
      <c r="AB1798" s="5" t="s">
        <v>21</v>
      </c>
      <c r="AC1798" s="5" t="s">
        <v>901</v>
      </c>
      <c r="AF1798" s="5" t="s">
        <v>909</v>
      </c>
      <c r="AI1798" s="5" t="s">
        <v>903</v>
      </c>
      <c r="AJ1798" s="8" t="s">
        <v>777</v>
      </c>
      <c r="AK1798" s="8" t="s">
        <v>114</v>
      </c>
      <c r="AL1798" s="8" t="s">
        <v>264</v>
      </c>
    </row>
    <row r="1799" spans="1:38" hidden="1" x14ac:dyDescent="0.2">
      <c r="A1799" s="4">
        <v>1617</v>
      </c>
      <c r="B1799" s="4">
        <v>31</v>
      </c>
      <c r="C1799" s="5" t="s">
        <v>899</v>
      </c>
      <c r="D1799" s="5" t="s">
        <v>898</v>
      </c>
      <c r="E1799" s="4">
        <v>2018</v>
      </c>
      <c r="F1799" s="5" t="s">
        <v>227</v>
      </c>
      <c r="G1799" s="6">
        <v>6.9908814589665649E-2</v>
      </c>
      <c r="H1799" s="7">
        <v>23</v>
      </c>
      <c r="L1799" s="5" t="s">
        <v>69</v>
      </c>
      <c r="M1799" s="5" t="s">
        <v>53</v>
      </c>
      <c r="N1799" s="4">
        <v>2009</v>
      </c>
      <c r="O1799" s="5" t="s">
        <v>900</v>
      </c>
      <c r="P1799" s="5" t="s">
        <v>908</v>
      </c>
      <c r="Q1799" s="5" t="s">
        <v>315</v>
      </c>
      <c r="S1799" s="5" t="s">
        <v>234</v>
      </c>
      <c r="X1799" s="5" t="s">
        <v>232</v>
      </c>
      <c r="Y1799" s="5" t="s">
        <v>233</v>
      </c>
      <c r="Z1799" s="5" t="s">
        <v>20</v>
      </c>
      <c r="AB1799" s="5" t="s">
        <v>21</v>
      </c>
      <c r="AC1799" s="5" t="s">
        <v>901</v>
      </c>
      <c r="AF1799" s="5" t="s">
        <v>909</v>
      </c>
      <c r="AI1799" s="5" t="s">
        <v>903</v>
      </c>
      <c r="AJ1799" s="8" t="s">
        <v>777</v>
      </c>
      <c r="AK1799" s="8" t="s">
        <v>114</v>
      </c>
      <c r="AL1799" s="8" t="s">
        <v>264</v>
      </c>
    </row>
    <row r="1800" spans="1:38" hidden="1" x14ac:dyDescent="0.2">
      <c r="A1800" s="4">
        <v>1617</v>
      </c>
      <c r="B1800" s="4">
        <v>32</v>
      </c>
      <c r="C1800" s="5" t="s">
        <v>899</v>
      </c>
      <c r="D1800" s="5" t="s">
        <v>898</v>
      </c>
      <c r="E1800" s="4">
        <v>2018</v>
      </c>
      <c r="F1800" s="5" t="s">
        <v>227</v>
      </c>
      <c r="G1800" s="6">
        <v>3.9513677811550151E-2</v>
      </c>
      <c r="H1800" s="7">
        <v>13</v>
      </c>
      <c r="L1800" s="5" t="s">
        <v>70</v>
      </c>
      <c r="M1800" s="5" t="s">
        <v>53</v>
      </c>
      <c r="N1800" s="4">
        <v>2009</v>
      </c>
      <c r="O1800" s="5" t="s">
        <v>900</v>
      </c>
      <c r="P1800" s="5" t="s">
        <v>908</v>
      </c>
      <c r="Q1800" s="5" t="s">
        <v>315</v>
      </c>
      <c r="S1800" s="5" t="s">
        <v>234</v>
      </c>
      <c r="X1800" s="5" t="s">
        <v>232</v>
      </c>
      <c r="Y1800" s="5" t="s">
        <v>233</v>
      </c>
      <c r="Z1800" s="5" t="s">
        <v>20</v>
      </c>
      <c r="AB1800" s="5" t="s">
        <v>21</v>
      </c>
      <c r="AC1800" s="5" t="s">
        <v>901</v>
      </c>
      <c r="AF1800" s="5" t="s">
        <v>909</v>
      </c>
      <c r="AI1800" s="5" t="s">
        <v>903</v>
      </c>
      <c r="AJ1800" s="8" t="s">
        <v>777</v>
      </c>
      <c r="AK1800" s="8" t="s">
        <v>114</v>
      </c>
      <c r="AL1800" s="8" t="s">
        <v>264</v>
      </c>
    </row>
    <row r="1801" spans="1:38" hidden="1" x14ac:dyDescent="0.2">
      <c r="A1801" s="4">
        <v>1617</v>
      </c>
      <c r="B1801" s="4">
        <v>33</v>
      </c>
      <c r="C1801" s="5" t="s">
        <v>899</v>
      </c>
      <c r="D1801" s="5" t="s">
        <v>898</v>
      </c>
      <c r="E1801" s="4">
        <v>2018</v>
      </c>
      <c r="F1801" s="5" t="s">
        <v>227</v>
      </c>
      <c r="G1801" s="6">
        <v>4.2553191489361701E-2</v>
      </c>
      <c r="H1801" s="7">
        <v>14</v>
      </c>
      <c r="L1801" s="5" t="s">
        <v>71</v>
      </c>
      <c r="M1801" s="5" t="s">
        <v>53</v>
      </c>
      <c r="N1801" s="4">
        <v>2009</v>
      </c>
      <c r="O1801" s="5" t="s">
        <v>900</v>
      </c>
      <c r="P1801" s="5" t="s">
        <v>908</v>
      </c>
      <c r="Q1801" s="5" t="s">
        <v>315</v>
      </c>
      <c r="S1801" s="5" t="s">
        <v>234</v>
      </c>
      <c r="X1801" s="5" t="s">
        <v>232</v>
      </c>
      <c r="Y1801" s="5" t="s">
        <v>233</v>
      </c>
      <c r="Z1801" s="5" t="s">
        <v>20</v>
      </c>
      <c r="AB1801" s="5" t="s">
        <v>21</v>
      </c>
      <c r="AC1801" s="5" t="s">
        <v>901</v>
      </c>
      <c r="AF1801" s="5" t="s">
        <v>909</v>
      </c>
      <c r="AI1801" s="5" t="s">
        <v>903</v>
      </c>
      <c r="AJ1801" s="8" t="s">
        <v>777</v>
      </c>
      <c r="AK1801" s="8" t="s">
        <v>114</v>
      </c>
      <c r="AL1801" s="8" t="s">
        <v>264</v>
      </c>
    </row>
    <row r="1802" spans="1:38" hidden="1" x14ac:dyDescent="0.2">
      <c r="A1802" s="4">
        <v>1617</v>
      </c>
      <c r="B1802" s="4">
        <v>34</v>
      </c>
      <c r="C1802" s="5" t="s">
        <v>899</v>
      </c>
      <c r="D1802" s="5" t="s">
        <v>898</v>
      </c>
      <c r="E1802" s="4">
        <v>2018</v>
      </c>
      <c r="F1802" s="5" t="s">
        <v>227</v>
      </c>
      <c r="G1802" s="6">
        <v>3.0395136778115502E-2</v>
      </c>
      <c r="H1802" s="7">
        <v>10</v>
      </c>
      <c r="L1802" s="5" t="s">
        <v>904</v>
      </c>
      <c r="M1802" s="5" t="s">
        <v>53</v>
      </c>
      <c r="N1802" s="4">
        <v>2009</v>
      </c>
      <c r="O1802" s="5" t="s">
        <v>900</v>
      </c>
      <c r="P1802" s="5" t="s">
        <v>908</v>
      </c>
      <c r="Q1802" s="5" t="s">
        <v>315</v>
      </c>
      <c r="S1802" s="5" t="s">
        <v>234</v>
      </c>
      <c r="X1802" s="5" t="s">
        <v>232</v>
      </c>
      <c r="Y1802" s="5" t="s">
        <v>233</v>
      </c>
      <c r="Z1802" s="5" t="s">
        <v>20</v>
      </c>
      <c r="AB1802" s="5" t="s">
        <v>21</v>
      </c>
      <c r="AC1802" s="5" t="s">
        <v>901</v>
      </c>
      <c r="AF1802" s="5" t="s">
        <v>909</v>
      </c>
      <c r="AI1802" s="5" t="s">
        <v>903</v>
      </c>
      <c r="AJ1802" s="8" t="s">
        <v>777</v>
      </c>
      <c r="AK1802" s="8" t="s">
        <v>114</v>
      </c>
      <c r="AL1802" s="8" t="s">
        <v>264</v>
      </c>
    </row>
    <row r="1803" spans="1:38" hidden="1" x14ac:dyDescent="0.2">
      <c r="A1803" s="4">
        <v>1617</v>
      </c>
      <c r="B1803" s="4">
        <v>35</v>
      </c>
      <c r="C1803" s="5" t="s">
        <v>899</v>
      </c>
      <c r="D1803" s="5" t="s">
        <v>898</v>
      </c>
      <c r="E1803" s="4">
        <v>2018</v>
      </c>
      <c r="F1803" s="5" t="s">
        <v>227</v>
      </c>
      <c r="G1803" s="6">
        <v>6.0790273556231003E-3</v>
      </c>
      <c r="H1803" s="7">
        <v>2</v>
      </c>
      <c r="L1803" s="5" t="s">
        <v>905</v>
      </c>
      <c r="M1803" s="5" t="s">
        <v>53</v>
      </c>
      <c r="N1803" s="4">
        <v>2009</v>
      </c>
      <c r="O1803" s="5" t="s">
        <v>900</v>
      </c>
      <c r="P1803" s="5" t="s">
        <v>908</v>
      </c>
      <c r="Q1803" s="5" t="s">
        <v>315</v>
      </c>
      <c r="S1803" s="5" t="s">
        <v>234</v>
      </c>
      <c r="X1803" s="5" t="s">
        <v>232</v>
      </c>
      <c r="Y1803" s="5" t="s">
        <v>233</v>
      </c>
      <c r="Z1803" s="5" t="s">
        <v>20</v>
      </c>
      <c r="AB1803" s="5" t="s">
        <v>21</v>
      </c>
      <c r="AC1803" s="5" t="s">
        <v>901</v>
      </c>
      <c r="AF1803" s="5" t="s">
        <v>909</v>
      </c>
      <c r="AI1803" s="5" t="s">
        <v>903</v>
      </c>
      <c r="AJ1803" s="8" t="s">
        <v>777</v>
      </c>
      <c r="AK1803" s="8" t="s">
        <v>114</v>
      </c>
      <c r="AL1803" s="8" t="s">
        <v>264</v>
      </c>
    </row>
    <row r="1804" spans="1:38" hidden="1" x14ac:dyDescent="0.2">
      <c r="A1804" s="4">
        <v>1617</v>
      </c>
      <c r="B1804" s="4">
        <v>36</v>
      </c>
      <c r="C1804" s="5" t="s">
        <v>899</v>
      </c>
      <c r="D1804" s="5" t="s">
        <v>898</v>
      </c>
      <c r="E1804" s="4">
        <v>2018</v>
      </c>
      <c r="F1804" s="5" t="s">
        <v>227</v>
      </c>
      <c r="G1804" s="6">
        <v>0.18237082066869301</v>
      </c>
      <c r="H1804" s="7">
        <v>60</v>
      </c>
      <c r="L1804" s="5" t="s">
        <v>46</v>
      </c>
      <c r="M1804" s="5" t="s">
        <v>57</v>
      </c>
      <c r="N1804" s="4">
        <v>2009</v>
      </c>
      <c r="O1804" s="5" t="s">
        <v>900</v>
      </c>
      <c r="P1804" s="5" t="s">
        <v>908</v>
      </c>
      <c r="Q1804" s="5" t="s">
        <v>315</v>
      </c>
      <c r="S1804" s="5" t="s">
        <v>234</v>
      </c>
      <c r="X1804" s="5" t="s">
        <v>232</v>
      </c>
      <c r="Y1804" s="5" t="s">
        <v>233</v>
      </c>
      <c r="Z1804" s="5" t="s">
        <v>20</v>
      </c>
      <c r="AB1804" s="5" t="s">
        <v>21</v>
      </c>
      <c r="AC1804" s="5" t="s">
        <v>901</v>
      </c>
      <c r="AF1804" s="5" t="s">
        <v>909</v>
      </c>
      <c r="AI1804" s="5" t="s">
        <v>903</v>
      </c>
      <c r="AJ1804" s="8" t="s">
        <v>777</v>
      </c>
      <c r="AK1804" s="8" t="s">
        <v>114</v>
      </c>
      <c r="AL1804" s="8" t="s">
        <v>264</v>
      </c>
    </row>
    <row r="1805" spans="1:38" hidden="1" x14ac:dyDescent="0.2">
      <c r="A1805" s="4">
        <v>1617</v>
      </c>
      <c r="B1805" s="4">
        <v>37</v>
      </c>
      <c r="C1805" s="5" t="s">
        <v>899</v>
      </c>
      <c r="D1805" s="5" t="s">
        <v>898</v>
      </c>
      <c r="E1805" s="4">
        <v>2018</v>
      </c>
      <c r="F1805" s="5" t="s">
        <v>227</v>
      </c>
      <c r="G1805" s="6">
        <v>7.29483282674772E-2</v>
      </c>
      <c r="H1805" s="7">
        <v>24</v>
      </c>
      <c r="L1805" s="5" t="s">
        <v>68</v>
      </c>
      <c r="M1805" s="5" t="s">
        <v>57</v>
      </c>
      <c r="N1805" s="4">
        <v>2009</v>
      </c>
      <c r="O1805" s="5" t="s">
        <v>900</v>
      </c>
      <c r="P1805" s="5" t="s">
        <v>908</v>
      </c>
      <c r="Q1805" s="5" t="s">
        <v>315</v>
      </c>
      <c r="S1805" s="5" t="s">
        <v>234</v>
      </c>
      <c r="X1805" s="5" t="s">
        <v>232</v>
      </c>
      <c r="Y1805" s="5" t="s">
        <v>233</v>
      </c>
      <c r="Z1805" s="5" t="s">
        <v>20</v>
      </c>
      <c r="AB1805" s="5" t="s">
        <v>21</v>
      </c>
      <c r="AC1805" s="5" t="s">
        <v>901</v>
      </c>
      <c r="AF1805" s="5" t="s">
        <v>909</v>
      </c>
      <c r="AI1805" s="5" t="s">
        <v>903</v>
      </c>
      <c r="AJ1805" s="8" t="s">
        <v>777</v>
      </c>
      <c r="AK1805" s="8" t="s">
        <v>114</v>
      </c>
      <c r="AL1805" s="8" t="s">
        <v>264</v>
      </c>
    </row>
    <row r="1806" spans="1:38" hidden="1" x14ac:dyDescent="0.2">
      <c r="A1806" s="4">
        <v>1617</v>
      </c>
      <c r="B1806" s="4">
        <v>38</v>
      </c>
      <c r="C1806" s="5" t="s">
        <v>899</v>
      </c>
      <c r="D1806" s="5" t="s">
        <v>898</v>
      </c>
      <c r="E1806" s="4">
        <v>2018</v>
      </c>
      <c r="F1806" s="5" t="s">
        <v>227</v>
      </c>
      <c r="G1806" s="6">
        <v>7.598784194528875E-2</v>
      </c>
      <c r="H1806" s="7">
        <v>25</v>
      </c>
      <c r="L1806" s="5" t="s">
        <v>69</v>
      </c>
      <c r="M1806" s="5" t="s">
        <v>57</v>
      </c>
      <c r="N1806" s="4">
        <v>2009</v>
      </c>
      <c r="O1806" s="5" t="s">
        <v>900</v>
      </c>
      <c r="P1806" s="5" t="s">
        <v>908</v>
      </c>
      <c r="Q1806" s="5" t="s">
        <v>315</v>
      </c>
      <c r="S1806" s="5" t="s">
        <v>234</v>
      </c>
      <c r="X1806" s="5" t="s">
        <v>232</v>
      </c>
      <c r="Y1806" s="5" t="s">
        <v>233</v>
      </c>
      <c r="Z1806" s="5" t="s">
        <v>20</v>
      </c>
      <c r="AB1806" s="5" t="s">
        <v>21</v>
      </c>
      <c r="AC1806" s="5" t="s">
        <v>901</v>
      </c>
      <c r="AF1806" s="5" t="s">
        <v>909</v>
      </c>
      <c r="AI1806" s="5" t="s">
        <v>903</v>
      </c>
      <c r="AJ1806" s="8" t="s">
        <v>777</v>
      </c>
      <c r="AK1806" s="8" t="s">
        <v>114</v>
      </c>
      <c r="AL1806" s="8" t="s">
        <v>264</v>
      </c>
    </row>
    <row r="1807" spans="1:38" hidden="1" x14ac:dyDescent="0.2">
      <c r="A1807" s="4">
        <v>1617</v>
      </c>
      <c r="B1807" s="4">
        <v>39</v>
      </c>
      <c r="C1807" s="5" t="s">
        <v>899</v>
      </c>
      <c r="D1807" s="5" t="s">
        <v>898</v>
      </c>
      <c r="E1807" s="4">
        <v>2018</v>
      </c>
      <c r="F1807" s="5" t="s">
        <v>227</v>
      </c>
      <c r="G1807" s="6">
        <v>2.7355623100303952E-2</v>
      </c>
      <c r="H1807" s="7">
        <v>9</v>
      </c>
      <c r="L1807" s="5" t="s">
        <v>70</v>
      </c>
      <c r="M1807" s="5" t="s">
        <v>57</v>
      </c>
      <c r="N1807" s="4">
        <v>2009</v>
      </c>
      <c r="O1807" s="5" t="s">
        <v>900</v>
      </c>
      <c r="P1807" s="5" t="s">
        <v>908</v>
      </c>
      <c r="Q1807" s="5" t="s">
        <v>315</v>
      </c>
      <c r="S1807" s="5" t="s">
        <v>234</v>
      </c>
      <c r="X1807" s="5" t="s">
        <v>232</v>
      </c>
      <c r="Y1807" s="5" t="s">
        <v>233</v>
      </c>
      <c r="Z1807" s="5" t="s">
        <v>20</v>
      </c>
      <c r="AB1807" s="5" t="s">
        <v>21</v>
      </c>
      <c r="AC1807" s="5" t="s">
        <v>901</v>
      </c>
      <c r="AF1807" s="5" t="s">
        <v>909</v>
      </c>
      <c r="AI1807" s="5" t="s">
        <v>903</v>
      </c>
      <c r="AJ1807" s="8" t="s">
        <v>777</v>
      </c>
      <c r="AK1807" s="8" t="s">
        <v>114</v>
      </c>
      <c r="AL1807" s="8" t="s">
        <v>264</v>
      </c>
    </row>
    <row r="1808" spans="1:38" hidden="1" x14ac:dyDescent="0.2">
      <c r="A1808" s="4">
        <v>1617</v>
      </c>
      <c r="B1808" s="4">
        <v>40</v>
      </c>
      <c r="C1808" s="5" t="s">
        <v>899</v>
      </c>
      <c r="D1808" s="5" t="s">
        <v>898</v>
      </c>
      <c r="E1808" s="4">
        <v>2018</v>
      </c>
      <c r="F1808" s="5" t="s">
        <v>227</v>
      </c>
      <c r="G1808" s="6">
        <v>4.8632218844984802E-2</v>
      </c>
      <c r="H1808" s="7">
        <v>16</v>
      </c>
      <c r="L1808" s="5" t="s">
        <v>71</v>
      </c>
      <c r="M1808" s="5" t="s">
        <v>57</v>
      </c>
      <c r="N1808" s="4">
        <v>2009</v>
      </c>
      <c r="O1808" s="5" t="s">
        <v>900</v>
      </c>
      <c r="P1808" s="5" t="s">
        <v>908</v>
      </c>
      <c r="Q1808" s="5" t="s">
        <v>315</v>
      </c>
      <c r="S1808" s="5" t="s">
        <v>234</v>
      </c>
      <c r="X1808" s="5" t="s">
        <v>232</v>
      </c>
      <c r="Y1808" s="5" t="s">
        <v>233</v>
      </c>
      <c r="Z1808" s="5" t="s">
        <v>20</v>
      </c>
      <c r="AB1808" s="5" t="s">
        <v>21</v>
      </c>
      <c r="AC1808" s="5" t="s">
        <v>901</v>
      </c>
      <c r="AF1808" s="5" t="s">
        <v>909</v>
      </c>
      <c r="AI1808" s="5" t="s">
        <v>903</v>
      </c>
      <c r="AJ1808" s="8" t="s">
        <v>777</v>
      </c>
      <c r="AK1808" s="8" t="s">
        <v>114</v>
      </c>
      <c r="AL1808" s="8" t="s">
        <v>264</v>
      </c>
    </row>
    <row r="1809" spans="1:38" hidden="1" x14ac:dyDescent="0.2">
      <c r="A1809" s="4">
        <v>1617</v>
      </c>
      <c r="B1809" s="4">
        <v>41</v>
      </c>
      <c r="C1809" s="5" t="s">
        <v>899</v>
      </c>
      <c r="D1809" s="5" t="s">
        <v>898</v>
      </c>
      <c r="E1809" s="4">
        <v>2018</v>
      </c>
      <c r="F1809" s="5" t="s">
        <v>227</v>
      </c>
      <c r="G1809" s="6">
        <v>0.1398176291793313</v>
      </c>
      <c r="H1809" s="7">
        <v>46</v>
      </c>
      <c r="L1809" s="5" t="s">
        <v>904</v>
      </c>
      <c r="M1809" s="5" t="s">
        <v>57</v>
      </c>
      <c r="N1809" s="4">
        <v>2009</v>
      </c>
      <c r="O1809" s="5" t="s">
        <v>900</v>
      </c>
      <c r="P1809" s="5" t="s">
        <v>908</v>
      </c>
      <c r="Q1809" s="5" t="s">
        <v>315</v>
      </c>
      <c r="S1809" s="5" t="s">
        <v>234</v>
      </c>
      <c r="X1809" s="5" t="s">
        <v>232</v>
      </c>
      <c r="Y1809" s="5" t="s">
        <v>233</v>
      </c>
      <c r="Z1809" s="5" t="s">
        <v>20</v>
      </c>
      <c r="AB1809" s="5" t="s">
        <v>21</v>
      </c>
      <c r="AC1809" s="5" t="s">
        <v>901</v>
      </c>
      <c r="AF1809" s="5" t="s">
        <v>909</v>
      </c>
      <c r="AI1809" s="5" t="s">
        <v>903</v>
      </c>
      <c r="AJ1809" s="8" t="s">
        <v>777</v>
      </c>
      <c r="AK1809" s="8" t="s">
        <v>114</v>
      </c>
      <c r="AL1809" s="8" t="s">
        <v>264</v>
      </c>
    </row>
    <row r="1810" spans="1:38" hidden="1" x14ac:dyDescent="0.2">
      <c r="A1810" s="4">
        <v>1617</v>
      </c>
      <c r="B1810" s="4">
        <v>42</v>
      </c>
      <c r="C1810" s="5" t="s">
        <v>899</v>
      </c>
      <c r="D1810" s="5" t="s">
        <v>898</v>
      </c>
      <c r="E1810" s="4">
        <v>2018</v>
      </c>
      <c r="F1810" s="5" t="s">
        <v>227</v>
      </c>
      <c r="G1810" s="6">
        <v>1.2158054711246201E-2</v>
      </c>
      <c r="H1810" s="7">
        <v>4</v>
      </c>
      <c r="L1810" s="5" t="s">
        <v>905</v>
      </c>
      <c r="M1810" s="5" t="s">
        <v>57</v>
      </c>
      <c r="N1810" s="4">
        <v>2009</v>
      </c>
      <c r="O1810" s="5" t="s">
        <v>900</v>
      </c>
      <c r="P1810" s="5" t="s">
        <v>908</v>
      </c>
      <c r="Q1810" s="5" t="s">
        <v>315</v>
      </c>
      <c r="S1810" s="5" t="s">
        <v>234</v>
      </c>
      <c r="X1810" s="5" t="s">
        <v>232</v>
      </c>
      <c r="Y1810" s="5" t="s">
        <v>233</v>
      </c>
      <c r="Z1810" s="5" t="s">
        <v>20</v>
      </c>
      <c r="AB1810" s="5" t="s">
        <v>21</v>
      </c>
      <c r="AC1810" s="5" t="s">
        <v>901</v>
      </c>
      <c r="AF1810" s="5" t="s">
        <v>909</v>
      </c>
      <c r="AI1810" s="5" t="s">
        <v>903</v>
      </c>
      <c r="AJ1810" s="8" t="s">
        <v>777</v>
      </c>
      <c r="AK1810" s="8" t="s">
        <v>114</v>
      </c>
      <c r="AL1810" s="8" t="s">
        <v>264</v>
      </c>
    </row>
    <row r="1811" spans="1:38" hidden="1" x14ac:dyDescent="0.2">
      <c r="A1811" s="4">
        <v>1617</v>
      </c>
      <c r="B1811" s="4">
        <v>43</v>
      </c>
      <c r="C1811" s="5" t="s">
        <v>899</v>
      </c>
      <c r="D1811" s="5" t="s">
        <v>898</v>
      </c>
      <c r="E1811" s="4">
        <v>2018</v>
      </c>
      <c r="F1811" s="5" t="s">
        <v>227</v>
      </c>
      <c r="G1811" s="6">
        <v>0.15064102564102563</v>
      </c>
      <c r="H1811" s="7">
        <v>47</v>
      </c>
      <c r="L1811" s="5" t="s">
        <v>46</v>
      </c>
      <c r="M1811" s="5" t="s">
        <v>53</v>
      </c>
      <c r="N1811" s="4">
        <v>2015</v>
      </c>
      <c r="O1811" s="5" t="s">
        <v>900</v>
      </c>
      <c r="P1811" s="5" t="s">
        <v>910</v>
      </c>
      <c r="Q1811" s="5" t="s">
        <v>315</v>
      </c>
      <c r="S1811" s="5" t="s">
        <v>234</v>
      </c>
      <c r="X1811" s="5" t="s">
        <v>232</v>
      </c>
      <c r="Y1811" s="5" t="s">
        <v>233</v>
      </c>
      <c r="Z1811" s="5" t="s">
        <v>20</v>
      </c>
      <c r="AB1811" s="5" t="s">
        <v>21</v>
      </c>
      <c r="AC1811" s="5" t="s">
        <v>901</v>
      </c>
      <c r="AF1811" s="5" t="s">
        <v>909</v>
      </c>
      <c r="AI1811" s="5" t="s">
        <v>903</v>
      </c>
      <c r="AJ1811" s="8" t="s">
        <v>777</v>
      </c>
      <c r="AK1811" s="8" t="s">
        <v>114</v>
      </c>
      <c r="AL1811" s="8" t="s">
        <v>264</v>
      </c>
    </row>
    <row r="1812" spans="1:38" hidden="1" x14ac:dyDescent="0.2">
      <c r="A1812" s="4">
        <v>1617</v>
      </c>
      <c r="B1812" s="4">
        <v>44</v>
      </c>
      <c r="C1812" s="5" t="s">
        <v>899</v>
      </c>
      <c r="D1812" s="5" t="s">
        <v>898</v>
      </c>
      <c r="E1812" s="4">
        <v>2018</v>
      </c>
      <c r="F1812" s="5" t="s">
        <v>227</v>
      </c>
      <c r="G1812" s="6">
        <v>9.6153846153846159E-2</v>
      </c>
      <c r="H1812" s="7">
        <v>30</v>
      </c>
      <c r="L1812" s="5" t="s">
        <v>68</v>
      </c>
      <c r="M1812" s="5" t="s">
        <v>53</v>
      </c>
      <c r="N1812" s="4">
        <v>2015</v>
      </c>
      <c r="O1812" s="5" t="s">
        <v>900</v>
      </c>
      <c r="P1812" s="5" t="s">
        <v>910</v>
      </c>
      <c r="Q1812" s="5" t="s">
        <v>315</v>
      </c>
      <c r="S1812" s="5" t="s">
        <v>234</v>
      </c>
      <c r="X1812" s="5" t="s">
        <v>232</v>
      </c>
      <c r="Y1812" s="5" t="s">
        <v>233</v>
      </c>
      <c r="Z1812" s="5" t="s">
        <v>20</v>
      </c>
      <c r="AB1812" s="5" t="s">
        <v>21</v>
      </c>
      <c r="AC1812" s="5" t="s">
        <v>901</v>
      </c>
      <c r="AF1812" s="5" t="s">
        <v>909</v>
      </c>
      <c r="AI1812" s="5" t="s">
        <v>903</v>
      </c>
      <c r="AJ1812" s="8" t="s">
        <v>777</v>
      </c>
      <c r="AK1812" s="8" t="s">
        <v>114</v>
      </c>
      <c r="AL1812" s="8" t="s">
        <v>264</v>
      </c>
    </row>
    <row r="1813" spans="1:38" hidden="1" x14ac:dyDescent="0.2">
      <c r="A1813" s="4">
        <v>1617</v>
      </c>
      <c r="B1813" s="4">
        <v>45</v>
      </c>
      <c r="C1813" s="5" t="s">
        <v>899</v>
      </c>
      <c r="D1813" s="5" t="s">
        <v>898</v>
      </c>
      <c r="E1813" s="4">
        <v>2018</v>
      </c>
      <c r="F1813" s="5" t="s">
        <v>227</v>
      </c>
      <c r="G1813" s="6">
        <v>5.128205128205128E-2</v>
      </c>
      <c r="H1813" s="7">
        <v>16</v>
      </c>
      <c r="L1813" s="5" t="s">
        <v>69</v>
      </c>
      <c r="M1813" s="5" t="s">
        <v>53</v>
      </c>
      <c r="N1813" s="4">
        <v>2015</v>
      </c>
      <c r="O1813" s="5" t="s">
        <v>900</v>
      </c>
      <c r="P1813" s="5" t="s">
        <v>910</v>
      </c>
      <c r="Q1813" s="5" t="s">
        <v>315</v>
      </c>
      <c r="S1813" s="5" t="s">
        <v>234</v>
      </c>
      <c r="X1813" s="5" t="s">
        <v>232</v>
      </c>
      <c r="Y1813" s="5" t="s">
        <v>233</v>
      </c>
      <c r="Z1813" s="5" t="s">
        <v>20</v>
      </c>
      <c r="AB1813" s="5" t="s">
        <v>21</v>
      </c>
      <c r="AC1813" s="5" t="s">
        <v>901</v>
      </c>
      <c r="AF1813" s="5" t="s">
        <v>909</v>
      </c>
      <c r="AI1813" s="5" t="s">
        <v>903</v>
      </c>
      <c r="AJ1813" s="8" t="s">
        <v>777</v>
      </c>
      <c r="AK1813" s="8" t="s">
        <v>114</v>
      </c>
      <c r="AL1813" s="8" t="s">
        <v>264</v>
      </c>
    </row>
    <row r="1814" spans="1:38" hidden="1" x14ac:dyDescent="0.2">
      <c r="A1814" s="4">
        <v>1617</v>
      </c>
      <c r="B1814" s="4">
        <v>46</v>
      </c>
      <c r="C1814" s="5" t="s">
        <v>899</v>
      </c>
      <c r="D1814" s="5" t="s">
        <v>898</v>
      </c>
      <c r="E1814" s="4">
        <v>2018</v>
      </c>
      <c r="F1814" s="5" t="s">
        <v>227</v>
      </c>
      <c r="G1814" s="6">
        <v>7.0512820512820512E-2</v>
      </c>
      <c r="H1814" s="7">
        <v>22</v>
      </c>
      <c r="L1814" s="5" t="s">
        <v>70</v>
      </c>
      <c r="M1814" s="5" t="s">
        <v>53</v>
      </c>
      <c r="N1814" s="4">
        <v>2015</v>
      </c>
      <c r="O1814" s="5" t="s">
        <v>900</v>
      </c>
      <c r="P1814" s="5" t="s">
        <v>910</v>
      </c>
      <c r="Q1814" s="5" t="s">
        <v>315</v>
      </c>
      <c r="S1814" s="5" t="s">
        <v>234</v>
      </c>
      <c r="X1814" s="5" t="s">
        <v>232</v>
      </c>
      <c r="Y1814" s="5" t="s">
        <v>233</v>
      </c>
      <c r="Z1814" s="5" t="s">
        <v>20</v>
      </c>
      <c r="AB1814" s="5" t="s">
        <v>21</v>
      </c>
      <c r="AC1814" s="5" t="s">
        <v>901</v>
      </c>
      <c r="AF1814" s="5" t="s">
        <v>909</v>
      </c>
      <c r="AI1814" s="5" t="s">
        <v>903</v>
      </c>
      <c r="AJ1814" s="8" t="s">
        <v>777</v>
      </c>
      <c r="AK1814" s="8" t="s">
        <v>114</v>
      </c>
      <c r="AL1814" s="8" t="s">
        <v>264</v>
      </c>
    </row>
    <row r="1815" spans="1:38" hidden="1" x14ac:dyDescent="0.2">
      <c r="A1815" s="4">
        <v>1617</v>
      </c>
      <c r="B1815" s="4">
        <v>47</v>
      </c>
      <c r="C1815" s="5" t="s">
        <v>899</v>
      </c>
      <c r="D1815" s="5" t="s">
        <v>898</v>
      </c>
      <c r="E1815" s="4">
        <v>2018</v>
      </c>
      <c r="F1815" s="5" t="s">
        <v>227</v>
      </c>
      <c r="G1815" s="6">
        <v>5.7692307692307696E-2</v>
      </c>
      <c r="H1815" s="7">
        <v>18</v>
      </c>
      <c r="L1815" s="5" t="s">
        <v>71</v>
      </c>
      <c r="M1815" s="5" t="s">
        <v>53</v>
      </c>
      <c r="N1815" s="4">
        <v>2015</v>
      </c>
      <c r="O1815" s="5" t="s">
        <v>900</v>
      </c>
      <c r="P1815" s="5" t="s">
        <v>910</v>
      </c>
      <c r="Q1815" s="5" t="s">
        <v>315</v>
      </c>
      <c r="S1815" s="5" t="s">
        <v>234</v>
      </c>
      <c r="X1815" s="5" t="s">
        <v>232</v>
      </c>
      <c r="Y1815" s="5" t="s">
        <v>233</v>
      </c>
      <c r="Z1815" s="5" t="s">
        <v>20</v>
      </c>
      <c r="AB1815" s="5" t="s">
        <v>21</v>
      </c>
      <c r="AC1815" s="5" t="s">
        <v>901</v>
      </c>
      <c r="AF1815" s="5" t="s">
        <v>909</v>
      </c>
      <c r="AI1815" s="5" t="s">
        <v>903</v>
      </c>
      <c r="AJ1815" s="8" t="s">
        <v>777</v>
      </c>
      <c r="AK1815" s="8" t="s">
        <v>114</v>
      </c>
      <c r="AL1815" s="8" t="s">
        <v>264</v>
      </c>
    </row>
    <row r="1816" spans="1:38" hidden="1" x14ac:dyDescent="0.2">
      <c r="A1816" s="4">
        <v>1617</v>
      </c>
      <c r="B1816" s="4">
        <v>48</v>
      </c>
      <c r="C1816" s="5" t="s">
        <v>899</v>
      </c>
      <c r="D1816" s="5" t="s">
        <v>898</v>
      </c>
      <c r="E1816" s="4">
        <v>2018</v>
      </c>
      <c r="F1816" s="5" t="s">
        <v>227</v>
      </c>
      <c r="G1816" s="6">
        <v>3.8461538461538464E-2</v>
      </c>
      <c r="H1816" s="7">
        <v>12</v>
      </c>
      <c r="L1816" s="5" t="s">
        <v>904</v>
      </c>
      <c r="M1816" s="5" t="s">
        <v>53</v>
      </c>
      <c r="N1816" s="4">
        <v>2015</v>
      </c>
      <c r="O1816" s="5" t="s">
        <v>900</v>
      </c>
      <c r="P1816" s="5" t="s">
        <v>910</v>
      </c>
      <c r="Q1816" s="5" t="s">
        <v>315</v>
      </c>
      <c r="S1816" s="5" t="s">
        <v>234</v>
      </c>
      <c r="X1816" s="5" t="s">
        <v>232</v>
      </c>
      <c r="Y1816" s="5" t="s">
        <v>233</v>
      </c>
      <c r="Z1816" s="5" t="s">
        <v>20</v>
      </c>
      <c r="AB1816" s="5" t="s">
        <v>21</v>
      </c>
      <c r="AC1816" s="5" t="s">
        <v>901</v>
      </c>
      <c r="AF1816" s="5" t="s">
        <v>909</v>
      </c>
      <c r="AI1816" s="5" t="s">
        <v>903</v>
      </c>
      <c r="AJ1816" s="8" t="s">
        <v>777</v>
      </c>
      <c r="AK1816" s="8" t="s">
        <v>114</v>
      </c>
      <c r="AL1816" s="8" t="s">
        <v>264</v>
      </c>
    </row>
    <row r="1817" spans="1:38" hidden="1" x14ac:dyDescent="0.2">
      <c r="A1817" s="4">
        <v>1617</v>
      </c>
      <c r="B1817" s="4">
        <v>49</v>
      </c>
      <c r="C1817" s="5" t="s">
        <v>899</v>
      </c>
      <c r="D1817" s="5" t="s">
        <v>898</v>
      </c>
      <c r="E1817" s="4">
        <v>2018</v>
      </c>
      <c r="F1817" s="5" t="s">
        <v>227</v>
      </c>
      <c r="G1817" s="6">
        <v>0</v>
      </c>
      <c r="H1817" s="7">
        <v>0</v>
      </c>
      <c r="L1817" s="5" t="s">
        <v>905</v>
      </c>
      <c r="M1817" s="5" t="s">
        <v>53</v>
      </c>
      <c r="N1817" s="4">
        <v>2015</v>
      </c>
      <c r="O1817" s="5" t="s">
        <v>900</v>
      </c>
      <c r="P1817" s="5" t="s">
        <v>910</v>
      </c>
      <c r="Q1817" s="5" t="s">
        <v>315</v>
      </c>
      <c r="S1817" s="5" t="s">
        <v>234</v>
      </c>
      <c r="X1817" s="5" t="s">
        <v>232</v>
      </c>
      <c r="Y1817" s="5" t="s">
        <v>233</v>
      </c>
      <c r="Z1817" s="5" t="s">
        <v>20</v>
      </c>
      <c r="AB1817" s="5" t="s">
        <v>21</v>
      </c>
      <c r="AC1817" s="5" t="s">
        <v>901</v>
      </c>
      <c r="AF1817" s="5" t="s">
        <v>909</v>
      </c>
      <c r="AI1817" s="5" t="s">
        <v>903</v>
      </c>
      <c r="AJ1817" s="8" t="s">
        <v>777</v>
      </c>
      <c r="AK1817" s="8" t="s">
        <v>114</v>
      </c>
      <c r="AL1817" s="8" t="s">
        <v>264</v>
      </c>
    </row>
    <row r="1818" spans="1:38" hidden="1" x14ac:dyDescent="0.2">
      <c r="A1818" s="4">
        <v>1617</v>
      </c>
      <c r="B1818" s="4">
        <v>50</v>
      </c>
      <c r="C1818" s="5" t="s">
        <v>899</v>
      </c>
      <c r="D1818" s="5" t="s">
        <v>898</v>
      </c>
      <c r="E1818" s="4">
        <v>2018</v>
      </c>
      <c r="F1818" s="5" t="s">
        <v>227</v>
      </c>
      <c r="G1818" s="6">
        <v>0.15064102564102563</v>
      </c>
      <c r="H1818" s="7">
        <v>47</v>
      </c>
      <c r="L1818" s="5" t="s">
        <v>46</v>
      </c>
      <c r="M1818" s="5" t="s">
        <v>57</v>
      </c>
      <c r="N1818" s="4">
        <v>2015</v>
      </c>
      <c r="O1818" s="5" t="s">
        <v>900</v>
      </c>
      <c r="P1818" s="5" t="s">
        <v>910</v>
      </c>
      <c r="Q1818" s="5" t="s">
        <v>315</v>
      </c>
      <c r="S1818" s="5" t="s">
        <v>234</v>
      </c>
      <c r="X1818" s="5" t="s">
        <v>232</v>
      </c>
      <c r="Y1818" s="5" t="s">
        <v>233</v>
      </c>
      <c r="Z1818" s="5" t="s">
        <v>20</v>
      </c>
      <c r="AB1818" s="5" t="s">
        <v>21</v>
      </c>
      <c r="AC1818" s="5" t="s">
        <v>901</v>
      </c>
      <c r="AF1818" s="5" t="s">
        <v>909</v>
      </c>
      <c r="AI1818" s="5" t="s">
        <v>903</v>
      </c>
      <c r="AJ1818" s="8" t="s">
        <v>777</v>
      </c>
      <c r="AK1818" s="8" t="s">
        <v>114</v>
      </c>
      <c r="AL1818" s="8" t="s">
        <v>264</v>
      </c>
    </row>
    <row r="1819" spans="1:38" hidden="1" x14ac:dyDescent="0.2">
      <c r="A1819" s="4">
        <v>1617</v>
      </c>
      <c r="B1819" s="4">
        <v>51</v>
      </c>
      <c r="C1819" s="5" t="s">
        <v>899</v>
      </c>
      <c r="D1819" s="5" t="s">
        <v>898</v>
      </c>
      <c r="E1819" s="4">
        <v>2018</v>
      </c>
      <c r="F1819" s="5" t="s">
        <v>227</v>
      </c>
      <c r="G1819" s="6">
        <v>9.6153846153846159E-2</v>
      </c>
      <c r="H1819" s="7">
        <v>30</v>
      </c>
      <c r="L1819" s="5" t="s">
        <v>68</v>
      </c>
      <c r="M1819" s="5" t="s">
        <v>57</v>
      </c>
      <c r="N1819" s="4">
        <v>2015</v>
      </c>
      <c r="O1819" s="5" t="s">
        <v>900</v>
      </c>
      <c r="P1819" s="5" t="s">
        <v>910</v>
      </c>
      <c r="Q1819" s="5" t="s">
        <v>315</v>
      </c>
      <c r="S1819" s="5" t="s">
        <v>234</v>
      </c>
      <c r="X1819" s="5" t="s">
        <v>232</v>
      </c>
      <c r="Y1819" s="5" t="s">
        <v>233</v>
      </c>
      <c r="Z1819" s="5" t="s">
        <v>20</v>
      </c>
      <c r="AB1819" s="5" t="s">
        <v>21</v>
      </c>
      <c r="AC1819" s="5" t="s">
        <v>901</v>
      </c>
      <c r="AF1819" s="5" t="s">
        <v>909</v>
      </c>
      <c r="AI1819" s="5" t="s">
        <v>903</v>
      </c>
      <c r="AJ1819" s="8" t="s">
        <v>777</v>
      </c>
      <c r="AK1819" s="8" t="s">
        <v>114</v>
      </c>
      <c r="AL1819" s="8" t="s">
        <v>264</v>
      </c>
    </row>
    <row r="1820" spans="1:38" hidden="1" x14ac:dyDescent="0.2">
      <c r="A1820" s="4">
        <v>1617</v>
      </c>
      <c r="B1820" s="4">
        <v>52</v>
      </c>
      <c r="C1820" s="5" t="s">
        <v>899</v>
      </c>
      <c r="D1820" s="5" t="s">
        <v>898</v>
      </c>
      <c r="E1820" s="4">
        <v>2018</v>
      </c>
      <c r="F1820" s="5" t="s">
        <v>227</v>
      </c>
      <c r="G1820" s="6">
        <v>5.7692307692307696E-2</v>
      </c>
      <c r="H1820" s="7">
        <v>18</v>
      </c>
      <c r="L1820" s="5" t="s">
        <v>69</v>
      </c>
      <c r="M1820" s="5" t="s">
        <v>57</v>
      </c>
      <c r="N1820" s="4">
        <v>2015</v>
      </c>
      <c r="O1820" s="5" t="s">
        <v>900</v>
      </c>
      <c r="P1820" s="5" t="s">
        <v>910</v>
      </c>
      <c r="Q1820" s="5" t="s">
        <v>315</v>
      </c>
      <c r="S1820" s="5" t="s">
        <v>234</v>
      </c>
      <c r="X1820" s="5" t="s">
        <v>232</v>
      </c>
      <c r="Y1820" s="5" t="s">
        <v>233</v>
      </c>
      <c r="Z1820" s="5" t="s">
        <v>20</v>
      </c>
      <c r="AB1820" s="5" t="s">
        <v>21</v>
      </c>
      <c r="AC1820" s="5" t="s">
        <v>901</v>
      </c>
      <c r="AF1820" s="5" t="s">
        <v>909</v>
      </c>
      <c r="AI1820" s="5" t="s">
        <v>903</v>
      </c>
      <c r="AJ1820" s="8" t="s">
        <v>777</v>
      </c>
      <c r="AK1820" s="8" t="s">
        <v>114</v>
      </c>
      <c r="AL1820" s="8" t="s">
        <v>264</v>
      </c>
    </row>
    <row r="1821" spans="1:38" hidden="1" x14ac:dyDescent="0.2">
      <c r="A1821" s="4">
        <v>1617</v>
      </c>
      <c r="B1821" s="4">
        <v>53</v>
      </c>
      <c r="C1821" s="5" t="s">
        <v>899</v>
      </c>
      <c r="D1821" s="5" t="s">
        <v>898</v>
      </c>
      <c r="E1821" s="4">
        <v>2018</v>
      </c>
      <c r="F1821" s="5" t="s">
        <v>227</v>
      </c>
      <c r="G1821" s="6">
        <v>4.4871794871794872E-2</v>
      </c>
      <c r="H1821" s="7">
        <v>14</v>
      </c>
      <c r="L1821" s="5" t="s">
        <v>70</v>
      </c>
      <c r="M1821" s="5" t="s">
        <v>57</v>
      </c>
      <c r="N1821" s="4">
        <v>2015</v>
      </c>
      <c r="O1821" s="5" t="s">
        <v>900</v>
      </c>
      <c r="P1821" s="5" t="s">
        <v>910</v>
      </c>
      <c r="Q1821" s="5" t="s">
        <v>315</v>
      </c>
      <c r="S1821" s="5" t="s">
        <v>234</v>
      </c>
      <c r="X1821" s="5" t="s">
        <v>232</v>
      </c>
      <c r="Y1821" s="5" t="s">
        <v>233</v>
      </c>
      <c r="Z1821" s="5" t="s">
        <v>20</v>
      </c>
      <c r="AB1821" s="5" t="s">
        <v>21</v>
      </c>
      <c r="AC1821" s="5" t="s">
        <v>901</v>
      </c>
      <c r="AF1821" s="5" t="s">
        <v>909</v>
      </c>
      <c r="AI1821" s="5" t="s">
        <v>903</v>
      </c>
      <c r="AJ1821" s="8" t="s">
        <v>777</v>
      </c>
      <c r="AK1821" s="8" t="s">
        <v>114</v>
      </c>
      <c r="AL1821" s="8" t="s">
        <v>264</v>
      </c>
    </row>
    <row r="1822" spans="1:38" hidden="1" x14ac:dyDescent="0.2">
      <c r="A1822" s="4">
        <v>1617</v>
      </c>
      <c r="B1822" s="4">
        <v>54</v>
      </c>
      <c r="C1822" s="5" t="s">
        <v>899</v>
      </c>
      <c r="D1822" s="5" t="s">
        <v>898</v>
      </c>
      <c r="E1822" s="4">
        <v>2018</v>
      </c>
      <c r="F1822" s="5" t="s">
        <v>227</v>
      </c>
      <c r="G1822" s="6">
        <v>7.0512820512820512E-2</v>
      </c>
      <c r="H1822" s="7">
        <v>22</v>
      </c>
      <c r="L1822" s="5" t="s">
        <v>71</v>
      </c>
      <c r="M1822" s="5" t="s">
        <v>57</v>
      </c>
      <c r="N1822" s="4">
        <v>2015</v>
      </c>
      <c r="O1822" s="5" t="s">
        <v>900</v>
      </c>
      <c r="P1822" s="5" t="s">
        <v>910</v>
      </c>
      <c r="Q1822" s="5" t="s">
        <v>315</v>
      </c>
      <c r="S1822" s="5" t="s">
        <v>234</v>
      </c>
      <c r="X1822" s="5" t="s">
        <v>232</v>
      </c>
      <c r="Y1822" s="5" t="s">
        <v>233</v>
      </c>
      <c r="Z1822" s="5" t="s">
        <v>20</v>
      </c>
      <c r="AB1822" s="5" t="s">
        <v>21</v>
      </c>
      <c r="AC1822" s="5" t="s">
        <v>901</v>
      </c>
      <c r="AF1822" s="5" t="s">
        <v>909</v>
      </c>
      <c r="AI1822" s="5" t="s">
        <v>903</v>
      </c>
      <c r="AJ1822" s="8" t="s">
        <v>777</v>
      </c>
      <c r="AK1822" s="8" t="s">
        <v>114</v>
      </c>
      <c r="AL1822" s="8" t="s">
        <v>264</v>
      </c>
    </row>
    <row r="1823" spans="1:38" hidden="1" x14ac:dyDescent="0.2">
      <c r="A1823" s="4">
        <v>1617</v>
      </c>
      <c r="B1823" s="4">
        <v>55</v>
      </c>
      <c r="C1823" s="5" t="s">
        <v>899</v>
      </c>
      <c r="D1823" s="5" t="s">
        <v>898</v>
      </c>
      <c r="E1823" s="4">
        <v>2018</v>
      </c>
      <c r="F1823" s="5" t="s">
        <v>227</v>
      </c>
      <c r="G1823" s="6">
        <v>0.10897435897435898</v>
      </c>
      <c r="H1823" s="7">
        <v>34</v>
      </c>
      <c r="L1823" s="5" t="s">
        <v>904</v>
      </c>
      <c r="M1823" s="5" t="s">
        <v>57</v>
      </c>
      <c r="N1823" s="4">
        <v>2015</v>
      </c>
      <c r="O1823" s="5" t="s">
        <v>900</v>
      </c>
      <c r="P1823" s="5" t="s">
        <v>910</v>
      </c>
      <c r="Q1823" s="5" t="s">
        <v>315</v>
      </c>
      <c r="S1823" s="5" t="s">
        <v>234</v>
      </c>
      <c r="X1823" s="5" t="s">
        <v>232</v>
      </c>
      <c r="Y1823" s="5" t="s">
        <v>233</v>
      </c>
      <c r="Z1823" s="5" t="s">
        <v>20</v>
      </c>
      <c r="AB1823" s="5" t="s">
        <v>21</v>
      </c>
      <c r="AC1823" s="5" t="s">
        <v>901</v>
      </c>
      <c r="AF1823" s="5" t="s">
        <v>909</v>
      </c>
      <c r="AI1823" s="5" t="s">
        <v>903</v>
      </c>
      <c r="AJ1823" s="8" t="s">
        <v>777</v>
      </c>
      <c r="AK1823" s="8" t="s">
        <v>114</v>
      </c>
      <c r="AL1823" s="8" t="s">
        <v>264</v>
      </c>
    </row>
    <row r="1824" spans="1:38" hidden="1" x14ac:dyDescent="0.2">
      <c r="A1824" s="4">
        <v>1617</v>
      </c>
      <c r="B1824" s="4">
        <v>56</v>
      </c>
      <c r="C1824" s="5" t="s">
        <v>899</v>
      </c>
      <c r="D1824" s="5" t="s">
        <v>898</v>
      </c>
      <c r="E1824" s="4">
        <v>2018</v>
      </c>
      <c r="F1824" s="5" t="s">
        <v>227</v>
      </c>
      <c r="G1824" s="6">
        <v>6.41025641025641E-3</v>
      </c>
      <c r="H1824" s="7">
        <v>2</v>
      </c>
      <c r="L1824" s="5" t="s">
        <v>905</v>
      </c>
      <c r="M1824" s="5" t="s">
        <v>57</v>
      </c>
      <c r="N1824" s="4">
        <v>2015</v>
      </c>
      <c r="O1824" s="5" t="s">
        <v>900</v>
      </c>
      <c r="P1824" s="5" t="s">
        <v>910</v>
      </c>
      <c r="Q1824" s="5" t="s">
        <v>315</v>
      </c>
      <c r="S1824" s="5" t="s">
        <v>234</v>
      </c>
      <c r="X1824" s="5" t="s">
        <v>232</v>
      </c>
      <c r="Y1824" s="5" t="s">
        <v>233</v>
      </c>
      <c r="Z1824" s="5" t="s">
        <v>20</v>
      </c>
      <c r="AB1824" s="5" t="s">
        <v>21</v>
      </c>
      <c r="AC1824" s="5" t="s">
        <v>901</v>
      </c>
      <c r="AF1824" s="5" t="s">
        <v>909</v>
      </c>
      <c r="AI1824" s="5" t="s">
        <v>903</v>
      </c>
      <c r="AJ1824" s="8" t="s">
        <v>777</v>
      </c>
      <c r="AK1824" s="8" t="s">
        <v>114</v>
      </c>
      <c r="AL1824" s="8" t="s">
        <v>264</v>
      </c>
    </row>
    <row r="1825" spans="1:38" hidden="1" x14ac:dyDescent="0.2">
      <c r="A1825" s="12">
        <v>1617</v>
      </c>
      <c r="B1825" s="4">
        <v>57</v>
      </c>
      <c r="C1825" s="11" t="s">
        <v>899</v>
      </c>
      <c r="D1825" s="11" t="s">
        <v>898</v>
      </c>
      <c r="E1825" s="12">
        <v>2018</v>
      </c>
      <c r="F1825" s="5" t="s">
        <v>227</v>
      </c>
      <c r="G1825" s="13">
        <v>0.14043583535108958</v>
      </c>
      <c r="H1825" s="14">
        <v>58</v>
      </c>
      <c r="I1825" s="13"/>
      <c r="J1825" s="11"/>
      <c r="K1825" s="11"/>
      <c r="L1825" s="11" t="s">
        <v>46</v>
      </c>
      <c r="M1825" s="11" t="s">
        <v>53</v>
      </c>
      <c r="N1825" s="12">
        <v>2009</v>
      </c>
      <c r="O1825" s="11" t="s">
        <v>900</v>
      </c>
      <c r="P1825" s="11" t="s">
        <v>911</v>
      </c>
      <c r="Q1825" s="11" t="s">
        <v>315</v>
      </c>
      <c r="R1825" s="14">
        <v>548.6</v>
      </c>
      <c r="S1825" s="11" t="s">
        <v>912</v>
      </c>
      <c r="T1825" s="11"/>
      <c r="U1825" s="11"/>
      <c r="V1825" s="14"/>
      <c r="W1825" s="14"/>
      <c r="X1825" s="11" t="s">
        <v>232</v>
      </c>
      <c r="Y1825" s="11" t="s">
        <v>233</v>
      </c>
      <c r="Z1825" s="11" t="s">
        <v>20</v>
      </c>
      <c r="AA1825" s="11"/>
      <c r="AB1825" s="11" t="s">
        <v>21</v>
      </c>
      <c r="AC1825" s="11" t="s">
        <v>901</v>
      </c>
      <c r="AD1825" s="11"/>
      <c r="AE1825" s="11"/>
      <c r="AF1825" s="11" t="s">
        <v>909</v>
      </c>
      <c r="AG1825" s="11"/>
      <c r="AH1825" s="11"/>
      <c r="AI1825" s="11" t="s">
        <v>903</v>
      </c>
      <c r="AJ1825" s="9" t="s">
        <v>777</v>
      </c>
      <c r="AK1825" s="9" t="s">
        <v>114</v>
      </c>
      <c r="AL1825" s="9" t="s">
        <v>264</v>
      </c>
    </row>
    <row r="1826" spans="1:38" hidden="1" x14ac:dyDescent="0.2">
      <c r="A1826" s="12">
        <v>1617</v>
      </c>
      <c r="B1826" s="4">
        <v>58</v>
      </c>
      <c r="C1826" s="11" t="s">
        <v>899</v>
      </c>
      <c r="D1826" s="11" t="s">
        <v>898</v>
      </c>
      <c r="E1826" s="12">
        <v>2018</v>
      </c>
      <c r="F1826" s="5" t="s">
        <v>227</v>
      </c>
      <c r="G1826" s="13">
        <v>9.6852300242130748E-2</v>
      </c>
      <c r="H1826" s="14">
        <v>40</v>
      </c>
      <c r="I1826" s="13"/>
      <c r="J1826" s="11"/>
      <c r="K1826" s="11"/>
      <c r="L1826" s="11" t="s">
        <v>68</v>
      </c>
      <c r="M1826" s="11" t="s">
        <v>53</v>
      </c>
      <c r="N1826" s="12">
        <v>2009</v>
      </c>
      <c r="O1826" s="11" t="s">
        <v>900</v>
      </c>
      <c r="P1826" s="11" t="s">
        <v>911</v>
      </c>
      <c r="Q1826" s="11" t="s">
        <v>315</v>
      </c>
      <c r="R1826" s="14">
        <v>548.6</v>
      </c>
      <c r="S1826" s="11" t="s">
        <v>912</v>
      </c>
      <c r="T1826" s="11"/>
      <c r="U1826" s="11"/>
      <c r="V1826" s="14"/>
      <c r="W1826" s="14"/>
      <c r="X1826" s="11" t="s">
        <v>232</v>
      </c>
      <c r="Y1826" s="11" t="s">
        <v>233</v>
      </c>
      <c r="Z1826" s="11" t="s">
        <v>20</v>
      </c>
      <c r="AA1826" s="11"/>
      <c r="AB1826" s="11" t="s">
        <v>21</v>
      </c>
      <c r="AC1826" s="11" t="s">
        <v>901</v>
      </c>
      <c r="AD1826" s="11"/>
      <c r="AE1826" s="11"/>
      <c r="AF1826" s="11" t="s">
        <v>909</v>
      </c>
      <c r="AG1826" s="11"/>
      <c r="AH1826" s="11"/>
      <c r="AI1826" s="11" t="s">
        <v>903</v>
      </c>
      <c r="AJ1826" s="9" t="s">
        <v>777</v>
      </c>
      <c r="AK1826" s="9" t="s">
        <v>114</v>
      </c>
      <c r="AL1826" s="9" t="s">
        <v>264</v>
      </c>
    </row>
    <row r="1827" spans="1:38" hidden="1" x14ac:dyDescent="0.2">
      <c r="A1827" s="12">
        <v>1617</v>
      </c>
      <c r="B1827" s="4">
        <v>59</v>
      </c>
      <c r="C1827" s="11" t="s">
        <v>899</v>
      </c>
      <c r="D1827" s="11" t="s">
        <v>898</v>
      </c>
      <c r="E1827" s="12">
        <v>2018</v>
      </c>
      <c r="F1827" s="5" t="s">
        <v>227</v>
      </c>
      <c r="G1827" s="13">
        <v>5.569007263922518E-2</v>
      </c>
      <c r="H1827" s="14">
        <v>23</v>
      </c>
      <c r="I1827" s="13"/>
      <c r="J1827" s="11"/>
      <c r="K1827" s="11"/>
      <c r="L1827" s="11" t="s">
        <v>69</v>
      </c>
      <c r="M1827" s="11" t="s">
        <v>53</v>
      </c>
      <c r="N1827" s="12">
        <v>2009</v>
      </c>
      <c r="O1827" s="11" t="s">
        <v>900</v>
      </c>
      <c r="P1827" s="11" t="s">
        <v>911</v>
      </c>
      <c r="Q1827" s="11" t="s">
        <v>315</v>
      </c>
      <c r="R1827" s="14">
        <v>548.6</v>
      </c>
      <c r="S1827" s="11" t="s">
        <v>912</v>
      </c>
      <c r="T1827" s="11"/>
      <c r="U1827" s="11"/>
      <c r="V1827" s="14"/>
      <c r="W1827" s="14"/>
      <c r="X1827" s="11" t="s">
        <v>232</v>
      </c>
      <c r="Y1827" s="11" t="s">
        <v>233</v>
      </c>
      <c r="Z1827" s="11" t="s">
        <v>20</v>
      </c>
      <c r="AA1827" s="11"/>
      <c r="AB1827" s="11" t="s">
        <v>21</v>
      </c>
      <c r="AC1827" s="11" t="s">
        <v>901</v>
      </c>
      <c r="AD1827" s="11"/>
      <c r="AE1827" s="11"/>
      <c r="AF1827" s="11" t="s">
        <v>909</v>
      </c>
      <c r="AG1827" s="11"/>
      <c r="AH1827" s="11"/>
      <c r="AI1827" s="11" t="s">
        <v>903</v>
      </c>
      <c r="AJ1827" s="9" t="s">
        <v>777</v>
      </c>
      <c r="AK1827" s="9" t="s">
        <v>114</v>
      </c>
      <c r="AL1827" s="9" t="s">
        <v>264</v>
      </c>
    </row>
    <row r="1828" spans="1:38" hidden="1" x14ac:dyDescent="0.2">
      <c r="A1828" s="12">
        <v>1617</v>
      </c>
      <c r="B1828" s="4">
        <v>60</v>
      </c>
      <c r="C1828" s="11" t="s">
        <v>899</v>
      </c>
      <c r="D1828" s="11" t="s">
        <v>898</v>
      </c>
      <c r="E1828" s="12">
        <v>2018</v>
      </c>
      <c r="F1828" s="5" t="s">
        <v>227</v>
      </c>
      <c r="G1828" s="13">
        <v>2.4213075060532687E-2</v>
      </c>
      <c r="H1828" s="14">
        <v>10</v>
      </c>
      <c r="I1828" s="13"/>
      <c r="J1828" s="11"/>
      <c r="K1828" s="11"/>
      <c r="L1828" s="11" t="s">
        <v>70</v>
      </c>
      <c r="M1828" s="11" t="s">
        <v>53</v>
      </c>
      <c r="N1828" s="12">
        <v>2009</v>
      </c>
      <c r="O1828" s="11" t="s">
        <v>900</v>
      </c>
      <c r="P1828" s="11" t="s">
        <v>911</v>
      </c>
      <c r="Q1828" s="11" t="s">
        <v>315</v>
      </c>
      <c r="R1828" s="14">
        <v>548.6</v>
      </c>
      <c r="S1828" s="11" t="s">
        <v>912</v>
      </c>
      <c r="T1828" s="11"/>
      <c r="U1828" s="11"/>
      <c r="V1828" s="14"/>
      <c r="W1828" s="14"/>
      <c r="X1828" s="11" t="s">
        <v>232</v>
      </c>
      <c r="Y1828" s="11" t="s">
        <v>233</v>
      </c>
      <c r="Z1828" s="11" t="s">
        <v>20</v>
      </c>
      <c r="AA1828" s="11"/>
      <c r="AB1828" s="11" t="s">
        <v>21</v>
      </c>
      <c r="AC1828" s="11" t="s">
        <v>901</v>
      </c>
      <c r="AD1828" s="11"/>
      <c r="AE1828" s="11"/>
      <c r="AF1828" s="11" t="s">
        <v>909</v>
      </c>
      <c r="AG1828" s="11"/>
      <c r="AH1828" s="11"/>
      <c r="AI1828" s="11" t="s">
        <v>903</v>
      </c>
      <c r="AJ1828" s="9" t="s">
        <v>777</v>
      </c>
      <c r="AK1828" s="9" t="s">
        <v>114</v>
      </c>
      <c r="AL1828" s="9" t="s">
        <v>264</v>
      </c>
    </row>
    <row r="1829" spans="1:38" hidden="1" x14ac:dyDescent="0.2">
      <c r="A1829" s="12">
        <v>1617</v>
      </c>
      <c r="B1829" s="4">
        <v>61</v>
      </c>
      <c r="C1829" s="11" t="s">
        <v>899</v>
      </c>
      <c r="D1829" s="11" t="s">
        <v>898</v>
      </c>
      <c r="E1829" s="12">
        <v>2018</v>
      </c>
      <c r="F1829" s="5" t="s">
        <v>227</v>
      </c>
      <c r="G1829" s="13">
        <v>6.0532687651331719E-2</v>
      </c>
      <c r="H1829" s="14">
        <v>25</v>
      </c>
      <c r="I1829" s="13"/>
      <c r="J1829" s="11"/>
      <c r="K1829" s="11"/>
      <c r="L1829" s="11" t="s">
        <v>71</v>
      </c>
      <c r="M1829" s="11" t="s">
        <v>53</v>
      </c>
      <c r="N1829" s="12">
        <v>2009</v>
      </c>
      <c r="O1829" s="11" t="s">
        <v>900</v>
      </c>
      <c r="P1829" s="11" t="s">
        <v>911</v>
      </c>
      <c r="Q1829" s="11" t="s">
        <v>315</v>
      </c>
      <c r="R1829" s="14">
        <v>548.6</v>
      </c>
      <c r="S1829" s="11" t="s">
        <v>912</v>
      </c>
      <c r="T1829" s="11"/>
      <c r="U1829" s="11"/>
      <c r="V1829" s="14"/>
      <c r="W1829" s="14"/>
      <c r="X1829" s="11" t="s">
        <v>232</v>
      </c>
      <c r="Y1829" s="11" t="s">
        <v>233</v>
      </c>
      <c r="Z1829" s="11" t="s">
        <v>20</v>
      </c>
      <c r="AA1829" s="11"/>
      <c r="AB1829" s="11" t="s">
        <v>21</v>
      </c>
      <c r="AC1829" s="11" t="s">
        <v>901</v>
      </c>
      <c r="AD1829" s="11"/>
      <c r="AE1829" s="11"/>
      <c r="AF1829" s="11" t="s">
        <v>909</v>
      </c>
      <c r="AG1829" s="11"/>
      <c r="AH1829" s="11"/>
      <c r="AI1829" s="11" t="s">
        <v>903</v>
      </c>
      <c r="AJ1829" s="9" t="s">
        <v>777</v>
      </c>
      <c r="AK1829" s="9" t="s">
        <v>114</v>
      </c>
      <c r="AL1829" s="9" t="s">
        <v>264</v>
      </c>
    </row>
    <row r="1830" spans="1:38" hidden="1" x14ac:dyDescent="0.2">
      <c r="A1830" s="12">
        <v>1617</v>
      </c>
      <c r="B1830" s="4">
        <v>62</v>
      </c>
      <c r="C1830" s="11" t="s">
        <v>899</v>
      </c>
      <c r="D1830" s="11" t="s">
        <v>898</v>
      </c>
      <c r="E1830" s="12">
        <v>2018</v>
      </c>
      <c r="F1830" s="5" t="s">
        <v>227</v>
      </c>
      <c r="G1830" s="13">
        <v>3.3898305084745763E-2</v>
      </c>
      <c r="H1830" s="14">
        <v>14</v>
      </c>
      <c r="I1830" s="13"/>
      <c r="J1830" s="11"/>
      <c r="K1830" s="11"/>
      <c r="L1830" s="11" t="s">
        <v>904</v>
      </c>
      <c r="M1830" s="11" t="s">
        <v>53</v>
      </c>
      <c r="N1830" s="12">
        <v>2009</v>
      </c>
      <c r="O1830" s="11" t="s">
        <v>900</v>
      </c>
      <c r="P1830" s="11" t="s">
        <v>911</v>
      </c>
      <c r="Q1830" s="11" t="s">
        <v>315</v>
      </c>
      <c r="R1830" s="14">
        <v>548.6</v>
      </c>
      <c r="S1830" s="11" t="s">
        <v>912</v>
      </c>
      <c r="T1830" s="11"/>
      <c r="U1830" s="11"/>
      <c r="V1830" s="14"/>
      <c r="W1830" s="14"/>
      <c r="X1830" s="11" t="s">
        <v>232</v>
      </c>
      <c r="Y1830" s="11" t="s">
        <v>233</v>
      </c>
      <c r="Z1830" s="11" t="s">
        <v>20</v>
      </c>
      <c r="AA1830" s="11"/>
      <c r="AB1830" s="11" t="s">
        <v>21</v>
      </c>
      <c r="AC1830" s="11" t="s">
        <v>901</v>
      </c>
      <c r="AD1830" s="11"/>
      <c r="AE1830" s="11"/>
      <c r="AF1830" s="11" t="s">
        <v>909</v>
      </c>
      <c r="AG1830" s="11"/>
      <c r="AH1830" s="11"/>
      <c r="AI1830" s="11" t="s">
        <v>903</v>
      </c>
      <c r="AJ1830" s="9" t="s">
        <v>777</v>
      </c>
      <c r="AK1830" s="9" t="s">
        <v>114</v>
      </c>
      <c r="AL1830" s="9" t="s">
        <v>264</v>
      </c>
    </row>
    <row r="1831" spans="1:38" hidden="1" x14ac:dyDescent="0.2">
      <c r="A1831" s="12">
        <v>1617</v>
      </c>
      <c r="B1831" s="4">
        <v>63</v>
      </c>
      <c r="C1831" s="11" t="s">
        <v>899</v>
      </c>
      <c r="D1831" s="11" t="s">
        <v>898</v>
      </c>
      <c r="E1831" s="12">
        <v>2018</v>
      </c>
      <c r="F1831" s="5" t="s">
        <v>227</v>
      </c>
      <c r="G1831" s="13">
        <v>0</v>
      </c>
      <c r="H1831" s="14">
        <v>0</v>
      </c>
      <c r="I1831" s="13"/>
      <c r="J1831" s="11"/>
      <c r="K1831" s="11"/>
      <c r="L1831" s="11" t="s">
        <v>905</v>
      </c>
      <c r="M1831" s="11" t="s">
        <v>53</v>
      </c>
      <c r="N1831" s="12">
        <v>2009</v>
      </c>
      <c r="O1831" s="11" t="s">
        <v>900</v>
      </c>
      <c r="P1831" s="11" t="s">
        <v>911</v>
      </c>
      <c r="Q1831" s="11" t="s">
        <v>315</v>
      </c>
      <c r="R1831" s="14">
        <v>548.6</v>
      </c>
      <c r="S1831" s="11" t="s">
        <v>912</v>
      </c>
      <c r="T1831" s="11"/>
      <c r="U1831" s="11"/>
      <c r="V1831" s="14"/>
      <c r="W1831" s="14"/>
      <c r="X1831" s="11" t="s">
        <v>232</v>
      </c>
      <c r="Y1831" s="11" t="s">
        <v>233</v>
      </c>
      <c r="Z1831" s="11" t="s">
        <v>20</v>
      </c>
      <c r="AA1831" s="11"/>
      <c r="AB1831" s="11" t="s">
        <v>21</v>
      </c>
      <c r="AC1831" s="11" t="s">
        <v>901</v>
      </c>
      <c r="AD1831" s="11"/>
      <c r="AE1831" s="11"/>
      <c r="AF1831" s="11" t="s">
        <v>909</v>
      </c>
      <c r="AG1831" s="11"/>
      <c r="AH1831" s="11"/>
      <c r="AI1831" s="11" t="s">
        <v>903</v>
      </c>
      <c r="AJ1831" s="9" t="s">
        <v>777</v>
      </c>
      <c r="AK1831" s="9" t="s">
        <v>114</v>
      </c>
      <c r="AL1831" s="9" t="s">
        <v>264</v>
      </c>
    </row>
    <row r="1832" spans="1:38" hidden="1" x14ac:dyDescent="0.2">
      <c r="A1832" s="12">
        <v>1617</v>
      </c>
      <c r="B1832" s="4">
        <v>64</v>
      </c>
      <c r="C1832" s="11" t="s">
        <v>899</v>
      </c>
      <c r="D1832" s="11" t="s">
        <v>898</v>
      </c>
      <c r="E1832" s="12">
        <v>2018</v>
      </c>
      <c r="F1832" s="5" t="s">
        <v>227</v>
      </c>
      <c r="G1832" s="13">
        <v>0.14043583535108958</v>
      </c>
      <c r="H1832" s="14">
        <v>58</v>
      </c>
      <c r="I1832" s="13"/>
      <c r="J1832" s="11"/>
      <c r="K1832" s="11"/>
      <c r="L1832" s="11" t="s">
        <v>46</v>
      </c>
      <c r="M1832" s="11" t="s">
        <v>57</v>
      </c>
      <c r="N1832" s="12">
        <v>2009</v>
      </c>
      <c r="O1832" s="11" t="s">
        <v>900</v>
      </c>
      <c r="P1832" s="11" t="s">
        <v>911</v>
      </c>
      <c r="Q1832" s="11" t="s">
        <v>315</v>
      </c>
      <c r="R1832" s="14">
        <v>548.6</v>
      </c>
      <c r="S1832" s="11" t="s">
        <v>912</v>
      </c>
      <c r="T1832" s="11"/>
      <c r="U1832" s="11"/>
      <c r="V1832" s="14"/>
      <c r="W1832" s="14"/>
      <c r="X1832" s="11" t="s">
        <v>232</v>
      </c>
      <c r="Y1832" s="11" t="s">
        <v>233</v>
      </c>
      <c r="Z1832" s="11" t="s">
        <v>20</v>
      </c>
      <c r="AA1832" s="11"/>
      <c r="AB1832" s="11" t="s">
        <v>21</v>
      </c>
      <c r="AC1832" s="11" t="s">
        <v>901</v>
      </c>
      <c r="AD1832" s="11"/>
      <c r="AE1832" s="11"/>
      <c r="AF1832" s="11" t="s">
        <v>909</v>
      </c>
      <c r="AG1832" s="11"/>
      <c r="AH1832" s="11"/>
      <c r="AI1832" s="11" t="s">
        <v>903</v>
      </c>
      <c r="AJ1832" s="9" t="s">
        <v>777</v>
      </c>
      <c r="AK1832" s="9" t="s">
        <v>114</v>
      </c>
      <c r="AL1832" s="9" t="s">
        <v>264</v>
      </c>
    </row>
    <row r="1833" spans="1:38" hidden="1" x14ac:dyDescent="0.2">
      <c r="A1833" s="12">
        <v>1617</v>
      </c>
      <c r="B1833" s="4">
        <v>65</v>
      </c>
      <c r="C1833" s="11" t="s">
        <v>899</v>
      </c>
      <c r="D1833" s="11" t="s">
        <v>898</v>
      </c>
      <c r="E1833" s="12">
        <v>2018</v>
      </c>
      <c r="F1833" s="5" t="s">
        <v>227</v>
      </c>
      <c r="G1833" s="13">
        <v>9.9273607748184015E-2</v>
      </c>
      <c r="H1833" s="14">
        <v>41</v>
      </c>
      <c r="I1833" s="13"/>
      <c r="J1833" s="11"/>
      <c r="K1833" s="11"/>
      <c r="L1833" s="11" t="s">
        <v>68</v>
      </c>
      <c r="M1833" s="11" t="s">
        <v>57</v>
      </c>
      <c r="N1833" s="12">
        <v>2009</v>
      </c>
      <c r="O1833" s="11" t="s">
        <v>900</v>
      </c>
      <c r="P1833" s="11" t="s">
        <v>911</v>
      </c>
      <c r="Q1833" s="11" t="s">
        <v>315</v>
      </c>
      <c r="R1833" s="14">
        <v>548.6</v>
      </c>
      <c r="S1833" s="11" t="s">
        <v>912</v>
      </c>
      <c r="T1833" s="11"/>
      <c r="U1833" s="11"/>
      <c r="V1833" s="14"/>
      <c r="W1833" s="14"/>
      <c r="X1833" s="11" t="s">
        <v>232</v>
      </c>
      <c r="Y1833" s="11" t="s">
        <v>233</v>
      </c>
      <c r="Z1833" s="11" t="s">
        <v>20</v>
      </c>
      <c r="AA1833" s="11"/>
      <c r="AB1833" s="11" t="s">
        <v>21</v>
      </c>
      <c r="AC1833" s="11" t="s">
        <v>901</v>
      </c>
      <c r="AD1833" s="11"/>
      <c r="AE1833" s="11"/>
      <c r="AF1833" s="11" t="s">
        <v>909</v>
      </c>
      <c r="AG1833" s="11"/>
      <c r="AH1833" s="11"/>
      <c r="AI1833" s="11" t="s">
        <v>903</v>
      </c>
      <c r="AJ1833" s="9" t="s">
        <v>777</v>
      </c>
      <c r="AK1833" s="9" t="s">
        <v>114</v>
      </c>
      <c r="AL1833" s="9" t="s">
        <v>264</v>
      </c>
    </row>
    <row r="1834" spans="1:38" hidden="1" x14ac:dyDescent="0.2">
      <c r="A1834" s="12">
        <v>1617</v>
      </c>
      <c r="B1834" s="4">
        <v>66</v>
      </c>
      <c r="C1834" s="11" t="s">
        <v>899</v>
      </c>
      <c r="D1834" s="11" t="s">
        <v>898</v>
      </c>
      <c r="E1834" s="12">
        <v>2018</v>
      </c>
      <c r="F1834" s="5" t="s">
        <v>227</v>
      </c>
      <c r="G1834" s="13">
        <v>0.10653753026634383</v>
      </c>
      <c r="H1834" s="14">
        <v>44</v>
      </c>
      <c r="I1834" s="13"/>
      <c r="J1834" s="11"/>
      <c r="K1834" s="11"/>
      <c r="L1834" s="11" t="s">
        <v>69</v>
      </c>
      <c r="M1834" s="11" t="s">
        <v>57</v>
      </c>
      <c r="N1834" s="12">
        <v>2009</v>
      </c>
      <c r="O1834" s="11" t="s">
        <v>900</v>
      </c>
      <c r="P1834" s="11" t="s">
        <v>911</v>
      </c>
      <c r="Q1834" s="11" t="s">
        <v>315</v>
      </c>
      <c r="R1834" s="14">
        <v>548.6</v>
      </c>
      <c r="S1834" s="11" t="s">
        <v>912</v>
      </c>
      <c r="T1834" s="11"/>
      <c r="U1834" s="11"/>
      <c r="V1834" s="14"/>
      <c r="W1834" s="14"/>
      <c r="X1834" s="11" t="s">
        <v>232</v>
      </c>
      <c r="Y1834" s="11" t="s">
        <v>233</v>
      </c>
      <c r="Z1834" s="11" t="s">
        <v>20</v>
      </c>
      <c r="AA1834" s="11"/>
      <c r="AB1834" s="11" t="s">
        <v>21</v>
      </c>
      <c r="AC1834" s="11" t="s">
        <v>901</v>
      </c>
      <c r="AD1834" s="11"/>
      <c r="AE1834" s="11"/>
      <c r="AF1834" s="11" t="s">
        <v>909</v>
      </c>
      <c r="AG1834" s="11"/>
      <c r="AH1834" s="11"/>
      <c r="AI1834" s="11" t="s">
        <v>903</v>
      </c>
      <c r="AJ1834" s="9" t="s">
        <v>777</v>
      </c>
      <c r="AK1834" s="9" t="s">
        <v>114</v>
      </c>
      <c r="AL1834" s="9" t="s">
        <v>264</v>
      </c>
    </row>
    <row r="1835" spans="1:38" hidden="1" x14ac:dyDescent="0.2">
      <c r="A1835" s="12">
        <v>1617</v>
      </c>
      <c r="B1835" s="4">
        <v>67</v>
      </c>
      <c r="C1835" s="11" t="s">
        <v>899</v>
      </c>
      <c r="D1835" s="11" t="s">
        <v>898</v>
      </c>
      <c r="E1835" s="12">
        <v>2018</v>
      </c>
      <c r="F1835" s="5" t="s">
        <v>227</v>
      </c>
      <c r="G1835" s="13">
        <v>3.3898305084745763E-2</v>
      </c>
      <c r="H1835" s="14">
        <v>14</v>
      </c>
      <c r="I1835" s="13"/>
      <c r="J1835" s="11"/>
      <c r="K1835" s="11"/>
      <c r="L1835" s="11" t="s">
        <v>70</v>
      </c>
      <c r="M1835" s="11" t="s">
        <v>57</v>
      </c>
      <c r="N1835" s="12">
        <v>2009</v>
      </c>
      <c r="O1835" s="11" t="s">
        <v>900</v>
      </c>
      <c r="P1835" s="11" t="s">
        <v>911</v>
      </c>
      <c r="Q1835" s="11" t="s">
        <v>315</v>
      </c>
      <c r="R1835" s="14">
        <v>548.6</v>
      </c>
      <c r="S1835" s="11" t="s">
        <v>912</v>
      </c>
      <c r="T1835" s="11"/>
      <c r="U1835" s="11"/>
      <c r="V1835" s="14"/>
      <c r="W1835" s="14"/>
      <c r="X1835" s="11" t="s">
        <v>232</v>
      </c>
      <c r="Y1835" s="11" t="s">
        <v>233</v>
      </c>
      <c r="Z1835" s="11" t="s">
        <v>20</v>
      </c>
      <c r="AA1835" s="11"/>
      <c r="AB1835" s="11" t="s">
        <v>21</v>
      </c>
      <c r="AC1835" s="11" t="s">
        <v>901</v>
      </c>
      <c r="AD1835" s="11"/>
      <c r="AE1835" s="11"/>
      <c r="AF1835" s="11" t="s">
        <v>909</v>
      </c>
      <c r="AG1835" s="11"/>
      <c r="AH1835" s="11"/>
      <c r="AI1835" s="11" t="s">
        <v>903</v>
      </c>
      <c r="AJ1835" s="9" t="s">
        <v>777</v>
      </c>
      <c r="AK1835" s="9" t="s">
        <v>114</v>
      </c>
      <c r="AL1835" s="9" t="s">
        <v>264</v>
      </c>
    </row>
    <row r="1836" spans="1:38" hidden="1" x14ac:dyDescent="0.2">
      <c r="A1836" s="12">
        <v>1617</v>
      </c>
      <c r="B1836" s="4">
        <v>68</v>
      </c>
      <c r="C1836" s="11" t="s">
        <v>899</v>
      </c>
      <c r="D1836" s="11" t="s">
        <v>898</v>
      </c>
      <c r="E1836" s="12">
        <v>2018</v>
      </c>
      <c r="F1836" s="5" t="s">
        <v>227</v>
      </c>
      <c r="G1836" s="13">
        <v>6.0532687651331719E-2</v>
      </c>
      <c r="H1836" s="14">
        <v>25</v>
      </c>
      <c r="I1836" s="13"/>
      <c r="J1836" s="11"/>
      <c r="K1836" s="11"/>
      <c r="L1836" s="11" t="s">
        <v>71</v>
      </c>
      <c r="M1836" s="11" t="s">
        <v>57</v>
      </c>
      <c r="N1836" s="12">
        <v>2009</v>
      </c>
      <c r="O1836" s="11" t="s">
        <v>900</v>
      </c>
      <c r="P1836" s="11" t="s">
        <v>911</v>
      </c>
      <c r="Q1836" s="11" t="s">
        <v>315</v>
      </c>
      <c r="R1836" s="14">
        <v>548.6</v>
      </c>
      <c r="S1836" s="11" t="s">
        <v>912</v>
      </c>
      <c r="T1836" s="11"/>
      <c r="U1836" s="11"/>
      <c r="V1836" s="14"/>
      <c r="W1836" s="14"/>
      <c r="X1836" s="11" t="s">
        <v>232</v>
      </c>
      <c r="Y1836" s="11" t="s">
        <v>233</v>
      </c>
      <c r="Z1836" s="11" t="s">
        <v>20</v>
      </c>
      <c r="AA1836" s="11"/>
      <c r="AB1836" s="11" t="s">
        <v>21</v>
      </c>
      <c r="AC1836" s="11" t="s">
        <v>901</v>
      </c>
      <c r="AD1836" s="11"/>
      <c r="AE1836" s="11"/>
      <c r="AF1836" s="11" t="s">
        <v>909</v>
      </c>
      <c r="AG1836" s="11"/>
      <c r="AH1836" s="11"/>
      <c r="AI1836" s="11" t="s">
        <v>903</v>
      </c>
      <c r="AJ1836" s="9" t="s">
        <v>777</v>
      </c>
      <c r="AK1836" s="9" t="s">
        <v>114</v>
      </c>
      <c r="AL1836" s="9" t="s">
        <v>264</v>
      </c>
    </row>
    <row r="1837" spans="1:38" hidden="1" x14ac:dyDescent="0.2">
      <c r="A1837" s="12">
        <v>1617</v>
      </c>
      <c r="B1837" s="4">
        <v>69</v>
      </c>
      <c r="C1837" s="11" t="s">
        <v>899</v>
      </c>
      <c r="D1837" s="11" t="s">
        <v>898</v>
      </c>
      <c r="E1837" s="12">
        <v>2018</v>
      </c>
      <c r="F1837" s="5" t="s">
        <v>227</v>
      </c>
      <c r="G1837" s="13">
        <v>0.13317191283292978</v>
      </c>
      <c r="H1837" s="14">
        <v>55</v>
      </c>
      <c r="I1837" s="13"/>
      <c r="J1837" s="11"/>
      <c r="K1837" s="11"/>
      <c r="L1837" s="11" t="s">
        <v>904</v>
      </c>
      <c r="M1837" s="11" t="s">
        <v>57</v>
      </c>
      <c r="N1837" s="12">
        <v>2009</v>
      </c>
      <c r="O1837" s="11" t="s">
        <v>900</v>
      </c>
      <c r="P1837" s="11" t="s">
        <v>911</v>
      </c>
      <c r="Q1837" s="11" t="s">
        <v>315</v>
      </c>
      <c r="R1837" s="14">
        <v>548.6</v>
      </c>
      <c r="S1837" s="11" t="s">
        <v>912</v>
      </c>
      <c r="T1837" s="11"/>
      <c r="U1837" s="11"/>
      <c r="V1837" s="14"/>
      <c r="W1837" s="14"/>
      <c r="X1837" s="11" t="s">
        <v>232</v>
      </c>
      <c r="Y1837" s="11" t="s">
        <v>233</v>
      </c>
      <c r="Z1837" s="11" t="s">
        <v>20</v>
      </c>
      <c r="AA1837" s="11"/>
      <c r="AB1837" s="11" t="s">
        <v>21</v>
      </c>
      <c r="AC1837" s="11" t="s">
        <v>901</v>
      </c>
      <c r="AD1837" s="11"/>
      <c r="AE1837" s="11"/>
      <c r="AF1837" s="11" t="s">
        <v>909</v>
      </c>
      <c r="AG1837" s="11"/>
      <c r="AH1837" s="11"/>
      <c r="AI1837" s="11" t="s">
        <v>903</v>
      </c>
      <c r="AJ1837" s="9" t="s">
        <v>777</v>
      </c>
      <c r="AK1837" s="9" t="s">
        <v>114</v>
      </c>
      <c r="AL1837" s="9" t="s">
        <v>264</v>
      </c>
    </row>
    <row r="1838" spans="1:38" hidden="1" x14ac:dyDescent="0.2">
      <c r="A1838" s="12">
        <v>1617</v>
      </c>
      <c r="B1838" s="4">
        <v>70</v>
      </c>
      <c r="C1838" s="11" t="s">
        <v>899</v>
      </c>
      <c r="D1838" s="11" t="s">
        <v>898</v>
      </c>
      <c r="E1838" s="12">
        <v>2018</v>
      </c>
      <c r="F1838" s="5" t="s">
        <v>227</v>
      </c>
      <c r="G1838" s="13">
        <v>1.4527845036319613E-2</v>
      </c>
      <c r="H1838" s="14">
        <v>6</v>
      </c>
      <c r="I1838" s="13"/>
      <c r="J1838" s="11"/>
      <c r="K1838" s="11"/>
      <c r="L1838" s="11" t="s">
        <v>905</v>
      </c>
      <c r="M1838" s="11" t="s">
        <v>57</v>
      </c>
      <c r="N1838" s="12">
        <v>2009</v>
      </c>
      <c r="O1838" s="11" t="s">
        <v>900</v>
      </c>
      <c r="P1838" s="11" t="s">
        <v>911</v>
      </c>
      <c r="Q1838" s="11" t="s">
        <v>315</v>
      </c>
      <c r="R1838" s="14">
        <v>548.6</v>
      </c>
      <c r="S1838" s="11" t="s">
        <v>912</v>
      </c>
      <c r="T1838" s="11"/>
      <c r="U1838" s="11"/>
      <c r="V1838" s="14"/>
      <c r="W1838" s="14"/>
      <c r="X1838" s="11" t="s">
        <v>232</v>
      </c>
      <c r="Y1838" s="11" t="s">
        <v>233</v>
      </c>
      <c r="Z1838" s="11" t="s">
        <v>20</v>
      </c>
      <c r="AA1838" s="11"/>
      <c r="AB1838" s="11" t="s">
        <v>21</v>
      </c>
      <c r="AC1838" s="11" t="s">
        <v>901</v>
      </c>
      <c r="AD1838" s="11"/>
      <c r="AE1838" s="11"/>
      <c r="AF1838" s="11" t="s">
        <v>909</v>
      </c>
      <c r="AG1838" s="11"/>
      <c r="AH1838" s="11"/>
      <c r="AI1838" s="11" t="s">
        <v>903</v>
      </c>
      <c r="AJ1838" s="9" t="s">
        <v>777</v>
      </c>
      <c r="AK1838" s="9" t="s">
        <v>114</v>
      </c>
      <c r="AL1838" s="9" t="s">
        <v>264</v>
      </c>
    </row>
    <row r="1839" spans="1:38" hidden="1" x14ac:dyDescent="0.2">
      <c r="A1839" s="4">
        <v>1617</v>
      </c>
      <c r="B1839" s="4">
        <v>71</v>
      </c>
      <c r="C1839" s="5" t="s">
        <v>899</v>
      </c>
      <c r="D1839" s="5" t="s">
        <v>898</v>
      </c>
      <c r="E1839" s="4">
        <v>2018</v>
      </c>
      <c r="F1839" s="5" t="s">
        <v>227</v>
      </c>
      <c r="G1839" s="6">
        <v>0.17867435158501441</v>
      </c>
      <c r="H1839" s="7">
        <v>62</v>
      </c>
      <c r="L1839" s="5" t="s">
        <v>46</v>
      </c>
      <c r="M1839" s="5" t="s">
        <v>53</v>
      </c>
      <c r="N1839" s="4">
        <v>2009</v>
      </c>
      <c r="O1839" s="5" t="s">
        <v>900</v>
      </c>
      <c r="P1839" s="5" t="s">
        <v>913</v>
      </c>
      <c r="Q1839" s="5" t="s">
        <v>315</v>
      </c>
      <c r="R1839" s="7">
        <v>707.6</v>
      </c>
      <c r="S1839" s="5" t="s">
        <v>358</v>
      </c>
      <c r="X1839" s="5" t="s">
        <v>232</v>
      </c>
      <c r="Y1839" s="5" t="s">
        <v>233</v>
      </c>
      <c r="Z1839" s="5" t="s">
        <v>20</v>
      </c>
      <c r="AB1839" s="5" t="s">
        <v>21</v>
      </c>
      <c r="AC1839" s="5" t="s">
        <v>901</v>
      </c>
      <c r="AF1839" s="5" t="s">
        <v>357</v>
      </c>
      <c r="AI1839" s="5" t="s">
        <v>903</v>
      </c>
      <c r="AJ1839" s="8" t="s">
        <v>777</v>
      </c>
      <c r="AK1839" s="8" t="s">
        <v>114</v>
      </c>
      <c r="AL1839" s="9" t="s">
        <v>264</v>
      </c>
    </row>
    <row r="1840" spans="1:38" hidden="1" x14ac:dyDescent="0.2">
      <c r="A1840" s="4">
        <v>1617</v>
      </c>
      <c r="B1840" s="4">
        <v>72</v>
      </c>
      <c r="C1840" s="5" t="s">
        <v>899</v>
      </c>
      <c r="D1840" s="5" t="s">
        <v>898</v>
      </c>
      <c r="E1840" s="4">
        <v>2018</v>
      </c>
      <c r="F1840" s="5" t="s">
        <v>227</v>
      </c>
      <c r="G1840" s="6">
        <v>4.0345821325648415E-2</v>
      </c>
      <c r="H1840" s="7">
        <v>14</v>
      </c>
      <c r="L1840" s="5" t="s">
        <v>68</v>
      </c>
      <c r="M1840" s="5" t="s">
        <v>53</v>
      </c>
      <c r="N1840" s="4">
        <v>2009</v>
      </c>
      <c r="O1840" s="5" t="s">
        <v>900</v>
      </c>
      <c r="P1840" s="5" t="s">
        <v>913</v>
      </c>
      <c r="Q1840" s="5" t="s">
        <v>315</v>
      </c>
      <c r="R1840" s="7">
        <v>707.6</v>
      </c>
      <c r="S1840" s="5" t="s">
        <v>358</v>
      </c>
      <c r="X1840" s="5" t="s">
        <v>232</v>
      </c>
      <c r="Y1840" s="5" t="s">
        <v>233</v>
      </c>
      <c r="Z1840" s="5" t="s">
        <v>20</v>
      </c>
      <c r="AB1840" s="5" t="s">
        <v>21</v>
      </c>
      <c r="AC1840" s="5" t="s">
        <v>901</v>
      </c>
      <c r="AF1840" s="5" t="s">
        <v>357</v>
      </c>
      <c r="AI1840" s="5" t="s">
        <v>903</v>
      </c>
      <c r="AJ1840" s="8" t="s">
        <v>777</v>
      </c>
      <c r="AK1840" s="8" t="s">
        <v>114</v>
      </c>
      <c r="AL1840" s="9" t="s">
        <v>264</v>
      </c>
    </row>
    <row r="1841" spans="1:38" hidden="1" x14ac:dyDescent="0.2">
      <c r="A1841" s="4">
        <v>1617</v>
      </c>
      <c r="B1841" s="4">
        <v>73</v>
      </c>
      <c r="C1841" s="5" t="s">
        <v>899</v>
      </c>
      <c r="D1841" s="5" t="s">
        <v>898</v>
      </c>
      <c r="E1841" s="4">
        <v>2018</v>
      </c>
      <c r="F1841" s="5" t="s">
        <v>227</v>
      </c>
      <c r="G1841" s="6">
        <v>4.0345821325648415E-2</v>
      </c>
      <c r="H1841" s="7">
        <v>14</v>
      </c>
      <c r="L1841" s="5" t="s">
        <v>69</v>
      </c>
      <c r="M1841" s="5" t="s">
        <v>53</v>
      </c>
      <c r="N1841" s="4">
        <v>2009</v>
      </c>
      <c r="O1841" s="5" t="s">
        <v>900</v>
      </c>
      <c r="P1841" s="5" t="s">
        <v>913</v>
      </c>
      <c r="Q1841" s="5" t="s">
        <v>315</v>
      </c>
      <c r="R1841" s="7">
        <v>707.6</v>
      </c>
      <c r="S1841" s="5" t="s">
        <v>358</v>
      </c>
      <c r="X1841" s="5" t="s">
        <v>232</v>
      </c>
      <c r="Y1841" s="5" t="s">
        <v>233</v>
      </c>
      <c r="Z1841" s="5" t="s">
        <v>20</v>
      </c>
      <c r="AB1841" s="5" t="s">
        <v>21</v>
      </c>
      <c r="AC1841" s="5" t="s">
        <v>901</v>
      </c>
      <c r="AF1841" s="5" t="s">
        <v>357</v>
      </c>
      <c r="AI1841" s="5" t="s">
        <v>903</v>
      </c>
      <c r="AJ1841" s="8" t="s">
        <v>777</v>
      </c>
      <c r="AK1841" s="8" t="s">
        <v>114</v>
      </c>
      <c r="AL1841" s="9" t="s">
        <v>264</v>
      </c>
    </row>
    <row r="1842" spans="1:38" hidden="1" x14ac:dyDescent="0.2">
      <c r="A1842" s="4">
        <v>1617</v>
      </c>
      <c r="B1842" s="4">
        <v>74</v>
      </c>
      <c r="C1842" s="5" t="s">
        <v>899</v>
      </c>
      <c r="D1842" s="5" t="s">
        <v>898</v>
      </c>
      <c r="E1842" s="4">
        <v>2018</v>
      </c>
      <c r="F1842" s="5" t="s">
        <v>227</v>
      </c>
      <c r="G1842" s="6">
        <v>3.7463976945244955E-2</v>
      </c>
      <c r="H1842" s="7">
        <v>13</v>
      </c>
      <c r="L1842" s="5" t="s">
        <v>70</v>
      </c>
      <c r="M1842" s="5" t="s">
        <v>53</v>
      </c>
      <c r="N1842" s="4">
        <v>2009</v>
      </c>
      <c r="O1842" s="5" t="s">
        <v>900</v>
      </c>
      <c r="P1842" s="5" t="s">
        <v>913</v>
      </c>
      <c r="Q1842" s="5" t="s">
        <v>315</v>
      </c>
      <c r="R1842" s="7">
        <v>707.6</v>
      </c>
      <c r="S1842" s="5" t="s">
        <v>358</v>
      </c>
      <c r="X1842" s="5" t="s">
        <v>232</v>
      </c>
      <c r="Y1842" s="5" t="s">
        <v>233</v>
      </c>
      <c r="Z1842" s="5" t="s">
        <v>20</v>
      </c>
      <c r="AB1842" s="5" t="s">
        <v>21</v>
      </c>
      <c r="AC1842" s="5" t="s">
        <v>901</v>
      </c>
      <c r="AF1842" s="5" t="s">
        <v>357</v>
      </c>
      <c r="AI1842" s="5" t="s">
        <v>903</v>
      </c>
      <c r="AJ1842" s="8" t="s">
        <v>777</v>
      </c>
      <c r="AK1842" s="8" t="s">
        <v>114</v>
      </c>
      <c r="AL1842" s="9" t="s">
        <v>264</v>
      </c>
    </row>
    <row r="1843" spans="1:38" hidden="1" x14ac:dyDescent="0.2">
      <c r="A1843" s="4">
        <v>1617</v>
      </c>
      <c r="B1843" s="4">
        <v>75</v>
      </c>
      <c r="C1843" s="5" t="s">
        <v>899</v>
      </c>
      <c r="D1843" s="5" t="s">
        <v>898</v>
      </c>
      <c r="E1843" s="4">
        <v>2018</v>
      </c>
      <c r="F1843" s="5" t="s">
        <v>227</v>
      </c>
      <c r="G1843" s="6">
        <v>3.7463976945244955E-2</v>
      </c>
      <c r="H1843" s="7">
        <v>13</v>
      </c>
      <c r="L1843" s="5" t="s">
        <v>71</v>
      </c>
      <c r="M1843" s="5" t="s">
        <v>53</v>
      </c>
      <c r="N1843" s="4">
        <v>2009</v>
      </c>
      <c r="O1843" s="5" t="s">
        <v>900</v>
      </c>
      <c r="P1843" s="5" t="s">
        <v>913</v>
      </c>
      <c r="Q1843" s="5" t="s">
        <v>315</v>
      </c>
      <c r="R1843" s="7">
        <v>707.6</v>
      </c>
      <c r="S1843" s="5" t="s">
        <v>358</v>
      </c>
      <c r="X1843" s="5" t="s">
        <v>232</v>
      </c>
      <c r="Y1843" s="5" t="s">
        <v>233</v>
      </c>
      <c r="Z1843" s="5" t="s">
        <v>20</v>
      </c>
      <c r="AB1843" s="5" t="s">
        <v>21</v>
      </c>
      <c r="AC1843" s="5" t="s">
        <v>901</v>
      </c>
      <c r="AF1843" s="5" t="s">
        <v>357</v>
      </c>
      <c r="AI1843" s="5" t="s">
        <v>903</v>
      </c>
      <c r="AJ1843" s="8" t="s">
        <v>777</v>
      </c>
      <c r="AK1843" s="8" t="s">
        <v>114</v>
      </c>
      <c r="AL1843" s="9" t="s">
        <v>264</v>
      </c>
    </row>
    <row r="1844" spans="1:38" hidden="1" x14ac:dyDescent="0.2">
      <c r="A1844" s="4">
        <v>1617</v>
      </c>
      <c r="B1844" s="4">
        <v>76</v>
      </c>
      <c r="C1844" s="5" t="s">
        <v>899</v>
      </c>
      <c r="D1844" s="5" t="s">
        <v>898</v>
      </c>
      <c r="E1844" s="4">
        <v>2018</v>
      </c>
      <c r="F1844" s="5" t="s">
        <v>227</v>
      </c>
      <c r="G1844" s="6">
        <v>1.7291066282420751E-2</v>
      </c>
      <c r="H1844" s="7">
        <v>6</v>
      </c>
      <c r="L1844" s="5" t="s">
        <v>904</v>
      </c>
      <c r="M1844" s="5" t="s">
        <v>53</v>
      </c>
      <c r="N1844" s="4">
        <v>2009</v>
      </c>
      <c r="O1844" s="5" t="s">
        <v>900</v>
      </c>
      <c r="P1844" s="5" t="s">
        <v>913</v>
      </c>
      <c r="Q1844" s="5" t="s">
        <v>315</v>
      </c>
      <c r="R1844" s="7">
        <v>707.6</v>
      </c>
      <c r="S1844" s="5" t="s">
        <v>358</v>
      </c>
      <c r="X1844" s="5" t="s">
        <v>232</v>
      </c>
      <c r="Y1844" s="5" t="s">
        <v>233</v>
      </c>
      <c r="Z1844" s="5" t="s">
        <v>20</v>
      </c>
      <c r="AB1844" s="5" t="s">
        <v>21</v>
      </c>
      <c r="AC1844" s="5" t="s">
        <v>901</v>
      </c>
      <c r="AF1844" s="5" t="s">
        <v>357</v>
      </c>
      <c r="AI1844" s="5" t="s">
        <v>903</v>
      </c>
      <c r="AJ1844" s="8" t="s">
        <v>777</v>
      </c>
      <c r="AK1844" s="8" t="s">
        <v>114</v>
      </c>
      <c r="AL1844" s="9" t="s">
        <v>264</v>
      </c>
    </row>
    <row r="1845" spans="1:38" hidden="1" x14ac:dyDescent="0.2">
      <c r="A1845" s="4">
        <v>1617</v>
      </c>
      <c r="B1845" s="4">
        <v>77</v>
      </c>
      <c r="C1845" s="5" t="s">
        <v>899</v>
      </c>
      <c r="D1845" s="5" t="s">
        <v>898</v>
      </c>
      <c r="E1845" s="4">
        <v>2018</v>
      </c>
      <c r="F1845" s="5" t="s">
        <v>227</v>
      </c>
      <c r="G1845" s="6">
        <v>2.881844380403458E-3</v>
      </c>
      <c r="H1845" s="7">
        <v>1</v>
      </c>
      <c r="L1845" s="5" t="s">
        <v>905</v>
      </c>
      <c r="M1845" s="5" t="s">
        <v>53</v>
      </c>
      <c r="N1845" s="4">
        <v>2009</v>
      </c>
      <c r="O1845" s="5" t="s">
        <v>900</v>
      </c>
      <c r="P1845" s="5" t="s">
        <v>913</v>
      </c>
      <c r="Q1845" s="5" t="s">
        <v>315</v>
      </c>
      <c r="R1845" s="7">
        <v>707.6</v>
      </c>
      <c r="S1845" s="5" t="s">
        <v>358</v>
      </c>
      <c r="X1845" s="5" t="s">
        <v>232</v>
      </c>
      <c r="Y1845" s="5" t="s">
        <v>233</v>
      </c>
      <c r="Z1845" s="5" t="s">
        <v>20</v>
      </c>
      <c r="AB1845" s="5" t="s">
        <v>21</v>
      </c>
      <c r="AC1845" s="5" t="s">
        <v>901</v>
      </c>
      <c r="AF1845" s="5" t="s">
        <v>357</v>
      </c>
      <c r="AI1845" s="5" t="s">
        <v>903</v>
      </c>
      <c r="AJ1845" s="8" t="s">
        <v>777</v>
      </c>
      <c r="AK1845" s="8" t="s">
        <v>114</v>
      </c>
      <c r="AL1845" s="9" t="s">
        <v>264</v>
      </c>
    </row>
    <row r="1846" spans="1:38" hidden="1" x14ac:dyDescent="0.2">
      <c r="A1846" s="4">
        <v>1617</v>
      </c>
      <c r="B1846" s="4">
        <v>78</v>
      </c>
      <c r="C1846" s="5" t="s">
        <v>899</v>
      </c>
      <c r="D1846" s="5" t="s">
        <v>898</v>
      </c>
      <c r="E1846" s="4">
        <v>2018</v>
      </c>
      <c r="F1846" s="5" t="s">
        <v>227</v>
      </c>
      <c r="G1846" s="6">
        <v>0.18155619596541786</v>
      </c>
      <c r="H1846" s="7">
        <v>63</v>
      </c>
      <c r="L1846" s="5" t="s">
        <v>46</v>
      </c>
      <c r="M1846" s="5" t="s">
        <v>57</v>
      </c>
      <c r="N1846" s="4">
        <v>2009</v>
      </c>
      <c r="O1846" s="5" t="s">
        <v>900</v>
      </c>
      <c r="P1846" s="5" t="s">
        <v>913</v>
      </c>
      <c r="Q1846" s="5" t="s">
        <v>315</v>
      </c>
      <c r="R1846" s="7">
        <v>707.6</v>
      </c>
      <c r="S1846" s="5" t="s">
        <v>358</v>
      </c>
      <c r="X1846" s="5" t="s">
        <v>232</v>
      </c>
      <c r="Y1846" s="5" t="s">
        <v>233</v>
      </c>
      <c r="Z1846" s="5" t="s">
        <v>20</v>
      </c>
      <c r="AB1846" s="5" t="s">
        <v>21</v>
      </c>
      <c r="AC1846" s="5" t="s">
        <v>901</v>
      </c>
      <c r="AF1846" s="5" t="s">
        <v>357</v>
      </c>
      <c r="AI1846" s="5" t="s">
        <v>903</v>
      </c>
      <c r="AJ1846" s="8" t="s">
        <v>777</v>
      </c>
      <c r="AK1846" s="8" t="s">
        <v>114</v>
      </c>
      <c r="AL1846" s="9" t="s">
        <v>264</v>
      </c>
    </row>
    <row r="1847" spans="1:38" hidden="1" x14ac:dyDescent="0.2">
      <c r="A1847" s="4">
        <v>1617</v>
      </c>
      <c r="B1847" s="4">
        <v>79</v>
      </c>
      <c r="C1847" s="5" t="s">
        <v>899</v>
      </c>
      <c r="D1847" s="5" t="s">
        <v>898</v>
      </c>
      <c r="E1847" s="4">
        <v>2018</v>
      </c>
      <c r="F1847" s="5" t="s">
        <v>227</v>
      </c>
      <c r="G1847" s="6">
        <v>4.0345821325648415E-2</v>
      </c>
      <c r="H1847" s="7">
        <v>14</v>
      </c>
      <c r="L1847" s="5" t="s">
        <v>68</v>
      </c>
      <c r="M1847" s="5" t="s">
        <v>57</v>
      </c>
      <c r="N1847" s="4">
        <v>2009</v>
      </c>
      <c r="O1847" s="5" t="s">
        <v>900</v>
      </c>
      <c r="P1847" s="5" t="s">
        <v>913</v>
      </c>
      <c r="Q1847" s="5" t="s">
        <v>315</v>
      </c>
      <c r="R1847" s="7">
        <v>707.6</v>
      </c>
      <c r="S1847" s="5" t="s">
        <v>358</v>
      </c>
      <c r="X1847" s="5" t="s">
        <v>232</v>
      </c>
      <c r="Y1847" s="5" t="s">
        <v>233</v>
      </c>
      <c r="Z1847" s="5" t="s">
        <v>20</v>
      </c>
      <c r="AB1847" s="5" t="s">
        <v>21</v>
      </c>
      <c r="AC1847" s="5" t="s">
        <v>901</v>
      </c>
      <c r="AF1847" s="5" t="s">
        <v>357</v>
      </c>
      <c r="AI1847" s="5" t="s">
        <v>903</v>
      </c>
      <c r="AJ1847" s="8" t="s">
        <v>777</v>
      </c>
      <c r="AK1847" s="8" t="s">
        <v>114</v>
      </c>
      <c r="AL1847" s="9" t="s">
        <v>264</v>
      </c>
    </row>
    <row r="1848" spans="1:38" hidden="1" x14ac:dyDescent="0.2">
      <c r="A1848" s="4">
        <v>1617</v>
      </c>
      <c r="B1848" s="4">
        <v>80</v>
      </c>
      <c r="C1848" s="5" t="s">
        <v>899</v>
      </c>
      <c r="D1848" s="5" t="s">
        <v>898</v>
      </c>
      <c r="E1848" s="4">
        <v>2018</v>
      </c>
      <c r="F1848" s="5" t="s">
        <v>227</v>
      </c>
      <c r="G1848" s="6">
        <v>6.0518731988472622E-2</v>
      </c>
      <c r="H1848" s="7">
        <v>21</v>
      </c>
      <c r="L1848" s="5" t="s">
        <v>69</v>
      </c>
      <c r="M1848" s="5" t="s">
        <v>57</v>
      </c>
      <c r="N1848" s="4">
        <v>2009</v>
      </c>
      <c r="O1848" s="5" t="s">
        <v>900</v>
      </c>
      <c r="P1848" s="5" t="s">
        <v>913</v>
      </c>
      <c r="Q1848" s="5" t="s">
        <v>315</v>
      </c>
      <c r="R1848" s="7">
        <v>707.6</v>
      </c>
      <c r="S1848" s="5" t="s">
        <v>358</v>
      </c>
      <c r="X1848" s="5" t="s">
        <v>232</v>
      </c>
      <c r="Y1848" s="5" t="s">
        <v>233</v>
      </c>
      <c r="Z1848" s="5" t="s">
        <v>20</v>
      </c>
      <c r="AB1848" s="5" t="s">
        <v>21</v>
      </c>
      <c r="AC1848" s="5" t="s">
        <v>901</v>
      </c>
      <c r="AF1848" s="5" t="s">
        <v>357</v>
      </c>
      <c r="AI1848" s="5" t="s">
        <v>903</v>
      </c>
      <c r="AJ1848" s="8" t="s">
        <v>777</v>
      </c>
      <c r="AK1848" s="8" t="s">
        <v>114</v>
      </c>
      <c r="AL1848" s="9" t="s">
        <v>264</v>
      </c>
    </row>
    <row r="1849" spans="1:38" hidden="1" x14ac:dyDescent="0.2">
      <c r="A1849" s="4">
        <v>1617</v>
      </c>
      <c r="B1849" s="4">
        <v>81</v>
      </c>
      <c r="C1849" s="5" t="s">
        <v>899</v>
      </c>
      <c r="D1849" s="5" t="s">
        <v>898</v>
      </c>
      <c r="E1849" s="4">
        <v>2018</v>
      </c>
      <c r="F1849" s="5" t="s">
        <v>227</v>
      </c>
      <c r="G1849" s="6">
        <v>3.4582132564841501E-2</v>
      </c>
      <c r="H1849" s="7">
        <v>12</v>
      </c>
      <c r="L1849" s="5" t="s">
        <v>70</v>
      </c>
      <c r="M1849" s="5" t="s">
        <v>57</v>
      </c>
      <c r="N1849" s="4">
        <v>2009</v>
      </c>
      <c r="O1849" s="5" t="s">
        <v>900</v>
      </c>
      <c r="P1849" s="5" t="s">
        <v>913</v>
      </c>
      <c r="Q1849" s="5" t="s">
        <v>315</v>
      </c>
      <c r="R1849" s="7">
        <v>707.6</v>
      </c>
      <c r="S1849" s="5" t="s">
        <v>358</v>
      </c>
      <c r="X1849" s="5" t="s">
        <v>232</v>
      </c>
      <c r="Y1849" s="5" t="s">
        <v>233</v>
      </c>
      <c r="Z1849" s="5" t="s">
        <v>20</v>
      </c>
      <c r="AB1849" s="5" t="s">
        <v>21</v>
      </c>
      <c r="AC1849" s="5" t="s">
        <v>901</v>
      </c>
      <c r="AF1849" s="5" t="s">
        <v>357</v>
      </c>
      <c r="AI1849" s="5" t="s">
        <v>903</v>
      </c>
      <c r="AJ1849" s="8" t="s">
        <v>777</v>
      </c>
      <c r="AK1849" s="8" t="s">
        <v>114</v>
      </c>
      <c r="AL1849" s="9" t="s">
        <v>264</v>
      </c>
    </row>
    <row r="1850" spans="1:38" hidden="1" x14ac:dyDescent="0.2">
      <c r="A1850" s="4">
        <v>1617</v>
      </c>
      <c r="B1850" s="4">
        <v>82</v>
      </c>
      <c r="C1850" s="5" t="s">
        <v>899</v>
      </c>
      <c r="D1850" s="5" t="s">
        <v>898</v>
      </c>
      <c r="E1850" s="4">
        <v>2018</v>
      </c>
      <c r="F1850" s="5" t="s">
        <v>227</v>
      </c>
      <c r="G1850" s="6">
        <v>0.16426512968299711</v>
      </c>
      <c r="H1850" s="7">
        <v>57</v>
      </c>
      <c r="L1850" s="5" t="s">
        <v>71</v>
      </c>
      <c r="M1850" s="5" t="s">
        <v>57</v>
      </c>
      <c r="N1850" s="4">
        <v>2009</v>
      </c>
      <c r="O1850" s="5" t="s">
        <v>900</v>
      </c>
      <c r="P1850" s="5" t="s">
        <v>913</v>
      </c>
      <c r="Q1850" s="5" t="s">
        <v>315</v>
      </c>
      <c r="R1850" s="7">
        <v>707.6</v>
      </c>
      <c r="S1850" s="5" t="s">
        <v>358</v>
      </c>
      <c r="X1850" s="5" t="s">
        <v>232</v>
      </c>
      <c r="Y1850" s="5" t="s">
        <v>233</v>
      </c>
      <c r="Z1850" s="5" t="s">
        <v>20</v>
      </c>
      <c r="AB1850" s="5" t="s">
        <v>21</v>
      </c>
      <c r="AC1850" s="5" t="s">
        <v>901</v>
      </c>
      <c r="AF1850" s="5" t="s">
        <v>357</v>
      </c>
      <c r="AI1850" s="5" t="s">
        <v>903</v>
      </c>
      <c r="AJ1850" s="8" t="s">
        <v>777</v>
      </c>
      <c r="AK1850" s="8" t="s">
        <v>114</v>
      </c>
      <c r="AL1850" s="9" t="s">
        <v>264</v>
      </c>
    </row>
    <row r="1851" spans="1:38" hidden="1" x14ac:dyDescent="0.2">
      <c r="A1851" s="4">
        <v>1617</v>
      </c>
      <c r="B1851" s="4">
        <v>83</v>
      </c>
      <c r="C1851" s="5" t="s">
        <v>899</v>
      </c>
      <c r="D1851" s="5" t="s">
        <v>898</v>
      </c>
      <c r="E1851" s="4">
        <v>2018</v>
      </c>
      <c r="F1851" s="5" t="s">
        <v>227</v>
      </c>
      <c r="G1851" s="6">
        <v>0.15561959654178675</v>
      </c>
      <c r="H1851" s="7">
        <v>54</v>
      </c>
      <c r="L1851" s="5" t="s">
        <v>904</v>
      </c>
      <c r="M1851" s="5" t="s">
        <v>57</v>
      </c>
      <c r="N1851" s="4">
        <v>2009</v>
      </c>
      <c r="O1851" s="5" t="s">
        <v>900</v>
      </c>
      <c r="P1851" s="5" t="s">
        <v>913</v>
      </c>
      <c r="Q1851" s="5" t="s">
        <v>315</v>
      </c>
      <c r="R1851" s="7">
        <v>707.6</v>
      </c>
      <c r="S1851" s="5" t="s">
        <v>358</v>
      </c>
      <c r="X1851" s="5" t="s">
        <v>232</v>
      </c>
      <c r="Y1851" s="5" t="s">
        <v>233</v>
      </c>
      <c r="Z1851" s="5" t="s">
        <v>20</v>
      </c>
      <c r="AB1851" s="5" t="s">
        <v>21</v>
      </c>
      <c r="AC1851" s="5" t="s">
        <v>901</v>
      </c>
      <c r="AF1851" s="5" t="s">
        <v>357</v>
      </c>
      <c r="AI1851" s="5" t="s">
        <v>903</v>
      </c>
      <c r="AJ1851" s="8" t="s">
        <v>777</v>
      </c>
      <c r="AK1851" s="8" t="s">
        <v>114</v>
      </c>
      <c r="AL1851" s="9" t="s">
        <v>264</v>
      </c>
    </row>
    <row r="1852" spans="1:38" hidden="1" x14ac:dyDescent="0.2">
      <c r="A1852" s="4">
        <v>1617</v>
      </c>
      <c r="B1852" s="4">
        <v>84</v>
      </c>
      <c r="C1852" s="5" t="s">
        <v>899</v>
      </c>
      <c r="D1852" s="5" t="s">
        <v>898</v>
      </c>
      <c r="E1852" s="4">
        <v>2018</v>
      </c>
      <c r="F1852" s="5" t="s">
        <v>227</v>
      </c>
      <c r="G1852" s="6">
        <v>8.6455331412103754E-3</v>
      </c>
      <c r="H1852" s="7">
        <v>3</v>
      </c>
      <c r="L1852" s="5" t="s">
        <v>905</v>
      </c>
      <c r="M1852" s="5" t="s">
        <v>57</v>
      </c>
      <c r="N1852" s="4">
        <v>2009</v>
      </c>
      <c r="O1852" s="5" t="s">
        <v>900</v>
      </c>
      <c r="P1852" s="5" t="s">
        <v>913</v>
      </c>
      <c r="Q1852" s="5" t="s">
        <v>315</v>
      </c>
      <c r="R1852" s="7">
        <v>707.6</v>
      </c>
      <c r="S1852" s="5" t="s">
        <v>358</v>
      </c>
      <c r="X1852" s="5" t="s">
        <v>232</v>
      </c>
      <c r="Y1852" s="5" t="s">
        <v>233</v>
      </c>
      <c r="Z1852" s="5" t="s">
        <v>20</v>
      </c>
      <c r="AB1852" s="5" t="s">
        <v>21</v>
      </c>
      <c r="AC1852" s="5" t="s">
        <v>901</v>
      </c>
      <c r="AF1852" s="5" t="s">
        <v>357</v>
      </c>
      <c r="AI1852" s="5" t="s">
        <v>903</v>
      </c>
      <c r="AJ1852" s="8" t="s">
        <v>777</v>
      </c>
      <c r="AK1852" s="8" t="s">
        <v>114</v>
      </c>
      <c r="AL1852" s="9" t="s">
        <v>264</v>
      </c>
    </row>
    <row r="1853" spans="1:38" hidden="1" x14ac:dyDescent="0.2">
      <c r="A1853" s="4">
        <v>1617</v>
      </c>
      <c r="B1853" s="4">
        <v>85</v>
      </c>
      <c r="C1853" s="5" t="s">
        <v>899</v>
      </c>
      <c r="D1853" s="5" t="s">
        <v>898</v>
      </c>
      <c r="E1853" s="4">
        <v>2018</v>
      </c>
      <c r="F1853" s="5" t="s">
        <v>227</v>
      </c>
      <c r="G1853" s="6">
        <v>0.12418300653594772</v>
      </c>
      <c r="H1853" s="7">
        <v>19</v>
      </c>
      <c r="L1853" s="5" t="s">
        <v>46</v>
      </c>
      <c r="M1853" s="5" t="s">
        <v>53</v>
      </c>
      <c r="N1853" s="4">
        <v>2009</v>
      </c>
      <c r="O1853" s="5" t="s">
        <v>900</v>
      </c>
      <c r="P1853" s="5" t="s">
        <v>914</v>
      </c>
      <c r="Q1853" s="5" t="s">
        <v>315</v>
      </c>
      <c r="R1853" s="7">
        <v>439.6</v>
      </c>
      <c r="S1853" s="5" t="s">
        <v>915</v>
      </c>
      <c r="X1853" s="5" t="s">
        <v>232</v>
      </c>
      <c r="Y1853" s="5" t="s">
        <v>233</v>
      </c>
      <c r="Z1853" s="5" t="s">
        <v>20</v>
      </c>
      <c r="AB1853" s="5" t="s">
        <v>21</v>
      </c>
      <c r="AC1853" s="5" t="s">
        <v>901</v>
      </c>
      <c r="AF1853" s="5" t="s">
        <v>357</v>
      </c>
      <c r="AI1853" s="5" t="s">
        <v>903</v>
      </c>
      <c r="AJ1853" s="8" t="s">
        <v>777</v>
      </c>
      <c r="AK1853" s="8" t="s">
        <v>114</v>
      </c>
      <c r="AL1853" s="9" t="s">
        <v>264</v>
      </c>
    </row>
    <row r="1854" spans="1:38" hidden="1" x14ac:dyDescent="0.2">
      <c r="A1854" s="4">
        <v>1617</v>
      </c>
      <c r="B1854" s="4">
        <v>86</v>
      </c>
      <c r="C1854" s="5" t="s">
        <v>899</v>
      </c>
      <c r="D1854" s="5" t="s">
        <v>898</v>
      </c>
      <c r="E1854" s="4">
        <v>2018</v>
      </c>
      <c r="F1854" s="5" t="s">
        <v>227</v>
      </c>
      <c r="G1854" s="6">
        <v>4.5751633986928102E-2</v>
      </c>
      <c r="H1854" s="7">
        <v>7</v>
      </c>
      <c r="L1854" s="5" t="s">
        <v>68</v>
      </c>
      <c r="M1854" s="5" t="s">
        <v>53</v>
      </c>
      <c r="N1854" s="4">
        <v>2009</v>
      </c>
      <c r="O1854" s="5" t="s">
        <v>900</v>
      </c>
      <c r="P1854" s="5" t="s">
        <v>914</v>
      </c>
      <c r="Q1854" s="5" t="s">
        <v>315</v>
      </c>
      <c r="R1854" s="7">
        <v>439.6</v>
      </c>
      <c r="S1854" s="5" t="s">
        <v>915</v>
      </c>
      <c r="X1854" s="5" t="s">
        <v>232</v>
      </c>
      <c r="Y1854" s="5" t="s">
        <v>233</v>
      </c>
      <c r="Z1854" s="5" t="s">
        <v>20</v>
      </c>
      <c r="AB1854" s="5" t="s">
        <v>21</v>
      </c>
      <c r="AC1854" s="5" t="s">
        <v>901</v>
      </c>
      <c r="AF1854" s="5" t="s">
        <v>357</v>
      </c>
      <c r="AI1854" s="5" t="s">
        <v>903</v>
      </c>
      <c r="AJ1854" s="8" t="s">
        <v>777</v>
      </c>
      <c r="AK1854" s="8" t="s">
        <v>114</v>
      </c>
      <c r="AL1854" s="9" t="s">
        <v>264</v>
      </c>
    </row>
    <row r="1855" spans="1:38" hidden="1" x14ac:dyDescent="0.2">
      <c r="A1855" s="4">
        <v>1617</v>
      </c>
      <c r="B1855" s="4">
        <v>87</v>
      </c>
      <c r="C1855" s="5" t="s">
        <v>899</v>
      </c>
      <c r="D1855" s="5" t="s">
        <v>898</v>
      </c>
      <c r="E1855" s="4">
        <v>2018</v>
      </c>
      <c r="F1855" s="5" t="s">
        <v>227</v>
      </c>
      <c r="G1855" s="6">
        <v>6.535947712418301E-2</v>
      </c>
      <c r="H1855" s="7">
        <v>10</v>
      </c>
      <c r="L1855" s="5" t="s">
        <v>69</v>
      </c>
      <c r="M1855" s="5" t="s">
        <v>53</v>
      </c>
      <c r="N1855" s="4">
        <v>2009</v>
      </c>
      <c r="O1855" s="5" t="s">
        <v>900</v>
      </c>
      <c r="P1855" s="5" t="s">
        <v>914</v>
      </c>
      <c r="Q1855" s="5" t="s">
        <v>315</v>
      </c>
      <c r="R1855" s="7">
        <v>439.6</v>
      </c>
      <c r="S1855" s="5" t="s">
        <v>915</v>
      </c>
      <c r="X1855" s="5" t="s">
        <v>232</v>
      </c>
      <c r="Y1855" s="5" t="s">
        <v>233</v>
      </c>
      <c r="Z1855" s="5" t="s">
        <v>20</v>
      </c>
      <c r="AB1855" s="5" t="s">
        <v>21</v>
      </c>
      <c r="AC1855" s="5" t="s">
        <v>901</v>
      </c>
      <c r="AF1855" s="5" t="s">
        <v>357</v>
      </c>
      <c r="AI1855" s="5" t="s">
        <v>903</v>
      </c>
      <c r="AJ1855" s="8" t="s">
        <v>777</v>
      </c>
      <c r="AK1855" s="8" t="s">
        <v>114</v>
      </c>
      <c r="AL1855" s="9" t="s">
        <v>264</v>
      </c>
    </row>
    <row r="1856" spans="1:38" hidden="1" x14ac:dyDescent="0.2">
      <c r="A1856" s="4">
        <v>1617</v>
      </c>
      <c r="B1856" s="4">
        <v>88</v>
      </c>
      <c r="C1856" s="5" t="s">
        <v>899</v>
      </c>
      <c r="D1856" s="5" t="s">
        <v>898</v>
      </c>
      <c r="E1856" s="4">
        <v>2018</v>
      </c>
      <c r="F1856" s="5" t="s">
        <v>227</v>
      </c>
      <c r="G1856" s="6">
        <v>5.2287581699346407E-2</v>
      </c>
      <c r="H1856" s="7">
        <v>8</v>
      </c>
      <c r="L1856" s="5" t="s">
        <v>70</v>
      </c>
      <c r="M1856" s="5" t="s">
        <v>53</v>
      </c>
      <c r="N1856" s="4">
        <v>2009</v>
      </c>
      <c r="O1856" s="5" t="s">
        <v>900</v>
      </c>
      <c r="P1856" s="5" t="s">
        <v>914</v>
      </c>
      <c r="Q1856" s="5" t="s">
        <v>315</v>
      </c>
      <c r="R1856" s="7">
        <v>439.6</v>
      </c>
      <c r="S1856" s="5" t="s">
        <v>915</v>
      </c>
      <c r="X1856" s="5" t="s">
        <v>232</v>
      </c>
      <c r="Y1856" s="5" t="s">
        <v>233</v>
      </c>
      <c r="Z1856" s="5" t="s">
        <v>20</v>
      </c>
      <c r="AB1856" s="5" t="s">
        <v>21</v>
      </c>
      <c r="AC1856" s="5" t="s">
        <v>901</v>
      </c>
      <c r="AF1856" s="5" t="s">
        <v>357</v>
      </c>
      <c r="AI1856" s="5" t="s">
        <v>903</v>
      </c>
      <c r="AJ1856" s="8" t="s">
        <v>777</v>
      </c>
      <c r="AK1856" s="8" t="s">
        <v>114</v>
      </c>
      <c r="AL1856" s="9" t="s">
        <v>264</v>
      </c>
    </row>
    <row r="1857" spans="1:38" hidden="1" x14ac:dyDescent="0.2">
      <c r="A1857" s="4">
        <v>1617</v>
      </c>
      <c r="B1857" s="4">
        <v>89</v>
      </c>
      <c r="C1857" s="5" t="s">
        <v>899</v>
      </c>
      <c r="D1857" s="5" t="s">
        <v>898</v>
      </c>
      <c r="E1857" s="4">
        <v>2018</v>
      </c>
      <c r="F1857" s="5" t="s">
        <v>227</v>
      </c>
      <c r="G1857" s="6">
        <v>6.5359477124183009E-3</v>
      </c>
      <c r="H1857" s="7">
        <v>1</v>
      </c>
      <c r="L1857" s="5" t="s">
        <v>71</v>
      </c>
      <c r="M1857" s="5" t="s">
        <v>53</v>
      </c>
      <c r="N1857" s="4">
        <v>2009</v>
      </c>
      <c r="O1857" s="5" t="s">
        <v>900</v>
      </c>
      <c r="P1857" s="5" t="s">
        <v>914</v>
      </c>
      <c r="Q1857" s="5" t="s">
        <v>315</v>
      </c>
      <c r="R1857" s="7">
        <v>439.6</v>
      </c>
      <c r="S1857" s="5" t="s">
        <v>915</v>
      </c>
      <c r="X1857" s="5" t="s">
        <v>232</v>
      </c>
      <c r="Y1857" s="5" t="s">
        <v>233</v>
      </c>
      <c r="Z1857" s="5" t="s">
        <v>20</v>
      </c>
      <c r="AB1857" s="5" t="s">
        <v>21</v>
      </c>
      <c r="AC1857" s="5" t="s">
        <v>901</v>
      </c>
      <c r="AF1857" s="5" t="s">
        <v>357</v>
      </c>
      <c r="AI1857" s="5" t="s">
        <v>903</v>
      </c>
      <c r="AJ1857" s="8" t="s">
        <v>777</v>
      </c>
      <c r="AK1857" s="8" t="s">
        <v>114</v>
      </c>
      <c r="AL1857" s="9" t="s">
        <v>264</v>
      </c>
    </row>
    <row r="1858" spans="1:38" hidden="1" x14ac:dyDescent="0.2">
      <c r="A1858" s="4">
        <v>1617</v>
      </c>
      <c r="B1858" s="4">
        <v>90</v>
      </c>
      <c r="C1858" s="5" t="s">
        <v>899</v>
      </c>
      <c r="D1858" s="5" t="s">
        <v>898</v>
      </c>
      <c r="E1858" s="4">
        <v>2018</v>
      </c>
      <c r="F1858" s="5" t="s">
        <v>227</v>
      </c>
      <c r="G1858" s="6">
        <v>6.5359477124183009E-3</v>
      </c>
      <c r="H1858" s="7">
        <v>1</v>
      </c>
      <c r="L1858" s="5" t="s">
        <v>904</v>
      </c>
      <c r="M1858" s="5" t="s">
        <v>53</v>
      </c>
      <c r="N1858" s="4">
        <v>2009</v>
      </c>
      <c r="O1858" s="5" t="s">
        <v>900</v>
      </c>
      <c r="P1858" s="5" t="s">
        <v>914</v>
      </c>
      <c r="Q1858" s="5" t="s">
        <v>315</v>
      </c>
      <c r="R1858" s="7">
        <v>439.6</v>
      </c>
      <c r="S1858" s="5" t="s">
        <v>915</v>
      </c>
      <c r="X1858" s="5" t="s">
        <v>232</v>
      </c>
      <c r="Y1858" s="5" t="s">
        <v>233</v>
      </c>
      <c r="Z1858" s="5" t="s">
        <v>20</v>
      </c>
      <c r="AB1858" s="5" t="s">
        <v>21</v>
      </c>
      <c r="AC1858" s="5" t="s">
        <v>901</v>
      </c>
      <c r="AF1858" s="5" t="s">
        <v>357</v>
      </c>
      <c r="AI1858" s="5" t="s">
        <v>903</v>
      </c>
      <c r="AJ1858" s="8" t="s">
        <v>777</v>
      </c>
      <c r="AK1858" s="8" t="s">
        <v>114</v>
      </c>
      <c r="AL1858" s="9" t="s">
        <v>264</v>
      </c>
    </row>
    <row r="1859" spans="1:38" hidden="1" x14ac:dyDescent="0.2">
      <c r="A1859" s="4">
        <v>1617</v>
      </c>
      <c r="B1859" s="4">
        <v>91</v>
      </c>
      <c r="C1859" s="5" t="s">
        <v>899</v>
      </c>
      <c r="D1859" s="5" t="s">
        <v>898</v>
      </c>
      <c r="E1859" s="4">
        <v>2018</v>
      </c>
      <c r="F1859" s="5" t="s">
        <v>227</v>
      </c>
      <c r="G1859" s="6">
        <v>0</v>
      </c>
      <c r="H1859" s="7">
        <v>0</v>
      </c>
      <c r="L1859" s="5" t="s">
        <v>905</v>
      </c>
      <c r="M1859" s="5" t="s">
        <v>53</v>
      </c>
      <c r="N1859" s="4">
        <v>2009</v>
      </c>
      <c r="O1859" s="5" t="s">
        <v>900</v>
      </c>
      <c r="P1859" s="5" t="s">
        <v>914</v>
      </c>
      <c r="Q1859" s="5" t="s">
        <v>315</v>
      </c>
      <c r="R1859" s="7">
        <v>439.6</v>
      </c>
      <c r="S1859" s="5" t="s">
        <v>915</v>
      </c>
      <c r="X1859" s="5" t="s">
        <v>232</v>
      </c>
      <c r="Y1859" s="5" t="s">
        <v>233</v>
      </c>
      <c r="Z1859" s="5" t="s">
        <v>20</v>
      </c>
      <c r="AB1859" s="5" t="s">
        <v>21</v>
      </c>
      <c r="AC1859" s="5" t="s">
        <v>901</v>
      </c>
      <c r="AF1859" s="5" t="s">
        <v>357</v>
      </c>
      <c r="AI1859" s="5" t="s">
        <v>903</v>
      </c>
      <c r="AJ1859" s="8" t="s">
        <v>777</v>
      </c>
      <c r="AK1859" s="8" t="s">
        <v>114</v>
      </c>
      <c r="AL1859" s="9" t="s">
        <v>264</v>
      </c>
    </row>
    <row r="1860" spans="1:38" hidden="1" x14ac:dyDescent="0.2">
      <c r="A1860" s="4">
        <v>1617</v>
      </c>
      <c r="B1860" s="4">
        <v>92</v>
      </c>
      <c r="C1860" s="5" t="s">
        <v>899</v>
      </c>
      <c r="D1860" s="5" t="s">
        <v>898</v>
      </c>
      <c r="E1860" s="4">
        <v>2018</v>
      </c>
      <c r="F1860" s="5" t="s">
        <v>227</v>
      </c>
      <c r="G1860" s="6">
        <v>0.12418300653594772</v>
      </c>
      <c r="H1860" s="7">
        <v>19</v>
      </c>
      <c r="L1860" s="5" t="s">
        <v>46</v>
      </c>
      <c r="M1860" s="5" t="s">
        <v>57</v>
      </c>
      <c r="N1860" s="4">
        <v>2009</v>
      </c>
      <c r="O1860" s="5" t="s">
        <v>900</v>
      </c>
      <c r="P1860" s="5" t="s">
        <v>914</v>
      </c>
      <c r="Q1860" s="5" t="s">
        <v>315</v>
      </c>
      <c r="R1860" s="7">
        <v>439.6</v>
      </c>
      <c r="S1860" s="5" t="s">
        <v>915</v>
      </c>
      <c r="X1860" s="5" t="s">
        <v>232</v>
      </c>
      <c r="Y1860" s="5" t="s">
        <v>233</v>
      </c>
      <c r="Z1860" s="5" t="s">
        <v>20</v>
      </c>
      <c r="AB1860" s="5" t="s">
        <v>21</v>
      </c>
      <c r="AC1860" s="5" t="s">
        <v>901</v>
      </c>
      <c r="AF1860" s="5" t="s">
        <v>357</v>
      </c>
      <c r="AI1860" s="5" t="s">
        <v>903</v>
      </c>
      <c r="AJ1860" s="8" t="s">
        <v>777</v>
      </c>
      <c r="AK1860" s="8" t="s">
        <v>114</v>
      </c>
      <c r="AL1860" s="9" t="s">
        <v>264</v>
      </c>
    </row>
    <row r="1861" spans="1:38" hidden="1" x14ac:dyDescent="0.2">
      <c r="A1861" s="4">
        <v>1617</v>
      </c>
      <c r="B1861" s="4">
        <v>93</v>
      </c>
      <c r="C1861" s="5" t="s">
        <v>899</v>
      </c>
      <c r="D1861" s="5" t="s">
        <v>898</v>
      </c>
      <c r="E1861" s="4">
        <v>2018</v>
      </c>
      <c r="F1861" s="5" t="s">
        <v>227</v>
      </c>
      <c r="G1861" s="6">
        <v>5.2287581699346407E-2</v>
      </c>
      <c r="H1861" s="7">
        <v>8</v>
      </c>
      <c r="L1861" s="5" t="s">
        <v>68</v>
      </c>
      <c r="M1861" s="5" t="s">
        <v>57</v>
      </c>
      <c r="N1861" s="4">
        <v>2009</v>
      </c>
      <c r="O1861" s="5" t="s">
        <v>900</v>
      </c>
      <c r="P1861" s="5" t="s">
        <v>914</v>
      </c>
      <c r="Q1861" s="5" t="s">
        <v>315</v>
      </c>
      <c r="R1861" s="7">
        <v>439.6</v>
      </c>
      <c r="S1861" s="5" t="s">
        <v>915</v>
      </c>
      <c r="X1861" s="5" t="s">
        <v>232</v>
      </c>
      <c r="Y1861" s="5" t="s">
        <v>233</v>
      </c>
      <c r="Z1861" s="5" t="s">
        <v>20</v>
      </c>
      <c r="AB1861" s="5" t="s">
        <v>21</v>
      </c>
      <c r="AC1861" s="5" t="s">
        <v>901</v>
      </c>
      <c r="AF1861" s="5" t="s">
        <v>357</v>
      </c>
      <c r="AI1861" s="5" t="s">
        <v>903</v>
      </c>
      <c r="AJ1861" s="8" t="s">
        <v>777</v>
      </c>
      <c r="AK1861" s="8" t="s">
        <v>114</v>
      </c>
      <c r="AL1861" s="9" t="s">
        <v>264</v>
      </c>
    </row>
    <row r="1862" spans="1:38" hidden="1" x14ac:dyDescent="0.2">
      <c r="A1862" s="4">
        <v>1617</v>
      </c>
      <c r="B1862" s="4">
        <v>94</v>
      </c>
      <c r="C1862" s="5" t="s">
        <v>899</v>
      </c>
      <c r="D1862" s="5" t="s">
        <v>898</v>
      </c>
      <c r="E1862" s="4">
        <v>2018</v>
      </c>
      <c r="F1862" s="5" t="s">
        <v>227</v>
      </c>
      <c r="G1862" s="6">
        <v>0.1111111111111111</v>
      </c>
      <c r="H1862" s="7">
        <v>17</v>
      </c>
      <c r="L1862" s="5" t="s">
        <v>69</v>
      </c>
      <c r="M1862" s="5" t="s">
        <v>57</v>
      </c>
      <c r="N1862" s="4">
        <v>2009</v>
      </c>
      <c r="O1862" s="5" t="s">
        <v>900</v>
      </c>
      <c r="P1862" s="5" t="s">
        <v>914</v>
      </c>
      <c r="Q1862" s="5" t="s">
        <v>315</v>
      </c>
      <c r="R1862" s="7">
        <v>439.6</v>
      </c>
      <c r="S1862" s="5" t="s">
        <v>915</v>
      </c>
      <c r="X1862" s="5" t="s">
        <v>232</v>
      </c>
      <c r="Y1862" s="5" t="s">
        <v>233</v>
      </c>
      <c r="Z1862" s="5" t="s">
        <v>20</v>
      </c>
      <c r="AB1862" s="5" t="s">
        <v>21</v>
      </c>
      <c r="AC1862" s="5" t="s">
        <v>901</v>
      </c>
      <c r="AF1862" s="5" t="s">
        <v>357</v>
      </c>
      <c r="AI1862" s="5" t="s">
        <v>903</v>
      </c>
      <c r="AJ1862" s="8" t="s">
        <v>777</v>
      </c>
      <c r="AK1862" s="8" t="s">
        <v>114</v>
      </c>
      <c r="AL1862" s="9" t="s">
        <v>264</v>
      </c>
    </row>
    <row r="1863" spans="1:38" hidden="1" x14ac:dyDescent="0.2">
      <c r="A1863" s="4">
        <v>1617</v>
      </c>
      <c r="B1863" s="4">
        <v>95</v>
      </c>
      <c r="C1863" s="5" t="s">
        <v>899</v>
      </c>
      <c r="D1863" s="5" t="s">
        <v>898</v>
      </c>
      <c r="E1863" s="4">
        <v>2018</v>
      </c>
      <c r="F1863" s="5" t="s">
        <v>227</v>
      </c>
      <c r="G1863" s="6">
        <v>9.8039215686274508E-2</v>
      </c>
      <c r="H1863" s="7">
        <v>15</v>
      </c>
      <c r="L1863" s="5" t="s">
        <v>70</v>
      </c>
      <c r="M1863" s="5" t="s">
        <v>57</v>
      </c>
      <c r="N1863" s="4">
        <v>2009</v>
      </c>
      <c r="O1863" s="5" t="s">
        <v>900</v>
      </c>
      <c r="P1863" s="5" t="s">
        <v>914</v>
      </c>
      <c r="Q1863" s="5" t="s">
        <v>315</v>
      </c>
      <c r="R1863" s="7">
        <v>439.6</v>
      </c>
      <c r="S1863" s="5" t="s">
        <v>915</v>
      </c>
      <c r="X1863" s="5" t="s">
        <v>232</v>
      </c>
      <c r="Y1863" s="5" t="s">
        <v>233</v>
      </c>
      <c r="Z1863" s="5" t="s">
        <v>20</v>
      </c>
      <c r="AB1863" s="5" t="s">
        <v>21</v>
      </c>
      <c r="AC1863" s="5" t="s">
        <v>901</v>
      </c>
      <c r="AF1863" s="5" t="s">
        <v>357</v>
      </c>
      <c r="AI1863" s="5" t="s">
        <v>903</v>
      </c>
      <c r="AJ1863" s="8" t="s">
        <v>777</v>
      </c>
      <c r="AK1863" s="8" t="s">
        <v>114</v>
      </c>
      <c r="AL1863" s="9" t="s">
        <v>264</v>
      </c>
    </row>
    <row r="1864" spans="1:38" hidden="1" x14ac:dyDescent="0.2">
      <c r="A1864" s="4">
        <v>1617</v>
      </c>
      <c r="B1864" s="4">
        <v>96</v>
      </c>
      <c r="C1864" s="5" t="s">
        <v>899</v>
      </c>
      <c r="D1864" s="5" t="s">
        <v>898</v>
      </c>
      <c r="E1864" s="4">
        <v>2018</v>
      </c>
      <c r="F1864" s="5" t="s">
        <v>227</v>
      </c>
      <c r="G1864" s="6">
        <v>0.1437908496732026</v>
      </c>
      <c r="H1864" s="7">
        <v>22</v>
      </c>
      <c r="L1864" s="5" t="s">
        <v>71</v>
      </c>
      <c r="M1864" s="5" t="s">
        <v>57</v>
      </c>
      <c r="N1864" s="4">
        <v>2009</v>
      </c>
      <c r="O1864" s="5" t="s">
        <v>900</v>
      </c>
      <c r="P1864" s="5" t="s">
        <v>914</v>
      </c>
      <c r="Q1864" s="5" t="s">
        <v>315</v>
      </c>
      <c r="R1864" s="7">
        <v>439.6</v>
      </c>
      <c r="S1864" s="5" t="s">
        <v>915</v>
      </c>
      <c r="X1864" s="5" t="s">
        <v>232</v>
      </c>
      <c r="Y1864" s="5" t="s">
        <v>233</v>
      </c>
      <c r="Z1864" s="5" t="s">
        <v>20</v>
      </c>
      <c r="AB1864" s="5" t="s">
        <v>21</v>
      </c>
      <c r="AC1864" s="5" t="s">
        <v>901</v>
      </c>
      <c r="AF1864" s="5" t="s">
        <v>357</v>
      </c>
      <c r="AI1864" s="5" t="s">
        <v>903</v>
      </c>
      <c r="AJ1864" s="8" t="s">
        <v>777</v>
      </c>
      <c r="AK1864" s="8" t="s">
        <v>114</v>
      </c>
      <c r="AL1864" s="9" t="s">
        <v>264</v>
      </c>
    </row>
    <row r="1865" spans="1:38" hidden="1" x14ac:dyDescent="0.2">
      <c r="A1865" s="4">
        <v>1617</v>
      </c>
      <c r="B1865" s="4">
        <v>97</v>
      </c>
      <c r="C1865" s="5" t="s">
        <v>899</v>
      </c>
      <c r="D1865" s="5" t="s">
        <v>898</v>
      </c>
      <c r="E1865" s="4">
        <v>2018</v>
      </c>
      <c r="F1865" s="5" t="s">
        <v>227</v>
      </c>
      <c r="G1865" s="6">
        <v>0.16339869281045752</v>
      </c>
      <c r="H1865" s="7">
        <v>25</v>
      </c>
      <c r="L1865" s="5" t="s">
        <v>904</v>
      </c>
      <c r="M1865" s="5" t="s">
        <v>57</v>
      </c>
      <c r="N1865" s="4">
        <v>2009</v>
      </c>
      <c r="O1865" s="5" t="s">
        <v>900</v>
      </c>
      <c r="P1865" s="5" t="s">
        <v>914</v>
      </c>
      <c r="Q1865" s="5" t="s">
        <v>315</v>
      </c>
      <c r="R1865" s="7">
        <v>439.6</v>
      </c>
      <c r="S1865" s="5" t="s">
        <v>915</v>
      </c>
      <c r="X1865" s="5" t="s">
        <v>232</v>
      </c>
      <c r="Y1865" s="5" t="s">
        <v>233</v>
      </c>
      <c r="Z1865" s="5" t="s">
        <v>20</v>
      </c>
      <c r="AB1865" s="5" t="s">
        <v>21</v>
      </c>
      <c r="AC1865" s="5" t="s">
        <v>901</v>
      </c>
      <c r="AF1865" s="5" t="s">
        <v>357</v>
      </c>
      <c r="AI1865" s="5" t="s">
        <v>903</v>
      </c>
      <c r="AJ1865" s="8" t="s">
        <v>777</v>
      </c>
      <c r="AK1865" s="8" t="s">
        <v>114</v>
      </c>
      <c r="AL1865" s="9" t="s">
        <v>264</v>
      </c>
    </row>
    <row r="1866" spans="1:38" hidden="1" x14ac:dyDescent="0.2">
      <c r="A1866" s="4">
        <v>1617</v>
      </c>
      <c r="B1866" s="4">
        <v>98</v>
      </c>
      <c r="C1866" s="5" t="s">
        <v>899</v>
      </c>
      <c r="D1866" s="5" t="s">
        <v>898</v>
      </c>
      <c r="E1866" s="4">
        <v>2018</v>
      </c>
      <c r="F1866" s="5" t="s">
        <v>227</v>
      </c>
      <c r="G1866" s="6">
        <v>6.5359477124183009E-3</v>
      </c>
      <c r="H1866" s="7">
        <v>1</v>
      </c>
      <c r="L1866" s="5" t="s">
        <v>905</v>
      </c>
      <c r="M1866" s="5" t="s">
        <v>57</v>
      </c>
      <c r="N1866" s="4">
        <v>2009</v>
      </c>
      <c r="O1866" s="5" t="s">
        <v>900</v>
      </c>
      <c r="P1866" s="5" t="s">
        <v>914</v>
      </c>
      <c r="Q1866" s="5" t="s">
        <v>315</v>
      </c>
      <c r="R1866" s="7">
        <v>439.6</v>
      </c>
      <c r="S1866" s="5" t="s">
        <v>915</v>
      </c>
      <c r="X1866" s="5" t="s">
        <v>232</v>
      </c>
      <c r="Y1866" s="5" t="s">
        <v>233</v>
      </c>
      <c r="Z1866" s="5" t="s">
        <v>20</v>
      </c>
      <c r="AB1866" s="5" t="s">
        <v>21</v>
      </c>
      <c r="AC1866" s="5" t="s">
        <v>901</v>
      </c>
      <c r="AF1866" s="5" t="s">
        <v>357</v>
      </c>
      <c r="AI1866" s="5" t="s">
        <v>903</v>
      </c>
      <c r="AJ1866" s="8" t="s">
        <v>777</v>
      </c>
      <c r="AK1866" s="8" t="s">
        <v>114</v>
      </c>
      <c r="AL1866" s="9" t="s">
        <v>264</v>
      </c>
    </row>
    <row r="1867" spans="1:38" hidden="1" x14ac:dyDescent="0.2">
      <c r="A1867" s="4">
        <v>1617</v>
      </c>
      <c r="B1867" s="4">
        <v>99</v>
      </c>
      <c r="C1867" s="5" t="s">
        <v>899</v>
      </c>
      <c r="D1867" s="5" t="s">
        <v>898</v>
      </c>
      <c r="E1867" s="4">
        <v>2018</v>
      </c>
      <c r="F1867" s="5" t="s">
        <v>212</v>
      </c>
      <c r="G1867" s="6">
        <v>0.18304090000000001</v>
      </c>
      <c r="N1867" s="4">
        <v>1995</v>
      </c>
      <c r="O1867" s="5" t="s">
        <v>900</v>
      </c>
      <c r="S1867" s="5" t="s">
        <v>916</v>
      </c>
      <c r="X1867" s="5" t="s">
        <v>232</v>
      </c>
      <c r="Y1867" s="5" t="s">
        <v>233</v>
      </c>
      <c r="Z1867" s="5" t="s">
        <v>20</v>
      </c>
      <c r="AB1867" s="5" t="s">
        <v>21</v>
      </c>
      <c r="AC1867" s="5" t="s">
        <v>110</v>
      </c>
      <c r="AI1867" s="5" t="s">
        <v>903</v>
      </c>
      <c r="AJ1867" s="8" t="s">
        <v>777</v>
      </c>
      <c r="AK1867" s="8" t="s">
        <v>114</v>
      </c>
      <c r="AL1867" s="9" t="s">
        <v>264</v>
      </c>
    </row>
    <row r="1868" spans="1:38" hidden="1" x14ac:dyDescent="0.2">
      <c r="A1868" s="4">
        <v>1617</v>
      </c>
      <c r="B1868" s="4">
        <v>100</v>
      </c>
      <c r="C1868" s="5" t="s">
        <v>899</v>
      </c>
      <c r="D1868" s="5" t="s">
        <v>898</v>
      </c>
      <c r="E1868" s="4">
        <v>2018</v>
      </c>
      <c r="F1868" s="5" t="s">
        <v>212</v>
      </c>
      <c r="G1868" s="6">
        <v>0.15614040000000001</v>
      </c>
      <c r="N1868" s="4">
        <v>1998</v>
      </c>
      <c r="O1868" s="5" t="s">
        <v>900</v>
      </c>
      <c r="S1868" s="5" t="s">
        <v>916</v>
      </c>
      <c r="X1868" s="5" t="s">
        <v>232</v>
      </c>
      <c r="Y1868" s="5" t="s">
        <v>233</v>
      </c>
      <c r="Z1868" s="5" t="s">
        <v>20</v>
      </c>
      <c r="AB1868" s="5" t="s">
        <v>21</v>
      </c>
      <c r="AC1868" s="5" t="s">
        <v>110</v>
      </c>
      <c r="AI1868" s="5" t="s">
        <v>903</v>
      </c>
      <c r="AJ1868" s="8" t="s">
        <v>777</v>
      </c>
      <c r="AK1868" s="8" t="s">
        <v>114</v>
      </c>
      <c r="AL1868" s="9" t="s">
        <v>264</v>
      </c>
    </row>
    <row r="1869" spans="1:38" hidden="1" x14ac:dyDescent="0.2">
      <c r="A1869" s="4">
        <v>1617</v>
      </c>
      <c r="B1869" s="4">
        <v>101</v>
      </c>
      <c r="C1869" s="5" t="s">
        <v>899</v>
      </c>
      <c r="D1869" s="5" t="s">
        <v>898</v>
      </c>
      <c r="E1869" s="4">
        <v>2018</v>
      </c>
      <c r="F1869" s="5" t="s">
        <v>212</v>
      </c>
      <c r="G1869" s="6">
        <v>0.18713450000000001</v>
      </c>
      <c r="N1869" s="4">
        <v>2000</v>
      </c>
      <c r="O1869" s="5" t="s">
        <v>900</v>
      </c>
      <c r="S1869" s="5" t="s">
        <v>916</v>
      </c>
      <c r="X1869" s="5" t="s">
        <v>232</v>
      </c>
      <c r="Y1869" s="5" t="s">
        <v>233</v>
      </c>
      <c r="Z1869" s="5" t="s">
        <v>20</v>
      </c>
      <c r="AB1869" s="5" t="s">
        <v>21</v>
      </c>
      <c r="AC1869" s="5" t="s">
        <v>110</v>
      </c>
      <c r="AI1869" s="5" t="s">
        <v>903</v>
      </c>
      <c r="AJ1869" s="8" t="s">
        <v>777</v>
      </c>
      <c r="AK1869" s="8" t="s">
        <v>114</v>
      </c>
      <c r="AL1869" s="9" t="s">
        <v>264</v>
      </c>
    </row>
    <row r="1870" spans="1:38" hidden="1" x14ac:dyDescent="0.2">
      <c r="A1870" s="4">
        <v>1617</v>
      </c>
      <c r="B1870" s="4">
        <v>102</v>
      </c>
      <c r="C1870" s="5" t="s">
        <v>899</v>
      </c>
      <c r="D1870" s="5" t="s">
        <v>898</v>
      </c>
      <c r="E1870" s="4">
        <v>2018</v>
      </c>
      <c r="F1870" s="5" t="s">
        <v>212</v>
      </c>
      <c r="G1870" s="6">
        <v>0.11929819999999999</v>
      </c>
      <c r="N1870" s="4">
        <v>2001</v>
      </c>
      <c r="O1870" s="5" t="s">
        <v>900</v>
      </c>
      <c r="S1870" s="5" t="s">
        <v>916</v>
      </c>
      <c r="X1870" s="5" t="s">
        <v>232</v>
      </c>
      <c r="Y1870" s="5" t="s">
        <v>233</v>
      </c>
      <c r="Z1870" s="5" t="s">
        <v>20</v>
      </c>
      <c r="AB1870" s="5" t="s">
        <v>21</v>
      </c>
      <c r="AC1870" s="5" t="s">
        <v>110</v>
      </c>
      <c r="AI1870" s="5" t="s">
        <v>903</v>
      </c>
      <c r="AJ1870" s="8" t="s">
        <v>777</v>
      </c>
      <c r="AK1870" s="8" t="s">
        <v>114</v>
      </c>
      <c r="AL1870" s="9" t="s">
        <v>264</v>
      </c>
    </row>
    <row r="1871" spans="1:38" hidden="1" x14ac:dyDescent="0.2">
      <c r="A1871" s="4">
        <v>1617</v>
      </c>
      <c r="B1871" s="4">
        <v>103</v>
      </c>
      <c r="C1871" s="5" t="s">
        <v>899</v>
      </c>
      <c r="D1871" s="5" t="s">
        <v>898</v>
      </c>
      <c r="E1871" s="4">
        <v>2018</v>
      </c>
      <c r="F1871" s="5" t="s">
        <v>212</v>
      </c>
      <c r="G1871" s="6">
        <v>0.148538</v>
      </c>
      <c r="N1871" s="4">
        <v>2004</v>
      </c>
      <c r="O1871" s="5" t="s">
        <v>900</v>
      </c>
      <c r="S1871" s="5" t="s">
        <v>916</v>
      </c>
      <c r="X1871" s="5" t="s">
        <v>232</v>
      </c>
      <c r="Y1871" s="5" t="s">
        <v>233</v>
      </c>
      <c r="Z1871" s="5" t="s">
        <v>20</v>
      </c>
      <c r="AB1871" s="5" t="s">
        <v>21</v>
      </c>
      <c r="AC1871" s="5" t="s">
        <v>110</v>
      </c>
      <c r="AI1871" s="5" t="s">
        <v>903</v>
      </c>
      <c r="AJ1871" s="8" t="s">
        <v>777</v>
      </c>
      <c r="AK1871" s="8" t="s">
        <v>114</v>
      </c>
      <c r="AL1871" s="9" t="s">
        <v>264</v>
      </c>
    </row>
    <row r="1872" spans="1:38" hidden="1" x14ac:dyDescent="0.2">
      <c r="A1872" s="4">
        <v>1617</v>
      </c>
      <c r="B1872" s="4">
        <v>104</v>
      </c>
      <c r="C1872" s="5" t="s">
        <v>899</v>
      </c>
      <c r="D1872" s="5" t="s">
        <v>898</v>
      </c>
      <c r="E1872" s="4">
        <v>2018</v>
      </c>
      <c r="F1872" s="5" t="s">
        <v>212</v>
      </c>
      <c r="G1872" s="6">
        <v>0.15146200000000001</v>
      </c>
      <c r="N1872" s="4">
        <v>2006</v>
      </c>
      <c r="O1872" s="5" t="s">
        <v>900</v>
      </c>
      <c r="S1872" s="5" t="s">
        <v>916</v>
      </c>
      <c r="X1872" s="5" t="s">
        <v>232</v>
      </c>
      <c r="Y1872" s="5" t="s">
        <v>233</v>
      </c>
      <c r="Z1872" s="5" t="s">
        <v>20</v>
      </c>
      <c r="AB1872" s="5" t="s">
        <v>21</v>
      </c>
      <c r="AC1872" s="5" t="s">
        <v>110</v>
      </c>
      <c r="AI1872" s="5" t="s">
        <v>903</v>
      </c>
      <c r="AJ1872" s="8" t="s">
        <v>777</v>
      </c>
      <c r="AK1872" s="8" t="s">
        <v>114</v>
      </c>
      <c r="AL1872" s="9" t="s">
        <v>264</v>
      </c>
    </row>
    <row r="1873" spans="1:38" hidden="1" x14ac:dyDescent="0.2">
      <c r="A1873" s="4">
        <v>1617</v>
      </c>
      <c r="B1873" s="4">
        <v>105</v>
      </c>
      <c r="C1873" s="5" t="s">
        <v>899</v>
      </c>
      <c r="D1873" s="5" t="s">
        <v>898</v>
      </c>
      <c r="E1873" s="4">
        <v>2018</v>
      </c>
      <c r="F1873" s="5" t="s">
        <v>212</v>
      </c>
      <c r="G1873" s="6">
        <v>0.20058480000000001</v>
      </c>
      <c r="N1873" s="4">
        <v>2009</v>
      </c>
      <c r="O1873" s="5" t="s">
        <v>900</v>
      </c>
      <c r="S1873" s="5" t="s">
        <v>916</v>
      </c>
      <c r="X1873" s="5" t="s">
        <v>232</v>
      </c>
      <c r="Y1873" s="5" t="s">
        <v>233</v>
      </c>
      <c r="Z1873" s="5" t="s">
        <v>20</v>
      </c>
      <c r="AB1873" s="5" t="s">
        <v>21</v>
      </c>
      <c r="AC1873" s="5" t="s">
        <v>110</v>
      </c>
      <c r="AI1873" s="5" t="s">
        <v>903</v>
      </c>
      <c r="AJ1873" s="8" t="s">
        <v>777</v>
      </c>
      <c r="AK1873" s="8" t="s">
        <v>114</v>
      </c>
      <c r="AL1873" s="9" t="s">
        <v>264</v>
      </c>
    </row>
    <row r="1874" spans="1:38" hidden="1" x14ac:dyDescent="0.2">
      <c r="A1874" s="4">
        <v>1617</v>
      </c>
      <c r="B1874" s="4">
        <v>106</v>
      </c>
      <c r="C1874" s="5" t="s">
        <v>899</v>
      </c>
      <c r="D1874" s="5" t="s">
        <v>898</v>
      </c>
      <c r="E1874" s="4">
        <v>2018</v>
      </c>
      <c r="F1874" s="5" t="s">
        <v>212</v>
      </c>
      <c r="G1874" s="6">
        <v>0.22456139999999999</v>
      </c>
      <c r="N1874" s="4">
        <v>2014</v>
      </c>
      <c r="O1874" s="5" t="s">
        <v>900</v>
      </c>
      <c r="S1874" s="5" t="s">
        <v>916</v>
      </c>
      <c r="X1874" s="5" t="s">
        <v>232</v>
      </c>
      <c r="Y1874" s="5" t="s">
        <v>233</v>
      </c>
      <c r="Z1874" s="5" t="s">
        <v>20</v>
      </c>
      <c r="AB1874" s="5" t="s">
        <v>21</v>
      </c>
      <c r="AC1874" s="5" t="s">
        <v>110</v>
      </c>
      <c r="AI1874" s="5" t="s">
        <v>903</v>
      </c>
      <c r="AJ1874" s="8" t="s">
        <v>777</v>
      </c>
      <c r="AK1874" s="8" t="s">
        <v>114</v>
      </c>
      <c r="AL1874" s="9" t="s">
        <v>264</v>
      </c>
    </row>
    <row r="1875" spans="1:38" hidden="1" x14ac:dyDescent="0.2">
      <c r="A1875" s="4">
        <v>1617</v>
      </c>
      <c r="B1875" s="4">
        <v>107</v>
      </c>
      <c r="C1875" s="5" t="s">
        <v>899</v>
      </c>
      <c r="D1875" s="5" t="s">
        <v>898</v>
      </c>
      <c r="E1875" s="4">
        <v>2018</v>
      </c>
      <c r="F1875" s="5" t="s">
        <v>212</v>
      </c>
      <c r="G1875" s="6">
        <v>3.1840800000000002E-2</v>
      </c>
      <c r="N1875" s="4">
        <v>1986</v>
      </c>
      <c r="O1875" s="5" t="s">
        <v>900</v>
      </c>
      <c r="S1875" s="5" t="s">
        <v>917</v>
      </c>
      <c r="X1875" s="5" t="s">
        <v>232</v>
      </c>
      <c r="Y1875" s="5" t="s">
        <v>233</v>
      </c>
      <c r="Z1875" s="5" t="s">
        <v>20</v>
      </c>
      <c r="AB1875" s="5" t="s">
        <v>21</v>
      </c>
      <c r="AC1875" s="5" t="s">
        <v>110</v>
      </c>
      <c r="AI1875" s="5" t="s">
        <v>903</v>
      </c>
      <c r="AJ1875" s="8" t="s">
        <v>777</v>
      </c>
      <c r="AK1875" s="8" t="s">
        <v>114</v>
      </c>
      <c r="AL1875" s="9" t="s">
        <v>264</v>
      </c>
    </row>
    <row r="1876" spans="1:38" hidden="1" x14ac:dyDescent="0.2">
      <c r="A1876" s="4">
        <v>1617</v>
      </c>
      <c r="B1876" s="4">
        <v>108</v>
      </c>
      <c r="C1876" s="5" t="s">
        <v>899</v>
      </c>
      <c r="D1876" s="5" t="s">
        <v>898</v>
      </c>
      <c r="E1876" s="4">
        <v>2018</v>
      </c>
      <c r="F1876" s="5" t="s">
        <v>212</v>
      </c>
      <c r="G1876" s="6">
        <v>3.7313430000000002E-2</v>
      </c>
      <c r="N1876" s="4">
        <v>1992</v>
      </c>
      <c r="O1876" s="5" t="s">
        <v>900</v>
      </c>
      <c r="S1876" s="5" t="s">
        <v>917</v>
      </c>
      <c r="X1876" s="5" t="s">
        <v>232</v>
      </c>
      <c r="Y1876" s="5" t="s">
        <v>233</v>
      </c>
      <c r="Z1876" s="5" t="s">
        <v>20</v>
      </c>
      <c r="AB1876" s="5" t="s">
        <v>21</v>
      </c>
      <c r="AC1876" s="5" t="s">
        <v>110</v>
      </c>
      <c r="AI1876" s="5" t="s">
        <v>903</v>
      </c>
      <c r="AJ1876" s="8" t="s">
        <v>777</v>
      </c>
      <c r="AK1876" s="8" t="s">
        <v>114</v>
      </c>
      <c r="AL1876" s="9" t="s">
        <v>264</v>
      </c>
    </row>
    <row r="1877" spans="1:38" hidden="1" x14ac:dyDescent="0.2">
      <c r="A1877" s="4">
        <v>1617</v>
      </c>
      <c r="B1877" s="4">
        <v>109</v>
      </c>
      <c r="C1877" s="5" t="s">
        <v>899</v>
      </c>
      <c r="D1877" s="5" t="s">
        <v>898</v>
      </c>
      <c r="E1877" s="4">
        <v>2018</v>
      </c>
      <c r="F1877" s="5" t="s">
        <v>212</v>
      </c>
      <c r="G1877" s="6">
        <v>5.1741290000000002E-2</v>
      </c>
      <c r="N1877" s="4">
        <v>1994</v>
      </c>
      <c r="O1877" s="5" t="s">
        <v>900</v>
      </c>
      <c r="S1877" s="5" t="s">
        <v>917</v>
      </c>
      <c r="X1877" s="5" t="s">
        <v>232</v>
      </c>
      <c r="Y1877" s="5" t="s">
        <v>233</v>
      </c>
      <c r="Z1877" s="5" t="s">
        <v>20</v>
      </c>
      <c r="AB1877" s="5" t="s">
        <v>21</v>
      </c>
      <c r="AC1877" s="5" t="s">
        <v>110</v>
      </c>
      <c r="AI1877" s="5" t="s">
        <v>903</v>
      </c>
      <c r="AJ1877" s="8" t="s">
        <v>777</v>
      </c>
      <c r="AK1877" s="8" t="s">
        <v>114</v>
      </c>
      <c r="AL1877" s="9" t="s">
        <v>264</v>
      </c>
    </row>
    <row r="1878" spans="1:38" hidden="1" x14ac:dyDescent="0.2">
      <c r="A1878" s="4">
        <v>1617</v>
      </c>
      <c r="B1878" s="4">
        <v>110</v>
      </c>
      <c r="C1878" s="5" t="s">
        <v>899</v>
      </c>
      <c r="D1878" s="5" t="s">
        <v>898</v>
      </c>
      <c r="E1878" s="4">
        <v>2018</v>
      </c>
      <c r="F1878" s="5" t="s">
        <v>212</v>
      </c>
      <c r="G1878" s="6">
        <v>7.7611940000000004E-2</v>
      </c>
      <c r="N1878" s="4">
        <v>1998</v>
      </c>
      <c r="O1878" s="5" t="s">
        <v>900</v>
      </c>
      <c r="S1878" s="5" t="s">
        <v>917</v>
      </c>
      <c r="X1878" s="5" t="s">
        <v>232</v>
      </c>
      <c r="Y1878" s="5" t="s">
        <v>233</v>
      </c>
      <c r="Z1878" s="5" t="s">
        <v>20</v>
      </c>
      <c r="AB1878" s="5" t="s">
        <v>21</v>
      </c>
      <c r="AC1878" s="5" t="s">
        <v>110</v>
      </c>
      <c r="AI1878" s="5" t="s">
        <v>903</v>
      </c>
      <c r="AJ1878" s="8" t="s">
        <v>777</v>
      </c>
      <c r="AK1878" s="8" t="s">
        <v>114</v>
      </c>
      <c r="AL1878" s="9" t="s">
        <v>264</v>
      </c>
    </row>
    <row r="1879" spans="1:38" hidden="1" x14ac:dyDescent="0.2">
      <c r="A1879" s="4">
        <v>1617</v>
      </c>
      <c r="B1879" s="4">
        <v>111</v>
      </c>
      <c r="C1879" s="5" t="s">
        <v>899</v>
      </c>
      <c r="D1879" s="5" t="s">
        <v>898</v>
      </c>
      <c r="E1879" s="4">
        <v>2018</v>
      </c>
      <c r="F1879" s="5" t="s">
        <v>212</v>
      </c>
      <c r="G1879" s="6">
        <v>6.0696519999999997E-2</v>
      </c>
      <c r="N1879" s="4">
        <v>2000</v>
      </c>
      <c r="O1879" s="5" t="s">
        <v>900</v>
      </c>
      <c r="S1879" s="5" t="s">
        <v>917</v>
      </c>
      <c r="X1879" s="5" t="s">
        <v>232</v>
      </c>
      <c r="Y1879" s="5" t="s">
        <v>233</v>
      </c>
      <c r="Z1879" s="5" t="s">
        <v>20</v>
      </c>
      <c r="AB1879" s="5" t="s">
        <v>21</v>
      </c>
      <c r="AC1879" s="5" t="s">
        <v>110</v>
      </c>
      <c r="AI1879" s="5" t="s">
        <v>903</v>
      </c>
      <c r="AJ1879" s="8" t="s">
        <v>777</v>
      </c>
      <c r="AK1879" s="8" t="s">
        <v>114</v>
      </c>
      <c r="AL1879" s="9" t="s">
        <v>264</v>
      </c>
    </row>
    <row r="1880" spans="1:38" hidden="1" x14ac:dyDescent="0.2">
      <c r="A1880" s="4">
        <v>1617</v>
      </c>
      <c r="B1880" s="4">
        <v>112</v>
      </c>
      <c r="C1880" s="5" t="s">
        <v>899</v>
      </c>
      <c r="D1880" s="5" t="s">
        <v>898</v>
      </c>
      <c r="E1880" s="4">
        <v>2018</v>
      </c>
      <c r="F1880" s="5" t="s">
        <v>212</v>
      </c>
      <c r="G1880" s="6">
        <v>7.9601989999999997E-2</v>
      </c>
      <c r="N1880" s="4">
        <v>2003</v>
      </c>
      <c r="O1880" s="5" t="s">
        <v>900</v>
      </c>
      <c r="S1880" s="5" t="s">
        <v>917</v>
      </c>
      <c r="X1880" s="5" t="s">
        <v>232</v>
      </c>
      <c r="Y1880" s="5" t="s">
        <v>233</v>
      </c>
      <c r="Z1880" s="5" t="s">
        <v>20</v>
      </c>
      <c r="AB1880" s="5" t="s">
        <v>21</v>
      </c>
      <c r="AC1880" s="5" t="s">
        <v>110</v>
      </c>
      <c r="AI1880" s="5" t="s">
        <v>903</v>
      </c>
      <c r="AJ1880" s="8" t="s">
        <v>777</v>
      </c>
      <c r="AK1880" s="8" t="s">
        <v>114</v>
      </c>
      <c r="AL1880" s="9" t="s">
        <v>264</v>
      </c>
    </row>
    <row r="1881" spans="1:38" hidden="1" x14ac:dyDescent="0.2">
      <c r="A1881" s="4">
        <v>1617</v>
      </c>
      <c r="B1881" s="4">
        <v>113</v>
      </c>
      <c r="C1881" s="5" t="s">
        <v>899</v>
      </c>
      <c r="D1881" s="5" t="s">
        <v>898</v>
      </c>
      <c r="E1881" s="4">
        <v>2018</v>
      </c>
      <c r="F1881" s="5" t="s">
        <v>212</v>
      </c>
      <c r="G1881" s="6">
        <v>6.3681589999999996E-2</v>
      </c>
      <c r="N1881" s="4">
        <v>2006</v>
      </c>
      <c r="O1881" s="5" t="s">
        <v>900</v>
      </c>
      <c r="S1881" s="5" t="s">
        <v>917</v>
      </c>
      <c r="X1881" s="5" t="s">
        <v>232</v>
      </c>
      <c r="Y1881" s="5" t="s">
        <v>233</v>
      </c>
      <c r="Z1881" s="5" t="s">
        <v>20</v>
      </c>
      <c r="AB1881" s="5" t="s">
        <v>21</v>
      </c>
      <c r="AC1881" s="5" t="s">
        <v>110</v>
      </c>
      <c r="AI1881" s="5" t="s">
        <v>903</v>
      </c>
      <c r="AJ1881" s="8" t="s">
        <v>777</v>
      </c>
      <c r="AK1881" s="8" t="s">
        <v>114</v>
      </c>
      <c r="AL1881" s="9" t="s">
        <v>264</v>
      </c>
    </row>
    <row r="1882" spans="1:38" hidden="1" x14ac:dyDescent="0.2">
      <c r="A1882" s="4">
        <v>1617</v>
      </c>
      <c r="B1882" s="4">
        <v>114</v>
      </c>
      <c r="C1882" s="5" t="s">
        <v>899</v>
      </c>
      <c r="D1882" s="5" t="s">
        <v>898</v>
      </c>
      <c r="E1882" s="4">
        <v>2018</v>
      </c>
      <c r="F1882" s="5" t="s">
        <v>212</v>
      </c>
      <c r="G1882" s="6">
        <v>0.11393035</v>
      </c>
      <c r="N1882" s="4">
        <v>2009</v>
      </c>
      <c r="O1882" s="5" t="s">
        <v>900</v>
      </c>
      <c r="S1882" s="5" t="s">
        <v>917</v>
      </c>
      <c r="X1882" s="5" t="s">
        <v>232</v>
      </c>
      <c r="Y1882" s="5" t="s">
        <v>233</v>
      </c>
      <c r="Z1882" s="5" t="s">
        <v>20</v>
      </c>
      <c r="AB1882" s="5" t="s">
        <v>21</v>
      </c>
      <c r="AC1882" s="5" t="s">
        <v>110</v>
      </c>
      <c r="AI1882" s="5" t="s">
        <v>903</v>
      </c>
      <c r="AJ1882" s="8" t="s">
        <v>777</v>
      </c>
      <c r="AK1882" s="8" t="s">
        <v>114</v>
      </c>
      <c r="AL1882" s="9" t="s">
        <v>264</v>
      </c>
    </row>
    <row r="1883" spans="1:38" hidden="1" x14ac:dyDescent="0.2">
      <c r="A1883" s="4">
        <v>1617</v>
      </c>
      <c r="B1883" s="4">
        <v>115</v>
      </c>
      <c r="C1883" s="5" t="s">
        <v>899</v>
      </c>
      <c r="D1883" s="5" t="s">
        <v>898</v>
      </c>
      <c r="E1883" s="4">
        <v>2018</v>
      </c>
      <c r="F1883" s="5" t="s">
        <v>212</v>
      </c>
      <c r="G1883" s="6">
        <v>0.18308458</v>
      </c>
      <c r="N1883" s="4">
        <v>2014</v>
      </c>
      <c r="O1883" s="5" t="s">
        <v>900</v>
      </c>
      <c r="S1883" s="5" t="s">
        <v>917</v>
      </c>
      <c r="X1883" s="5" t="s">
        <v>232</v>
      </c>
      <c r="Y1883" s="5" t="s">
        <v>233</v>
      </c>
      <c r="Z1883" s="5" t="s">
        <v>20</v>
      </c>
      <c r="AB1883" s="5" t="s">
        <v>21</v>
      </c>
      <c r="AC1883" s="5" t="s">
        <v>110</v>
      </c>
      <c r="AI1883" s="5" t="s">
        <v>903</v>
      </c>
      <c r="AJ1883" s="8" t="s">
        <v>777</v>
      </c>
      <c r="AK1883" s="8" t="s">
        <v>114</v>
      </c>
      <c r="AL1883" s="9" t="s">
        <v>264</v>
      </c>
    </row>
    <row r="1884" spans="1:38" hidden="1" x14ac:dyDescent="0.2">
      <c r="A1884" s="4">
        <v>1617</v>
      </c>
      <c r="B1884" s="4">
        <v>116</v>
      </c>
      <c r="C1884" s="5" t="s">
        <v>899</v>
      </c>
      <c r="D1884" s="5" t="s">
        <v>898</v>
      </c>
      <c r="E1884" s="4">
        <v>2018</v>
      </c>
      <c r="F1884" s="5" t="s">
        <v>212</v>
      </c>
      <c r="G1884" s="6">
        <v>0.43736730000000001</v>
      </c>
      <c r="I1884" s="6">
        <v>0.20382165999999999</v>
      </c>
      <c r="N1884" s="4">
        <v>1990</v>
      </c>
      <c r="O1884" s="5" t="s">
        <v>900</v>
      </c>
      <c r="S1884" s="5" t="s">
        <v>919</v>
      </c>
      <c r="X1884" s="5" t="s">
        <v>232</v>
      </c>
      <c r="Y1884" s="5" t="s">
        <v>233</v>
      </c>
      <c r="Z1884" s="5" t="s">
        <v>20</v>
      </c>
      <c r="AB1884" s="5" t="s">
        <v>21</v>
      </c>
      <c r="AC1884" s="5" t="s">
        <v>918</v>
      </c>
      <c r="AI1884" s="5" t="s">
        <v>903</v>
      </c>
      <c r="AJ1884" s="8" t="s">
        <v>777</v>
      </c>
      <c r="AK1884" s="8" t="s">
        <v>114</v>
      </c>
      <c r="AL1884" s="9" t="s">
        <v>264</v>
      </c>
    </row>
    <row r="1885" spans="1:38" hidden="1" x14ac:dyDescent="0.2">
      <c r="A1885" s="4">
        <v>1617</v>
      </c>
      <c r="B1885" s="4">
        <v>117</v>
      </c>
      <c r="C1885" s="5" t="s">
        <v>899</v>
      </c>
      <c r="D1885" s="5" t="s">
        <v>898</v>
      </c>
      <c r="E1885" s="4">
        <v>2018</v>
      </c>
      <c r="F1885" s="5" t="s">
        <v>212</v>
      </c>
      <c r="G1885" s="6">
        <v>0.46709129999999999</v>
      </c>
      <c r="I1885" s="6">
        <v>7.6433119999999993E-2</v>
      </c>
      <c r="N1885" s="4">
        <v>1993</v>
      </c>
      <c r="O1885" s="5" t="s">
        <v>900</v>
      </c>
      <c r="S1885" s="5" t="s">
        <v>919</v>
      </c>
      <c r="X1885" s="5" t="s">
        <v>232</v>
      </c>
      <c r="Y1885" s="5" t="s">
        <v>233</v>
      </c>
      <c r="Z1885" s="5" t="s">
        <v>20</v>
      </c>
      <c r="AB1885" s="5" t="s">
        <v>21</v>
      </c>
      <c r="AC1885" s="5" t="s">
        <v>918</v>
      </c>
      <c r="AI1885" s="5" t="s">
        <v>903</v>
      </c>
      <c r="AJ1885" s="8" t="s">
        <v>777</v>
      </c>
      <c r="AK1885" s="8" t="s">
        <v>114</v>
      </c>
      <c r="AL1885" s="9" t="s">
        <v>264</v>
      </c>
    </row>
    <row r="1886" spans="1:38" hidden="1" x14ac:dyDescent="0.2">
      <c r="A1886" s="4">
        <v>1617</v>
      </c>
      <c r="B1886" s="4">
        <v>118</v>
      </c>
      <c r="C1886" s="5" t="s">
        <v>899</v>
      </c>
      <c r="D1886" s="5" t="s">
        <v>898</v>
      </c>
      <c r="E1886" s="4">
        <v>2018</v>
      </c>
      <c r="F1886" s="5" t="s">
        <v>212</v>
      </c>
      <c r="G1886" s="6">
        <v>0.43524420000000003</v>
      </c>
      <c r="I1886" s="6">
        <v>7.2186840000000002E-2</v>
      </c>
      <c r="N1886" s="4">
        <v>1996</v>
      </c>
      <c r="O1886" s="5" t="s">
        <v>900</v>
      </c>
      <c r="S1886" s="5" t="s">
        <v>919</v>
      </c>
      <c r="X1886" s="5" t="s">
        <v>232</v>
      </c>
      <c r="Y1886" s="5" t="s">
        <v>233</v>
      </c>
      <c r="Z1886" s="5" t="s">
        <v>20</v>
      </c>
      <c r="AB1886" s="5" t="s">
        <v>21</v>
      </c>
      <c r="AC1886" s="5" t="s">
        <v>918</v>
      </c>
      <c r="AI1886" s="5" t="s">
        <v>903</v>
      </c>
      <c r="AJ1886" s="8" t="s">
        <v>777</v>
      </c>
      <c r="AK1886" s="8" t="s">
        <v>114</v>
      </c>
      <c r="AL1886" s="9" t="s">
        <v>264</v>
      </c>
    </row>
    <row r="1887" spans="1:38" hidden="1" x14ac:dyDescent="0.2">
      <c r="A1887" s="4">
        <v>1617</v>
      </c>
      <c r="B1887" s="4">
        <v>119</v>
      </c>
      <c r="C1887" s="5" t="s">
        <v>899</v>
      </c>
      <c r="D1887" s="5" t="s">
        <v>898</v>
      </c>
      <c r="E1887" s="4">
        <v>2018</v>
      </c>
      <c r="F1887" s="5" t="s">
        <v>212</v>
      </c>
      <c r="G1887" s="6">
        <v>0.56900209999999996</v>
      </c>
      <c r="I1887" s="6">
        <v>6.5817410000000007E-2</v>
      </c>
      <c r="N1887" s="4">
        <v>2002</v>
      </c>
      <c r="O1887" s="5" t="s">
        <v>900</v>
      </c>
      <c r="S1887" s="5" t="s">
        <v>919</v>
      </c>
      <c r="X1887" s="5" t="s">
        <v>232</v>
      </c>
      <c r="Y1887" s="5" t="s">
        <v>233</v>
      </c>
      <c r="Z1887" s="5" t="s">
        <v>20</v>
      </c>
      <c r="AB1887" s="5" t="s">
        <v>21</v>
      </c>
      <c r="AC1887" s="5" t="s">
        <v>918</v>
      </c>
      <c r="AI1887" s="5" t="s">
        <v>903</v>
      </c>
      <c r="AJ1887" s="8" t="s">
        <v>777</v>
      </c>
      <c r="AK1887" s="8" t="s">
        <v>114</v>
      </c>
      <c r="AL1887" s="9" t="s">
        <v>264</v>
      </c>
    </row>
    <row r="1888" spans="1:38" hidden="1" x14ac:dyDescent="0.2">
      <c r="A1888" s="4">
        <v>1617</v>
      </c>
      <c r="B1888" s="4">
        <v>120</v>
      </c>
      <c r="C1888" s="5" t="s">
        <v>899</v>
      </c>
      <c r="D1888" s="5" t="s">
        <v>898</v>
      </c>
      <c r="E1888" s="4">
        <v>2018</v>
      </c>
      <c r="F1888" s="5" t="s">
        <v>212</v>
      </c>
      <c r="G1888" s="6">
        <v>0.81104030000000005</v>
      </c>
      <c r="I1888" s="6">
        <v>8.2802550000000003E-2</v>
      </c>
      <c r="N1888" s="4">
        <v>2006</v>
      </c>
      <c r="O1888" s="5" t="s">
        <v>900</v>
      </c>
      <c r="S1888" s="5" t="s">
        <v>919</v>
      </c>
      <c r="X1888" s="5" t="s">
        <v>232</v>
      </c>
      <c r="Y1888" s="5" t="s">
        <v>233</v>
      </c>
      <c r="Z1888" s="5" t="s">
        <v>20</v>
      </c>
      <c r="AB1888" s="5" t="s">
        <v>21</v>
      </c>
      <c r="AC1888" s="5" t="s">
        <v>918</v>
      </c>
      <c r="AI1888" s="5" t="s">
        <v>903</v>
      </c>
      <c r="AJ1888" s="8" t="s">
        <v>777</v>
      </c>
      <c r="AK1888" s="8" t="s">
        <v>114</v>
      </c>
      <c r="AL1888" s="9" t="s">
        <v>264</v>
      </c>
    </row>
    <row r="1889" spans="1:38" hidden="1" x14ac:dyDescent="0.2">
      <c r="A1889" s="4">
        <v>1617</v>
      </c>
      <c r="B1889" s="4">
        <v>121</v>
      </c>
      <c r="C1889" s="5" t="s">
        <v>899</v>
      </c>
      <c r="D1889" s="5" t="s">
        <v>898</v>
      </c>
      <c r="E1889" s="4">
        <v>2018</v>
      </c>
      <c r="F1889" s="5" t="s">
        <v>212</v>
      </c>
      <c r="G1889" s="6">
        <v>0.79405519999999996</v>
      </c>
      <c r="I1889" s="6">
        <v>9.5541399999999999E-2</v>
      </c>
      <c r="N1889" s="4">
        <v>2009</v>
      </c>
      <c r="O1889" s="5" t="s">
        <v>900</v>
      </c>
      <c r="S1889" s="5" t="s">
        <v>919</v>
      </c>
      <c r="X1889" s="5" t="s">
        <v>232</v>
      </c>
      <c r="Y1889" s="5" t="s">
        <v>233</v>
      </c>
      <c r="Z1889" s="5" t="s">
        <v>20</v>
      </c>
      <c r="AB1889" s="5" t="s">
        <v>21</v>
      </c>
      <c r="AC1889" s="5" t="s">
        <v>918</v>
      </c>
      <c r="AI1889" s="5" t="s">
        <v>903</v>
      </c>
      <c r="AJ1889" s="8" t="s">
        <v>777</v>
      </c>
      <c r="AK1889" s="8" t="s">
        <v>114</v>
      </c>
      <c r="AL1889" s="9" t="s">
        <v>264</v>
      </c>
    </row>
    <row r="1890" spans="1:38" hidden="1" x14ac:dyDescent="0.2">
      <c r="A1890" s="4">
        <v>1617</v>
      </c>
      <c r="B1890" s="4">
        <v>122</v>
      </c>
      <c r="C1890" s="5" t="s">
        <v>899</v>
      </c>
      <c r="D1890" s="5" t="s">
        <v>898</v>
      </c>
      <c r="E1890" s="4">
        <v>2018</v>
      </c>
      <c r="F1890" s="5" t="s">
        <v>212</v>
      </c>
      <c r="G1890" s="6">
        <v>0.39702759999999998</v>
      </c>
      <c r="I1890" s="6">
        <v>6.5817410000000007E-2</v>
      </c>
      <c r="N1890" s="4">
        <v>2013</v>
      </c>
      <c r="O1890" s="5" t="s">
        <v>900</v>
      </c>
      <c r="S1890" s="5" t="s">
        <v>919</v>
      </c>
      <c r="X1890" s="5" t="s">
        <v>232</v>
      </c>
      <c r="Y1890" s="5" t="s">
        <v>233</v>
      </c>
      <c r="Z1890" s="5" t="s">
        <v>20</v>
      </c>
      <c r="AB1890" s="5" t="s">
        <v>21</v>
      </c>
      <c r="AC1890" s="5" t="s">
        <v>918</v>
      </c>
      <c r="AI1890" s="5" t="s">
        <v>903</v>
      </c>
      <c r="AJ1890" s="8" t="s">
        <v>777</v>
      </c>
      <c r="AK1890" s="8" t="s">
        <v>114</v>
      </c>
      <c r="AL1890" s="9" t="s">
        <v>264</v>
      </c>
    </row>
    <row r="1891" spans="1:38" hidden="1" x14ac:dyDescent="0.2">
      <c r="A1891" s="4">
        <v>1617</v>
      </c>
      <c r="B1891" s="4">
        <v>123</v>
      </c>
      <c r="C1891" s="5" t="s">
        <v>899</v>
      </c>
      <c r="D1891" s="5" t="s">
        <v>898</v>
      </c>
      <c r="E1891" s="4">
        <v>2018</v>
      </c>
      <c r="F1891" s="5" t="s">
        <v>212</v>
      </c>
      <c r="G1891" s="6">
        <v>0.29936309999999999</v>
      </c>
      <c r="I1891" s="6">
        <v>8.7048829999999994E-2</v>
      </c>
      <c r="N1891" s="4">
        <v>2015</v>
      </c>
      <c r="O1891" s="5" t="s">
        <v>900</v>
      </c>
      <c r="S1891" s="5" t="s">
        <v>919</v>
      </c>
      <c r="X1891" s="5" t="s">
        <v>232</v>
      </c>
      <c r="Y1891" s="5" t="s">
        <v>233</v>
      </c>
      <c r="Z1891" s="5" t="s">
        <v>20</v>
      </c>
      <c r="AB1891" s="5" t="s">
        <v>21</v>
      </c>
      <c r="AC1891" s="5" t="s">
        <v>918</v>
      </c>
      <c r="AI1891" s="5" t="s">
        <v>903</v>
      </c>
      <c r="AJ1891" s="8" t="s">
        <v>777</v>
      </c>
      <c r="AK1891" s="8" t="s">
        <v>114</v>
      </c>
      <c r="AL1891" s="9" t="s">
        <v>264</v>
      </c>
    </row>
    <row r="1892" spans="1:38" hidden="1" x14ac:dyDescent="0.2">
      <c r="A1892" s="4">
        <v>1617</v>
      </c>
      <c r="B1892" s="4">
        <v>124</v>
      </c>
      <c r="C1892" s="5" t="s">
        <v>899</v>
      </c>
      <c r="D1892" s="5" t="s">
        <v>898</v>
      </c>
      <c r="E1892" s="4">
        <v>2018</v>
      </c>
      <c r="F1892" s="5" t="s">
        <v>212</v>
      </c>
      <c r="G1892" s="6">
        <v>0.42972399999999999</v>
      </c>
      <c r="I1892" s="6">
        <v>0.15796178</v>
      </c>
      <c r="N1892" s="4">
        <v>1991</v>
      </c>
      <c r="O1892" s="5" t="s">
        <v>900</v>
      </c>
      <c r="S1892" s="5" t="s">
        <v>920</v>
      </c>
      <c r="X1892" s="5" t="s">
        <v>232</v>
      </c>
      <c r="Y1892" s="5" t="s">
        <v>233</v>
      </c>
      <c r="Z1892" s="5" t="s">
        <v>20</v>
      </c>
      <c r="AB1892" s="5" t="s">
        <v>21</v>
      </c>
      <c r="AC1892" s="5" t="s">
        <v>918</v>
      </c>
      <c r="AI1892" s="5" t="s">
        <v>903</v>
      </c>
      <c r="AJ1892" s="8" t="s">
        <v>777</v>
      </c>
      <c r="AK1892" s="8" t="s">
        <v>114</v>
      </c>
      <c r="AL1892" s="9" t="s">
        <v>264</v>
      </c>
    </row>
    <row r="1893" spans="1:38" hidden="1" x14ac:dyDescent="0.2">
      <c r="A1893" s="4">
        <v>1617</v>
      </c>
      <c r="B1893" s="4">
        <v>125</v>
      </c>
      <c r="C1893" s="5" t="s">
        <v>899</v>
      </c>
      <c r="D1893" s="5" t="s">
        <v>898</v>
      </c>
      <c r="E1893" s="4">
        <v>2018</v>
      </c>
      <c r="F1893" s="5" t="s">
        <v>212</v>
      </c>
      <c r="G1893" s="6">
        <v>0.39405519999999999</v>
      </c>
      <c r="I1893" s="6">
        <v>9.1719750000000003E-2</v>
      </c>
      <c r="N1893" s="4">
        <v>1995</v>
      </c>
      <c r="O1893" s="5" t="s">
        <v>900</v>
      </c>
      <c r="S1893" s="5" t="s">
        <v>920</v>
      </c>
      <c r="X1893" s="5" t="s">
        <v>232</v>
      </c>
      <c r="Y1893" s="5" t="s">
        <v>233</v>
      </c>
      <c r="Z1893" s="5" t="s">
        <v>20</v>
      </c>
      <c r="AB1893" s="5" t="s">
        <v>21</v>
      </c>
      <c r="AC1893" s="5" t="s">
        <v>918</v>
      </c>
      <c r="AI1893" s="5" t="s">
        <v>903</v>
      </c>
      <c r="AJ1893" s="8" t="s">
        <v>777</v>
      </c>
      <c r="AK1893" s="8" t="s">
        <v>114</v>
      </c>
      <c r="AL1893" s="9" t="s">
        <v>264</v>
      </c>
    </row>
    <row r="1894" spans="1:38" hidden="1" x14ac:dyDescent="0.2">
      <c r="A1894" s="4">
        <v>1617</v>
      </c>
      <c r="B1894" s="4">
        <v>126</v>
      </c>
      <c r="C1894" s="5" t="s">
        <v>899</v>
      </c>
      <c r="D1894" s="5" t="s">
        <v>898</v>
      </c>
      <c r="E1894" s="4">
        <v>2018</v>
      </c>
      <c r="F1894" s="5" t="s">
        <v>212</v>
      </c>
      <c r="G1894" s="6">
        <v>0.37876860000000001</v>
      </c>
      <c r="I1894" s="6">
        <v>6.2845010000000007E-2</v>
      </c>
      <c r="N1894" s="4">
        <v>1998</v>
      </c>
      <c r="O1894" s="5" t="s">
        <v>900</v>
      </c>
      <c r="S1894" s="5" t="s">
        <v>920</v>
      </c>
      <c r="X1894" s="5" t="s">
        <v>232</v>
      </c>
      <c r="Y1894" s="5" t="s">
        <v>233</v>
      </c>
      <c r="Z1894" s="5" t="s">
        <v>20</v>
      </c>
      <c r="AB1894" s="5" t="s">
        <v>21</v>
      </c>
      <c r="AC1894" s="5" t="s">
        <v>918</v>
      </c>
      <c r="AI1894" s="5" t="s">
        <v>903</v>
      </c>
      <c r="AJ1894" s="8" t="s">
        <v>777</v>
      </c>
      <c r="AK1894" s="8" t="s">
        <v>114</v>
      </c>
      <c r="AL1894" s="9" t="s">
        <v>264</v>
      </c>
    </row>
    <row r="1895" spans="1:38" hidden="1" x14ac:dyDescent="0.2">
      <c r="A1895" s="4">
        <v>1617</v>
      </c>
      <c r="B1895" s="4">
        <v>127</v>
      </c>
      <c r="C1895" s="5" t="s">
        <v>899</v>
      </c>
      <c r="D1895" s="5" t="s">
        <v>898</v>
      </c>
      <c r="E1895" s="4">
        <v>2018</v>
      </c>
      <c r="F1895" s="5" t="s">
        <v>212</v>
      </c>
      <c r="G1895" s="6">
        <v>0.55371550000000003</v>
      </c>
      <c r="I1895" s="6">
        <v>5.6050959999999997E-2</v>
      </c>
      <c r="N1895" s="4">
        <v>2000</v>
      </c>
      <c r="O1895" s="5" t="s">
        <v>900</v>
      </c>
      <c r="S1895" s="5" t="s">
        <v>920</v>
      </c>
      <c r="X1895" s="5" t="s">
        <v>232</v>
      </c>
      <c r="Y1895" s="5" t="s">
        <v>233</v>
      </c>
      <c r="Z1895" s="5" t="s">
        <v>20</v>
      </c>
      <c r="AB1895" s="5" t="s">
        <v>21</v>
      </c>
      <c r="AC1895" s="5" t="s">
        <v>918</v>
      </c>
      <c r="AI1895" s="5" t="s">
        <v>903</v>
      </c>
      <c r="AJ1895" s="8" t="s">
        <v>777</v>
      </c>
      <c r="AK1895" s="8" t="s">
        <v>114</v>
      </c>
      <c r="AL1895" s="9" t="s">
        <v>264</v>
      </c>
    </row>
    <row r="1896" spans="1:38" hidden="1" x14ac:dyDescent="0.2">
      <c r="A1896" s="4">
        <v>1617</v>
      </c>
      <c r="B1896" s="4">
        <v>128</v>
      </c>
      <c r="C1896" s="5" t="s">
        <v>899</v>
      </c>
      <c r="D1896" s="5" t="s">
        <v>898</v>
      </c>
      <c r="E1896" s="4">
        <v>2018</v>
      </c>
      <c r="F1896" s="5" t="s">
        <v>212</v>
      </c>
      <c r="G1896" s="6">
        <v>0.57409770000000004</v>
      </c>
      <c r="I1896" s="6">
        <v>9.3418260000000003E-2</v>
      </c>
      <c r="N1896" s="4">
        <v>2001</v>
      </c>
      <c r="O1896" s="5" t="s">
        <v>900</v>
      </c>
      <c r="S1896" s="5" t="s">
        <v>920</v>
      </c>
      <c r="X1896" s="5" t="s">
        <v>232</v>
      </c>
      <c r="Y1896" s="5" t="s">
        <v>233</v>
      </c>
      <c r="Z1896" s="5" t="s">
        <v>20</v>
      </c>
      <c r="AB1896" s="5" t="s">
        <v>21</v>
      </c>
      <c r="AC1896" s="5" t="s">
        <v>918</v>
      </c>
      <c r="AI1896" s="5" t="s">
        <v>903</v>
      </c>
      <c r="AJ1896" s="8" t="s">
        <v>777</v>
      </c>
      <c r="AK1896" s="8" t="s">
        <v>114</v>
      </c>
      <c r="AL1896" s="9" t="s">
        <v>264</v>
      </c>
    </row>
    <row r="1897" spans="1:38" hidden="1" x14ac:dyDescent="0.2">
      <c r="A1897" s="4">
        <v>1617</v>
      </c>
      <c r="B1897" s="4">
        <v>129</v>
      </c>
      <c r="C1897" s="5" t="s">
        <v>899</v>
      </c>
      <c r="D1897" s="5" t="s">
        <v>898</v>
      </c>
      <c r="E1897" s="4">
        <v>2018</v>
      </c>
      <c r="F1897" s="5" t="s">
        <v>212</v>
      </c>
      <c r="G1897" s="6">
        <v>0.44840760000000002</v>
      </c>
      <c r="I1897" s="6">
        <v>9.3418260000000003E-2</v>
      </c>
      <c r="N1897" s="4">
        <v>2002</v>
      </c>
      <c r="O1897" s="5" t="s">
        <v>900</v>
      </c>
      <c r="S1897" s="5" t="s">
        <v>920</v>
      </c>
      <c r="X1897" s="5" t="s">
        <v>232</v>
      </c>
      <c r="Y1897" s="5" t="s">
        <v>233</v>
      </c>
      <c r="Z1897" s="5" t="s">
        <v>20</v>
      </c>
      <c r="AB1897" s="5" t="s">
        <v>21</v>
      </c>
      <c r="AC1897" s="5" t="s">
        <v>918</v>
      </c>
      <c r="AI1897" s="5" t="s">
        <v>903</v>
      </c>
      <c r="AJ1897" s="8" t="s">
        <v>777</v>
      </c>
      <c r="AK1897" s="8" t="s">
        <v>114</v>
      </c>
      <c r="AL1897" s="9" t="s">
        <v>264</v>
      </c>
    </row>
    <row r="1898" spans="1:38" hidden="1" x14ac:dyDescent="0.2">
      <c r="A1898" s="4">
        <v>1617</v>
      </c>
      <c r="B1898" s="4">
        <v>130</v>
      </c>
      <c r="C1898" s="5" t="s">
        <v>899</v>
      </c>
      <c r="D1898" s="5" t="s">
        <v>898</v>
      </c>
      <c r="E1898" s="4">
        <v>2018</v>
      </c>
      <c r="F1898" s="5" t="s">
        <v>212</v>
      </c>
      <c r="G1898" s="6">
        <v>0.45859870000000003</v>
      </c>
      <c r="I1898" s="6">
        <v>5.095541E-2</v>
      </c>
      <c r="N1898" s="4">
        <v>2006</v>
      </c>
      <c r="O1898" s="5" t="s">
        <v>900</v>
      </c>
      <c r="S1898" s="5" t="s">
        <v>920</v>
      </c>
      <c r="X1898" s="5" t="s">
        <v>232</v>
      </c>
      <c r="Y1898" s="5" t="s">
        <v>233</v>
      </c>
      <c r="Z1898" s="5" t="s">
        <v>20</v>
      </c>
      <c r="AB1898" s="5" t="s">
        <v>21</v>
      </c>
      <c r="AC1898" s="5" t="s">
        <v>918</v>
      </c>
      <c r="AI1898" s="5" t="s">
        <v>903</v>
      </c>
      <c r="AJ1898" s="8" t="s">
        <v>777</v>
      </c>
      <c r="AK1898" s="8" t="s">
        <v>114</v>
      </c>
      <c r="AL1898" s="9" t="s">
        <v>264</v>
      </c>
    </row>
    <row r="1899" spans="1:38" hidden="1" x14ac:dyDescent="0.2">
      <c r="A1899" s="4">
        <v>1617</v>
      </c>
      <c r="B1899" s="4">
        <v>131</v>
      </c>
      <c r="C1899" s="5" t="s">
        <v>899</v>
      </c>
      <c r="D1899" s="5" t="s">
        <v>898</v>
      </c>
      <c r="E1899" s="4">
        <v>2018</v>
      </c>
      <c r="F1899" s="5" t="s">
        <v>212</v>
      </c>
      <c r="G1899" s="6">
        <v>0.4874735</v>
      </c>
      <c r="I1899" s="6">
        <v>0.11719744999999999</v>
      </c>
      <c r="N1899" s="4">
        <v>2009</v>
      </c>
      <c r="O1899" s="5" t="s">
        <v>900</v>
      </c>
      <c r="S1899" s="5" t="s">
        <v>920</v>
      </c>
      <c r="X1899" s="5" t="s">
        <v>232</v>
      </c>
      <c r="Y1899" s="5" t="s">
        <v>233</v>
      </c>
      <c r="Z1899" s="5" t="s">
        <v>20</v>
      </c>
      <c r="AB1899" s="5" t="s">
        <v>21</v>
      </c>
      <c r="AC1899" s="5" t="s">
        <v>918</v>
      </c>
      <c r="AI1899" s="5" t="s">
        <v>903</v>
      </c>
      <c r="AJ1899" s="8" t="s">
        <v>777</v>
      </c>
      <c r="AK1899" s="8" t="s">
        <v>114</v>
      </c>
      <c r="AL1899" s="9" t="s">
        <v>264</v>
      </c>
    </row>
    <row r="1900" spans="1:38" hidden="1" x14ac:dyDescent="0.2">
      <c r="A1900" s="4">
        <v>1617</v>
      </c>
      <c r="B1900" s="4">
        <v>132</v>
      </c>
      <c r="C1900" s="5" t="s">
        <v>899</v>
      </c>
      <c r="D1900" s="5" t="s">
        <v>898</v>
      </c>
      <c r="E1900" s="4">
        <v>2018</v>
      </c>
      <c r="F1900" s="5" t="s">
        <v>212</v>
      </c>
      <c r="G1900" s="6">
        <v>0.28874729999999998</v>
      </c>
      <c r="I1900" s="6">
        <v>6.7940550000000002E-2</v>
      </c>
      <c r="N1900" s="4">
        <v>2014</v>
      </c>
      <c r="O1900" s="5" t="s">
        <v>900</v>
      </c>
      <c r="S1900" s="5" t="s">
        <v>920</v>
      </c>
      <c r="X1900" s="5" t="s">
        <v>232</v>
      </c>
      <c r="Y1900" s="5" t="s">
        <v>233</v>
      </c>
      <c r="Z1900" s="5" t="s">
        <v>20</v>
      </c>
      <c r="AB1900" s="5" t="s">
        <v>21</v>
      </c>
      <c r="AC1900" s="5" t="s">
        <v>918</v>
      </c>
      <c r="AI1900" s="5" t="s">
        <v>903</v>
      </c>
      <c r="AJ1900" s="8" t="s">
        <v>777</v>
      </c>
      <c r="AK1900" s="8" t="s">
        <v>114</v>
      </c>
      <c r="AL1900" s="9" t="s">
        <v>264</v>
      </c>
    </row>
    <row r="1901" spans="1:38" hidden="1" x14ac:dyDescent="0.2">
      <c r="A1901" s="4">
        <v>1617</v>
      </c>
      <c r="B1901" s="4">
        <v>133</v>
      </c>
      <c r="C1901" s="5" t="s">
        <v>899</v>
      </c>
      <c r="D1901" s="5" t="s">
        <v>898</v>
      </c>
      <c r="E1901" s="4">
        <v>2018</v>
      </c>
      <c r="F1901" s="5" t="s">
        <v>212</v>
      </c>
      <c r="G1901" s="6">
        <v>0.73269689999999998</v>
      </c>
      <c r="I1901" s="6">
        <v>6.6825780000000001E-2</v>
      </c>
      <c r="N1901" s="4">
        <v>1986</v>
      </c>
      <c r="O1901" s="5" t="s">
        <v>900</v>
      </c>
      <c r="S1901" s="5" t="s">
        <v>358</v>
      </c>
      <c r="X1901" s="5" t="s">
        <v>232</v>
      </c>
      <c r="Y1901" s="5" t="s">
        <v>233</v>
      </c>
      <c r="Z1901" s="5" t="s">
        <v>20</v>
      </c>
      <c r="AB1901" s="5" t="s">
        <v>21</v>
      </c>
      <c r="AC1901" s="5" t="s">
        <v>918</v>
      </c>
      <c r="AI1901" s="5" t="s">
        <v>903</v>
      </c>
      <c r="AJ1901" s="8" t="s">
        <v>777</v>
      </c>
      <c r="AK1901" s="8" t="s">
        <v>114</v>
      </c>
      <c r="AL1901" s="9" t="s">
        <v>264</v>
      </c>
    </row>
    <row r="1902" spans="1:38" hidden="1" x14ac:dyDescent="0.2">
      <c r="A1902" s="4">
        <v>1617</v>
      </c>
      <c r="B1902" s="4">
        <v>134</v>
      </c>
      <c r="C1902" s="5" t="s">
        <v>899</v>
      </c>
      <c r="D1902" s="5" t="s">
        <v>898</v>
      </c>
      <c r="E1902" s="4">
        <v>2018</v>
      </c>
      <c r="F1902" s="5" t="s">
        <v>212</v>
      </c>
      <c r="G1902" s="6">
        <v>0.55608590000000002</v>
      </c>
      <c r="I1902" s="6">
        <v>6.6825780000000001E-2</v>
      </c>
      <c r="N1902" s="4">
        <v>1994</v>
      </c>
      <c r="O1902" s="5" t="s">
        <v>900</v>
      </c>
      <c r="S1902" s="5" t="s">
        <v>358</v>
      </c>
      <c r="X1902" s="5" t="s">
        <v>232</v>
      </c>
      <c r="Y1902" s="5" t="s">
        <v>233</v>
      </c>
      <c r="Z1902" s="5" t="s">
        <v>20</v>
      </c>
      <c r="AB1902" s="5" t="s">
        <v>21</v>
      </c>
      <c r="AC1902" s="5" t="s">
        <v>918</v>
      </c>
      <c r="AI1902" s="5" t="s">
        <v>903</v>
      </c>
      <c r="AJ1902" s="8" t="s">
        <v>777</v>
      </c>
      <c r="AK1902" s="8" t="s">
        <v>114</v>
      </c>
      <c r="AL1902" s="9" t="s">
        <v>264</v>
      </c>
    </row>
    <row r="1903" spans="1:38" hidden="1" x14ac:dyDescent="0.2">
      <c r="A1903" s="4">
        <v>1617</v>
      </c>
      <c r="B1903" s="4">
        <v>135</v>
      </c>
      <c r="C1903" s="5" t="s">
        <v>899</v>
      </c>
      <c r="D1903" s="5" t="s">
        <v>898</v>
      </c>
      <c r="E1903" s="4">
        <v>2018</v>
      </c>
      <c r="F1903" s="5" t="s">
        <v>212</v>
      </c>
      <c r="G1903" s="6">
        <v>0.57279239999999998</v>
      </c>
      <c r="I1903" s="6">
        <v>9.5465389999999997E-2</v>
      </c>
      <c r="N1903" s="4">
        <v>1998</v>
      </c>
      <c r="O1903" s="5" t="s">
        <v>900</v>
      </c>
      <c r="S1903" s="5" t="s">
        <v>358</v>
      </c>
      <c r="X1903" s="5" t="s">
        <v>232</v>
      </c>
      <c r="Y1903" s="5" t="s">
        <v>233</v>
      </c>
      <c r="Z1903" s="5" t="s">
        <v>20</v>
      </c>
      <c r="AB1903" s="5" t="s">
        <v>21</v>
      </c>
      <c r="AC1903" s="5" t="s">
        <v>918</v>
      </c>
      <c r="AI1903" s="5" t="s">
        <v>903</v>
      </c>
      <c r="AJ1903" s="8" t="s">
        <v>777</v>
      </c>
      <c r="AK1903" s="8" t="s">
        <v>114</v>
      </c>
      <c r="AL1903" s="9" t="s">
        <v>264</v>
      </c>
    </row>
    <row r="1904" spans="1:38" hidden="1" x14ac:dyDescent="0.2">
      <c r="A1904" s="4">
        <v>1617</v>
      </c>
      <c r="B1904" s="4">
        <v>136</v>
      </c>
      <c r="C1904" s="5" t="s">
        <v>899</v>
      </c>
      <c r="D1904" s="5" t="s">
        <v>898</v>
      </c>
      <c r="E1904" s="4">
        <v>2018</v>
      </c>
      <c r="F1904" s="5" t="s">
        <v>212</v>
      </c>
      <c r="G1904" s="6">
        <v>0.82816230000000002</v>
      </c>
      <c r="I1904" s="6">
        <v>9.3078759999999996E-2</v>
      </c>
      <c r="N1904" s="4">
        <v>2002</v>
      </c>
      <c r="O1904" s="5" t="s">
        <v>900</v>
      </c>
      <c r="S1904" s="5" t="s">
        <v>358</v>
      </c>
      <c r="X1904" s="5" t="s">
        <v>232</v>
      </c>
      <c r="Y1904" s="5" t="s">
        <v>233</v>
      </c>
      <c r="Z1904" s="5" t="s">
        <v>20</v>
      </c>
      <c r="AB1904" s="5" t="s">
        <v>21</v>
      </c>
      <c r="AC1904" s="5" t="s">
        <v>918</v>
      </c>
      <c r="AI1904" s="5" t="s">
        <v>903</v>
      </c>
      <c r="AJ1904" s="8" t="s">
        <v>777</v>
      </c>
      <c r="AK1904" s="8" t="s">
        <v>114</v>
      </c>
      <c r="AL1904" s="9" t="s">
        <v>264</v>
      </c>
    </row>
    <row r="1905" spans="1:38" hidden="1" x14ac:dyDescent="0.2">
      <c r="A1905" s="4">
        <v>1617</v>
      </c>
      <c r="B1905" s="4">
        <v>137</v>
      </c>
      <c r="C1905" s="5" t="s">
        <v>899</v>
      </c>
      <c r="D1905" s="5" t="s">
        <v>898</v>
      </c>
      <c r="E1905" s="4">
        <v>2018</v>
      </c>
      <c r="F1905" s="5" t="s">
        <v>212</v>
      </c>
      <c r="G1905" s="6">
        <v>0.89021479999999997</v>
      </c>
      <c r="I1905" s="6">
        <v>0.13365155000000001</v>
      </c>
      <c r="N1905" s="4">
        <v>2006</v>
      </c>
      <c r="O1905" s="5" t="s">
        <v>900</v>
      </c>
      <c r="S1905" s="5" t="s">
        <v>358</v>
      </c>
      <c r="X1905" s="5" t="s">
        <v>232</v>
      </c>
      <c r="Y1905" s="5" t="s">
        <v>233</v>
      </c>
      <c r="Z1905" s="5" t="s">
        <v>20</v>
      </c>
      <c r="AB1905" s="5" t="s">
        <v>21</v>
      </c>
      <c r="AC1905" s="5" t="s">
        <v>918</v>
      </c>
      <c r="AI1905" s="5" t="s">
        <v>903</v>
      </c>
      <c r="AJ1905" s="8" t="s">
        <v>777</v>
      </c>
      <c r="AK1905" s="8" t="s">
        <v>114</v>
      </c>
      <c r="AL1905" s="9" t="s">
        <v>264</v>
      </c>
    </row>
    <row r="1906" spans="1:38" hidden="1" x14ac:dyDescent="0.2">
      <c r="A1906" s="4">
        <v>1617</v>
      </c>
      <c r="B1906" s="4">
        <v>138</v>
      </c>
      <c r="C1906" s="5" t="s">
        <v>899</v>
      </c>
      <c r="D1906" s="5" t="s">
        <v>898</v>
      </c>
      <c r="E1906" s="4">
        <v>2018</v>
      </c>
      <c r="F1906" s="5" t="s">
        <v>212</v>
      </c>
      <c r="G1906" s="6">
        <v>0.45584730000000001</v>
      </c>
      <c r="I1906" s="6">
        <v>2.8639620000000001E-2</v>
      </c>
      <c r="N1906" s="4">
        <v>2009</v>
      </c>
      <c r="O1906" s="5" t="s">
        <v>900</v>
      </c>
      <c r="S1906" s="5" t="s">
        <v>358</v>
      </c>
      <c r="X1906" s="5" t="s">
        <v>232</v>
      </c>
      <c r="Y1906" s="5" t="s">
        <v>233</v>
      </c>
      <c r="Z1906" s="5" t="s">
        <v>20</v>
      </c>
      <c r="AB1906" s="5" t="s">
        <v>21</v>
      </c>
      <c r="AC1906" s="5" t="s">
        <v>918</v>
      </c>
      <c r="AI1906" s="5" t="s">
        <v>903</v>
      </c>
      <c r="AJ1906" s="8" t="s">
        <v>777</v>
      </c>
      <c r="AK1906" s="8" t="s">
        <v>114</v>
      </c>
      <c r="AL1906" s="9" t="s">
        <v>264</v>
      </c>
    </row>
    <row r="1907" spans="1:38" hidden="1" x14ac:dyDescent="0.2">
      <c r="A1907" s="4">
        <v>1617</v>
      </c>
      <c r="B1907" s="4">
        <v>139</v>
      </c>
      <c r="C1907" s="5" t="s">
        <v>899</v>
      </c>
      <c r="D1907" s="5" t="s">
        <v>898</v>
      </c>
      <c r="E1907" s="4">
        <v>2018</v>
      </c>
      <c r="F1907" s="5" t="s">
        <v>212</v>
      </c>
      <c r="G1907" s="6">
        <v>0.14319809999999999</v>
      </c>
      <c r="I1907" s="6">
        <v>1.9093079999999998E-2</v>
      </c>
      <c r="N1907" s="4">
        <v>2014</v>
      </c>
      <c r="O1907" s="5" t="s">
        <v>900</v>
      </c>
      <c r="S1907" s="5" t="s">
        <v>358</v>
      </c>
      <c r="X1907" s="5" t="s">
        <v>232</v>
      </c>
      <c r="Y1907" s="5" t="s">
        <v>233</v>
      </c>
      <c r="Z1907" s="5" t="s">
        <v>20</v>
      </c>
      <c r="AB1907" s="5" t="s">
        <v>21</v>
      </c>
      <c r="AC1907" s="5" t="s">
        <v>918</v>
      </c>
      <c r="AI1907" s="5" t="s">
        <v>903</v>
      </c>
      <c r="AJ1907" s="8" t="s">
        <v>777</v>
      </c>
      <c r="AK1907" s="8" t="s">
        <v>114</v>
      </c>
      <c r="AL1907" s="9" t="s">
        <v>264</v>
      </c>
    </row>
    <row r="1908" spans="1:38" hidden="1" x14ac:dyDescent="0.2">
      <c r="A1908" s="4">
        <v>1617</v>
      </c>
      <c r="B1908" s="4">
        <v>140</v>
      </c>
      <c r="C1908" s="5" t="s">
        <v>899</v>
      </c>
      <c r="D1908" s="5" t="s">
        <v>898</v>
      </c>
      <c r="E1908" s="4">
        <v>2018</v>
      </c>
      <c r="F1908" s="5" t="s">
        <v>212</v>
      </c>
      <c r="G1908" s="6">
        <v>0.1686183</v>
      </c>
      <c r="I1908" s="6">
        <v>0.129274</v>
      </c>
      <c r="N1908" s="4">
        <v>1990</v>
      </c>
      <c r="O1908" s="5" t="s">
        <v>900</v>
      </c>
      <c r="S1908" s="5" t="s">
        <v>915</v>
      </c>
      <c r="X1908" s="5" t="s">
        <v>232</v>
      </c>
      <c r="Y1908" s="5" t="s">
        <v>233</v>
      </c>
      <c r="Z1908" s="5" t="s">
        <v>20</v>
      </c>
      <c r="AB1908" s="5" t="s">
        <v>21</v>
      </c>
      <c r="AC1908" s="5" t="s">
        <v>918</v>
      </c>
      <c r="AI1908" s="5" t="s">
        <v>903</v>
      </c>
      <c r="AJ1908" s="8" t="s">
        <v>777</v>
      </c>
      <c r="AK1908" s="8" t="s">
        <v>114</v>
      </c>
      <c r="AL1908" s="9" t="s">
        <v>264</v>
      </c>
    </row>
    <row r="1909" spans="1:38" hidden="1" x14ac:dyDescent="0.2">
      <c r="A1909" s="4">
        <v>1617</v>
      </c>
      <c r="B1909" s="4">
        <v>141</v>
      </c>
      <c r="C1909" s="5" t="s">
        <v>899</v>
      </c>
      <c r="D1909" s="5" t="s">
        <v>898</v>
      </c>
      <c r="E1909" s="4">
        <v>2018</v>
      </c>
      <c r="F1909" s="5" t="s">
        <v>212</v>
      </c>
      <c r="G1909" s="6">
        <v>0.2332553</v>
      </c>
      <c r="I1909" s="6">
        <v>4.777518E-2</v>
      </c>
      <c r="N1909" s="4">
        <v>1991</v>
      </c>
      <c r="O1909" s="5" t="s">
        <v>900</v>
      </c>
      <c r="S1909" s="5" t="s">
        <v>915</v>
      </c>
      <c r="X1909" s="5" t="s">
        <v>232</v>
      </c>
      <c r="Y1909" s="5" t="s">
        <v>233</v>
      </c>
      <c r="Z1909" s="5" t="s">
        <v>20</v>
      </c>
      <c r="AB1909" s="5" t="s">
        <v>21</v>
      </c>
      <c r="AC1909" s="5" t="s">
        <v>918</v>
      </c>
      <c r="AI1909" s="5" t="s">
        <v>903</v>
      </c>
      <c r="AJ1909" s="8" t="s">
        <v>777</v>
      </c>
      <c r="AK1909" s="8" t="s">
        <v>114</v>
      </c>
      <c r="AL1909" s="9" t="s">
        <v>264</v>
      </c>
    </row>
    <row r="1910" spans="1:38" hidden="1" x14ac:dyDescent="0.2">
      <c r="A1910" s="4">
        <v>1617</v>
      </c>
      <c r="B1910" s="4">
        <v>142</v>
      </c>
      <c r="C1910" s="5" t="s">
        <v>899</v>
      </c>
      <c r="D1910" s="5" t="s">
        <v>898</v>
      </c>
      <c r="E1910" s="4">
        <v>2018</v>
      </c>
      <c r="F1910" s="5" t="s">
        <v>212</v>
      </c>
      <c r="G1910" s="6">
        <v>0.23044500000000001</v>
      </c>
      <c r="I1910" s="6">
        <v>7.8688519999999998E-2</v>
      </c>
      <c r="N1910" s="4">
        <v>1995</v>
      </c>
      <c r="O1910" s="5" t="s">
        <v>900</v>
      </c>
      <c r="S1910" s="5" t="s">
        <v>915</v>
      </c>
      <c r="X1910" s="5" t="s">
        <v>232</v>
      </c>
      <c r="Y1910" s="5" t="s">
        <v>233</v>
      </c>
      <c r="Z1910" s="5" t="s">
        <v>20</v>
      </c>
      <c r="AB1910" s="5" t="s">
        <v>21</v>
      </c>
      <c r="AC1910" s="5" t="s">
        <v>918</v>
      </c>
      <c r="AI1910" s="5" t="s">
        <v>903</v>
      </c>
      <c r="AJ1910" s="8" t="s">
        <v>777</v>
      </c>
      <c r="AK1910" s="8" t="s">
        <v>114</v>
      </c>
      <c r="AL1910" s="9" t="s">
        <v>264</v>
      </c>
    </row>
    <row r="1911" spans="1:38" hidden="1" x14ac:dyDescent="0.2">
      <c r="A1911" s="4">
        <v>1617</v>
      </c>
      <c r="B1911" s="4">
        <v>143</v>
      </c>
      <c r="C1911" s="5" t="s">
        <v>899</v>
      </c>
      <c r="D1911" s="5" t="s">
        <v>898</v>
      </c>
      <c r="E1911" s="4">
        <v>2018</v>
      </c>
      <c r="F1911" s="5" t="s">
        <v>212</v>
      </c>
      <c r="G1911" s="6">
        <v>0.52271659999999998</v>
      </c>
      <c r="I1911" s="6">
        <v>0.16580796</v>
      </c>
      <c r="N1911" s="4">
        <v>2001</v>
      </c>
      <c r="O1911" s="5" t="s">
        <v>900</v>
      </c>
      <c r="S1911" s="5" t="s">
        <v>915</v>
      </c>
      <c r="X1911" s="5" t="s">
        <v>232</v>
      </c>
      <c r="Y1911" s="5" t="s">
        <v>233</v>
      </c>
      <c r="Z1911" s="5" t="s">
        <v>20</v>
      </c>
      <c r="AB1911" s="5" t="s">
        <v>21</v>
      </c>
      <c r="AC1911" s="5" t="s">
        <v>918</v>
      </c>
      <c r="AI1911" s="5" t="s">
        <v>903</v>
      </c>
      <c r="AJ1911" s="8" t="s">
        <v>777</v>
      </c>
      <c r="AK1911" s="8" t="s">
        <v>114</v>
      </c>
      <c r="AL1911" s="9" t="s">
        <v>264</v>
      </c>
    </row>
    <row r="1912" spans="1:38" hidden="1" x14ac:dyDescent="0.2">
      <c r="A1912" s="4">
        <v>1617</v>
      </c>
      <c r="B1912" s="4">
        <v>144</v>
      </c>
      <c r="C1912" s="5" t="s">
        <v>899</v>
      </c>
      <c r="D1912" s="5" t="s">
        <v>898</v>
      </c>
      <c r="E1912" s="4">
        <v>2018</v>
      </c>
      <c r="F1912" s="5" t="s">
        <v>212</v>
      </c>
      <c r="G1912" s="6">
        <v>0.86557379999999995</v>
      </c>
      <c r="I1912" s="6">
        <v>0.35971897000000003</v>
      </c>
      <c r="N1912" s="4">
        <v>2006</v>
      </c>
      <c r="O1912" s="5" t="s">
        <v>900</v>
      </c>
      <c r="S1912" s="5" t="s">
        <v>915</v>
      </c>
      <c r="X1912" s="5" t="s">
        <v>232</v>
      </c>
      <c r="Y1912" s="5" t="s">
        <v>233</v>
      </c>
      <c r="Z1912" s="5" t="s">
        <v>20</v>
      </c>
      <c r="AB1912" s="5" t="s">
        <v>21</v>
      </c>
      <c r="AC1912" s="5" t="s">
        <v>918</v>
      </c>
      <c r="AI1912" s="5" t="s">
        <v>903</v>
      </c>
      <c r="AJ1912" s="8" t="s">
        <v>777</v>
      </c>
      <c r="AK1912" s="8" t="s">
        <v>114</v>
      </c>
      <c r="AL1912" s="9" t="s">
        <v>264</v>
      </c>
    </row>
    <row r="1913" spans="1:38" hidden="1" x14ac:dyDescent="0.2">
      <c r="A1913" s="4">
        <v>1617</v>
      </c>
      <c r="B1913" s="4">
        <v>145</v>
      </c>
      <c r="C1913" s="5" t="s">
        <v>899</v>
      </c>
      <c r="D1913" s="5" t="s">
        <v>898</v>
      </c>
      <c r="E1913" s="4">
        <v>2018</v>
      </c>
      <c r="F1913" s="5" t="s">
        <v>212</v>
      </c>
      <c r="G1913" s="6">
        <v>0.39906320000000001</v>
      </c>
      <c r="I1913" s="6">
        <v>9.8360660000000003E-2</v>
      </c>
      <c r="N1913" s="4">
        <v>2007</v>
      </c>
      <c r="O1913" s="5" t="s">
        <v>900</v>
      </c>
      <c r="S1913" s="5" t="s">
        <v>915</v>
      </c>
      <c r="X1913" s="5" t="s">
        <v>232</v>
      </c>
      <c r="Y1913" s="5" t="s">
        <v>233</v>
      </c>
      <c r="Z1913" s="5" t="s">
        <v>20</v>
      </c>
      <c r="AB1913" s="5" t="s">
        <v>21</v>
      </c>
      <c r="AC1913" s="5" t="s">
        <v>918</v>
      </c>
      <c r="AI1913" s="5" t="s">
        <v>903</v>
      </c>
      <c r="AJ1913" s="8" t="s">
        <v>777</v>
      </c>
      <c r="AK1913" s="8" t="s">
        <v>114</v>
      </c>
      <c r="AL1913" s="9" t="s">
        <v>264</v>
      </c>
    </row>
    <row r="1914" spans="1:38" hidden="1" x14ac:dyDescent="0.2">
      <c r="A1914" s="4">
        <v>1617</v>
      </c>
      <c r="B1914" s="4">
        <v>146</v>
      </c>
      <c r="C1914" s="5" t="s">
        <v>899</v>
      </c>
      <c r="D1914" s="5" t="s">
        <v>898</v>
      </c>
      <c r="E1914" s="4">
        <v>2018</v>
      </c>
      <c r="F1914" s="5" t="s">
        <v>212</v>
      </c>
      <c r="G1914" s="6">
        <v>0.1629977</v>
      </c>
      <c r="I1914" s="6">
        <v>3.6533959999999997E-2</v>
      </c>
      <c r="N1914" s="4">
        <v>2009</v>
      </c>
      <c r="O1914" s="5" t="s">
        <v>900</v>
      </c>
      <c r="S1914" s="5" t="s">
        <v>915</v>
      </c>
      <c r="X1914" s="5" t="s">
        <v>232</v>
      </c>
      <c r="Y1914" s="5" t="s">
        <v>233</v>
      </c>
      <c r="Z1914" s="5" t="s">
        <v>20</v>
      </c>
      <c r="AB1914" s="5" t="s">
        <v>21</v>
      </c>
      <c r="AC1914" s="5" t="s">
        <v>918</v>
      </c>
      <c r="AI1914" s="5" t="s">
        <v>903</v>
      </c>
      <c r="AJ1914" s="8" t="s">
        <v>777</v>
      </c>
      <c r="AK1914" s="8" t="s">
        <v>114</v>
      </c>
      <c r="AL1914" s="9" t="s">
        <v>264</v>
      </c>
    </row>
    <row r="1915" spans="1:38" hidden="1" x14ac:dyDescent="0.2">
      <c r="A1915" s="4">
        <v>1657</v>
      </c>
      <c r="B1915" s="4">
        <v>1</v>
      </c>
      <c r="C1915" s="5" t="s">
        <v>921</v>
      </c>
      <c r="D1915" s="5" t="s">
        <v>922</v>
      </c>
      <c r="E1915" s="4">
        <v>1972</v>
      </c>
      <c r="F1915" s="5" t="s">
        <v>213</v>
      </c>
      <c r="G1915" s="6">
        <v>0.44859813079999999</v>
      </c>
      <c r="H1915" s="7">
        <v>107</v>
      </c>
      <c r="L1915" s="5" t="s">
        <v>929</v>
      </c>
      <c r="N1915" s="4">
        <v>1967</v>
      </c>
      <c r="O1915" s="4" t="s">
        <v>923</v>
      </c>
      <c r="P1915" s="5" t="s">
        <v>924</v>
      </c>
      <c r="Q1915" s="5" t="s">
        <v>315</v>
      </c>
      <c r="S1915" s="5" t="s">
        <v>925</v>
      </c>
      <c r="U1915" s="5" t="s">
        <v>926</v>
      </c>
      <c r="X1915" s="5" t="s">
        <v>332</v>
      </c>
      <c r="Y1915" s="5" t="s">
        <v>333</v>
      </c>
      <c r="Z1915" s="5" t="s">
        <v>20</v>
      </c>
      <c r="AB1915" s="5" t="s">
        <v>184</v>
      </c>
      <c r="AC1915" s="5" t="s">
        <v>753</v>
      </c>
      <c r="AH1915" s="5" t="s">
        <v>928</v>
      </c>
      <c r="AI1915" s="5" t="s">
        <v>225</v>
      </c>
      <c r="AJ1915" s="8" t="s">
        <v>59</v>
      </c>
      <c r="AK1915" s="8" t="s">
        <v>114</v>
      </c>
      <c r="AL1915" s="8" t="s">
        <v>927</v>
      </c>
    </row>
    <row r="1916" spans="1:38" hidden="1" x14ac:dyDescent="0.2">
      <c r="A1916" s="4">
        <v>1657</v>
      </c>
      <c r="B1916" s="4">
        <v>2</v>
      </c>
      <c r="C1916" s="5" t="s">
        <v>921</v>
      </c>
      <c r="D1916" s="5" t="s">
        <v>922</v>
      </c>
      <c r="E1916" s="4">
        <v>1972</v>
      </c>
      <c r="F1916" s="5" t="s">
        <v>213</v>
      </c>
      <c r="G1916" s="6">
        <v>0.46268656720000001</v>
      </c>
      <c r="H1916" s="7">
        <v>201</v>
      </c>
      <c r="L1916" s="5" t="s">
        <v>929</v>
      </c>
      <c r="N1916" s="4">
        <v>1968</v>
      </c>
      <c r="O1916" s="4" t="s">
        <v>923</v>
      </c>
      <c r="P1916" s="5" t="s">
        <v>924</v>
      </c>
      <c r="Q1916" s="5" t="s">
        <v>315</v>
      </c>
      <c r="S1916" s="5" t="s">
        <v>925</v>
      </c>
      <c r="U1916" s="5" t="s">
        <v>926</v>
      </c>
      <c r="X1916" s="5" t="s">
        <v>332</v>
      </c>
      <c r="Y1916" s="5" t="s">
        <v>333</v>
      </c>
      <c r="Z1916" s="5" t="s">
        <v>20</v>
      </c>
      <c r="AB1916" s="5" t="s">
        <v>184</v>
      </c>
      <c r="AC1916" s="5" t="s">
        <v>753</v>
      </c>
      <c r="AH1916" s="5" t="s">
        <v>928</v>
      </c>
      <c r="AI1916" s="5" t="s">
        <v>225</v>
      </c>
      <c r="AJ1916" s="8" t="s">
        <v>59</v>
      </c>
      <c r="AK1916" s="8" t="s">
        <v>114</v>
      </c>
      <c r="AL1916" s="8" t="s">
        <v>927</v>
      </c>
    </row>
    <row r="1917" spans="1:38" hidden="1" x14ac:dyDescent="0.2">
      <c r="A1917" s="4">
        <v>1657</v>
      </c>
      <c r="B1917" s="4">
        <v>3</v>
      </c>
      <c r="C1917" s="5" t="s">
        <v>921</v>
      </c>
      <c r="D1917" s="5" t="s">
        <v>922</v>
      </c>
      <c r="E1917" s="4">
        <v>1972</v>
      </c>
      <c r="F1917" s="5" t="s">
        <v>213</v>
      </c>
      <c r="G1917" s="6">
        <v>0.5</v>
      </c>
      <c r="H1917" s="7">
        <v>258</v>
      </c>
      <c r="L1917" s="5" t="s">
        <v>929</v>
      </c>
      <c r="N1917" s="4">
        <v>1969</v>
      </c>
      <c r="O1917" s="4" t="s">
        <v>923</v>
      </c>
      <c r="P1917" s="5" t="s">
        <v>924</v>
      </c>
      <c r="Q1917" s="5" t="s">
        <v>315</v>
      </c>
      <c r="S1917" s="5" t="s">
        <v>925</v>
      </c>
      <c r="U1917" s="5" t="s">
        <v>926</v>
      </c>
      <c r="X1917" s="5" t="s">
        <v>332</v>
      </c>
      <c r="Y1917" s="5" t="s">
        <v>333</v>
      </c>
      <c r="Z1917" s="5" t="s">
        <v>20</v>
      </c>
      <c r="AB1917" s="5" t="s">
        <v>184</v>
      </c>
      <c r="AC1917" s="5" t="s">
        <v>753</v>
      </c>
      <c r="AH1917" s="5" t="s">
        <v>928</v>
      </c>
      <c r="AI1917" s="5" t="s">
        <v>225</v>
      </c>
      <c r="AJ1917" s="8" t="s">
        <v>59</v>
      </c>
      <c r="AK1917" s="8" t="s">
        <v>114</v>
      </c>
      <c r="AL1917" s="8" t="s">
        <v>927</v>
      </c>
    </row>
    <row r="1918" spans="1:38" hidden="1" x14ac:dyDescent="0.2">
      <c r="A1918" s="4">
        <v>1657</v>
      </c>
      <c r="B1918" s="4">
        <v>4</v>
      </c>
      <c r="C1918" s="5" t="s">
        <v>921</v>
      </c>
      <c r="D1918" s="5" t="s">
        <v>922</v>
      </c>
      <c r="E1918" s="4">
        <v>1972</v>
      </c>
      <c r="F1918" s="5" t="s">
        <v>809</v>
      </c>
      <c r="G1918" s="6">
        <v>4.1724617524339362E-2</v>
      </c>
      <c r="H1918" s="7">
        <v>30</v>
      </c>
      <c r="L1918" s="5" t="s">
        <v>721</v>
      </c>
      <c r="M1918" s="5" t="s">
        <v>53</v>
      </c>
      <c r="N1918" s="4" t="s">
        <v>930</v>
      </c>
      <c r="O1918" s="4" t="s">
        <v>923</v>
      </c>
      <c r="P1918" s="5" t="s">
        <v>924</v>
      </c>
      <c r="Q1918" s="5" t="s">
        <v>315</v>
      </c>
      <c r="S1918" s="5" t="s">
        <v>925</v>
      </c>
      <c r="U1918" s="5" t="s">
        <v>926</v>
      </c>
      <c r="X1918" s="5" t="s">
        <v>332</v>
      </c>
      <c r="Y1918" s="5" t="s">
        <v>333</v>
      </c>
      <c r="Z1918" s="5" t="s">
        <v>20</v>
      </c>
      <c r="AB1918" s="5" t="s">
        <v>184</v>
      </c>
      <c r="AC1918" s="5" t="s">
        <v>753</v>
      </c>
      <c r="AH1918" s="5" t="s">
        <v>928</v>
      </c>
      <c r="AI1918" s="5" t="s">
        <v>225</v>
      </c>
      <c r="AJ1918" s="8" t="s">
        <v>59</v>
      </c>
      <c r="AK1918" s="8" t="s">
        <v>114</v>
      </c>
      <c r="AL1918" s="8" t="s">
        <v>927</v>
      </c>
    </row>
    <row r="1919" spans="1:38" hidden="1" x14ac:dyDescent="0.2">
      <c r="A1919" s="4">
        <v>1657</v>
      </c>
      <c r="B1919" s="4">
        <v>5</v>
      </c>
      <c r="C1919" s="5" t="s">
        <v>921</v>
      </c>
      <c r="D1919" s="5" t="s">
        <v>922</v>
      </c>
      <c r="E1919" s="4">
        <v>1972</v>
      </c>
      <c r="F1919" s="5" t="s">
        <v>809</v>
      </c>
      <c r="G1919" s="6">
        <v>3.4770514603616132E-2</v>
      </c>
      <c r="H1919" s="7">
        <v>25</v>
      </c>
      <c r="L1919" s="5" t="s">
        <v>722</v>
      </c>
      <c r="M1919" s="5" t="s">
        <v>53</v>
      </c>
      <c r="N1919" s="4" t="s">
        <v>930</v>
      </c>
      <c r="O1919" s="4" t="s">
        <v>923</v>
      </c>
      <c r="P1919" s="5" t="s">
        <v>924</v>
      </c>
      <c r="Q1919" s="5" t="s">
        <v>315</v>
      </c>
      <c r="S1919" s="5" t="s">
        <v>925</v>
      </c>
      <c r="U1919" s="5" t="s">
        <v>926</v>
      </c>
      <c r="X1919" s="5" t="s">
        <v>332</v>
      </c>
      <c r="Y1919" s="5" t="s">
        <v>333</v>
      </c>
      <c r="Z1919" s="5" t="s">
        <v>20</v>
      </c>
      <c r="AB1919" s="5" t="s">
        <v>184</v>
      </c>
      <c r="AC1919" s="5" t="s">
        <v>753</v>
      </c>
      <c r="AH1919" s="5" t="s">
        <v>928</v>
      </c>
      <c r="AI1919" s="5" t="s">
        <v>225</v>
      </c>
      <c r="AJ1919" s="8" t="s">
        <v>59</v>
      </c>
      <c r="AK1919" s="8" t="s">
        <v>114</v>
      </c>
      <c r="AL1919" s="8" t="s">
        <v>927</v>
      </c>
    </row>
    <row r="1920" spans="1:38" hidden="1" x14ac:dyDescent="0.2">
      <c r="A1920" s="4">
        <v>1657</v>
      </c>
      <c r="B1920" s="4">
        <v>6</v>
      </c>
      <c r="C1920" s="5" t="s">
        <v>921</v>
      </c>
      <c r="D1920" s="5" t="s">
        <v>922</v>
      </c>
      <c r="E1920" s="4">
        <v>1972</v>
      </c>
      <c r="F1920" s="5" t="s">
        <v>809</v>
      </c>
      <c r="G1920" s="6">
        <v>2.5034770514603615E-2</v>
      </c>
      <c r="H1920" s="7">
        <v>18</v>
      </c>
      <c r="L1920" s="5" t="s">
        <v>723</v>
      </c>
      <c r="M1920" s="5" t="s">
        <v>53</v>
      </c>
      <c r="N1920" s="4" t="s">
        <v>930</v>
      </c>
      <c r="O1920" s="4" t="s">
        <v>923</v>
      </c>
      <c r="P1920" s="5" t="s">
        <v>924</v>
      </c>
      <c r="Q1920" s="5" t="s">
        <v>315</v>
      </c>
      <c r="S1920" s="5" t="s">
        <v>925</v>
      </c>
      <c r="U1920" s="5" t="s">
        <v>926</v>
      </c>
      <c r="X1920" s="5" t="s">
        <v>332</v>
      </c>
      <c r="Y1920" s="5" t="s">
        <v>333</v>
      </c>
      <c r="Z1920" s="5" t="s">
        <v>20</v>
      </c>
      <c r="AB1920" s="5" t="s">
        <v>184</v>
      </c>
      <c r="AC1920" s="5" t="s">
        <v>753</v>
      </c>
      <c r="AH1920" s="5" t="s">
        <v>928</v>
      </c>
      <c r="AI1920" s="5" t="s">
        <v>225</v>
      </c>
      <c r="AJ1920" s="8" t="s">
        <v>59</v>
      </c>
      <c r="AK1920" s="8" t="s">
        <v>114</v>
      </c>
      <c r="AL1920" s="8" t="s">
        <v>927</v>
      </c>
    </row>
    <row r="1921" spans="1:38" hidden="1" x14ac:dyDescent="0.2">
      <c r="A1921" s="4">
        <v>1657</v>
      </c>
      <c r="B1921" s="4">
        <v>7</v>
      </c>
      <c r="C1921" s="5" t="s">
        <v>921</v>
      </c>
      <c r="D1921" s="5" t="s">
        <v>922</v>
      </c>
      <c r="E1921" s="4">
        <v>1972</v>
      </c>
      <c r="F1921" s="5" t="s">
        <v>809</v>
      </c>
      <c r="G1921" s="6">
        <v>2.2253129346314324E-2</v>
      </c>
      <c r="H1921" s="7">
        <v>16</v>
      </c>
      <c r="L1921" s="5" t="s">
        <v>724</v>
      </c>
      <c r="M1921" s="5" t="s">
        <v>53</v>
      </c>
      <c r="N1921" s="4" t="s">
        <v>930</v>
      </c>
      <c r="O1921" s="4" t="s">
        <v>923</v>
      </c>
      <c r="P1921" s="5" t="s">
        <v>924</v>
      </c>
      <c r="Q1921" s="5" t="s">
        <v>315</v>
      </c>
      <c r="S1921" s="5" t="s">
        <v>925</v>
      </c>
      <c r="U1921" s="5" t="s">
        <v>926</v>
      </c>
      <c r="X1921" s="5" t="s">
        <v>332</v>
      </c>
      <c r="Y1921" s="5" t="s">
        <v>333</v>
      </c>
      <c r="Z1921" s="5" t="s">
        <v>20</v>
      </c>
      <c r="AB1921" s="5" t="s">
        <v>184</v>
      </c>
      <c r="AC1921" s="5" t="s">
        <v>753</v>
      </c>
      <c r="AH1921" s="5" t="s">
        <v>928</v>
      </c>
      <c r="AI1921" s="5" t="s">
        <v>225</v>
      </c>
      <c r="AJ1921" s="8" t="s">
        <v>59</v>
      </c>
      <c r="AK1921" s="8" t="s">
        <v>114</v>
      </c>
      <c r="AL1921" s="8" t="s">
        <v>927</v>
      </c>
    </row>
    <row r="1922" spans="1:38" hidden="1" x14ac:dyDescent="0.2">
      <c r="A1922" s="4">
        <v>1657</v>
      </c>
      <c r="B1922" s="4">
        <v>8</v>
      </c>
      <c r="C1922" s="5" t="s">
        <v>921</v>
      </c>
      <c r="D1922" s="5" t="s">
        <v>922</v>
      </c>
      <c r="E1922" s="4">
        <v>1972</v>
      </c>
      <c r="F1922" s="5" t="s">
        <v>809</v>
      </c>
      <c r="G1922" s="6">
        <v>1.6689847009735744E-2</v>
      </c>
      <c r="H1922" s="7">
        <v>12</v>
      </c>
      <c r="L1922" s="5" t="s">
        <v>725</v>
      </c>
      <c r="M1922" s="5" t="s">
        <v>53</v>
      </c>
      <c r="N1922" s="4" t="s">
        <v>930</v>
      </c>
      <c r="O1922" s="4" t="s">
        <v>923</v>
      </c>
      <c r="P1922" s="5" t="s">
        <v>924</v>
      </c>
      <c r="Q1922" s="5" t="s">
        <v>315</v>
      </c>
      <c r="S1922" s="5" t="s">
        <v>925</v>
      </c>
      <c r="U1922" s="5" t="s">
        <v>926</v>
      </c>
      <c r="X1922" s="5" t="s">
        <v>332</v>
      </c>
      <c r="Y1922" s="5" t="s">
        <v>333</v>
      </c>
      <c r="Z1922" s="5" t="s">
        <v>20</v>
      </c>
      <c r="AB1922" s="5" t="s">
        <v>184</v>
      </c>
      <c r="AC1922" s="5" t="s">
        <v>753</v>
      </c>
      <c r="AH1922" s="5" t="s">
        <v>928</v>
      </c>
      <c r="AI1922" s="5" t="s">
        <v>225</v>
      </c>
      <c r="AJ1922" s="8" t="s">
        <v>59</v>
      </c>
      <c r="AK1922" s="8" t="s">
        <v>114</v>
      </c>
      <c r="AL1922" s="8" t="s">
        <v>927</v>
      </c>
    </row>
    <row r="1923" spans="1:38" hidden="1" x14ac:dyDescent="0.2">
      <c r="A1923" s="4">
        <v>1657</v>
      </c>
      <c r="B1923" s="4">
        <v>9</v>
      </c>
      <c r="C1923" s="5" t="s">
        <v>921</v>
      </c>
      <c r="D1923" s="5" t="s">
        <v>922</v>
      </c>
      <c r="E1923" s="4">
        <v>1972</v>
      </c>
      <c r="F1923" s="5" t="s">
        <v>809</v>
      </c>
      <c r="G1923" s="6">
        <v>1.6689847009735744E-2</v>
      </c>
      <c r="H1923" s="7">
        <v>12</v>
      </c>
      <c r="L1923" s="5" t="s">
        <v>726</v>
      </c>
      <c r="M1923" s="5" t="s">
        <v>53</v>
      </c>
      <c r="N1923" s="4" t="s">
        <v>930</v>
      </c>
      <c r="O1923" s="4" t="s">
        <v>923</v>
      </c>
      <c r="P1923" s="5" t="s">
        <v>924</v>
      </c>
      <c r="Q1923" s="5" t="s">
        <v>315</v>
      </c>
      <c r="S1923" s="5" t="s">
        <v>925</v>
      </c>
      <c r="U1923" s="5" t="s">
        <v>926</v>
      </c>
      <c r="X1923" s="5" t="s">
        <v>332</v>
      </c>
      <c r="Y1923" s="5" t="s">
        <v>333</v>
      </c>
      <c r="Z1923" s="5" t="s">
        <v>20</v>
      </c>
      <c r="AB1923" s="5" t="s">
        <v>184</v>
      </c>
      <c r="AC1923" s="5" t="s">
        <v>753</v>
      </c>
      <c r="AH1923" s="5" t="s">
        <v>928</v>
      </c>
      <c r="AI1923" s="5" t="s">
        <v>225</v>
      </c>
      <c r="AJ1923" s="8" t="s">
        <v>59</v>
      </c>
      <c r="AK1923" s="8" t="s">
        <v>114</v>
      </c>
      <c r="AL1923" s="8" t="s">
        <v>927</v>
      </c>
    </row>
    <row r="1924" spans="1:38" hidden="1" x14ac:dyDescent="0.2">
      <c r="A1924" s="4">
        <v>1657</v>
      </c>
      <c r="B1924" s="4">
        <v>10</v>
      </c>
      <c r="C1924" s="5" t="s">
        <v>921</v>
      </c>
      <c r="D1924" s="5" t="s">
        <v>922</v>
      </c>
      <c r="E1924" s="4">
        <v>1972</v>
      </c>
      <c r="F1924" s="5" t="s">
        <v>809</v>
      </c>
      <c r="G1924" s="6">
        <v>1.9471488178025034E-2</v>
      </c>
      <c r="H1924" s="7">
        <v>14</v>
      </c>
      <c r="L1924" s="5" t="s">
        <v>727</v>
      </c>
      <c r="M1924" s="5" t="s">
        <v>53</v>
      </c>
      <c r="N1924" s="4" t="s">
        <v>930</v>
      </c>
      <c r="O1924" s="4" t="s">
        <v>923</v>
      </c>
      <c r="P1924" s="5" t="s">
        <v>924</v>
      </c>
      <c r="Q1924" s="5" t="s">
        <v>315</v>
      </c>
      <c r="S1924" s="5" t="s">
        <v>925</v>
      </c>
      <c r="U1924" s="5" t="s">
        <v>926</v>
      </c>
      <c r="X1924" s="5" t="s">
        <v>332</v>
      </c>
      <c r="Y1924" s="5" t="s">
        <v>333</v>
      </c>
      <c r="Z1924" s="5" t="s">
        <v>20</v>
      </c>
      <c r="AB1924" s="5" t="s">
        <v>184</v>
      </c>
      <c r="AC1924" s="5" t="s">
        <v>753</v>
      </c>
      <c r="AH1924" s="5" t="s">
        <v>928</v>
      </c>
      <c r="AI1924" s="5" t="s">
        <v>225</v>
      </c>
      <c r="AJ1924" s="8" t="s">
        <v>59</v>
      </c>
      <c r="AK1924" s="8" t="s">
        <v>114</v>
      </c>
      <c r="AL1924" s="8" t="s">
        <v>927</v>
      </c>
    </row>
    <row r="1925" spans="1:38" hidden="1" x14ac:dyDescent="0.2">
      <c r="A1925" s="4">
        <v>1657</v>
      </c>
      <c r="B1925" s="4">
        <v>11</v>
      </c>
      <c r="C1925" s="5" t="s">
        <v>921</v>
      </c>
      <c r="D1925" s="5" t="s">
        <v>922</v>
      </c>
      <c r="E1925" s="4">
        <v>1972</v>
      </c>
      <c r="F1925" s="5" t="s">
        <v>809</v>
      </c>
      <c r="G1925" s="6">
        <v>2.0862308762169681E-2</v>
      </c>
      <c r="H1925" s="7">
        <v>15</v>
      </c>
      <c r="L1925" s="5" t="s">
        <v>728</v>
      </c>
      <c r="M1925" s="5" t="s">
        <v>53</v>
      </c>
      <c r="N1925" s="4" t="s">
        <v>930</v>
      </c>
      <c r="O1925" s="4" t="s">
        <v>923</v>
      </c>
      <c r="P1925" s="5" t="s">
        <v>924</v>
      </c>
      <c r="Q1925" s="5" t="s">
        <v>315</v>
      </c>
      <c r="S1925" s="5" t="s">
        <v>925</v>
      </c>
      <c r="U1925" s="5" t="s">
        <v>926</v>
      </c>
      <c r="X1925" s="5" t="s">
        <v>332</v>
      </c>
      <c r="Y1925" s="5" t="s">
        <v>333</v>
      </c>
      <c r="Z1925" s="5" t="s">
        <v>20</v>
      </c>
      <c r="AB1925" s="5" t="s">
        <v>184</v>
      </c>
      <c r="AC1925" s="5" t="s">
        <v>753</v>
      </c>
      <c r="AH1925" s="5" t="s">
        <v>928</v>
      </c>
      <c r="AI1925" s="5" t="s">
        <v>225</v>
      </c>
      <c r="AJ1925" s="8" t="s">
        <v>59</v>
      </c>
      <c r="AK1925" s="8" t="s">
        <v>114</v>
      </c>
      <c r="AL1925" s="8" t="s">
        <v>927</v>
      </c>
    </row>
    <row r="1926" spans="1:38" hidden="1" x14ac:dyDescent="0.2">
      <c r="A1926" s="4">
        <v>1657</v>
      </c>
      <c r="B1926" s="4">
        <v>12</v>
      </c>
      <c r="C1926" s="5" t="s">
        <v>921</v>
      </c>
      <c r="D1926" s="5" t="s">
        <v>922</v>
      </c>
      <c r="E1926" s="4">
        <v>1972</v>
      </c>
      <c r="F1926" s="5" t="s">
        <v>809</v>
      </c>
      <c r="G1926" s="6">
        <v>1.1126564673157162E-2</v>
      </c>
      <c r="H1926" s="7">
        <v>8</v>
      </c>
      <c r="L1926" s="5" t="s">
        <v>729</v>
      </c>
      <c r="M1926" s="5" t="s">
        <v>53</v>
      </c>
      <c r="N1926" s="4" t="s">
        <v>930</v>
      </c>
      <c r="O1926" s="4" t="s">
        <v>923</v>
      </c>
      <c r="P1926" s="5" t="s">
        <v>924</v>
      </c>
      <c r="Q1926" s="5" t="s">
        <v>315</v>
      </c>
      <c r="S1926" s="5" t="s">
        <v>925</v>
      </c>
      <c r="U1926" s="5" t="s">
        <v>926</v>
      </c>
      <c r="X1926" s="5" t="s">
        <v>332</v>
      </c>
      <c r="Y1926" s="5" t="s">
        <v>333</v>
      </c>
      <c r="Z1926" s="5" t="s">
        <v>20</v>
      </c>
      <c r="AB1926" s="5" t="s">
        <v>184</v>
      </c>
      <c r="AC1926" s="5" t="s">
        <v>753</v>
      </c>
      <c r="AH1926" s="5" t="s">
        <v>928</v>
      </c>
      <c r="AI1926" s="5" t="s">
        <v>225</v>
      </c>
      <c r="AJ1926" s="8" t="s">
        <v>59</v>
      </c>
      <c r="AK1926" s="8" t="s">
        <v>114</v>
      </c>
      <c r="AL1926" s="8" t="s">
        <v>927</v>
      </c>
    </row>
    <row r="1927" spans="1:38" hidden="1" x14ac:dyDescent="0.2">
      <c r="A1927" s="4">
        <v>1657</v>
      </c>
      <c r="B1927" s="4">
        <v>13</v>
      </c>
      <c r="C1927" s="5" t="s">
        <v>921</v>
      </c>
      <c r="D1927" s="5" t="s">
        <v>922</v>
      </c>
      <c r="E1927" s="4">
        <v>1972</v>
      </c>
      <c r="F1927" s="5" t="s">
        <v>809</v>
      </c>
      <c r="G1927" s="6">
        <v>9.7357440890125171E-3</v>
      </c>
      <c r="H1927" s="7">
        <v>7</v>
      </c>
      <c r="L1927" s="5" t="s">
        <v>730</v>
      </c>
      <c r="M1927" s="5" t="s">
        <v>53</v>
      </c>
      <c r="N1927" s="4" t="s">
        <v>930</v>
      </c>
      <c r="O1927" s="4" t="s">
        <v>923</v>
      </c>
      <c r="P1927" s="5" t="s">
        <v>924</v>
      </c>
      <c r="Q1927" s="5" t="s">
        <v>315</v>
      </c>
      <c r="S1927" s="5" t="s">
        <v>925</v>
      </c>
      <c r="U1927" s="5" t="s">
        <v>926</v>
      </c>
      <c r="X1927" s="5" t="s">
        <v>332</v>
      </c>
      <c r="Y1927" s="5" t="s">
        <v>333</v>
      </c>
      <c r="Z1927" s="5" t="s">
        <v>20</v>
      </c>
      <c r="AB1927" s="5" t="s">
        <v>184</v>
      </c>
      <c r="AC1927" s="5" t="s">
        <v>753</v>
      </c>
      <c r="AH1927" s="5" t="s">
        <v>928</v>
      </c>
      <c r="AI1927" s="5" t="s">
        <v>225</v>
      </c>
      <c r="AJ1927" s="8" t="s">
        <v>59</v>
      </c>
      <c r="AK1927" s="8" t="s">
        <v>114</v>
      </c>
      <c r="AL1927" s="8" t="s">
        <v>927</v>
      </c>
    </row>
    <row r="1928" spans="1:38" hidden="1" x14ac:dyDescent="0.2">
      <c r="A1928" s="4">
        <v>1657</v>
      </c>
      <c r="B1928" s="4">
        <v>14</v>
      </c>
      <c r="C1928" s="5" t="s">
        <v>921</v>
      </c>
      <c r="D1928" s="5" t="s">
        <v>922</v>
      </c>
      <c r="E1928" s="4">
        <v>1972</v>
      </c>
      <c r="F1928" s="5" t="s">
        <v>809</v>
      </c>
      <c r="G1928" s="6">
        <v>9.7357440890125171E-3</v>
      </c>
      <c r="H1928" s="7">
        <v>7</v>
      </c>
      <c r="L1928" s="5" t="s">
        <v>736</v>
      </c>
      <c r="M1928" s="5" t="s">
        <v>53</v>
      </c>
      <c r="N1928" s="4" t="s">
        <v>930</v>
      </c>
      <c r="O1928" s="4" t="s">
        <v>923</v>
      </c>
      <c r="P1928" s="5" t="s">
        <v>924</v>
      </c>
      <c r="Q1928" s="5" t="s">
        <v>315</v>
      </c>
      <c r="S1928" s="5" t="s">
        <v>925</v>
      </c>
      <c r="U1928" s="5" t="s">
        <v>926</v>
      </c>
      <c r="X1928" s="5" t="s">
        <v>332</v>
      </c>
      <c r="Y1928" s="5" t="s">
        <v>333</v>
      </c>
      <c r="Z1928" s="5" t="s">
        <v>20</v>
      </c>
      <c r="AB1928" s="5" t="s">
        <v>184</v>
      </c>
      <c r="AC1928" s="5" t="s">
        <v>753</v>
      </c>
      <c r="AH1928" s="5" t="s">
        <v>928</v>
      </c>
      <c r="AI1928" s="5" t="s">
        <v>225</v>
      </c>
      <c r="AJ1928" s="8" t="s">
        <v>59</v>
      </c>
      <c r="AK1928" s="8" t="s">
        <v>114</v>
      </c>
      <c r="AL1928" s="8" t="s">
        <v>927</v>
      </c>
    </row>
    <row r="1929" spans="1:38" hidden="1" x14ac:dyDescent="0.2">
      <c r="A1929" s="4">
        <v>1657</v>
      </c>
      <c r="B1929" s="4">
        <v>15</v>
      </c>
      <c r="C1929" s="5" t="s">
        <v>921</v>
      </c>
      <c r="D1929" s="5" t="s">
        <v>922</v>
      </c>
      <c r="E1929" s="4">
        <v>1972</v>
      </c>
      <c r="F1929" s="5" t="s">
        <v>809</v>
      </c>
      <c r="G1929" s="6">
        <v>8.3449235048678721E-3</v>
      </c>
      <c r="H1929" s="7">
        <v>6</v>
      </c>
      <c r="L1929" s="5" t="s">
        <v>737</v>
      </c>
      <c r="M1929" s="5" t="s">
        <v>53</v>
      </c>
      <c r="N1929" s="4" t="s">
        <v>930</v>
      </c>
      <c r="O1929" s="4" t="s">
        <v>923</v>
      </c>
      <c r="P1929" s="5" t="s">
        <v>924</v>
      </c>
      <c r="Q1929" s="5" t="s">
        <v>315</v>
      </c>
      <c r="S1929" s="5" t="s">
        <v>925</v>
      </c>
      <c r="U1929" s="5" t="s">
        <v>926</v>
      </c>
      <c r="X1929" s="5" t="s">
        <v>332</v>
      </c>
      <c r="Y1929" s="5" t="s">
        <v>333</v>
      </c>
      <c r="Z1929" s="5" t="s">
        <v>20</v>
      </c>
      <c r="AB1929" s="5" t="s">
        <v>184</v>
      </c>
      <c r="AC1929" s="5" t="s">
        <v>753</v>
      </c>
      <c r="AH1929" s="5" t="s">
        <v>928</v>
      </c>
      <c r="AI1929" s="5" t="s">
        <v>225</v>
      </c>
      <c r="AJ1929" s="8" t="s">
        <v>59</v>
      </c>
      <c r="AK1929" s="8" t="s">
        <v>114</v>
      </c>
      <c r="AL1929" s="8" t="s">
        <v>927</v>
      </c>
    </row>
    <row r="1930" spans="1:38" hidden="1" x14ac:dyDescent="0.2">
      <c r="A1930" s="4">
        <v>1657</v>
      </c>
      <c r="B1930" s="4">
        <v>16</v>
      </c>
      <c r="C1930" s="5" t="s">
        <v>921</v>
      </c>
      <c r="D1930" s="5" t="s">
        <v>922</v>
      </c>
      <c r="E1930" s="4">
        <v>1972</v>
      </c>
      <c r="F1930" s="5" t="s">
        <v>809</v>
      </c>
      <c r="G1930" s="6">
        <v>8.3449235048678721E-3</v>
      </c>
      <c r="H1930" s="7">
        <v>6</v>
      </c>
      <c r="L1930" s="5" t="s">
        <v>738</v>
      </c>
      <c r="M1930" s="5" t="s">
        <v>53</v>
      </c>
      <c r="N1930" s="4" t="s">
        <v>930</v>
      </c>
      <c r="O1930" s="4" t="s">
        <v>923</v>
      </c>
      <c r="P1930" s="5" t="s">
        <v>924</v>
      </c>
      <c r="Q1930" s="5" t="s">
        <v>315</v>
      </c>
      <c r="S1930" s="5" t="s">
        <v>925</v>
      </c>
      <c r="U1930" s="5" t="s">
        <v>926</v>
      </c>
      <c r="X1930" s="5" t="s">
        <v>332</v>
      </c>
      <c r="Y1930" s="5" t="s">
        <v>333</v>
      </c>
      <c r="Z1930" s="5" t="s">
        <v>20</v>
      </c>
      <c r="AB1930" s="5" t="s">
        <v>184</v>
      </c>
      <c r="AC1930" s="5" t="s">
        <v>753</v>
      </c>
      <c r="AH1930" s="5" t="s">
        <v>928</v>
      </c>
      <c r="AI1930" s="5" t="s">
        <v>225</v>
      </c>
      <c r="AJ1930" s="8" t="s">
        <v>59</v>
      </c>
      <c r="AK1930" s="8" t="s">
        <v>114</v>
      </c>
      <c r="AL1930" s="8" t="s">
        <v>927</v>
      </c>
    </row>
    <row r="1931" spans="1:38" hidden="1" x14ac:dyDescent="0.2">
      <c r="A1931" s="4">
        <v>1657</v>
      </c>
      <c r="B1931" s="4">
        <v>17</v>
      </c>
      <c r="C1931" s="5" t="s">
        <v>921</v>
      </c>
      <c r="D1931" s="5" t="s">
        <v>922</v>
      </c>
      <c r="E1931" s="4">
        <v>1972</v>
      </c>
      <c r="F1931" s="5" t="s">
        <v>809</v>
      </c>
      <c r="G1931" s="6">
        <v>1.2517385257301807E-2</v>
      </c>
      <c r="H1931" s="7">
        <v>9</v>
      </c>
      <c r="L1931" s="5" t="s">
        <v>739</v>
      </c>
      <c r="M1931" s="5" t="s">
        <v>53</v>
      </c>
      <c r="N1931" s="4" t="s">
        <v>930</v>
      </c>
      <c r="O1931" s="4" t="s">
        <v>923</v>
      </c>
      <c r="P1931" s="5" t="s">
        <v>924</v>
      </c>
      <c r="Q1931" s="5" t="s">
        <v>315</v>
      </c>
      <c r="S1931" s="5" t="s">
        <v>925</v>
      </c>
      <c r="U1931" s="5" t="s">
        <v>926</v>
      </c>
      <c r="X1931" s="5" t="s">
        <v>332</v>
      </c>
      <c r="Y1931" s="5" t="s">
        <v>333</v>
      </c>
      <c r="Z1931" s="5" t="s">
        <v>20</v>
      </c>
      <c r="AB1931" s="5" t="s">
        <v>184</v>
      </c>
      <c r="AC1931" s="5" t="s">
        <v>753</v>
      </c>
      <c r="AH1931" s="5" t="s">
        <v>928</v>
      </c>
      <c r="AI1931" s="5" t="s">
        <v>225</v>
      </c>
      <c r="AJ1931" s="8" t="s">
        <v>59</v>
      </c>
      <c r="AK1931" s="8" t="s">
        <v>114</v>
      </c>
      <c r="AL1931" s="8" t="s">
        <v>927</v>
      </c>
    </row>
    <row r="1932" spans="1:38" hidden="1" x14ac:dyDescent="0.2">
      <c r="A1932" s="4">
        <v>1657</v>
      </c>
      <c r="B1932" s="4">
        <v>18</v>
      </c>
      <c r="C1932" s="5" t="s">
        <v>921</v>
      </c>
      <c r="D1932" s="5" t="s">
        <v>922</v>
      </c>
      <c r="E1932" s="4">
        <v>1972</v>
      </c>
      <c r="F1932" s="5" t="s">
        <v>809</v>
      </c>
      <c r="G1932" s="6">
        <v>1.9471488178025034E-2</v>
      </c>
      <c r="H1932" s="7">
        <v>14</v>
      </c>
      <c r="L1932" s="5" t="s">
        <v>740</v>
      </c>
      <c r="M1932" s="5" t="s">
        <v>53</v>
      </c>
      <c r="N1932" s="4" t="s">
        <v>930</v>
      </c>
      <c r="O1932" s="4" t="s">
        <v>923</v>
      </c>
      <c r="P1932" s="5" t="s">
        <v>924</v>
      </c>
      <c r="Q1932" s="5" t="s">
        <v>315</v>
      </c>
      <c r="S1932" s="5" t="s">
        <v>925</v>
      </c>
      <c r="U1932" s="5" t="s">
        <v>926</v>
      </c>
      <c r="X1932" s="5" t="s">
        <v>332</v>
      </c>
      <c r="Y1932" s="5" t="s">
        <v>333</v>
      </c>
      <c r="Z1932" s="5" t="s">
        <v>20</v>
      </c>
      <c r="AB1932" s="5" t="s">
        <v>184</v>
      </c>
      <c r="AC1932" s="5" t="s">
        <v>753</v>
      </c>
      <c r="AH1932" s="5" t="s">
        <v>928</v>
      </c>
      <c r="AI1932" s="5" t="s">
        <v>225</v>
      </c>
      <c r="AJ1932" s="8" t="s">
        <v>59</v>
      </c>
      <c r="AK1932" s="8" t="s">
        <v>114</v>
      </c>
      <c r="AL1932" s="8" t="s">
        <v>927</v>
      </c>
    </row>
    <row r="1933" spans="1:38" hidden="1" x14ac:dyDescent="0.2">
      <c r="A1933" s="4">
        <v>1657</v>
      </c>
      <c r="B1933" s="4">
        <v>19</v>
      </c>
      <c r="C1933" s="5" t="s">
        <v>921</v>
      </c>
      <c r="D1933" s="5" t="s">
        <v>922</v>
      </c>
      <c r="E1933" s="4">
        <v>1972</v>
      </c>
      <c r="F1933" s="5" t="s">
        <v>809</v>
      </c>
      <c r="G1933" s="6">
        <v>1.1126564673157162E-2</v>
      </c>
      <c r="H1933" s="7">
        <v>8</v>
      </c>
      <c r="L1933" s="5" t="s">
        <v>741</v>
      </c>
      <c r="M1933" s="5" t="s">
        <v>53</v>
      </c>
      <c r="N1933" s="4" t="s">
        <v>930</v>
      </c>
      <c r="O1933" s="4" t="s">
        <v>923</v>
      </c>
      <c r="P1933" s="5" t="s">
        <v>924</v>
      </c>
      <c r="Q1933" s="5" t="s">
        <v>315</v>
      </c>
      <c r="S1933" s="5" t="s">
        <v>925</v>
      </c>
      <c r="U1933" s="5" t="s">
        <v>926</v>
      </c>
      <c r="X1933" s="5" t="s">
        <v>332</v>
      </c>
      <c r="Y1933" s="5" t="s">
        <v>333</v>
      </c>
      <c r="Z1933" s="5" t="s">
        <v>20</v>
      </c>
      <c r="AB1933" s="5" t="s">
        <v>184</v>
      </c>
      <c r="AC1933" s="5" t="s">
        <v>753</v>
      </c>
      <c r="AH1933" s="5" t="s">
        <v>928</v>
      </c>
      <c r="AI1933" s="5" t="s">
        <v>225</v>
      </c>
      <c r="AJ1933" s="8" t="s">
        <v>59</v>
      </c>
      <c r="AK1933" s="8" t="s">
        <v>114</v>
      </c>
      <c r="AL1933" s="8" t="s">
        <v>927</v>
      </c>
    </row>
    <row r="1934" spans="1:38" hidden="1" x14ac:dyDescent="0.2">
      <c r="A1934" s="4">
        <v>1657</v>
      </c>
      <c r="B1934" s="4">
        <v>20</v>
      </c>
      <c r="C1934" s="5" t="s">
        <v>921</v>
      </c>
      <c r="D1934" s="5" t="s">
        <v>922</v>
      </c>
      <c r="E1934" s="4">
        <v>1972</v>
      </c>
      <c r="F1934" s="5" t="s">
        <v>809</v>
      </c>
      <c r="G1934" s="6">
        <v>2.7816411682892906E-3</v>
      </c>
      <c r="H1934" s="7">
        <v>2</v>
      </c>
      <c r="L1934" s="5" t="s">
        <v>742</v>
      </c>
      <c r="M1934" s="5" t="s">
        <v>53</v>
      </c>
      <c r="N1934" s="4" t="s">
        <v>930</v>
      </c>
      <c r="O1934" s="4" t="s">
        <v>923</v>
      </c>
      <c r="P1934" s="5" t="s">
        <v>924</v>
      </c>
      <c r="Q1934" s="5" t="s">
        <v>315</v>
      </c>
      <c r="S1934" s="5" t="s">
        <v>925</v>
      </c>
      <c r="U1934" s="5" t="s">
        <v>926</v>
      </c>
      <c r="X1934" s="5" t="s">
        <v>332</v>
      </c>
      <c r="Y1934" s="5" t="s">
        <v>333</v>
      </c>
      <c r="Z1934" s="5" t="s">
        <v>20</v>
      </c>
      <c r="AB1934" s="5" t="s">
        <v>184</v>
      </c>
      <c r="AC1934" s="5" t="s">
        <v>753</v>
      </c>
      <c r="AH1934" s="5" t="s">
        <v>928</v>
      </c>
      <c r="AI1934" s="5" t="s">
        <v>225</v>
      </c>
      <c r="AJ1934" s="8" t="s">
        <v>59</v>
      </c>
      <c r="AK1934" s="8" t="s">
        <v>114</v>
      </c>
      <c r="AL1934" s="8" t="s">
        <v>927</v>
      </c>
    </row>
    <row r="1935" spans="1:38" hidden="1" x14ac:dyDescent="0.2">
      <c r="A1935" s="4">
        <v>1657</v>
      </c>
      <c r="B1935" s="4">
        <v>21</v>
      </c>
      <c r="C1935" s="5" t="s">
        <v>921</v>
      </c>
      <c r="D1935" s="5" t="s">
        <v>922</v>
      </c>
      <c r="E1935" s="4">
        <v>1972</v>
      </c>
      <c r="F1935" s="5" t="s">
        <v>809</v>
      </c>
      <c r="G1935" s="6">
        <v>1.2517385257301807E-2</v>
      </c>
      <c r="H1935" s="7">
        <v>9</v>
      </c>
      <c r="L1935" s="5" t="s">
        <v>743</v>
      </c>
      <c r="M1935" s="5" t="s">
        <v>53</v>
      </c>
      <c r="N1935" s="4" t="s">
        <v>930</v>
      </c>
      <c r="O1935" s="4" t="s">
        <v>923</v>
      </c>
      <c r="P1935" s="5" t="s">
        <v>924</v>
      </c>
      <c r="Q1935" s="5" t="s">
        <v>315</v>
      </c>
      <c r="S1935" s="5" t="s">
        <v>925</v>
      </c>
      <c r="U1935" s="5" t="s">
        <v>926</v>
      </c>
      <c r="X1935" s="5" t="s">
        <v>332</v>
      </c>
      <c r="Y1935" s="5" t="s">
        <v>333</v>
      </c>
      <c r="Z1935" s="5" t="s">
        <v>20</v>
      </c>
      <c r="AB1935" s="5" t="s">
        <v>184</v>
      </c>
      <c r="AC1935" s="5" t="s">
        <v>753</v>
      </c>
      <c r="AH1935" s="5" t="s">
        <v>928</v>
      </c>
      <c r="AI1935" s="5" t="s">
        <v>225</v>
      </c>
      <c r="AJ1935" s="8" t="s">
        <v>59</v>
      </c>
      <c r="AK1935" s="8" t="s">
        <v>114</v>
      </c>
      <c r="AL1935" s="8" t="s">
        <v>927</v>
      </c>
    </row>
    <row r="1936" spans="1:38" hidden="1" x14ac:dyDescent="0.2">
      <c r="A1936" s="4">
        <v>1657</v>
      </c>
      <c r="B1936" s="4">
        <v>22</v>
      </c>
      <c r="C1936" s="5" t="s">
        <v>921</v>
      </c>
      <c r="D1936" s="5" t="s">
        <v>922</v>
      </c>
      <c r="E1936" s="4">
        <v>1972</v>
      </c>
      <c r="F1936" s="5" t="s">
        <v>809</v>
      </c>
      <c r="G1936" s="6">
        <v>0</v>
      </c>
      <c r="H1936" s="7">
        <v>0</v>
      </c>
      <c r="L1936" s="5" t="s">
        <v>744</v>
      </c>
      <c r="M1936" s="5" t="s">
        <v>53</v>
      </c>
      <c r="N1936" s="4" t="s">
        <v>930</v>
      </c>
      <c r="O1936" s="4" t="s">
        <v>923</v>
      </c>
      <c r="P1936" s="5" t="s">
        <v>924</v>
      </c>
      <c r="Q1936" s="5" t="s">
        <v>315</v>
      </c>
      <c r="S1936" s="5" t="s">
        <v>925</v>
      </c>
      <c r="U1936" s="5" t="s">
        <v>926</v>
      </c>
      <c r="X1936" s="5" t="s">
        <v>332</v>
      </c>
      <c r="Y1936" s="5" t="s">
        <v>333</v>
      </c>
      <c r="Z1936" s="5" t="s">
        <v>20</v>
      </c>
      <c r="AB1936" s="5" t="s">
        <v>184</v>
      </c>
      <c r="AC1936" s="5" t="s">
        <v>753</v>
      </c>
      <c r="AH1936" s="5" t="s">
        <v>928</v>
      </c>
      <c r="AI1936" s="5" t="s">
        <v>225</v>
      </c>
      <c r="AJ1936" s="8" t="s">
        <v>59</v>
      </c>
      <c r="AK1936" s="8" t="s">
        <v>114</v>
      </c>
      <c r="AL1936" s="8" t="s">
        <v>927</v>
      </c>
    </row>
    <row r="1937" spans="1:38" hidden="1" x14ac:dyDescent="0.2">
      <c r="A1937" s="4">
        <v>1657</v>
      </c>
      <c r="B1937" s="4">
        <v>23</v>
      </c>
      <c r="C1937" s="5" t="s">
        <v>921</v>
      </c>
      <c r="D1937" s="5" t="s">
        <v>922</v>
      </c>
      <c r="E1937" s="4">
        <v>1972</v>
      </c>
      <c r="F1937" s="5" t="s">
        <v>809</v>
      </c>
      <c r="G1937" s="6">
        <v>6.954102920723227E-3</v>
      </c>
      <c r="H1937" s="7">
        <v>5</v>
      </c>
      <c r="L1937" s="5" t="s">
        <v>745</v>
      </c>
      <c r="M1937" s="5" t="s">
        <v>53</v>
      </c>
      <c r="N1937" s="4" t="s">
        <v>930</v>
      </c>
      <c r="O1937" s="4" t="s">
        <v>923</v>
      </c>
      <c r="P1937" s="5" t="s">
        <v>924</v>
      </c>
      <c r="Q1937" s="5" t="s">
        <v>315</v>
      </c>
      <c r="S1937" s="5" t="s">
        <v>925</v>
      </c>
      <c r="U1937" s="5" t="s">
        <v>926</v>
      </c>
      <c r="X1937" s="5" t="s">
        <v>332</v>
      </c>
      <c r="Y1937" s="5" t="s">
        <v>333</v>
      </c>
      <c r="Z1937" s="5" t="s">
        <v>20</v>
      </c>
      <c r="AB1937" s="5" t="s">
        <v>184</v>
      </c>
      <c r="AC1937" s="5" t="s">
        <v>753</v>
      </c>
      <c r="AH1937" s="5" t="s">
        <v>928</v>
      </c>
      <c r="AI1937" s="5" t="s">
        <v>225</v>
      </c>
      <c r="AJ1937" s="8" t="s">
        <v>59</v>
      </c>
      <c r="AK1937" s="8" t="s">
        <v>114</v>
      </c>
      <c r="AL1937" s="8" t="s">
        <v>927</v>
      </c>
    </row>
    <row r="1938" spans="1:38" hidden="1" x14ac:dyDescent="0.2">
      <c r="A1938" s="4">
        <v>1657</v>
      </c>
      <c r="B1938" s="4">
        <v>24</v>
      </c>
      <c r="C1938" s="5" t="s">
        <v>921</v>
      </c>
      <c r="D1938" s="5" t="s">
        <v>922</v>
      </c>
      <c r="E1938" s="4">
        <v>1972</v>
      </c>
      <c r="F1938" s="5" t="s">
        <v>809</v>
      </c>
      <c r="G1938" s="6">
        <v>0</v>
      </c>
      <c r="H1938" s="7">
        <v>0</v>
      </c>
      <c r="L1938" s="5" t="s">
        <v>746</v>
      </c>
      <c r="M1938" s="5" t="s">
        <v>53</v>
      </c>
      <c r="N1938" s="4" t="s">
        <v>930</v>
      </c>
      <c r="O1938" s="4" t="s">
        <v>923</v>
      </c>
      <c r="P1938" s="5" t="s">
        <v>924</v>
      </c>
      <c r="Q1938" s="5" t="s">
        <v>315</v>
      </c>
      <c r="S1938" s="5" t="s">
        <v>925</v>
      </c>
      <c r="U1938" s="5" t="s">
        <v>926</v>
      </c>
      <c r="X1938" s="5" t="s">
        <v>332</v>
      </c>
      <c r="Y1938" s="5" t="s">
        <v>333</v>
      </c>
      <c r="Z1938" s="5" t="s">
        <v>20</v>
      </c>
      <c r="AB1938" s="5" t="s">
        <v>184</v>
      </c>
      <c r="AC1938" s="5" t="s">
        <v>753</v>
      </c>
      <c r="AH1938" s="5" t="s">
        <v>928</v>
      </c>
      <c r="AI1938" s="5" t="s">
        <v>225</v>
      </c>
      <c r="AJ1938" s="8" t="s">
        <v>59</v>
      </c>
      <c r="AK1938" s="8" t="s">
        <v>114</v>
      </c>
      <c r="AL1938" s="8" t="s">
        <v>927</v>
      </c>
    </row>
    <row r="1939" spans="1:38" hidden="1" x14ac:dyDescent="0.2">
      <c r="A1939" s="4">
        <v>1657</v>
      </c>
      <c r="B1939" s="4">
        <v>25</v>
      </c>
      <c r="C1939" s="5" t="s">
        <v>921</v>
      </c>
      <c r="D1939" s="5" t="s">
        <v>922</v>
      </c>
      <c r="E1939" s="4">
        <v>1972</v>
      </c>
      <c r="F1939" s="5" t="s">
        <v>809</v>
      </c>
      <c r="G1939" s="6">
        <v>5.5632823365785811E-3</v>
      </c>
      <c r="H1939" s="7">
        <v>4</v>
      </c>
      <c r="L1939" s="5" t="s">
        <v>747</v>
      </c>
      <c r="M1939" s="5" t="s">
        <v>53</v>
      </c>
      <c r="N1939" s="4" t="s">
        <v>930</v>
      </c>
      <c r="O1939" s="4" t="s">
        <v>923</v>
      </c>
      <c r="P1939" s="5" t="s">
        <v>924</v>
      </c>
      <c r="Q1939" s="5" t="s">
        <v>315</v>
      </c>
      <c r="S1939" s="5" t="s">
        <v>925</v>
      </c>
      <c r="U1939" s="5" t="s">
        <v>926</v>
      </c>
      <c r="X1939" s="5" t="s">
        <v>332</v>
      </c>
      <c r="Y1939" s="5" t="s">
        <v>333</v>
      </c>
      <c r="Z1939" s="5" t="s">
        <v>20</v>
      </c>
      <c r="AB1939" s="5" t="s">
        <v>184</v>
      </c>
      <c r="AC1939" s="5" t="s">
        <v>753</v>
      </c>
      <c r="AH1939" s="5" t="s">
        <v>928</v>
      </c>
      <c r="AI1939" s="5" t="s">
        <v>225</v>
      </c>
      <c r="AJ1939" s="8" t="s">
        <v>59</v>
      </c>
      <c r="AK1939" s="8" t="s">
        <v>114</v>
      </c>
      <c r="AL1939" s="8" t="s">
        <v>927</v>
      </c>
    </row>
    <row r="1940" spans="1:38" hidden="1" x14ac:dyDescent="0.2">
      <c r="A1940" s="4">
        <v>1657</v>
      </c>
      <c r="B1940" s="4">
        <v>26</v>
      </c>
      <c r="C1940" s="5" t="s">
        <v>921</v>
      </c>
      <c r="D1940" s="5" t="s">
        <v>922</v>
      </c>
      <c r="E1940" s="4">
        <v>1972</v>
      </c>
      <c r="F1940" s="5" t="s">
        <v>809</v>
      </c>
      <c r="G1940" s="6">
        <v>1.3908205841446453E-3</v>
      </c>
      <c r="H1940" s="7">
        <v>1</v>
      </c>
      <c r="L1940" s="5" t="s">
        <v>748</v>
      </c>
      <c r="M1940" s="5" t="s">
        <v>53</v>
      </c>
      <c r="N1940" s="4" t="s">
        <v>930</v>
      </c>
      <c r="O1940" s="4" t="s">
        <v>923</v>
      </c>
      <c r="P1940" s="5" t="s">
        <v>924</v>
      </c>
      <c r="Q1940" s="5" t="s">
        <v>315</v>
      </c>
      <c r="S1940" s="5" t="s">
        <v>925</v>
      </c>
      <c r="U1940" s="5" t="s">
        <v>926</v>
      </c>
      <c r="X1940" s="5" t="s">
        <v>332</v>
      </c>
      <c r="Y1940" s="5" t="s">
        <v>333</v>
      </c>
      <c r="Z1940" s="5" t="s">
        <v>20</v>
      </c>
      <c r="AB1940" s="5" t="s">
        <v>184</v>
      </c>
      <c r="AC1940" s="5" t="s">
        <v>753</v>
      </c>
      <c r="AH1940" s="5" t="s">
        <v>928</v>
      </c>
      <c r="AI1940" s="5" t="s">
        <v>225</v>
      </c>
      <c r="AJ1940" s="8" t="s">
        <v>59</v>
      </c>
      <c r="AK1940" s="8" t="s">
        <v>114</v>
      </c>
      <c r="AL1940" s="8" t="s">
        <v>927</v>
      </c>
    </row>
    <row r="1941" spans="1:38" hidden="1" x14ac:dyDescent="0.2">
      <c r="A1941" s="4">
        <v>1657</v>
      </c>
      <c r="B1941" s="4">
        <v>27</v>
      </c>
      <c r="C1941" s="5" t="s">
        <v>921</v>
      </c>
      <c r="D1941" s="5" t="s">
        <v>922</v>
      </c>
      <c r="E1941" s="4">
        <v>1972</v>
      </c>
      <c r="F1941" s="5" t="s">
        <v>809</v>
      </c>
      <c r="G1941" s="6">
        <v>0</v>
      </c>
      <c r="H1941" s="7">
        <v>0</v>
      </c>
      <c r="L1941" s="5" t="s">
        <v>749</v>
      </c>
      <c r="M1941" s="5" t="s">
        <v>53</v>
      </c>
      <c r="N1941" s="4" t="s">
        <v>930</v>
      </c>
      <c r="O1941" s="4" t="s">
        <v>923</v>
      </c>
      <c r="P1941" s="5" t="s">
        <v>924</v>
      </c>
      <c r="Q1941" s="5" t="s">
        <v>315</v>
      </c>
      <c r="S1941" s="5" t="s">
        <v>925</v>
      </c>
      <c r="U1941" s="5" t="s">
        <v>926</v>
      </c>
      <c r="X1941" s="5" t="s">
        <v>332</v>
      </c>
      <c r="Y1941" s="5" t="s">
        <v>333</v>
      </c>
      <c r="Z1941" s="5" t="s">
        <v>20</v>
      </c>
      <c r="AB1941" s="5" t="s">
        <v>184</v>
      </c>
      <c r="AC1941" s="5" t="s">
        <v>753</v>
      </c>
      <c r="AH1941" s="5" t="s">
        <v>928</v>
      </c>
      <c r="AI1941" s="5" t="s">
        <v>225</v>
      </c>
      <c r="AJ1941" s="8" t="s">
        <v>59</v>
      </c>
      <c r="AK1941" s="8" t="s">
        <v>114</v>
      </c>
      <c r="AL1941" s="8" t="s">
        <v>927</v>
      </c>
    </row>
    <row r="1942" spans="1:38" hidden="1" x14ac:dyDescent="0.2">
      <c r="A1942" s="4">
        <v>1657</v>
      </c>
      <c r="B1942" s="4">
        <v>28</v>
      </c>
      <c r="C1942" s="5" t="s">
        <v>921</v>
      </c>
      <c r="D1942" s="5" t="s">
        <v>922</v>
      </c>
      <c r="E1942" s="4">
        <v>1972</v>
      </c>
      <c r="F1942" s="5" t="s">
        <v>809</v>
      </c>
      <c r="G1942" s="6">
        <v>0</v>
      </c>
      <c r="H1942" s="7">
        <v>0</v>
      </c>
      <c r="L1942" s="5" t="s">
        <v>750</v>
      </c>
      <c r="M1942" s="5" t="s">
        <v>53</v>
      </c>
      <c r="N1942" s="4" t="s">
        <v>930</v>
      </c>
      <c r="O1942" s="4" t="s">
        <v>923</v>
      </c>
      <c r="P1942" s="5" t="s">
        <v>924</v>
      </c>
      <c r="Q1942" s="5" t="s">
        <v>315</v>
      </c>
      <c r="S1942" s="5" t="s">
        <v>925</v>
      </c>
      <c r="U1942" s="5" t="s">
        <v>926</v>
      </c>
      <c r="X1942" s="5" t="s">
        <v>332</v>
      </c>
      <c r="Y1942" s="5" t="s">
        <v>333</v>
      </c>
      <c r="Z1942" s="5" t="s">
        <v>20</v>
      </c>
      <c r="AB1942" s="5" t="s">
        <v>184</v>
      </c>
      <c r="AC1942" s="5" t="s">
        <v>753</v>
      </c>
      <c r="AH1942" s="5" t="s">
        <v>928</v>
      </c>
      <c r="AI1942" s="5" t="s">
        <v>225</v>
      </c>
      <c r="AJ1942" s="8" t="s">
        <v>59</v>
      </c>
      <c r="AK1942" s="8" t="s">
        <v>114</v>
      </c>
      <c r="AL1942" s="8" t="s">
        <v>927</v>
      </c>
    </row>
    <row r="1943" spans="1:38" hidden="1" x14ac:dyDescent="0.2">
      <c r="A1943" s="4">
        <v>1657</v>
      </c>
      <c r="B1943" s="4">
        <v>29</v>
      </c>
      <c r="C1943" s="5" t="s">
        <v>921</v>
      </c>
      <c r="D1943" s="5" t="s">
        <v>922</v>
      </c>
      <c r="E1943" s="4">
        <v>1972</v>
      </c>
      <c r="F1943" s="5" t="s">
        <v>809</v>
      </c>
      <c r="G1943" s="6">
        <v>1.3908205841446453E-3</v>
      </c>
      <c r="H1943" s="7">
        <v>1</v>
      </c>
      <c r="L1943" s="5" t="s">
        <v>810</v>
      </c>
      <c r="M1943" s="5" t="s">
        <v>53</v>
      </c>
      <c r="N1943" s="4" t="s">
        <v>930</v>
      </c>
      <c r="O1943" s="4" t="s">
        <v>923</v>
      </c>
      <c r="P1943" s="5" t="s">
        <v>924</v>
      </c>
      <c r="Q1943" s="5" t="s">
        <v>315</v>
      </c>
      <c r="S1943" s="5" t="s">
        <v>925</v>
      </c>
      <c r="U1943" s="5" t="s">
        <v>926</v>
      </c>
      <c r="X1943" s="5" t="s">
        <v>332</v>
      </c>
      <c r="Y1943" s="5" t="s">
        <v>333</v>
      </c>
      <c r="Z1943" s="5" t="s">
        <v>20</v>
      </c>
      <c r="AB1943" s="5" t="s">
        <v>184</v>
      </c>
      <c r="AC1943" s="5" t="s">
        <v>753</v>
      </c>
      <c r="AH1943" s="5" t="s">
        <v>928</v>
      </c>
      <c r="AI1943" s="5" t="s">
        <v>225</v>
      </c>
      <c r="AJ1943" s="8" t="s">
        <v>59</v>
      </c>
      <c r="AK1943" s="8" t="s">
        <v>114</v>
      </c>
      <c r="AL1943" s="8" t="s">
        <v>927</v>
      </c>
    </row>
    <row r="1944" spans="1:38" hidden="1" x14ac:dyDescent="0.2">
      <c r="A1944" s="4">
        <v>1657</v>
      </c>
      <c r="B1944" s="4">
        <v>30</v>
      </c>
      <c r="C1944" s="5" t="s">
        <v>921</v>
      </c>
      <c r="D1944" s="5" t="s">
        <v>922</v>
      </c>
      <c r="E1944" s="4">
        <v>1972</v>
      </c>
      <c r="F1944" s="5" t="s">
        <v>809</v>
      </c>
      <c r="G1944" s="6">
        <v>0</v>
      </c>
      <c r="H1944" s="7">
        <v>0</v>
      </c>
      <c r="L1944" s="5" t="s">
        <v>811</v>
      </c>
      <c r="M1944" s="5" t="s">
        <v>53</v>
      </c>
      <c r="N1944" s="4" t="s">
        <v>930</v>
      </c>
      <c r="O1944" s="4" t="s">
        <v>923</v>
      </c>
      <c r="P1944" s="5" t="s">
        <v>924</v>
      </c>
      <c r="Q1944" s="5" t="s">
        <v>315</v>
      </c>
      <c r="S1944" s="5" t="s">
        <v>925</v>
      </c>
      <c r="U1944" s="5" t="s">
        <v>926</v>
      </c>
      <c r="X1944" s="5" t="s">
        <v>332</v>
      </c>
      <c r="Y1944" s="5" t="s">
        <v>333</v>
      </c>
      <c r="Z1944" s="5" t="s">
        <v>20</v>
      </c>
      <c r="AB1944" s="5" t="s">
        <v>184</v>
      </c>
      <c r="AC1944" s="5" t="s">
        <v>753</v>
      </c>
      <c r="AH1944" s="5" t="s">
        <v>928</v>
      </c>
      <c r="AI1944" s="5" t="s">
        <v>225</v>
      </c>
      <c r="AJ1944" s="8" t="s">
        <v>59</v>
      </c>
      <c r="AK1944" s="8" t="s">
        <v>114</v>
      </c>
      <c r="AL1944" s="8" t="s">
        <v>927</v>
      </c>
    </row>
    <row r="1945" spans="1:38" hidden="1" x14ac:dyDescent="0.2">
      <c r="A1945" s="4">
        <v>1657</v>
      </c>
      <c r="B1945" s="4">
        <v>31</v>
      </c>
      <c r="C1945" s="5" t="s">
        <v>921</v>
      </c>
      <c r="D1945" s="5" t="s">
        <v>922</v>
      </c>
      <c r="E1945" s="4">
        <v>1972</v>
      </c>
      <c r="F1945" s="5" t="s">
        <v>809</v>
      </c>
      <c r="G1945" s="6">
        <v>2.7816411682892906E-3</v>
      </c>
      <c r="H1945" s="7">
        <v>2</v>
      </c>
      <c r="L1945" s="5" t="s">
        <v>812</v>
      </c>
      <c r="M1945" s="5" t="s">
        <v>53</v>
      </c>
      <c r="N1945" s="4" t="s">
        <v>930</v>
      </c>
      <c r="O1945" s="4" t="s">
        <v>923</v>
      </c>
      <c r="P1945" s="5" t="s">
        <v>924</v>
      </c>
      <c r="Q1945" s="5" t="s">
        <v>315</v>
      </c>
      <c r="S1945" s="5" t="s">
        <v>925</v>
      </c>
      <c r="U1945" s="5" t="s">
        <v>926</v>
      </c>
      <c r="X1945" s="5" t="s">
        <v>332</v>
      </c>
      <c r="Y1945" s="5" t="s">
        <v>333</v>
      </c>
      <c r="Z1945" s="5" t="s">
        <v>20</v>
      </c>
      <c r="AB1945" s="5" t="s">
        <v>184</v>
      </c>
      <c r="AC1945" s="5" t="s">
        <v>753</v>
      </c>
      <c r="AH1945" s="5" t="s">
        <v>928</v>
      </c>
      <c r="AI1945" s="5" t="s">
        <v>225</v>
      </c>
      <c r="AJ1945" s="8" t="s">
        <v>59</v>
      </c>
      <c r="AK1945" s="8" t="s">
        <v>114</v>
      </c>
      <c r="AL1945" s="8" t="s">
        <v>927</v>
      </c>
    </row>
    <row r="1946" spans="1:38" hidden="1" x14ac:dyDescent="0.2">
      <c r="A1946" s="4">
        <v>1657</v>
      </c>
      <c r="B1946" s="4">
        <v>32</v>
      </c>
      <c r="C1946" s="5" t="s">
        <v>921</v>
      </c>
      <c r="D1946" s="5" t="s">
        <v>922</v>
      </c>
      <c r="E1946" s="4">
        <v>1972</v>
      </c>
      <c r="F1946" s="5" t="s">
        <v>809</v>
      </c>
      <c r="G1946" s="6">
        <v>0</v>
      </c>
      <c r="H1946" s="7">
        <v>0</v>
      </c>
      <c r="L1946" s="5" t="s">
        <v>813</v>
      </c>
      <c r="M1946" s="5" t="s">
        <v>53</v>
      </c>
      <c r="N1946" s="4" t="s">
        <v>930</v>
      </c>
      <c r="O1946" s="4" t="s">
        <v>923</v>
      </c>
      <c r="P1946" s="5" t="s">
        <v>924</v>
      </c>
      <c r="Q1946" s="5" t="s">
        <v>315</v>
      </c>
      <c r="S1946" s="5" t="s">
        <v>925</v>
      </c>
      <c r="U1946" s="5" t="s">
        <v>926</v>
      </c>
      <c r="X1946" s="5" t="s">
        <v>332</v>
      </c>
      <c r="Y1946" s="5" t="s">
        <v>333</v>
      </c>
      <c r="Z1946" s="5" t="s">
        <v>20</v>
      </c>
      <c r="AB1946" s="5" t="s">
        <v>184</v>
      </c>
      <c r="AC1946" s="5" t="s">
        <v>753</v>
      </c>
      <c r="AH1946" s="5" t="s">
        <v>928</v>
      </c>
      <c r="AI1946" s="5" t="s">
        <v>225</v>
      </c>
      <c r="AJ1946" s="8" t="s">
        <v>59</v>
      </c>
      <c r="AK1946" s="8" t="s">
        <v>114</v>
      </c>
      <c r="AL1946" s="8" t="s">
        <v>927</v>
      </c>
    </row>
    <row r="1947" spans="1:38" hidden="1" x14ac:dyDescent="0.2">
      <c r="A1947" s="4">
        <v>1657</v>
      </c>
      <c r="B1947" s="4">
        <v>33</v>
      </c>
      <c r="C1947" s="5" t="s">
        <v>921</v>
      </c>
      <c r="D1947" s="5" t="s">
        <v>922</v>
      </c>
      <c r="E1947" s="4">
        <v>1972</v>
      </c>
      <c r="F1947" s="5" t="s">
        <v>809</v>
      </c>
      <c r="G1947" s="6">
        <v>0</v>
      </c>
      <c r="H1947" s="7">
        <v>0</v>
      </c>
      <c r="L1947" s="5" t="s">
        <v>814</v>
      </c>
      <c r="M1947" s="5" t="s">
        <v>53</v>
      </c>
      <c r="N1947" s="4" t="s">
        <v>930</v>
      </c>
      <c r="O1947" s="4" t="s">
        <v>923</v>
      </c>
      <c r="P1947" s="5" t="s">
        <v>924</v>
      </c>
      <c r="Q1947" s="5" t="s">
        <v>315</v>
      </c>
      <c r="S1947" s="5" t="s">
        <v>925</v>
      </c>
      <c r="U1947" s="5" t="s">
        <v>926</v>
      </c>
      <c r="X1947" s="5" t="s">
        <v>332</v>
      </c>
      <c r="Y1947" s="5" t="s">
        <v>333</v>
      </c>
      <c r="Z1947" s="5" t="s">
        <v>20</v>
      </c>
      <c r="AB1947" s="5" t="s">
        <v>184</v>
      </c>
      <c r="AC1947" s="5" t="s">
        <v>753</v>
      </c>
      <c r="AH1947" s="5" t="s">
        <v>928</v>
      </c>
      <c r="AI1947" s="5" t="s">
        <v>225</v>
      </c>
      <c r="AJ1947" s="8" t="s">
        <v>59</v>
      </c>
      <c r="AK1947" s="8" t="s">
        <v>114</v>
      </c>
      <c r="AL1947" s="8" t="s">
        <v>927</v>
      </c>
    </row>
    <row r="1948" spans="1:38" hidden="1" x14ac:dyDescent="0.2">
      <c r="A1948" s="4">
        <v>1657</v>
      </c>
      <c r="B1948" s="4">
        <v>34</v>
      </c>
      <c r="C1948" s="5" t="s">
        <v>921</v>
      </c>
      <c r="D1948" s="5" t="s">
        <v>922</v>
      </c>
      <c r="E1948" s="4">
        <v>1972</v>
      </c>
      <c r="F1948" s="5" t="s">
        <v>809</v>
      </c>
      <c r="G1948" s="6">
        <v>0</v>
      </c>
      <c r="H1948" s="7">
        <v>0</v>
      </c>
      <c r="L1948" s="5" t="s">
        <v>815</v>
      </c>
      <c r="M1948" s="5" t="s">
        <v>53</v>
      </c>
      <c r="N1948" s="4" t="s">
        <v>930</v>
      </c>
      <c r="O1948" s="4" t="s">
        <v>923</v>
      </c>
      <c r="P1948" s="5" t="s">
        <v>924</v>
      </c>
      <c r="Q1948" s="5" t="s">
        <v>315</v>
      </c>
      <c r="S1948" s="5" t="s">
        <v>925</v>
      </c>
      <c r="U1948" s="5" t="s">
        <v>926</v>
      </c>
      <c r="X1948" s="5" t="s">
        <v>332</v>
      </c>
      <c r="Y1948" s="5" t="s">
        <v>333</v>
      </c>
      <c r="Z1948" s="5" t="s">
        <v>20</v>
      </c>
      <c r="AB1948" s="5" t="s">
        <v>184</v>
      </c>
      <c r="AC1948" s="5" t="s">
        <v>753</v>
      </c>
      <c r="AH1948" s="5" t="s">
        <v>928</v>
      </c>
      <c r="AI1948" s="5" t="s">
        <v>225</v>
      </c>
      <c r="AJ1948" s="8" t="s">
        <v>59</v>
      </c>
      <c r="AK1948" s="8" t="s">
        <v>114</v>
      </c>
      <c r="AL1948" s="8" t="s">
        <v>927</v>
      </c>
    </row>
    <row r="1949" spans="1:38" hidden="1" x14ac:dyDescent="0.2">
      <c r="A1949" s="4">
        <v>1657</v>
      </c>
      <c r="B1949" s="4">
        <v>35</v>
      </c>
      <c r="C1949" s="5" t="s">
        <v>921</v>
      </c>
      <c r="D1949" s="5" t="s">
        <v>922</v>
      </c>
      <c r="E1949" s="4">
        <v>1972</v>
      </c>
      <c r="F1949" s="5" t="s">
        <v>809</v>
      </c>
      <c r="G1949" s="6">
        <v>2.7816411682892906E-3</v>
      </c>
      <c r="H1949" s="7">
        <v>2</v>
      </c>
      <c r="L1949" s="5" t="s">
        <v>816</v>
      </c>
      <c r="M1949" s="5" t="s">
        <v>53</v>
      </c>
      <c r="N1949" s="4" t="s">
        <v>930</v>
      </c>
      <c r="O1949" s="4" t="s">
        <v>923</v>
      </c>
      <c r="P1949" s="5" t="s">
        <v>924</v>
      </c>
      <c r="Q1949" s="5" t="s">
        <v>315</v>
      </c>
      <c r="S1949" s="5" t="s">
        <v>925</v>
      </c>
      <c r="U1949" s="5" t="s">
        <v>926</v>
      </c>
      <c r="X1949" s="5" t="s">
        <v>332</v>
      </c>
      <c r="Y1949" s="5" t="s">
        <v>333</v>
      </c>
      <c r="Z1949" s="5" t="s">
        <v>20</v>
      </c>
      <c r="AB1949" s="5" t="s">
        <v>184</v>
      </c>
      <c r="AC1949" s="5" t="s">
        <v>753</v>
      </c>
      <c r="AH1949" s="5" t="s">
        <v>928</v>
      </c>
      <c r="AI1949" s="5" t="s">
        <v>225</v>
      </c>
      <c r="AJ1949" s="8" t="s">
        <v>59</v>
      </c>
      <c r="AK1949" s="8" t="s">
        <v>114</v>
      </c>
      <c r="AL1949" s="8" t="s">
        <v>927</v>
      </c>
    </row>
    <row r="1950" spans="1:38" hidden="1" x14ac:dyDescent="0.2">
      <c r="A1950" s="4">
        <v>1657</v>
      </c>
      <c r="B1950" s="4">
        <v>36</v>
      </c>
      <c r="C1950" s="5" t="s">
        <v>921</v>
      </c>
      <c r="D1950" s="5" t="s">
        <v>922</v>
      </c>
      <c r="E1950" s="4">
        <v>1972</v>
      </c>
      <c r="F1950" s="5" t="s">
        <v>809</v>
      </c>
      <c r="G1950" s="6">
        <v>0</v>
      </c>
      <c r="H1950" s="7">
        <v>0</v>
      </c>
      <c r="L1950" s="5" t="s">
        <v>817</v>
      </c>
      <c r="M1950" s="5" t="s">
        <v>53</v>
      </c>
      <c r="N1950" s="4" t="s">
        <v>930</v>
      </c>
      <c r="O1950" s="4" t="s">
        <v>923</v>
      </c>
      <c r="P1950" s="5" t="s">
        <v>924</v>
      </c>
      <c r="Q1950" s="5" t="s">
        <v>315</v>
      </c>
      <c r="S1950" s="5" t="s">
        <v>925</v>
      </c>
      <c r="U1950" s="5" t="s">
        <v>926</v>
      </c>
      <c r="X1950" s="5" t="s">
        <v>332</v>
      </c>
      <c r="Y1950" s="5" t="s">
        <v>333</v>
      </c>
      <c r="Z1950" s="5" t="s">
        <v>20</v>
      </c>
      <c r="AB1950" s="5" t="s">
        <v>184</v>
      </c>
      <c r="AC1950" s="5" t="s">
        <v>753</v>
      </c>
      <c r="AH1950" s="5" t="s">
        <v>928</v>
      </c>
      <c r="AI1950" s="5" t="s">
        <v>225</v>
      </c>
      <c r="AJ1950" s="8" t="s">
        <v>59</v>
      </c>
      <c r="AK1950" s="8" t="s">
        <v>114</v>
      </c>
      <c r="AL1950" s="8" t="s">
        <v>927</v>
      </c>
    </row>
    <row r="1951" spans="1:38" hidden="1" x14ac:dyDescent="0.2">
      <c r="A1951" s="4">
        <v>1657</v>
      </c>
      <c r="B1951" s="4">
        <v>37</v>
      </c>
      <c r="C1951" s="5" t="s">
        <v>921</v>
      </c>
      <c r="D1951" s="5" t="s">
        <v>922</v>
      </c>
      <c r="E1951" s="4">
        <v>1972</v>
      </c>
      <c r="F1951" s="5" t="s">
        <v>809</v>
      </c>
      <c r="G1951" s="6">
        <v>0</v>
      </c>
      <c r="H1951" s="7">
        <v>0</v>
      </c>
      <c r="L1951" s="5" t="s">
        <v>818</v>
      </c>
      <c r="M1951" s="5" t="s">
        <v>53</v>
      </c>
      <c r="N1951" s="4" t="s">
        <v>930</v>
      </c>
      <c r="O1951" s="4" t="s">
        <v>923</v>
      </c>
      <c r="P1951" s="5" t="s">
        <v>924</v>
      </c>
      <c r="Q1951" s="5" t="s">
        <v>315</v>
      </c>
      <c r="S1951" s="5" t="s">
        <v>925</v>
      </c>
      <c r="U1951" s="5" t="s">
        <v>926</v>
      </c>
      <c r="X1951" s="5" t="s">
        <v>332</v>
      </c>
      <c r="Y1951" s="5" t="s">
        <v>333</v>
      </c>
      <c r="Z1951" s="5" t="s">
        <v>20</v>
      </c>
      <c r="AB1951" s="5" t="s">
        <v>184</v>
      </c>
      <c r="AC1951" s="5" t="s">
        <v>753</v>
      </c>
      <c r="AH1951" s="5" t="s">
        <v>928</v>
      </c>
      <c r="AI1951" s="5" t="s">
        <v>225</v>
      </c>
      <c r="AJ1951" s="8" t="s">
        <v>59</v>
      </c>
      <c r="AK1951" s="8" t="s">
        <v>114</v>
      </c>
      <c r="AL1951" s="8" t="s">
        <v>927</v>
      </c>
    </row>
    <row r="1952" spans="1:38" hidden="1" x14ac:dyDescent="0.2">
      <c r="A1952" s="4">
        <v>1657</v>
      </c>
      <c r="B1952" s="4">
        <v>38</v>
      </c>
      <c r="C1952" s="5" t="s">
        <v>921</v>
      </c>
      <c r="D1952" s="5" t="s">
        <v>922</v>
      </c>
      <c r="E1952" s="4">
        <v>1972</v>
      </c>
      <c r="F1952" s="5" t="s">
        <v>809</v>
      </c>
      <c r="G1952" s="6">
        <v>0</v>
      </c>
      <c r="H1952" s="7">
        <v>0</v>
      </c>
      <c r="L1952" s="5" t="s">
        <v>819</v>
      </c>
      <c r="M1952" s="5" t="s">
        <v>53</v>
      </c>
      <c r="N1952" s="4" t="s">
        <v>930</v>
      </c>
      <c r="O1952" s="4" t="s">
        <v>923</v>
      </c>
      <c r="P1952" s="5" t="s">
        <v>924</v>
      </c>
      <c r="Q1952" s="5" t="s">
        <v>315</v>
      </c>
      <c r="S1952" s="5" t="s">
        <v>925</v>
      </c>
      <c r="U1952" s="5" t="s">
        <v>926</v>
      </c>
      <c r="X1952" s="5" t="s">
        <v>332</v>
      </c>
      <c r="Y1952" s="5" t="s">
        <v>333</v>
      </c>
      <c r="Z1952" s="5" t="s">
        <v>20</v>
      </c>
      <c r="AB1952" s="5" t="s">
        <v>184</v>
      </c>
      <c r="AC1952" s="5" t="s">
        <v>753</v>
      </c>
      <c r="AH1952" s="5" t="s">
        <v>928</v>
      </c>
      <c r="AI1952" s="5" t="s">
        <v>225</v>
      </c>
      <c r="AJ1952" s="8" t="s">
        <v>59</v>
      </c>
      <c r="AK1952" s="8" t="s">
        <v>114</v>
      </c>
      <c r="AL1952" s="8" t="s">
        <v>927</v>
      </c>
    </row>
    <row r="1953" spans="1:38" hidden="1" x14ac:dyDescent="0.2">
      <c r="A1953" s="4">
        <v>1657</v>
      </c>
      <c r="B1953" s="4">
        <v>39</v>
      </c>
      <c r="C1953" s="5" t="s">
        <v>921</v>
      </c>
      <c r="D1953" s="5" t="s">
        <v>922</v>
      </c>
      <c r="E1953" s="4">
        <v>1972</v>
      </c>
      <c r="F1953" s="5" t="s">
        <v>809</v>
      </c>
      <c r="G1953" s="6">
        <v>0</v>
      </c>
      <c r="H1953" s="7">
        <v>0</v>
      </c>
      <c r="L1953" s="5" t="s">
        <v>820</v>
      </c>
      <c r="M1953" s="5" t="s">
        <v>53</v>
      </c>
      <c r="N1953" s="4" t="s">
        <v>930</v>
      </c>
      <c r="O1953" s="4" t="s">
        <v>923</v>
      </c>
      <c r="P1953" s="5" t="s">
        <v>924</v>
      </c>
      <c r="Q1953" s="5" t="s">
        <v>315</v>
      </c>
      <c r="S1953" s="5" t="s">
        <v>925</v>
      </c>
      <c r="U1953" s="5" t="s">
        <v>926</v>
      </c>
      <c r="X1953" s="5" t="s">
        <v>332</v>
      </c>
      <c r="Y1953" s="5" t="s">
        <v>333</v>
      </c>
      <c r="Z1953" s="5" t="s">
        <v>20</v>
      </c>
      <c r="AB1953" s="5" t="s">
        <v>184</v>
      </c>
      <c r="AC1953" s="5" t="s">
        <v>753</v>
      </c>
      <c r="AH1953" s="5" t="s">
        <v>928</v>
      </c>
      <c r="AI1953" s="5" t="s">
        <v>225</v>
      </c>
      <c r="AJ1953" s="8" t="s">
        <v>59</v>
      </c>
      <c r="AK1953" s="8" t="s">
        <v>114</v>
      </c>
      <c r="AL1953" s="8" t="s">
        <v>927</v>
      </c>
    </row>
    <row r="1954" spans="1:38" hidden="1" x14ac:dyDescent="0.2">
      <c r="A1954" s="4">
        <v>1657</v>
      </c>
      <c r="B1954" s="4">
        <v>40</v>
      </c>
      <c r="C1954" s="5" t="s">
        <v>921</v>
      </c>
      <c r="D1954" s="5" t="s">
        <v>922</v>
      </c>
      <c r="E1954" s="4">
        <v>1972</v>
      </c>
      <c r="F1954" s="5" t="s">
        <v>809</v>
      </c>
      <c r="G1954" s="6">
        <v>0</v>
      </c>
      <c r="H1954" s="7">
        <v>0</v>
      </c>
      <c r="L1954" s="5" t="s">
        <v>821</v>
      </c>
      <c r="M1954" s="5" t="s">
        <v>53</v>
      </c>
      <c r="N1954" s="4" t="s">
        <v>930</v>
      </c>
      <c r="O1954" s="4" t="s">
        <v>923</v>
      </c>
      <c r="P1954" s="5" t="s">
        <v>924</v>
      </c>
      <c r="Q1954" s="5" t="s">
        <v>315</v>
      </c>
      <c r="S1954" s="5" t="s">
        <v>925</v>
      </c>
      <c r="U1954" s="5" t="s">
        <v>926</v>
      </c>
      <c r="X1954" s="5" t="s">
        <v>332</v>
      </c>
      <c r="Y1954" s="5" t="s">
        <v>333</v>
      </c>
      <c r="Z1954" s="5" t="s">
        <v>20</v>
      </c>
      <c r="AB1954" s="5" t="s">
        <v>184</v>
      </c>
      <c r="AC1954" s="5" t="s">
        <v>753</v>
      </c>
      <c r="AH1954" s="5" t="s">
        <v>928</v>
      </c>
      <c r="AI1954" s="5" t="s">
        <v>225</v>
      </c>
      <c r="AJ1954" s="8" t="s">
        <v>59</v>
      </c>
      <c r="AK1954" s="8" t="s">
        <v>114</v>
      </c>
      <c r="AL1954" s="8" t="s">
        <v>927</v>
      </c>
    </row>
    <row r="1955" spans="1:38" hidden="1" x14ac:dyDescent="0.2">
      <c r="A1955" s="4">
        <v>1657</v>
      </c>
      <c r="B1955" s="4">
        <v>41</v>
      </c>
      <c r="C1955" s="5" t="s">
        <v>921</v>
      </c>
      <c r="D1955" s="5" t="s">
        <v>922</v>
      </c>
      <c r="E1955" s="4">
        <v>1972</v>
      </c>
      <c r="F1955" s="5" t="s">
        <v>809</v>
      </c>
      <c r="G1955" s="6">
        <v>0</v>
      </c>
      <c r="H1955" s="7">
        <v>0</v>
      </c>
      <c r="L1955" s="5" t="s">
        <v>822</v>
      </c>
      <c r="M1955" s="5" t="s">
        <v>53</v>
      </c>
      <c r="N1955" s="4" t="s">
        <v>930</v>
      </c>
      <c r="O1955" s="4" t="s">
        <v>923</v>
      </c>
      <c r="P1955" s="5" t="s">
        <v>924</v>
      </c>
      <c r="Q1955" s="5" t="s">
        <v>315</v>
      </c>
      <c r="S1955" s="5" t="s">
        <v>925</v>
      </c>
      <c r="U1955" s="5" t="s">
        <v>926</v>
      </c>
      <c r="X1955" s="5" t="s">
        <v>332</v>
      </c>
      <c r="Y1955" s="5" t="s">
        <v>333</v>
      </c>
      <c r="Z1955" s="5" t="s">
        <v>20</v>
      </c>
      <c r="AB1955" s="5" t="s">
        <v>184</v>
      </c>
      <c r="AC1955" s="5" t="s">
        <v>753</v>
      </c>
      <c r="AH1955" s="5" t="s">
        <v>928</v>
      </c>
      <c r="AI1955" s="5" t="s">
        <v>225</v>
      </c>
      <c r="AJ1955" s="8" t="s">
        <v>59</v>
      </c>
      <c r="AK1955" s="8" t="s">
        <v>114</v>
      </c>
      <c r="AL1955" s="8" t="s">
        <v>927</v>
      </c>
    </row>
    <row r="1956" spans="1:38" hidden="1" x14ac:dyDescent="0.2">
      <c r="A1956" s="4">
        <v>1657</v>
      </c>
      <c r="B1956" s="4">
        <v>42</v>
      </c>
      <c r="C1956" s="5" t="s">
        <v>921</v>
      </c>
      <c r="D1956" s="5" t="s">
        <v>922</v>
      </c>
      <c r="E1956" s="4">
        <v>1972</v>
      </c>
      <c r="F1956" s="5" t="s">
        <v>809</v>
      </c>
      <c r="G1956" s="6">
        <v>1.3908205841446453E-3</v>
      </c>
      <c r="H1956" s="7">
        <v>1</v>
      </c>
      <c r="L1956" s="5" t="s">
        <v>823</v>
      </c>
      <c r="M1956" s="5" t="s">
        <v>53</v>
      </c>
      <c r="N1956" s="4" t="s">
        <v>930</v>
      </c>
      <c r="O1956" s="4" t="s">
        <v>923</v>
      </c>
      <c r="P1956" s="5" t="s">
        <v>924</v>
      </c>
      <c r="Q1956" s="5" t="s">
        <v>315</v>
      </c>
      <c r="S1956" s="5" t="s">
        <v>925</v>
      </c>
      <c r="U1956" s="5" t="s">
        <v>926</v>
      </c>
      <c r="X1956" s="5" t="s">
        <v>332</v>
      </c>
      <c r="Y1956" s="5" t="s">
        <v>333</v>
      </c>
      <c r="Z1956" s="5" t="s">
        <v>20</v>
      </c>
      <c r="AB1956" s="5" t="s">
        <v>184</v>
      </c>
      <c r="AC1956" s="5" t="s">
        <v>753</v>
      </c>
      <c r="AH1956" s="5" t="s">
        <v>928</v>
      </c>
      <c r="AI1956" s="5" t="s">
        <v>225</v>
      </c>
      <c r="AJ1956" s="8" t="s">
        <v>59</v>
      </c>
      <c r="AK1956" s="8" t="s">
        <v>114</v>
      </c>
      <c r="AL1956" s="8" t="s">
        <v>927</v>
      </c>
    </row>
    <row r="1957" spans="1:38" hidden="1" x14ac:dyDescent="0.2">
      <c r="A1957" s="4">
        <v>1657</v>
      </c>
      <c r="B1957" s="4">
        <v>43</v>
      </c>
      <c r="C1957" s="5" t="s">
        <v>921</v>
      </c>
      <c r="D1957" s="5" t="s">
        <v>922</v>
      </c>
      <c r="E1957" s="4">
        <v>1972</v>
      </c>
      <c r="F1957" s="5" t="s">
        <v>809</v>
      </c>
      <c r="G1957" s="6">
        <v>0</v>
      </c>
      <c r="H1957" s="7">
        <v>0</v>
      </c>
      <c r="L1957" s="5" t="s">
        <v>824</v>
      </c>
      <c r="M1957" s="5" t="s">
        <v>53</v>
      </c>
      <c r="N1957" s="4" t="s">
        <v>930</v>
      </c>
      <c r="O1957" s="4" t="s">
        <v>923</v>
      </c>
      <c r="P1957" s="5" t="s">
        <v>924</v>
      </c>
      <c r="Q1957" s="5" t="s">
        <v>315</v>
      </c>
      <c r="S1957" s="5" t="s">
        <v>925</v>
      </c>
      <c r="U1957" s="5" t="s">
        <v>926</v>
      </c>
      <c r="X1957" s="5" t="s">
        <v>332</v>
      </c>
      <c r="Y1957" s="5" t="s">
        <v>333</v>
      </c>
      <c r="Z1957" s="5" t="s">
        <v>20</v>
      </c>
      <c r="AB1957" s="5" t="s">
        <v>184</v>
      </c>
      <c r="AC1957" s="5" t="s">
        <v>753</v>
      </c>
      <c r="AH1957" s="5" t="s">
        <v>928</v>
      </c>
      <c r="AI1957" s="5" t="s">
        <v>225</v>
      </c>
      <c r="AJ1957" s="8" t="s">
        <v>59</v>
      </c>
      <c r="AK1957" s="8" t="s">
        <v>114</v>
      </c>
      <c r="AL1957" s="8" t="s">
        <v>927</v>
      </c>
    </row>
    <row r="1958" spans="1:38" hidden="1" x14ac:dyDescent="0.2">
      <c r="A1958" s="4">
        <v>1657</v>
      </c>
      <c r="B1958" s="4">
        <v>44</v>
      </c>
      <c r="C1958" s="5" t="s">
        <v>921</v>
      </c>
      <c r="D1958" s="5" t="s">
        <v>922</v>
      </c>
      <c r="E1958" s="4">
        <v>1972</v>
      </c>
      <c r="F1958" s="5" t="s">
        <v>809</v>
      </c>
      <c r="G1958" s="6">
        <v>0</v>
      </c>
      <c r="H1958" s="7">
        <v>0</v>
      </c>
      <c r="L1958" s="5" t="s">
        <v>825</v>
      </c>
      <c r="M1958" s="5" t="s">
        <v>53</v>
      </c>
      <c r="N1958" s="4" t="s">
        <v>930</v>
      </c>
      <c r="O1958" s="4" t="s">
        <v>923</v>
      </c>
      <c r="P1958" s="5" t="s">
        <v>924</v>
      </c>
      <c r="Q1958" s="5" t="s">
        <v>315</v>
      </c>
      <c r="S1958" s="5" t="s">
        <v>925</v>
      </c>
      <c r="U1958" s="5" t="s">
        <v>926</v>
      </c>
      <c r="X1958" s="5" t="s">
        <v>332</v>
      </c>
      <c r="Y1958" s="5" t="s">
        <v>333</v>
      </c>
      <c r="Z1958" s="5" t="s">
        <v>20</v>
      </c>
      <c r="AB1958" s="5" t="s">
        <v>184</v>
      </c>
      <c r="AC1958" s="5" t="s">
        <v>753</v>
      </c>
      <c r="AH1958" s="5" t="s">
        <v>928</v>
      </c>
      <c r="AI1958" s="5" t="s">
        <v>225</v>
      </c>
      <c r="AJ1958" s="8" t="s">
        <v>59</v>
      </c>
      <c r="AK1958" s="8" t="s">
        <v>114</v>
      </c>
      <c r="AL1958" s="8" t="s">
        <v>927</v>
      </c>
    </row>
    <row r="1959" spans="1:38" hidden="1" x14ac:dyDescent="0.2">
      <c r="A1959" s="4">
        <v>1657</v>
      </c>
      <c r="B1959" s="4">
        <v>45</v>
      </c>
      <c r="C1959" s="5" t="s">
        <v>921</v>
      </c>
      <c r="D1959" s="5" t="s">
        <v>922</v>
      </c>
      <c r="E1959" s="4">
        <v>1972</v>
      </c>
      <c r="F1959" s="5" t="s">
        <v>809</v>
      </c>
      <c r="G1959" s="6">
        <v>0</v>
      </c>
      <c r="H1959" s="7">
        <v>0</v>
      </c>
      <c r="L1959" s="5" t="s">
        <v>826</v>
      </c>
      <c r="M1959" s="5" t="s">
        <v>53</v>
      </c>
      <c r="N1959" s="4" t="s">
        <v>930</v>
      </c>
      <c r="O1959" s="4" t="s">
        <v>923</v>
      </c>
      <c r="P1959" s="5" t="s">
        <v>924</v>
      </c>
      <c r="Q1959" s="5" t="s">
        <v>315</v>
      </c>
      <c r="S1959" s="5" t="s">
        <v>925</v>
      </c>
      <c r="U1959" s="5" t="s">
        <v>926</v>
      </c>
      <c r="X1959" s="5" t="s">
        <v>332</v>
      </c>
      <c r="Y1959" s="5" t="s">
        <v>333</v>
      </c>
      <c r="Z1959" s="5" t="s">
        <v>20</v>
      </c>
      <c r="AB1959" s="5" t="s">
        <v>184</v>
      </c>
      <c r="AC1959" s="5" t="s">
        <v>753</v>
      </c>
      <c r="AH1959" s="5" t="s">
        <v>928</v>
      </c>
      <c r="AI1959" s="5" t="s">
        <v>225</v>
      </c>
      <c r="AJ1959" s="8" t="s">
        <v>59</v>
      </c>
      <c r="AK1959" s="8" t="s">
        <v>114</v>
      </c>
      <c r="AL1959" s="8" t="s">
        <v>927</v>
      </c>
    </row>
    <row r="1960" spans="1:38" hidden="1" x14ac:dyDescent="0.2">
      <c r="A1960" s="4">
        <v>1657</v>
      </c>
      <c r="B1960" s="4">
        <v>46</v>
      </c>
      <c r="C1960" s="5" t="s">
        <v>921</v>
      </c>
      <c r="D1960" s="5" t="s">
        <v>922</v>
      </c>
      <c r="E1960" s="4">
        <v>1972</v>
      </c>
      <c r="F1960" s="5" t="s">
        <v>809</v>
      </c>
      <c r="G1960" s="6">
        <v>0</v>
      </c>
      <c r="H1960" s="7">
        <v>0</v>
      </c>
      <c r="L1960" s="5" t="s">
        <v>827</v>
      </c>
      <c r="M1960" s="5" t="s">
        <v>53</v>
      </c>
      <c r="N1960" s="4" t="s">
        <v>930</v>
      </c>
      <c r="O1960" s="4" t="s">
        <v>923</v>
      </c>
      <c r="P1960" s="5" t="s">
        <v>924</v>
      </c>
      <c r="Q1960" s="5" t="s">
        <v>315</v>
      </c>
      <c r="S1960" s="5" t="s">
        <v>925</v>
      </c>
      <c r="U1960" s="5" t="s">
        <v>926</v>
      </c>
      <c r="X1960" s="5" t="s">
        <v>332</v>
      </c>
      <c r="Y1960" s="5" t="s">
        <v>333</v>
      </c>
      <c r="Z1960" s="5" t="s">
        <v>20</v>
      </c>
      <c r="AB1960" s="5" t="s">
        <v>184</v>
      </c>
      <c r="AC1960" s="5" t="s">
        <v>753</v>
      </c>
      <c r="AH1960" s="5" t="s">
        <v>928</v>
      </c>
      <c r="AI1960" s="5" t="s">
        <v>225</v>
      </c>
      <c r="AJ1960" s="8" t="s">
        <v>59</v>
      </c>
      <c r="AK1960" s="8" t="s">
        <v>114</v>
      </c>
      <c r="AL1960" s="8" t="s">
        <v>927</v>
      </c>
    </row>
    <row r="1961" spans="1:38" hidden="1" x14ac:dyDescent="0.2">
      <c r="A1961" s="4">
        <v>1657</v>
      </c>
      <c r="B1961" s="4">
        <v>47</v>
      </c>
      <c r="C1961" s="5" t="s">
        <v>921</v>
      </c>
      <c r="D1961" s="5" t="s">
        <v>922</v>
      </c>
      <c r="E1961" s="4">
        <v>1972</v>
      </c>
      <c r="F1961" s="5" t="s">
        <v>809</v>
      </c>
      <c r="G1961" s="6">
        <v>0</v>
      </c>
      <c r="H1961" s="7">
        <v>0</v>
      </c>
      <c r="L1961" s="5" t="s">
        <v>828</v>
      </c>
      <c r="M1961" s="5" t="s">
        <v>53</v>
      </c>
      <c r="N1961" s="4" t="s">
        <v>930</v>
      </c>
      <c r="O1961" s="4" t="s">
        <v>923</v>
      </c>
      <c r="P1961" s="5" t="s">
        <v>924</v>
      </c>
      <c r="Q1961" s="5" t="s">
        <v>315</v>
      </c>
      <c r="S1961" s="5" t="s">
        <v>925</v>
      </c>
      <c r="U1961" s="5" t="s">
        <v>926</v>
      </c>
      <c r="X1961" s="5" t="s">
        <v>332</v>
      </c>
      <c r="Y1961" s="5" t="s">
        <v>333</v>
      </c>
      <c r="Z1961" s="5" t="s">
        <v>20</v>
      </c>
      <c r="AB1961" s="5" t="s">
        <v>184</v>
      </c>
      <c r="AC1961" s="5" t="s">
        <v>753</v>
      </c>
      <c r="AH1961" s="5" t="s">
        <v>928</v>
      </c>
      <c r="AI1961" s="5" t="s">
        <v>225</v>
      </c>
      <c r="AJ1961" s="8" t="s">
        <v>59</v>
      </c>
      <c r="AK1961" s="8" t="s">
        <v>114</v>
      </c>
      <c r="AL1961" s="8" t="s">
        <v>927</v>
      </c>
    </row>
    <row r="1962" spans="1:38" hidden="1" x14ac:dyDescent="0.2">
      <c r="A1962" s="4">
        <v>1657</v>
      </c>
      <c r="B1962" s="4">
        <v>48</v>
      </c>
      <c r="C1962" s="5" t="s">
        <v>921</v>
      </c>
      <c r="D1962" s="5" t="s">
        <v>922</v>
      </c>
      <c r="E1962" s="4">
        <v>1972</v>
      </c>
      <c r="F1962" s="5" t="s">
        <v>809</v>
      </c>
      <c r="G1962" s="6">
        <v>0</v>
      </c>
      <c r="H1962" s="7">
        <v>0</v>
      </c>
      <c r="L1962" s="5" t="s">
        <v>829</v>
      </c>
      <c r="M1962" s="5" t="s">
        <v>53</v>
      </c>
      <c r="N1962" s="4" t="s">
        <v>930</v>
      </c>
      <c r="O1962" s="4" t="s">
        <v>923</v>
      </c>
      <c r="P1962" s="5" t="s">
        <v>924</v>
      </c>
      <c r="Q1962" s="5" t="s">
        <v>315</v>
      </c>
      <c r="S1962" s="5" t="s">
        <v>925</v>
      </c>
      <c r="U1962" s="5" t="s">
        <v>926</v>
      </c>
      <c r="X1962" s="5" t="s">
        <v>332</v>
      </c>
      <c r="Y1962" s="5" t="s">
        <v>333</v>
      </c>
      <c r="Z1962" s="5" t="s">
        <v>20</v>
      </c>
      <c r="AB1962" s="5" t="s">
        <v>184</v>
      </c>
      <c r="AC1962" s="5" t="s">
        <v>753</v>
      </c>
      <c r="AH1962" s="5" t="s">
        <v>928</v>
      </c>
      <c r="AI1962" s="5" t="s">
        <v>225</v>
      </c>
      <c r="AJ1962" s="8" t="s">
        <v>59</v>
      </c>
      <c r="AK1962" s="8" t="s">
        <v>114</v>
      </c>
      <c r="AL1962" s="8" t="s">
        <v>927</v>
      </c>
    </row>
    <row r="1963" spans="1:38" hidden="1" x14ac:dyDescent="0.2">
      <c r="A1963" s="4">
        <v>1657</v>
      </c>
      <c r="B1963" s="4">
        <v>49</v>
      </c>
      <c r="C1963" s="5" t="s">
        <v>921</v>
      </c>
      <c r="D1963" s="5" t="s">
        <v>922</v>
      </c>
      <c r="E1963" s="4">
        <v>1972</v>
      </c>
      <c r="F1963" s="5" t="s">
        <v>809</v>
      </c>
      <c r="G1963" s="6">
        <v>0</v>
      </c>
      <c r="H1963" s="7">
        <v>0</v>
      </c>
      <c r="L1963" s="5" t="s">
        <v>830</v>
      </c>
      <c r="M1963" s="5" t="s">
        <v>53</v>
      </c>
      <c r="N1963" s="4" t="s">
        <v>930</v>
      </c>
      <c r="O1963" s="4" t="s">
        <v>923</v>
      </c>
      <c r="P1963" s="5" t="s">
        <v>924</v>
      </c>
      <c r="Q1963" s="5" t="s">
        <v>315</v>
      </c>
      <c r="S1963" s="5" t="s">
        <v>925</v>
      </c>
      <c r="U1963" s="5" t="s">
        <v>926</v>
      </c>
      <c r="X1963" s="5" t="s">
        <v>332</v>
      </c>
      <c r="Y1963" s="5" t="s">
        <v>333</v>
      </c>
      <c r="Z1963" s="5" t="s">
        <v>20</v>
      </c>
      <c r="AB1963" s="5" t="s">
        <v>184</v>
      </c>
      <c r="AC1963" s="5" t="s">
        <v>753</v>
      </c>
      <c r="AH1963" s="5" t="s">
        <v>928</v>
      </c>
      <c r="AI1963" s="5" t="s">
        <v>225</v>
      </c>
      <c r="AJ1963" s="8" t="s">
        <v>59</v>
      </c>
      <c r="AK1963" s="8" t="s">
        <v>114</v>
      </c>
      <c r="AL1963" s="8" t="s">
        <v>927</v>
      </c>
    </row>
    <row r="1964" spans="1:38" hidden="1" x14ac:dyDescent="0.2">
      <c r="A1964" s="4">
        <v>1657</v>
      </c>
      <c r="B1964" s="4">
        <v>50</v>
      </c>
      <c r="C1964" s="5" t="s">
        <v>921</v>
      </c>
      <c r="D1964" s="5" t="s">
        <v>922</v>
      </c>
      <c r="E1964" s="4">
        <v>1972</v>
      </c>
      <c r="F1964" s="5" t="s">
        <v>809</v>
      </c>
      <c r="G1964" s="6">
        <v>0</v>
      </c>
      <c r="H1964" s="7">
        <v>0</v>
      </c>
      <c r="L1964" s="5" t="s">
        <v>831</v>
      </c>
      <c r="M1964" s="5" t="s">
        <v>53</v>
      </c>
      <c r="N1964" s="4" t="s">
        <v>930</v>
      </c>
      <c r="O1964" s="4" t="s">
        <v>923</v>
      </c>
      <c r="P1964" s="5" t="s">
        <v>924</v>
      </c>
      <c r="Q1964" s="5" t="s">
        <v>315</v>
      </c>
      <c r="S1964" s="5" t="s">
        <v>925</v>
      </c>
      <c r="U1964" s="5" t="s">
        <v>926</v>
      </c>
      <c r="X1964" s="5" t="s">
        <v>332</v>
      </c>
      <c r="Y1964" s="5" t="s">
        <v>333</v>
      </c>
      <c r="Z1964" s="5" t="s">
        <v>20</v>
      </c>
      <c r="AB1964" s="5" t="s">
        <v>184</v>
      </c>
      <c r="AC1964" s="5" t="s">
        <v>753</v>
      </c>
      <c r="AH1964" s="5" t="s">
        <v>928</v>
      </c>
      <c r="AI1964" s="5" t="s">
        <v>225</v>
      </c>
      <c r="AJ1964" s="8" t="s">
        <v>59</v>
      </c>
      <c r="AK1964" s="8" t="s">
        <v>114</v>
      </c>
      <c r="AL1964" s="8" t="s">
        <v>927</v>
      </c>
    </row>
    <row r="1965" spans="1:38" hidden="1" x14ac:dyDescent="0.2">
      <c r="A1965" s="4">
        <v>1657</v>
      </c>
      <c r="B1965" s="4">
        <v>51</v>
      </c>
      <c r="C1965" s="5" t="s">
        <v>921</v>
      </c>
      <c r="D1965" s="5" t="s">
        <v>922</v>
      </c>
      <c r="E1965" s="4">
        <v>1972</v>
      </c>
      <c r="F1965" s="5" t="s">
        <v>809</v>
      </c>
      <c r="G1965" s="6">
        <v>0</v>
      </c>
      <c r="H1965" s="7">
        <v>0</v>
      </c>
      <c r="L1965" s="5" t="s">
        <v>832</v>
      </c>
      <c r="M1965" s="5" t="s">
        <v>53</v>
      </c>
      <c r="N1965" s="4" t="s">
        <v>930</v>
      </c>
      <c r="O1965" s="4" t="s">
        <v>923</v>
      </c>
      <c r="P1965" s="5" t="s">
        <v>924</v>
      </c>
      <c r="Q1965" s="5" t="s">
        <v>315</v>
      </c>
      <c r="S1965" s="5" t="s">
        <v>925</v>
      </c>
      <c r="U1965" s="5" t="s">
        <v>926</v>
      </c>
      <c r="X1965" s="5" t="s">
        <v>332</v>
      </c>
      <c r="Y1965" s="5" t="s">
        <v>333</v>
      </c>
      <c r="Z1965" s="5" t="s">
        <v>20</v>
      </c>
      <c r="AB1965" s="5" t="s">
        <v>184</v>
      </c>
      <c r="AC1965" s="5" t="s">
        <v>753</v>
      </c>
      <c r="AH1965" s="5" t="s">
        <v>928</v>
      </c>
      <c r="AI1965" s="5" t="s">
        <v>225</v>
      </c>
      <c r="AJ1965" s="8" t="s">
        <v>59</v>
      </c>
      <c r="AK1965" s="8" t="s">
        <v>114</v>
      </c>
      <c r="AL1965" s="8" t="s">
        <v>927</v>
      </c>
    </row>
    <row r="1966" spans="1:38" hidden="1" x14ac:dyDescent="0.2">
      <c r="A1966" s="4">
        <v>1657</v>
      </c>
      <c r="B1966" s="4">
        <v>52</v>
      </c>
      <c r="C1966" s="5" t="s">
        <v>921</v>
      </c>
      <c r="D1966" s="5" t="s">
        <v>922</v>
      </c>
      <c r="E1966" s="4">
        <v>1972</v>
      </c>
      <c r="F1966" s="5" t="s">
        <v>809</v>
      </c>
      <c r="G1966" s="6">
        <v>0</v>
      </c>
      <c r="H1966" s="7">
        <v>0</v>
      </c>
      <c r="L1966" s="5" t="s">
        <v>833</v>
      </c>
      <c r="M1966" s="5" t="s">
        <v>53</v>
      </c>
      <c r="N1966" s="4" t="s">
        <v>930</v>
      </c>
      <c r="O1966" s="4" t="s">
        <v>923</v>
      </c>
      <c r="P1966" s="5" t="s">
        <v>924</v>
      </c>
      <c r="Q1966" s="5" t="s">
        <v>315</v>
      </c>
      <c r="S1966" s="5" t="s">
        <v>925</v>
      </c>
      <c r="U1966" s="5" t="s">
        <v>926</v>
      </c>
      <c r="X1966" s="5" t="s">
        <v>332</v>
      </c>
      <c r="Y1966" s="5" t="s">
        <v>333</v>
      </c>
      <c r="Z1966" s="5" t="s">
        <v>20</v>
      </c>
      <c r="AB1966" s="5" t="s">
        <v>184</v>
      </c>
      <c r="AC1966" s="5" t="s">
        <v>753</v>
      </c>
      <c r="AH1966" s="5" t="s">
        <v>928</v>
      </c>
      <c r="AI1966" s="5" t="s">
        <v>225</v>
      </c>
      <c r="AJ1966" s="8" t="s">
        <v>59</v>
      </c>
      <c r="AK1966" s="8" t="s">
        <v>114</v>
      </c>
      <c r="AL1966" s="8" t="s">
        <v>927</v>
      </c>
    </row>
    <row r="1967" spans="1:38" hidden="1" x14ac:dyDescent="0.2">
      <c r="A1967" s="4">
        <v>1657</v>
      </c>
      <c r="B1967" s="4">
        <v>53</v>
      </c>
      <c r="C1967" s="5" t="s">
        <v>921</v>
      </c>
      <c r="D1967" s="5" t="s">
        <v>922</v>
      </c>
      <c r="E1967" s="4">
        <v>1972</v>
      </c>
      <c r="F1967" s="5" t="s">
        <v>809</v>
      </c>
      <c r="G1967" s="6">
        <v>0</v>
      </c>
      <c r="H1967" s="7">
        <v>0</v>
      </c>
      <c r="L1967" s="5" t="s">
        <v>834</v>
      </c>
      <c r="M1967" s="5" t="s">
        <v>53</v>
      </c>
      <c r="N1967" s="4" t="s">
        <v>930</v>
      </c>
      <c r="O1967" s="4" t="s">
        <v>923</v>
      </c>
      <c r="P1967" s="5" t="s">
        <v>924</v>
      </c>
      <c r="Q1967" s="5" t="s">
        <v>315</v>
      </c>
      <c r="S1967" s="5" t="s">
        <v>925</v>
      </c>
      <c r="U1967" s="5" t="s">
        <v>926</v>
      </c>
      <c r="X1967" s="5" t="s">
        <v>332</v>
      </c>
      <c r="Y1967" s="5" t="s">
        <v>333</v>
      </c>
      <c r="Z1967" s="5" t="s">
        <v>20</v>
      </c>
      <c r="AB1967" s="5" t="s">
        <v>184</v>
      </c>
      <c r="AC1967" s="5" t="s">
        <v>753</v>
      </c>
      <c r="AH1967" s="5" t="s">
        <v>928</v>
      </c>
      <c r="AI1967" s="5" t="s">
        <v>225</v>
      </c>
      <c r="AJ1967" s="8" t="s">
        <v>59</v>
      </c>
      <c r="AK1967" s="8" t="s">
        <v>114</v>
      </c>
      <c r="AL1967" s="8" t="s">
        <v>927</v>
      </c>
    </row>
    <row r="1968" spans="1:38" hidden="1" x14ac:dyDescent="0.2">
      <c r="A1968" s="4">
        <v>1657</v>
      </c>
      <c r="B1968" s="4">
        <v>54</v>
      </c>
      <c r="C1968" s="5" t="s">
        <v>921</v>
      </c>
      <c r="D1968" s="5" t="s">
        <v>922</v>
      </c>
      <c r="E1968" s="4">
        <v>1972</v>
      </c>
      <c r="F1968" s="5" t="s">
        <v>809</v>
      </c>
      <c r="G1968" s="6">
        <v>0</v>
      </c>
      <c r="H1968" s="7">
        <v>0</v>
      </c>
      <c r="L1968" s="5" t="s">
        <v>835</v>
      </c>
      <c r="M1968" s="5" t="s">
        <v>53</v>
      </c>
      <c r="N1968" s="4" t="s">
        <v>930</v>
      </c>
      <c r="O1968" s="4" t="s">
        <v>923</v>
      </c>
      <c r="P1968" s="5" t="s">
        <v>924</v>
      </c>
      <c r="Q1968" s="5" t="s">
        <v>315</v>
      </c>
      <c r="S1968" s="5" t="s">
        <v>925</v>
      </c>
      <c r="U1968" s="5" t="s">
        <v>926</v>
      </c>
      <c r="X1968" s="5" t="s">
        <v>332</v>
      </c>
      <c r="Y1968" s="5" t="s">
        <v>333</v>
      </c>
      <c r="Z1968" s="5" t="s">
        <v>20</v>
      </c>
      <c r="AB1968" s="5" t="s">
        <v>184</v>
      </c>
      <c r="AC1968" s="5" t="s">
        <v>753</v>
      </c>
      <c r="AH1968" s="5" t="s">
        <v>928</v>
      </c>
      <c r="AI1968" s="5" t="s">
        <v>225</v>
      </c>
      <c r="AJ1968" s="8" t="s">
        <v>59</v>
      </c>
      <c r="AK1968" s="8" t="s">
        <v>114</v>
      </c>
      <c r="AL1968" s="8" t="s">
        <v>927</v>
      </c>
    </row>
    <row r="1969" spans="1:38" hidden="1" x14ac:dyDescent="0.2">
      <c r="A1969" s="4">
        <v>1657</v>
      </c>
      <c r="B1969" s="4">
        <v>55</v>
      </c>
      <c r="C1969" s="5" t="s">
        <v>921</v>
      </c>
      <c r="D1969" s="5" t="s">
        <v>922</v>
      </c>
      <c r="E1969" s="4">
        <v>1972</v>
      </c>
      <c r="F1969" s="5" t="s">
        <v>809</v>
      </c>
      <c r="G1969" s="6">
        <v>0</v>
      </c>
      <c r="H1969" s="7">
        <v>0</v>
      </c>
      <c r="L1969" s="5" t="s">
        <v>836</v>
      </c>
      <c r="M1969" s="5" t="s">
        <v>53</v>
      </c>
      <c r="N1969" s="4" t="s">
        <v>930</v>
      </c>
      <c r="O1969" s="4" t="s">
        <v>923</v>
      </c>
      <c r="P1969" s="5" t="s">
        <v>924</v>
      </c>
      <c r="Q1969" s="5" t="s">
        <v>315</v>
      </c>
      <c r="S1969" s="5" t="s">
        <v>925</v>
      </c>
      <c r="U1969" s="5" t="s">
        <v>926</v>
      </c>
      <c r="X1969" s="5" t="s">
        <v>332</v>
      </c>
      <c r="Y1969" s="5" t="s">
        <v>333</v>
      </c>
      <c r="Z1969" s="5" t="s">
        <v>20</v>
      </c>
      <c r="AB1969" s="5" t="s">
        <v>184</v>
      </c>
      <c r="AC1969" s="5" t="s">
        <v>753</v>
      </c>
      <c r="AH1969" s="5" t="s">
        <v>928</v>
      </c>
      <c r="AI1969" s="5" t="s">
        <v>225</v>
      </c>
      <c r="AJ1969" s="8" t="s">
        <v>59</v>
      </c>
      <c r="AK1969" s="8" t="s">
        <v>114</v>
      </c>
      <c r="AL1969" s="8" t="s">
        <v>927</v>
      </c>
    </row>
    <row r="1970" spans="1:38" hidden="1" x14ac:dyDescent="0.2">
      <c r="A1970" s="4">
        <v>1657</v>
      </c>
      <c r="B1970" s="4">
        <v>56</v>
      </c>
      <c r="C1970" s="5" t="s">
        <v>921</v>
      </c>
      <c r="D1970" s="5" t="s">
        <v>922</v>
      </c>
      <c r="E1970" s="4">
        <v>1972</v>
      </c>
      <c r="F1970" s="5" t="s">
        <v>809</v>
      </c>
      <c r="G1970" s="6">
        <v>0</v>
      </c>
      <c r="H1970" s="7">
        <v>0</v>
      </c>
      <c r="L1970" s="5" t="s">
        <v>837</v>
      </c>
      <c r="M1970" s="5" t="s">
        <v>53</v>
      </c>
      <c r="N1970" s="4" t="s">
        <v>930</v>
      </c>
      <c r="O1970" s="4" t="s">
        <v>923</v>
      </c>
      <c r="P1970" s="5" t="s">
        <v>924</v>
      </c>
      <c r="Q1970" s="5" t="s">
        <v>315</v>
      </c>
      <c r="S1970" s="5" t="s">
        <v>925</v>
      </c>
      <c r="U1970" s="5" t="s">
        <v>926</v>
      </c>
      <c r="X1970" s="5" t="s">
        <v>332</v>
      </c>
      <c r="Y1970" s="5" t="s">
        <v>333</v>
      </c>
      <c r="Z1970" s="5" t="s">
        <v>20</v>
      </c>
      <c r="AB1970" s="5" t="s">
        <v>184</v>
      </c>
      <c r="AC1970" s="5" t="s">
        <v>753</v>
      </c>
      <c r="AH1970" s="5" t="s">
        <v>928</v>
      </c>
      <c r="AI1970" s="5" t="s">
        <v>225</v>
      </c>
      <c r="AJ1970" s="8" t="s">
        <v>59</v>
      </c>
      <c r="AK1970" s="8" t="s">
        <v>114</v>
      </c>
      <c r="AL1970" s="8" t="s">
        <v>927</v>
      </c>
    </row>
    <row r="1971" spans="1:38" hidden="1" x14ac:dyDescent="0.2">
      <c r="A1971" s="4">
        <v>1657</v>
      </c>
      <c r="B1971" s="4">
        <v>57</v>
      </c>
      <c r="C1971" s="5" t="s">
        <v>921</v>
      </c>
      <c r="D1971" s="5" t="s">
        <v>922</v>
      </c>
      <c r="E1971" s="4">
        <v>1972</v>
      </c>
      <c r="F1971" s="5" t="s">
        <v>809</v>
      </c>
      <c r="G1971" s="6">
        <v>0</v>
      </c>
      <c r="H1971" s="7">
        <v>0</v>
      </c>
      <c r="L1971" s="5" t="s">
        <v>838</v>
      </c>
      <c r="M1971" s="5" t="s">
        <v>53</v>
      </c>
      <c r="N1971" s="4" t="s">
        <v>930</v>
      </c>
      <c r="O1971" s="4" t="s">
        <v>923</v>
      </c>
      <c r="P1971" s="5" t="s">
        <v>924</v>
      </c>
      <c r="Q1971" s="5" t="s">
        <v>315</v>
      </c>
      <c r="S1971" s="5" t="s">
        <v>925</v>
      </c>
      <c r="U1971" s="5" t="s">
        <v>926</v>
      </c>
      <c r="X1971" s="5" t="s">
        <v>332</v>
      </c>
      <c r="Y1971" s="5" t="s">
        <v>333</v>
      </c>
      <c r="Z1971" s="5" t="s">
        <v>20</v>
      </c>
      <c r="AB1971" s="5" t="s">
        <v>184</v>
      </c>
      <c r="AC1971" s="5" t="s">
        <v>753</v>
      </c>
      <c r="AH1971" s="5" t="s">
        <v>928</v>
      </c>
      <c r="AI1971" s="5" t="s">
        <v>225</v>
      </c>
      <c r="AJ1971" s="8" t="s">
        <v>59</v>
      </c>
      <c r="AK1971" s="8" t="s">
        <v>114</v>
      </c>
      <c r="AL1971" s="8" t="s">
        <v>927</v>
      </c>
    </row>
    <row r="1972" spans="1:38" hidden="1" x14ac:dyDescent="0.2">
      <c r="A1972" s="4">
        <v>1657</v>
      </c>
      <c r="B1972" s="4">
        <v>58</v>
      </c>
      <c r="C1972" s="5" t="s">
        <v>921</v>
      </c>
      <c r="D1972" s="5" t="s">
        <v>922</v>
      </c>
      <c r="E1972" s="4">
        <v>1972</v>
      </c>
      <c r="F1972" s="5" t="s">
        <v>809</v>
      </c>
      <c r="G1972" s="6">
        <v>0</v>
      </c>
      <c r="H1972" s="7">
        <v>0</v>
      </c>
      <c r="L1972" s="5" t="s">
        <v>839</v>
      </c>
      <c r="M1972" s="5" t="s">
        <v>53</v>
      </c>
      <c r="N1972" s="4" t="s">
        <v>930</v>
      </c>
      <c r="O1972" s="4" t="s">
        <v>923</v>
      </c>
      <c r="P1972" s="5" t="s">
        <v>924</v>
      </c>
      <c r="Q1972" s="5" t="s">
        <v>315</v>
      </c>
      <c r="S1972" s="5" t="s">
        <v>925</v>
      </c>
      <c r="U1972" s="5" t="s">
        <v>926</v>
      </c>
      <c r="X1972" s="5" t="s">
        <v>332</v>
      </c>
      <c r="Y1972" s="5" t="s">
        <v>333</v>
      </c>
      <c r="Z1972" s="5" t="s">
        <v>20</v>
      </c>
      <c r="AB1972" s="5" t="s">
        <v>184</v>
      </c>
      <c r="AC1972" s="5" t="s">
        <v>753</v>
      </c>
      <c r="AH1972" s="5" t="s">
        <v>928</v>
      </c>
      <c r="AI1972" s="5" t="s">
        <v>225</v>
      </c>
      <c r="AJ1972" s="8" t="s">
        <v>59</v>
      </c>
      <c r="AK1972" s="8" t="s">
        <v>114</v>
      </c>
      <c r="AL1972" s="8" t="s">
        <v>927</v>
      </c>
    </row>
    <row r="1973" spans="1:38" hidden="1" x14ac:dyDescent="0.2">
      <c r="A1973" s="4">
        <v>1657</v>
      </c>
      <c r="B1973" s="4">
        <v>59</v>
      </c>
      <c r="C1973" s="5" t="s">
        <v>921</v>
      </c>
      <c r="D1973" s="5" t="s">
        <v>922</v>
      </c>
      <c r="E1973" s="4">
        <v>1972</v>
      </c>
      <c r="F1973" s="5" t="s">
        <v>809</v>
      </c>
      <c r="G1973" s="6">
        <v>0</v>
      </c>
      <c r="H1973" s="7">
        <v>0</v>
      </c>
      <c r="L1973" s="5" t="s">
        <v>840</v>
      </c>
      <c r="M1973" s="5" t="s">
        <v>53</v>
      </c>
      <c r="N1973" s="4" t="s">
        <v>930</v>
      </c>
      <c r="O1973" s="4" t="s">
        <v>923</v>
      </c>
      <c r="P1973" s="5" t="s">
        <v>924</v>
      </c>
      <c r="Q1973" s="5" t="s">
        <v>315</v>
      </c>
      <c r="S1973" s="5" t="s">
        <v>925</v>
      </c>
      <c r="U1973" s="5" t="s">
        <v>926</v>
      </c>
      <c r="X1973" s="5" t="s">
        <v>332</v>
      </c>
      <c r="Y1973" s="5" t="s">
        <v>333</v>
      </c>
      <c r="Z1973" s="5" t="s">
        <v>20</v>
      </c>
      <c r="AB1973" s="5" t="s">
        <v>184</v>
      </c>
      <c r="AC1973" s="5" t="s">
        <v>753</v>
      </c>
      <c r="AH1973" s="5" t="s">
        <v>928</v>
      </c>
      <c r="AI1973" s="5" t="s">
        <v>225</v>
      </c>
      <c r="AJ1973" s="8" t="s">
        <v>59</v>
      </c>
      <c r="AK1973" s="8" t="s">
        <v>114</v>
      </c>
      <c r="AL1973" s="8" t="s">
        <v>927</v>
      </c>
    </row>
    <row r="1974" spans="1:38" hidden="1" x14ac:dyDescent="0.2">
      <c r="A1974" s="4">
        <v>1657</v>
      </c>
      <c r="B1974" s="4">
        <v>60</v>
      </c>
      <c r="C1974" s="5" t="s">
        <v>921</v>
      </c>
      <c r="D1974" s="5" t="s">
        <v>922</v>
      </c>
      <c r="E1974" s="4">
        <v>1972</v>
      </c>
      <c r="F1974" s="5" t="s">
        <v>809</v>
      </c>
      <c r="G1974" s="6">
        <v>0</v>
      </c>
      <c r="H1974" s="7">
        <v>0</v>
      </c>
      <c r="L1974" s="5" t="s">
        <v>841</v>
      </c>
      <c r="M1974" s="5" t="s">
        <v>53</v>
      </c>
      <c r="N1974" s="4" t="s">
        <v>930</v>
      </c>
      <c r="O1974" s="4" t="s">
        <v>923</v>
      </c>
      <c r="P1974" s="5" t="s">
        <v>924</v>
      </c>
      <c r="Q1974" s="5" t="s">
        <v>315</v>
      </c>
      <c r="S1974" s="5" t="s">
        <v>925</v>
      </c>
      <c r="U1974" s="5" t="s">
        <v>926</v>
      </c>
      <c r="X1974" s="5" t="s">
        <v>332</v>
      </c>
      <c r="Y1974" s="5" t="s">
        <v>333</v>
      </c>
      <c r="Z1974" s="5" t="s">
        <v>20</v>
      </c>
      <c r="AB1974" s="5" t="s">
        <v>184</v>
      </c>
      <c r="AC1974" s="5" t="s">
        <v>753</v>
      </c>
      <c r="AH1974" s="5" t="s">
        <v>928</v>
      </c>
      <c r="AI1974" s="5" t="s">
        <v>225</v>
      </c>
      <c r="AJ1974" s="8" t="s">
        <v>59</v>
      </c>
      <c r="AK1974" s="8" t="s">
        <v>114</v>
      </c>
      <c r="AL1974" s="8" t="s">
        <v>927</v>
      </c>
    </row>
    <row r="1975" spans="1:38" hidden="1" x14ac:dyDescent="0.2">
      <c r="A1975" s="4">
        <v>1657</v>
      </c>
      <c r="B1975" s="4">
        <v>61</v>
      </c>
      <c r="C1975" s="5" t="s">
        <v>921</v>
      </c>
      <c r="D1975" s="5" t="s">
        <v>922</v>
      </c>
      <c r="E1975" s="4">
        <v>1972</v>
      </c>
      <c r="F1975" s="5" t="s">
        <v>809</v>
      </c>
      <c r="G1975" s="6">
        <v>0</v>
      </c>
      <c r="H1975" s="7">
        <v>0</v>
      </c>
      <c r="L1975" s="5" t="s">
        <v>842</v>
      </c>
      <c r="M1975" s="5" t="s">
        <v>53</v>
      </c>
      <c r="N1975" s="4" t="s">
        <v>930</v>
      </c>
      <c r="O1975" s="4" t="s">
        <v>923</v>
      </c>
      <c r="P1975" s="5" t="s">
        <v>924</v>
      </c>
      <c r="Q1975" s="5" t="s">
        <v>315</v>
      </c>
      <c r="S1975" s="5" t="s">
        <v>925</v>
      </c>
      <c r="U1975" s="5" t="s">
        <v>926</v>
      </c>
      <c r="X1975" s="5" t="s">
        <v>332</v>
      </c>
      <c r="Y1975" s="5" t="s">
        <v>333</v>
      </c>
      <c r="Z1975" s="5" t="s">
        <v>20</v>
      </c>
      <c r="AB1975" s="5" t="s">
        <v>184</v>
      </c>
      <c r="AC1975" s="5" t="s">
        <v>753</v>
      </c>
      <c r="AH1975" s="5" t="s">
        <v>928</v>
      </c>
      <c r="AI1975" s="5" t="s">
        <v>225</v>
      </c>
      <c r="AJ1975" s="8" t="s">
        <v>59</v>
      </c>
      <c r="AK1975" s="8" t="s">
        <v>114</v>
      </c>
      <c r="AL1975" s="8" t="s">
        <v>927</v>
      </c>
    </row>
    <row r="1976" spans="1:38" hidden="1" x14ac:dyDescent="0.2">
      <c r="A1976" s="4">
        <v>1657</v>
      </c>
      <c r="B1976" s="4">
        <v>62</v>
      </c>
      <c r="C1976" s="5" t="s">
        <v>921</v>
      </c>
      <c r="D1976" s="5" t="s">
        <v>922</v>
      </c>
      <c r="E1976" s="4">
        <v>1972</v>
      </c>
      <c r="F1976" s="5" t="s">
        <v>809</v>
      </c>
      <c r="G1976" s="6">
        <v>0</v>
      </c>
      <c r="H1976" s="7">
        <v>0</v>
      </c>
      <c r="L1976" s="5" t="s">
        <v>843</v>
      </c>
      <c r="M1976" s="5" t="s">
        <v>53</v>
      </c>
      <c r="N1976" s="4" t="s">
        <v>930</v>
      </c>
      <c r="O1976" s="4" t="s">
        <v>923</v>
      </c>
      <c r="P1976" s="5" t="s">
        <v>924</v>
      </c>
      <c r="Q1976" s="5" t="s">
        <v>315</v>
      </c>
      <c r="S1976" s="5" t="s">
        <v>925</v>
      </c>
      <c r="U1976" s="5" t="s">
        <v>926</v>
      </c>
      <c r="X1976" s="5" t="s">
        <v>332</v>
      </c>
      <c r="Y1976" s="5" t="s">
        <v>333</v>
      </c>
      <c r="Z1976" s="5" t="s">
        <v>20</v>
      </c>
      <c r="AB1976" s="5" t="s">
        <v>184</v>
      </c>
      <c r="AC1976" s="5" t="s">
        <v>753</v>
      </c>
      <c r="AH1976" s="5" t="s">
        <v>928</v>
      </c>
      <c r="AI1976" s="5" t="s">
        <v>225</v>
      </c>
      <c r="AJ1976" s="8" t="s">
        <v>59</v>
      </c>
      <c r="AK1976" s="8" t="s">
        <v>114</v>
      </c>
      <c r="AL1976" s="8" t="s">
        <v>927</v>
      </c>
    </row>
    <row r="1977" spans="1:38" hidden="1" x14ac:dyDescent="0.2">
      <c r="A1977" s="4">
        <v>1657</v>
      </c>
      <c r="B1977" s="4">
        <v>63</v>
      </c>
      <c r="C1977" s="5" t="s">
        <v>921</v>
      </c>
      <c r="D1977" s="5" t="s">
        <v>922</v>
      </c>
      <c r="E1977" s="4">
        <v>1972</v>
      </c>
      <c r="F1977" s="5" t="s">
        <v>809</v>
      </c>
      <c r="G1977" s="6">
        <v>0</v>
      </c>
      <c r="H1977" s="7">
        <v>0</v>
      </c>
      <c r="L1977" s="5" t="s">
        <v>844</v>
      </c>
      <c r="M1977" s="5" t="s">
        <v>53</v>
      </c>
      <c r="N1977" s="4" t="s">
        <v>930</v>
      </c>
      <c r="O1977" s="4" t="s">
        <v>923</v>
      </c>
      <c r="P1977" s="5" t="s">
        <v>924</v>
      </c>
      <c r="Q1977" s="5" t="s">
        <v>315</v>
      </c>
      <c r="S1977" s="5" t="s">
        <v>925</v>
      </c>
      <c r="U1977" s="5" t="s">
        <v>926</v>
      </c>
      <c r="X1977" s="5" t="s">
        <v>332</v>
      </c>
      <c r="Y1977" s="5" t="s">
        <v>333</v>
      </c>
      <c r="Z1977" s="5" t="s">
        <v>20</v>
      </c>
      <c r="AB1977" s="5" t="s">
        <v>184</v>
      </c>
      <c r="AC1977" s="5" t="s">
        <v>753</v>
      </c>
      <c r="AH1977" s="5" t="s">
        <v>928</v>
      </c>
      <c r="AI1977" s="5" t="s">
        <v>225</v>
      </c>
      <c r="AJ1977" s="8" t="s">
        <v>59</v>
      </c>
      <c r="AK1977" s="8" t="s">
        <v>114</v>
      </c>
      <c r="AL1977" s="8" t="s">
        <v>927</v>
      </c>
    </row>
    <row r="1978" spans="1:38" hidden="1" x14ac:dyDescent="0.2">
      <c r="A1978" s="4">
        <v>1657</v>
      </c>
      <c r="B1978" s="4">
        <v>64</v>
      </c>
      <c r="C1978" s="5" t="s">
        <v>921</v>
      </c>
      <c r="D1978" s="5" t="s">
        <v>922</v>
      </c>
      <c r="E1978" s="4">
        <v>1972</v>
      </c>
      <c r="F1978" s="5" t="s">
        <v>809</v>
      </c>
      <c r="G1978" s="6">
        <v>3.4770514603616132E-2</v>
      </c>
      <c r="H1978" s="7">
        <v>25</v>
      </c>
      <c r="L1978" s="5" t="s">
        <v>721</v>
      </c>
      <c r="M1978" s="5" t="s">
        <v>57</v>
      </c>
      <c r="N1978" s="4" t="s">
        <v>930</v>
      </c>
      <c r="O1978" s="4" t="s">
        <v>923</v>
      </c>
      <c r="P1978" s="5" t="s">
        <v>924</v>
      </c>
      <c r="Q1978" s="5" t="s">
        <v>315</v>
      </c>
      <c r="S1978" s="5" t="s">
        <v>925</v>
      </c>
      <c r="U1978" s="5" t="s">
        <v>926</v>
      </c>
      <c r="X1978" s="5" t="s">
        <v>332</v>
      </c>
      <c r="Y1978" s="5" t="s">
        <v>333</v>
      </c>
      <c r="Z1978" s="5" t="s">
        <v>20</v>
      </c>
      <c r="AB1978" s="5" t="s">
        <v>184</v>
      </c>
      <c r="AC1978" s="5" t="s">
        <v>753</v>
      </c>
      <c r="AH1978" s="5" t="s">
        <v>928</v>
      </c>
      <c r="AI1978" s="5" t="s">
        <v>225</v>
      </c>
      <c r="AJ1978" s="8" t="s">
        <v>59</v>
      </c>
      <c r="AK1978" s="8" t="s">
        <v>114</v>
      </c>
      <c r="AL1978" s="8" t="s">
        <v>927</v>
      </c>
    </row>
    <row r="1979" spans="1:38" hidden="1" x14ac:dyDescent="0.2">
      <c r="A1979" s="4">
        <v>1657</v>
      </c>
      <c r="B1979" s="4">
        <v>65</v>
      </c>
      <c r="C1979" s="5" t="s">
        <v>921</v>
      </c>
      <c r="D1979" s="5" t="s">
        <v>922</v>
      </c>
      <c r="E1979" s="4">
        <v>1972</v>
      </c>
      <c r="F1979" s="5" t="s">
        <v>809</v>
      </c>
      <c r="G1979" s="6">
        <v>3.1988873435326845E-2</v>
      </c>
      <c r="H1979" s="7">
        <v>23</v>
      </c>
      <c r="L1979" s="5" t="s">
        <v>722</v>
      </c>
      <c r="M1979" s="5" t="s">
        <v>57</v>
      </c>
      <c r="N1979" s="4" t="s">
        <v>930</v>
      </c>
      <c r="O1979" s="4" t="s">
        <v>923</v>
      </c>
      <c r="P1979" s="5" t="s">
        <v>924</v>
      </c>
      <c r="Q1979" s="5" t="s">
        <v>315</v>
      </c>
      <c r="S1979" s="5" t="s">
        <v>925</v>
      </c>
      <c r="U1979" s="5" t="s">
        <v>926</v>
      </c>
      <c r="X1979" s="5" t="s">
        <v>332</v>
      </c>
      <c r="Y1979" s="5" t="s">
        <v>333</v>
      </c>
      <c r="Z1979" s="5" t="s">
        <v>20</v>
      </c>
      <c r="AB1979" s="5" t="s">
        <v>184</v>
      </c>
      <c r="AC1979" s="5" t="s">
        <v>753</v>
      </c>
      <c r="AH1979" s="5" t="s">
        <v>928</v>
      </c>
      <c r="AI1979" s="5" t="s">
        <v>225</v>
      </c>
      <c r="AJ1979" s="8" t="s">
        <v>59</v>
      </c>
      <c r="AK1979" s="8" t="s">
        <v>114</v>
      </c>
      <c r="AL1979" s="8" t="s">
        <v>927</v>
      </c>
    </row>
    <row r="1980" spans="1:38" hidden="1" x14ac:dyDescent="0.2">
      <c r="A1980" s="4">
        <v>1657</v>
      </c>
      <c r="B1980" s="4">
        <v>66</v>
      </c>
      <c r="C1980" s="5" t="s">
        <v>921</v>
      </c>
      <c r="D1980" s="5" t="s">
        <v>922</v>
      </c>
      <c r="E1980" s="4">
        <v>1972</v>
      </c>
      <c r="F1980" s="5" t="s">
        <v>809</v>
      </c>
      <c r="G1980" s="6">
        <v>1.5299026425591099E-2</v>
      </c>
      <c r="H1980" s="7">
        <v>11</v>
      </c>
      <c r="L1980" s="5" t="s">
        <v>723</v>
      </c>
      <c r="M1980" s="5" t="s">
        <v>57</v>
      </c>
      <c r="N1980" s="4" t="s">
        <v>930</v>
      </c>
      <c r="O1980" s="4" t="s">
        <v>923</v>
      </c>
      <c r="P1980" s="5" t="s">
        <v>924</v>
      </c>
      <c r="Q1980" s="5" t="s">
        <v>315</v>
      </c>
      <c r="S1980" s="5" t="s">
        <v>925</v>
      </c>
      <c r="U1980" s="5" t="s">
        <v>926</v>
      </c>
      <c r="X1980" s="5" t="s">
        <v>332</v>
      </c>
      <c r="Y1980" s="5" t="s">
        <v>333</v>
      </c>
      <c r="Z1980" s="5" t="s">
        <v>20</v>
      </c>
      <c r="AB1980" s="5" t="s">
        <v>184</v>
      </c>
      <c r="AC1980" s="5" t="s">
        <v>753</v>
      </c>
      <c r="AH1980" s="5" t="s">
        <v>928</v>
      </c>
      <c r="AI1980" s="5" t="s">
        <v>225</v>
      </c>
      <c r="AJ1980" s="8" t="s">
        <v>59</v>
      </c>
      <c r="AK1980" s="8" t="s">
        <v>114</v>
      </c>
      <c r="AL1980" s="8" t="s">
        <v>927</v>
      </c>
    </row>
    <row r="1981" spans="1:38" hidden="1" x14ac:dyDescent="0.2">
      <c r="A1981" s="4">
        <v>1657</v>
      </c>
      <c r="B1981" s="4">
        <v>67</v>
      </c>
      <c r="C1981" s="5" t="s">
        <v>921</v>
      </c>
      <c r="D1981" s="5" t="s">
        <v>922</v>
      </c>
      <c r="E1981" s="4">
        <v>1972</v>
      </c>
      <c r="F1981" s="5" t="s">
        <v>809</v>
      </c>
      <c r="G1981" s="6">
        <v>2.9207232267037551E-2</v>
      </c>
      <c r="H1981" s="7">
        <v>21</v>
      </c>
      <c r="L1981" s="5" t="s">
        <v>724</v>
      </c>
      <c r="M1981" s="5" t="s">
        <v>57</v>
      </c>
      <c r="N1981" s="4" t="s">
        <v>930</v>
      </c>
      <c r="O1981" s="4" t="s">
        <v>923</v>
      </c>
      <c r="P1981" s="5" t="s">
        <v>924</v>
      </c>
      <c r="Q1981" s="5" t="s">
        <v>315</v>
      </c>
      <c r="S1981" s="5" t="s">
        <v>925</v>
      </c>
      <c r="U1981" s="5" t="s">
        <v>926</v>
      </c>
      <c r="X1981" s="5" t="s">
        <v>332</v>
      </c>
      <c r="Y1981" s="5" t="s">
        <v>333</v>
      </c>
      <c r="Z1981" s="5" t="s">
        <v>20</v>
      </c>
      <c r="AB1981" s="5" t="s">
        <v>184</v>
      </c>
      <c r="AC1981" s="5" t="s">
        <v>753</v>
      </c>
      <c r="AH1981" s="5" t="s">
        <v>928</v>
      </c>
      <c r="AI1981" s="5" t="s">
        <v>225</v>
      </c>
      <c r="AJ1981" s="8" t="s">
        <v>59</v>
      </c>
      <c r="AK1981" s="8" t="s">
        <v>114</v>
      </c>
      <c r="AL1981" s="8" t="s">
        <v>927</v>
      </c>
    </row>
    <row r="1982" spans="1:38" hidden="1" x14ac:dyDescent="0.2">
      <c r="A1982" s="4">
        <v>1657</v>
      </c>
      <c r="B1982" s="4">
        <v>68</v>
      </c>
      <c r="C1982" s="5" t="s">
        <v>921</v>
      </c>
      <c r="D1982" s="5" t="s">
        <v>922</v>
      </c>
      <c r="E1982" s="4">
        <v>1972</v>
      </c>
      <c r="F1982" s="5" t="s">
        <v>809</v>
      </c>
      <c r="G1982" s="6">
        <v>1.3908205841446454E-2</v>
      </c>
      <c r="H1982" s="7">
        <v>10</v>
      </c>
      <c r="L1982" s="5" t="s">
        <v>725</v>
      </c>
      <c r="M1982" s="5" t="s">
        <v>57</v>
      </c>
      <c r="N1982" s="4" t="s">
        <v>930</v>
      </c>
      <c r="O1982" s="4" t="s">
        <v>923</v>
      </c>
      <c r="P1982" s="5" t="s">
        <v>924</v>
      </c>
      <c r="Q1982" s="5" t="s">
        <v>315</v>
      </c>
      <c r="S1982" s="5" t="s">
        <v>925</v>
      </c>
      <c r="U1982" s="5" t="s">
        <v>926</v>
      </c>
      <c r="X1982" s="5" t="s">
        <v>332</v>
      </c>
      <c r="Y1982" s="5" t="s">
        <v>333</v>
      </c>
      <c r="Z1982" s="5" t="s">
        <v>20</v>
      </c>
      <c r="AB1982" s="5" t="s">
        <v>184</v>
      </c>
      <c r="AC1982" s="5" t="s">
        <v>753</v>
      </c>
      <c r="AH1982" s="5" t="s">
        <v>928</v>
      </c>
      <c r="AI1982" s="5" t="s">
        <v>225</v>
      </c>
      <c r="AJ1982" s="8" t="s">
        <v>59</v>
      </c>
      <c r="AK1982" s="8" t="s">
        <v>114</v>
      </c>
      <c r="AL1982" s="8" t="s">
        <v>927</v>
      </c>
    </row>
    <row r="1983" spans="1:38" hidden="1" x14ac:dyDescent="0.2">
      <c r="A1983" s="4">
        <v>1657</v>
      </c>
      <c r="B1983" s="4">
        <v>69</v>
      </c>
      <c r="C1983" s="5" t="s">
        <v>921</v>
      </c>
      <c r="D1983" s="5" t="s">
        <v>922</v>
      </c>
      <c r="E1983" s="4">
        <v>1972</v>
      </c>
      <c r="F1983" s="5" t="s">
        <v>809</v>
      </c>
      <c r="G1983" s="6">
        <v>1.2517385257301807E-2</v>
      </c>
      <c r="H1983" s="7">
        <v>9</v>
      </c>
      <c r="L1983" s="5" t="s">
        <v>726</v>
      </c>
      <c r="M1983" s="5" t="s">
        <v>57</v>
      </c>
      <c r="N1983" s="4" t="s">
        <v>930</v>
      </c>
      <c r="O1983" s="4" t="s">
        <v>923</v>
      </c>
      <c r="P1983" s="5" t="s">
        <v>924</v>
      </c>
      <c r="Q1983" s="5" t="s">
        <v>315</v>
      </c>
      <c r="S1983" s="5" t="s">
        <v>925</v>
      </c>
      <c r="U1983" s="5" t="s">
        <v>926</v>
      </c>
      <c r="X1983" s="5" t="s">
        <v>332</v>
      </c>
      <c r="Y1983" s="5" t="s">
        <v>333</v>
      </c>
      <c r="Z1983" s="5" t="s">
        <v>20</v>
      </c>
      <c r="AB1983" s="5" t="s">
        <v>184</v>
      </c>
      <c r="AC1983" s="5" t="s">
        <v>753</v>
      </c>
      <c r="AH1983" s="5" t="s">
        <v>928</v>
      </c>
      <c r="AI1983" s="5" t="s">
        <v>225</v>
      </c>
      <c r="AJ1983" s="8" t="s">
        <v>59</v>
      </c>
      <c r="AK1983" s="8" t="s">
        <v>114</v>
      </c>
      <c r="AL1983" s="8" t="s">
        <v>927</v>
      </c>
    </row>
    <row r="1984" spans="1:38" hidden="1" x14ac:dyDescent="0.2">
      <c r="A1984" s="4">
        <v>1657</v>
      </c>
      <c r="B1984" s="4">
        <v>70</v>
      </c>
      <c r="C1984" s="5" t="s">
        <v>921</v>
      </c>
      <c r="D1984" s="5" t="s">
        <v>922</v>
      </c>
      <c r="E1984" s="4">
        <v>1972</v>
      </c>
      <c r="F1984" s="5" t="s">
        <v>809</v>
      </c>
      <c r="G1984" s="6">
        <v>1.9471488178025034E-2</v>
      </c>
      <c r="H1984" s="7">
        <v>14</v>
      </c>
      <c r="L1984" s="5" t="s">
        <v>727</v>
      </c>
      <c r="M1984" s="5" t="s">
        <v>57</v>
      </c>
      <c r="N1984" s="4" t="s">
        <v>930</v>
      </c>
      <c r="O1984" s="4" t="s">
        <v>923</v>
      </c>
      <c r="P1984" s="5" t="s">
        <v>924</v>
      </c>
      <c r="Q1984" s="5" t="s">
        <v>315</v>
      </c>
      <c r="S1984" s="5" t="s">
        <v>925</v>
      </c>
      <c r="U1984" s="5" t="s">
        <v>926</v>
      </c>
      <c r="X1984" s="5" t="s">
        <v>332</v>
      </c>
      <c r="Y1984" s="5" t="s">
        <v>333</v>
      </c>
      <c r="Z1984" s="5" t="s">
        <v>20</v>
      </c>
      <c r="AB1984" s="5" t="s">
        <v>184</v>
      </c>
      <c r="AC1984" s="5" t="s">
        <v>753</v>
      </c>
      <c r="AH1984" s="5" t="s">
        <v>928</v>
      </c>
      <c r="AI1984" s="5" t="s">
        <v>225</v>
      </c>
      <c r="AJ1984" s="8" t="s">
        <v>59</v>
      </c>
      <c r="AK1984" s="8" t="s">
        <v>114</v>
      </c>
      <c r="AL1984" s="8" t="s">
        <v>927</v>
      </c>
    </row>
    <row r="1985" spans="1:38" hidden="1" x14ac:dyDescent="0.2">
      <c r="A1985" s="4">
        <v>1657</v>
      </c>
      <c r="B1985" s="4">
        <v>71</v>
      </c>
      <c r="C1985" s="5" t="s">
        <v>921</v>
      </c>
      <c r="D1985" s="5" t="s">
        <v>922</v>
      </c>
      <c r="E1985" s="4">
        <v>1972</v>
      </c>
      <c r="F1985" s="5" t="s">
        <v>809</v>
      </c>
      <c r="G1985" s="6">
        <v>2.5034770514603615E-2</v>
      </c>
      <c r="H1985" s="7">
        <v>18</v>
      </c>
      <c r="L1985" s="5" t="s">
        <v>728</v>
      </c>
      <c r="M1985" s="5" t="s">
        <v>57</v>
      </c>
      <c r="N1985" s="4" t="s">
        <v>930</v>
      </c>
      <c r="O1985" s="4" t="s">
        <v>923</v>
      </c>
      <c r="P1985" s="5" t="s">
        <v>924</v>
      </c>
      <c r="Q1985" s="5" t="s">
        <v>315</v>
      </c>
      <c r="S1985" s="5" t="s">
        <v>925</v>
      </c>
      <c r="U1985" s="5" t="s">
        <v>926</v>
      </c>
      <c r="X1985" s="5" t="s">
        <v>332</v>
      </c>
      <c r="Y1985" s="5" t="s">
        <v>333</v>
      </c>
      <c r="Z1985" s="5" t="s">
        <v>20</v>
      </c>
      <c r="AB1985" s="5" t="s">
        <v>184</v>
      </c>
      <c r="AC1985" s="5" t="s">
        <v>753</v>
      </c>
      <c r="AH1985" s="5" t="s">
        <v>928</v>
      </c>
      <c r="AI1985" s="5" t="s">
        <v>225</v>
      </c>
      <c r="AJ1985" s="8" t="s">
        <v>59</v>
      </c>
      <c r="AK1985" s="8" t="s">
        <v>114</v>
      </c>
      <c r="AL1985" s="8" t="s">
        <v>927</v>
      </c>
    </row>
    <row r="1986" spans="1:38" hidden="1" x14ac:dyDescent="0.2">
      <c r="A1986" s="4">
        <v>1657</v>
      </c>
      <c r="B1986" s="4">
        <v>72</v>
      </c>
      <c r="C1986" s="5" t="s">
        <v>921</v>
      </c>
      <c r="D1986" s="5" t="s">
        <v>922</v>
      </c>
      <c r="E1986" s="4">
        <v>1972</v>
      </c>
      <c r="F1986" s="5" t="s">
        <v>809</v>
      </c>
      <c r="G1986" s="6">
        <v>1.9471488178025034E-2</v>
      </c>
      <c r="H1986" s="7">
        <v>14</v>
      </c>
      <c r="L1986" s="5" t="s">
        <v>729</v>
      </c>
      <c r="M1986" s="5" t="s">
        <v>57</v>
      </c>
      <c r="N1986" s="4" t="s">
        <v>930</v>
      </c>
      <c r="O1986" s="4" t="s">
        <v>923</v>
      </c>
      <c r="P1986" s="5" t="s">
        <v>924</v>
      </c>
      <c r="Q1986" s="5" t="s">
        <v>315</v>
      </c>
      <c r="S1986" s="5" t="s">
        <v>925</v>
      </c>
      <c r="U1986" s="5" t="s">
        <v>926</v>
      </c>
      <c r="X1986" s="5" t="s">
        <v>332</v>
      </c>
      <c r="Y1986" s="5" t="s">
        <v>333</v>
      </c>
      <c r="Z1986" s="5" t="s">
        <v>20</v>
      </c>
      <c r="AB1986" s="5" t="s">
        <v>184</v>
      </c>
      <c r="AC1986" s="5" t="s">
        <v>753</v>
      </c>
      <c r="AH1986" s="5" t="s">
        <v>928</v>
      </c>
      <c r="AI1986" s="5" t="s">
        <v>225</v>
      </c>
      <c r="AJ1986" s="8" t="s">
        <v>59</v>
      </c>
      <c r="AK1986" s="8" t="s">
        <v>114</v>
      </c>
      <c r="AL1986" s="8" t="s">
        <v>927</v>
      </c>
    </row>
    <row r="1987" spans="1:38" hidden="1" x14ac:dyDescent="0.2">
      <c r="A1987" s="4">
        <v>1657</v>
      </c>
      <c r="B1987" s="4">
        <v>73</v>
      </c>
      <c r="C1987" s="5" t="s">
        <v>921</v>
      </c>
      <c r="D1987" s="5" t="s">
        <v>922</v>
      </c>
      <c r="E1987" s="4">
        <v>1972</v>
      </c>
      <c r="F1987" s="5" t="s">
        <v>809</v>
      </c>
      <c r="G1987" s="6">
        <v>1.5299026425591099E-2</v>
      </c>
      <c r="H1987" s="7">
        <v>11</v>
      </c>
      <c r="L1987" s="5" t="s">
        <v>730</v>
      </c>
      <c r="M1987" s="5" t="s">
        <v>57</v>
      </c>
      <c r="N1987" s="4" t="s">
        <v>930</v>
      </c>
      <c r="O1987" s="4" t="s">
        <v>923</v>
      </c>
      <c r="P1987" s="5" t="s">
        <v>924</v>
      </c>
      <c r="Q1987" s="5" t="s">
        <v>315</v>
      </c>
      <c r="S1987" s="5" t="s">
        <v>925</v>
      </c>
      <c r="U1987" s="5" t="s">
        <v>926</v>
      </c>
      <c r="X1987" s="5" t="s">
        <v>332</v>
      </c>
      <c r="Y1987" s="5" t="s">
        <v>333</v>
      </c>
      <c r="Z1987" s="5" t="s">
        <v>20</v>
      </c>
      <c r="AB1987" s="5" t="s">
        <v>184</v>
      </c>
      <c r="AC1987" s="5" t="s">
        <v>753</v>
      </c>
      <c r="AH1987" s="5" t="s">
        <v>928</v>
      </c>
      <c r="AI1987" s="5" t="s">
        <v>225</v>
      </c>
      <c r="AJ1987" s="8" t="s">
        <v>59</v>
      </c>
      <c r="AK1987" s="8" t="s">
        <v>114</v>
      </c>
      <c r="AL1987" s="8" t="s">
        <v>927</v>
      </c>
    </row>
    <row r="1988" spans="1:38" hidden="1" x14ac:dyDescent="0.2">
      <c r="A1988" s="4">
        <v>1657</v>
      </c>
      <c r="B1988" s="4">
        <v>74</v>
      </c>
      <c r="C1988" s="5" t="s">
        <v>921</v>
      </c>
      <c r="D1988" s="5" t="s">
        <v>922</v>
      </c>
      <c r="E1988" s="4">
        <v>1972</v>
      </c>
      <c r="F1988" s="5" t="s">
        <v>809</v>
      </c>
      <c r="G1988" s="6">
        <v>1.2517385257301807E-2</v>
      </c>
      <c r="H1988" s="7">
        <v>9</v>
      </c>
      <c r="L1988" s="5" t="s">
        <v>736</v>
      </c>
      <c r="M1988" s="5" t="s">
        <v>57</v>
      </c>
      <c r="N1988" s="4" t="s">
        <v>930</v>
      </c>
      <c r="O1988" s="4" t="s">
        <v>923</v>
      </c>
      <c r="P1988" s="5" t="s">
        <v>924</v>
      </c>
      <c r="Q1988" s="5" t="s">
        <v>315</v>
      </c>
      <c r="S1988" s="5" t="s">
        <v>925</v>
      </c>
      <c r="U1988" s="5" t="s">
        <v>926</v>
      </c>
      <c r="X1988" s="5" t="s">
        <v>332</v>
      </c>
      <c r="Y1988" s="5" t="s">
        <v>333</v>
      </c>
      <c r="Z1988" s="5" t="s">
        <v>20</v>
      </c>
      <c r="AB1988" s="5" t="s">
        <v>184</v>
      </c>
      <c r="AC1988" s="5" t="s">
        <v>753</v>
      </c>
      <c r="AH1988" s="5" t="s">
        <v>928</v>
      </c>
      <c r="AI1988" s="5" t="s">
        <v>225</v>
      </c>
      <c r="AJ1988" s="8" t="s">
        <v>59</v>
      </c>
      <c r="AK1988" s="8" t="s">
        <v>114</v>
      </c>
      <c r="AL1988" s="8" t="s">
        <v>927</v>
      </c>
    </row>
    <row r="1989" spans="1:38" hidden="1" x14ac:dyDescent="0.2">
      <c r="A1989" s="4">
        <v>1657</v>
      </c>
      <c r="B1989" s="4">
        <v>75</v>
      </c>
      <c r="C1989" s="5" t="s">
        <v>921</v>
      </c>
      <c r="D1989" s="5" t="s">
        <v>922</v>
      </c>
      <c r="E1989" s="4">
        <v>1972</v>
      </c>
      <c r="F1989" s="5" t="s">
        <v>809</v>
      </c>
      <c r="G1989" s="6">
        <v>1.1126564673157162E-2</v>
      </c>
      <c r="H1989" s="7">
        <v>8</v>
      </c>
      <c r="L1989" s="5" t="s">
        <v>737</v>
      </c>
      <c r="M1989" s="5" t="s">
        <v>57</v>
      </c>
      <c r="N1989" s="4" t="s">
        <v>930</v>
      </c>
      <c r="O1989" s="4" t="s">
        <v>923</v>
      </c>
      <c r="P1989" s="5" t="s">
        <v>924</v>
      </c>
      <c r="Q1989" s="5" t="s">
        <v>315</v>
      </c>
      <c r="S1989" s="5" t="s">
        <v>925</v>
      </c>
      <c r="U1989" s="5" t="s">
        <v>926</v>
      </c>
      <c r="X1989" s="5" t="s">
        <v>332</v>
      </c>
      <c r="Y1989" s="5" t="s">
        <v>333</v>
      </c>
      <c r="Z1989" s="5" t="s">
        <v>20</v>
      </c>
      <c r="AB1989" s="5" t="s">
        <v>184</v>
      </c>
      <c r="AC1989" s="5" t="s">
        <v>753</v>
      </c>
      <c r="AH1989" s="5" t="s">
        <v>928</v>
      </c>
      <c r="AI1989" s="5" t="s">
        <v>225</v>
      </c>
      <c r="AJ1989" s="8" t="s">
        <v>59</v>
      </c>
      <c r="AK1989" s="8" t="s">
        <v>114</v>
      </c>
      <c r="AL1989" s="8" t="s">
        <v>927</v>
      </c>
    </row>
    <row r="1990" spans="1:38" hidden="1" x14ac:dyDescent="0.2">
      <c r="A1990" s="4">
        <v>1657</v>
      </c>
      <c r="B1990" s="4">
        <v>76</v>
      </c>
      <c r="C1990" s="5" t="s">
        <v>921</v>
      </c>
      <c r="D1990" s="5" t="s">
        <v>922</v>
      </c>
      <c r="E1990" s="4">
        <v>1972</v>
      </c>
      <c r="F1990" s="5" t="s">
        <v>809</v>
      </c>
      <c r="G1990" s="6">
        <v>1.1126564673157162E-2</v>
      </c>
      <c r="H1990" s="7">
        <v>8</v>
      </c>
      <c r="L1990" s="5" t="s">
        <v>738</v>
      </c>
      <c r="M1990" s="5" t="s">
        <v>57</v>
      </c>
      <c r="N1990" s="4" t="s">
        <v>930</v>
      </c>
      <c r="O1990" s="4" t="s">
        <v>923</v>
      </c>
      <c r="P1990" s="5" t="s">
        <v>924</v>
      </c>
      <c r="Q1990" s="5" t="s">
        <v>315</v>
      </c>
      <c r="S1990" s="5" t="s">
        <v>925</v>
      </c>
      <c r="U1990" s="5" t="s">
        <v>926</v>
      </c>
      <c r="X1990" s="5" t="s">
        <v>332</v>
      </c>
      <c r="Y1990" s="5" t="s">
        <v>333</v>
      </c>
      <c r="Z1990" s="5" t="s">
        <v>20</v>
      </c>
      <c r="AB1990" s="5" t="s">
        <v>184</v>
      </c>
      <c r="AC1990" s="5" t="s">
        <v>753</v>
      </c>
      <c r="AH1990" s="5" t="s">
        <v>928</v>
      </c>
      <c r="AI1990" s="5" t="s">
        <v>225</v>
      </c>
      <c r="AJ1990" s="8" t="s">
        <v>59</v>
      </c>
      <c r="AK1990" s="8" t="s">
        <v>114</v>
      </c>
      <c r="AL1990" s="8" t="s">
        <v>927</v>
      </c>
    </row>
    <row r="1991" spans="1:38" hidden="1" x14ac:dyDescent="0.2">
      <c r="A1991" s="4">
        <v>1657</v>
      </c>
      <c r="B1991" s="4">
        <v>77</v>
      </c>
      <c r="C1991" s="5" t="s">
        <v>921</v>
      </c>
      <c r="D1991" s="5" t="s">
        <v>922</v>
      </c>
      <c r="E1991" s="4">
        <v>1972</v>
      </c>
      <c r="F1991" s="5" t="s">
        <v>809</v>
      </c>
      <c r="G1991" s="6">
        <v>2.0862308762169681E-2</v>
      </c>
      <c r="H1991" s="7">
        <v>15</v>
      </c>
      <c r="L1991" s="5" t="s">
        <v>739</v>
      </c>
      <c r="M1991" s="5" t="s">
        <v>57</v>
      </c>
      <c r="N1991" s="4" t="s">
        <v>930</v>
      </c>
      <c r="O1991" s="4" t="s">
        <v>923</v>
      </c>
      <c r="P1991" s="5" t="s">
        <v>924</v>
      </c>
      <c r="Q1991" s="5" t="s">
        <v>315</v>
      </c>
      <c r="S1991" s="5" t="s">
        <v>925</v>
      </c>
      <c r="U1991" s="5" t="s">
        <v>926</v>
      </c>
      <c r="X1991" s="5" t="s">
        <v>332</v>
      </c>
      <c r="Y1991" s="5" t="s">
        <v>333</v>
      </c>
      <c r="Z1991" s="5" t="s">
        <v>20</v>
      </c>
      <c r="AB1991" s="5" t="s">
        <v>184</v>
      </c>
      <c r="AC1991" s="5" t="s">
        <v>753</v>
      </c>
      <c r="AH1991" s="5" t="s">
        <v>928</v>
      </c>
      <c r="AI1991" s="5" t="s">
        <v>225</v>
      </c>
      <c r="AJ1991" s="8" t="s">
        <v>59</v>
      </c>
      <c r="AK1991" s="8" t="s">
        <v>114</v>
      </c>
      <c r="AL1991" s="8" t="s">
        <v>927</v>
      </c>
    </row>
    <row r="1992" spans="1:38" hidden="1" x14ac:dyDescent="0.2">
      <c r="A1992" s="4">
        <v>1657</v>
      </c>
      <c r="B1992" s="4">
        <v>78</v>
      </c>
      <c r="C1992" s="5" t="s">
        <v>921</v>
      </c>
      <c r="D1992" s="5" t="s">
        <v>922</v>
      </c>
      <c r="E1992" s="4">
        <v>1972</v>
      </c>
      <c r="F1992" s="5" t="s">
        <v>809</v>
      </c>
      <c r="G1992" s="6">
        <v>2.7816411682892908E-2</v>
      </c>
      <c r="H1992" s="7">
        <v>20</v>
      </c>
      <c r="L1992" s="5" t="s">
        <v>740</v>
      </c>
      <c r="M1992" s="5" t="s">
        <v>57</v>
      </c>
      <c r="N1992" s="4" t="s">
        <v>930</v>
      </c>
      <c r="O1992" s="4" t="s">
        <v>923</v>
      </c>
      <c r="P1992" s="5" t="s">
        <v>924</v>
      </c>
      <c r="Q1992" s="5" t="s">
        <v>315</v>
      </c>
      <c r="S1992" s="5" t="s">
        <v>925</v>
      </c>
      <c r="U1992" s="5" t="s">
        <v>926</v>
      </c>
      <c r="X1992" s="5" t="s">
        <v>332</v>
      </c>
      <c r="Y1992" s="5" t="s">
        <v>333</v>
      </c>
      <c r="Z1992" s="5" t="s">
        <v>20</v>
      </c>
      <c r="AB1992" s="5" t="s">
        <v>184</v>
      </c>
      <c r="AC1992" s="5" t="s">
        <v>753</v>
      </c>
      <c r="AH1992" s="5" t="s">
        <v>928</v>
      </c>
      <c r="AI1992" s="5" t="s">
        <v>225</v>
      </c>
      <c r="AJ1992" s="8" t="s">
        <v>59</v>
      </c>
      <c r="AK1992" s="8" t="s">
        <v>114</v>
      </c>
      <c r="AL1992" s="8" t="s">
        <v>927</v>
      </c>
    </row>
    <row r="1993" spans="1:38" hidden="1" x14ac:dyDescent="0.2">
      <c r="A1993" s="4">
        <v>1657</v>
      </c>
      <c r="B1993" s="4">
        <v>79</v>
      </c>
      <c r="C1993" s="5" t="s">
        <v>921</v>
      </c>
      <c r="D1993" s="5" t="s">
        <v>922</v>
      </c>
      <c r="E1993" s="4">
        <v>1972</v>
      </c>
      <c r="F1993" s="5" t="s">
        <v>809</v>
      </c>
      <c r="G1993" s="6">
        <v>1.6689847009735744E-2</v>
      </c>
      <c r="H1993" s="7">
        <v>12</v>
      </c>
      <c r="L1993" s="5" t="s">
        <v>741</v>
      </c>
      <c r="M1993" s="5" t="s">
        <v>57</v>
      </c>
      <c r="N1993" s="4" t="s">
        <v>930</v>
      </c>
      <c r="O1993" s="4" t="s">
        <v>923</v>
      </c>
      <c r="P1993" s="5" t="s">
        <v>924</v>
      </c>
      <c r="Q1993" s="5" t="s">
        <v>315</v>
      </c>
      <c r="S1993" s="5" t="s">
        <v>925</v>
      </c>
      <c r="U1993" s="5" t="s">
        <v>926</v>
      </c>
      <c r="X1993" s="5" t="s">
        <v>332</v>
      </c>
      <c r="Y1993" s="5" t="s">
        <v>333</v>
      </c>
      <c r="Z1993" s="5" t="s">
        <v>20</v>
      </c>
      <c r="AB1993" s="5" t="s">
        <v>184</v>
      </c>
      <c r="AC1993" s="5" t="s">
        <v>753</v>
      </c>
      <c r="AH1993" s="5" t="s">
        <v>928</v>
      </c>
      <c r="AI1993" s="5" t="s">
        <v>225</v>
      </c>
      <c r="AJ1993" s="8" t="s">
        <v>59</v>
      </c>
      <c r="AK1993" s="8" t="s">
        <v>114</v>
      </c>
      <c r="AL1993" s="8" t="s">
        <v>927</v>
      </c>
    </row>
    <row r="1994" spans="1:38" hidden="1" x14ac:dyDescent="0.2">
      <c r="A1994" s="4">
        <v>1657</v>
      </c>
      <c r="B1994" s="4">
        <v>80</v>
      </c>
      <c r="C1994" s="5" t="s">
        <v>921</v>
      </c>
      <c r="D1994" s="5" t="s">
        <v>922</v>
      </c>
      <c r="E1994" s="4">
        <v>1972</v>
      </c>
      <c r="F1994" s="5" t="s">
        <v>809</v>
      </c>
      <c r="G1994" s="6">
        <v>9.7357440890125171E-3</v>
      </c>
      <c r="H1994" s="7">
        <v>7</v>
      </c>
      <c r="L1994" s="5" t="s">
        <v>742</v>
      </c>
      <c r="M1994" s="5" t="s">
        <v>57</v>
      </c>
      <c r="N1994" s="4" t="s">
        <v>930</v>
      </c>
      <c r="O1994" s="4" t="s">
        <v>923</v>
      </c>
      <c r="P1994" s="5" t="s">
        <v>924</v>
      </c>
      <c r="Q1994" s="5" t="s">
        <v>315</v>
      </c>
      <c r="S1994" s="5" t="s">
        <v>925</v>
      </c>
      <c r="U1994" s="5" t="s">
        <v>926</v>
      </c>
      <c r="X1994" s="5" t="s">
        <v>332</v>
      </c>
      <c r="Y1994" s="5" t="s">
        <v>333</v>
      </c>
      <c r="Z1994" s="5" t="s">
        <v>20</v>
      </c>
      <c r="AB1994" s="5" t="s">
        <v>184</v>
      </c>
      <c r="AC1994" s="5" t="s">
        <v>753</v>
      </c>
      <c r="AH1994" s="5" t="s">
        <v>928</v>
      </c>
      <c r="AI1994" s="5" t="s">
        <v>225</v>
      </c>
      <c r="AJ1994" s="8" t="s">
        <v>59</v>
      </c>
      <c r="AK1994" s="8" t="s">
        <v>114</v>
      </c>
      <c r="AL1994" s="8" t="s">
        <v>927</v>
      </c>
    </row>
    <row r="1995" spans="1:38" hidden="1" x14ac:dyDescent="0.2">
      <c r="A1995" s="4">
        <v>1657</v>
      </c>
      <c r="B1995" s="4">
        <v>81</v>
      </c>
      <c r="C1995" s="5" t="s">
        <v>921</v>
      </c>
      <c r="D1995" s="5" t="s">
        <v>922</v>
      </c>
      <c r="E1995" s="4">
        <v>1972</v>
      </c>
      <c r="F1995" s="5" t="s">
        <v>809</v>
      </c>
      <c r="G1995" s="6">
        <v>8.3449235048678721E-3</v>
      </c>
      <c r="H1995" s="7">
        <v>6</v>
      </c>
      <c r="L1995" s="5" t="s">
        <v>743</v>
      </c>
      <c r="M1995" s="5" t="s">
        <v>57</v>
      </c>
      <c r="N1995" s="4" t="s">
        <v>930</v>
      </c>
      <c r="O1995" s="4" t="s">
        <v>923</v>
      </c>
      <c r="P1995" s="5" t="s">
        <v>924</v>
      </c>
      <c r="Q1995" s="5" t="s">
        <v>315</v>
      </c>
      <c r="S1995" s="5" t="s">
        <v>925</v>
      </c>
      <c r="U1995" s="5" t="s">
        <v>926</v>
      </c>
      <c r="X1995" s="5" t="s">
        <v>332</v>
      </c>
      <c r="Y1995" s="5" t="s">
        <v>333</v>
      </c>
      <c r="Z1995" s="5" t="s">
        <v>20</v>
      </c>
      <c r="AB1995" s="5" t="s">
        <v>184</v>
      </c>
      <c r="AC1995" s="5" t="s">
        <v>753</v>
      </c>
      <c r="AH1995" s="5" t="s">
        <v>928</v>
      </c>
      <c r="AI1995" s="5" t="s">
        <v>225</v>
      </c>
      <c r="AJ1995" s="8" t="s">
        <v>59</v>
      </c>
      <c r="AK1995" s="8" t="s">
        <v>114</v>
      </c>
      <c r="AL1995" s="8" t="s">
        <v>927</v>
      </c>
    </row>
    <row r="1996" spans="1:38" hidden="1" x14ac:dyDescent="0.2">
      <c r="A1996" s="4">
        <v>1657</v>
      </c>
      <c r="B1996" s="4">
        <v>82</v>
      </c>
      <c r="C1996" s="5" t="s">
        <v>921</v>
      </c>
      <c r="D1996" s="5" t="s">
        <v>922</v>
      </c>
      <c r="E1996" s="4">
        <v>1972</v>
      </c>
      <c r="F1996" s="5" t="s">
        <v>809</v>
      </c>
      <c r="G1996" s="6">
        <v>9.7357440890125171E-3</v>
      </c>
      <c r="H1996" s="7">
        <v>7</v>
      </c>
      <c r="L1996" s="5" t="s">
        <v>744</v>
      </c>
      <c r="M1996" s="5" t="s">
        <v>57</v>
      </c>
      <c r="N1996" s="4" t="s">
        <v>930</v>
      </c>
      <c r="O1996" s="4" t="s">
        <v>923</v>
      </c>
      <c r="P1996" s="5" t="s">
        <v>924</v>
      </c>
      <c r="Q1996" s="5" t="s">
        <v>315</v>
      </c>
      <c r="S1996" s="5" t="s">
        <v>925</v>
      </c>
      <c r="U1996" s="5" t="s">
        <v>926</v>
      </c>
      <c r="X1996" s="5" t="s">
        <v>332</v>
      </c>
      <c r="Y1996" s="5" t="s">
        <v>333</v>
      </c>
      <c r="Z1996" s="5" t="s">
        <v>20</v>
      </c>
      <c r="AB1996" s="5" t="s">
        <v>184</v>
      </c>
      <c r="AC1996" s="5" t="s">
        <v>753</v>
      </c>
      <c r="AH1996" s="5" t="s">
        <v>928</v>
      </c>
      <c r="AI1996" s="5" t="s">
        <v>225</v>
      </c>
      <c r="AJ1996" s="8" t="s">
        <v>59</v>
      </c>
      <c r="AK1996" s="8" t="s">
        <v>114</v>
      </c>
      <c r="AL1996" s="8" t="s">
        <v>927</v>
      </c>
    </row>
    <row r="1997" spans="1:38" hidden="1" x14ac:dyDescent="0.2">
      <c r="A1997" s="4">
        <v>1657</v>
      </c>
      <c r="B1997" s="4">
        <v>83</v>
      </c>
      <c r="C1997" s="5" t="s">
        <v>921</v>
      </c>
      <c r="D1997" s="5" t="s">
        <v>922</v>
      </c>
      <c r="E1997" s="4">
        <v>1972</v>
      </c>
      <c r="F1997" s="5" t="s">
        <v>809</v>
      </c>
      <c r="G1997" s="6">
        <v>9.7357440890125171E-3</v>
      </c>
      <c r="H1997" s="7">
        <v>7</v>
      </c>
      <c r="L1997" s="5" t="s">
        <v>745</v>
      </c>
      <c r="M1997" s="5" t="s">
        <v>57</v>
      </c>
      <c r="N1997" s="4" t="s">
        <v>930</v>
      </c>
      <c r="O1997" s="4" t="s">
        <v>923</v>
      </c>
      <c r="P1997" s="5" t="s">
        <v>924</v>
      </c>
      <c r="Q1997" s="5" t="s">
        <v>315</v>
      </c>
      <c r="S1997" s="5" t="s">
        <v>925</v>
      </c>
      <c r="U1997" s="5" t="s">
        <v>926</v>
      </c>
      <c r="X1997" s="5" t="s">
        <v>332</v>
      </c>
      <c r="Y1997" s="5" t="s">
        <v>333</v>
      </c>
      <c r="Z1997" s="5" t="s">
        <v>20</v>
      </c>
      <c r="AB1997" s="5" t="s">
        <v>184</v>
      </c>
      <c r="AC1997" s="5" t="s">
        <v>753</v>
      </c>
      <c r="AH1997" s="5" t="s">
        <v>928</v>
      </c>
      <c r="AI1997" s="5" t="s">
        <v>225</v>
      </c>
      <c r="AJ1997" s="8" t="s">
        <v>59</v>
      </c>
      <c r="AK1997" s="8" t="s">
        <v>114</v>
      </c>
      <c r="AL1997" s="8" t="s">
        <v>927</v>
      </c>
    </row>
    <row r="1998" spans="1:38" hidden="1" x14ac:dyDescent="0.2">
      <c r="A1998" s="4">
        <v>1657</v>
      </c>
      <c r="B1998" s="4">
        <v>84</v>
      </c>
      <c r="C1998" s="5" t="s">
        <v>921</v>
      </c>
      <c r="D1998" s="5" t="s">
        <v>922</v>
      </c>
      <c r="E1998" s="4">
        <v>1972</v>
      </c>
      <c r="F1998" s="5" t="s">
        <v>809</v>
      </c>
      <c r="G1998" s="6">
        <v>1.2517385257301807E-2</v>
      </c>
      <c r="H1998" s="7">
        <v>9</v>
      </c>
      <c r="L1998" s="5" t="s">
        <v>746</v>
      </c>
      <c r="M1998" s="5" t="s">
        <v>57</v>
      </c>
      <c r="N1998" s="4" t="s">
        <v>930</v>
      </c>
      <c r="O1998" s="4" t="s">
        <v>923</v>
      </c>
      <c r="P1998" s="5" t="s">
        <v>924</v>
      </c>
      <c r="Q1998" s="5" t="s">
        <v>315</v>
      </c>
      <c r="S1998" s="5" t="s">
        <v>925</v>
      </c>
      <c r="U1998" s="5" t="s">
        <v>926</v>
      </c>
      <c r="X1998" s="5" t="s">
        <v>332</v>
      </c>
      <c r="Y1998" s="5" t="s">
        <v>333</v>
      </c>
      <c r="Z1998" s="5" t="s">
        <v>20</v>
      </c>
      <c r="AB1998" s="5" t="s">
        <v>184</v>
      </c>
      <c r="AC1998" s="5" t="s">
        <v>753</v>
      </c>
      <c r="AH1998" s="5" t="s">
        <v>928</v>
      </c>
      <c r="AI1998" s="5" t="s">
        <v>225</v>
      </c>
      <c r="AJ1998" s="8" t="s">
        <v>59</v>
      </c>
      <c r="AK1998" s="8" t="s">
        <v>114</v>
      </c>
      <c r="AL1998" s="8" t="s">
        <v>927</v>
      </c>
    </row>
    <row r="1999" spans="1:38" hidden="1" x14ac:dyDescent="0.2">
      <c r="A1999" s="4">
        <v>1657</v>
      </c>
      <c r="B1999" s="4">
        <v>85</v>
      </c>
      <c r="C1999" s="5" t="s">
        <v>921</v>
      </c>
      <c r="D1999" s="5" t="s">
        <v>922</v>
      </c>
      <c r="E1999" s="4">
        <v>1972</v>
      </c>
      <c r="F1999" s="5" t="s">
        <v>809</v>
      </c>
      <c r="G1999" s="6">
        <v>1.6689847009735744E-2</v>
      </c>
      <c r="H1999" s="7">
        <v>12</v>
      </c>
      <c r="L1999" s="5" t="s">
        <v>747</v>
      </c>
      <c r="M1999" s="5" t="s">
        <v>57</v>
      </c>
      <c r="N1999" s="4" t="s">
        <v>930</v>
      </c>
      <c r="O1999" s="4" t="s">
        <v>923</v>
      </c>
      <c r="P1999" s="5" t="s">
        <v>924</v>
      </c>
      <c r="Q1999" s="5" t="s">
        <v>315</v>
      </c>
      <c r="S1999" s="5" t="s">
        <v>925</v>
      </c>
      <c r="U1999" s="5" t="s">
        <v>926</v>
      </c>
      <c r="X1999" s="5" t="s">
        <v>332</v>
      </c>
      <c r="Y1999" s="5" t="s">
        <v>333</v>
      </c>
      <c r="Z1999" s="5" t="s">
        <v>20</v>
      </c>
      <c r="AB1999" s="5" t="s">
        <v>184</v>
      </c>
      <c r="AC1999" s="5" t="s">
        <v>753</v>
      </c>
      <c r="AH1999" s="5" t="s">
        <v>928</v>
      </c>
      <c r="AI1999" s="5" t="s">
        <v>225</v>
      </c>
      <c r="AJ1999" s="8" t="s">
        <v>59</v>
      </c>
      <c r="AK1999" s="8" t="s">
        <v>114</v>
      </c>
      <c r="AL1999" s="8" t="s">
        <v>927</v>
      </c>
    </row>
    <row r="2000" spans="1:38" hidden="1" x14ac:dyDescent="0.2">
      <c r="A2000" s="4">
        <v>1657</v>
      </c>
      <c r="B2000" s="4">
        <v>86</v>
      </c>
      <c r="C2000" s="5" t="s">
        <v>921</v>
      </c>
      <c r="D2000" s="5" t="s">
        <v>922</v>
      </c>
      <c r="E2000" s="4">
        <v>1972</v>
      </c>
      <c r="F2000" s="5" t="s">
        <v>809</v>
      </c>
      <c r="G2000" s="6">
        <v>2.0862308762169681E-2</v>
      </c>
      <c r="H2000" s="7">
        <v>15</v>
      </c>
      <c r="L2000" s="5" t="s">
        <v>748</v>
      </c>
      <c r="M2000" s="5" t="s">
        <v>57</v>
      </c>
      <c r="N2000" s="4" t="s">
        <v>930</v>
      </c>
      <c r="O2000" s="4" t="s">
        <v>923</v>
      </c>
      <c r="P2000" s="5" t="s">
        <v>924</v>
      </c>
      <c r="Q2000" s="5" t="s">
        <v>315</v>
      </c>
      <c r="S2000" s="5" t="s">
        <v>925</v>
      </c>
      <c r="U2000" s="5" t="s">
        <v>926</v>
      </c>
      <c r="X2000" s="5" t="s">
        <v>332</v>
      </c>
      <c r="Y2000" s="5" t="s">
        <v>333</v>
      </c>
      <c r="Z2000" s="5" t="s">
        <v>20</v>
      </c>
      <c r="AB2000" s="5" t="s">
        <v>184</v>
      </c>
      <c r="AC2000" s="5" t="s">
        <v>753</v>
      </c>
      <c r="AH2000" s="5" t="s">
        <v>928</v>
      </c>
      <c r="AI2000" s="5" t="s">
        <v>225</v>
      </c>
      <c r="AJ2000" s="8" t="s">
        <v>59</v>
      </c>
      <c r="AK2000" s="8" t="s">
        <v>114</v>
      </c>
      <c r="AL2000" s="8" t="s">
        <v>927</v>
      </c>
    </row>
    <row r="2001" spans="1:38" hidden="1" x14ac:dyDescent="0.2">
      <c r="A2001" s="4">
        <v>1657</v>
      </c>
      <c r="B2001" s="4">
        <v>87</v>
      </c>
      <c r="C2001" s="5" t="s">
        <v>921</v>
      </c>
      <c r="D2001" s="5" t="s">
        <v>922</v>
      </c>
      <c r="E2001" s="4">
        <v>1972</v>
      </c>
      <c r="F2001" s="5" t="s">
        <v>809</v>
      </c>
      <c r="G2001" s="6">
        <v>2.0862308762169681E-2</v>
      </c>
      <c r="H2001" s="7">
        <v>15</v>
      </c>
      <c r="L2001" s="5" t="s">
        <v>749</v>
      </c>
      <c r="M2001" s="5" t="s">
        <v>57</v>
      </c>
      <c r="N2001" s="4" t="s">
        <v>930</v>
      </c>
      <c r="O2001" s="4" t="s">
        <v>923</v>
      </c>
      <c r="P2001" s="5" t="s">
        <v>924</v>
      </c>
      <c r="Q2001" s="5" t="s">
        <v>315</v>
      </c>
      <c r="S2001" s="5" t="s">
        <v>925</v>
      </c>
      <c r="U2001" s="5" t="s">
        <v>926</v>
      </c>
      <c r="X2001" s="5" t="s">
        <v>332</v>
      </c>
      <c r="Y2001" s="5" t="s">
        <v>333</v>
      </c>
      <c r="Z2001" s="5" t="s">
        <v>20</v>
      </c>
      <c r="AB2001" s="5" t="s">
        <v>184</v>
      </c>
      <c r="AC2001" s="5" t="s">
        <v>753</v>
      </c>
      <c r="AH2001" s="5" t="s">
        <v>928</v>
      </c>
      <c r="AI2001" s="5" t="s">
        <v>225</v>
      </c>
      <c r="AJ2001" s="8" t="s">
        <v>59</v>
      </c>
      <c r="AK2001" s="8" t="s">
        <v>114</v>
      </c>
      <c r="AL2001" s="8" t="s">
        <v>927</v>
      </c>
    </row>
    <row r="2002" spans="1:38" hidden="1" x14ac:dyDescent="0.2">
      <c r="A2002" s="4">
        <v>1657</v>
      </c>
      <c r="B2002" s="4">
        <v>88</v>
      </c>
      <c r="C2002" s="5" t="s">
        <v>921</v>
      </c>
      <c r="D2002" s="5" t="s">
        <v>922</v>
      </c>
      <c r="E2002" s="4">
        <v>1972</v>
      </c>
      <c r="F2002" s="5" t="s">
        <v>809</v>
      </c>
      <c r="G2002" s="6">
        <v>1.6689847009735744E-2</v>
      </c>
      <c r="H2002" s="7">
        <v>12</v>
      </c>
      <c r="L2002" s="5" t="s">
        <v>750</v>
      </c>
      <c r="M2002" s="5" t="s">
        <v>57</v>
      </c>
      <c r="N2002" s="4" t="s">
        <v>930</v>
      </c>
      <c r="O2002" s="4" t="s">
        <v>923</v>
      </c>
      <c r="P2002" s="5" t="s">
        <v>924</v>
      </c>
      <c r="Q2002" s="5" t="s">
        <v>315</v>
      </c>
      <c r="S2002" s="5" t="s">
        <v>925</v>
      </c>
      <c r="U2002" s="5" t="s">
        <v>926</v>
      </c>
      <c r="X2002" s="5" t="s">
        <v>332</v>
      </c>
      <c r="Y2002" s="5" t="s">
        <v>333</v>
      </c>
      <c r="Z2002" s="5" t="s">
        <v>20</v>
      </c>
      <c r="AB2002" s="5" t="s">
        <v>184</v>
      </c>
      <c r="AC2002" s="5" t="s">
        <v>753</v>
      </c>
      <c r="AH2002" s="5" t="s">
        <v>928</v>
      </c>
      <c r="AI2002" s="5" t="s">
        <v>225</v>
      </c>
      <c r="AJ2002" s="8" t="s">
        <v>59</v>
      </c>
      <c r="AK2002" s="8" t="s">
        <v>114</v>
      </c>
      <c r="AL2002" s="8" t="s">
        <v>927</v>
      </c>
    </row>
    <row r="2003" spans="1:38" hidden="1" x14ac:dyDescent="0.2">
      <c r="A2003" s="4">
        <v>1657</v>
      </c>
      <c r="B2003" s="4">
        <v>89</v>
      </c>
      <c r="C2003" s="5" t="s">
        <v>921</v>
      </c>
      <c r="D2003" s="5" t="s">
        <v>922</v>
      </c>
      <c r="E2003" s="4">
        <v>1972</v>
      </c>
      <c r="F2003" s="5" t="s">
        <v>809</v>
      </c>
      <c r="G2003" s="6">
        <v>1.8080667593880391E-2</v>
      </c>
      <c r="H2003" s="7">
        <v>13</v>
      </c>
      <c r="L2003" s="5" t="s">
        <v>810</v>
      </c>
      <c r="M2003" s="5" t="s">
        <v>57</v>
      </c>
      <c r="N2003" s="4" t="s">
        <v>930</v>
      </c>
      <c r="O2003" s="4" t="s">
        <v>923</v>
      </c>
      <c r="P2003" s="5" t="s">
        <v>924</v>
      </c>
      <c r="Q2003" s="5" t="s">
        <v>315</v>
      </c>
      <c r="S2003" s="5" t="s">
        <v>925</v>
      </c>
      <c r="U2003" s="5" t="s">
        <v>926</v>
      </c>
      <c r="X2003" s="5" t="s">
        <v>332</v>
      </c>
      <c r="Y2003" s="5" t="s">
        <v>333</v>
      </c>
      <c r="Z2003" s="5" t="s">
        <v>20</v>
      </c>
      <c r="AB2003" s="5" t="s">
        <v>184</v>
      </c>
      <c r="AC2003" s="5" t="s">
        <v>753</v>
      </c>
      <c r="AH2003" s="5" t="s">
        <v>928</v>
      </c>
      <c r="AI2003" s="5" t="s">
        <v>225</v>
      </c>
      <c r="AJ2003" s="8" t="s">
        <v>59</v>
      </c>
      <c r="AK2003" s="8" t="s">
        <v>114</v>
      </c>
      <c r="AL2003" s="8" t="s">
        <v>927</v>
      </c>
    </row>
    <row r="2004" spans="1:38" hidden="1" x14ac:dyDescent="0.2">
      <c r="A2004" s="4">
        <v>1657</v>
      </c>
      <c r="B2004" s="4">
        <v>90</v>
      </c>
      <c r="C2004" s="5" t="s">
        <v>921</v>
      </c>
      <c r="D2004" s="5" t="s">
        <v>922</v>
      </c>
      <c r="E2004" s="4">
        <v>1972</v>
      </c>
      <c r="F2004" s="5" t="s">
        <v>809</v>
      </c>
      <c r="G2004" s="6">
        <v>1.6689847009735744E-2</v>
      </c>
      <c r="H2004" s="7">
        <v>12</v>
      </c>
      <c r="L2004" s="5" t="s">
        <v>811</v>
      </c>
      <c r="M2004" s="5" t="s">
        <v>57</v>
      </c>
      <c r="N2004" s="4" t="s">
        <v>930</v>
      </c>
      <c r="O2004" s="4" t="s">
        <v>923</v>
      </c>
      <c r="P2004" s="5" t="s">
        <v>924</v>
      </c>
      <c r="Q2004" s="5" t="s">
        <v>315</v>
      </c>
      <c r="S2004" s="5" t="s">
        <v>925</v>
      </c>
      <c r="U2004" s="5" t="s">
        <v>926</v>
      </c>
      <c r="X2004" s="5" t="s">
        <v>332</v>
      </c>
      <c r="Y2004" s="5" t="s">
        <v>333</v>
      </c>
      <c r="Z2004" s="5" t="s">
        <v>20</v>
      </c>
      <c r="AB2004" s="5" t="s">
        <v>184</v>
      </c>
      <c r="AC2004" s="5" t="s">
        <v>753</v>
      </c>
      <c r="AH2004" s="5" t="s">
        <v>928</v>
      </c>
      <c r="AI2004" s="5" t="s">
        <v>225</v>
      </c>
      <c r="AJ2004" s="8" t="s">
        <v>59</v>
      </c>
      <c r="AK2004" s="8" t="s">
        <v>114</v>
      </c>
      <c r="AL2004" s="8" t="s">
        <v>927</v>
      </c>
    </row>
    <row r="2005" spans="1:38" hidden="1" x14ac:dyDescent="0.2">
      <c r="A2005" s="4">
        <v>1657</v>
      </c>
      <c r="B2005" s="4">
        <v>91</v>
      </c>
      <c r="C2005" s="5" t="s">
        <v>921</v>
      </c>
      <c r="D2005" s="5" t="s">
        <v>922</v>
      </c>
      <c r="E2005" s="4">
        <v>1972</v>
      </c>
      <c r="F2005" s="5" t="s">
        <v>809</v>
      </c>
      <c r="G2005" s="6">
        <v>1.3908205841446454E-2</v>
      </c>
      <c r="H2005" s="7">
        <v>10</v>
      </c>
      <c r="L2005" s="5" t="s">
        <v>812</v>
      </c>
      <c r="M2005" s="5" t="s">
        <v>57</v>
      </c>
      <c r="N2005" s="4" t="s">
        <v>930</v>
      </c>
      <c r="O2005" s="4" t="s">
        <v>923</v>
      </c>
      <c r="P2005" s="5" t="s">
        <v>924</v>
      </c>
      <c r="Q2005" s="5" t="s">
        <v>315</v>
      </c>
      <c r="S2005" s="5" t="s">
        <v>925</v>
      </c>
      <c r="U2005" s="5" t="s">
        <v>926</v>
      </c>
      <c r="X2005" s="5" t="s">
        <v>332</v>
      </c>
      <c r="Y2005" s="5" t="s">
        <v>333</v>
      </c>
      <c r="Z2005" s="5" t="s">
        <v>20</v>
      </c>
      <c r="AB2005" s="5" t="s">
        <v>184</v>
      </c>
      <c r="AC2005" s="5" t="s">
        <v>753</v>
      </c>
      <c r="AH2005" s="5" t="s">
        <v>928</v>
      </c>
      <c r="AI2005" s="5" t="s">
        <v>225</v>
      </c>
      <c r="AJ2005" s="8" t="s">
        <v>59</v>
      </c>
      <c r="AK2005" s="8" t="s">
        <v>114</v>
      </c>
      <c r="AL2005" s="8" t="s">
        <v>927</v>
      </c>
    </row>
    <row r="2006" spans="1:38" hidden="1" x14ac:dyDescent="0.2">
      <c r="A2006" s="4">
        <v>1657</v>
      </c>
      <c r="B2006" s="4">
        <v>92</v>
      </c>
      <c r="C2006" s="5" t="s">
        <v>921</v>
      </c>
      <c r="D2006" s="5" t="s">
        <v>922</v>
      </c>
      <c r="E2006" s="4">
        <v>1972</v>
      </c>
      <c r="F2006" s="5" t="s">
        <v>809</v>
      </c>
      <c r="G2006" s="6">
        <v>6.954102920723227E-3</v>
      </c>
      <c r="H2006" s="7">
        <v>5</v>
      </c>
      <c r="L2006" s="5" t="s">
        <v>813</v>
      </c>
      <c r="M2006" s="5" t="s">
        <v>57</v>
      </c>
      <c r="N2006" s="4" t="s">
        <v>930</v>
      </c>
      <c r="O2006" s="4" t="s">
        <v>923</v>
      </c>
      <c r="P2006" s="5" t="s">
        <v>924</v>
      </c>
      <c r="Q2006" s="5" t="s">
        <v>315</v>
      </c>
      <c r="S2006" s="5" t="s">
        <v>925</v>
      </c>
      <c r="U2006" s="5" t="s">
        <v>926</v>
      </c>
      <c r="X2006" s="5" t="s">
        <v>332</v>
      </c>
      <c r="Y2006" s="5" t="s">
        <v>333</v>
      </c>
      <c r="Z2006" s="5" t="s">
        <v>20</v>
      </c>
      <c r="AB2006" s="5" t="s">
        <v>184</v>
      </c>
      <c r="AC2006" s="5" t="s">
        <v>753</v>
      </c>
      <c r="AH2006" s="5" t="s">
        <v>928</v>
      </c>
      <c r="AI2006" s="5" t="s">
        <v>225</v>
      </c>
      <c r="AJ2006" s="8" t="s">
        <v>59</v>
      </c>
      <c r="AK2006" s="8" t="s">
        <v>114</v>
      </c>
      <c r="AL2006" s="8" t="s">
        <v>927</v>
      </c>
    </row>
    <row r="2007" spans="1:38" hidden="1" x14ac:dyDescent="0.2">
      <c r="A2007" s="4">
        <v>1657</v>
      </c>
      <c r="B2007" s="4">
        <v>93</v>
      </c>
      <c r="C2007" s="5" t="s">
        <v>921</v>
      </c>
      <c r="D2007" s="5" t="s">
        <v>922</v>
      </c>
      <c r="E2007" s="4">
        <v>1972</v>
      </c>
      <c r="F2007" s="5" t="s">
        <v>809</v>
      </c>
      <c r="G2007" s="6">
        <v>5.5632823365785811E-3</v>
      </c>
      <c r="H2007" s="7">
        <v>4</v>
      </c>
      <c r="L2007" s="5" t="s">
        <v>814</v>
      </c>
      <c r="M2007" s="5" t="s">
        <v>57</v>
      </c>
      <c r="N2007" s="4" t="s">
        <v>930</v>
      </c>
      <c r="O2007" s="4" t="s">
        <v>923</v>
      </c>
      <c r="P2007" s="5" t="s">
        <v>924</v>
      </c>
      <c r="Q2007" s="5" t="s">
        <v>315</v>
      </c>
      <c r="S2007" s="5" t="s">
        <v>925</v>
      </c>
      <c r="U2007" s="5" t="s">
        <v>926</v>
      </c>
      <c r="X2007" s="5" t="s">
        <v>332</v>
      </c>
      <c r="Y2007" s="5" t="s">
        <v>333</v>
      </c>
      <c r="Z2007" s="5" t="s">
        <v>20</v>
      </c>
      <c r="AB2007" s="5" t="s">
        <v>184</v>
      </c>
      <c r="AC2007" s="5" t="s">
        <v>753</v>
      </c>
      <c r="AH2007" s="5" t="s">
        <v>928</v>
      </c>
      <c r="AI2007" s="5" t="s">
        <v>225</v>
      </c>
      <c r="AJ2007" s="8" t="s">
        <v>59</v>
      </c>
      <c r="AK2007" s="8" t="s">
        <v>114</v>
      </c>
      <c r="AL2007" s="8" t="s">
        <v>927</v>
      </c>
    </row>
    <row r="2008" spans="1:38" hidden="1" x14ac:dyDescent="0.2">
      <c r="A2008" s="4">
        <v>1657</v>
      </c>
      <c r="B2008" s="4">
        <v>94</v>
      </c>
      <c r="C2008" s="5" t="s">
        <v>921</v>
      </c>
      <c r="D2008" s="5" t="s">
        <v>922</v>
      </c>
      <c r="E2008" s="4">
        <v>1972</v>
      </c>
      <c r="F2008" s="5" t="s">
        <v>809</v>
      </c>
      <c r="G2008" s="6">
        <v>5.5632823365785811E-3</v>
      </c>
      <c r="H2008" s="7">
        <v>4</v>
      </c>
      <c r="L2008" s="5" t="s">
        <v>815</v>
      </c>
      <c r="M2008" s="5" t="s">
        <v>57</v>
      </c>
      <c r="N2008" s="4" t="s">
        <v>930</v>
      </c>
      <c r="O2008" s="4" t="s">
        <v>923</v>
      </c>
      <c r="P2008" s="5" t="s">
        <v>924</v>
      </c>
      <c r="Q2008" s="5" t="s">
        <v>315</v>
      </c>
      <c r="S2008" s="5" t="s">
        <v>925</v>
      </c>
      <c r="U2008" s="5" t="s">
        <v>926</v>
      </c>
      <c r="X2008" s="5" t="s">
        <v>332</v>
      </c>
      <c r="Y2008" s="5" t="s">
        <v>333</v>
      </c>
      <c r="Z2008" s="5" t="s">
        <v>20</v>
      </c>
      <c r="AB2008" s="5" t="s">
        <v>184</v>
      </c>
      <c r="AC2008" s="5" t="s">
        <v>753</v>
      </c>
      <c r="AH2008" s="5" t="s">
        <v>928</v>
      </c>
      <c r="AI2008" s="5" t="s">
        <v>225</v>
      </c>
      <c r="AJ2008" s="8" t="s">
        <v>59</v>
      </c>
      <c r="AK2008" s="8" t="s">
        <v>114</v>
      </c>
      <c r="AL2008" s="8" t="s">
        <v>927</v>
      </c>
    </row>
    <row r="2009" spans="1:38" hidden="1" x14ac:dyDescent="0.2">
      <c r="A2009" s="4">
        <v>1657</v>
      </c>
      <c r="B2009" s="4">
        <v>95</v>
      </c>
      <c r="C2009" s="5" t="s">
        <v>921</v>
      </c>
      <c r="D2009" s="5" t="s">
        <v>922</v>
      </c>
      <c r="E2009" s="4">
        <v>1972</v>
      </c>
      <c r="F2009" s="5" t="s">
        <v>809</v>
      </c>
      <c r="G2009" s="6">
        <v>1.2517385257301807E-2</v>
      </c>
      <c r="H2009" s="7">
        <v>9</v>
      </c>
      <c r="L2009" s="5" t="s">
        <v>816</v>
      </c>
      <c r="M2009" s="5" t="s">
        <v>57</v>
      </c>
      <c r="N2009" s="4" t="s">
        <v>930</v>
      </c>
      <c r="O2009" s="4" t="s">
        <v>923</v>
      </c>
      <c r="P2009" s="5" t="s">
        <v>924</v>
      </c>
      <c r="Q2009" s="5" t="s">
        <v>315</v>
      </c>
      <c r="S2009" s="5" t="s">
        <v>925</v>
      </c>
      <c r="U2009" s="5" t="s">
        <v>926</v>
      </c>
      <c r="X2009" s="5" t="s">
        <v>332</v>
      </c>
      <c r="Y2009" s="5" t="s">
        <v>333</v>
      </c>
      <c r="Z2009" s="5" t="s">
        <v>20</v>
      </c>
      <c r="AB2009" s="5" t="s">
        <v>184</v>
      </c>
      <c r="AC2009" s="5" t="s">
        <v>753</v>
      </c>
      <c r="AH2009" s="5" t="s">
        <v>928</v>
      </c>
      <c r="AI2009" s="5" t="s">
        <v>225</v>
      </c>
      <c r="AJ2009" s="8" t="s">
        <v>59</v>
      </c>
      <c r="AK2009" s="8" t="s">
        <v>114</v>
      </c>
      <c r="AL2009" s="8" t="s">
        <v>927</v>
      </c>
    </row>
    <row r="2010" spans="1:38" hidden="1" x14ac:dyDescent="0.2">
      <c r="A2010" s="4">
        <v>1657</v>
      </c>
      <c r="B2010" s="4">
        <v>96</v>
      </c>
      <c r="C2010" s="5" t="s">
        <v>921</v>
      </c>
      <c r="D2010" s="5" t="s">
        <v>922</v>
      </c>
      <c r="E2010" s="4">
        <v>1972</v>
      </c>
      <c r="F2010" s="5" t="s">
        <v>809</v>
      </c>
      <c r="G2010" s="6">
        <v>1.2517385257301807E-2</v>
      </c>
      <c r="H2010" s="7">
        <v>9</v>
      </c>
      <c r="L2010" s="5" t="s">
        <v>817</v>
      </c>
      <c r="M2010" s="5" t="s">
        <v>57</v>
      </c>
      <c r="N2010" s="4" t="s">
        <v>930</v>
      </c>
      <c r="O2010" s="4" t="s">
        <v>923</v>
      </c>
      <c r="P2010" s="5" t="s">
        <v>924</v>
      </c>
      <c r="Q2010" s="5" t="s">
        <v>315</v>
      </c>
      <c r="S2010" s="5" t="s">
        <v>925</v>
      </c>
      <c r="U2010" s="5" t="s">
        <v>926</v>
      </c>
      <c r="X2010" s="5" t="s">
        <v>332</v>
      </c>
      <c r="Y2010" s="5" t="s">
        <v>333</v>
      </c>
      <c r="Z2010" s="5" t="s">
        <v>20</v>
      </c>
      <c r="AB2010" s="5" t="s">
        <v>184</v>
      </c>
      <c r="AC2010" s="5" t="s">
        <v>753</v>
      </c>
      <c r="AH2010" s="5" t="s">
        <v>928</v>
      </c>
      <c r="AI2010" s="5" t="s">
        <v>225</v>
      </c>
      <c r="AJ2010" s="8" t="s">
        <v>59</v>
      </c>
      <c r="AK2010" s="8" t="s">
        <v>114</v>
      </c>
      <c r="AL2010" s="8" t="s">
        <v>927</v>
      </c>
    </row>
    <row r="2011" spans="1:38" hidden="1" x14ac:dyDescent="0.2">
      <c r="A2011" s="4">
        <v>1657</v>
      </c>
      <c r="B2011" s="4">
        <v>97</v>
      </c>
      <c r="C2011" s="5" t="s">
        <v>921</v>
      </c>
      <c r="D2011" s="5" t="s">
        <v>922</v>
      </c>
      <c r="E2011" s="4">
        <v>1972</v>
      </c>
      <c r="F2011" s="5" t="s">
        <v>809</v>
      </c>
      <c r="G2011" s="6">
        <v>9.7357440890125171E-3</v>
      </c>
      <c r="H2011" s="7">
        <v>7</v>
      </c>
      <c r="L2011" s="5" t="s">
        <v>818</v>
      </c>
      <c r="M2011" s="5" t="s">
        <v>57</v>
      </c>
      <c r="N2011" s="4" t="s">
        <v>930</v>
      </c>
      <c r="O2011" s="4" t="s">
        <v>923</v>
      </c>
      <c r="P2011" s="5" t="s">
        <v>924</v>
      </c>
      <c r="Q2011" s="5" t="s">
        <v>315</v>
      </c>
      <c r="S2011" s="5" t="s">
        <v>925</v>
      </c>
      <c r="U2011" s="5" t="s">
        <v>926</v>
      </c>
      <c r="X2011" s="5" t="s">
        <v>332</v>
      </c>
      <c r="Y2011" s="5" t="s">
        <v>333</v>
      </c>
      <c r="Z2011" s="5" t="s">
        <v>20</v>
      </c>
      <c r="AB2011" s="5" t="s">
        <v>184</v>
      </c>
      <c r="AC2011" s="5" t="s">
        <v>753</v>
      </c>
      <c r="AH2011" s="5" t="s">
        <v>928</v>
      </c>
      <c r="AI2011" s="5" t="s">
        <v>225</v>
      </c>
      <c r="AJ2011" s="8" t="s">
        <v>59</v>
      </c>
      <c r="AK2011" s="8" t="s">
        <v>114</v>
      </c>
      <c r="AL2011" s="8" t="s">
        <v>927</v>
      </c>
    </row>
    <row r="2012" spans="1:38" hidden="1" x14ac:dyDescent="0.2">
      <c r="A2012" s="4">
        <v>1657</v>
      </c>
      <c r="B2012" s="4">
        <v>98</v>
      </c>
      <c r="C2012" s="5" t="s">
        <v>921</v>
      </c>
      <c r="D2012" s="5" t="s">
        <v>922</v>
      </c>
      <c r="E2012" s="4">
        <v>1972</v>
      </c>
      <c r="F2012" s="5" t="s">
        <v>809</v>
      </c>
      <c r="G2012" s="6">
        <v>9.7357440890125171E-3</v>
      </c>
      <c r="H2012" s="7">
        <v>7</v>
      </c>
      <c r="L2012" s="5" t="s">
        <v>819</v>
      </c>
      <c r="M2012" s="5" t="s">
        <v>57</v>
      </c>
      <c r="N2012" s="4" t="s">
        <v>930</v>
      </c>
      <c r="O2012" s="4" t="s">
        <v>923</v>
      </c>
      <c r="P2012" s="5" t="s">
        <v>924</v>
      </c>
      <c r="Q2012" s="5" t="s">
        <v>315</v>
      </c>
      <c r="S2012" s="5" t="s">
        <v>925</v>
      </c>
      <c r="U2012" s="5" t="s">
        <v>926</v>
      </c>
      <c r="X2012" s="5" t="s">
        <v>332</v>
      </c>
      <c r="Y2012" s="5" t="s">
        <v>333</v>
      </c>
      <c r="Z2012" s="5" t="s">
        <v>20</v>
      </c>
      <c r="AB2012" s="5" t="s">
        <v>184</v>
      </c>
      <c r="AC2012" s="5" t="s">
        <v>753</v>
      </c>
      <c r="AH2012" s="5" t="s">
        <v>928</v>
      </c>
      <c r="AI2012" s="5" t="s">
        <v>225</v>
      </c>
      <c r="AJ2012" s="8" t="s">
        <v>59</v>
      </c>
      <c r="AK2012" s="8" t="s">
        <v>114</v>
      </c>
      <c r="AL2012" s="8" t="s">
        <v>927</v>
      </c>
    </row>
    <row r="2013" spans="1:38" hidden="1" x14ac:dyDescent="0.2">
      <c r="A2013" s="4">
        <v>1657</v>
      </c>
      <c r="B2013" s="4">
        <v>99</v>
      </c>
      <c r="C2013" s="5" t="s">
        <v>921</v>
      </c>
      <c r="D2013" s="5" t="s">
        <v>922</v>
      </c>
      <c r="E2013" s="4">
        <v>1972</v>
      </c>
      <c r="F2013" s="5" t="s">
        <v>809</v>
      </c>
      <c r="G2013" s="6">
        <v>1.1126564673157162E-2</v>
      </c>
      <c r="H2013" s="7">
        <v>8</v>
      </c>
      <c r="L2013" s="5" t="s">
        <v>820</v>
      </c>
      <c r="M2013" s="5" t="s">
        <v>57</v>
      </c>
      <c r="N2013" s="4" t="s">
        <v>930</v>
      </c>
      <c r="O2013" s="4" t="s">
        <v>923</v>
      </c>
      <c r="P2013" s="5" t="s">
        <v>924</v>
      </c>
      <c r="Q2013" s="5" t="s">
        <v>315</v>
      </c>
      <c r="S2013" s="5" t="s">
        <v>925</v>
      </c>
      <c r="U2013" s="5" t="s">
        <v>926</v>
      </c>
      <c r="X2013" s="5" t="s">
        <v>332</v>
      </c>
      <c r="Y2013" s="5" t="s">
        <v>333</v>
      </c>
      <c r="Z2013" s="5" t="s">
        <v>20</v>
      </c>
      <c r="AB2013" s="5" t="s">
        <v>184</v>
      </c>
      <c r="AC2013" s="5" t="s">
        <v>753</v>
      </c>
      <c r="AH2013" s="5" t="s">
        <v>928</v>
      </c>
      <c r="AI2013" s="5" t="s">
        <v>225</v>
      </c>
      <c r="AJ2013" s="8" t="s">
        <v>59</v>
      </c>
      <c r="AK2013" s="8" t="s">
        <v>114</v>
      </c>
      <c r="AL2013" s="8" t="s">
        <v>927</v>
      </c>
    </row>
    <row r="2014" spans="1:38" hidden="1" x14ac:dyDescent="0.2">
      <c r="A2014" s="4">
        <v>1657</v>
      </c>
      <c r="B2014" s="4">
        <v>100</v>
      </c>
      <c r="C2014" s="5" t="s">
        <v>921</v>
      </c>
      <c r="D2014" s="5" t="s">
        <v>922</v>
      </c>
      <c r="E2014" s="4">
        <v>1972</v>
      </c>
      <c r="F2014" s="5" t="s">
        <v>809</v>
      </c>
      <c r="G2014" s="6">
        <v>1.2517385257301807E-2</v>
      </c>
      <c r="H2014" s="7">
        <v>9</v>
      </c>
      <c r="L2014" s="5" t="s">
        <v>821</v>
      </c>
      <c r="M2014" s="5" t="s">
        <v>57</v>
      </c>
      <c r="N2014" s="4" t="s">
        <v>930</v>
      </c>
      <c r="O2014" s="4" t="s">
        <v>923</v>
      </c>
      <c r="P2014" s="5" t="s">
        <v>924</v>
      </c>
      <c r="Q2014" s="5" t="s">
        <v>315</v>
      </c>
      <c r="S2014" s="5" t="s">
        <v>925</v>
      </c>
      <c r="U2014" s="5" t="s">
        <v>926</v>
      </c>
      <c r="X2014" s="5" t="s">
        <v>332</v>
      </c>
      <c r="Y2014" s="5" t="s">
        <v>333</v>
      </c>
      <c r="Z2014" s="5" t="s">
        <v>20</v>
      </c>
      <c r="AB2014" s="5" t="s">
        <v>184</v>
      </c>
      <c r="AC2014" s="5" t="s">
        <v>753</v>
      </c>
      <c r="AH2014" s="5" t="s">
        <v>928</v>
      </c>
      <c r="AI2014" s="5" t="s">
        <v>225</v>
      </c>
      <c r="AJ2014" s="8" t="s">
        <v>59</v>
      </c>
      <c r="AK2014" s="8" t="s">
        <v>114</v>
      </c>
      <c r="AL2014" s="8" t="s">
        <v>927</v>
      </c>
    </row>
    <row r="2015" spans="1:38" hidden="1" x14ac:dyDescent="0.2">
      <c r="A2015" s="4">
        <v>1657</v>
      </c>
      <c r="B2015" s="4">
        <v>101</v>
      </c>
      <c r="C2015" s="5" t="s">
        <v>921</v>
      </c>
      <c r="D2015" s="5" t="s">
        <v>922</v>
      </c>
      <c r="E2015" s="4">
        <v>1972</v>
      </c>
      <c r="F2015" s="5" t="s">
        <v>809</v>
      </c>
      <c r="G2015" s="6">
        <v>1.2517385257301807E-2</v>
      </c>
      <c r="H2015" s="7">
        <v>9</v>
      </c>
      <c r="L2015" s="5" t="s">
        <v>822</v>
      </c>
      <c r="M2015" s="5" t="s">
        <v>57</v>
      </c>
      <c r="N2015" s="4" t="s">
        <v>930</v>
      </c>
      <c r="O2015" s="4" t="s">
        <v>923</v>
      </c>
      <c r="P2015" s="5" t="s">
        <v>924</v>
      </c>
      <c r="Q2015" s="5" t="s">
        <v>315</v>
      </c>
      <c r="S2015" s="5" t="s">
        <v>925</v>
      </c>
      <c r="U2015" s="5" t="s">
        <v>926</v>
      </c>
      <c r="X2015" s="5" t="s">
        <v>332</v>
      </c>
      <c r="Y2015" s="5" t="s">
        <v>333</v>
      </c>
      <c r="Z2015" s="5" t="s">
        <v>20</v>
      </c>
      <c r="AB2015" s="5" t="s">
        <v>184</v>
      </c>
      <c r="AC2015" s="5" t="s">
        <v>753</v>
      </c>
      <c r="AH2015" s="5" t="s">
        <v>928</v>
      </c>
      <c r="AI2015" s="5" t="s">
        <v>225</v>
      </c>
      <c r="AJ2015" s="8" t="s">
        <v>59</v>
      </c>
      <c r="AK2015" s="8" t="s">
        <v>114</v>
      </c>
      <c r="AL2015" s="8" t="s">
        <v>927</v>
      </c>
    </row>
    <row r="2016" spans="1:38" hidden="1" x14ac:dyDescent="0.2">
      <c r="A2016" s="4">
        <v>1657</v>
      </c>
      <c r="B2016" s="4">
        <v>102</v>
      </c>
      <c r="C2016" s="5" t="s">
        <v>921</v>
      </c>
      <c r="D2016" s="5" t="s">
        <v>922</v>
      </c>
      <c r="E2016" s="4">
        <v>1972</v>
      </c>
      <c r="F2016" s="5" t="s">
        <v>809</v>
      </c>
      <c r="G2016" s="6">
        <v>9.7357440890125171E-3</v>
      </c>
      <c r="H2016" s="7">
        <v>7</v>
      </c>
      <c r="L2016" s="5" t="s">
        <v>823</v>
      </c>
      <c r="M2016" s="5" t="s">
        <v>57</v>
      </c>
      <c r="N2016" s="4" t="s">
        <v>930</v>
      </c>
      <c r="O2016" s="4" t="s">
        <v>923</v>
      </c>
      <c r="P2016" s="5" t="s">
        <v>924</v>
      </c>
      <c r="Q2016" s="5" t="s">
        <v>315</v>
      </c>
      <c r="S2016" s="5" t="s">
        <v>925</v>
      </c>
      <c r="U2016" s="5" t="s">
        <v>926</v>
      </c>
      <c r="X2016" s="5" t="s">
        <v>332</v>
      </c>
      <c r="Y2016" s="5" t="s">
        <v>333</v>
      </c>
      <c r="Z2016" s="5" t="s">
        <v>20</v>
      </c>
      <c r="AB2016" s="5" t="s">
        <v>184</v>
      </c>
      <c r="AC2016" s="5" t="s">
        <v>753</v>
      </c>
      <c r="AH2016" s="5" t="s">
        <v>928</v>
      </c>
      <c r="AI2016" s="5" t="s">
        <v>225</v>
      </c>
      <c r="AJ2016" s="8" t="s">
        <v>59</v>
      </c>
      <c r="AK2016" s="8" t="s">
        <v>114</v>
      </c>
      <c r="AL2016" s="8" t="s">
        <v>927</v>
      </c>
    </row>
    <row r="2017" spans="1:38" hidden="1" x14ac:dyDescent="0.2">
      <c r="A2017" s="4">
        <v>1657</v>
      </c>
      <c r="B2017" s="4">
        <v>103</v>
      </c>
      <c r="C2017" s="5" t="s">
        <v>921</v>
      </c>
      <c r="D2017" s="5" t="s">
        <v>922</v>
      </c>
      <c r="E2017" s="4">
        <v>1972</v>
      </c>
      <c r="F2017" s="5" t="s">
        <v>809</v>
      </c>
      <c r="G2017" s="6">
        <v>4.172461752433936E-3</v>
      </c>
      <c r="H2017" s="7">
        <v>3</v>
      </c>
      <c r="L2017" s="5" t="s">
        <v>824</v>
      </c>
      <c r="M2017" s="5" t="s">
        <v>57</v>
      </c>
      <c r="N2017" s="4" t="s">
        <v>930</v>
      </c>
      <c r="O2017" s="4" t="s">
        <v>923</v>
      </c>
      <c r="P2017" s="5" t="s">
        <v>924</v>
      </c>
      <c r="Q2017" s="5" t="s">
        <v>315</v>
      </c>
      <c r="S2017" s="5" t="s">
        <v>925</v>
      </c>
      <c r="U2017" s="5" t="s">
        <v>926</v>
      </c>
      <c r="X2017" s="5" t="s">
        <v>332</v>
      </c>
      <c r="Y2017" s="5" t="s">
        <v>333</v>
      </c>
      <c r="Z2017" s="5" t="s">
        <v>20</v>
      </c>
      <c r="AB2017" s="5" t="s">
        <v>184</v>
      </c>
      <c r="AC2017" s="5" t="s">
        <v>753</v>
      </c>
      <c r="AH2017" s="5" t="s">
        <v>928</v>
      </c>
      <c r="AI2017" s="5" t="s">
        <v>225</v>
      </c>
      <c r="AJ2017" s="8" t="s">
        <v>59</v>
      </c>
      <c r="AK2017" s="8" t="s">
        <v>114</v>
      </c>
      <c r="AL2017" s="8" t="s">
        <v>927</v>
      </c>
    </row>
    <row r="2018" spans="1:38" hidden="1" x14ac:dyDescent="0.2">
      <c r="A2018" s="4">
        <v>1657</v>
      </c>
      <c r="B2018" s="4">
        <v>104</v>
      </c>
      <c r="C2018" s="5" t="s">
        <v>921</v>
      </c>
      <c r="D2018" s="5" t="s">
        <v>922</v>
      </c>
      <c r="E2018" s="4">
        <v>1972</v>
      </c>
      <c r="F2018" s="5" t="s">
        <v>809</v>
      </c>
      <c r="G2018" s="6">
        <v>1.3908205841446453E-3</v>
      </c>
      <c r="H2018" s="7">
        <v>1</v>
      </c>
      <c r="L2018" s="5" t="s">
        <v>825</v>
      </c>
      <c r="M2018" s="5" t="s">
        <v>57</v>
      </c>
      <c r="N2018" s="4" t="s">
        <v>930</v>
      </c>
      <c r="O2018" s="4" t="s">
        <v>923</v>
      </c>
      <c r="P2018" s="5" t="s">
        <v>924</v>
      </c>
      <c r="Q2018" s="5" t="s">
        <v>315</v>
      </c>
      <c r="S2018" s="5" t="s">
        <v>925</v>
      </c>
      <c r="U2018" s="5" t="s">
        <v>926</v>
      </c>
      <c r="X2018" s="5" t="s">
        <v>332</v>
      </c>
      <c r="Y2018" s="5" t="s">
        <v>333</v>
      </c>
      <c r="Z2018" s="5" t="s">
        <v>20</v>
      </c>
      <c r="AB2018" s="5" t="s">
        <v>184</v>
      </c>
      <c r="AC2018" s="5" t="s">
        <v>753</v>
      </c>
      <c r="AH2018" s="5" t="s">
        <v>928</v>
      </c>
      <c r="AI2018" s="5" t="s">
        <v>225</v>
      </c>
      <c r="AJ2018" s="8" t="s">
        <v>59</v>
      </c>
      <c r="AK2018" s="8" t="s">
        <v>114</v>
      </c>
      <c r="AL2018" s="8" t="s">
        <v>927</v>
      </c>
    </row>
    <row r="2019" spans="1:38" hidden="1" x14ac:dyDescent="0.2">
      <c r="A2019" s="4">
        <v>1657</v>
      </c>
      <c r="B2019" s="4">
        <v>105</v>
      </c>
      <c r="C2019" s="5" t="s">
        <v>921</v>
      </c>
      <c r="D2019" s="5" t="s">
        <v>922</v>
      </c>
      <c r="E2019" s="4">
        <v>1972</v>
      </c>
      <c r="F2019" s="5" t="s">
        <v>809</v>
      </c>
      <c r="G2019" s="6">
        <v>0</v>
      </c>
      <c r="H2019" s="7">
        <v>0</v>
      </c>
      <c r="L2019" s="5" t="s">
        <v>826</v>
      </c>
      <c r="M2019" s="5" t="s">
        <v>57</v>
      </c>
      <c r="N2019" s="4" t="s">
        <v>930</v>
      </c>
      <c r="O2019" s="4" t="s">
        <v>923</v>
      </c>
      <c r="P2019" s="5" t="s">
        <v>924</v>
      </c>
      <c r="Q2019" s="5" t="s">
        <v>315</v>
      </c>
      <c r="S2019" s="5" t="s">
        <v>925</v>
      </c>
      <c r="U2019" s="5" t="s">
        <v>926</v>
      </c>
      <c r="X2019" s="5" t="s">
        <v>332</v>
      </c>
      <c r="Y2019" s="5" t="s">
        <v>333</v>
      </c>
      <c r="Z2019" s="5" t="s">
        <v>20</v>
      </c>
      <c r="AB2019" s="5" t="s">
        <v>184</v>
      </c>
      <c r="AC2019" s="5" t="s">
        <v>753</v>
      </c>
      <c r="AH2019" s="5" t="s">
        <v>928</v>
      </c>
      <c r="AI2019" s="5" t="s">
        <v>225</v>
      </c>
      <c r="AJ2019" s="8" t="s">
        <v>59</v>
      </c>
      <c r="AK2019" s="8" t="s">
        <v>114</v>
      </c>
      <c r="AL2019" s="8" t="s">
        <v>927</v>
      </c>
    </row>
    <row r="2020" spans="1:38" hidden="1" x14ac:dyDescent="0.2">
      <c r="A2020" s="4">
        <v>1657</v>
      </c>
      <c r="B2020" s="4">
        <v>106</v>
      </c>
      <c r="C2020" s="5" t="s">
        <v>921</v>
      </c>
      <c r="D2020" s="5" t="s">
        <v>922</v>
      </c>
      <c r="E2020" s="4">
        <v>1972</v>
      </c>
      <c r="F2020" s="5" t="s">
        <v>809</v>
      </c>
      <c r="G2020" s="6">
        <v>0</v>
      </c>
      <c r="H2020" s="7">
        <v>0</v>
      </c>
      <c r="L2020" s="5" t="s">
        <v>827</v>
      </c>
      <c r="M2020" s="5" t="s">
        <v>57</v>
      </c>
      <c r="N2020" s="4" t="s">
        <v>930</v>
      </c>
      <c r="O2020" s="4" t="s">
        <v>923</v>
      </c>
      <c r="P2020" s="5" t="s">
        <v>924</v>
      </c>
      <c r="Q2020" s="5" t="s">
        <v>315</v>
      </c>
      <c r="S2020" s="5" t="s">
        <v>925</v>
      </c>
      <c r="U2020" s="5" t="s">
        <v>926</v>
      </c>
      <c r="X2020" s="5" t="s">
        <v>332</v>
      </c>
      <c r="Y2020" s="5" t="s">
        <v>333</v>
      </c>
      <c r="Z2020" s="5" t="s">
        <v>20</v>
      </c>
      <c r="AB2020" s="5" t="s">
        <v>184</v>
      </c>
      <c r="AC2020" s="5" t="s">
        <v>753</v>
      </c>
      <c r="AH2020" s="5" t="s">
        <v>928</v>
      </c>
      <c r="AI2020" s="5" t="s">
        <v>225</v>
      </c>
      <c r="AJ2020" s="8" t="s">
        <v>59</v>
      </c>
      <c r="AK2020" s="8" t="s">
        <v>114</v>
      </c>
      <c r="AL2020" s="8" t="s">
        <v>927</v>
      </c>
    </row>
    <row r="2021" spans="1:38" hidden="1" x14ac:dyDescent="0.2">
      <c r="A2021" s="4">
        <v>1657</v>
      </c>
      <c r="B2021" s="4">
        <v>107</v>
      </c>
      <c r="C2021" s="5" t="s">
        <v>921</v>
      </c>
      <c r="D2021" s="5" t="s">
        <v>922</v>
      </c>
      <c r="E2021" s="4">
        <v>1972</v>
      </c>
      <c r="F2021" s="5" t="s">
        <v>809</v>
      </c>
      <c r="G2021" s="6">
        <v>1.3908205841446453E-3</v>
      </c>
      <c r="H2021" s="7">
        <v>1</v>
      </c>
      <c r="L2021" s="5" t="s">
        <v>828</v>
      </c>
      <c r="M2021" s="5" t="s">
        <v>57</v>
      </c>
      <c r="N2021" s="4" t="s">
        <v>930</v>
      </c>
      <c r="O2021" s="4" t="s">
        <v>923</v>
      </c>
      <c r="P2021" s="5" t="s">
        <v>924</v>
      </c>
      <c r="Q2021" s="5" t="s">
        <v>315</v>
      </c>
      <c r="S2021" s="5" t="s">
        <v>925</v>
      </c>
      <c r="U2021" s="5" t="s">
        <v>926</v>
      </c>
      <c r="X2021" s="5" t="s">
        <v>332</v>
      </c>
      <c r="Y2021" s="5" t="s">
        <v>333</v>
      </c>
      <c r="Z2021" s="5" t="s">
        <v>20</v>
      </c>
      <c r="AB2021" s="5" t="s">
        <v>184</v>
      </c>
      <c r="AC2021" s="5" t="s">
        <v>753</v>
      </c>
      <c r="AH2021" s="5" t="s">
        <v>928</v>
      </c>
      <c r="AI2021" s="5" t="s">
        <v>225</v>
      </c>
      <c r="AJ2021" s="8" t="s">
        <v>59</v>
      </c>
      <c r="AK2021" s="8" t="s">
        <v>114</v>
      </c>
      <c r="AL2021" s="8" t="s">
        <v>927</v>
      </c>
    </row>
    <row r="2022" spans="1:38" hidden="1" x14ac:dyDescent="0.2">
      <c r="A2022" s="4">
        <v>1657</v>
      </c>
      <c r="B2022" s="4">
        <v>108</v>
      </c>
      <c r="C2022" s="5" t="s">
        <v>921</v>
      </c>
      <c r="D2022" s="5" t="s">
        <v>922</v>
      </c>
      <c r="E2022" s="4">
        <v>1972</v>
      </c>
      <c r="F2022" s="5" t="s">
        <v>809</v>
      </c>
      <c r="G2022" s="6">
        <v>2.7816411682892906E-3</v>
      </c>
      <c r="H2022" s="7">
        <v>2</v>
      </c>
      <c r="L2022" s="5" t="s">
        <v>829</v>
      </c>
      <c r="M2022" s="5" t="s">
        <v>57</v>
      </c>
      <c r="N2022" s="4" t="s">
        <v>930</v>
      </c>
      <c r="O2022" s="4" t="s">
        <v>923</v>
      </c>
      <c r="P2022" s="5" t="s">
        <v>924</v>
      </c>
      <c r="Q2022" s="5" t="s">
        <v>315</v>
      </c>
      <c r="S2022" s="5" t="s">
        <v>925</v>
      </c>
      <c r="U2022" s="5" t="s">
        <v>926</v>
      </c>
      <c r="X2022" s="5" t="s">
        <v>332</v>
      </c>
      <c r="Y2022" s="5" t="s">
        <v>333</v>
      </c>
      <c r="Z2022" s="5" t="s">
        <v>20</v>
      </c>
      <c r="AB2022" s="5" t="s">
        <v>184</v>
      </c>
      <c r="AC2022" s="5" t="s">
        <v>753</v>
      </c>
      <c r="AH2022" s="5" t="s">
        <v>928</v>
      </c>
      <c r="AI2022" s="5" t="s">
        <v>225</v>
      </c>
      <c r="AJ2022" s="8" t="s">
        <v>59</v>
      </c>
      <c r="AK2022" s="8" t="s">
        <v>114</v>
      </c>
      <c r="AL2022" s="8" t="s">
        <v>927</v>
      </c>
    </row>
    <row r="2023" spans="1:38" hidden="1" x14ac:dyDescent="0.2">
      <c r="A2023" s="4">
        <v>1657</v>
      </c>
      <c r="B2023" s="4">
        <v>109</v>
      </c>
      <c r="C2023" s="5" t="s">
        <v>921</v>
      </c>
      <c r="D2023" s="5" t="s">
        <v>922</v>
      </c>
      <c r="E2023" s="4">
        <v>1972</v>
      </c>
      <c r="F2023" s="5" t="s">
        <v>809</v>
      </c>
      <c r="G2023" s="6">
        <v>5.5632823365785811E-3</v>
      </c>
      <c r="H2023" s="7">
        <v>4</v>
      </c>
      <c r="L2023" s="5" t="s">
        <v>830</v>
      </c>
      <c r="M2023" s="5" t="s">
        <v>57</v>
      </c>
      <c r="N2023" s="4" t="s">
        <v>930</v>
      </c>
      <c r="O2023" s="4" t="s">
        <v>923</v>
      </c>
      <c r="P2023" s="5" t="s">
        <v>924</v>
      </c>
      <c r="Q2023" s="5" t="s">
        <v>315</v>
      </c>
      <c r="S2023" s="5" t="s">
        <v>925</v>
      </c>
      <c r="U2023" s="5" t="s">
        <v>926</v>
      </c>
      <c r="X2023" s="5" t="s">
        <v>332</v>
      </c>
      <c r="Y2023" s="5" t="s">
        <v>333</v>
      </c>
      <c r="Z2023" s="5" t="s">
        <v>20</v>
      </c>
      <c r="AB2023" s="5" t="s">
        <v>184</v>
      </c>
      <c r="AC2023" s="5" t="s">
        <v>753</v>
      </c>
      <c r="AH2023" s="5" t="s">
        <v>928</v>
      </c>
      <c r="AI2023" s="5" t="s">
        <v>225</v>
      </c>
      <c r="AJ2023" s="8" t="s">
        <v>59</v>
      </c>
      <c r="AK2023" s="8" t="s">
        <v>114</v>
      </c>
      <c r="AL2023" s="8" t="s">
        <v>927</v>
      </c>
    </row>
    <row r="2024" spans="1:38" hidden="1" x14ac:dyDescent="0.2">
      <c r="A2024" s="4">
        <v>1657</v>
      </c>
      <c r="B2024" s="4">
        <v>110</v>
      </c>
      <c r="C2024" s="5" t="s">
        <v>921</v>
      </c>
      <c r="D2024" s="5" t="s">
        <v>922</v>
      </c>
      <c r="E2024" s="4">
        <v>1972</v>
      </c>
      <c r="F2024" s="5" t="s">
        <v>809</v>
      </c>
      <c r="G2024" s="6">
        <v>5.5632823365785811E-3</v>
      </c>
      <c r="H2024" s="7">
        <v>4</v>
      </c>
      <c r="L2024" s="5" t="s">
        <v>831</v>
      </c>
      <c r="M2024" s="5" t="s">
        <v>57</v>
      </c>
      <c r="N2024" s="4" t="s">
        <v>930</v>
      </c>
      <c r="O2024" s="4" t="s">
        <v>923</v>
      </c>
      <c r="P2024" s="5" t="s">
        <v>924</v>
      </c>
      <c r="Q2024" s="5" t="s">
        <v>315</v>
      </c>
      <c r="S2024" s="5" t="s">
        <v>925</v>
      </c>
      <c r="U2024" s="5" t="s">
        <v>926</v>
      </c>
      <c r="X2024" s="5" t="s">
        <v>332</v>
      </c>
      <c r="Y2024" s="5" t="s">
        <v>333</v>
      </c>
      <c r="Z2024" s="5" t="s">
        <v>20</v>
      </c>
      <c r="AB2024" s="5" t="s">
        <v>184</v>
      </c>
      <c r="AC2024" s="5" t="s">
        <v>753</v>
      </c>
      <c r="AH2024" s="5" t="s">
        <v>928</v>
      </c>
      <c r="AI2024" s="5" t="s">
        <v>225</v>
      </c>
      <c r="AJ2024" s="8" t="s">
        <v>59</v>
      </c>
      <c r="AK2024" s="8" t="s">
        <v>114</v>
      </c>
      <c r="AL2024" s="8" t="s">
        <v>927</v>
      </c>
    </row>
    <row r="2025" spans="1:38" hidden="1" x14ac:dyDescent="0.2">
      <c r="A2025" s="4">
        <v>1657</v>
      </c>
      <c r="B2025" s="4">
        <v>111</v>
      </c>
      <c r="C2025" s="5" t="s">
        <v>921</v>
      </c>
      <c r="D2025" s="5" t="s">
        <v>922</v>
      </c>
      <c r="E2025" s="4">
        <v>1972</v>
      </c>
      <c r="F2025" s="5" t="s">
        <v>809</v>
      </c>
      <c r="G2025" s="6">
        <v>1.1126564673157162E-2</v>
      </c>
      <c r="H2025" s="7">
        <v>8</v>
      </c>
      <c r="L2025" s="5" t="s">
        <v>832</v>
      </c>
      <c r="M2025" s="5" t="s">
        <v>57</v>
      </c>
      <c r="N2025" s="4" t="s">
        <v>930</v>
      </c>
      <c r="O2025" s="4" t="s">
        <v>923</v>
      </c>
      <c r="P2025" s="5" t="s">
        <v>924</v>
      </c>
      <c r="Q2025" s="5" t="s">
        <v>315</v>
      </c>
      <c r="S2025" s="5" t="s">
        <v>925</v>
      </c>
      <c r="U2025" s="5" t="s">
        <v>926</v>
      </c>
      <c r="X2025" s="5" t="s">
        <v>332</v>
      </c>
      <c r="Y2025" s="5" t="s">
        <v>333</v>
      </c>
      <c r="Z2025" s="5" t="s">
        <v>20</v>
      </c>
      <c r="AB2025" s="5" t="s">
        <v>184</v>
      </c>
      <c r="AC2025" s="5" t="s">
        <v>753</v>
      </c>
      <c r="AH2025" s="5" t="s">
        <v>928</v>
      </c>
      <c r="AI2025" s="5" t="s">
        <v>225</v>
      </c>
      <c r="AJ2025" s="8" t="s">
        <v>59</v>
      </c>
      <c r="AK2025" s="8" t="s">
        <v>114</v>
      </c>
      <c r="AL2025" s="8" t="s">
        <v>927</v>
      </c>
    </row>
    <row r="2026" spans="1:38" hidden="1" x14ac:dyDescent="0.2">
      <c r="A2026" s="4">
        <v>1657</v>
      </c>
      <c r="B2026" s="4">
        <v>112</v>
      </c>
      <c r="C2026" s="5" t="s">
        <v>921</v>
      </c>
      <c r="D2026" s="5" t="s">
        <v>922</v>
      </c>
      <c r="E2026" s="4">
        <v>1972</v>
      </c>
      <c r="F2026" s="5" t="s">
        <v>809</v>
      </c>
      <c r="G2026" s="6">
        <v>1.6689847009735744E-2</v>
      </c>
      <c r="H2026" s="7">
        <v>12</v>
      </c>
      <c r="L2026" s="5" t="s">
        <v>833</v>
      </c>
      <c r="M2026" s="5" t="s">
        <v>57</v>
      </c>
      <c r="N2026" s="4" t="s">
        <v>930</v>
      </c>
      <c r="O2026" s="4" t="s">
        <v>923</v>
      </c>
      <c r="P2026" s="5" t="s">
        <v>924</v>
      </c>
      <c r="Q2026" s="5" t="s">
        <v>315</v>
      </c>
      <c r="S2026" s="5" t="s">
        <v>925</v>
      </c>
      <c r="U2026" s="5" t="s">
        <v>926</v>
      </c>
      <c r="X2026" s="5" t="s">
        <v>332</v>
      </c>
      <c r="Y2026" s="5" t="s">
        <v>333</v>
      </c>
      <c r="Z2026" s="5" t="s">
        <v>20</v>
      </c>
      <c r="AB2026" s="5" t="s">
        <v>184</v>
      </c>
      <c r="AC2026" s="5" t="s">
        <v>753</v>
      </c>
      <c r="AH2026" s="5" t="s">
        <v>928</v>
      </c>
      <c r="AI2026" s="5" t="s">
        <v>225</v>
      </c>
      <c r="AJ2026" s="8" t="s">
        <v>59</v>
      </c>
      <c r="AK2026" s="8" t="s">
        <v>114</v>
      </c>
      <c r="AL2026" s="8" t="s">
        <v>927</v>
      </c>
    </row>
    <row r="2027" spans="1:38" hidden="1" x14ac:dyDescent="0.2">
      <c r="A2027" s="4">
        <v>1657</v>
      </c>
      <c r="B2027" s="4">
        <v>113</v>
      </c>
      <c r="C2027" s="5" t="s">
        <v>921</v>
      </c>
      <c r="D2027" s="5" t="s">
        <v>922</v>
      </c>
      <c r="E2027" s="4">
        <v>1972</v>
      </c>
      <c r="F2027" s="5" t="s">
        <v>809</v>
      </c>
      <c r="G2027" s="6">
        <v>9.7357440890125171E-3</v>
      </c>
      <c r="H2027" s="7">
        <v>7</v>
      </c>
      <c r="L2027" s="5" t="s">
        <v>834</v>
      </c>
      <c r="M2027" s="5" t="s">
        <v>57</v>
      </c>
      <c r="N2027" s="4" t="s">
        <v>930</v>
      </c>
      <c r="O2027" s="4" t="s">
        <v>923</v>
      </c>
      <c r="P2027" s="5" t="s">
        <v>924</v>
      </c>
      <c r="Q2027" s="5" t="s">
        <v>315</v>
      </c>
      <c r="S2027" s="5" t="s">
        <v>925</v>
      </c>
      <c r="U2027" s="5" t="s">
        <v>926</v>
      </c>
      <c r="X2027" s="5" t="s">
        <v>332</v>
      </c>
      <c r="Y2027" s="5" t="s">
        <v>333</v>
      </c>
      <c r="Z2027" s="5" t="s">
        <v>20</v>
      </c>
      <c r="AB2027" s="5" t="s">
        <v>184</v>
      </c>
      <c r="AC2027" s="5" t="s">
        <v>753</v>
      </c>
      <c r="AH2027" s="5" t="s">
        <v>928</v>
      </c>
      <c r="AI2027" s="5" t="s">
        <v>225</v>
      </c>
      <c r="AJ2027" s="8" t="s">
        <v>59</v>
      </c>
      <c r="AK2027" s="8" t="s">
        <v>114</v>
      </c>
      <c r="AL2027" s="8" t="s">
        <v>927</v>
      </c>
    </row>
    <row r="2028" spans="1:38" hidden="1" x14ac:dyDescent="0.2">
      <c r="A2028" s="4">
        <v>1657</v>
      </c>
      <c r="B2028" s="4">
        <v>114</v>
      </c>
      <c r="C2028" s="5" t="s">
        <v>921</v>
      </c>
      <c r="D2028" s="5" t="s">
        <v>922</v>
      </c>
      <c r="E2028" s="4">
        <v>1972</v>
      </c>
      <c r="F2028" s="5" t="s">
        <v>809</v>
      </c>
      <c r="G2028" s="6">
        <v>4.172461752433936E-3</v>
      </c>
      <c r="H2028" s="7">
        <v>3</v>
      </c>
      <c r="L2028" s="5" t="s">
        <v>835</v>
      </c>
      <c r="M2028" s="5" t="s">
        <v>57</v>
      </c>
      <c r="N2028" s="4" t="s">
        <v>930</v>
      </c>
      <c r="O2028" s="4" t="s">
        <v>923</v>
      </c>
      <c r="P2028" s="5" t="s">
        <v>924</v>
      </c>
      <c r="Q2028" s="5" t="s">
        <v>315</v>
      </c>
      <c r="S2028" s="5" t="s">
        <v>925</v>
      </c>
      <c r="U2028" s="5" t="s">
        <v>926</v>
      </c>
      <c r="X2028" s="5" t="s">
        <v>332</v>
      </c>
      <c r="Y2028" s="5" t="s">
        <v>333</v>
      </c>
      <c r="Z2028" s="5" t="s">
        <v>20</v>
      </c>
      <c r="AB2028" s="5" t="s">
        <v>184</v>
      </c>
      <c r="AC2028" s="5" t="s">
        <v>753</v>
      </c>
      <c r="AH2028" s="5" t="s">
        <v>928</v>
      </c>
      <c r="AI2028" s="5" t="s">
        <v>225</v>
      </c>
      <c r="AJ2028" s="8" t="s">
        <v>59</v>
      </c>
      <c r="AK2028" s="8" t="s">
        <v>114</v>
      </c>
      <c r="AL2028" s="8" t="s">
        <v>927</v>
      </c>
    </row>
    <row r="2029" spans="1:38" hidden="1" x14ac:dyDescent="0.2">
      <c r="A2029" s="4">
        <v>1657</v>
      </c>
      <c r="B2029" s="4">
        <v>115</v>
      </c>
      <c r="C2029" s="5" t="s">
        <v>921</v>
      </c>
      <c r="D2029" s="5" t="s">
        <v>922</v>
      </c>
      <c r="E2029" s="4">
        <v>1972</v>
      </c>
      <c r="F2029" s="5" t="s">
        <v>809</v>
      </c>
      <c r="G2029" s="6">
        <v>2.7816411682892906E-3</v>
      </c>
      <c r="H2029" s="7">
        <v>2</v>
      </c>
      <c r="L2029" s="5" t="s">
        <v>836</v>
      </c>
      <c r="M2029" s="5" t="s">
        <v>57</v>
      </c>
      <c r="N2029" s="4" t="s">
        <v>930</v>
      </c>
      <c r="O2029" s="4" t="s">
        <v>923</v>
      </c>
      <c r="P2029" s="5" t="s">
        <v>924</v>
      </c>
      <c r="Q2029" s="5" t="s">
        <v>315</v>
      </c>
      <c r="S2029" s="5" t="s">
        <v>925</v>
      </c>
      <c r="U2029" s="5" t="s">
        <v>926</v>
      </c>
      <c r="X2029" s="5" t="s">
        <v>332</v>
      </c>
      <c r="Y2029" s="5" t="s">
        <v>333</v>
      </c>
      <c r="Z2029" s="5" t="s">
        <v>20</v>
      </c>
      <c r="AB2029" s="5" t="s">
        <v>184</v>
      </c>
      <c r="AC2029" s="5" t="s">
        <v>753</v>
      </c>
      <c r="AH2029" s="5" t="s">
        <v>928</v>
      </c>
      <c r="AI2029" s="5" t="s">
        <v>225</v>
      </c>
      <c r="AJ2029" s="8" t="s">
        <v>59</v>
      </c>
      <c r="AK2029" s="8" t="s">
        <v>114</v>
      </c>
      <c r="AL2029" s="8" t="s">
        <v>927</v>
      </c>
    </row>
    <row r="2030" spans="1:38" hidden="1" x14ac:dyDescent="0.2">
      <c r="A2030" s="4">
        <v>1657</v>
      </c>
      <c r="B2030" s="4">
        <v>116</v>
      </c>
      <c r="C2030" s="5" t="s">
        <v>921</v>
      </c>
      <c r="D2030" s="5" t="s">
        <v>922</v>
      </c>
      <c r="E2030" s="4">
        <v>1972</v>
      </c>
      <c r="F2030" s="5" t="s">
        <v>809</v>
      </c>
      <c r="G2030" s="6">
        <v>2.7816411682892906E-3</v>
      </c>
      <c r="H2030" s="7">
        <v>2</v>
      </c>
      <c r="L2030" s="5" t="s">
        <v>837</v>
      </c>
      <c r="M2030" s="5" t="s">
        <v>57</v>
      </c>
      <c r="N2030" s="4" t="s">
        <v>930</v>
      </c>
      <c r="O2030" s="4" t="s">
        <v>923</v>
      </c>
      <c r="P2030" s="5" t="s">
        <v>924</v>
      </c>
      <c r="Q2030" s="5" t="s">
        <v>315</v>
      </c>
      <c r="S2030" s="5" t="s">
        <v>925</v>
      </c>
      <c r="U2030" s="5" t="s">
        <v>926</v>
      </c>
      <c r="X2030" s="5" t="s">
        <v>332</v>
      </c>
      <c r="Y2030" s="5" t="s">
        <v>333</v>
      </c>
      <c r="Z2030" s="5" t="s">
        <v>20</v>
      </c>
      <c r="AB2030" s="5" t="s">
        <v>184</v>
      </c>
      <c r="AC2030" s="5" t="s">
        <v>753</v>
      </c>
      <c r="AH2030" s="5" t="s">
        <v>928</v>
      </c>
      <c r="AI2030" s="5" t="s">
        <v>225</v>
      </c>
      <c r="AJ2030" s="8" t="s">
        <v>59</v>
      </c>
      <c r="AK2030" s="8" t="s">
        <v>114</v>
      </c>
      <c r="AL2030" s="8" t="s">
        <v>927</v>
      </c>
    </row>
    <row r="2031" spans="1:38" hidden="1" x14ac:dyDescent="0.2">
      <c r="A2031" s="4">
        <v>1657</v>
      </c>
      <c r="B2031" s="4">
        <v>117</v>
      </c>
      <c r="C2031" s="5" t="s">
        <v>921</v>
      </c>
      <c r="D2031" s="5" t="s">
        <v>922</v>
      </c>
      <c r="E2031" s="4">
        <v>1972</v>
      </c>
      <c r="F2031" s="5" t="s">
        <v>809</v>
      </c>
      <c r="G2031" s="6">
        <v>2.7816411682892906E-3</v>
      </c>
      <c r="H2031" s="7">
        <v>2</v>
      </c>
      <c r="L2031" s="5" t="s">
        <v>838</v>
      </c>
      <c r="M2031" s="5" t="s">
        <v>57</v>
      </c>
      <c r="N2031" s="4" t="s">
        <v>930</v>
      </c>
      <c r="O2031" s="4" t="s">
        <v>923</v>
      </c>
      <c r="P2031" s="5" t="s">
        <v>924</v>
      </c>
      <c r="Q2031" s="5" t="s">
        <v>315</v>
      </c>
      <c r="S2031" s="5" t="s">
        <v>925</v>
      </c>
      <c r="U2031" s="5" t="s">
        <v>926</v>
      </c>
      <c r="X2031" s="5" t="s">
        <v>332</v>
      </c>
      <c r="Y2031" s="5" t="s">
        <v>333</v>
      </c>
      <c r="Z2031" s="5" t="s">
        <v>20</v>
      </c>
      <c r="AB2031" s="5" t="s">
        <v>184</v>
      </c>
      <c r="AC2031" s="5" t="s">
        <v>753</v>
      </c>
      <c r="AH2031" s="5" t="s">
        <v>928</v>
      </c>
      <c r="AI2031" s="5" t="s">
        <v>225</v>
      </c>
      <c r="AJ2031" s="8" t="s">
        <v>59</v>
      </c>
      <c r="AK2031" s="8" t="s">
        <v>114</v>
      </c>
      <c r="AL2031" s="8" t="s">
        <v>927</v>
      </c>
    </row>
    <row r="2032" spans="1:38" hidden="1" x14ac:dyDescent="0.2">
      <c r="A2032" s="4">
        <v>1657</v>
      </c>
      <c r="B2032" s="4">
        <v>118</v>
      </c>
      <c r="C2032" s="5" t="s">
        <v>921</v>
      </c>
      <c r="D2032" s="5" t="s">
        <v>922</v>
      </c>
      <c r="E2032" s="4">
        <v>1972</v>
      </c>
      <c r="F2032" s="5" t="s">
        <v>809</v>
      </c>
      <c r="G2032" s="6">
        <v>1.3908205841446453E-3</v>
      </c>
      <c r="H2032" s="7">
        <v>1</v>
      </c>
      <c r="L2032" s="5" t="s">
        <v>839</v>
      </c>
      <c r="M2032" s="5" t="s">
        <v>57</v>
      </c>
      <c r="N2032" s="4" t="s">
        <v>930</v>
      </c>
      <c r="O2032" s="4" t="s">
        <v>923</v>
      </c>
      <c r="P2032" s="5" t="s">
        <v>924</v>
      </c>
      <c r="Q2032" s="5" t="s">
        <v>315</v>
      </c>
      <c r="S2032" s="5" t="s">
        <v>925</v>
      </c>
      <c r="U2032" s="5" t="s">
        <v>926</v>
      </c>
      <c r="X2032" s="5" t="s">
        <v>332</v>
      </c>
      <c r="Y2032" s="5" t="s">
        <v>333</v>
      </c>
      <c r="Z2032" s="5" t="s">
        <v>20</v>
      </c>
      <c r="AB2032" s="5" t="s">
        <v>184</v>
      </c>
      <c r="AC2032" s="5" t="s">
        <v>753</v>
      </c>
      <c r="AH2032" s="5" t="s">
        <v>928</v>
      </c>
      <c r="AI2032" s="5" t="s">
        <v>225</v>
      </c>
      <c r="AJ2032" s="8" t="s">
        <v>59</v>
      </c>
      <c r="AK2032" s="8" t="s">
        <v>114</v>
      </c>
      <c r="AL2032" s="8" t="s">
        <v>927</v>
      </c>
    </row>
    <row r="2033" spans="1:38" hidden="1" x14ac:dyDescent="0.2">
      <c r="A2033" s="4">
        <v>1657</v>
      </c>
      <c r="B2033" s="4">
        <v>119</v>
      </c>
      <c r="C2033" s="5" t="s">
        <v>921</v>
      </c>
      <c r="D2033" s="5" t="s">
        <v>922</v>
      </c>
      <c r="E2033" s="4">
        <v>1972</v>
      </c>
      <c r="F2033" s="5" t="s">
        <v>809</v>
      </c>
      <c r="G2033" s="6">
        <v>1.3908205841446453E-3</v>
      </c>
      <c r="H2033" s="7">
        <v>1</v>
      </c>
      <c r="L2033" s="5" t="s">
        <v>840</v>
      </c>
      <c r="M2033" s="5" t="s">
        <v>57</v>
      </c>
      <c r="N2033" s="4" t="s">
        <v>930</v>
      </c>
      <c r="O2033" s="4" t="s">
        <v>923</v>
      </c>
      <c r="P2033" s="5" t="s">
        <v>924</v>
      </c>
      <c r="Q2033" s="5" t="s">
        <v>315</v>
      </c>
      <c r="S2033" s="5" t="s">
        <v>925</v>
      </c>
      <c r="U2033" s="5" t="s">
        <v>926</v>
      </c>
      <c r="X2033" s="5" t="s">
        <v>332</v>
      </c>
      <c r="Y2033" s="5" t="s">
        <v>333</v>
      </c>
      <c r="Z2033" s="5" t="s">
        <v>20</v>
      </c>
      <c r="AB2033" s="5" t="s">
        <v>184</v>
      </c>
      <c r="AC2033" s="5" t="s">
        <v>753</v>
      </c>
      <c r="AH2033" s="5" t="s">
        <v>928</v>
      </c>
      <c r="AI2033" s="5" t="s">
        <v>225</v>
      </c>
      <c r="AJ2033" s="8" t="s">
        <v>59</v>
      </c>
      <c r="AK2033" s="8" t="s">
        <v>114</v>
      </c>
      <c r="AL2033" s="8" t="s">
        <v>927</v>
      </c>
    </row>
    <row r="2034" spans="1:38" hidden="1" x14ac:dyDescent="0.2">
      <c r="A2034" s="4">
        <v>1657</v>
      </c>
      <c r="B2034" s="4">
        <v>120</v>
      </c>
      <c r="C2034" s="5" t="s">
        <v>921</v>
      </c>
      <c r="D2034" s="5" t="s">
        <v>922</v>
      </c>
      <c r="E2034" s="4">
        <v>1972</v>
      </c>
      <c r="F2034" s="5" t="s">
        <v>809</v>
      </c>
      <c r="G2034" s="6">
        <v>0</v>
      </c>
      <c r="H2034" s="7">
        <v>0</v>
      </c>
      <c r="L2034" s="5" t="s">
        <v>841</v>
      </c>
      <c r="M2034" s="5" t="s">
        <v>57</v>
      </c>
      <c r="N2034" s="4" t="s">
        <v>930</v>
      </c>
      <c r="O2034" s="4" t="s">
        <v>923</v>
      </c>
      <c r="P2034" s="5" t="s">
        <v>924</v>
      </c>
      <c r="Q2034" s="5" t="s">
        <v>315</v>
      </c>
      <c r="S2034" s="5" t="s">
        <v>925</v>
      </c>
      <c r="U2034" s="5" t="s">
        <v>926</v>
      </c>
      <c r="X2034" s="5" t="s">
        <v>332</v>
      </c>
      <c r="Y2034" s="5" t="s">
        <v>333</v>
      </c>
      <c r="Z2034" s="5" t="s">
        <v>20</v>
      </c>
      <c r="AB2034" s="5" t="s">
        <v>184</v>
      </c>
      <c r="AC2034" s="5" t="s">
        <v>753</v>
      </c>
      <c r="AH2034" s="5" t="s">
        <v>928</v>
      </c>
      <c r="AI2034" s="5" t="s">
        <v>225</v>
      </c>
      <c r="AJ2034" s="8" t="s">
        <v>59</v>
      </c>
      <c r="AK2034" s="8" t="s">
        <v>114</v>
      </c>
      <c r="AL2034" s="8" t="s">
        <v>927</v>
      </c>
    </row>
    <row r="2035" spans="1:38" hidden="1" x14ac:dyDescent="0.2">
      <c r="A2035" s="4">
        <v>1657</v>
      </c>
      <c r="B2035" s="4">
        <v>121</v>
      </c>
      <c r="C2035" s="5" t="s">
        <v>921</v>
      </c>
      <c r="D2035" s="5" t="s">
        <v>922</v>
      </c>
      <c r="E2035" s="4">
        <v>1972</v>
      </c>
      <c r="F2035" s="5" t="s">
        <v>809</v>
      </c>
      <c r="G2035" s="6">
        <v>0</v>
      </c>
      <c r="H2035" s="7">
        <v>0</v>
      </c>
      <c r="L2035" s="5" t="s">
        <v>842</v>
      </c>
      <c r="M2035" s="5" t="s">
        <v>57</v>
      </c>
      <c r="N2035" s="4" t="s">
        <v>930</v>
      </c>
      <c r="O2035" s="4" t="s">
        <v>923</v>
      </c>
      <c r="P2035" s="5" t="s">
        <v>924</v>
      </c>
      <c r="Q2035" s="5" t="s">
        <v>315</v>
      </c>
      <c r="S2035" s="5" t="s">
        <v>925</v>
      </c>
      <c r="U2035" s="5" t="s">
        <v>926</v>
      </c>
      <c r="X2035" s="5" t="s">
        <v>332</v>
      </c>
      <c r="Y2035" s="5" t="s">
        <v>333</v>
      </c>
      <c r="Z2035" s="5" t="s">
        <v>20</v>
      </c>
      <c r="AB2035" s="5" t="s">
        <v>184</v>
      </c>
      <c r="AC2035" s="5" t="s">
        <v>753</v>
      </c>
      <c r="AH2035" s="5" t="s">
        <v>928</v>
      </c>
      <c r="AI2035" s="5" t="s">
        <v>225</v>
      </c>
      <c r="AJ2035" s="8" t="s">
        <v>59</v>
      </c>
      <c r="AK2035" s="8" t="s">
        <v>114</v>
      </c>
      <c r="AL2035" s="8" t="s">
        <v>927</v>
      </c>
    </row>
    <row r="2036" spans="1:38" hidden="1" x14ac:dyDescent="0.2">
      <c r="A2036" s="4">
        <v>1657</v>
      </c>
      <c r="B2036" s="4">
        <v>122</v>
      </c>
      <c r="C2036" s="5" t="s">
        <v>921</v>
      </c>
      <c r="D2036" s="5" t="s">
        <v>922</v>
      </c>
      <c r="E2036" s="4">
        <v>1972</v>
      </c>
      <c r="F2036" s="5" t="s">
        <v>809</v>
      </c>
      <c r="G2036" s="6">
        <v>0</v>
      </c>
      <c r="H2036" s="7">
        <v>0</v>
      </c>
      <c r="L2036" s="5" t="s">
        <v>843</v>
      </c>
      <c r="M2036" s="5" t="s">
        <v>57</v>
      </c>
      <c r="N2036" s="4" t="s">
        <v>930</v>
      </c>
      <c r="O2036" s="4" t="s">
        <v>923</v>
      </c>
      <c r="P2036" s="5" t="s">
        <v>924</v>
      </c>
      <c r="Q2036" s="5" t="s">
        <v>315</v>
      </c>
      <c r="S2036" s="5" t="s">
        <v>925</v>
      </c>
      <c r="U2036" s="5" t="s">
        <v>926</v>
      </c>
      <c r="X2036" s="5" t="s">
        <v>332</v>
      </c>
      <c r="Y2036" s="5" t="s">
        <v>333</v>
      </c>
      <c r="Z2036" s="5" t="s">
        <v>20</v>
      </c>
      <c r="AB2036" s="5" t="s">
        <v>184</v>
      </c>
      <c r="AC2036" s="5" t="s">
        <v>753</v>
      </c>
      <c r="AH2036" s="5" t="s">
        <v>928</v>
      </c>
      <c r="AI2036" s="5" t="s">
        <v>225</v>
      </c>
      <c r="AJ2036" s="8" t="s">
        <v>59</v>
      </c>
      <c r="AK2036" s="8" t="s">
        <v>114</v>
      </c>
      <c r="AL2036" s="8" t="s">
        <v>927</v>
      </c>
    </row>
    <row r="2037" spans="1:38" hidden="1" x14ac:dyDescent="0.2">
      <c r="A2037" s="4">
        <v>1657</v>
      </c>
      <c r="B2037" s="4">
        <v>123</v>
      </c>
      <c r="C2037" s="5" t="s">
        <v>921</v>
      </c>
      <c r="D2037" s="5" t="s">
        <v>922</v>
      </c>
      <c r="E2037" s="4">
        <v>1972</v>
      </c>
      <c r="F2037" s="5" t="s">
        <v>809</v>
      </c>
      <c r="G2037" s="6">
        <v>1.3908205841446453E-3</v>
      </c>
      <c r="H2037" s="7">
        <v>1</v>
      </c>
      <c r="L2037" s="5" t="s">
        <v>844</v>
      </c>
      <c r="M2037" s="5" t="s">
        <v>57</v>
      </c>
      <c r="N2037" s="4" t="s">
        <v>930</v>
      </c>
      <c r="O2037" s="4" t="s">
        <v>923</v>
      </c>
      <c r="P2037" s="5" t="s">
        <v>924</v>
      </c>
      <c r="Q2037" s="5" t="s">
        <v>315</v>
      </c>
      <c r="S2037" s="5" t="s">
        <v>925</v>
      </c>
      <c r="U2037" s="5" t="s">
        <v>926</v>
      </c>
      <c r="X2037" s="5" t="s">
        <v>332</v>
      </c>
      <c r="Y2037" s="5" t="s">
        <v>333</v>
      </c>
      <c r="Z2037" s="5" t="s">
        <v>20</v>
      </c>
      <c r="AB2037" s="5" t="s">
        <v>184</v>
      </c>
      <c r="AC2037" s="5" t="s">
        <v>753</v>
      </c>
      <c r="AH2037" s="5" t="s">
        <v>928</v>
      </c>
      <c r="AI2037" s="5" t="s">
        <v>225</v>
      </c>
      <c r="AJ2037" s="8" t="s">
        <v>59</v>
      </c>
      <c r="AK2037" s="8" t="s">
        <v>114</v>
      </c>
      <c r="AL2037" s="8" t="s">
        <v>927</v>
      </c>
    </row>
    <row r="2038" spans="1:38" hidden="1" x14ac:dyDescent="0.2">
      <c r="A2038" s="4">
        <v>1657</v>
      </c>
      <c r="B2038" s="4">
        <v>124</v>
      </c>
      <c r="C2038" s="5" t="s">
        <v>921</v>
      </c>
      <c r="D2038" s="5" t="s">
        <v>922</v>
      </c>
      <c r="E2038" s="4">
        <v>1972</v>
      </c>
      <c r="F2038" s="5" t="s">
        <v>890</v>
      </c>
      <c r="G2038" s="6">
        <v>0</v>
      </c>
      <c r="H2038" s="7">
        <v>28</v>
      </c>
      <c r="L2038" s="5" t="s">
        <v>721</v>
      </c>
      <c r="M2038" s="5" t="s">
        <v>57</v>
      </c>
      <c r="N2038" s="4" t="s">
        <v>931</v>
      </c>
      <c r="O2038" s="4" t="s">
        <v>923</v>
      </c>
      <c r="P2038" s="5" t="s">
        <v>924</v>
      </c>
      <c r="Q2038" s="5" t="s">
        <v>315</v>
      </c>
      <c r="S2038" s="5" t="s">
        <v>925</v>
      </c>
      <c r="U2038" s="5" t="s">
        <v>926</v>
      </c>
      <c r="X2038" s="5" t="s">
        <v>332</v>
      </c>
      <c r="Y2038" s="5" t="s">
        <v>333</v>
      </c>
      <c r="Z2038" s="5" t="s">
        <v>20</v>
      </c>
      <c r="AB2038" s="5" t="s">
        <v>184</v>
      </c>
      <c r="AC2038" s="5" t="s">
        <v>753</v>
      </c>
      <c r="AH2038" s="5" t="s">
        <v>928</v>
      </c>
      <c r="AI2038" s="5" t="s">
        <v>225</v>
      </c>
      <c r="AJ2038" s="8" t="s">
        <v>59</v>
      </c>
      <c r="AK2038" s="8" t="s">
        <v>114</v>
      </c>
      <c r="AL2038" s="8" t="s">
        <v>927</v>
      </c>
    </row>
    <row r="2039" spans="1:38" hidden="1" x14ac:dyDescent="0.2">
      <c r="A2039" s="4">
        <v>1657</v>
      </c>
      <c r="B2039" s="4">
        <v>125</v>
      </c>
      <c r="C2039" s="5" t="s">
        <v>921</v>
      </c>
      <c r="D2039" s="5" t="s">
        <v>922</v>
      </c>
      <c r="E2039" s="4">
        <v>1972</v>
      </c>
      <c r="F2039" s="5" t="s">
        <v>890</v>
      </c>
      <c r="G2039" s="6">
        <v>0</v>
      </c>
      <c r="H2039" s="7">
        <v>18</v>
      </c>
      <c r="L2039" s="5" t="s">
        <v>722</v>
      </c>
      <c r="M2039" s="5" t="s">
        <v>57</v>
      </c>
      <c r="N2039" s="4" t="s">
        <v>931</v>
      </c>
      <c r="O2039" s="4" t="s">
        <v>923</v>
      </c>
      <c r="P2039" s="5" t="s">
        <v>924</v>
      </c>
      <c r="Q2039" s="5" t="s">
        <v>315</v>
      </c>
      <c r="S2039" s="5" t="s">
        <v>925</v>
      </c>
      <c r="U2039" s="5" t="s">
        <v>926</v>
      </c>
      <c r="X2039" s="5" t="s">
        <v>332</v>
      </c>
      <c r="Y2039" s="5" t="s">
        <v>333</v>
      </c>
      <c r="Z2039" s="5" t="s">
        <v>20</v>
      </c>
      <c r="AB2039" s="5" t="s">
        <v>184</v>
      </c>
      <c r="AC2039" s="5" t="s">
        <v>753</v>
      </c>
      <c r="AH2039" s="5" t="s">
        <v>928</v>
      </c>
      <c r="AI2039" s="5" t="s">
        <v>225</v>
      </c>
      <c r="AJ2039" s="8" t="s">
        <v>59</v>
      </c>
      <c r="AK2039" s="8" t="s">
        <v>114</v>
      </c>
      <c r="AL2039" s="8" t="s">
        <v>927</v>
      </c>
    </row>
    <row r="2040" spans="1:38" hidden="1" x14ac:dyDescent="0.2">
      <c r="A2040" s="4">
        <v>1657</v>
      </c>
      <c r="B2040" s="4">
        <v>126</v>
      </c>
      <c r="C2040" s="5" t="s">
        <v>921</v>
      </c>
      <c r="D2040" s="5" t="s">
        <v>922</v>
      </c>
      <c r="E2040" s="4">
        <v>1972</v>
      </c>
      <c r="F2040" s="5" t="s">
        <v>890</v>
      </c>
      <c r="G2040" s="6">
        <v>0</v>
      </c>
      <c r="H2040" s="7">
        <v>17</v>
      </c>
      <c r="L2040" s="5" t="s">
        <v>723</v>
      </c>
      <c r="M2040" s="5" t="s">
        <v>57</v>
      </c>
      <c r="N2040" s="4" t="s">
        <v>931</v>
      </c>
      <c r="O2040" s="4" t="s">
        <v>923</v>
      </c>
      <c r="P2040" s="5" t="s">
        <v>924</v>
      </c>
      <c r="Q2040" s="5" t="s">
        <v>315</v>
      </c>
      <c r="S2040" s="5" t="s">
        <v>925</v>
      </c>
      <c r="U2040" s="5" t="s">
        <v>926</v>
      </c>
      <c r="X2040" s="5" t="s">
        <v>332</v>
      </c>
      <c r="Y2040" s="5" t="s">
        <v>333</v>
      </c>
      <c r="Z2040" s="5" t="s">
        <v>20</v>
      </c>
      <c r="AB2040" s="5" t="s">
        <v>184</v>
      </c>
      <c r="AC2040" s="5" t="s">
        <v>753</v>
      </c>
      <c r="AH2040" s="5" t="s">
        <v>928</v>
      </c>
      <c r="AI2040" s="5" t="s">
        <v>225</v>
      </c>
      <c r="AJ2040" s="8" t="s">
        <v>59</v>
      </c>
      <c r="AK2040" s="8" t="s">
        <v>114</v>
      </c>
      <c r="AL2040" s="8" t="s">
        <v>927</v>
      </c>
    </row>
    <row r="2041" spans="1:38" hidden="1" x14ac:dyDescent="0.2">
      <c r="A2041" s="4">
        <v>1657</v>
      </c>
      <c r="B2041" s="4">
        <v>127</v>
      </c>
      <c r="C2041" s="5" t="s">
        <v>921</v>
      </c>
      <c r="D2041" s="5" t="s">
        <v>922</v>
      </c>
      <c r="E2041" s="4">
        <v>1972</v>
      </c>
      <c r="F2041" s="5" t="s">
        <v>890</v>
      </c>
      <c r="G2041" s="6">
        <v>0</v>
      </c>
      <c r="H2041" s="7">
        <v>24</v>
      </c>
      <c r="L2041" s="5" t="s">
        <v>724</v>
      </c>
      <c r="M2041" s="5" t="s">
        <v>57</v>
      </c>
      <c r="N2041" s="4" t="s">
        <v>931</v>
      </c>
      <c r="O2041" s="4" t="s">
        <v>923</v>
      </c>
      <c r="P2041" s="5" t="s">
        <v>924</v>
      </c>
      <c r="Q2041" s="5" t="s">
        <v>315</v>
      </c>
      <c r="S2041" s="5" t="s">
        <v>925</v>
      </c>
      <c r="U2041" s="5" t="s">
        <v>926</v>
      </c>
      <c r="X2041" s="5" t="s">
        <v>332</v>
      </c>
      <c r="Y2041" s="5" t="s">
        <v>333</v>
      </c>
      <c r="Z2041" s="5" t="s">
        <v>20</v>
      </c>
      <c r="AB2041" s="5" t="s">
        <v>184</v>
      </c>
      <c r="AC2041" s="5" t="s">
        <v>753</v>
      </c>
      <c r="AH2041" s="5" t="s">
        <v>928</v>
      </c>
      <c r="AI2041" s="5" t="s">
        <v>225</v>
      </c>
      <c r="AJ2041" s="8" t="s">
        <v>59</v>
      </c>
      <c r="AK2041" s="8" t="s">
        <v>114</v>
      </c>
      <c r="AL2041" s="8" t="s">
        <v>927</v>
      </c>
    </row>
    <row r="2042" spans="1:38" hidden="1" x14ac:dyDescent="0.2">
      <c r="A2042" s="4">
        <v>1657</v>
      </c>
      <c r="B2042" s="4">
        <v>128</v>
      </c>
      <c r="C2042" s="5" t="s">
        <v>921</v>
      </c>
      <c r="D2042" s="5" t="s">
        <v>922</v>
      </c>
      <c r="E2042" s="4">
        <v>1972</v>
      </c>
      <c r="F2042" s="5" t="s">
        <v>890</v>
      </c>
      <c r="G2042" s="6">
        <v>0</v>
      </c>
      <c r="H2042" s="7">
        <v>12</v>
      </c>
      <c r="L2042" s="5" t="s">
        <v>725</v>
      </c>
      <c r="M2042" s="5" t="s">
        <v>57</v>
      </c>
      <c r="N2042" s="4" t="s">
        <v>931</v>
      </c>
      <c r="O2042" s="4" t="s">
        <v>923</v>
      </c>
      <c r="P2042" s="5" t="s">
        <v>924</v>
      </c>
      <c r="Q2042" s="5" t="s">
        <v>315</v>
      </c>
      <c r="S2042" s="5" t="s">
        <v>925</v>
      </c>
      <c r="U2042" s="5" t="s">
        <v>926</v>
      </c>
      <c r="X2042" s="5" t="s">
        <v>332</v>
      </c>
      <c r="Y2042" s="5" t="s">
        <v>333</v>
      </c>
      <c r="Z2042" s="5" t="s">
        <v>20</v>
      </c>
      <c r="AB2042" s="5" t="s">
        <v>184</v>
      </c>
      <c r="AC2042" s="5" t="s">
        <v>753</v>
      </c>
      <c r="AH2042" s="5" t="s">
        <v>928</v>
      </c>
      <c r="AI2042" s="5" t="s">
        <v>225</v>
      </c>
      <c r="AJ2042" s="8" t="s">
        <v>59</v>
      </c>
      <c r="AK2042" s="8" t="s">
        <v>114</v>
      </c>
      <c r="AL2042" s="8" t="s">
        <v>927</v>
      </c>
    </row>
    <row r="2043" spans="1:38" hidden="1" x14ac:dyDescent="0.2">
      <c r="A2043" s="4">
        <v>1657</v>
      </c>
      <c r="B2043" s="4">
        <v>129</v>
      </c>
      <c r="C2043" s="5" t="s">
        <v>921</v>
      </c>
      <c r="D2043" s="5" t="s">
        <v>922</v>
      </c>
      <c r="E2043" s="4">
        <v>1972</v>
      </c>
      <c r="F2043" s="5" t="s">
        <v>890</v>
      </c>
      <c r="G2043" s="6">
        <v>0</v>
      </c>
      <c r="H2043" s="7">
        <v>12</v>
      </c>
      <c r="L2043" s="5" t="s">
        <v>726</v>
      </c>
      <c r="M2043" s="5" t="s">
        <v>57</v>
      </c>
      <c r="N2043" s="4" t="s">
        <v>931</v>
      </c>
      <c r="O2043" s="4" t="s">
        <v>923</v>
      </c>
      <c r="P2043" s="5" t="s">
        <v>924</v>
      </c>
      <c r="Q2043" s="5" t="s">
        <v>315</v>
      </c>
      <c r="S2043" s="5" t="s">
        <v>925</v>
      </c>
      <c r="U2043" s="5" t="s">
        <v>926</v>
      </c>
      <c r="X2043" s="5" t="s">
        <v>332</v>
      </c>
      <c r="Y2043" s="5" t="s">
        <v>333</v>
      </c>
      <c r="Z2043" s="5" t="s">
        <v>20</v>
      </c>
      <c r="AB2043" s="5" t="s">
        <v>184</v>
      </c>
      <c r="AC2043" s="5" t="s">
        <v>753</v>
      </c>
      <c r="AH2043" s="5" t="s">
        <v>928</v>
      </c>
      <c r="AI2043" s="5" t="s">
        <v>225</v>
      </c>
      <c r="AJ2043" s="8" t="s">
        <v>59</v>
      </c>
      <c r="AK2043" s="8" t="s">
        <v>114</v>
      </c>
      <c r="AL2043" s="8" t="s">
        <v>927</v>
      </c>
    </row>
    <row r="2044" spans="1:38" hidden="1" x14ac:dyDescent="0.2">
      <c r="A2044" s="4">
        <v>1657</v>
      </c>
      <c r="B2044" s="4">
        <v>130</v>
      </c>
      <c r="C2044" s="5" t="s">
        <v>921</v>
      </c>
      <c r="D2044" s="5" t="s">
        <v>922</v>
      </c>
      <c r="E2044" s="4">
        <v>1972</v>
      </c>
      <c r="F2044" s="5" t="s">
        <v>890</v>
      </c>
      <c r="G2044" s="6">
        <v>0</v>
      </c>
      <c r="H2044" s="7">
        <v>26</v>
      </c>
      <c r="L2044" s="5" t="s">
        <v>727</v>
      </c>
      <c r="M2044" s="5" t="s">
        <v>57</v>
      </c>
      <c r="N2044" s="4" t="s">
        <v>931</v>
      </c>
      <c r="O2044" s="4" t="s">
        <v>923</v>
      </c>
      <c r="P2044" s="5" t="s">
        <v>924</v>
      </c>
      <c r="Q2044" s="5" t="s">
        <v>315</v>
      </c>
      <c r="S2044" s="5" t="s">
        <v>925</v>
      </c>
      <c r="U2044" s="5" t="s">
        <v>926</v>
      </c>
      <c r="X2044" s="5" t="s">
        <v>332</v>
      </c>
      <c r="Y2044" s="5" t="s">
        <v>333</v>
      </c>
      <c r="Z2044" s="5" t="s">
        <v>20</v>
      </c>
      <c r="AB2044" s="5" t="s">
        <v>184</v>
      </c>
      <c r="AC2044" s="5" t="s">
        <v>753</v>
      </c>
      <c r="AH2044" s="5" t="s">
        <v>928</v>
      </c>
      <c r="AI2044" s="5" t="s">
        <v>225</v>
      </c>
      <c r="AJ2044" s="8" t="s">
        <v>59</v>
      </c>
      <c r="AK2044" s="8" t="s">
        <v>114</v>
      </c>
      <c r="AL2044" s="8" t="s">
        <v>927</v>
      </c>
    </row>
    <row r="2045" spans="1:38" hidden="1" x14ac:dyDescent="0.2">
      <c r="A2045" s="4">
        <v>1657</v>
      </c>
      <c r="B2045" s="4">
        <v>131</v>
      </c>
      <c r="C2045" s="5" t="s">
        <v>921</v>
      </c>
      <c r="D2045" s="5" t="s">
        <v>922</v>
      </c>
      <c r="E2045" s="4">
        <v>1972</v>
      </c>
      <c r="F2045" s="5" t="s">
        <v>890</v>
      </c>
      <c r="G2045" s="6">
        <v>0</v>
      </c>
      <c r="H2045" s="7">
        <v>24</v>
      </c>
      <c r="L2045" s="5" t="s">
        <v>728</v>
      </c>
      <c r="M2045" s="5" t="s">
        <v>57</v>
      </c>
      <c r="N2045" s="4" t="s">
        <v>931</v>
      </c>
      <c r="O2045" s="4" t="s">
        <v>923</v>
      </c>
      <c r="P2045" s="5" t="s">
        <v>924</v>
      </c>
      <c r="Q2045" s="5" t="s">
        <v>315</v>
      </c>
      <c r="S2045" s="5" t="s">
        <v>925</v>
      </c>
      <c r="U2045" s="5" t="s">
        <v>926</v>
      </c>
      <c r="X2045" s="5" t="s">
        <v>332</v>
      </c>
      <c r="Y2045" s="5" t="s">
        <v>333</v>
      </c>
      <c r="Z2045" s="5" t="s">
        <v>20</v>
      </c>
      <c r="AB2045" s="5" t="s">
        <v>184</v>
      </c>
      <c r="AC2045" s="5" t="s">
        <v>753</v>
      </c>
      <c r="AH2045" s="5" t="s">
        <v>928</v>
      </c>
      <c r="AI2045" s="5" t="s">
        <v>225</v>
      </c>
      <c r="AJ2045" s="8" t="s">
        <v>59</v>
      </c>
      <c r="AK2045" s="8" t="s">
        <v>114</v>
      </c>
      <c r="AL2045" s="8" t="s">
        <v>927</v>
      </c>
    </row>
    <row r="2046" spans="1:38" hidden="1" x14ac:dyDescent="0.2">
      <c r="A2046" s="4">
        <v>1657</v>
      </c>
      <c r="B2046" s="4">
        <v>132</v>
      </c>
      <c r="C2046" s="5" t="s">
        <v>921</v>
      </c>
      <c r="D2046" s="5" t="s">
        <v>922</v>
      </c>
      <c r="E2046" s="4">
        <v>1972</v>
      </c>
      <c r="F2046" s="5" t="s">
        <v>890</v>
      </c>
      <c r="G2046" s="6">
        <v>0</v>
      </c>
      <c r="H2046" s="7">
        <v>17</v>
      </c>
      <c r="L2046" s="5" t="s">
        <v>729</v>
      </c>
      <c r="M2046" s="5" t="s">
        <v>57</v>
      </c>
      <c r="N2046" s="4" t="s">
        <v>931</v>
      </c>
      <c r="O2046" s="4" t="s">
        <v>923</v>
      </c>
      <c r="P2046" s="5" t="s">
        <v>924</v>
      </c>
      <c r="Q2046" s="5" t="s">
        <v>315</v>
      </c>
      <c r="S2046" s="5" t="s">
        <v>925</v>
      </c>
      <c r="U2046" s="5" t="s">
        <v>926</v>
      </c>
      <c r="X2046" s="5" t="s">
        <v>332</v>
      </c>
      <c r="Y2046" s="5" t="s">
        <v>333</v>
      </c>
      <c r="Z2046" s="5" t="s">
        <v>20</v>
      </c>
      <c r="AB2046" s="5" t="s">
        <v>184</v>
      </c>
      <c r="AC2046" s="5" t="s">
        <v>753</v>
      </c>
      <c r="AH2046" s="5" t="s">
        <v>928</v>
      </c>
      <c r="AI2046" s="5" t="s">
        <v>225</v>
      </c>
      <c r="AJ2046" s="8" t="s">
        <v>59</v>
      </c>
      <c r="AK2046" s="8" t="s">
        <v>114</v>
      </c>
      <c r="AL2046" s="8" t="s">
        <v>927</v>
      </c>
    </row>
    <row r="2047" spans="1:38" hidden="1" x14ac:dyDescent="0.2">
      <c r="A2047" s="4">
        <v>1657</v>
      </c>
      <c r="B2047" s="4">
        <v>133</v>
      </c>
      <c r="C2047" s="5" t="s">
        <v>921</v>
      </c>
      <c r="D2047" s="5" t="s">
        <v>922</v>
      </c>
      <c r="E2047" s="4">
        <v>1972</v>
      </c>
      <c r="F2047" s="5" t="s">
        <v>890</v>
      </c>
      <c r="G2047" s="6">
        <v>0</v>
      </c>
      <c r="H2047" s="7">
        <v>16</v>
      </c>
      <c r="L2047" s="5" t="s">
        <v>730</v>
      </c>
      <c r="M2047" s="5" t="s">
        <v>57</v>
      </c>
      <c r="N2047" s="4" t="s">
        <v>931</v>
      </c>
      <c r="O2047" s="4" t="s">
        <v>923</v>
      </c>
      <c r="P2047" s="5" t="s">
        <v>924</v>
      </c>
      <c r="Q2047" s="5" t="s">
        <v>315</v>
      </c>
      <c r="S2047" s="5" t="s">
        <v>925</v>
      </c>
      <c r="U2047" s="5" t="s">
        <v>926</v>
      </c>
      <c r="X2047" s="5" t="s">
        <v>332</v>
      </c>
      <c r="Y2047" s="5" t="s">
        <v>333</v>
      </c>
      <c r="Z2047" s="5" t="s">
        <v>20</v>
      </c>
      <c r="AB2047" s="5" t="s">
        <v>184</v>
      </c>
      <c r="AC2047" s="5" t="s">
        <v>753</v>
      </c>
      <c r="AH2047" s="5" t="s">
        <v>928</v>
      </c>
      <c r="AI2047" s="5" t="s">
        <v>225</v>
      </c>
      <c r="AJ2047" s="8" t="s">
        <v>59</v>
      </c>
      <c r="AK2047" s="8" t="s">
        <v>114</v>
      </c>
      <c r="AL2047" s="8" t="s">
        <v>927</v>
      </c>
    </row>
    <row r="2048" spans="1:38" hidden="1" x14ac:dyDescent="0.2">
      <c r="A2048" s="4">
        <v>1657</v>
      </c>
      <c r="B2048" s="4">
        <v>134</v>
      </c>
      <c r="C2048" s="5" t="s">
        <v>921</v>
      </c>
      <c r="D2048" s="5" t="s">
        <v>922</v>
      </c>
      <c r="E2048" s="4">
        <v>1972</v>
      </c>
      <c r="F2048" s="5" t="s">
        <v>890</v>
      </c>
      <c r="G2048" s="6">
        <v>0</v>
      </c>
      <c r="H2048" s="7">
        <v>8</v>
      </c>
      <c r="L2048" s="5" t="s">
        <v>736</v>
      </c>
      <c r="M2048" s="5" t="s">
        <v>57</v>
      </c>
      <c r="N2048" s="4" t="s">
        <v>931</v>
      </c>
      <c r="O2048" s="4" t="s">
        <v>923</v>
      </c>
      <c r="P2048" s="5" t="s">
        <v>924</v>
      </c>
      <c r="Q2048" s="5" t="s">
        <v>315</v>
      </c>
      <c r="S2048" s="5" t="s">
        <v>925</v>
      </c>
      <c r="U2048" s="5" t="s">
        <v>926</v>
      </c>
      <c r="X2048" s="5" t="s">
        <v>332</v>
      </c>
      <c r="Y2048" s="5" t="s">
        <v>333</v>
      </c>
      <c r="Z2048" s="5" t="s">
        <v>20</v>
      </c>
      <c r="AB2048" s="5" t="s">
        <v>184</v>
      </c>
      <c r="AC2048" s="5" t="s">
        <v>753</v>
      </c>
      <c r="AH2048" s="5" t="s">
        <v>928</v>
      </c>
      <c r="AI2048" s="5" t="s">
        <v>225</v>
      </c>
      <c r="AJ2048" s="8" t="s">
        <v>59</v>
      </c>
      <c r="AK2048" s="8" t="s">
        <v>114</v>
      </c>
      <c r="AL2048" s="8" t="s">
        <v>927</v>
      </c>
    </row>
    <row r="2049" spans="1:38" hidden="1" x14ac:dyDescent="0.2">
      <c r="A2049" s="4">
        <v>1657</v>
      </c>
      <c r="B2049" s="4">
        <v>135</v>
      </c>
      <c r="C2049" s="5" t="s">
        <v>921</v>
      </c>
      <c r="D2049" s="5" t="s">
        <v>922</v>
      </c>
      <c r="E2049" s="4">
        <v>1972</v>
      </c>
      <c r="F2049" s="5" t="s">
        <v>890</v>
      </c>
      <c r="G2049" s="6">
        <v>0.2</v>
      </c>
      <c r="H2049" s="7">
        <v>10</v>
      </c>
      <c r="L2049" s="5" t="s">
        <v>737</v>
      </c>
      <c r="M2049" s="5" t="s">
        <v>57</v>
      </c>
      <c r="N2049" s="4" t="s">
        <v>931</v>
      </c>
      <c r="O2049" s="4" t="s">
        <v>923</v>
      </c>
      <c r="P2049" s="5" t="s">
        <v>924</v>
      </c>
      <c r="Q2049" s="5" t="s">
        <v>315</v>
      </c>
      <c r="S2049" s="5" t="s">
        <v>925</v>
      </c>
      <c r="U2049" s="5" t="s">
        <v>926</v>
      </c>
      <c r="X2049" s="5" t="s">
        <v>332</v>
      </c>
      <c r="Y2049" s="5" t="s">
        <v>333</v>
      </c>
      <c r="Z2049" s="5" t="s">
        <v>20</v>
      </c>
      <c r="AB2049" s="5" t="s">
        <v>184</v>
      </c>
      <c r="AC2049" s="5" t="s">
        <v>753</v>
      </c>
      <c r="AH2049" s="5" t="s">
        <v>928</v>
      </c>
      <c r="AI2049" s="5" t="s">
        <v>225</v>
      </c>
      <c r="AJ2049" s="8" t="s">
        <v>59</v>
      </c>
      <c r="AK2049" s="8" t="s">
        <v>114</v>
      </c>
      <c r="AL2049" s="8" t="s">
        <v>927</v>
      </c>
    </row>
    <row r="2050" spans="1:38" hidden="1" x14ac:dyDescent="0.2">
      <c r="A2050" s="4">
        <v>1657</v>
      </c>
      <c r="B2050" s="4">
        <v>136</v>
      </c>
      <c r="C2050" s="5" t="s">
        <v>921</v>
      </c>
      <c r="D2050" s="5" t="s">
        <v>922</v>
      </c>
      <c r="E2050" s="4">
        <v>1972</v>
      </c>
      <c r="F2050" s="5" t="s">
        <v>890</v>
      </c>
      <c r="G2050" s="6">
        <v>0.25</v>
      </c>
      <c r="H2050" s="7">
        <v>8</v>
      </c>
      <c r="L2050" s="5" t="s">
        <v>738</v>
      </c>
      <c r="M2050" s="5" t="s">
        <v>57</v>
      </c>
      <c r="N2050" s="4" t="s">
        <v>931</v>
      </c>
      <c r="O2050" s="4" t="s">
        <v>923</v>
      </c>
      <c r="P2050" s="5" t="s">
        <v>924</v>
      </c>
      <c r="Q2050" s="5" t="s">
        <v>315</v>
      </c>
      <c r="S2050" s="5" t="s">
        <v>925</v>
      </c>
      <c r="U2050" s="5" t="s">
        <v>926</v>
      </c>
      <c r="X2050" s="5" t="s">
        <v>332</v>
      </c>
      <c r="Y2050" s="5" t="s">
        <v>333</v>
      </c>
      <c r="Z2050" s="5" t="s">
        <v>20</v>
      </c>
      <c r="AB2050" s="5" t="s">
        <v>184</v>
      </c>
      <c r="AC2050" s="5" t="s">
        <v>753</v>
      </c>
      <c r="AH2050" s="5" t="s">
        <v>928</v>
      </c>
      <c r="AI2050" s="5" t="s">
        <v>225</v>
      </c>
      <c r="AJ2050" s="8" t="s">
        <v>59</v>
      </c>
      <c r="AK2050" s="8" t="s">
        <v>114</v>
      </c>
      <c r="AL2050" s="8" t="s">
        <v>927</v>
      </c>
    </row>
    <row r="2051" spans="1:38" hidden="1" x14ac:dyDescent="0.2">
      <c r="A2051" s="4">
        <v>1657</v>
      </c>
      <c r="B2051" s="4">
        <v>137</v>
      </c>
      <c r="C2051" s="5" t="s">
        <v>921</v>
      </c>
      <c r="D2051" s="5" t="s">
        <v>922</v>
      </c>
      <c r="E2051" s="4">
        <v>1972</v>
      </c>
      <c r="F2051" s="5" t="s">
        <v>890</v>
      </c>
      <c r="G2051" s="6">
        <v>0.46666669999999999</v>
      </c>
      <c r="H2051" s="7">
        <v>30</v>
      </c>
      <c r="L2051" s="5" t="s">
        <v>739</v>
      </c>
      <c r="M2051" s="5" t="s">
        <v>57</v>
      </c>
      <c r="N2051" s="4" t="s">
        <v>931</v>
      </c>
      <c r="O2051" s="4" t="s">
        <v>923</v>
      </c>
      <c r="P2051" s="5" t="s">
        <v>924</v>
      </c>
      <c r="Q2051" s="5" t="s">
        <v>315</v>
      </c>
      <c r="S2051" s="5" t="s">
        <v>925</v>
      </c>
      <c r="U2051" s="5" t="s">
        <v>926</v>
      </c>
      <c r="X2051" s="5" t="s">
        <v>332</v>
      </c>
      <c r="Y2051" s="5" t="s">
        <v>333</v>
      </c>
      <c r="Z2051" s="5" t="s">
        <v>20</v>
      </c>
      <c r="AB2051" s="5" t="s">
        <v>184</v>
      </c>
      <c r="AC2051" s="5" t="s">
        <v>753</v>
      </c>
      <c r="AH2051" s="5" t="s">
        <v>928</v>
      </c>
      <c r="AI2051" s="5" t="s">
        <v>225</v>
      </c>
      <c r="AJ2051" s="8" t="s">
        <v>59</v>
      </c>
      <c r="AK2051" s="8" t="s">
        <v>114</v>
      </c>
      <c r="AL2051" s="8" t="s">
        <v>927</v>
      </c>
    </row>
    <row r="2052" spans="1:38" hidden="1" x14ac:dyDescent="0.2">
      <c r="A2052" s="4">
        <v>1657</v>
      </c>
      <c r="B2052" s="4">
        <v>138</v>
      </c>
      <c r="C2052" s="5" t="s">
        <v>921</v>
      </c>
      <c r="D2052" s="5" t="s">
        <v>922</v>
      </c>
      <c r="E2052" s="4">
        <v>1972</v>
      </c>
      <c r="F2052" s="5" t="s">
        <v>890</v>
      </c>
      <c r="G2052" s="6">
        <v>0.48148150000000001</v>
      </c>
      <c r="H2052" s="7">
        <v>27</v>
      </c>
      <c r="L2052" s="5" t="s">
        <v>740</v>
      </c>
      <c r="M2052" s="5" t="s">
        <v>57</v>
      </c>
      <c r="N2052" s="4" t="s">
        <v>931</v>
      </c>
      <c r="O2052" s="4" t="s">
        <v>923</v>
      </c>
      <c r="P2052" s="5" t="s">
        <v>924</v>
      </c>
      <c r="Q2052" s="5" t="s">
        <v>315</v>
      </c>
      <c r="S2052" s="5" t="s">
        <v>925</v>
      </c>
      <c r="U2052" s="5" t="s">
        <v>926</v>
      </c>
      <c r="X2052" s="5" t="s">
        <v>332</v>
      </c>
      <c r="Y2052" s="5" t="s">
        <v>333</v>
      </c>
      <c r="Z2052" s="5" t="s">
        <v>20</v>
      </c>
      <c r="AB2052" s="5" t="s">
        <v>184</v>
      </c>
      <c r="AC2052" s="5" t="s">
        <v>753</v>
      </c>
      <c r="AH2052" s="5" t="s">
        <v>928</v>
      </c>
      <c r="AI2052" s="5" t="s">
        <v>225</v>
      </c>
      <c r="AJ2052" s="8" t="s">
        <v>59</v>
      </c>
      <c r="AK2052" s="8" t="s">
        <v>114</v>
      </c>
      <c r="AL2052" s="8" t="s">
        <v>927</v>
      </c>
    </row>
    <row r="2053" spans="1:38" hidden="1" x14ac:dyDescent="0.2">
      <c r="A2053" s="4">
        <v>1657</v>
      </c>
      <c r="B2053" s="4">
        <v>139</v>
      </c>
      <c r="C2053" s="5" t="s">
        <v>921</v>
      </c>
      <c r="D2053" s="5" t="s">
        <v>922</v>
      </c>
      <c r="E2053" s="4">
        <v>1972</v>
      </c>
      <c r="F2053" s="5" t="s">
        <v>890</v>
      </c>
      <c r="G2053" s="6">
        <v>1</v>
      </c>
      <c r="H2053" s="7">
        <v>10</v>
      </c>
      <c r="L2053" s="5" t="s">
        <v>741</v>
      </c>
      <c r="M2053" s="5" t="s">
        <v>57</v>
      </c>
      <c r="N2053" s="4" t="s">
        <v>931</v>
      </c>
      <c r="O2053" s="4" t="s">
        <v>923</v>
      </c>
      <c r="P2053" s="5" t="s">
        <v>924</v>
      </c>
      <c r="Q2053" s="5" t="s">
        <v>315</v>
      </c>
      <c r="S2053" s="5" t="s">
        <v>925</v>
      </c>
      <c r="U2053" s="5" t="s">
        <v>926</v>
      </c>
      <c r="X2053" s="5" t="s">
        <v>332</v>
      </c>
      <c r="Y2053" s="5" t="s">
        <v>333</v>
      </c>
      <c r="Z2053" s="5" t="s">
        <v>20</v>
      </c>
      <c r="AB2053" s="5" t="s">
        <v>184</v>
      </c>
      <c r="AC2053" s="5" t="s">
        <v>753</v>
      </c>
      <c r="AH2053" s="5" t="s">
        <v>928</v>
      </c>
      <c r="AI2053" s="5" t="s">
        <v>225</v>
      </c>
      <c r="AJ2053" s="8" t="s">
        <v>59</v>
      </c>
      <c r="AK2053" s="8" t="s">
        <v>114</v>
      </c>
      <c r="AL2053" s="8" t="s">
        <v>927</v>
      </c>
    </row>
    <row r="2054" spans="1:38" hidden="1" x14ac:dyDescent="0.2">
      <c r="A2054" s="4">
        <v>1657</v>
      </c>
      <c r="B2054" s="4">
        <v>140</v>
      </c>
      <c r="C2054" s="5" t="s">
        <v>921</v>
      </c>
      <c r="D2054" s="5" t="s">
        <v>922</v>
      </c>
      <c r="E2054" s="4">
        <v>1972</v>
      </c>
      <c r="F2054" s="5" t="s">
        <v>890</v>
      </c>
      <c r="G2054" s="6">
        <v>0.88888889999999998</v>
      </c>
      <c r="H2054" s="7">
        <v>9</v>
      </c>
      <c r="L2054" s="5" t="s">
        <v>742</v>
      </c>
      <c r="M2054" s="5" t="s">
        <v>57</v>
      </c>
      <c r="N2054" s="4" t="s">
        <v>931</v>
      </c>
      <c r="O2054" s="4" t="s">
        <v>923</v>
      </c>
      <c r="P2054" s="5" t="s">
        <v>924</v>
      </c>
      <c r="Q2054" s="5" t="s">
        <v>315</v>
      </c>
      <c r="S2054" s="5" t="s">
        <v>925</v>
      </c>
      <c r="U2054" s="5" t="s">
        <v>926</v>
      </c>
      <c r="X2054" s="5" t="s">
        <v>332</v>
      </c>
      <c r="Y2054" s="5" t="s">
        <v>333</v>
      </c>
      <c r="Z2054" s="5" t="s">
        <v>20</v>
      </c>
      <c r="AB2054" s="5" t="s">
        <v>184</v>
      </c>
      <c r="AC2054" s="5" t="s">
        <v>753</v>
      </c>
      <c r="AH2054" s="5" t="s">
        <v>928</v>
      </c>
      <c r="AI2054" s="5" t="s">
        <v>225</v>
      </c>
      <c r="AJ2054" s="8" t="s">
        <v>59</v>
      </c>
      <c r="AK2054" s="8" t="s">
        <v>114</v>
      </c>
      <c r="AL2054" s="8" t="s">
        <v>927</v>
      </c>
    </row>
    <row r="2055" spans="1:38" hidden="1" x14ac:dyDescent="0.2">
      <c r="A2055" s="4">
        <v>1657</v>
      </c>
      <c r="B2055" s="4">
        <v>141</v>
      </c>
      <c r="C2055" s="5" t="s">
        <v>921</v>
      </c>
      <c r="D2055" s="5" t="s">
        <v>922</v>
      </c>
      <c r="E2055" s="4">
        <v>1972</v>
      </c>
      <c r="F2055" s="5" t="s">
        <v>890</v>
      </c>
      <c r="G2055" s="6">
        <v>1</v>
      </c>
      <c r="H2055" s="7">
        <v>5</v>
      </c>
      <c r="L2055" s="5" t="s">
        <v>743</v>
      </c>
      <c r="M2055" s="5" t="s">
        <v>57</v>
      </c>
      <c r="N2055" s="4" t="s">
        <v>931</v>
      </c>
      <c r="O2055" s="4" t="s">
        <v>923</v>
      </c>
      <c r="P2055" s="5" t="s">
        <v>924</v>
      </c>
      <c r="Q2055" s="5" t="s">
        <v>315</v>
      </c>
      <c r="S2055" s="5" t="s">
        <v>925</v>
      </c>
      <c r="U2055" s="5" t="s">
        <v>926</v>
      </c>
      <c r="X2055" s="5" t="s">
        <v>332</v>
      </c>
      <c r="Y2055" s="5" t="s">
        <v>333</v>
      </c>
      <c r="Z2055" s="5" t="s">
        <v>20</v>
      </c>
      <c r="AB2055" s="5" t="s">
        <v>184</v>
      </c>
      <c r="AC2055" s="5" t="s">
        <v>753</v>
      </c>
      <c r="AH2055" s="5" t="s">
        <v>928</v>
      </c>
      <c r="AI2055" s="5" t="s">
        <v>225</v>
      </c>
      <c r="AJ2055" s="8" t="s">
        <v>59</v>
      </c>
      <c r="AK2055" s="8" t="s">
        <v>114</v>
      </c>
      <c r="AL2055" s="8" t="s">
        <v>927</v>
      </c>
    </row>
    <row r="2056" spans="1:38" hidden="1" x14ac:dyDescent="0.2">
      <c r="A2056" s="4">
        <v>1657</v>
      </c>
      <c r="B2056" s="4">
        <v>142</v>
      </c>
      <c r="C2056" s="5" t="s">
        <v>921</v>
      </c>
      <c r="D2056" s="5" t="s">
        <v>922</v>
      </c>
      <c r="E2056" s="4">
        <v>1972</v>
      </c>
      <c r="F2056" s="5" t="s">
        <v>890</v>
      </c>
      <c r="G2056" s="6">
        <v>1</v>
      </c>
      <c r="H2056" s="7">
        <v>9</v>
      </c>
      <c r="L2056" s="5" t="s">
        <v>744</v>
      </c>
      <c r="M2056" s="5" t="s">
        <v>57</v>
      </c>
      <c r="N2056" s="4" t="s">
        <v>931</v>
      </c>
      <c r="O2056" s="4" t="s">
        <v>923</v>
      </c>
      <c r="P2056" s="5" t="s">
        <v>924</v>
      </c>
      <c r="Q2056" s="5" t="s">
        <v>315</v>
      </c>
      <c r="S2056" s="5" t="s">
        <v>925</v>
      </c>
      <c r="U2056" s="5" t="s">
        <v>926</v>
      </c>
      <c r="X2056" s="5" t="s">
        <v>332</v>
      </c>
      <c r="Y2056" s="5" t="s">
        <v>333</v>
      </c>
      <c r="Z2056" s="5" t="s">
        <v>20</v>
      </c>
      <c r="AB2056" s="5" t="s">
        <v>184</v>
      </c>
      <c r="AC2056" s="5" t="s">
        <v>753</v>
      </c>
      <c r="AH2056" s="5" t="s">
        <v>928</v>
      </c>
      <c r="AI2056" s="5" t="s">
        <v>225</v>
      </c>
      <c r="AJ2056" s="8" t="s">
        <v>59</v>
      </c>
      <c r="AK2056" s="8" t="s">
        <v>114</v>
      </c>
      <c r="AL2056" s="8" t="s">
        <v>927</v>
      </c>
    </row>
    <row r="2057" spans="1:38" hidden="1" x14ac:dyDescent="0.2">
      <c r="A2057" s="4">
        <v>1657</v>
      </c>
      <c r="B2057" s="4">
        <v>143</v>
      </c>
      <c r="C2057" s="5" t="s">
        <v>921</v>
      </c>
      <c r="D2057" s="5" t="s">
        <v>922</v>
      </c>
      <c r="E2057" s="4">
        <v>1972</v>
      </c>
      <c r="F2057" s="5" t="s">
        <v>890</v>
      </c>
      <c r="G2057" s="6">
        <v>1</v>
      </c>
      <c r="H2057" s="7">
        <v>9</v>
      </c>
      <c r="L2057" s="5" t="s">
        <v>745</v>
      </c>
      <c r="M2057" s="5" t="s">
        <v>57</v>
      </c>
      <c r="N2057" s="4" t="s">
        <v>931</v>
      </c>
      <c r="O2057" s="4" t="s">
        <v>923</v>
      </c>
      <c r="P2057" s="5" t="s">
        <v>924</v>
      </c>
      <c r="Q2057" s="5" t="s">
        <v>315</v>
      </c>
      <c r="S2057" s="5" t="s">
        <v>925</v>
      </c>
      <c r="U2057" s="5" t="s">
        <v>926</v>
      </c>
      <c r="X2057" s="5" t="s">
        <v>332</v>
      </c>
      <c r="Y2057" s="5" t="s">
        <v>333</v>
      </c>
      <c r="Z2057" s="5" t="s">
        <v>20</v>
      </c>
      <c r="AB2057" s="5" t="s">
        <v>184</v>
      </c>
      <c r="AC2057" s="5" t="s">
        <v>753</v>
      </c>
      <c r="AH2057" s="5" t="s">
        <v>928</v>
      </c>
      <c r="AI2057" s="5" t="s">
        <v>225</v>
      </c>
      <c r="AJ2057" s="8" t="s">
        <v>59</v>
      </c>
      <c r="AK2057" s="8" t="s">
        <v>114</v>
      </c>
      <c r="AL2057" s="8" t="s">
        <v>927</v>
      </c>
    </row>
    <row r="2058" spans="1:38" hidden="1" x14ac:dyDescent="0.2">
      <c r="A2058" s="4">
        <v>1657</v>
      </c>
      <c r="B2058" s="4">
        <v>144</v>
      </c>
      <c r="C2058" s="5" t="s">
        <v>921</v>
      </c>
      <c r="D2058" s="5" t="s">
        <v>922</v>
      </c>
      <c r="E2058" s="4">
        <v>1972</v>
      </c>
      <c r="F2058" s="5" t="s">
        <v>890</v>
      </c>
      <c r="G2058" s="6">
        <v>1</v>
      </c>
      <c r="H2058" s="7">
        <v>14</v>
      </c>
      <c r="L2058" s="5" t="s">
        <v>746</v>
      </c>
      <c r="M2058" s="5" t="s">
        <v>57</v>
      </c>
      <c r="N2058" s="4" t="s">
        <v>931</v>
      </c>
      <c r="O2058" s="4" t="s">
        <v>923</v>
      </c>
      <c r="P2058" s="5" t="s">
        <v>924</v>
      </c>
      <c r="Q2058" s="5" t="s">
        <v>315</v>
      </c>
      <c r="S2058" s="5" t="s">
        <v>925</v>
      </c>
      <c r="U2058" s="5" t="s">
        <v>926</v>
      </c>
      <c r="X2058" s="5" t="s">
        <v>332</v>
      </c>
      <c r="Y2058" s="5" t="s">
        <v>333</v>
      </c>
      <c r="Z2058" s="5" t="s">
        <v>20</v>
      </c>
      <c r="AB2058" s="5" t="s">
        <v>184</v>
      </c>
      <c r="AC2058" s="5" t="s">
        <v>753</v>
      </c>
      <c r="AH2058" s="5" t="s">
        <v>928</v>
      </c>
      <c r="AI2058" s="5" t="s">
        <v>225</v>
      </c>
      <c r="AJ2058" s="8" t="s">
        <v>59</v>
      </c>
      <c r="AK2058" s="8" t="s">
        <v>114</v>
      </c>
      <c r="AL2058" s="8" t="s">
        <v>927</v>
      </c>
    </row>
    <row r="2059" spans="1:38" hidden="1" x14ac:dyDescent="0.2">
      <c r="A2059" s="4">
        <v>1657</v>
      </c>
      <c r="B2059" s="4">
        <v>145</v>
      </c>
      <c r="C2059" s="5" t="s">
        <v>921</v>
      </c>
      <c r="D2059" s="5" t="s">
        <v>922</v>
      </c>
      <c r="E2059" s="4">
        <v>1972</v>
      </c>
      <c r="F2059" s="5" t="s">
        <v>890</v>
      </c>
      <c r="G2059" s="6">
        <v>1</v>
      </c>
      <c r="H2059" s="7">
        <v>13</v>
      </c>
      <c r="L2059" s="5" t="s">
        <v>747</v>
      </c>
      <c r="M2059" s="5" t="s">
        <v>57</v>
      </c>
      <c r="N2059" s="4" t="s">
        <v>931</v>
      </c>
      <c r="O2059" s="4" t="s">
        <v>923</v>
      </c>
      <c r="P2059" s="5" t="s">
        <v>924</v>
      </c>
      <c r="Q2059" s="5" t="s">
        <v>315</v>
      </c>
      <c r="S2059" s="5" t="s">
        <v>925</v>
      </c>
      <c r="U2059" s="5" t="s">
        <v>926</v>
      </c>
      <c r="X2059" s="5" t="s">
        <v>332</v>
      </c>
      <c r="Y2059" s="5" t="s">
        <v>333</v>
      </c>
      <c r="Z2059" s="5" t="s">
        <v>20</v>
      </c>
      <c r="AB2059" s="5" t="s">
        <v>184</v>
      </c>
      <c r="AC2059" s="5" t="s">
        <v>753</v>
      </c>
      <c r="AH2059" s="5" t="s">
        <v>928</v>
      </c>
      <c r="AI2059" s="5" t="s">
        <v>225</v>
      </c>
      <c r="AJ2059" s="8" t="s">
        <v>59</v>
      </c>
      <c r="AK2059" s="8" t="s">
        <v>114</v>
      </c>
      <c r="AL2059" s="8" t="s">
        <v>927</v>
      </c>
    </row>
    <row r="2060" spans="1:38" hidden="1" x14ac:dyDescent="0.2">
      <c r="A2060" s="4">
        <v>1657</v>
      </c>
      <c r="B2060" s="4">
        <v>146</v>
      </c>
      <c r="C2060" s="5" t="s">
        <v>921</v>
      </c>
      <c r="D2060" s="5" t="s">
        <v>922</v>
      </c>
      <c r="E2060" s="4">
        <v>1972</v>
      </c>
      <c r="F2060" s="5" t="s">
        <v>182</v>
      </c>
      <c r="G2060" s="6">
        <v>0.49333333330000001</v>
      </c>
      <c r="H2060" s="7">
        <v>75</v>
      </c>
      <c r="N2060" s="4">
        <v>1969</v>
      </c>
      <c r="O2060" s="4" t="s">
        <v>923</v>
      </c>
      <c r="P2060" s="5" t="s">
        <v>924</v>
      </c>
      <c r="Q2060" s="5" t="s">
        <v>315</v>
      </c>
      <c r="S2060" s="5" t="s">
        <v>925</v>
      </c>
      <c r="U2060" s="5" t="s">
        <v>926</v>
      </c>
      <c r="X2060" s="5" t="s">
        <v>332</v>
      </c>
      <c r="Y2060" s="5" t="s">
        <v>333</v>
      </c>
      <c r="Z2060" s="5" t="s">
        <v>20</v>
      </c>
      <c r="AB2060" s="5" t="s">
        <v>184</v>
      </c>
      <c r="AC2060" s="5" t="s">
        <v>753</v>
      </c>
      <c r="AH2060" s="5" t="s">
        <v>928</v>
      </c>
      <c r="AI2060" s="5" t="s">
        <v>225</v>
      </c>
      <c r="AJ2060" s="8" t="s">
        <v>59</v>
      </c>
      <c r="AK2060" s="8" t="s">
        <v>114</v>
      </c>
      <c r="AL2060" s="8" t="s">
        <v>927</v>
      </c>
    </row>
    <row r="2061" spans="1:38" hidden="1" x14ac:dyDescent="0.2">
      <c r="A2061" s="4">
        <v>1657</v>
      </c>
      <c r="B2061" s="4">
        <v>147</v>
      </c>
      <c r="C2061" s="5" t="s">
        <v>921</v>
      </c>
      <c r="D2061" s="5" t="s">
        <v>922</v>
      </c>
      <c r="E2061" s="4">
        <v>1972</v>
      </c>
      <c r="F2061" s="5" t="s">
        <v>932</v>
      </c>
      <c r="G2061" s="6">
        <v>15</v>
      </c>
      <c r="M2061" s="5" t="s">
        <v>53</v>
      </c>
      <c r="N2061" s="4" t="s">
        <v>923</v>
      </c>
      <c r="O2061" s="4" t="s">
        <v>923</v>
      </c>
      <c r="P2061" s="5" t="s">
        <v>924</v>
      </c>
      <c r="Q2061" s="5" t="s">
        <v>315</v>
      </c>
      <c r="S2061" s="5" t="s">
        <v>925</v>
      </c>
      <c r="U2061" s="5" t="s">
        <v>926</v>
      </c>
      <c r="X2061" s="5" t="s">
        <v>332</v>
      </c>
      <c r="Y2061" s="5" t="s">
        <v>333</v>
      </c>
      <c r="Z2061" s="5" t="s">
        <v>20</v>
      </c>
      <c r="AB2061" s="5" t="s">
        <v>184</v>
      </c>
      <c r="AC2061" s="5" t="s">
        <v>753</v>
      </c>
      <c r="AH2061" s="5" t="s">
        <v>928</v>
      </c>
      <c r="AI2061" s="5" t="s">
        <v>225</v>
      </c>
      <c r="AJ2061" s="8" t="s">
        <v>59</v>
      </c>
      <c r="AK2061" s="8" t="s">
        <v>114</v>
      </c>
      <c r="AL2061" s="8" t="s">
        <v>927</v>
      </c>
    </row>
    <row r="2062" spans="1:38" hidden="1" x14ac:dyDescent="0.2">
      <c r="A2062" s="4">
        <v>1657</v>
      </c>
      <c r="B2062" s="4">
        <v>148</v>
      </c>
      <c r="C2062" s="5" t="s">
        <v>921</v>
      </c>
      <c r="D2062" s="5" t="s">
        <v>922</v>
      </c>
      <c r="E2062" s="4">
        <v>1972</v>
      </c>
      <c r="F2062" s="5" t="s">
        <v>515</v>
      </c>
      <c r="G2062" s="6">
        <v>3.35</v>
      </c>
      <c r="H2062" s="7">
        <v>98</v>
      </c>
      <c r="M2062" s="5" t="s">
        <v>57</v>
      </c>
      <c r="N2062" s="4" t="s">
        <v>923</v>
      </c>
      <c r="O2062" s="4" t="s">
        <v>923</v>
      </c>
      <c r="P2062" s="5" t="s">
        <v>924</v>
      </c>
      <c r="Q2062" s="5" t="s">
        <v>315</v>
      </c>
      <c r="S2062" s="5" t="s">
        <v>925</v>
      </c>
      <c r="U2062" s="5" t="s">
        <v>926</v>
      </c>
      <c r="X2062" s="5" t="s">
        <v>332</v>
      </c>
      <c r="Y2062" s="5" t="s">
        <v>333</v>
      </c>
      <c r="Z2062" s="5" t="s">
        <v>20</v>
      </c>
      <c r="AB2062" s="5" t="s">
        <v>184</v>
      </c>
      <c r="AC2062" s="5" t="s">
        <v>803</v>
      </c>
      <c r="AH2062" s="5" t="s">
        <v>928</v>
      </c>
      <c r="AI2062" s="5" t="s">
        <v>225</v>
      </c>
      <c r="AJ2062" s="8" t="s">
        <v>59</v>
      </c>
      <c r="AK2062" s="8" t="s">
        <v>114</v>
      </c>
      <c r="AL2062" s="8" t="s">
        <v>927</v>
      </c>
    </row>
    <row r="2063" spans="1:38" hidden="1" x14ac:dyDescent="0.2">
      <c r="A2063" s="4">
        <v>1893</v>
      </c>
      <c r="B2063" s="4">
        <v>1</v>
      </c>
      <c r="C2063" s="5" t="s">
        <v>934</v>
      </c>
      <c r="D2063" s="5" t="s">
        <v>933</v>
      </c>
      <c r="E2063" s="4">
        <v>2009</v>
      </c>
      <c r="F2063" s="5" t="s">
        <v>227</v>
      </c>
      <c r="G2063" s="6">
        <v>8.6956521739130436E-3</v>
      </c>
      <c r="H2063" s="7">
        <v>1</v>
      </c>
      <c r="L2063" s="5" t="s">
        <v>721</v>
      </c>
      <c r="N2063" s="4">
        <v>2006</v>
      </c>
      <c r="O2063" s="5" t="s">
        <v>129</v>
      </c>
      <c r="P2063" s="5" t="s">
        <v>104</v>
      </c>
      <c r="Q2063" s="5" t="s">
        <v>330</v>
      </c>
      <c r="S2063" s="5" t="s">
        <v>367</v>
      </c>
      <c r="U2063" s="5" t="s">
        <v>189</v>
      </c>
      <c r="V2063" s="7">
        <v>98</v>
      </c>
      <c r="W2063" s="7" t="s">
        <v>134</v>
      </c>
      <c r="X2063" s="5" t="s">
        <v>365</v>
      </c>
      <c r="Y2063" s="5" t="s">
        <v>366</v>
      </c>
      <c r="Z2063" s="5" t="s">
        <v>20</v>
      </c>
      <c r="AB2063" s="5" t="s">
        <v>105</v>
      </c>
      <c r="AC2063" s="5" t="s">
        <v>935</v>
      </c>
      <c r="AE2063" s="5" t="s">
        <v>777</v>
      </c>
      <c r="AI2063" s="5" t="s">
        <v>936</v>
      </c>
      <c r="AK2063" s="8" t="s">
        <v>114</v>
      </c>
    </row>
    <row r="2064" spans="1:38" hidden="1" x14ac:dyDescent="0.2">
      <c r="A2064" s="4">
        <v>1893</v>
      </c>
      <c r="B2064" s="4">
        <v>2</v>
      </c>
      <c r="C2064" s="5" t="s">
        <v>934</v>
      </c>
      <c r="D2064" s="5" t="s">
        <v>933</v>
      </c>
      <c r="E2064" s="4">
        <v>2009</v>
      </c>
      <c r="F2064" s="5" t="s">
        <v>227</v>
      </c>
      <c r="G2064" s="6">
        <v>4.3478260869565216E-2</v>
      </c>
      <c r="H2064" s="7">
        <v>5</v>
      </c>
      <c r="L2064" s="5" t="s">
        <v>722</v>
      </c>
      <c r="N2064" s="4">
        <v>2006</v>
      </c>
      <c r="O2064" s="5" t="s">
        <v>129</v>
      </c>
      <c r="P2064" s="5" t="s">
        <v>104</v>
      </c>
      <c r="Q2064" s="5" t="s">
        <v>330</v>
      </c>
      <c r="S2064" s="5" t="s">
        <v>367</v>
      </c>
      <c r="U2064" s="5" t="s">
        <v>189</v>
      </c>
      <c r="V2064" s="7">
        <v>98</v>
      </c>
      <c r="W2064" s="7" t="s">
        <v>134</v>
      </c>
      <c r="X2064" s="5" t="s">
        <v>365</v>
      </c>
      <c r="Y2064" s="5" t="s">
        <v>366</v>
      </c>
      <c r="Z2064" s="5" t="s">
        <v>20</v>
      </c>
      <c r="AB2064" s="5" t="s">
        <v>105</v>
      </c>
      <c r="AC2064" s="5" t="s">
        <v>935</v>
      </c>
      <c r="AE2064" s="5" t="s">
        <v>777</v>
      </c>
      <c r="AI2064" s="5" t="s">
        <v>936</v>
      </c>
      <c r="AK2064" s="8" t="s">
        <v>114</v>
      </c>
    </row>
    <row r="2065" spans="1:37" hidden="1" x14ac:dyDescent="0.2">
      <c r="A2065" s="4">
        <v>1893</v>
      </c>
      <c r="B2065" s="4">
        <v>3</v>
      </c>
      <c r="C2065" s="5" t="s">
        <v>934</v>
      </c>
      <c r="D2065" s="5" t="s">
        <v>933</v>
      </c>
      <c r="E2065" s="4">
        <v>2009</v>
      </c>
      <c r="F2065" s="5" t="s">
        <v>227</v>
      </c>
      <c r="G2065" s="6">
        <v>5.2173913043478258E-2</v>
      </c>
      <c r="H2065" s="7">
        <v>6</v>
      </c>
      <c r="L2065" s="5" t="s">
        <v>723</v>
      </c>
      <c r="N2065" s="4">
        <v>2006</v>
      </c>
      <c r="O2065" s="5" t="s">
        <v>129</v>
      </c>
      <c r="P2065" s="5" t="s">
        <v>104</v>
      </c>
      <c r="Q2065" s="5" t="s">
        <v>330</v>
      </c>
      <c r="S2065" s="5" t="s">
        <v>367</v>
      </c>
      <c r="U2065" s="5" t="s">
        <v>189</v>
      </c>
      <c r="V2065" s="7">
        <v>98</v>
      </c>
      <c r="W2065" s="7" t="s">
        <v>134</v>
      </c>
      <c r="X2065" s="5" t="s">
        <v>365</v>
      </c>
      <c r="Y2065" s="5" t="s">
        <v>366</v>
      </c>
      <c r="Z2065" s="5" t="s">
        <v>20</v>
      </c>
      <c r="AB2065" s="5" t="s">
        <v>105</v>
      </c>
      <c r="AC2065" s="5" t="s">
        <v>935</v>
      </c>
      <c r="AE2065" s="5" t="s">
        <v>777</v>
      </c>
      <c r="AI2065" s="5" t="s">
        <v>936</v>
      </c>
      <c r="AK2065" s="8" t="s">
        <v>114</v>
      </c>
    </row>
    <row r="2066" spans="1:37" hidden="1" x14ac:dyDescent="0.2">
      <c r="A2066" s="4">
        <v>1893</v>
      </c>
      <c r="B2066" s="4">
        <v>4</v>
      </c>
      <c r="C2066" s="5" t="s">
        <v>934</v>
      </c>
      <c r="D2066" s="5" t="s">
        <v>933</v>
      </c>
      <c r="E2066" s="4">
        <v>2009</v>
      </c>
      <c r="F2066" s="5" t="s">
        <v>227</v>
      </c>
      <c r="G2066" s="6">
        <v>0.11304347826086956</v>
      </c>
      <c r="H2066" s="7">
        <v>13</v>
      </c>
      <c r="L2066" s="5" t="s">
        <v>724</v>
      </c>
      <c r="N2066" s="4">
        <v>2006</v>
      </c>
      <c r="O2066" s="5" t="s">
        <v>129</v>
      </c>
      <c r="P2066" s="5" t="s">
        <v>104</v>
      </c>
      <c r="Q2066" s="5" t="s">
        <v>330</v>
      </c>
      <c r="S2066" s="5" t="s">
        <v>367</v>
      </c>
      <c r="U2066" s="5" t="s">
        <v>189</v>
      </c>
      <c r="V2066" s="7">
        <v>98</v>
      </c>
      <c r="W2066" s="7" t="s">
        <v>134</v>
      </c>
      <c r="X2066" s="5" t="s">
        <v>365</v>
      </c>
      <c r="Y2066" s="5" t="s">
        <v>366</v>
      </c>
      <c r="Z2066" s="5" t="s">
        <v>20</v>
      </c>
      <c r="AB2066" s="5" t="s">
        <v>105</v>
      </c>
      <c r="AC2066" s="5" t="s">
        <v>935</v>
      </c>
      <c r="AE2066" s="5" t="s">
        <v>777</v>
      </c>
      <c r="AI2066" s="5" t="s">
        <v>936</v>
      </c>
      <c r="AK2066" s="8" t="s">
        <v>114</v>
      </c>
    </row>
    <row r="2067" spans="1:37" hidden="1" x14ac:dyDescent="0.2">
      <c r="A2067" s="4">
        <v>1893</v>
      </c>
      <c r="B2067" s="4">
        <v>5</v>
      </c>
      <c r="C2067" s="5" t="s">
        <v>934</v>
      </c>
      <c r="D2067" s="5" t="s">
        <v>933</v>
      </c>
      <c r="E2067" s="4">
        <v>2009</v>
      </c>
      <c r="F2067" s="5" t="s">
        <v>227</v>
      </c>
      <c r="G2067" s="6">
        <v>7.8260869565217397E-2</v>
      </c>
      <c r="H2067" s="7">
        <v>9</v>
      </c>
      <c r="L2067" s="5" t="s">
        <v>725</v>
      </c>
      <c r="N2067" s="4">
        <v>2006</v>
      </c>
      <c r="O2067" s="5" t="s">
        <v>129</v>
      </c>
      <c r="P2067" s="5" t="s">
        <v>104</v>
      </c>
      <c r="Q2067" s="5" t="s">
        <v>330</v>
      </c>
      <c r="S2067" s="5" t="s">
        <v>367</v>
      </c>
      <c r="U2067" s="5" t="s">
        <v>189</v>
      </c>
      <c r="V2067" s="7">
        <v>98</v>
      </c>
      <c r="W2067" s="7" t="s">
        <v>134</v>
      </c>
      <c r="X2067" s="5" t="s">
        <v>365</v>
      </c>
      <c r="Y2067" s="5" t="s">
        <v>366</v>
      </c>
      <c r="Z2067" s="5" t="s">
        <v>20</v>
      </c>
      <c r="AB2067" s="5" t="s">
        <v>105</v>
      </c>
      <c r="AC2067" s="5" t="s">
        <v>935</v>
      </c>
      <c r="AE2067" s="5" t="s">
        <v>777</v>
      </c>
      <c r="AI2067" s="5" t="s">
        <v>936</v>
      </c>
      <c r="AK2067" s="8" t="s">
        <v>114</v>
      </c>
    </row>
    <row r="2068" spans="1:37" hidden="1" x14ac:dyDescent="0.2">
      <c r="A2068" s="4">
        <v>1893</v>
      </c>
      <c r="B2068" s="4">
        <v>6</v>
      </c>
      <c r="C2068" s="5" t="s">
        <v>934</v>
      </c>
      <c r="D2068" s="5" t="s">
        <v>933</v>
      </c>
      <c r="E2068" s="4">
        <v>2009</v>
      </c>
      <c r="F2068" s="5" t="s">
        <v>227</v>
      </c>
      <c r="G2068" s="6">
        <v>2.6086956521739129E-2</v>
      </c>
      <c r="H2068" s="7">
        <v>3</v>
      </c>
      <c r="L2068" s="5" t="s">
        <v>726</v>
      </c>
      <c r="N2068" s="4">
        <v>2006</v>
      </c>
      <c r="O2068" s="5" t="s">
        <v>129</v>
      </c>
      <c r="P2068" s="5" t="s">
        <v>104</v>
      </c>
      <c r="Q2068" s="5" t="s">
        <v>330</v>
      </c>
      <c r="S2068" s="5" t="s">
        <v>367</v>
      </c>
      <c r="U2068" s="5" t="s">
        <v>189</v>
      </c>
      <c r="V2068" s="7">
        <v>98</v>
      </c>
      <c r="W2068" s="7" t="s">
        <v>134</v>
      </c>
      <c r="X2068" s="5" t="s">
        <v>365</v>
      </c>
      <c r="Y2068" s="5" t="s">
        <v>366</v>
      </c>
      <c r="Z2068" s="5" t="s">
        <v>20</v>
      </c>
      <c r="AB2068" s="5" t="s">
        <v>105</v>
      </c>
      <c r="AC2068" s="5" t="s">
        <v>935</v>
      </c>
      <c r="AE2068" s="5" t="s">
        <v>777</v>
      </c>
      <c r="AI2068" s="5" t="s">
        <v>936</v>
      </c>
      <c r="AK2068" s="8" t="s">
        <v>114</v>
      </c>
    </row>
    <row r="2069" spans="1:37" hidden="1" x14ac:dyDescent="0.2">
      <c r="A2069" s="4">
        <v>1893</v>
      </c>
      <c r="B2069" s="4">
        <v>7</v>
      </c>
      <c r="C2069" s="5" t="s">
        <v>934</v>
      </c>
      <c r="D2069" s="5" t="s">
        <v>933</v>
      </c>
      <c r="E2069" s="4">
        <v>2009</v>
      </c>
      <c r="F2069" s="5" t="s">
        <v>227</v>
      </c>
      <c r="G2069" s="6">
        <v>5.2173913043478258E-2</v>
      </c>
      <c r="H2069" s="7">
        <v>6</v>
      </c>
      <c r="L2069" s="5" t="s">
        <v>727</v>
      </c>
      <c r="N2069" s="4">
        <v>2006</v>
      </c>
      <c r="O2069" s="5" t="s">
        <v>129</v>
      </c>
      <c r="P2069" s="5" t="s">
        <v>104</v>
      </c>
      <c r="Q2069" s="5" t="s">
        <v>330</v>
      </c>
      <c r="S2069" s="5" t="s">
        <v>367</v>
      </c>
      <c r="U2069" s="5" t="s">
        <v>189</v>
      </c>
      <c r="V2069" s="7">
        <v>98</v>
      </c>
      <c r="W2069" s="7" t="s">
        <v>134</v>
      </c>
      <c r="X2069" s="5" t="s">
        <v>365</v>
      </c>
      <c r="Y2069" s="5" t="s">
        <v>366</v>
      </c>
      <c r="Z2069" s="5" t="s">
        <v>20</v>
      </c>
      <c r="AB2069" s="5" t="s">
        <v>105</v>
      </c>
      <c r="AC2069" s="5" t="s">
        <v>935</v>
      </c>
      <c r="AE2069" s="5" t="s">
        <v>777</v>
      </c>
      <c r="AI2069" s="5" t="s">
        <v>936</v>
      </c>
      <c r="AK2069" s="8" t="s">
        <v>114</v>
      </c>
    </row>
    <row r="2070" spans="1:37" hidden="1" x14ac:dyDescent="0.2">
      <c r="A2070" s="4">
        <v>1893</v>
      </c>
      <c r="B2070" s="4">
        <v>8</v>
      </c>
      <c r="C2070" s="5" t="s">
        <v>934</v>
      </c>
      <c r="D2070" s="5" t="s">
        <v>933</v>
      </c>
      <c r="E2070" s="4">
        <v>2009</v>
      </c>
      <c r="F2070" s="5" t="s">
        <v>227</v>
      </c>
      <c r="G2070" s="6">
        <v>9.5652173913043481E-2</v>
      </c>
      <c r="H2070" s="7">
        <v>11</v>
      </c>
      <c r="L2070" s="5" t="s">
        <v>728</v>
      </c>
      <c r="N2070" s="4">
        <v>2006</v>
      </c>
      <c r="O2070" s="5" t="s">
        <v>129</v>
      </c>
      <c r="P2070" s="5" t="s">
        <v>104</v>
      </c>
      <c r="Q2070" s="5" t="s">
        <v>330</v>
      </c>
      <c r="S2070" s="5" t="s">
        <v>367</v>
      </c>
      <c r="U2070" s="5" t="s">
        <v>189</v>
      </c>
      <c r="V2070" s="7">
        <v>98</v>
      </c>
      <c r="W2070" s="7" t="s">
        <v>134</v>
      </c>
      <c r="X2070" s="5" t="s">
        <v>365</v>
      </c>
      <c r="Y2070" s="5" t="s">
        <v>366</v>
      </c>
      <c r="Z2070" s="5" t="s">
        <v>20</v>
      </c>
      <c r="AB2070" s="5" t="s">
        <v>105</v>
      </c>
      <c r="AC2070" s="5" t="s">
        <v>935</v>
      </c>
      <c r="AE2070" s="5" t="s">
        <v>777</v>
      </c>
      <c r="AI2070" s="5" t="s">
        <v>936</v>
      </c>
      <c r="AK2070" s="8" t="s">
        <v>114</v>
      </c>
    </row>
    <row r="2071" spans="1:37" hidden="1" x14ac:dyDescent="0.2">
      <c r="A2071" s="4">
        <v>1893</v>
      </c>
      <c r="B2071" s="4">
        <v>9</v>
      </c>
      <c r="C2071" s="5" t="s">
        <v>934</v>
      </c>
      <c r="D2071" s="5" t="s">
        <v>933</v>
      </c>
      <c r="E2071" s="4">
        <v>2009</v>
      </c>
      <c r="F2071" s="5" t="s">
        <v>227</v>
      </c>
      <c r="G2071" s="6">
        <v>7.8260869565217397E-2</v>
      </c>
      <c r="H2071" s="7">
        <v>9</v>
      </c>
      <c r="L2071" s="5" t="s">
        <v>729</v>
      </c>
      <c r="N2071" s="4">
        <v>2006</v>
      </c>
      <c r="O2071" s="5" t="s">
        <v>129</v>
      </c>
      <c r="P2071" s="5" t="s">
        <v>104</v>
      </c>
      <c r="Q2071" s="5" t="s">
        <v>330</v>
      </c>
      <c r="S2071" s="5" t="s">
        <v>367</v>
      </c>
      <c r="U2071" s="5" t="s">
        <v>189</v>
      </c>
      <c r="V2071" s="7">
        <v>98</v>
      </c>
      <c r="W2071" s="7" t="s">
        <v>134</v>
      </c>
      <c r="X2071" s="5" t="s">
        <v>365</v>
      </c>
      <c r="Y2071" s="5" t="s">
        <v>366</v>
      </c>
      <c r="Z2071" s="5" t="s">
        <v>20</v>
      </c>
      <c r="AB2071" s="5" t="s">
        <v>105</v>
      </c>
      <c r="AC2071" s="5" t="s">
        <v>935</v>
      </c>
      <c r="AE2071" s="5" t="s">
        <v>777</v>
      </c>
      <c r="AI2071" s="5" t="s">
        <v>936</v>
      </c>
      <c r="AK2071" s="8" t="s">
        <v>114</v>
      </c>
    </row>
    <row r="2072" spans="1:37" hidden="1" x14ac:dyDescent="0.2">
      <c r="A2072" s="4">
        <v>1893</v>
      </c>
      <c r="B2072" s="4">
        <v>10</v>
      </c>
      <c r="C2072" s="5" t="s">
        <v>934</v>
      </c>
      <c r="D2072" s="5" t="s">
        <v>933</v>
      </c>
      <c r="E2072" s="4">
        <v>2009</v>
      </c>
      <c r="F2072" s="5" t="s">
        <v>227</v>
      </c>
      <c r="G2072" s="6">
        <v>4.3478260869565216E-2</v>
      </c>
      <c r="H2072" s="7">
        <v>5</v>
      </c>
      <c r="L2072" s="5" t="s">
        <v>730</v>
      </c>
      <c r="N2072" s="4">
        <v>2006</v>
      </c>
      <c r="O2072" s="5" t="s">
        <v>129</v>
      </c>
      <c r="P2072" s="5" t="s">
        <v>104</v>
      </c>
      <c r="Q2072" s="5" t="s">
        <v>330</v>
      </c>
      <c r="S2072" s="5" t="s">
        <v>367</v>
      </c>
      <c r="U2072" s="5" t="s">
        <v>189</v>
      </c>
      <c r="V2072" s="7">
        <v>98</v>
      </c>
      <c r="W2072" s="7" t="s">
        <v>134</v>
      </c>
      <c r="X2072" s="5" t="s">
        <v>365</v>
      </c>
      <c r="Y2072" s="5" t="s">
        <v>366</v>
      </c>
      <c r="Z2072" s="5" t="s">
        <v>20</v>
      </c>
      <c r="AB2072" s="5" t="s">
        <v>105</v>
      </c>
      <c r="AC2072" s="5" t="s">
        <v>935</v>
      </c>
      <c r="AE2072" s="5" t="s">
        <v>777</v>
      </c>
      <c r="AI2072" s="5" t="s">
        <v>936</v>
      </c>
      <c r="AK2072" s="8" t="s">
        <v>114</v>
      </c>
    </row>
    <row r="2073" spans="1:37" hidden="1" x14ac:dyDescent="0.2">
      <c r="A2073" s="4">
        <v>1893</v>
      </c>
      <c r="B2073" s="4">
        <v>11</v>
      </c>
      <c r="C2073" s="5" t="s">
        <v>934</v>
      </c>
      <c r="D2073" s="5" t="s">
        <v>933</v>
      </c>
      <c r="E2073" s="4">
        <v>2009</v>
      </c>
      <c r="F2073" s="5" t="s">
        <v>227</v>
      </c>
      <c r="G2073" s="6">
        <v>8.6956521739130432E-2</v>
      </c>
      <c r="H2073" s="7">
        <v>10</v>
      </c>
      <c r="L2073" s="5" t="s">
        <v>736</v>
      </c>
      <c r="N2073" s="4">
        <v>2006</v>
      </c>
      <c r="O2073" s="5" t="s">
        <v>129</v>
      </c>
      <c r="P2073" s="5" t="s">
        <v>104</v>
      </c>
      <c r="Q2073" s="5" t="s">
        <v>330</v>
      </c>
      <c r="S2073" s="5" t="s">
        <v>367</v>
      </c>
      <c r="U2073" s="5" t="s">
        <v>189</v>
      </c>
      <c r="V2073" s="7">
        <v>98</v>
      </c>
      <c r="W2073" s="7" t="s">
        <v>134</v>
      </c>
      <c r="X2073" s="5" t="s">
        <v>365</v>
      </c>
      <c r="Y2073" s="5" t="s">
        <v>366</v>
      </c>
      <c r="Z2073" s="5" t="s">
        <v>20</v>
      </c>
      <c r="AB2073" s="5" t="s">
        <v>105</v>
      </c>
      <c r="AC2073" s="5" t="s">
        <v>935</v>
      </c>
      <c r="AE2073" s="5" t="s">
        <v>777</v>
      </c>
      <c r="AI2073" s="5" t="s">
        <v>936</v>
      </c>
      <c r="AK2073" s="8" t="s">
        <v>114</v>
      </c>
    </row>
    <row r="2074" spans="1:37" hidden="1" x14ac:dyDescent="0.2">
      <c r="A2074" s="4">
        <v>1893</v>
      </c>
      <c r="B2074" s="4">
        <v>12</v>
      </c>
      <c r="C2074" s="5" t="s">
        <v>934</v>
      </c>
      <c r="D2074" s="5" t="s">
        <v>933</v>
      </c>
      <c r="E2074" s="4">
        <v>2009</v>
      </c>
      <c r="F2074" s="5" t="s">
        <v>227</v>
      </c>
      <c r="G2074" s="6">
        <v>5.2173913043478258E-2</v>
      </c>
      <c r="H2074" s="7">
        <v>6</v>
      </c>
      <c r="L2074" s="5" t="s">
        <v>737</v>
      </c>
      <c r="N2074" s="4">
        <v>2006</v>
      </c>
      <c r="O2074" s="5" t="s">
        <v>129</v>
      </c>
      <c r="P2074" s="5" t="s">
        <v>104</v>
      </c>
      <c r="Q2074" s="5" t="s">
        <v>330</v>
      </c>
      <c r="S2074" s="5" t="s">
        <v>367</v>
      </c>
      <c r="U2074" s="5" t="s">
        <v>189</v>
      </c>
      <c r="V2074" s="7">
        <v>98</v>
      </c>
      <c r="W2074" s="7" t="s">
        <v>134</v>
      </c>
      <c r="X2074" s="5" t="s">
        <v>365</v>
      </c>
      <c r="Y2074" s="5" t="s">
        <v>366</v>
      </c>
      <c r="Z2074" s="5" t="s">
        <v>20</v>
      </c>
      <c r="AB2074" s="5" t="s">
        <v>105</v>
      </c>
      <c r="AC2074" s="5" t="s">
        <v>935</v>
      </c>
      <c r="AE2074" s="5" t="s">
        <v>777</v>
      </c>
      <c r="AI2074" s="5" t="s">
        <v>936</v>
      </c>
      <c r="AK2074" s="8" t="s">
        <v>114</v>
      </c>
    </row>
    <row r="2075" spans="1:37" hidden="1" x14ac:dyDescent="0.2">
      <c r="A2075" s="4">
        <v>1893</v>
      </c>
      <c r="B2075" s="4">
        <v>13</v>
      </c>
      <c r="C2075" s="5" t="s">
        <v>934</v>
      </c>
      <c r="D2075" s="5" t="s">
        <v>933</v>
      </c>
      <c r="E2075" s="4">
        <v>2009</v>
      </c>
      <c r="F2075" s="5" t="s">
        <v>227</v>
      </c>
      <c r="G2075" s="6">
        <v>5.2173913043478258E-2</v>
      </c>
      <c r="H2075" s="7">
        <v>6</v>
      </c>
      <c r="L2075" s="5" t="s">
        <v>738</v>
      </c>
      <c r="N2075" s="4">
        <v>2006</v>
      </c>
      <c r="O2075" s="5" t="s">
        <v>129</v>
      </c>
      <c r="P2075" s="5" t="s">
        <v>104</v>
      </c>
      <c r="Q2075" s="5" t="s">
        <v>330</v>
      </c>
      <c r="S2075" s="5" t="s">
        <v>367</v>
      </c>
      <c r="U2075" s="5" t="s">
        <v>189</v>
      </c>
      <c r="V2075" s="7">
        <v>98</v>
      </c>
      <c r="W2075" s="7" t="s">
        <v>134</v>
      </c>
      <c r="X2075" s="5" t="s">
        <v>365</v>
      </c>
      <c r="Y2075" s="5" t="s">
        <v>366</v>
      </c>
      <c r="Z2075" s="5" t="s">
        <v>20</v>
      </c>
      <c r="AB2075" s="5" t="s">
        <v>105</v>
      </c>
      <c r="AC2075" s="5" t="s">
        <v>935</v>
      </c>
      <c r="AE2075" s="5" t="s">
        <v>777</v>
      </c>
      <c r="AI2075" s="5" t="s">
        <v>936</v>
      </c>
      <c r="AK2075" s="8" t="s">
        <v>114</v>
      </c>
    </row>
    <row r="2076" spans="1:37" hidden="1" x14ac:dyDescent="0.2">
      <c r="A2076" s="4">
        <v>1893</v>
      </c>
      <c r="B2076" s="4">
        <v>14</v>
      </c>
      <c r="C2076" s="5" t="s">
        <v>934</v>
      </c>
      <c r="D2076" s="5" t="s">
        <v>933</v>
      </c>
      <c r="E2076" s="4">
        <v>2009</v>
      </c>
      <c r="F2076" s="5" t="s">
        <v>227</v>
      </c>
      <c r="G2076" s="6">
        <v>5.2173913043478258E-2</v>
      </c>
      <c r="H2076" s="7">
        <v>6</v>
      </c>
      <c r="L2076" s="5" t="s">
        <v>739</v>
      </c>
      <c r="N2076" s="4">
        <v>2006</v>
      </c>
      <c r="O2076" s="5" t="s">
        <v>129</v>
      </c>
      <c r="P2076" s="5" t="s">
        <v>104</v>
      </c>
      <c r="Q2076" s="5" t="s">
        <v>330</v>
      </c>
      <c r="S2076" s="5" t="s">
        <v>367</v>
      </c>
      <c r="U2076" s="5" t="s">
        <v>189</v>
      </c>
      <c r="V2076" s="7">
        <v>98</v>
      </c>
      <c r="W2076" s="7" t="s">
        <v>134</v>
      </c>
      <c r="X2076" s="5" t="s">
        <v>365</v>
      </c>
      <c r="Y2076" s="5" t="s">
        <v>366</v>
      </c>
      <c r="Z2076" s="5" t="s">
        <v>20</v>
      </c>
      <c r="AB2076" s="5" t="s">
        <v>105</v>
      </c>
      <c r="AC2076" s="5" t="s">
        <v>935</v>
      </c>
      <c r="AE2076" s="5" t="s">
        <v>777</v>
      </c>
      <c r="AI2076" s="5" t="s">
        <v>936</v>
      </c>
      <c r="AK2076" s="8" t="s">
        <v>114</v>
      </c>
    </row>
    <row r="2077" spans="1:37" hidden="1" x14ac:dyDescent="0.2">
      <c r="A2077" s="4">
        <v>1893</v>
      </c>
      <c r="B2077" s="4">
        <v>15</v>
      </c>
      <c r="C2077" s="5" t="s">
        <v>934</v>
      </c>
      <c r="D2077" s="5" t="s">
        <v>933</v>
      </c>
      <c r="E2077" s="4">
        <v>2009</v>
      </c>
      <c r="F2077" s="5" t="s">
        <v>227</v>
      </c>
      <c r="G2077" s="6">
        <v>3.4782608695652174E-2</v>
      </c>
      <c r="H2077" s="7">
        <v>4</v>
      </c>
      <c r="L2077" s="5" t="s">
        <v>740</v>
      </c>
      <c r="N2077" s="4">
        <v>2006</v>
      </c>
      <c r="O2077" s="5" t="s">
        <v>129</v>
      </c>
      <c r="P2077" s="5" t="s">
        <v>104</v>
      </c>
      <c r="Q2077" s="5" t="s">
        <v>330</v>
      </c>
      <c r="S2077" s="5" t="s">
        <v>367</v>
      </c>
      <c r="U2077" s="5" t="s">
        <v>189</v>
      </c>
      <c r="V2077" s="7">
        <v>98</v>
      </c>
      <c r="W2077" s="7" t="s">
        <v>134</v>
      </c>
      <c r="X2077" s="5" t="s">
        <v>365</v>
      </c>
      <c r="Y2077" s="5" t="s">
        <v>366</v>
      </c>
      <c r="Z2077" s="5" t="s">
        <v>20</v>
      </c>
      <c r="AB2077" s="5" t="s">
        <v>105</v>
      </c>
      <c r="AC2077" s="5" t="s">
        <v>935</v>
      </c>
      <c r="AE2077" s="5" t="s">
        <v>777</v>
      </c>
      <c r="AI2077" s="5" t="s">
        <v>936</v>
      </c>
      <c r="AK2077" s="8" t="s">
        <v>114</v>
      </c>
    </row>
    <row r="2078" spans="1:37" hidden="1" x14ac:dyDescent="0.2">
      <c r="A2078" s="4">
        <v>1893</v>
      </c>
      <c r="B2078" s="4">
        <v>16</v>
      </c>
      <c r="C2078" s="5" t="s">
        <v>934</v>
      </c>
      <c r="D2078" s="5" t="s">
        <v>933</v>
      </c>
      <c r="E2078" s="4">
        <v>2009</v>
      </c>
      <c r="F2078" s="5" t="s">
        <v>227</v>
      </c>
      <c r="G2078" s="6">
        <v>0.13043478260869565</v>
      </c>
      <c r="H2078" s="7">
        <v>15</v>
      </c>
      <c r="L2078" s="5" t="s">
        <v>937</v>
      </c>
      <c r="N2078" s="4">
        <v>2006</v>
      </c>
      <c r="O2078" s="5" t="s">
        <v>129</v>
      </c>
      <c r="P2078" s="5" t="s">
        <v>104</v>
      </c>
      <c r="Q2078" s="5" t="s">
        <v>330</v>
      </c>
      <c r="S2078" s="5" t="s">
        <v>367</v>
      </c>
      <c r="U2078" s="5" t="s">
        <v>189</v>
      </c>
      <c r="V2078" s="7">
        <v>98</v>
      </c>
      <c r="W2078" s="7" t="s">
        <v>134</v>
      </c>
      <c r="X2078" s="5" t="s">
        <v>365</v>
      </c>
      <c r="Y2078" s="5" t="s">
        <v>366</v>
      </c>
      <c r="Z2078" s="5" t="s">
        <v>20</v>
      </c>
      <c r="AB2078" s="5" t="s">
        <v>105</v>
      </c>
      <c r="AC2078" s="5" t="s">
        <v>935</v>
      </c>
      <c r="AE2078" s="5" t="s">
        <v>777</v>
      </c>
      <c r="AI2078" s="5" t="s">
        <v>936</v>
      </c>
      <c r="AK2078" s="8" t="s">
        <v>114</v>
      </c>
    </row>
    <row r="2079" spans="1:37" hidden="1" x14ac:dyDescent="0.2">
      <c r="A2079" s="4">
        <v>1893</v>
      </c>
      <c r="B2079" s="4">
        <v>17</v>
      </c>
      <c r="C2079" s="5" t="s">
        <v>934</v>
      </c>
      <c r="D2079" s="5" t="s">
        <v>933</v>
      </c>
      <c r="E2079" s="4">
        <v>2009</v>
      </c>
      <c r="F2079" s="5" t="s">
        <v>85</v>
      </c>
      <c r="G2079" s="6">
        <v>311</v>
      </c>
      <c r="I2079" s="6">
        <v>179</v>
      </c>
      <c r="J2079" s="5" t="s">
        <v>107</v>
      </c>
      <c r="N2079" s="4">
        <v>2006</v>
      </c>
      <c r="O2079" s="5" t="s">
        <v>129</v>
      </c>
      <c r="P2079" s="5" t="s">
        <v>104</v>
      </c>
      <c r="Q2079" s="5" t="s">
        <v>330</v>
      </c>
      <c r="S2079" s="5" t="s">
        <v>367</v>
      </c>
      <c r="U2079" s="5" t="s">
        <v>189</v>
      </c>
      <c r="V2079" s="7">
        <v>98</v>
      </c>
      <c r="W2079" s="7" t="s">
        <v>134</v>
      </c>
      <c r="X2079" s="5" t="s">
        <v>365</v>
      </c>
      <c r="Y2079" s="5" t="s">
        <v>366</v>
      </c>
      <c r="Z2079" s="5" t="s">
        <v>20</v>
      </c>
      <c r="AB2079" s="5" t="s">
        <v>105</v>
      </c>
      <c r="AC2079" s="5" t="s">
        <v>130</v>
      </c>
      <c r="AE2079" s="5" t="s">
        <v>777</v>
      </c>
      <c r="AI2079" s="5" t="s">
        <v>936</v>
      </c>
      <c r="AK2079" s="8" t="s">
        <v>114</v>
      </c>
    </row>
    <row r="2080" spans="1:37" hidden="1" x14ac:dyDescent="0.2">
      <c r="A2080" s="4">
        <v>1893</v>
      </c>
      <c r="B2080" s="4">
        <v>18</v>
      </c>
      <c r="C2080" s="5" t="s">
        <v>934</v>
      </c>
      <c r="D2080" s="5" t="s">
        <v>933</v>
      </c>
      <c r="E2080" s="4">
        <v>2009</v>
      </c>
      <c r="F2080" s="5" t="s">
        <v>85</v>
      </c>
      <c r="G2080" s="6">
        <v>425</v>
      </c>
      <c r="I2080" s="6">
        <v>254</v>
      </c>
      <c r="J2080" s="5" t="s">
        <v>107</v>
      </c>
      <c r="N2080" s="4">
        <v>1995</v>
      </c>
      <c r="O2080" s="5" t="s">
        <v>129</v>
      </c>
      <c r="S2080" s="5" t="s">
        <v>367</v>
      </c>
      <c r="U2080" s="5" t="s">
        <v>189</v>
      </c>
      <c r="V2080" s="7">
        <v>98</v>
      </c>
      <c r="W2080" s="7" t="s">
        <v>134</v>
      </c>
      <c r="X2080" s="5" t="s">
        <v>365</v>
      </c>
      <c r="Y2080" s="5" t="s">
        <v>366</v>
      </c>
      <c r="Z2080" s="5" t="s">
        <v>20</v>
      </c>
      <c r="AA2080" s="5" t="s">
        <v>938</v>
      </c>
      <c r="AB2080" s="5" t="s">
        <v>105</v>
      </c>
      <c r="AC2080" s="5" t="s">
        <v>130</v>
      </c>
      <c r="AE2080" s="5" t="s">
        <v>777</v>
      </c>
      <c r="AI2080" s="5" t="s">
        <v>936</v>
      </c>
      <c r="AK2080" s="8" t="s">
        <v>114</v>
      </c>
    </row>
    <row r="2081" spans="1:38" hidden="1" x14ac:dyDescent="0.2">
      <c r="A2081" s="4">
        <v>1904</v>
      </c>
      <c r="B2081" s="4">
        <v>1</v>
      </c>
      <c r="C2081" s="5" t="s">
        <v>940</v>
      </c>
      <c r="D2081" s="5" t="s">
        <v>939</v>
      </c>
      <c r="E2081" s="4">
        <v>1983</v>
      </c>
      <c r="F2081" s="5" t="s">
        <v>85</v>
      </c>
      <c r="G2081" s="6">
        <v>6586</v>
      </c>
      <c r="N2081" s="4">
        <v>1967</v>
      </c>
      <c r="O2081" s="5" t="s">
        <v>941</v>
      </c>
      <c r="S2081" s="5" t="s">
        <v>119</v>
      </c>
      <c r="U2081" s="5" t="s">
        <v>867</v>
      </c>
      <c r="X2081" s="5" t="s">
        <v>33</v>
      </c>
      <c r="Y2081" s="5" t="s">
        <v>32</v>
      </c>
      <c r="Z2081" s="5" t="s">
        <v>20</v>
      </c>
      <c r="AI2081" s="5" t="s">
        <v>942</v>
      </c>
      <c r="AJ2081" s="8" t="s">
        <v>59</v>
      </c>
      <c r="AK2081" s="8" t="s">
        <v>59</v>
      </c>
      <c r="AL2081" s="8" t="s">
        <v>794</v>
      </c>
    </row>
    <row r="2082" spans="1:38" hidden="1" x14ac:dyDescent="0.2">
      <c r="A2082" s="4">
        <v>1904</v>
      </c>
      <c r="B2082" s="4">
        <v>2</v>
      </c>
      <c r="C2082" s="5" t="s">
        <v>940</v>
      </c>
      <c r="D2082" s="5" t="s">
        <v>939</v>
      </c>
      <c r="E2082" s="4">
        <v>1983</v>
      </c>
      <c r="F2082" s="5" t="s">
        <v>85</v>
      </c>
      <c r="G2082" s="6">
        <v>7701</v>
      </c>
      <c r="N2082" s="4">
        <v>1968</v>
      </c>
      <c r="O2082" s="5" t="s">
        <v>941</v>
      </c>
      <c r="S2082" s="5" t="s">
        <v>119</v>
      </c>
      <c r="U2082" s="5" t="s">
        <v>867</v>
      </c>
      <c r="X2082" s="5" t="s">
        <v>33</v>
      </c>
      <c r="Y2082" s="5" t="s">
        <v>32</v>
      </c>
      <c r="Z2082" s="5" t="s">
        <v>20</v>
      </c>
      <c r="AI2082" s="5" t="s">
        <v>942</v>
      </c>
      <c r="AJ2082" s="8" t="s">
        <v>59</v>
      </c>
      <c r="AK2082" s="8" t="s">
        <v>59</v>
      </c>
      <c r="AL2082" s="8" t="s">
        <v>794</v>
      </c>
    </row>
    <row r="2083" spans="1:38" hidden="1" x14ac:dyDescent="0.2">
      <c r="A2083" s="4">
        <v>1904</v>
      </c>
      <c r="B2083" s="4">
        <v>3</v>
      </c>
      <c r="C2083" s="5" t="s">
        <v>940</v>
      </c>
      <c r="D2083" s="5" t="s">
        <v>939</v>
      </c>
      <c r="E2083" s="4">
        <v>1983</v>
      </c>
      <c r="F2083" s="5" t="s">
        <v>85</v>
      </c>
      <c r="G2083" s="6">
        <v>8312</v>
      </c>
      <c r="N2083" s="4">
        <v>1969</v>
      </c>
      <c r="O2083" s="5" t="s">
        <v>941</v>
      </c>
      <c r="S2083" s="5" t="s">
        <v>119</v>
      </c>
      <c r="U2083" s="5" t="s">
        <v>867</v>
      </c>
      <c r="X2083" s="5" t="s">
        <v>33</v>
      </c>
      <c r="Y2083" s="5" t="s">
        <v>32</v>
      </c>
      <c r="Z2083" s="5" t="s">
        <v>20</v>
      </c>
      <c r="AI2083" s="5" t="s">
        <v>942</v>
      </c>
      <c r="AJ2083" s="8" t="s">
        <v>59</v>
      </c>
      <c r="AK2083" s="8" t="s">
        <v>59</v>
      </c>
      <c r="AL2083" s="8" t="s">
        <v>794</v>
      </c>
    </row>
    <row r="2084" spans="1:38" hidden="1" x14ac:dyDescent="0.2">
      <c r="A2084" s="4">
        <v>1904</v>
      </c>
      <c r="B2084" s="4">
        <v>4</v>
      </c>
      <c r="C2084" s="5" t="s">
        <v>940</v>
      </c>
      <c r="D2084" s="5" t="s">
        <v>939</v>
      </c>
      <c r="E2084" s="4">
        <v>1983</v>
      </c>
      <c r="F2084" s="5" t="s">
        <v>85</v>
      </c>
      <c r="G2084" s="6">
        <v>8821</v>
      </c>
      <c r="N2084" s="4">
        <v>1970</v>
      </c>
      <c r="O2084" s="5" t="s">
        <v>941</v>
      </c>
      <c r="S2084" s="5" t="s">
        <v>119</v>
      </c>
      <c r="U2084" s="5" t="s">
        <v>867</v>
      </c>
      <c r="X2084" s="5" t="s">
        <v>33</v>
      </c>
      <c r="Y2084" s="5" t="s">
        <v>32</v>
      </c>
      <c r="Z2084" s="5" t="s">
        <v>20</v>
      </c>
      <c r="AI2084" s="5" t="s">
        <v>942</v>
      </c>
      <c r="AJ2084" s="8" t="s">
        <v>59</v>
      </c>
      <c r="AK2084" s="8" t="s">
        <v>59</v>
      </c>
      <c r="AL2084" s="8" t="s">
        <v>794</v>
      </c>
    </row>
    <row r="2085" spans="1:38" hidden="1" x14ac:dyDescent="0.2">
      <c r="A2085" s="4">
        <v>1904</v>
      </c>
      <c r="B2085" s="4">
        <v>5</v>
      </c>
      <c r="C2085" s="5" t="s">
        <v>940</v>
      </c>
      <c r="D2085" s="5" t="s">
        <v>939</v>
      </c>
      <c r="E2085" s="4">
        <v>1983</v>
      </c>
      <c r="F2085" s="5" t="s">
        <v>85</v>
      </c>
      <c r="G2085" s="6">
        <v>7916</v>
      </c>
      <c r="N2085" s="4">
        <v>1971</v>
      </c>
      <c r="O2085" s="5" t="s">
        <v>941</v>
      </c>
      <c r="S2085" s="5" t="s">
        <v>119</v>
      </c>
      <c r="U2085" s="5" t="s">
        <v>867</v>
      </c>
      <c r="X2085" s="5" t="s">
        <v>33</v>
      </c>
      <c r="Y2085" s="5" t="s">
        <v>32</v>
      </c>
      <c r="Z2085" s="5" t="s">
        <v>20</v>
      </c>
      <c r="AI2085" s="5" t="s">
        <v>942</v>
      </c>
      <c r="AJ2085" s="8" t="s">
        <v>59</v>
      </c>
      <c r="AK2085" s="8" t="s">
        <v>59</v>
      </c>
      <c r="AL2085" s="8" t="s">
        <v>794</v>
      </c>
    </row>
    <row r="2086" spans="1:38" hidden="1" x14ac:dyDescent="0.2">
      <c r="A2086" s="4">
        <v>1904</v>
      </c>
      <c r="B2086" s="4">
        <v>6</v>
      </c>
      <c r="C2086" s="5" t="s">
        <v>940</v>
      </c>
      <c r="D2086" s="5" t="s">
        <v>939</v>
      </c>
      <c r="E2086" s="4">
        <v>1983</v>
      </c>
      <c r="F2086" s="5" t="s">
        <v>85</v>
      </c>
      <c r="G2086" s="6">
        <v>7611</v>
      </c>
      <c r="N2086" s="4">
        <v>1972</v>
      </c>
      <c r="O2086" s="5" t="s">
        <v>941</v>
      </c>
      <c r="S2086" s="5" t="s">
        <v>119</v>
      </c>
      <c r="U2086" s="5" t="s">
        <v>867</v>
      </c>
      <c r="X2086" s="5" t="s">
        <v>33</v>
      </c>
      <c r="Y2086" s="5" t="s">
        <v>32</v>
      </c>
      <c r="Z2086" s="5" t="s">
        <v>20</v>
      </c>
      <c r="AI2086" s="5" t="s">
        <v>942</v>
      </c>
      <c r="AJ2086" s="8" t="s">
        <v>59</v>
      </c>
      <c r="AK2086" s="8" t="s">
        <v>59</v>
      </c>
      <c r="AL2086" s="8" t="s">
        <v>794</v>
      </c>
    </row>
    <row r="2087" spans="1:38" hidden="1" x14ac:dyDescent="0.2">
      <c r="A2087" s="4">
        <v>1904</v>
      </c>
      <c r="B2087" s="4">
        <v>7</v>
      </c>
      <c r="C2087" s="5" t="s">
        <v>940</v>
      </c>
      <c r="D2087" s="5" t="s">
        <v>939</v>
      </c>
      <c r="E2087" s="4">
        <v>1983</v>
      </c>
      <c r="F2087" s="5" t="s">
        <v>85</v>
      </c>
      <c r="G2087" s="6">
        <v>7965</v>
      </c>
      <c r="N2087" s="4">
        <v>1973</v>
      </c>
      <c r="O2087" s="5" t="s">
        <v>941</v>
      </c>
      <c r="S2087" s="5" t="s">
        <v>119</v>
      </c>
      <c r="U2087" s="5" t="s">
        <v>867</v>
      </c>
      <c r="X2087" s="5" t="s">
        <v>33</v>
      </c>
      <c r="Y2087" s="5" t="s">
        <v>32</v>
      </c>
      <c r="Z2087" s="5" t="s">
        <v>20</v>
      </c>
      <c r="AI2087" s="5" t="s">
        <v>942</v>
      </c>
      <c r="AJ2087" s="8" t="s">
        <v>59</v>
      </c>
      <c r="AK2087" s="8" t="s">
        <v>59</v>
      </c>
      <c r="AL2087" s="8" t="s">
        <v>794</v>
      </c>
    </row>
    <row r="2088" spans="1:38" hidden="1" x14ac:dyDescent="0.2">
      <c r="A2088" s="4">
        <v>1904</v>
      </c>
      <c r="B2088" s="4">
        <v>8</v>
      </c>
      <c r="C2088" s="5" t="s">
        <v>940</v>
      </c>
      <c r="D2088" s="5" t="s">
        <v>939</v>
      </c>
      <c r="E2088" s="4">
        <v>1983</v>
      </c>
      <c r="F2088" s="5" t="s">
        <v>85</v>
      </c>
      <c r="G2088" s="6">
        <v>7702</v>
      </c>
      <c r="N2088" s="4">
        <v>1974</v>
      </c>
      <c r="O2088" s="5" t="s">
        <v>941</v>
      </c>
      <c r="S2088" s="5" t="s">
        <v>119</v>
      </c>
      <c r="U2088" s="5" t="s">
        <v>867</v>
      </c>
      <c r="X2088" s="5" t="s">
        <v>33</v>
      </c>
      <c r="Y2088" s="5" t="s">
        <v>32</v>
      </c>
      <c r="Z2088" s="5" t="s">
        <v>20</v>
      </c>
      <c r="AI2088" s="5" t="s">
        <v>942</v>
      </c>
      <c r="AJ2088" s="8" t="s">
        <v>59</v>
      </c>
      <c r="AK2088" s="8" t="s">
        <v>59</v>
      </c>
      <c r="AL2088" s="8" t="s">
        <v>794</v>
      </c>
    </row>
    <row r="2089" spans="1:38" hidden="1" x14ac:dyDescent="0.2">
      <c r="A2089" s="4">
        <v>1904</v>
      </c>
      <c r="B2089" s="4">
        <v>9</v>
      </c>
      <c r="C2089" s="5" t="s">
        <v>940</v>
      </c>
      <c r="D2089" s="5" t="s">
        <v>939</v>
      </c>
      <c r="E2089" s="4">
        <v>1983</v>
      </c>
      <c r="F2089" s="5" t="s">
        <v>85</v>
      </c>
      <c r="G2089" s="6">
        <v>7408</v>
      </c>
      <c r="N2089" s="4">
        <v>1975</v>
      </c>
      <c r="O2089" s="5" t="s">
        <v>941</v>
      </c>
      <c r="S2089" s="5" t="s">
        <v>119</v>
      </c>
      <c r="U2089" s="5" t="s">
        <v>867</v>
      </c>
      <c r="X2089" s="5" t="s">
        <v>33</v>
      </c>
      <c r="Y2089" s="5" t="s">
        <v>32</v>
      </c>
      <c r="Z2089" s="5" t="s">
        <v>20</v>
      </c>
      <c r="AI2089" s="5" t="s">
        <v>942</v>
      </c>
      <c r="AJ2089" s="8" t="s">
        <v>59</v>
      </c>
      <c r="AK2089" s="8" t="s">
        <v>59</v>
      </c>
      <c r="AL2089" s="8" t="s">
        <v>794</v>
      </c>
    </row>
    <row r="2090" spans="1:38" hidden="1" x14ac:dyDescent="0.2">
      <c r="A2090" s="4">
        <v>1904</v>
      </c>
      <c r="B2090" s="4">
        <v>10</v>
      </c>
      <c r="C2090" s="5" t="s">
        <v>940</v>
      </c>
      <c r="D2090" s="5" t="s">
        <v>939</v>
      </c>
      <c r="E2090" s="4">
        <v>1983</v>
      </c>
      <c r="F2090" s="5" t="s">
        <v>85</v>
      </c>
      <c r="G2090" s="6">
        <v>7275</v>
      </c>
      <c r="N2090" s="4">
        <v>1976</v>
      </c>
      <c r="O2090" s="5" t="s">
        <v>941</v>
      </c>
      <c r="S2090" s="5" t="s">
        <v>119</v>
      </c>
      <c r="U2090" s="5" t="s">
        <v>867</v>
      </c>
      <c r="X2090" s="5" t="s">
        <v>33</v>
      </c>
      <c r="Y2090" s="5" t="s">
        <v>32</v>
      </c>
      <c r="Z2090" s="5" t="s">
        <v>20</v>
      </c>
      <c r="AI2090" s="5" t="s">
        <v>942</v>
      </c>
      <c r="AJ2090" s="8" t="s">
        <v>59</v>
      </c>
      <c r="AK2090" s="8" t="s">
        <v>59</v>
      </c>
      <c r="AL2090" s="8" t="s">
        <v>794</v>
      </c>
    </row>
    <row r="2091" spans="1:38" hidden="1" x14ac:dyDescent="0.2">
      <c r="A2091" s="4">
        <v>1904</v>
      </c>
      <c r="B2091" s="4">
        <v>11</v>
      </c>
      <c r="C2091" s="5" t="s">
        <v>940</v>
      </c>
      <c r="D2091" s="5" t="s">
        <v>939</v>
      </c>
      <c r="E2091" s="4">
        <v>1983</v>
      </c>
      <c r="F2091" s="5" t="s">
        <v>85</v>
      </c>
      <c r="G2091" s="6">
        <v>7715</v>
      </c>
      <c r="N2091" s="4">
        <v>1977</v>
      </c>
      <c r="O2091" s="5" t="s">
        <v>941</v>
      </c>
      <c r="S2091" s="5" t="s">
        <v>119</v>
      </c>
      <c r="U2091" s="5" t="s">
        <v>867</v>
      </c>
      <c r="X2091" s="5" t="s">
        <v>33</v>
      </c>
      <c r="Y2091" s="5" t="s">
        <v>32</v>
      </c>
      <c r="Z2091" s="5" t="s">
        <v>20</v>
      </c>
      <c r="AI2091" s="5" t="s">
        <v>942</v>
      </c>
      <c r="AJ2091" s="8" t="s">
        <v>59</v>
      </c>
      <c r="AK2091" s="8" t="s">
        <v>59</v>
      </c>
      <c r="AL2091" s="8" t="s">
        <v>794</v>
      </c>
    </row>
    <row r="2092" spans="1:38" hidden="1" x14ac:dyDescent="0.2">
      <c r="A2092" s="4">
        <v>1904</v>
      </c>
      <c r="B2092" s="4">
        <v>12</v>
      </c>
      <c r="C2092" s="5" t="s">
        <v>940</v>
      </c>
      <c r="D2092" s="5" t="s">
        <v>939</v>
      </c>
      <c r="E2092" s="4">
        <v>1983</v>
      </c>
      <c r="F2092" s="5" t="s">
        <v>85</v>
      </c>
      <c r="G2092" s="6">
        <v>7478</v>
      </c>
      <c r="N2092" s="4">
        <v>1978</v>
      </c>
      <c r="O2092" s="5" t="s">
        <v>941</v>
      </c>
      <c r="S2092" s="5" t="s">
        <v>119</v>
      </c>
      <c r="U2092" s="5" t="s">
        <v>867</v>
      </c>
      <c r="X2092" s="5" t="s">
        <v>33</v>
      </c>
      <c r="Y2092" s="5" t="s">
        <v>32</v>
      </c>
      <c r="Z2092" s="5" t="s">
        <v>20</v>
      </c>
      <c r="AI2092" s="5" t="s">
        <v>942</v>
      </c>
      <c r="AJ2092" s="8" t="s">
        <v>59</v>
      </c>
      <c r="AK2092" s="8" t="s">
        <v>59</v>
      </c>
      <c r="AL2092" s="8" t="s">
        <v>794</v>
      </c>
    </row>
    <row r="2093" spans="1:38" hidden="1" x14ac:dyDescent="0.2">
      <c r="A2093" s="4">
        <v>1904</v>
      </c>
      <c r="B2093" s="4">
        <v>13</v>
      </c>
      <c r="C2093" s="5" t="s">
        <v>940</v>
      </c>
      <c r="D2093" s="5" t="s">
        <v>939</v>
      </c>
      <c r="E2093" s="4">
        <v>1983</v>
      </c>
      <c r="F2093" s="5" t="s">
        <v>85</v>
      </c>
      <c r="G2093" s="6">
        <v>7454</v>
      </c>
      <c r="N2093" s="4">
        <v>1980</v>
      </c>
      <c r="O2093" s="5" t="s">
        <v>941</v>
      </c>
      <c r="S2093" s="5" t="s">
        <v>119</v>
      </c>
      <c r="U2093" s="5" t="s">
        <v>867</v>
      </c>
      <c r="X2093" s="5" t="s">
        <v>33</v>
      </c>
      <c r="Y2093" s="5" t="s">
        <v>32</v>
      </c>
      <c r="Z2093" s="5" t="s">
        <v>20</v>
      </c>
      <c r="AI2093" s="5" t="s">
        <v>942</v>
      </c>
      <c r="AJ2093" s="8" t="s">
        <v>59</v>
      </c>
      <c r="AK2093" s="8" t="s">
        <v>59</v>
      </c>
      <c r="AL2093" s="8" t="s">
        <v>794</v>
      </c>
    </row>
    <row r="2094" spans="1:38" hidden="1" x14ac:dyDescent="0.2">
      <c r="A2094" s="4">
        <v>1904</v>
      </c>
      <c r="B2094" s="4">
        <v>14</v>
      </c>
      <c r="C2094" s="5" t="s">
        <v>940</v>
      </c>
      <c r="D2094" s="5" t="s">
        <v>939</v>
      </c>
      <c r="E2094" s="4">
        <v>1983</v>
      </c>
      <c r="F2094" s="5" t="s">
        <v>85</v>
      </c>
      <c r="G2094" s="6">
        <v>7343</v>
      </c>
      <c r="N2094" s="4">
        <v>1981</v>
      </c>
      <c r="O2094" s="5" t="s">
        <v>941</v>
      </c>
      <c r="S2094" s="5" t="s">
        <v>119</v>
      </c>
      <c r="U2094" s="5" t="s">
        <v>867</v>
      </c>
      <c r="X2094" s="5" t="s">
        <v>33</v>
      </c>
      <c r="Y2094" s="5" t="s">
        <v>32</v>
      </c>
      <c r="Z2094" s="5" t="s">
        <v>20</v>
      </c>
      <c r="AI2094" s="5" t="s">
        <v>942</v>
      </c>
      <c r="AJ2094" s="8" t="s">
        <v>59</v>
      </c>
      <c r="AK2094" s="8" t="s">
        <v>59</v>
      </c>
      <c r="AL2094" s="8" t="s">
        <v>794</v>
      </c>
    </row>
    <row r="2095" spans="1:38" hidden="1" x14ac:dyDescent="0.2">
      <c r="A2095" s="4">
        <v>1904</v>
      </c>
      <c r="B2095" s="4">
        <v>15</v>
      </c>
      <c r="C2095" s="5" t="s">
        <v>940</v>
      </c>
      <c r="D2095" s="5" t="s">
        <v>939</v>
      </c>
      <c r="E2095" s="4">
        <v>1983</v>
      </c>
      <c r="F2095" s="5" t="s">
        <v>165</v>
      </c>
      <c r="G2095" s="6">
        <v>355</v>
      </c>
      <c r="N2095" s="4">
        <v>1967</v>
      </c>
      <c r="O2095" s="5" t="s">
        <v>941</v>
      </c>
      <c r="S2095" s="5" t="s">
        <v>119</v>
      </c>
      <c r="U2095" s="5" t="s">
        <v>867</v>
      </c>
      <c r="X2095" s="5" t="s">
        <v>33</v>
      </c>
      <c r="Y2095" s="5" t="s">
        <v>32</v>
      </c>
      <c r="Z2095" s="5" t="s">
        <v>20</v>
      </c>
      <c r="AB2095" s="5" t="s">
        <v>184</v>
      </c>
      <c r="AI2095" s="5" t="s">
        <v>942</v>
      </c>
      <c r="AJ2095" s="8" t="s">
        <v>59</v>
      </c>
      <c r="AK2095" s="8" t="s">
        <v>59</v>
      </c>
    </row>
    <row r="2096" spans="1:38" hidden="1" x14ac:dyDescent="0.2">
      <c r="A2096" s="4">
        <v>1904</v>
      </c>
      <c r="B2096" s="4">
        <v>16</v>
      </c>
      <c r="C2096" s="5" t="s">
        <v>940</v>
      </c>
      <c r="D2096" s="5" t="s">
        <v>939</v>
      </c>
      <c r="E2096" s="4">
        <v>1983</v>
      </c>
      <c r="F2096" s="5" t="s">
        <v>165</v>
      </c>
      <c r="G2096" s="6">
        <v>460</v>
      </c>
      <c r="N2096" s="4">
        <v>1968</v>
      </c>
      <c r="O2096" s="5" t="s">
        <v>941</v>
      </c>
      <c r="S2096" s="5" t="s">
        <v>119</v>
      </c>
      <c r="U2096" s="5" t="s">
        <v>867</v>
      </c>
      <c r="X2096" s="5" t="s">
        <v>33</v>
      </c>
      <c r="Y2096" s="5" t="s">
        <v>32</v>
      </c>
      <c r="Z2096" s="5" t="s">
        <v>20</v>
      </c>
      <c r="AB2096" s="5" t="s">
        <v>184</v>
      </c>
      <c r="AI2096" s="5" t="s">
        <v>942</v>
      </c>
      <c r="AJ2096" s="8" t="s">
        <v>59</v>
      </c>
      <c r="AK2096" s="8" t="s">
        <v>59</v>
      </c>
    </row>
    <row r="2097" spans="1:38" hidden="1" x14ac:dyDescent="0.2">
      <c r="A2097" s="4">
        <v>1904</v>
      </c>
      <c r="B2097" s="4">
        <v>17</v>
      </c>
      <c r="C2097" s="5" t="s">
        <v>940</v>
      </c>
      <c r="D2097" s="5" t="s">
        <v>939</v>
      </c>
      <c r="E2097" s="4">
        <v>1983</v>
      </c>
      <c r="F2097" s="5" t="s">
        <v>165</v>
      </c>
      <c r="G2097" s="6">
        <v>1160</v>
      </c>
      <c r="N2097" s="4">
        <v>1969</v>
      </c>
      <c r="O2097" s="5" t="s">
        <v>941</v>
      </c>
      <c r="S2097" s="5" t="s">
        <v>119</v>
      </c>
      <c r="U2097" s="5" t="s">
        <v>867</v>
      </c>
      <c r="X2097" s="5" t="s">
        <v>33</v>
      </c>
      <c r="Y2097" s="5" t="s">
        <v>32</v>
      </c>
      <c r="Z2097" s="5" t="s">
        <v>20</v>
      </c>
      <c r="AB2097" s="5" t="s">
        <v>184</v>
      </c>
      <c r="AI2097" s="5" t="s">
        <v>942</v>
      </c>
      <c r="AJ2097" s="8" t="s">
        <v>59</v>
      </c>
      <c r="AK2097" s="8" t="s">
        <v>59</v>
      </c>
    </row>
    <row r="2098" spans="1:38" hidden="1" x14ac:dyDescent="0.2">
      <c r="A2098" s="4">
        <v>1904</v>
      </c>
      <c r="B2098" s="4">
        <v>18</v>
      </c>
      <c r="C2098" s="5" t="s">
        <v>940</v>
      </c>
      <c r="D2098" s="5" t="s">
        <v>939</v>
      </c>
      <c r="E2098" s="4">
        <v>1983</v>
      </c>
      <c r="F2098" s="5" t="s">
        <v>165</v>
      </c>
      <c r="G2098" s="6">
        <v>1846</v>
      </c>
      <c r="N2098" s="4">
        <v>1970</v>
      </c>
      <c r="O2098" s="5" t="s">
        <v>941</v>
      </c>
      <c r="S2098" s="5" t="s">
        <v>119</v>
      </c>
      <c r="U2098" s="5" t="s">
        <v>867</v>
      </c>
      <c r="X2098" s="5" t="s">
        <v>33</v>
      </c>
      <c r="Y2098" s="5" t="s">
        <v>32</v>
      </c>
      <c r="Z2098" s="5" t="s">
        <v>20</v>
      </c>
      <c r="AB2098" s="5" t="s">
        <v>184</v>
      </c>
      <c r="AI2098" s="5" t="s">
        <v>942</v>
      </c>
      <c r="AJ2098" s="8" t="s">
        <v>59</v>
      </c>
      <c r="AK2098" s="8" t="s">
        <v>59</v>
      </c>
    </row>
    <row r="2099" spans="1:38" hidden="1" x14ac:dyDescent="0.2">
      <c r="A2099" s="4">
        <v>1904</v>
      </c>
      <c r="B2099" s="4">
        <v>19</v>
      </c>
      <c r="C2099" s="5" t="s">
        <v>940</v>
      </c>
      <c r="D2099" s="5" t="s">
        <v>939</v>
      </c>
      <c r="E2099" s="4">
        <v>1983</v>
      </c>
      <c r="F2099" s="5" t="s">
        <v>165</v>
      </c>
      <c r="G2099" s="6">
        <v>602</v>
      </c>
      <c r="N2099" s="4">
        <v>1971</v>
      </c>
      <c r="O2099" s="5" t="s">
        <v>941</v>
      </c>
      <c r="S2099" s="5" t="s">
        <v>119</v>
      </c>
      <c r="U2099" s="5" t="s">
        <v>867</v>
      </c>
      <c r="X2099" s="5" t="s">
        <v>33</v>
      </c>
      <c r="Y2099" s="5" t="s">
        <v>32</v>
      </c>
      <c r="Z2099" s="5" t="s">
        <v>20</v>
      </c>
      <c r="AB2099" s="5" t="s">
        <v>184</v>
      </c>
      <c r="AI2099" s="5" t="s">
        <v>942</v>
      </c>
      <c r="AJ2099" s="8" t="s">
        <v>59</v>
      </c>
      <c r="AK2099" s="8" t="s">
        <v>59</v>
      </c>
    </row>
    <row r="2100" spans="1:38" hidden="1" x14ac:dyDescent="0.2">
      <c r="A2100" s="4">
        <v>1904</v>
      </c>
      <c r="B2100" s="4">
        <v>20</v>
      </c>
      <c r="C2100" s="5" t="s">
        <v>940</v>
      </c>
      <c r="D2100" s="5" t="s">
        <v>939</v>
      </c>
      <c r="E2100" s="4">
        <v>1983</v>
      </c>
      <c r="F2100" s="5" t="s">
        <v>165</v>
      </c>
      <c r="G2100" s="6">
        <v>608</v>
      </c>
      <c r="N2100" s="4">
        <v>1972</v>
      </c>
      <c r="O2100" s="5" t="s">
        <v>941</v>
      </c>
      <c r="S2100" s="5" t="s">
        <v>119</v>
      </c>
      <c r="U2100" s="5" t="s">
        <v>867</v>
      </c>
      <c r="X2100" s="5" t="s">
        <v>33</v>
      </c>
      <c r="Y2100" s="5" t="s">
        <v>32</v>
      </c>
      <c r="Z2100" s="5" t="s">
        <v>20</v>
      </c>
      <c r="AB2100" s="5" t="s">
        <v>184</v>
      </c>
      <c r="AI2100" s="5" t="s">
        <v>942</v>
      </c>
      <c r="AJ2100" s="8" t="s">
        <v>59</v>
      </c>
      <c r="AK2100" s="8" t="s">
        <v>59</v>
      </c>
    </row>
    <row r="2101" spans="1:38" hidden="1" x14ac:dyDescent="0.2">
      <c r="A2101" s="4">
        <v>1904</v>
      </c>
      <c r="B2101" s="4">
        <v>21</v>
      </c>
      <c r="C2101" s="5" t="s">
        <v>940</v>
      </c>
      <c r="D2101" s="5" t="s">
        <v>939</v>
      </c>
      <c r="E2101" s="4">
        <v>1983</v>
      </c>
      <c r="F2101" s="5" t="s">
        <v>165</v>
      </c>
      <c r="G2101" s="6">
        <v>732</v>
      </c>
      <c r="N2101" s="4">
        <v>1973</v>
      </c>
      <c r="O2101" s="5" t="s">
        <v>941</v>
      </c>
      <c r="S2101" s="5" t="s">
        <v>119</v>
      </c>
      <c r="U2101" s="5" t="s">
        <v>867</v>
      </c>
      <c r="X2101" s="5" t="s">
        <v>33</v>
      </c>
      <c r="Y2101" s="5" t="s">
        <v>32</v>
      </c>
      <c r="Z2101" s="5" t="s">
        <v>20</v>
      </c>
      <c r="AB2101" s="5" t="s">
        <v>184</v>
      </c>
      <c r="AI2101" s="5" t="s">
        <v>942</v>
      </c>
      <c r="AJ2101" s="8" t="s">
        <v>59</v>
      </c>
      <c r="AK2101" s="8" t="s">
        <v>59</v>
      </c>
    </row>
    <row r="2102" spans="1:38" hidden="1" x14ac:dyDescent="0.2">
      <c r="A2102" s="4">
        <v>1904</v>
      </c>
      <c r="B2102" s="4">
        <v>22</v>
      </c>
      <c r="C2102" s="5" t="s">
        <v>940</v>
      </c>
      <c r="D2102" s="5" t="s">
        <v>939</v>
      </c>
      <c r="E2102" s="4">
        <v>1983</v>
      </c>
      <c r="F2102" s="5" t="s">
        <v>165</v>
      </c>
      <c r="G2102" s="6">
        <v>764</v>
      </c>
      <c r="N2102" s="4">
        <v>1974</v>
      </c>
      <c r="O2102" s="5" t="s">
        <v>941</v>
      </c>
      <c r="S2102" s="5" t="s">
        <v>119</v>
      </c>
      <c r="U2102" s="5" t="s">
        <v>867</v>
      </c>
      <c r="X2102" s="5" t="s">
        <v>33</v>
      </c>
      <c r="Y2102" s="5" t="s">
        <v>32</v>
      </c>
      <c r="Z2102" s="5" t="s">
        <v>20</v>
      </c>
      <c r="AB2102" s="5" t="s">
        <v>184</v>
      </c>
      <c r="AI2102" s="5" t="s">
        <v>942</v>
      </c>
      <c r="AJ2102" s="8" t="s">
        <v>59</v>
      </c>
      <c r="AK2102" s="8" t="s">
        <v>59</v>
      </c>
    </row>
    <row r="2103" spans="1:38" hidden="1" x14ac:dyDescent="0.2">
      <c r="A2103" s="4">
        <v>1904</v>
      </c>
      <c r="B2103" s="4">
        <v>23</v>
      </c>
      <c r="C2103" s="5" t="s">
        <v>940</v>
      </c>
      <c r="D2103" s="5" t="s">
        <v>939</v>
      </c>
      <c r="E2103" s="4">
        <v>1983</v>
      </c>
      <c r="F2103" s="5" t="s">
        <v>165</v>
      </c>
      <c r="G2103" s="6">
        <v>567</v>
      </c>
      <c r="N2103" s="4">
        <v>1975</v>
      </c>
      <c r="O2103" s="5" t="s">
        <v>941</v>
      </c>
      <c r="S2103" s="5" t="s">
        <v>119</v>
      </c>
      <c r="U2103" s="5" t="s">
        <v>867</v>
      </c>
      <c r="X2103" s="5" t="s">
        <v>33</v>
      </c>
      <c r="Y2103" s="5" t="s">
        <v>32</v>
      </c>
      <c r="Z2103" s="5" t="s">
        <v>20</v>
      </c>
      <c r="AB2103" s="5" t="s">
        <v>184</v>
      </c>
      <c r="AI2103" s="5" t="s">
        <v>942</v>
      </c>
      <c r="AJ2103" s="8" t="s">
        <v>59</v>
      </c>
      <c r="AK2103" s="8" t="s">
        <v>59</v>
      </c>
    </row>
    <row r="2104" spans="1:38" hidden="1" x14ac:dyDescent="0.2">
      <c r="A2104" s="4">
        <v>1904</v>
      </c>
      <c r="B2104" s="4">
        <v>24</v>
      </c>
      <c r="C2104" s="5" t="s">
        <v>940</v>
      </c>
      <c r="D2104" s="5" t="s">
        <v>939</v>
      </c>
      <c r="E2104" s="4">
        <v>1983</v>
      </c>
      <c r="F2104" s="5" t="s">
        <v>165</v>
      </c>
      <c r="G2104" s="6">
        <v>285</v>
      </c>
      <c r="N2104" s="4">
        <v>1976</v>
      </c>
      <c r="O2104" s="5" t="s">
        <v>941</v>
      </c>
      <c r="S2104" s="5" t="s">
        <v>119</v>
      </c>
      <c r="U2104" s="5" t="s">
        <v>867</v>
      </c>
      <c r="X2104" s="5" t="s">
        <v>33</v>
      </c>
      <c r="Y2104" s="5" t="s">
        <v>32</v>
      </c>
      <c r="Z2104" s="5" t="s">
        <v>20</v>
      </c>
      <c r="AB2104" s="5" t="s">
        <v>184</v>
      </c>
      <c r="AI2104" s="5" t="s">
        <v>942</v>
      </c>
      <c r="AJ2104" s="8" t="s">
        <v>59</v>
      </c>
      <c r="AK2104" s="8" t="s">
        <v>59</v>
      </c>
    </row>
    <row r="2105" spans="1:38" hidden="1" x14ac:dyDescent="0.2">
      <c r="A2105" s="4">
        <v>1904</v>
      </c>
      <c r="B2105" s="4">
        <v>25</v>
      </c>
      <c r="C2105" s="5" t="s">
        <v>940</v>
      </c>
      <c r="D2105" s="5" t="s">
        <v>939</v>
      </c>
      <c r="E2105" s="4">
        <v>1983</v>
      </c>
      <c r="F2105" s="5" t="s">
        <v>165</v>
      </c>
      <c r="G2105" s="6">
        <v>570</v>
      </c>
      <c r="N2105" s="4">
        <v>1977</v>
      </c>
      <c r="O2105" s="5" t="s">
        <v>941</v>
      </c>
      <c r="S2105" s="5" t="s">
        <v>119</v>
      </c>
      <c r="U2105" s="5" t="s">
        <v>867</v>
      </c>
      <c r="X2105" s="5" t="s">
        <v>33</v>
      </c>
      <c r="Y2105" s="5" t="s">
        <v>32</v>
      </c>
      <c r="Z2105" s="5" t="s">
        <v>20</v>
      </c>
      <c r="AB2105" s="5" t="s">
        <v>184</v>
      </c>
      <c r="AI2105" s="5" t="s">
        <v>942</v>
      </c>
      <c r="AJ2105" s="8" t="s">
        <v>59</v>
      </c>
      <c r="AK2105" s="8" t="s">
        <v>59</v>
      </c>
    </row>
    <row r="2106" spans="1:38" hidden="1" x14ac:dyDescent="0.2">
      <c r="A2106" s="4">
        <v>1904</v>
      </c>
      <c r="B2106" s="4">
        <v>26</v>
      </c>
      <c r="C2106" s="5" t="s">
        <v>940</v>
      </c>
      <c r="D2106" s="5" t="s">
        <v>939</v>
      </c>
      <c r="E2106" s="4">
        <v>1983</v>
      </c>
      <c r="F2106" s="5" t="s">
        <v>165</v>
      </c>
      <c r="G2106" s="6">
        <v>383</v>
      </c>
      <c r="N2106" s="4">
        <v>1978</v>
      </c>
      <c r="O2106" s="5" t="s">
        <v>941</v>
      </c>
      <c r="S2106" s="5" t="s">
        <v>119</v>
      </c>
      <c r="U2106" s="5" t="s">
        <v>867</v>
      </c>
      <c r="X2106" s="5" t="s">
        <v>33</v>
      </c>
      <c r="Y2106" s="5" t="s">
        <v>32</v>
      </c>
      <c r="Z2106" s="5" t="s">
        <v>20</v>
      </c>
      <c r="AB2106" s="5" t="s">
        <v>184</v>
      </c>
      <c r="AI2106" s="5" t="s">
        <v>942</v>
      </c>
      <c r="AJ2106" s="8" t="s">
        <v>59</v>
      </c>
      <c r="AK2106" s="8" t="s">
        <v>59</v>
      </c>
    </row>
    <row r="2107" spans="1:38" hidden="1" x14ac:dyDescent="0.2">
      <c r="A2107" s="4">
        <v>1904</v>
      </c>
      <c r="B2107" s="4">
        <v>27</v>
      </c>
      <c r="C2107" s="5" t="s">
        <v>940</v>
      </c>
      <c r="D2107" s="5" t="s">
        <v>939</v>
      </c>
      <c r="E2107" s="4">
        <v>1983</v>
      </c>
      <c r="F2107" s="5" t="s">
        <v>165</v>
      </c>
      <c r="G2107" s="6">
        <v>370</v>
      </c>
      <c r="N2107" s="4">
        <v>1979</v>
      </c>
      <c r="O2107" s="5" t="s">
        <v>941</v>
      </c>
      <c r="S2107" s="5" t="s">
        <v>119</v>
      </c>
      <c r="U2107" s="5" t="s">
        <v>867</v>
      </c>
      <c r="X2107" s="5" t="s">
        <v>33</v>
      </c>
      <c r="Y2107" s="5" t="s">
        <v>32</v>
      </c>
      <c r="Z2107" s="5" t="s">
        <v>20</v>
      </c>
      <c r="AB2107" s="5" t="s">
        <v>184</v>
      </c>
      <c r="AI2107" s="5" t="s">
        <v>942</v>
      </c>
      <c r="AJ2107" s="8" t="s">
        <v>59</v>
      </c>
      <c r="AK2107" s="8" t="s">
        <v>59</v>
      </c>
    </row>
    <row r="2108" spans="1:38" hidden="1" x14ac:dyDescent="0.2">
      <c r="A2108" s="4">
        <v>1904</v>
      </c>
      <c r="B2108" s="4">
        <v>28</v>
      </c>
      <c r="C2108" s="5" t="s">
        <v>940</v>
      </c>
      <c r="D2108" s="5" t="s">
        <v>939</v>
      </c>
      <c r="E2108" s="4">
        <v>1983</v>
      </c>
      <c r="F2108" s="5" t="s">
        <v>165</v>
      </c>
      <c r="G2108" s="6">
        <v>411</v>
      </c>
      <c r="N2108" s="4">
        <v>1980</v>
      </c>
      <c r="O2108" s="5" t="s">
        <v>941</v>
      </c>
      <c r="S2108" s="5" t="s">
        <v>119</v>
      </c>
      <c r="U2108" s="5" t="s">
        <v>867</v>
      </c>
      <c r="X2108" s="5" t="s">
        <v>33</v>
      </c>
      <c r="Y2108" s="5" t="s">
        <v>32</v>
      </c>
      <c r="Z2108" s="5" t="s">
        <v>20</v>
      </c>
      <c r="AB2108" s="5" t="s">
        <v>184</v>
      </c>
      <c r="AI2108" s="5" t="s">
        <v>942</v>
      </c>
      <c r="AJ2108" s="8" t="s">
        <v>59</v>
      </c>
      <c r="AK2108" s="8" t="s">
        <v>59</v>
      </c>
    </row>
    <row r="2109" spans="1:38" hidden="1" x14ac:dyDescent="0.2">
      <c r="A2109" s="4">
        <v>1949</v>
      </c>
      <c r="B2109" s="4">
        <v>1</v>
      </c>
      <c r="C2109" s="5" t="s">
        <v>944</v>
      </c>
      <c r="D2109" s="5" t="s">
        <v>943</v>
      </c>
      <c r="E2109" s="4">
        <v>1989</v>
      </c>
      <c r="F2109" s="5" t="s">
        <v>948</v>
      </c>
      <c r="G2109" s="6">
        <v>0</v>
      </c>
      <c r="H2109" s="7">
        <v>17</v>
      </c>
      <c r="L2109" s="5" t="s">
        <v>510</v>
      </c>
      <c r="M2109" s="5" t="s">
        <v>53</v>
      </c>
      <c r="N2109" s="4" t="s">
        <v>945</v>
      </c>
      <c r="O2109" s="5" t="s">
        <v>945</v>
      </c>
      <c r="P2109" s="5" t="s">
        <v>652</v>
      </c>
      <c r="Q2109" s="5" t="s">
        <v>1329</v>
      </c>
      <c r="S2109" s="5" t="s">
        <v>422</v>
      </c>
      <c r="X2109" s="5" t="s">
        <v>153</v>
      </c>
      <c r="Y2109" s="5" t="s">
        <v>152</v>
      </c>
      <c r="Z2109" s="5" t="s">
        <v>20</v>
      </c>
      <c r="AB2109" s="5" t="s">
        <v>105</v>
      </c>
      <c r="AC2109" s="5" t="s">
        <v>946</v>
      </c>
      <c r="AI2109" s="5" t="s">
        <v>947</v>
      </c>
      <c r="AJ2109" s="8" t="s">
        <v>59</v>
      </c>
      <c r="AK2109" s="8" t="s">
        <v>59</v>
      </c>
      <c r="AL2109" s="8" t="s">
        <v>264</v>
      </c>
    </row>
    <row r="2110" spans="1:38" hidden="1" x14ac:dyDescent="0.2">
      <c r="A2110" s="4">
        <v>1949</v>
      </c>
      <c r="B2110" s="4">
        <v>2</v>
      </c>
      <c r="C2110" s="5" t="s">
        <v>944</v>
      </c>
      <c r="D2110" s="5" t="s">
        <v>943</v>
      </c>
      <c r="E2110" s="4">
        <v>1989</v>
      </c>
      <c r="F2110" s="5" t="s">
        <v>948</v>
      </c>
      <c r="G2110" s="6">
        <v>0</v>
      </c>
      <c r="H2110" s="7">
        <v>34</v>
      </c>
      <c r="L2110" s="5" t="s">
        <v>511</v>
      </c>
      <c r="M2110" s="5" t="s">
        <v>53</v>
      </c>
      <c r="N2110" s="4" t="s">
        <v>945</v>
      </c>
      <c r="O2110" s="5" t="s">
        <v>945</v>
      </c>
      <c r="P2110" s="5" t="s">
        <v>652</v>
      </c>
      <c r="Q2110" s="5" t="s">
        <v>1329</v>
      </c>
      <c r="S2110" s="5" t="s">
        <v>422</v>
      </c>
      <c r="X2110" s="5" t="s">
        <v>153</v>
      </c>
      <c r="Y2110" s="5" t="s">
        <v>152</v>
      </c>
      <c r="Z2110" s="5" t="s">
        <v>20</v>
      </c>
      <c r="AB2110" s="5" t="s">
        <v>105</v>
      </c>
      <c r="AC2110" s="5" t="s">
        <v>946</v>
      </c>
      <c r="AI2110" s="5" t="s">
        <v>947</v>
      </c>
      <c r="AJ2110" s="8" t="s">
        <v>59</v>
      </c>
      <c r="AK2110" s="8" t="s">
        <v>59</v>
      </c>
      <c r="AL2110" s="8" t="s">
        <v>264</v>
      </c>
    </row>
    <row r="2111" spans="1:38" hidden="1" x14ac:dyDescent="0.2">
      <c r="A2111" s="4">
        <v>1949</v>
      </c>
      <c r="B2111" s="4">
        <v>3</v>
      </c>
      <c r="C2111" s="5" t="s">
        <v>944</v>
      </c>
      <c r="D2111" s="5" t="s">
        <v>943</v>
      </c>
      <c r="E2111" s="4">
        <v>1989</v>
      </c>
      <c r="F2111" s="5" t="s">
        <v>948</v>
      </c>
      <c r="G2111" s="6">
        <v>0.125</v>
      </c>
      <c r="H2111" s="7">
        <v>40</v>
      </c>
      <c r="L2111" s="5" t="s">
        <v>512</v>
      </c>
      <c r="M2111" s="5" t="s">
        <v>53</v>
      </c>
      <c r="N2111" s="4" t="s">
        <v>945</v>
      </c>
      <c r="O2111" s="5" t="s">
        <v>945</v>
      </c>
      <c r="P2111" s="5" t="s">
        <v>652</v>
      </c>
      <c r="Q2111" s="5" t="s">
        <v>1329</v>
      </c>
      <c r="S2111" s="5" t="s">
        <v>422</v>
      </c>
      <c r="X2111" s="5" t="s">
        <v>153</v>
      </c>
      <c r="Y2111" s="5" t="s">
        <v>152</v>
      </c>
      <c r="Z2111" s="5" t="s">
        <v>20</v>
      </c>
      <c r="AB2111" s="5" t="s">
        <v>105</v>
      </c>
      <c r="AC2111" s="5" t="s">
        <v>946</v>
      </c>
      <c r="AI2111" s="5" t="s">
        <v>947</v>
      </c>
      <c r="AJ2111" s="8" t="s">
        <v>59</v>
      </c>
      <c r="AK2111" s="8" t="s">
        <v>59</v>
      </c>
      <c r="AL2111" s="8" t="s">
        <v>264</v>
      </c>
    </row>
    <row r="2112" spans="1:38" hidden="1" x14ac:dyDescent="0.2">
      <c r="A2112" s="4">
        <v>1949</v>
      </c>
      <c r="B2112" s="4">
        <v>4</v>
      </c>
      <c r="C2112" s="5" t="s">
        <v>944</v>
      </c>
      <c r="D2112" s="5" t="s">
        <v>943</v>
      </c>
      <c r="E2112" s="4">
        <v>1989</v>
      </c>
      <c r="F2112" s="5" t="s">
        <v>948</v>
      </c>
      <c r="G2112" s="6">
        <v>0.56521739130000004</v>
      </c>
      <c r="H2112" s="7">
        <v>46</v>
      </c>
      <c r="L2112" s="5" t="s">
        <v>513</v>
      </c>
      <c r="M2112" s="5" t="s">
        <v>53</v>
      </c>
      <c r="N2112" s="4" t="s">
        <v>945</v>
      </c>
      <c r="O2112" s="5" t="s">
        <v>945</v>
      </c>
      <c r="P2112" s="5" t="s">
        <v>652</v>
      </c>
      <c r="Q2112" s="5" t="s">
        <v>1329</v>
      </c>
      <c r="S2112" s="5" t="s">
        <v>422</v>
      </c>
      <c r="X2112" s="5" t="s">
        <v>153</v>
      </c>
      <c r="Y2112" s="5" t="s">
        <v>152</v>
      </c>
      <c r="Z2112" s="5" t="s">
        <v>20</v>
      </c>
      <c r="AB2112" s="5" t="s">
        <v>105</v>
      </c>
      <c r="AC2112" s="5" t="s">
        <v>946</v>
      </c>
      <c r="AI2112" s="5" t="s">
        <v>947</v>
      </c>
      <c r="AJ2112" s="8" t="s">
        <v>59</v>
      </c>
      <c r="AK2112" s="8" t="s">
        <v>59</v>
      </c>
      <c r="AL2112" s="8" t="s">
        <v>264</v>
      </c>
    </row>
    <row r="2113" spans="1:38" hidden="1" x14ac:dyDescent="0.2">
      <c r="A2113" s="4">
        <v>1949</v>
      </c>
      <c r="B2113" s="4">
        <v>5</v>
      </c>
      <c r="C2113" s="5" t="s">
        <v>944</v>
      </c>
      <c r="D2113" s="5" t="s">
        <v>943</v>
      </c>
      <c r="E2113" s="4">
        <v>1989</v>
      </c>
      <c r="F2113" s="5" t="s">
        <v>948</v>
      </c>
      <c r="G2113" s="6">
        <v>1.7142857143000001</v>
      </c>
      <c r="H2113" s="7">
        <v>21</v>
      </c>
      <c r="L2113" s="5" t="s">
        <v>541</v>
      </c>
      <c r="M2113" s="5" t="s">
        <v>53</v>
      </c>
      <c r="N2113" s="4" t="s">
        <v>945</v>
      </c>
      <c r="O2113" s="5" t="s">
        <v>945</v>
      </c>
      <c r="P2113" s="5" t="s">
        <v>652</v>
      </c>
      <c r="Q2113" s="5" t="s">
        <v>1329</v>
      </c>
      <c r="S2113" s="5" t="s">
        <v>422</v>
      </c>
      <c r="X2113" s="5" t="s">
        <v>153</v>
      </c>
      <c r="Y2113" s="5" t="s">
        <v>152</v>
      </c>
      <c r="Z2113" s="5" t="s">
        <v>20</v>
      </c>
      <c r="AB2113" s="5" t="s">
        <v>105</v>
      </c>
      <c r="AC2113" s="5" t="s">
        <v>946</v>
      </c>
      <c r="AI2113" s="5" t="s">
        <v>947</v>
      </c>
      <c r="AJ2113" s="8" t="s">
        <v>59</v>
      </c>
      <c r="AK2113" s="8" t="s">
        <v>59</v>
      </c>
      <c r="AL2113" s="8" t="s">
        <v>264</v>
      </c>
    </row>
    <row r="2114" spans="1:38" hidden="1" x14ac:dyDescent="0.2">
      <c r="A2114" s="4">
        <v>1949</v>
      </c>
      <c r="B2114" s="4">
        <v>6</v>
      </c>
      <c r="C2114" s="5" t="s">
        <v>944</v>
      </c>
      <c r="D2114" s="5" t="s">
        <v>943</v>
      </c>
      <c r="E2114" s="4">
        <v>1989</v>
      </c>
      <c r="F2114" s="5" t="s">
        <v>948</v>
      </c>
      <c r="G2114" s="6">
        <v>3</v>
      </c>
      <c r="H2114" s="7">
        <v>1</v>
      </c>
      <c r="L2114" s="5" t="s">
        <v>89</v>
      </c>
      <c r="M2114" s="5" t="s">
        <v>53</v>
      </c>
      <c r="N2114" s="4" t="s">
        <v>945</v>
      </c>
      <c r="O2114" s="5" t="s">
        <v>945</v>
      </c>
      <c r="P2114" s="5" t="s">
        <v>652</v>
      </c>
      <c r="Q2114" s="5" t="s">
        <v>1329</v>
      </c>
      <c r="S2114" s="5" t="s">
        <v>422</v>
      </c>
      <c r="X2114" s="5" t="s">
        <v>153</v>
      </c>
      <c r="Y2114" s="5" t="s">
        <v>152</v>
      </c>
      <c r="Z2114" s="5" t="s">
        <v>20</v>
      </c>
      <c r="AB2114" s="5" t="s">
        <v>105</v>
      </c>
      <c r="AC2114" s="5" t="s">
        <v>946</v>
      </c>
      <c r="AI2114" s="5" t="s">
        <v>947</v>
      </c>
      <c r="AJ2114" s="8" t="s">
        <v>59</v>
      </c>
      <c r="AK2114" s="8" t="s">
        <v>59</v>
      </c>
      <c r="AL2114" s="8" t="s">
        <v>264</v>
      </c>
    </row>
    <row r="2115" spans="1:38" ht="17" hidden="1" x14ac:dyDescent="0.2">
      <c r="A2115" s="4">
        <v>1969</v>
      </c>
      <c r="B2115" s="4">
        <v>1</v>
      </c>
      <c r="C2115" s="5" t="s">
        <v>950</v>
      </c>
      <c r="D2115" s="5" t="s">
        <v>949</v>
      </c>
      <c r="E2115" s="4">
        <v>2009</v>
      </c>
      <c r="F2115" s="5" t="s">
        <v>227</v>
      </c>
      <c r="G2115" s="6">
        <v>7.2992700729927005E-3</v>
      </c>
      <c r="H2115" s="7">
        <v>1</v>
      </c>
      <c r="L2115" s="5" t="s">
        <v>955</v>
      </c>
      <c r="N2115" s="4" t="s">
        <v>953</v>
      </c>
      <c r="O2115" s="5" t="s">
        <v>953</v>
      </c>
      <c r="P2115" s="5" t="s">
        <v>954</v>
      </c>
      <c r="Q2115" s="5" t="s">
        <v>315</v>
      </c>
      <c r="S2115" s="18" t="s">
        <v>951</v>
      </c>
      <c r="U2115" s="5" t="s">
        <v>27</v>
      </c>
      <c r="V2115" s="7">
        <v>36</v>
      </c>
      <c r="W2115" s="7" t="s">
        <v>134</v>
      </c>
      <c r="X2115" s="5" t="s">
        <v>232</v>
      </c>
      <c r="Y2115" s="5" t="s">
        <v>233</v>
      </c>
      <c r="Z2115" s="5" t="s">
        <v>20</v>
      </c>
      <c r="AB2115" s="5" t="s">
        <v>105</v>
      </c>
      <c r="AC2115" s="5" t="s">
        <v>952</v>
      </c>
      <c r="AI2115" s="5" t="s">
        <v>936</v>
      </c>
      <c r="AJ2115" s="8" t="s">
        <v>59</v>
      </c>
      <c r="AK2115" s="8" t="s">
        <v>114</v>
      </c>
    </row>
    <row r="2116" spans="1:38" ht="17" hidden="1" x14ac:dyDescent="0.2">
      <c r="A2116" s="4">
        <v>1969</v>
      </c>
      <c r="B2116" s="4">
        <v>2</v>
      </c>
      <c r="C2116" s="5" t="s">
        <v>950</v>
      </c>
      <c r="D2116" s="5" t="s">
        <v>949</v>
      </c>
      <c r="E2116" s="4">
        <v>2009</v>
      </c>
      <c r="F2116" s="5" t="s">
        <v>227</v>
      </c>
      <c r="G2116" s="6">
        <v>3.6496350364963501E-2</v>
      </c>
      <c r="H2116" s="7">
        <v>5</v>
      </c>
      <c r="L2116" s="5" t="s">
        <v>956</v>
      </c>
      <c r="N2116" s="4" t="s">
        <v>953</v>
      </c>
      <c r="O2116" s="5" t="s">
        <v>953</v>
      </c>
      <c r="P2116" s="5" t="s">
        <v>954</v>
      </c>
      <c r="Q2116" s="5" t="s">
        <v>315</v>
      </c>
      <c r="S2116" s="18" t="s">
        <v>951</v>
      </c>
      <c r="U2116" s="5" t="s">
        <v>27</v>
      </c>
      <c r="V2116" s="7">
        <v>36</v>
      </c>
      <c r="W2116" s="7" t="s">
        <v>134</v>
      </c>
      <c r="X2116" s="5" t="s">
        <v>232</v>
      </c>
      <c r="Y2116" s="5" t="s">
        <v>233</v>
      </c>
      <c r="Z2116" s="5" t="s">
        <v>20</v>
      </c>
      <c r="AB2116" s="5" t="s">
        <v>105</v>
      </c>
      <c r="AC2116" s="5" t="s">
        <v>952</v>
      </c>
      <c r="AI2116" s="5" t="s">
        <v>936</v>
      </c>
      <c r="AJ2116" s="8" t="s">
        <v>59</v>
      </c>
      <c r="AK2116" s="8" t="s">
        <v>114</v>
      </c>
    </row>
    <row r="2117" spans="1:38" ht="17" hidden="1" x14ac:dyDescent="0.2">
      <c r="A2117" s="4">
        <v>1969</v>
      </c>
      <c r="B2117" s="4">
        <v>3</v>
      </c>
      <c r="C2117" s="5" t="s">
        <v>950</v>
      </c>
      <c r="D2117" s="5" t="s">
        <v>949</v>
      </c>
      <c r="E2117" s="4">
        <v>2009</v>
      </c>
      <c r="F2117" s="5" t="s">
        <v>227</v>
      </c>
      <c r="G2117" s="6">
        <v>7.2992700729927001E-2</v>
      </c>
      <c r="H2117" s="7">
        <v>10</v>
      </c>
      <c r="L2117" s="5" t="s">
        <v>957</v>
      </c>
      <c r="N2117" s="4" t="s">
        <v>953</v>
      </c>
      <c r="O2117" s="5" t="s">
        <v>953</v>
      </c>
      <c r="P2117" s="5" t="s">
        <v>954</v>
      </c>
      <c r="Q2117" s="5" t="s">
        <v>315</v>
      </c>
      <c r="S2117" s="18" t="s">
        <v>951</v>
      </c>
      <c r="U2117" s="5" t="s">
        <v>27</v>
      </c>
      <c r="V2117" s="7">
        <v>36</v>
      </c>
      <c r="W2117" s="7" t="s">
        <v>134</v>
      </c>
      <c r="X2117" s="5" t="s">
        <v>232</v>
      </c>
      <c r="Y2117" s="5" t="s">
        <v>233</v>
      </c>
      <c r="Z2117" s="5" t="s">
        <v>20</v>
      </c>
      <c r="AB2117" s="5" t="s">
        <v>105</v>
      </c>
      <c r="AC2117" s="5" t="s">
        <v>952</v>
      </c>
      <c r="AI2117" s="5" t="s">
        <v>936</v>
      </c>
      <c r="AJ2117" s="8" t="s">
        <v>59</v>
      </c>
      <c r="AK2117" s="8" t="s">
        <v>114</v>
      </c>
    </row>
    <row r="2118" spans="1:38" ht="17" hidden="1" x14ac:dyDescent="0.2">
      <c r="A2118" s="4">
        <v>1969</v>
      </c>
      <c r="B2118" s="4">
        <v>4</v>
      </c>
      <c r="C2118" s="5" t="s">
        <v>950</v>
      </c>
      <c r="D2118" s="5" t="s">
        <v>949</v>
      </c>
      <c r="E2118" s="4">
        <v>2009</v>
      </c>
      <c r="F2118" s="5" t="s">
        <v>227</v>
      </c>
      <c r="G2118" s="6">
        <v>0.11678832116788321</v>
      </c>
      <c r="H2118" s="7">
        <v>16</v>
      </c>
      <c r="L2118" s="5" t="s">
        <v>958</v>
      </c>
      <c r="N2118" s="4" t="s">
        <v>953</v>
      </c>
      <c r="O2118" s="5" t="s">
        <v>953</v>
      </c>
      <c r="P2118" s="5" t="s">
        <v>954</v>
      </c>
      <c r="Q2118" s="5" t="s">
        <v>315</v>
      </c>
      <c r="S2118" s="18" t="s">
        <v>951</v>
      </c>
      <c r="U2118" s="5" t="s">
        <v>27</v>
      </c>
      <c r="V2118" s="7">
        <v>36</v>
      </c>
      <c r="W2118" s="7" t="s">
        <v>134</v>
      </c>
      <c r="X2118" s="5" t="s">
        <v>232</v>
      </c>
      <c r="Y2118" s="5" t="s">
        <v>233</v>
      </c>
      <c r="Z2118" s="5" t="s">
        <v>20</v>
      </c>
      <c r="AB2118" s="5" t="s">
        <v>105</v>
      </c>
      <c r="AC2118" s="5" t="s">
        <v>952</v>
      </c>
      <c r="AI2118" s="5" t="s">
        <v>936</v>
      </c>
      <c r="AJ2118" s="8" t="s">
        <v>59</v>
      </c>
      <c r="AK2118" s="8" t="s">
        <v>114</v>
      </c>
    </row>
    <row r="2119" spans="1:38" ht="17" hidden="1" x14ac:dyDescent="0.2">
      <c r="A2119" s="4">
        <v>1969</v>
      </c>
      <c r="B2119" s="4">
        <v>5</v>
      </c>
      <c r="C2119" s="5" t="s">
        <v>950</v>
      </c>
      <c r="D2119" s="5" t="s">
        <v>949</v>
      </c>
      <c r="E2119" s="4">
        <v>2009</v>
      </c>
      <c r="F2119" s="5" t="s">
        <v>227</v>
      </c>
      <c r="G2119" s="6">
        <v>0.12408759124087591</v>
      </c>
      <c r="H2119" s="7">
        <v>17</v>
      </c>
      <c r="L2119" s="5" t="s">
        <v>959</v>
      </c>
      <c r="N2119" s="4" t="s">
        <v>953</v>
      </c>
      <c r="O2119" s="5" t="s">
        <v>953</v>
      </c>
      <c r="P2119" s="5" t="s">
        <v>954</v>
      </c>
      <c r="Q2119" s="5" t="s">
        <v>315</v>
      </c>
      <c r="S2119" s="18" t="s">
        <v>951</v>
      </c>
      <c r="U2119" s="5" t="s">
        <v>27</v>
      </c>
      <c r="V2119" s="7">
        <v>36</v>
      </c>
      <c r="W2119" s="7" t="s">
        <v>134</v>
      </c>
      <c r="X2119" s="5" t="s">
        <v>232</v>
      </c>
      <c r="Y2119" s="5" t="s">
        <v>233</v>
      </c>
      <c r="Z2119" s="5" t="s">
        <v>20</v>
      </c>
      <c r="AB2119" s="5" t="s">
        <v>105</v>
      </c>
      <c r="AC2119" s="5" t="s">
        <v>952</v>
      </c>
      <c r="AI2119" s="5" t="s">
        <v>936</v>
      </c>
      <c r="AJ2119" s="8" t="s">
        <v>59</v>
      </c>
      <c r="AK2119" s="8" t="s">
        <v>114</v>
      </c>
    </row>
    <row r="2120" spans="1:38" ht="17" hidden="1" x14ac:dyDescent="0.2">
      <c r="A2120" s="4">
        <v>1969</v>
      </c>
      <c r="B2120" s="4">
        <v>6</v>
      </c>
      <c r="C2120" s="5" t="s">
        <v>950</v>
      </c>
      <c r="D2120" s="5" t="s">
        <v>949</v>
      </c>
      <c r="E2120" s="4">
        <v>2009</v>
      </c>
      <c r="F2120" s="5" t="s">
        <v>227</v>
      </c>
      <c r="G2120" s="6">
        <v>0.16788321167883211</v>
      </c>
      <c r="H2120" s="7">
        <v>23</v>
      </c>
      <c r="L2120" s="5" t="s">
        <v>960</v>
      </c>
      <c r="N2120" s="4" t="s">
        <v>953</v>
      </c>
      <c r="O2120" s="5" t="s">
        <v>953</v>
      </c>
      <c r="P2120" s="5" t="s">
        <v>954</v>
      </c>
      <c r="Q2120" s="5" t="s">
        <v>315</v>
      </c>
      <c r="S2120" s="18" t="s">
        <v>951</v>
      </c>
      <c r="U2120" s="5" t="s">
        <v>27</v>
      </c>
      <c r="V2120" s="7">
        <v>36</v>
      </c>
      <c r="W2120" s="7" t="s">
        <v>134</v>
      </c>
      <c r="X2120" s="5" t="s">
        <v>232</v>
      </c>
      <c r="Y2120" s="5" t="s">
        <v>233</v>
      </c>
      <c r="Z2120" s="5" t="s">
        <v>20</v>
      </c>
      <c r="AB2120" s="5" t="s">
        <v>105</v>
      </c>
      <c r="AC2120" s="5" t="s">
        <v>952</v>
      </c>
      <c r="AI2120" s="5" t="s">
        <v>936</v>
      </c>
      <c r="AJ2120" s="8" t="s">
        <v>59</v>
      </c>
      <c r="AK2120" s="8" t="s">
        <v>114</v>
      </c>
    </row>
    <row r="2121" spans="1:38" ht="17" hidden="1" x14ac:dyDescent="0.2">
      <c r="A2121" s="4">
        <v>1969</v>
      </c>
      <c r="B2121" s="4">
        <v>7</v>
      </c>
      <c r="C2121" s="5" t="s">
        <v>950</v>
      </c>
      <c r="D2121" s="5" t="s">
        <v>949</v>
      </c>
      <c r="E2121" s="4">
        <v>2009</v>
      </c>
      <c r="F2121" s="5" t="s">
        <v>227</v>
      </c>
      <c r="G2121" s="6">
        <v>0.10948905109489052</v>
      </c>
      <c r="H2121" s="7">
        <v>15</v>
      </c>
      <c r="L2121" s="5" t="s">
        <v>961</v>
      </c>
      <c r="N2121" s="4" t="s">
        <v>953</v>
      </c>
      <c r="O2121" s="5" t="s">
        <v>953</v>
      </c>
      <c r="P2121" s="5" t="s">
        <v>954</v>
      </c>
      <c r="Q2121" s="5" t="s">
        <v>315</v>
      </c>
      <c r="S2121" s="18" t="s">
        <v>951</v>
      </c>
      <c r="U2121" s="5" t="s">
        <v>27</v>
      </c>
      <c r="V2121" s="7">
        <v>36</v>
      </c>
      <c r="W2121" s="7" t="s">
        <v>134</v>
      </c>
      <c r="X2121" s="5" t="s">
        <v>232</v>
      </c>
      <c r="Y2121" s="5" t="s">
        <v>233</v>
      </c>
      <c r="Z2121" s="5" t="s">
        <v>20</v>
      </c>
      <c r="AB2121" s="5" t="s">
        <v>105</v>
      </c>
      <c r="AC2121" s="5" t="s">
        <v>952</v>
      </c>
      <c r="AI2121" s="5" t="s">
        <v>936</v>
      </c>
      <c r="AJ2121" s="8" t="s">
        <v>59</v>
      </c>
      <c r="AK2121" s="8" t="s">
        <v>114</v>
      </c>
    </row>
    <row r="2122" spans="1:38" ht="17" hidden="1" x14ac:dyDescent="0.2">
      <c r="A2122" s="4">
        <v>1969</v>
      </c>
      <c r="B2122" s="4">
        <v>8</v>
      </c>
      <c r="C2122" s="5" t="s">
        <v>950</v>
      </c>
      <c r="D2122" s="5" t="s">
        <v>949</v>
      </c>
      <c r="E2122" s="4">
        <v>2009</v>
      </c>
      <c r="F2122" s="5" t="s">
        <v>227</v>
      </c>
      <c r="G2122" s="6">
        <v>0.13138686131386862</v>
      </c>
      <c r="H2122" s="7">
        <v>18</v>
      </c>
      <c r="L2122" s="5" t="s">
        <v>962</v>
      </c>
      <c r="N2122" s="4" t="s">
        <v>953</v>
      </c>
      <c r="O2122" s="5" t="s">
        <v>953</v>
      </c>
      <c r="P2122" s="5" t="s">
        <v>954</v>
      </c>
      <c r="Q2122" s="5" t="s">
        <v>315</v>
      </c>
      <c r="S2122" s="18" t="s">
        <v>951</v>
      </c>
      <c r="U2122" s="5" t="s">
        <v>27</v>
      </c>
      <c r="V2122" s="7">
        <v>36</v>
      </c>
      <c r="W2122" s="7" t="s">
        <v>134</v>
      </c>
      <c r="X2122" s="5" t="s">
        <v>232</v>
      </c>
      <c r="Y2122" s="5" t="s">
        <v>233</v>
      </c>
      <c r="Z2122" s="5" t="s">
        <v>20</v>
      </c>
      <c r="AB2122" s="5" t="s">
        <v>105</v>
      </c>
      <c r="AC2122" s="5" t="s">
        <v>952</v>
      </c>
      <c r="AI2122" s="5" t="s">
        <v>936</v>
      </c>
      <c r="AJ2122" s="8" t="s">
        <v>59</v>
      </c>
      <c r="AK2122" s="8" t="s">
        <v>114</v>
      </c>
    </row>
    <row r="2123" spans="1:38" ht="17" hidden="1" x14ac:dyDescent="0.2">
      <c r="A2123" s="4">
        <v>1969</v>
      </c>
      <c r="B2123" s="4">
        <v>9</v>
      </c>
      <c r="C2123" s="5" t="s">
        <v>950</v>
      </c>
      <c r="D2123" s="5" t="s">
        <v>949</v>
      </c>
      <c r="E2123" s="4">
        <v>2009</v>
      </c>
      <c r="F2123" s="5" t="s">
        <v>227</v>
      </c>
      <c r="G2123" s="6">
        <v>7.2992700729927001E-2</v>
      </c>
      <c r="H2123" s="7">
        <v>10</v>
      </c>
      <c r="L2123" s="5" t="s">
        <v>963</v>
      </c>
      <c r="N2123" s="4" t="s">
        <v>953</v>
      </c>
      <c r="O2123" s="5" t="s">
        <v>953</v>
      </c>
      <c r="P2123" s="5" t="s">
        <v>954</v>
      </c>
      <c r="Q2123" s="5" t="s">
        <v>315</v>
      </c>
      <c r="S2123" s="18" t="s">
        <v>951</v>
      </c>
      <c r="U2123" s="5" t="s">
        <v>27</v>
      </c>
      <c r="V2123" s="7">
        <v>36</v>
      </c>
      <c r="W2123" s="7" t="s">
        <v>134</v>
      </c>
      <c r="X2123" s="5" t="s">
        <v>232</v>
      </c>
      <c r="Y2123" s="5" t="s">
        <v>233</v>
      </c>
      <c r="Z2123" s="5" t="s">
        <v>20</v>
      </c>
      <c r="AB2123" s="5" t="s">
        <v>105</v>
      </c>
      <c r="AC2123" s="5" t="s">
        <v>952</v>
      </c>
      <c r="AI2123" s="5" t="s">
        <v>936</v>
      </c>
      <c r="AJ2123" s="8" t="s">
        <v>59</v>
      </c>
      <c r="AK2123" s="8" t="s">
        <v>114</v>
      </c>
    </row>
    <row r="2124" spans="1:38" ht="17" hidden="1" x14ac:dyDescent="0.2">
      <c r="A2124" s="4">
        <v>1969</v>
      </c>
      <c r="B2124" s="4">
        <v>10</v>
      </c>
      <c r="C2124" s="5" t="s">
        <v>950</v>
      </c>
      <c r="D2124" s="5" t="s">
        <v>949</v>
      </c>
      <c r="E2124" s="4">
        <v>2009</v>
      </c>
      <c r="F2124" s="5" t="s">
        <v>227</v>
      </c>
      <c r="G2124" s="6">
        <v>5.8394160583941604E-2</v>
      </c>
      <c r="H2124" s="7">
        <v>8</v>
      </c>
      <c r="L2124" s="5" t="s">
        <v>964</v>
      </c>
      <c r="N2124" s="4" t="s">
        <v>953</v>
      </c>
      <c r="O2124" s="5" t="s">
        <v>953</v>
      </c>
      <c r="P2124" s="5" t="s">
        <v>954</v>
      </c>
      <c r="Q2124" s="5" t="s">
        <v>315</v>
      </c>
      <c r="S2124" s="18" t="s">
        <v>951</v>
      </c>
      <c r="U2124" s="5" t="s">
        <v>27</v>
      </c>
      <c r="V2124" s="7">
        <v>36</v>
      </c>
      <c r="W2124" s="7" t="s">
        <v>134</v>
      </c>
      <c r="X2124" s="5" t="s">
        <v>232</v>
      </c>
      <c r="Y2124" s="5" t="s">
        <v>233</v>
      </c>
      <c r="Z2124" s="5" t="s">
        <v>20</v>
      </c>
      <c r="AB2124" s="5" t="s">
        <v>105</v>
      </c>
      <c r="AC2124" s="5" t="s">
        <v>952</v>
      </c>
      <c r="AI2124" s="5" t="s">
        <v>936</v>
      </c>
      <c r="AJ2124" s="8" t="s">
        <v>59</v>
      </c>
      <c r="AK2124" s="8" t="s">
        <v>114</v>
      </c>
    </row>
    <row r="2125" spans="1:38" ht="17" hidden="1" x14ac:dyDescent="0.2">
      <c r="A2125" s="4">
        <v>1969</v>
      </c>
      <c r="B2125" s="4">
        <v>11</v>
      </c>
      <c r="C2125" s="5" t="s">
        <v>950</v>
      </c>
      <c r="D2125" s="5" t="s">
        <v>949</v>
      </c>
      <c r="E2125" s="4">
        <v>2009</v>
      </c>
      <c r="F2125" s="5" t="s">
        <v>227</v>
      </c>
      <c r="G2125" s="6">
        <v>2.1897810218978103E-2</v>
      </c>
      <c r="H2125" s="7">
        <v>3</v>
      </c>
      <c r="L2125" s="5" t="s">
        <v>965</v>
      </c>
      <c r="N2125" s="4" t="s">
        <v>953</v>
      </c>
      <c r="O2125" s="5" t="s">
        <v>953</v>
      </c>
      <c r="P2125" s="5" t="s">
        <v>954</v>
      </c>
      <c r="Q2125" s="5" t="s">
        <v>315</v>
      </c>
      <c r="S2125" s="18" t="s">
        <v>951</v>
      </c>
      <c r="U2125" s="5" t="s">
        <v>27</v>
      </c>
      <c r="V2125" s="7">
        <v>36</v>
      </c>
      <c r="W2125" s="7" t="s">
        <v>134</v>
      </c>
      <c r="X2125" s="5" t="s">
        <v>232</v>
      </c>
      <c r="Y2125" s="5" t="s">
        <v>233</v>
      </c>
      <c r="Z2125" s="5" t="s">
        <v>20</v>
      </c>
      <c r="AB2125" s="5" t="s">
        <v>105</v>
      </c>
      <c r="AC2125" s="5" t="s">
        <v>952</v>
      </c>
      <c r="AI2125" s="5" t="s">
        <v>936</v>
      </c>
      <c r="AJ2125" s="8" t="s">
        <v>59</v>
      </c>
      <c r="AK2125" s="8" t="s">
        <v>114</v>
      </c>
    </row>
    <row r="2126" spans="1:38" ht="17" hidden="1" x14ac:dyDescent="0.2">
      <c r="A2126" s="4">
        <v>1969</v>
      </c>
      <c r="B2126" s="4">
        <v>12</v>
      </c>
      <c r="C2126" s="5" t="s">
        <v>950</v>
      </c>
      <c r="D2126" s="5" t="s">
        <v>949</v>
      </c>
      <c r="E2126" s="4">
        <v>2009</v>
      </c>
      <c r="F2126" s="5" t="s">
        <v>227</v>
      </c>
      <c r="G2126" s="6">
        <v>7.2992700729927005E-3</v>
      </c>
      <c r="H2126" s="7">
        <v>1</v>
      </c>
      <c r="L2126" s="5" t="s">
        <v>966</v>
      </c>
      <c r="N2126" s="4" t="s">
        <v>953</v>
      </c>
      <c r="O2126" s="5" t="s">
        <v>953</v>
      </c>
      <c r="P2126" s="5" t="s">
        <v>954</v>
      </c>
      <c r="Q2126" s="5" t="s">
        <v>315</v>
      </c>
      <c r="S2126" s="18" t="s">
        <v>951</v>
      </c>
      <c r="U2126" s="5" t="s">
        <v>27</v>
      </c>
      <c r="V2126" s="7">
        <v>36</v>
      </c>
      <c r="W2126" s="7" t="s">
        <v>134</v>
      </c>
      <c r="X2126" s="5" t="s">
        <v>232</v>
      </c>
      <c r="Y2126" s="5" t="s">
        <v>233</v>
      </c>
      <c r="Z2126" s="5" t="s">
        <v>20</v>
      </c>
      <c r="AB2126" s="5" t="s">
        <v>105</v>
      </c>
      <c r="AC2126" s="5" t="s">
        <v>952</v>
      </c>
      <c r="AI2126" s="5" t="s">
        <v>936</v>
      </c>
      <c r="AJ2126" s="8" t="s">
        <v>59</v>
      </c>
      <c r="AK2126" s="8" t="s">
        <v>114</v>
      </c>
    </row>
    <row r="2127" spans="1:38" ht="17" hidden="1" x14ac:dyDescent="0.2">
      <c r="A2127" s="4">
        <v>1969</v>
      </c>
      <c r="B2127" s="4">
        <v>13</v>
      </c>
      <c r="C2127" s="5" t="s">
        <v>950</v>
      </c>
      <c r="D2127" s="5" t="s">
        <v>949</v>
      </c>
      <c r="E2127" s="4">
        <v>2009</v>
      </c>
      <c r="F2127" s="5" t="s">
        <v>227</v>
      </c>
      <c r="G2127" s="6">
        <v>1.4598540145985401E-2</v>
      </c>
      <c r="H2127" s="7">
        <v>2</v>
      </c>
      <c r="L2127" s="5" t="s">
        <v>967</v>
      </c>
      <c r="N2127" s="4" t="s">
        <v>953</v>
      </c>
      <c r="O2127" s="5" t="s">
        <v>953</v>
      </c>
      <c r="P2127" s="5" t="s">
        <v>954</v>
      </c>
      <c r="Q2127" s="5" t="s">
        <v>315</v>
      </c>
      <c r="S2127" s="18" t="s">
        <v>951</v>
      </c>
      <c r="U2127" s="5" t="s">
        <v>27</v>
      </c>
      <c r="V2127" s="7">
        <v>36</v>
      </c>
      <c r="W2127" s="7" t="s">
        <v>134</v>
      </c>
      <c r="X2127" s="5" t="s">
        <v>232</v>
      </c>
      <c r="Y2127" s="5" t="s">
        <v>233</v>
      </c>
      <c r="Z2127" s="5" t="s">
        <v>20</v>
      </c>
      <c r="AB2127" s="5" t="s">
        <v>105</v>
      </c>
      <c r="AC2127" s="5" t="s">
        <v>952</v>
      </c>
      <c r="AI2127" s="5" t="s">
        <v>936</v>
      </c>
      <c r="AJ2127" s="8" t="s">
        <v>59</v>
      </c>
      <c r="AK2127" s="8" t="s">
        <v>114</v>
      </c>
    </row>
    <row r="2128" spans="1:38" ht="17" hidden="1" x14ac:dyDescent="0.2">
      <c r="A2128" s="4">
        <v>1969</v>
      </c>
      <c r="B2128" s="4">
        <v>14</v>
      </c>
      <c r="C2128" s="5" t="s">
        <v>950</v>
      </c>
      <c r="D2128" s="5" t="s">
        <v>949</v>
      </c>
      <c r="E2128" s="4">
        <v>2009</v>
      </c>
      <c r="F2128" s="5" t="s">
        <v>227</v>
      </c>
      <c r="G2128" s="6">
        <v>2.9197080291970802E-2</v>
      </c>
      <c r="H2128" s="7">
        <v>4</v>
      </c>
      <c r="L2128" s="5" t="s">
        <v>968</v>
      </c>
      <c r="N2128" s="4" t="s">
        <v>953</v>
      </c>
      <c r="O2128" s="5" t="s">
        <v>953</v>
      </c>
      <c r="P2128" s="5" t="s">
        <v>954</v>
      </c>
      <c r="Q2128" s="5" t="s">
        <v>315</v>
      </c>
      <c r="S2128" s="18" t="s">
        <v>951</v>
      </c>
      <c r="U2128" s="5" t="s">
        <v>27</v>
      </c>
      <c r="V2128" s="7">
        <v>36</v>
      </c>
      <c r="W2128" s="7" t="s">
        <v>134</v>
      </c>
      <c r="X2128" s="5" t="s">
        <v>232</v>
      </c>
      <c r="Y2128" s="5" t="s">
        <v>233</v>
      </c>
      <c r="Z2128" s="5" t="s">
        <v>20</v>
      </c>
      <c r="AB2128" s="5" t="s">
        <v>105</v>
      </c>
      <c r="AC2128" s="5" t="s">
        <v>952</v>
      </c>
      <c r="AI2128" s="5" t="s">
        <v>936</v>
      </c>
      <c r="AJ2128" s="8" t="s">
        <v>59</v>
      </c>
      <c r="AK2128" s="8" t="s">
        <v>114</v>
      </c>
    </row>
    <row r="2129" spans="1:37" ht="17" hidden="1" x14ac:dyDescent="0.2">
      <c r="A2129" s="4">
        <v>1969</v>
      </c>
      <c r="B2129" s="4">
        <v>15</v>
      </c>
      <c r="C2129" s="5" t="s">
        <v>950</v>
      </c>
      <c r="D2129" s="5" t="s">
        <v>949</v>
      </c>
      <c r="E2129" s="4">
        <v>2009</v>
      </c>
      <c r="F2129" s="5" t="s">
        <v>227</v>
      </c>
      <c r="G2129" s="6">
        <v>0</v>
      </c>
      <c r="H2129" s="7">
        <v>0</v>
      </c>
      <c r="L2129" s="5" t="s">
        <v>969</v>
      </c>
      <c r="N2129" s="4" t="s">
        <v>953</v>
      </c>
      <c r="O2129" s="5" t="s">
        <v>953</v>
      </c>
      <c r="P2129" s="5" t="s">
        <v>954</v>
      </c>
      <c r="Q2129" s="5" t="s">
        <v>315</v>
      </c>
      <c r="S2129" s="18" t="s">
        <v>951</v>
      </c>
      <c r="U2129" s="5" t="s">
        <v>27</v>
      </c>
      <c r="V2129" s="7">
        <v>36</v>
      </c>
      <c r="W2129" s="7" t="s">
        <v>134</v>
      </c>
      <c r="X2129" s="5" t="s">
        <v>232</v>
      </c>
      <c r="Y2129" s="5" t="s">
        <v>233</v>
      </c>
      <c r="Z2129" s="5" t="s">
        <v>20</v>
      </c>
      <c r="AB2129" s="5" t="s">
        <v>105</v>
      </c>
      <c r="AC2129" s="5" t="s">
        <v>952</v>
      </c>
      <c r="AI2129" s="5" t="s">
        <v>936</v>
      </c>
      <c r="AJ2129" s="8" t="s">
        <v>59</v>
      </c>
      <c r="AK2129" s="8" t="s">
        <v>114</v>
      </c>
    </row>
    <row r="2130" spans="1:37" ht="17" hidden="1" x14ac:dyDescent="0.2">
      <c r="A2130" s="4">
        <v>1969</v>
      </c>
      <c r="B2130" s="4">
        <v>16</v>
      </c>
      <c r="C2130" s="5" t="s">
        <v>950</v>
      </c>
      <c r="D2130" s="5" t="s">
        <v>949</v>
      </c>
      <c r="E2130" s="4">
        <v>2009</v>
      </c>
      <c r="F2130" s="5" t="s">
        <v>227</v>
      </c>
      <c r="G2130" s="6">
        <v>7.2992700729927005E-3</v>
      </c>
      <c r="H2130" s="7">
        <v>1</v>
      </c>
      <c r="L2130" s="5" t="s">
        <v>970</v>
      </c>
      <c r="N2130" s="4" t="s">
        <v>953</v>
      </c>
      <c r="O2130" s="5" t="s">
        <v>953</v>
      </c>
      <c r="P2130" s="5" t="s">
        <v>954</v>
      </c>
      <c r="Q2130" s="5" t="s">
        <v>315</v>
      </c>
      <c r="S2130" s="18" t="s">
        <v>951</v>
      </c>
      <c r="U2130" s="5" t="s">
        <v>27</v>
      </c>
      <c r="V2130" s="7">
        <v>36</v>
      </c>
      <c r="W2130" s="7" t="s">
        <v>134</v>
      </c>
      <c r="X2130" s="5" t="s">
        <v>232</v>
      </c>
      <c r="Y2130" s="5" t="s">
        <v>233</v>
      </c>
      <c r="Z2130" s="5" t="s">
        <v>20</v>
      </c>
      <c r="AB2130" s="5" t="s">
        <v>105</v>
      </c>
      <c r="AC2130" s="5" t="s">
        <v>952</v>
      </c>
      <c r="AI2130" s="5" t="s">
        <v>936</v>
      </c>
      <c r="AJ2130" s="8" t="s">
        <v>59</v>
      </c>
      <c r="AK2130" s="8" t="s">
        <v>114</v>
      </c>
    </row>
    <row r="2131" spans="1:37" ht="17" hidden="1" x14ac:dyDescent="0.2">
      <c r="A2131" s="4">
        <v>1969</v>
      </c>
      <c r="B2131" s="4">
        <v>17</v>
      </c>
      <c r="C2131" s="5" t="s">
        <v>950</v>
      </c>
      <c r="D2131" s="5" t="s">
        <v>949</v>
      </c>
      <c r="E2131" s="4">
        <v>2009</v>
      </c>
      <c r="F2131" s="5" t="s">
        <v>227</v>
      </c>
      <c r="G2131" s="6">
        <v>7.2992700729927005E-3</v>
      </c>
      <c r="H2131" s="7">
        <v>1</v>
      </c>
      <c r="L2131" s="5" t="s">
        <v>971</v>
      </c>
      <c r="N2131" s="4" t="s">
        <v>953</v>
      </c>
      <c r="O2131" s="5" t="s">
        <v>953</v>
      </c>
      <c r="P2131" s="5" t="s">
        <v>954</v>
      </c>
      <c r="Q2131" s="5" t="s">
        <v>315</v>
      </c>
      <c r="S2131" s="18" t="s">
        <v>951</v>
      </c>
      <c r="U2131" s="5" t="s">
        <v>27</v>
      </c>
      <c r="V2131" s="7">
        <v>36</v>
      </c>
      <c r="W2131" s="7" t="s">
        <v>134</v>
      </c>
      <c r="X2131" s="5" t="s">
        <v>232</v>
      </c>
      <c r="Y2131" s="5" t="s">
        <v>233</v>
      </c>
      <c r="Z2131" s="5" t="s">
        <v>20</v>
      </c>
      <c r="AB2131" s="5" t="s">
        <v>105</v>
      </c>
      <c r="AC2131" s="5" t="s">
        <v>952</v>
      </c>
      <c r="AI2131" s="5" t="s">
        <v>936</v>
      </c>
      <c r="AJ2131" s="8" t="s">
        <v>59</v>
      </c>
      <c r="AK2131" s="8" t="s">
        <v>114</v>
      </c>
    </row>
    <row r="2132" spans="1:37" ht="17" hidden="1" x14ac:dyDescent="0.2">
      <c r="A2132" s="4">
        <v>1969</v>
      </c>
      <c r="B2132" s="4">
        <v>18</v>
      </c>
      <c r="C2132" s="5" t="s">
        <v>950</v>
      </c>
      <c r="D2132" s="5" t="s">
        <v>949</v>
      </c>
      <c r="E2132" s="4">
        <v>2009</v>
      </c>
      <c r="F2132" s="5" t="s">
        <v>227</v>
      </c>
      <c r="G2132" s="6">
        <v>0</v>
      </c>
      <c r="H2132" s="7">
        <v>0</v>
      </c>
      <c r="L2132" s="5" t="s">
        <v>972</v>
      </c>
      <c r="N2132" s="4" t="s">
        <v>953</v>
      </c>
      <c r="O2132" s="5" t="s">
        <v>953</v>
      </c>
      <c r="P2132" s="5" t="s">
        <v>954</v>
      </c>
      <c r="Q2132" s="5" t="s">
        <v>315</v>
      </c>
      <c r="S2132" s="18" t="s">
        <v>951</v>
      </c>
      <c r="U2132" s="5" t="s">
        <v>27</v>
      </c>
      <c r="V2132" s="7">
        <v>36</v>
      </c>
      <c r="W2132" s="7" t="s">
        <v>134</v>
      </c>
      <c r="X2132" s="5" t="s">
        <v>232</v>
      </c>
      <c r="Y2132" s="5" t="s">
        <v>233</v>
      </c>
      <c r="Z2132" s="5" t="s">
        <v>20</v>
      </c>
      <c r="AB2132" s="5" t="s">
        <v>105</v>
      </c>
      <c r="AC2132" s="5" t="s">
        <v>952</v>
      </c>
      <c r="AI2132" s="5" t="s">
        <v>936</v>
      </c>
      <c r="AJ2132" s="8" t="s">
        <v>59</v>
      </c>
      <c r="AK2132" s="8" t="s">
        <v>114</v>
      </c>
    </row>
    <row r="2133" spans="1:37" ht="17" hidden="1" x14ac:dyDescent="0.2">
      <c r="A2133" s="4">
        <v>1969</v>
      </c>
      <c r="B2133" s="4">
        <v>19</v>
      </c>
      <c r="C2133" s="5" t="s">
        <v>950</v>
      </c>
      <c r="D2133" s="5" t="s">
        <v>949</v>
      </c>
      <c r="E2133" s="4">
        <v>2009</v>
      </c>
      <c r="F2133" s="5" t="s">
        <v>227</v>
      </c>
      <c r="G2133" s="6">
        <v>7.2992700729927005E-3</v>
      </c>
      <c r="H2133" s="7">
        <v>1</v>
      </c>
      <c r="L2133" s="5" t="s">
        <v>973</v>
      </c>
      <c r="N2133" s="4" t="s">
        <v>953</v>
      </c>
      <c r="O2133" s="5" t="s">
        <v>953</v>
      </c>
      <c r="P2133" s="5" t="s">
        <v>954</v>
      </c>
      <c r="Q2133" s="5" t="s">
        <v>315</v>
      </c>
      <c r="S2133" s="18" t="s">
        <v>951</v>
      </c>
      <c r="U2133" s="5" t="s">
        <v>27</v>
      </c>
      <c r="V2133" s="7">
        <v>36</v>
      </c>
      <c r="W2133" s="7" t="s">
        <v>134</v>
      </c>
      <c r="X2133" s="5" t="s">
        <v>232</v>
      </c>
      <c r="Y2133" s="5" t="s">
        <v>233</v>
      </c>
      <c r="Z2133" s="5" t="s">
        <v>20</v>
      </c>
      <c r="AB2133" s="5" t="s">
        <v>105</v>
      </c>
      <c r="AC2133" s="5" t="s">
        <v>952</v>
      </c>
      <c r="AI2133" s="5" t="s">
        <v>936</v>
      </c>
      <c r="AJ2133" s="8" t="s">
        <v>59</v>
      </c>
      <c r="AK2133" s="8" t="s">
        <v>114</v>
      </c>
    </row>
    <row r="2134" spans="1:37" ht="17" hidden="1" x14ac:dyDescent="0.2">
      <c r="A2134" s="4">
        <v>1969</v>
      </c>
      <c r="B2134" s="4">
        <v>20</v>
      </c>
      <c r="C2134" s="5" t="s">
        <v>950</v>
      </c>
      <c r="D2134" s="5" t="s">
        <v>949</v>
      </c>
      <c r="E2134" s="4">
        <v>2009</v>
      </c>
      <c r="F2134" s="5" t="s">
        <v>227</v>
      </c>
      <c r="G2134" s="6">
        <v>0</v>
      </c>
      <c r="H2134" s="7">
        <v>0</v>
      </c>
      <c r="L2134" s="5" t="s">
        <v>974</v>
      </c>
      <c r="N2134" s="4" t="s">
        <v>953</v>
      </c>
      <c r="O2134" s="5" t="s">
        <v>953</v>
      </c>
      <c r="P2134" s="5" t="s">
        <v>954</v>
      </c>
      <c r="Q2134" s="5" t="s">
        <v>315</v>
      </c>
      <c r="S2134" s="18" t="s">
        <v>951</v>
      </c>
      <c r="U2134" s="5" t="s">
        <v>27</v>
      </c>
      <c r="V2134" s="7">
        <v>36</v>
      </c>
      <c r="W2134" s="7" t="s">
        <v>134</v>
      </c>
      <c r="X2134" s="5" t="s">
        <v>232</v>
      </c>
      <c r="Y2134" s="5" t="s">
        <v>233</v>
      </c>
      <c r="Z2134" s="5" t="s">
        <v>20</v>
      </c>
      <c r="AB2134" s="5" t="s">
        <v>105</v>
      </c>
      <c r="AC2134" s="5" t="s">
        <v>952</v>
      </c>
      <c r="AI2134" s="5" t="s">
        <v>936</v>
      </c>
      <c r="AJ2134" s="8" t="s">
        <v>59</v>
      </c>
      <c r="AK2134" s="8" t="s">
        <v>114</v>
      </c>
    </row>
    <row r="2135" spans="1:37" ht="17" hidden="1" x14ac:dyDescent="0.2">
      <c r="A2135" s="4">
        <v>1969</v>
      </c>
      <c r="B2135" s="4">
        <v>21</v>
      </c>
      <c r="C2135" s="5" t="s">
        <v>950</v>
      </c>
      <c r="D2135" s="5" t="s">
        <v>949</v>
      </c>
      <c r="E2135" s="4">
        <v>2009</v>
      </c>
      <c r="F2135" s="5" t="s">
        <v>227</v>
      </c>
      <c r="G2135" s="6">
        <v>7.2992700729927005E-3</v>
      </c>
      <c r="H2135" s="7">
        <v>1</v>
      </c>
      <c r="L2135" s="5" t="s">
        <v>975</v>
      </c>
      <c r="N2135" s="4" t="s">
        <v>953</v>
      </c>
      <c r="O2135" s="5" t="s">
        <v>953</v>
      </c>
      <c r="P2135" s="5" t="s">
        <v>954</v>
      </c>
      <c r="Q2135" s="5" t="s">
        <v>315</v>
      </c>
      <c r="S2135" s="18" t="s">
        <v>951</v>
      </c>
      <c r="U2135" s="5" t="s">
        <v>27</v>
      </c>
      <c r="V2135" s="7">
        <v>36</v>
      </c>
      <c r="W2135" s="7" t="s">
        <v>134</v>
      </c>
      <c r="X2135" s="5" t="s">
        <v>232</v>
      </c>
      <c r="Y2135" s="5" t="s">
        <v>233</v>
      </c>
      <c r="Z2135" s="5" t="s">
        <v>20</v>
      </c>
      <c r="AB2135" s="5" t="s">
        <v>105</v>
      </c>
      <c r="AC2135" s="5" t="s">
        <v>952</v>
      </c>
      <c r="AI2135" s="5" t="s">
        <v>936</v>
      </c>
      <c r="AJ2135" s="8" t="s">
        <v>59</v>
      </c>
      <c r="AK2135" s="8" t="s">
        <v>114</v>
      </c>
    </row>
    <row r="2136" spans="1:37" ht="17" hidden="1" x14ac:dyDescent="0.2">
      <c r="A2136" s="4">
        <v>1994</v>
      </c>
      <c r="B2136" s="4">
        <v>1</v>
      </c>
      <c r="C2136" s="5" t="s">
        <v>977</v>
      </c>
      <c r="D2136" s="5" t="s">
        <v>976</v>
      </c>
      <c r="E2136" s="4">
        <v>1997</v>
      </c>
      <c r="F2136" s="5" t="s">
        <v>85</v>
      </c>
      <c r="G2136" s="6">
        <v>349</v>
      </c>
      <c r="H2136" s="7">
        <v>349</v>
      </c>
      <c r="N2136" s="4">
        <v>1993</v>
      </c>
      <c r="O2136" s="5" t="s">
        <v>978</v>
      </c>
      <c r="P2136" s="5" t="s">
        <v>981</v>
      </c>
      <c r="Q2136" s="5" t="s">
        <v>315</v>
      </c>
      <c r="R2136" s="7">
        <v>803.8</v>
      </c>
      <c r="S2136" s="18" t="s">
        <v>260</v>
      </c>
      <c r="U2136" s="5" t="s">
        <v>979</v>
      </c>
      <c r="V2136" s="7">
        <v>538</v>
      </c>
      <c r="W2136" s="7" t="s">
        <v>133</v>
      </c>
      <c r="X2136" s="5" t="s">
        <v>162</v>
      </c>
      <c r="Y2136" s="5" t="s">
        <v>163</v>
      </c>
      <c r="Z2136" s="5" t="s">
        <v>20</v>
      </c>
      <c r="AB2136" s="5" t="s">
        <v>21</v>
      </c>
      <c r="AC2136" s="5" t="s">
        <v>980</v>
      </c>
      <c r="AI2136" s="5" t="s">
        <v>225</v>
      </c>
      <c r="AJ2136" s="8" t="s">
        <v>59</v>
      </c>
      <c r="AK2136" s="8" t="s">
        <v>114</v>
      </c>
    </row>
    <row r="2137" spans="1:37" ht="17" hidden="1" x14ac:dyDescent="0.2">
      <c r="A2137" s="4">
        <v>1994</v>
      </c>
      <c r="B2137" s="4">
        <v>2</v>
      </c>
      <c r="C2137" s="5" t="s">
        <v>977</v>
      </c>
      <c r="D2137" s="5" t="s">
        <v>976</v>
      </c>
      <c r="E2137" s="4">
        <v>1997</v>
      </c>
      <c r="F2137" s="5" t="s">
        <v>85</v>
      </c>
      <c r="G2137" s="6">
        <v>414</v>
      </c>
      <c r="H2137" s="7">
        <v>414</v>
      </c>
      <c r="N2137" s="4">
        <v>1995</v>
      </c>
      <c r="O2137" s="5" t="s">
        <v>978</v>
      </c>
      <c r="P2137" s="5" t="s">
        <v>981</v>
      </c>
      <c r="Q2137" s="5" t="s">
        <v>315</v>
      </c>
      <c r="R2137" s="7">
        <v>886.5</v>
      </c>
      <c r="S2137" s="18" t="s">
        <v>260</v>
      </c>
      <c r="U2137" s="5" t="s">
        <v>979</v>
      </c>
      <c r="V2137" s="7">
        <v>538</v>
      </c>
      <c r="W2137" s="7" t="s">
        <v>133</v>
      </c>
      <c r="X2137" s="5" t="s">
        <v>162</v>
      </c>
      <c r="Y2137" s="5" t="s">
        <v>163</v>
      </c>
      <c r="Z2137" s="5" t="s">
        <v>20</v>
      </c>
      <c r="AB2137" s="5" t="s">
        <v>21</v>
      </c>
      <c r="AC2137" s="5" t="s">
        <v>980</v>
      </c>
      <c r="AI2137" s="5" t="s">
        <v>225</v>
      </c>
      <c r="AJ2137" s="8" t="s">
        <v>59</v>
      </c>
      <c r="AK2137" s="8" t="s">
        <v>114</v>
      </c>
    </row>
    <row r="2138" spans="1:37" ht="17" hidden="1" x14ac:dyDescent="0.2">
      <c r="A2138" s="4">
        <v>1994</v>
      </c>
      <c r="B2138" s="4">
        <v>3</v>
      </c>
      <c r="C2138" s="5" t="s">
        <v>977</v>
      </c>
      <c r="D2138" s="5" t="s">
        <v>976</v>
      </c>
      <c r="E2138" s="4">
        <v>1997</v>
      </c>
      <c r="F2138" s="5" t="s">
        <v>227</v>
      </c>
      <c r="G2138" s="6">
        <v>0.13130434799999999</v>
      </c>
      <c r="H2138" s="7">
        <v>11</v>
      </c>
      <c r="L2138" s="5" t="s">
        <v>721</v>
      </c>
      <c r="N2138" s="4">
        <v>1993</v>
      </c>
      <c r="O2138" s="5" t="s">
        <v>978</v>
      </c>
      <c r="P2138" s="5" t="s">
        <v>981</v>
      </c>
      <c r="Q2138" s="5" t="s">
        <v>315</v>
      </c>
      <c r="R2138" s="7">
        <v>803.8</v>
      </c>
      <c r="S2138" s="18" t="s">
        <v>260</v>
      </c>
      <c r="U2138" s="5" t="s">
        <v>979</v>
      </c>
      <c r="V2138" s="7">
        <v>538</v>
      </c>
      <c r="W2138" s="7" t="s">
        <v>133</v>
      </c>
      <c r="X2138" s="5" t="s">
        <v>162</v>
      </c>
      <c r="Y2138" s="5" t="s">
        <v>163</v>
      </c>
      <c r="Z2138" s="5" t="s">
        <v>20</v>
      </c>
      <c r="AB2138" s="5" t="s">
        <v>21</v>
      </c>
      <c r="AC2138" s="5" t="s">
        <v>980</v>
      </c>
      <c r="AI2138" s="5" t="s">
        <v>225</v>
      </c>
      <c r="AJ2138" s="8" t="s">
        <v>59</v>
      </c>
      <c r="AK2138" s="8" t="s">
        <v>114</v>
      </c>
    </row>
    <row r="2139" spans="1:37" ht="17" hidden="1" x14ac:dyDescent="0.2">
      <c r="A2139" s="4">
        <v>1994</v>
      </c>
      <c r="B2139" s="4">
        <v>4</v>
      </c>
      <c r="C2139" s="5" t="s">
        <v>977</v>
      </c>
      <c r="D2139" s="5" t="s">
        <v>976</v>
      </c>
      <c r="E2139" s="4">
        <v>1997</v>
      </c>
      <c r="F2139" s="5" t="s">
        <v>227</v>
      </c>
      <c r="G2139" s="6">
        <v>4.8115942000000002E-2</v>
      </c>
      <c r="H2139" s="7">
        <v>4</v>
      </c>
      <c r="L2139" s="5" t="s">
        <v>722</v>
      </c>
      <c r="N2139" s="4">
        <v>1993</v>
      </c>
      <c r="O2139" s="5" t="s">
        <v>978</v>
      </c>
      <c r="P2139" s="5" t="s">
        <v>981</v>
      </c>
      <c r="Q2139" s="5" t="s">
        <v>315</v>
      </c>
      <c r="R2139" s="7">
        <v>803.8</v>
      </c>
      <c r="S2139" s="18" t="s">
        <v>260</v>
      </c>
      <c r="U2139" s="5" t="s">
        <v>979</v>
      </c>
      <c r="V2139" s="7">
        <v>538</v>
      </c>
      <c r="W2139" s="7" t="s">
        <v>133</v>
      </c>
      <c r="X2139" s="5" t="s">
        <v>162</v>
      </c>
      <c r="Y2139" s="5" t="s">
        <v>163</v>
      </c>
      <c r="Z2139" s="5" t="s">
        <v>20</v>
      </c>
      <c r="AB2139" s="5" t="s">
        <v>21</v>
      </c>
      <c r="AC2139" s="5" t="s">
        <v>980</v>
      </c>
      <c r="AI2139" s="5" t="s">
        <v>225</v>
      </c>
      <c r="AJ2139" s="8" t="s">
        <v>59</v>
      </c>
      <c r="AK2139" s="8" t="s">
        <v>114</v>
      </c>
    </row>
    <row r="2140" spans="1:37" ht="17" hidden="1" x14ac:dyDescent="0.2">
      <c r="A2140" s="4">
        <v>1994</v>
      </c>
      <c r="B2140" s="4">
        <v>5</v>
      </c>
      <c r="C2140" s="5" t="s">
        <v>977</v>
      </c>
      <c r="D2140" s="5" t="s">
        <v>976</v>
      </c>
      <c r="E2140" s="4">
        <v>1997</v>
      </c>
      <c r="F2140" s="5" t="s">
        <v>227</v>
      </c>
      <c r="G2140" s="6">
        <v>7.0434783000000001E-2</v>
      </c>
      <c r="H2140" s="7">
        <v>6</v>
      </c>
      <c r="L2140" s="5" t="s">
        <v>723</v>
      </c>
      <c r="N2140" s="4">
        <v>1993</v>
      </c>
      <c r="O2140" s="5" t="s">
        <v>978</v>
      </c>
      <c r="P2140" s="5" t="s">
        <v>981</v>
      </c>
      <c r="Q2140" s="5" t="s">
        <v>315</v>
      </c>
      <c r="R2140" s="7">
        <v>803.8</v>
      </c>
      <c r="S2140" s="18" t="s">
        <v>260</v>
      </c>
      <c r="U2140" s="5" t="s">
        <v>979</v>
      </c>
      <c r="V2140" s="7">
        <v>538</v>
      </c>
      <c r="W2140" s="7" t="s">
        <v>133</v>
      </c>
      <c r="X2140" s="5" t="s">
        <v>162</v>
      </c>
      <c r="Y2140" s="5" t="s">
        <v>163</v>
      </c>
      <c r="Z2140" s="5" t="s">
        <v>20</v>
      </c>
      <c r="AB2140" s="5" t="s">
        <v>21</v>
      </c>
      <c r="AC2140" s="5" t="s">
        <v>980</v>
      </c>
      <c r="AI2140" s="5" t="s">
        <v>225</v>
      </c>
      <c r="AJ2140" s="8" t="s">
        <v>59</v>
      </c>
      <c r="AK2140" s="8" t="s">
        <v>114</v>
      </c>
    </row>
    <row r="2141" spans="1:37" ht="17" hidden="1" x14ac:dyDescent="0.2">
      <c r="A2141" s="4">
        <v>1994</v>
      </c>
      <c r="B2141" s="4">
        <v>6</v>
      </c>
      <c r="C2141" s="5" t="s">
        <v>977</v>
      </c>
      <c r="D2141" s="5" t="s">
        <v>976</v>
      </c>
      <c r="E2141" s="4">
        <v>1997</v>
      </c>
      <c r="F2141" s="5" t="s">
        <v>227</v>
      </c>
      <c r="G2141" s="6">
        <v>0.109855072</v>
      </c>
      <c r="H2141" s="7">
        <v>9</v>
      </c>
      <c r="L2141" s="5" t="s">
        <v>724</v>
      </c>
      <c r="N2141" s="4">
        <v>1993</v>
      </c>
      <c r="O2141" s="5" t="s">
        <v>978</v>
      </c>
      <c r="P2141" s="5" t="s">
        <v>981</v>
      </c>
      <c r="Q2141" s="5" t="s">
        <v>315</v>
      </c>
      <c r="R2141" s="7">
        <v>803.8</v>
      </c>
      <c r="S2141" s="18" t="s">
        <v>260</v>
      </c>
      <c r="U2141" s="5" t="s">
        <v>979</v>
      </c>
      <c r="V2141" s="7">
        <v>538</v>
      </c>
      <c r="W2141" s="7" t="s">
        <v>133</v>
      </c>
      <c r="X2141" s="5" t="s">
        <v>162</v>
      </c>
      <c r="Y2141" s="5" t="s">
        <v>163</v>
      </c>
      <c r="Z2141" s="5" t="s">
        <v>20</v>
      </c>
      <c r="AB2141" s="5" t="s">
        <v>21</v>
      </c>
      <c r="AC2141" s="5" t="s">
        <v>980</v>
      </c>
      <c r="AI2141" s="5" t="s">
        <v>225</v>
      </c>
      <c r="AJ2141" s="8" t="s">
        <v>59</v>
      </c>
      <c r="AK2141" s="8" t="s">
        <v>114</v>
      </c>
    </row>
    <row r="2142" spans="1:37" ht="17" hidden="1" x14ac:dyDescent="0.2">
      <c r="A2142" s="4">
        <v>1994</v>
      </c>
      <c r="B2142" s="4">
        <v>7</v>
      </c>
      <c r="C2142" s="5" t="s">
        <v>977</v>
      </c>
      <c r="D2142" s="5" t="s">
        <v>976</v>
      </c>
      <c r="E2142" s="4">
        <v>1997</v>
      </c>
      <c r="F2142" s="5" t="s">
        <v>227</v>
      </c>
      <c r="G2142" s="6">
        <v>5.7971014000000001E-2</v>
      </c>
      <c r="H2142" s="7">
        <v>5</v>
      </c>
      <c r="L2142" s="5" t="s">
        <v>725</v>
      </c>
      <c r="N2142" s="4">
        <v>1993</v>
      </c>
      <c r="O2142" s="5" t="s">
        <v>978</v>
      </c>
      <c r="P2142" s="5" t="s">
        <v>981</v>
      </c>
      <c r="Q2142" s="5" t="s">
        <v>315</v>
      </c>
      <c r="R2142" s="7">
        <v>803.8</v>
      </c>
      <c r="S2142" s="18" t="s">
        <v>260</v>
      </c>
      <c r="U2142" s="5" t="s">
        <v>979</v>
      </c>
      <c r="V2142" s="7">
        <v>538</v>
      </c>
      <c r="W2142" s="7" t="s">
        <v>133</v>
      </c>
      <c r="X2142" s="5" t="s">
        <v>162</v>
      </c>
      <c r="Y2142" s="5" t="s">
        <v>163</v>
      </c>
      <c r="Z2142" s="5" t="s">
        <v>20</v>
      </c>
      <c r="AB2142" s="5" t="s">
        <v>21</v>
      </c>
      <c r="AC2142" s="5" t="s">
        <v>980</v>
      </c>
      <c r="AI2142" s="5" t="s">
        <v>225</v>
      </c>
      <c r="AJ2142" s="8" t="s">
        <v>59</v>
      </c>
      <c r="AK2142" s="8" t="s">
        <v>114</v>
      </c>
    </row>
    <row r="2143" spans="1:37" ht="17" hidden="1" x14ac:dyDescent="0.2">
      <c r="A2143" s="4">
        <v>1994</v>
      </c>
      <c r="B2143" s="4">
        <v>8</v>
      </c>
      <c r="C2143" s="5" t="s">
        <v>977</v>
      </c>
      <c r="D2143" s="5" t="s">
        <v>976</v>
      </c>
      <c r="E2143" s="4">
        <v>1997</v>
      </c>
      <c r="F2143" s="5" t="s">
        <v>227</v>
      </c>
      <c r="G2143" s="6">
        <v>0.109855072</v>
      </c>
      <c r="H2143" s="7">
        <v>9</v>
      </c>
      <c r="L2143" s="5" t="s">
        <v>726</v>
      </c>
      <c r="N2143" s="4">
        <v>1993</v>
      </c>
      <c r="O2143" s="5" t="s">
        <v>978</v>
      </c>
      <c r="P2143" s="5" t="s">
        <v>981</v>
      </c>
      <c r="Q2143" s="5" t="s">
        <v>315</v>
      </c>
      <c r="R2143" s="7">
        <v>803.8</v>
      </c>
      <c r="S2143" s="18" t="s">
        <v>260</v>
      </c>
      <c r="U2143" s="5" t="s">
        <v>979</v>
      </c>
      <c r="V2143" s="7">
        <v>538</v>
      </c>
      <c r="W2143" s="7" t="s">
        <v>133</v>
      </c>
      <c r="X2143" s="5" t="s">
        <v>162</v>
      </c>
      <c r="Y2143" s="5" t="s">
        <v>163</v>
      </c>
      <c r="Z2143" s="5" t="s">
        <v>20</v>
      </c>
      <c r="AB2143" s="5" t="s">
        <v>21</v>
      </c>
      <c r="AC2143" s="5" t="s">
        <v>980</v>
      </c>
      <c r="AI2143" s="5" t="s">
        <v>225</v>
      </c>
      <c r="AJ2143" s="8" t="s">
        <v>59</v>
      </c>
      <c r="AK2143" s="8" t="s">
        <v>114</v>
      </c>
    </row>
    <row r="2144" spans="1:37" ht="17" hidden="1" x14ac:dyDescent="0.2">
      <c r="A2144" s="4">
        <v>1994</v>
      </c>
      <c r="B2144" s="4">
        <v>9</v>
      </c>
      <c r="C2144" s="5" t="s">
        <v>977</v>
      </c>
      <c r="D2144" s="5" t="s">
        <v>976</v>
      </c>
      <c r="E2144" s="4">
        <v>1997</v>
      </c>
      <c r="F2144" s="5" t="s">
        <v>227</v>
      </c>
      <c r="G2144" s="6">
        <v>5.5072464000000002E-2</v>
      </c>
      <c r="H2144" s="7">
        <v>5</v>
      </c>
      <c r="L2144" s="5" t="s">
        <v>727</v>
      </c>
      <c r="N2144" s="4">
        <v>1993</v>
      </c>
      <c r="O2144" s="5" t="s">
        <v>978</v>
      </c>
      <c r="P2144" s="5" t="s">
        <v>981</v>
      </c>
      <c r="Q2144" s="5" t="s">
        <v>315</v>
      </c>
      <c r="R2144" s="7">
        <v>803.8</v>
      </c>
      <c r="S2144" s="18" t="s">
        <v>260</v>
      </c>
      <c r="U2144" s="5" t="s">
        <v>979</v>
      </c>
      <c r="V2144" s="7">
        <v>538</v>
      </c>
      <c r="W2144" s="7" t="s">
        <v>133</v>
      </c>
      <c r="X2144" s="5" t="s">
        <v>162</v>
      </c>
      <c r="Y2144" s="5" t="s">
        <v>163</v>
      </c>
      <c r="Z2144" s="5" t="s">
        <v>20</v>
      </c>
      <c r="AB2144" s="5" t="s">
        <v>21</v>
      </c>
      <c r="AC2144" s="5" t="s">
        <v>980</v>
      </c>
      <c r="AI2144" s="5" t="s">
        <v>225</v>
      </c>
      <c r="AJ2144" s="8" t="s">
        <v>59</v>
      </c>
      <c r="AK2144" s="8" t="s">
        <v>114</v>
      </c>
    </row>
    <row r="2145" spans="1:37" ht="17" hidden="1" x14ac:dyDescent="0.2">
      <c r="A2145" s="4">
        <v>1994</v>
      </c>
      <c r="B2145" s="4">
        <v>10</v>
      </c>
      <c r="C2145" s="5" t="s">
        <v>977</v>
      </c>
      <c r="D2145" s="5" t="s">
        <v>976</v>
      </c>
      <c r="E2145" s="4">
        <v>1997</v>
      </c>
      <c r="F2145" s="5" t="s">
        <v>227</v>
      </c>
      <c r="G2145" s="6">
        <v>2.3768115999999999E-2</v>
      </c>
      <c r="H2145" s="7">
        <v>2</v>
      </c>
      <c r="L2145" s="5" t="s">
        <v>728</v>
      </c>
      <c r="N2145" s="4">
        <v>1993</v>
      </c>
      <c r="O2145" s="5" t="s">
        <v>978</v>
      </c>
      <c r="P2145" s="5" t="s">
        <v>981</v>
      </c>
      <c r="Q2145" s="5" t="s">
        <v>315</v>
      </c>
      <c r="R2145" s="7">
        <v>803.8</v>
      </c>
      <c r="S2145" s="18" t="s">
        <v>260</v>
      </c>
      <c r="U2145" s="5" t="s">
        <v>979</v>
      </c>
      <c r="V2145" s="7">
        <v>538</v>
      </c>
      <c r="W2145" s="7" t="s">
        <v>133</v>
      </c>
      <c r="X2145" s="5" t="s">
        <v>162</v>
      </c>
      <c r="Y2145" s="5" t="s">
        <v>163</v>
      </c>
      <c r="Z2145" s="5" t="s">
        <v>20</v>
      </c>
      <c r="AB2145" s="5" t="s">
        <v>21</v>
      </c>
      <c r="AC2145" s="5" t="s">
        <v>980</v>
      </c>
      <c r="AI2145" s="5" t="s">
        <v>225</v>
      </c>
      <c r="AJ2145" s="8" t="s">
        <v>59</v>
      </c>
      <c r="AK2145" s="8" t="s">
        <v>114</v>
      </c>
    </row>
    <row r="2146" spans="1:37" ht="17" hidden="1" x14ac:dyDescent="0.2">
      <c r="A2146" s="4">
        <v>1994</v>
      </c>
      <c r="B2146" s="4">
        <v>11</v>
      </c>
      <c r="C2146" s="5" t="s">
        <v>977</v>
      </c>
      <c r="D2146" s="5" t="s">
        <v>976</v>
      </c>
      <c r="E2146" s="4">
        <v>1997</v>
      </c>
      <c r="F2146" s="5" t="s">
        <v>227</v>
      </c>
      <c r="G2146" s="6">
        <v>4.6376812000000003E-2</v>
      </c>
      <c r="H2146" s="7">
        <v>4</v>
      </c>
      <c r="L2146" s="5" t="s">
        <v>729</v>
      </c>
      <c r="N2146" s="4">
        <v>1993</v>
      </c>
      <c r="O2146" s="5" t="s">
        <v>978</v>
      </c>
      <c r="P2146" s="5" t="s">
        <v>981</v>
      </c>
      <c r="Q2146" s="5" t="s">
        <v>315</v>
      </c>
      <c r="R2146" s="7">
        <v>803.8</v>
      </c>
      <c r="S2146" s="18" t="s">
        <v>260</v>
      </c>
      <c r="U2146" s="5" t="s">
        <v>979</v>
      </c>
      <c r="V2146" s="7">
        <v>538</v>
      </c>
      <c r="W2146" s="7" t="s">
        <v>133</v>
      </c>
      <c r="X2146" s="5" t="s">
        <v>162</v>
      </c>
      <c r="Y2146" s="5" t="s">
        <v>163</v>
      </c>
      <c r="Z2146" s="5" t="s">
        <v>20</v>
      </c>
      <c r="AB2146" s="5" t="s">
        <v>21</v>
      </c>
      <c r="AC2146" s="5" t="s">
        <v>980</v>
      </c>
      <c r="AI2146" s="5" t="s">
        <v>225</v>
      </c>
      <c r="AJ2146" s="8" t="s">
        <v>59</v>
      </c>
      <c r="AK2146" s="8" t="s">
        <v>114</v>
      </c>
    </row>
    <row r="2147" spans="1:37" ht="17" hidden="1" x14ac:dyDescent="0.2">
      <c r="A2147" s="4">
        <v>1994</v>
      </c>
      <c r="B2147" s="4">
        <v>12</v>
      </c>
      <c r="C2147" s="5" t="s">
        <v>977</v>
      </c>
      <c r="D2147" s="5" t="s">
        <v>976</v>
      </c>
      <c r="E2147" s="4">
        <v>1997</v>
      </c>
      <c r="F2147" s="5" t="s">
        <v>227</v>
      </c>
      <c r="G2147" s="6">
        <v>2.3768115999999999E-2</v>
      </c>
      <c r="H2147" s="7">
        <v>2</v>
      </c>
      <c r="L2147" s="5" t="s">
        <v>730</v>
      </c>
      <c r="N2147" s="4">
        <v>1993</v>
      </c>
      <c r="O2147" s="5" t="s">
        <v>978</v>
      </c>
      <c r="P2147" s="5" t="s">
        <v>981</v>
      </c>
      <c r="Q2147" s="5" t="s">
        <v>315</v>
      </c>
      <c r="R2147" s="7">
        <v>803.8</v>
      </c>
      <c r="S2147" s="18" t="s">
        <v>260</v>
      </c>
      <c r="U2147" s="5" t="s">
        <v>979</v>
      </c>
      <c r="V2147" s="7">
        <v>538</v>
      </c>
      <c r="W2147" s="7" t="s">
        <v>133</v>
      </c>
      <c r="X2147" s="5" t="s">
        <v>162</v>
      </c>
      <c r="Y2147" s="5" t="s">
        <v>163</v>
      </c>
      <c r="Z2147" s="5" t="s">
        <v>20</v>
      </c>
      <c r="AB2147" s="5" t="s">
        <v>21</v>
      </c>
      <c r="AC2147" s="5" t="s">
        <v>980</v>
      </c>
      <c r="AI2147" s="5" t="s">
        <v>225</v>
      </c>
      <c r="AJ2147" s="8" t="s">
        <v>59</v>
      </c>
      <c r="AK2147" s="8" t="s">
        <v>114</v>
      </c>
    </row>
    <row r="2148" spans="1:37" ht="17" hidden="1" x14ac:dyDescent="0.2">
      <c r="A2148" s="4">
        <v>1994</v>
      </c>
      <c r="B2148" s="4">
        <v>13</v>
      </c>
      <c r="C2148" s="5" t="s">
        <v>977</v>
      </c>
      <c r="D2148" s="5" t="s">
        <v>976</v>
      </c>
      <c r="E2148" s="4">
        <v>1997</v>
      </c>
      <c r="F2148" s="5" t="s">
        <v>227</v>
      </c>
      <c r="G2148" s="6">
        <v>1.3623188E-2</v>
      </c>
      <c r="H2148" s="7">
        <v>1</v>
      </c>
      <c r="L2148" s="5" t="s">
        <v>736</v>
      </c>
      <c r="N2148" s="4">
        <v>1993</v>
      </c>
      <c r="O2148" s="5" t="s">
        <v>978</v>
      </c>
      <c r="P2148" s="5" t="s">
        <v>981</v>
      </c>
      <c r="Q2148" s="5" t="s">
        <v>315</v>
      </c>
      <c r="R2148" s="7">
        <v>803.8</v>
      </c>
      <c r="S2148" s="18" t="s">
        <v>260</v>
      </c>
      <c r="U2148" s="5" t="s">
        <v>979</v>
      </c>
      <c r="V2148" s="7">
        <v>538</v>
      </c>
      <c r="W2148" s="7" t="s">
        <v>133</v>
      </c>
      <c r="X2148" s="5" t="s">
        <v>162</v>
      </c>
      <c r="Y2148" s="5" t="s">
        <v>163</v>
      </c>
      <c r="Z2148" s="5" t="s">
        <v>20</v>
      </c>
      <c r="AB2148" s="5" t="s">
        <v>21</v>
      </c>
      <c r="AC2148" s="5" t="s">
        <v>980</v>
      </c>
      <c r="AI2148" s="5" t="s">
        <v>225</v>
      </c>
      <c r="AJ2148" s="8" t="s">
        <v>59</v>
      </c>
      <c r="AK2148" s="8" t="s">
        <v>114</v>
      </c>
    </row>
    <row r="2149" spans="1:37" ht="17" hidden="1" x14ac:dyDescent="0.2">
      <c r="A2149" s="4">
        <v>1994</v>
      </c>
      <c r="B2149" s="4">
        <v>14</v>
      </c>
      <c r="C2149" s="5" t="s">
        <v>977</v>
      </c>
      <c r="D2149" s="5" t="s">
        <v>976</v>
      </c>
      <c r="E2149" s="4">
        <v>1997</v>
      </c>
      <c r="F2149" s="5" t="s">
        <v>227</v>
      </c>
      <c r="G2149" s="6">
        <v>1.3913043E-2</v>
      </c>
      <c r="H2149" s="7">
        <v>1</v>
      </c>
      <c r="L2149" s="5" t="s">
        <v>737</v>
      </c>
      <c r="N2149" s="4">
        <v>1993</v>
      </c>
      <c r="O2149" s="5" t="s">
        <v>978</v>
      </c>
      <c r="P2149" s="5" t="s">
        <v>981</v>
      </c>
      <c r="Q2149" s="5" t="s">
        <v>315</v>
      </c>
      <c r="R2149" s="7">
        <v>803.8</v>
      </c>
      <c r="S2149" s="18" t="s">
        <v>260</v>
      </c>
      <c r="U2149" s="5" t="s">
        <v>979</v>
      </c>
      <c r="V2149" s="7">
        <v>538</v>
      </c>
      <c r="W2149" s="7" t="s">
        <v>133</v>
      </c>
      <c r="X2149" s="5" t="s">
        <v>162</v>
      </c>
      <c r="Y2149" s="5" t="s">
        <v>163</v>
      </c>
      <c r="Z2149" s="5" t="s">
        <v>20</v>
      </c>
      <c r="AB2149" s="5" t="s">
        <v>21</v>
      </c>
      <c r="AC2149" s="5" t="s">
        <v>980</v>
      </c>
      <c r="AI2149" s="5" t="s">
        <v>225</v>
      </c>
      <c r="AJ2149" s="8" t="s">
        <v>59</v>
      </c>
      <c r="AK2149" s="8" t="s">
        <v>114</v>
      </c>
    </row>
    <row r="2150" spans="1:37" ht="17" hidden="1" x14ac:dyDescent="0.2">
      <c r="A2150" s="4">
        <v>1994</v>
      </c>
      <c r="B2150" s="4">
        <v>15</v>
      </c>
      <c r="C2150" s="5" t="s">
        <v>977</v>
      </c>
      <c r="D2150" s="5" t="s">
        <v>976</v>
      </c>
      <c r="E2150" s="4">
        <v>1997</v>
      </c>
      <c r="F2150" s="5" t="s">
        <v>227</v>
      </c>
      <c r="G2150" s="6">
        <v>1.3623188E-2</v>
      </c>
      <c r="H2150" s="7">
        <v>1</v>
      </c>
      <c r="L2150" s="5" t="s">
        <v>738</v>
      </c>
      <c r="N2150" s="4">
        <v>1993</v>
      </c>
      <c r="O2150" s="5" t="s">
        <v>978</v>
      </c>
      <c r="P2150" s="5" t="s">
        <v>981</v>
      </c>
      <c r="Q2150" s="5" t="s">
        <v>315</v>
      </c>
      <c r="R2150" s="7">
        <v>803.8</v>
      </c>
      <c r="S2150" s="18" t="s">
        <v>260</v>
      </c>
      <c r="U2150" s="5" t="s">
        <v>979</v>
      </c>
      <c r="V2150" s="7">
        <v>538</v>
      </c>
      <c r="W2150" s="7" t="s">
        <v>133</v>
      </c>
      <c r="X2150" s="5" t="s">
        <v>162</v>
      </c>
      <c r="Y2150" s="5" t="s">
        <v>163</v>
      </c>
      <c r="Z2150" s="5" t="s">
        <v>20</v>
      </c>
      <c r="AB2150" s="5" t="s">
        <v>21</v>
      </c>
      <c r="AC2150" s="5" t="s">
        <v>980</v>
      </c>
      <c r="AI2150" s="5" t="s">
        <v>225</v>
      </c>
      <c r="AJ2150" s="8" t="s">
        <v>59</v>
      </c>
      <c r="AK2150" s="8" t="s">
        <v>114</v>
      </c>
    </row>
    <row r="2151" spans="1:37" ht="17" hidden="1" x14ac:dyDescent="0.2">
      <c r="A2151" s="4">
        <v>1994</v>
      </c>
      <c r="B2151" s="4">
        <v>16</v>
      </c>
      <c r="C2151" s="5" t="s">
        <v>977</v>
      </c>
      <c r="D2151" s="5" t="s">
        <v>976</v>
      </c>
      <c r="E2151" s="4">
        <v>1997</v>
      </c>
      <c r="F2151" s="5" t="s">
        <v>227</v>
      </c>
      <c r="G2151" s="6">
        <v>1.3623188E-2</v>
      </c>
      <c r="H2151" s="7">
        <v>1</v>
      </c>
      <c r="L2151" s="5" t="s">
        <v>739</v>
      </c>
      <c r="N2151" s="4">
        <v>1993</v>
      </c>
      <c r="O2151" s="5" t="s">
        <v>978</v>
      </c>
      <c r="P2151" s="5" t="s">
        <v>981</v>
      </c>
      <c r="Q2151" s="5" t="s">
        <v>315</v>
      </c>
      <c r="R2151" s="7">
        <v>803.8</v>
      </c>
      <c r="S2151" s="18" t="s">
        <v>260</v>
      </c>
      <c r="U2151" s="5" t="s">
        <v>979</v>
      </c>
      <c r="V2151" s="7">
        <v>538</v>
      </c>
      <c r="W2151" s="7" t="s">
        <v>133</v>
      </c>
      <c r="X2151" s="5" t="s">
        <v>162</v>
      </c>
      <c r="Y2151" s="5" t="s">
        <v>163</v>
      </c>
      <c r="Z2151" s="5" t="s">
        <v>20</v>
      </c>
      <c r="AB2151" s="5" t="s">
        <v>21</v>
      </c>
      <c r="AC2151" s="5" t="s">
        <v>980</v>
      </c>
      <c r="AI2151" s="5" t="s">
        <v>225</v>
      </c>
      <c r="AJ2151" s="8" t="s">
        <v>59</v>
      </c>
      <c r="AK2151" s="8" t="s">
        <v>114</v>
      </c>
    </row>
    <row r="2152" spans="1:37" ht="17" hidden="1" x14ac:dyDescent="0.2">
      <c r="A2152" s="4">
        <v>1994</v>
      </c>
      <c r="B2152" s="4">
        <v>17</v>
      </c>
      <c r="C2152" s="5" t="s">
        <v>977</v>
      </c>
      <c r="D2152" s="5" t="s">
        <v>976</v>
      </c>
      <c r="E2152" s="4">
        <v>1997</v>
      </c>
      <c r="F2152" s="5" t="s">
        <v>227</v>
      </c>
      <c r="G2152" s="6">
        <v>1.8550725000000001E-2</v>
      </c>
      <c r="H2152" s="7">
        <v>2</v>
      </c>
      <c r="L2152" s="5" t="s">
        <v>740</v>
      </c>
      <c r="N2152" s="4">
        <v>1993</v>
      </c>
      <c r="O2152" s="5" t="s">
        <v>978</v>
      </c>
      <c r="P2152" s="5" t="s">
        <v>981</v>
      </c>
      <c r="Q2152" s="5" t="s">
        <v>315</v>
      </c>
      <c r="R2152" s="7">
        <v>803.8</v>
      </c>
      <c r="S2152" s="18" t="s">
        <v>260</v>
      </c>
      <c r="U2152" s="5" t="s">
        <v>979</v>
      </c>
      <c r="V2152" s="7">
        <v>538</v>
      </c>
      <c r="W2152" s="7" t="s">
        <v>133</v>
      </c>
      <c r="X2152" s="5" t="s">
        <v>162</v>
      </c>
      <c r="Y2152" s="5" t="s">
        <v>163</v>
      </c>
      <c r="Z2152" s="5" t="s">
        <v>20</v>
      </c>
      <c r="AB2152" s="5" t="s">
        <v>21</v>
      </c>
      <c r="AC2152" s="5" t="s">
        <v>980</v>
      </c>
      <c r="AI2152" s="5" t="s">
        <v>225</v>
      </c>
      <c r="AJ2152" s="8" t="s">
        <v>59</v>
      </c>
      <c r="AK2152" s="8" t="s">
        <v>114</v>
      </c>
    </row>
    <row r="2153" spans="1:37" ht="17" hidden="1" x14ac:dyDescent="0.2">
      <c r="A2153" s="4">
        <v>1994</v>
      </c>
      <c r="B2153" s="4">
        <v>18</v>
      </c>
      <c r="C2153" s="5" t="s">
        <v>977</v>
      </c>
      <c r="D2153" s="5" t="s">
        <v>976</v>
      </c>
      <c r="E2153" s="4">
        <v>1997</v>
      </c>
      <c r="F2153" s="5" t="s">
        <v>227</v>
      </c>
      <c r="G2153" s="6">
        <v>1.8260869999999998E-2</v>
      </c>
      <c r="H2153" s="7">
        <v>2</v>
      </c>
      <c r="L2153" s="5" t="s">
        <v>741</v>
      </c>
      <c r="N2153" s="4">
        <v>1993</v>
      </c>
      <c r="O2153" s="5" t="s">
        <v>978</v>
      </c>
      <c r="P2153" s="5" t="s">
        <v>981</v>
      </c>
      <c r="Q2153" s="5" t="s">
        <v>315</v>
      </c>
      <c r="R2153" s="7">
        <v>803.8</v>
      </c>
      <c r="S2153" s="18" t="s">
        <v>260</v>
      </c>
      <c r="U2153" s="5" t="s">
        <v>979</v>
      </c>
      <c r="V2153" s="7">
        <v>538</v>
      </c>
      <c r="W2153" s="7" t="s">
        <v>133</v>
      </c>
      <c r="X2153" s="5" t="s">
        <v>162</v>
      </c>
      <c r="Y2153" s="5" t="s">
        <v>163</v>
      </c>
      <c r="Z2153" s="5" t="s">
        <v>20</v>
      </c>
      <c r="AB2153" s="5" t="s">
        <v>21</v>
      </c>
      <c r="AC2153" s="5" t="s">
        <v>980</v>
      </c>
      <c r="AI2153" s="5" t="s">
        <v>225</v>
      </c>
      <c r="AJ2153" s="8" t="s">
        <v>59</v>
      </c>
      <c r="AK2153" s="8" t="s">
        <v>114</v>
      </c>
    </row>
    <row r="2154" spans="1:37" ht="17" hidden="1" x14ac:dyDescent="0.2">
      <c r="A2154" s="4">
        <v>1994</v>
      </c>
      <c r="B2154" s="4">
        <v>19</v>
      </c>
      <c r="C2154" s="5" t="s">
        <v>977</v>
      </c>
      <c r="D2154" s="5" t="s">
        <v>976</v>
      </c>
      <c r="E2154" s="4">
        <v>1997</v>
      </c>
      <c r="F2154" s="5" t="s">
        <v>227</v>
      </c>
      <c r="G2154" s="6">
        <v>1.0434783E-2</v>
      </c>
      <c r="H2154" s="7">
        <v>1</v>
      </c>
      <c r="L2154" s="5" t="s">
        <v>742</v>
      </c>
      <c r="N2154" s="4">
        <v>1993</v>
      </c>
      <c r="O2154" s="5" t="s">
        <v>978</v>
      </c>
      <c r="P2154" s="5" t="s">
        <v>981</v>
      </c>
      <c r="Q2154" s="5" t="s">
        <v>315</v>
      </c>
      <c r="R2154" s="7">
        <v>803.8</v>
      </c>
      <c r="S2154" s="18" t="s">
        <v>260</v>
      </c>
      <c r="U2154" s="5" t="s">
        <v>979</v>
      </c>
      <c r="V2154" s="7">
        <v>538</v>
      </c>
      <c r="W2154" s="7" t="s">
        <v>133</v>
      </c>
      <c r="X2154" s="5" t="s">
        <v>162</v>
      </c>
      <c r="Y2154" s="5" t="s">
        <v>163</v>
      </c>
      <c r="Z2154" s="5" t="s">
        <v>20</v>
      </c>
      <c r="AB2154" s="5" t="s">
        <v>21</v>
      </c>
      <c r="AC2154" s="5" t="s">
        <v>980</v>
      </c>
      <c r="AI2154" s="5" t="s">
        <v>225</v>
      </c>
      <c r="AJ2154" s="8" t="s">
        <v>59</v>
      </c>
      <c r="AK2154" s="8" t="s">
        <v>114</v>
      </c>
    </row>
    <row r="2155" spans="1:37" ht="17" hidden="1" x14ac:dyDescent="0.2">
      <c r="A2155" s="4">
        <v>1994</v>
      </c>
      <c r="B2155" s="4">
        <v>20</v>
      </c>
      <c r="C2155" s="5" t="s">
        <v>977</v>
      </c>
      <c r="D2155" s="5" t="s">
        <v>976</v>
      </c>
      <c r="E2155" s="4">
        <v>1997</v>
      </c>
      <c r="F2155" s="5" t="s">
        <v>227</v>
      </c>
      <c r="G2155" s="6">
        <v>1.0434783E-2</v>
      </c>
      <c r="H2155" s="7">
        <v>1</v>
      </c>
      <c r="L2155" s="5" t="s">
        <v>743</v>
      </c>
      <c r="N2155" s="4">
        <v>1993</v>
      </c>
      <c r="O2155" s="5" t="s">
        <v>978</v>
      </c>
      <c r="P2155" s="5" t="s">
        <v>981</v>
      </c>
      <c r="Q2155" s="5" t="s">
        <v>315</v>
      </c>
      <c r="R2155" s="7">
        <v>803.8</v>
      </c>
      <c r="S2155" s="18" t="s">
        <v>260</v>
      </c>
      <c r="U2155" s="5" t="s">
        <v>979</v>
      </c>
      <c r="V2155" s="7">
        <v>538</v>
      </c>
      <c r="W2155" s="7" t="s">
        <v>133</v>
      </c>
      <c r="X2155" s="5" t="s">
        <v>162</v>
      </c>
      <c r="Y2155" s="5" t="s">
        <v>163</v>
      </c>
      <c r="Z2155" s="5" t="s">
        <v>20</v>
      </c>
      <c r="AB2155" s="5" t="s">
        <v>21</v>
      </c>
      <c r="AC2155" s="5" t="s">
        <v>980</v>
      </c>
      <c r="AI2155" s="5" t="s">
        <v>225</v>
      </c>
      <c r="AJ2155" s="8" t="s">
        <v>59</v>
      </c>
      <c r="AK2155" s="8" t="s">
        <v>114</v>
      </c>
    </row>
    <row r="2156" spans="1:37" ht="17" hidden="1" x14ac:dyDescent="0.2">
      <c r="A2156" s="4">
        <v>1994</v>
      </c>
      <c r="B2156" s="4">
        <v>21</v>
      </c>
      <c r="C2156" s="5" t="s">
        <v>977</v>
      </c>
      <c r="D2156" s="5" t="s">
        <v>976</v>
      </c>
      <c r="E2156" s="4">
        <v>1997</v>
      </c>
      <c r="F2156" s="5" t="s">
        <v>227</v>
      </c>
      <c r="G2156" s="6">
        <v>1.0144927999999999E-2</v>
      </c>
      <c r="H2156" s="7">
        <v>1</v>
      </c>
      <c r="L2156" s="5" t="s">
        <v>744</v>
      </c>
      <c r="N2156" s="4">
        <v>1993</v>
      </c>
      <c r="O2156" s="5" t="s">
        <v>978</v>
      </c>
      <c r="P2156" s="5" t="s">
        <v>981</v>
      </c>
      <c r="Q2156" s="5" t="s">
        <v>315</v>
      </c>
      <c r="R2156" s="7">
        <v>803.8</v>
      </c>
      <c r="S2156" s="18" t="s">
        <v>260</v>
      </c>
      <c r="U2156" s="5" t="s">
        <v>979</v>
      </c>
      <c r="V2156" s="7">
        <v>538</v>
      </c>
      <c r="W2156" s="7" t="s">
        <v>133</v>
      </c>
      <c r="X2156" s="5" t="s">
        <v>162</v>
      </c>
      <c r="Y2156" s="5" t="s">
        <v>163</v>
      </c>
      <c r="Z2156" s="5" t="s">
        <v>20</v>
      </c>
      <c r="AB2156" s="5" t="s">
        <v>21</v>
      </c>
      <c r="AC2156" s="5" t="s">
        <v>980</v>
      </c>
      <c r="AI2156" s="5" t="s">
        <v>225</v>
      </c>
      <c r="AJ2156" s="8" t="s">
        <v>59</v>
      </c>
      <c r="AK2156" s="8" t="s">
        <v>114</v>
      </c>
    </row>
    <row r="2157" spans="1:37" ht="17" hidden="1" x14ac:dyDescent="0.2">
      <c r="A2157" s="4">
        <v>1994</v>
      </c>
      <c r="B2157" s="4">
        <v>22</v>
      </c>
      <c r="C2157" s="5" t="s">
        <v>977</v>
      </c>
      <c r="D2157" s="5" t="s">
        <v>976</v>
      </c>
      <c r="E2157" s="4">
        <v>1997</v>
      </c>
      <c r="F2157" s="5" t="s">
        <v>227</v>
      </c>
      <c r="G2157" s="6">
        <v>1.0434783E-2</v>
      </c>
      <c r="H2157" s="7">
        <v>1</v>
      </c>
      <c r="L2157" s="5" t="s">
        <v>745</v>
      </c>
      <c r="N2157" s="4">
        <v>1993</v>
      </c>
      <c r="O2157" s="5" t="s">
        <v>978</v>
      </c>
      <c r="P2157" s="5" t="s">
        <v>981</v>
      </c>
      <c r="Q2157" s="5" t="s">
        <v>315</v>
      </c>
      <c r="R2157" s="7">
        <v>803.8</v>
      </c>
      <c r="S2157" s="18" t="s">
        <v>260</v>
      </c>
      <c r="U2157" s="5" t="s">
        <v>979</v>
      </c>
      <c r="V2157" s="7">
        <v>538</v>
      </c>
      <c r="W2157" s="7" t="s">
        <v>133</v>
      </c>
      <c r="X2157" s="5" t="s">
        <v>162</v>
      </c>
      <c r="Y2157" s="5" t="s">
        <v>163</v>
      </c>
      <c r="Z2157" s="5" t="s">
        <v>20</v>
      </c>
      <c r="AB2157" s="5" t="s">
        <v>21</v>
      </c>
      <c r="AC2157" s="5" t="s">
        <v>980</v>
      </c>
      <c r="AI2157" s="5" t="s">
        <v>225</v>
      </c>
      <c r="AJ2157" s="8" t="s">
        <v>59</v>
      </c>
      <c r="AK2157" s="8" t="s">
        <v>114</v>
      </c>
    </row>
    <row r="2158" spans="1:37" ht="17" hidden="1" x14ac:dyDescent="0.2">
      <c r="A2158" s="4">
        <v>1994</v>
      </c>
      <c r="B2158" s="4">
        <v>23</v>
      </c>
      <c r="C2158" s="5" t="s">
        <v>977</v>
      </c>
      <c r="D2158" s="5" t="s">
        <v>976</v>
      </c>
      <c r="E2158" s="4">
        <v>1997</v>
      </c>
      <c r="F2158" s="5" t="s">
        <v>227</v>
      </c>
      <c r="G2158" s="6">
        <v>1.2463768E-2</v>
      </c>
      <c r="H2158" s="7">
        <v>1</v>
      </c>
      <c r="L2158" s="5" t="s">
        <v>746</v>
      </c>
      <c r="N2158" s="4">
        <v>1993</v>
      </c>
      <c r="O2158" s="5" t="s">
        <v>978</v>
      </c>
      <c r="P2158" s="5" t="s">
        <v>981</v>
      </c>
      <c r="Q2158" s="5" t="s">
        <v>315</v>
      </c>
      <c r="R2158" s="7">
        <v>803.8</v>
      </c>
      <c r="S2158" s="18" t="s">
        <v>260</v>
      </c>
      <c r="U2158" s="5" t="s">
        <v>979</v>
      </c>
      <c r="V2158" s="7">
        <v>538</v>
      </c>
      <c r="W2158" s="7" t="s">
        <v>133</v>
      </c>
      <c r="X2158" s="5" t="s">
        <v>162</v>
      </c>
      <c r="Y2158" s="5" t="s">
        <v>163</v>
      </c>
      <c r="Z2158" s="5" t="s">
        <v>20</v>
      </c>
      <c r="AB2158" s="5" t="s">
        <v>21</v>
      </c>
      <c r="AC2158" s="5" t="s">
        <v>980</v>
      </c>
      <c r="AI2158" s="5" t="s">
        <v>225</v>
      </c>
      <c r="AJ2158" s="8" t="s">
        <v>59</v>
      </c>
      <c r="AK2158" s="8" t="s">
        <v>114</v>
      </c>
    </row>
    <row r="2159" spans="1:37" ht="17" hidden="1" x14ac:dyDescent="0.2">
      <c r="A2159" s="4">
        <v>1994</v>
      </c>
      <c r="B2159" s="4">
        <v>24</v>
      </c>
      <c r="C2159" s="5" t="s">
        <v>977</v>
      </c>
      <c r="D2159" s="5" t="s">
        <v>976</v>
      </c>
      <c r="E2159" s="4">
        <v>1997</v>
      </c>
      <c r="F2159" s="5" t="s">
        <v>227</v>
      </c>
      <c r="G2159" s="6">
        <v>1.2463768E-2</v>
      </c>
      <c r="H2159" s="7">
        <v>1</v>
      </c>
      <c r="L2159" s="5" t="s">
        <v>747</v>
      </c>
      <c r="N2159" s="4">
        <v>1993</v>
      </c>
      <c r="O2159" s="5" t="s">
        <v>978</v>
      </c>
      <c r="P2159" s="5" t="s">
        <v>981</v>
      </c>
      <c r="Q2159" s="5" t="s">
        <v>315</v>
      </c>
      <c r="R2159" s="7">
        <v>803.8</v>
      </c>
      <c r="S2159" s="18" t="s">
        <v>260</v>
      </c>
      <c r="U2159" s="5" t="s">
        <v>979</v>
      </c>
      <c r="V2159" s="7">
        <v>538</v>
      </c>
      <c r="W2159" s="7" t="s">
        <v>133</v>
      </c>
      <c r="X2159" s="5" t="s">
        <v>162</v>
      </c>
      <c r="Y2159" s="5" t="s">
        <v>163</v>
      </c>
      <c r="Z2159" s="5" t="s">
        <v>20</v>
      </c>
      <c r="AB2159" s="5" t="s">
        <v>21</v>
      </c>
      <c r="AC2159" s="5" t="s">
        <v>980</v>
      </c>
      <c r="AI2159" s="5" t="s">
        <v>225</v>
      </c>
      <c r="AJ2159" s="8" t="s">
        <v>59</v>
      </c>
      <c r="AK2159" s="8" t="s">
        <v>114</v>
      </c>
    </row>
    <row r="2160" spans="1:37" ht="17" hidden="1" x14ac:dyDescent="0.2">
      <c r="A2160" s="4">
        <v>1994</v>
      </c>
      <c r="B2160" s="4">
        <v>25</v>
      </c>
      <c r="C2160" s="5" t="s">
        <v>977</v>
      </c>
      <c r="D2160" s="5" t="s">
        <v>976</v>
      </c>
      <c r="E2160" s="4">
        <v>1997</v>
      </c>
      <c r="F2160" s="5" t="s">
        <v>227</v>
      </c>
      <c r="G2160" s="6">
        <v>1.2463768E-2</v>
      </c>
      <c r="H2160" s="7">
        <v>1</v>
      </c>
      <c r="L2160" s="5" t="s">
        <v>748</v>
      </c>
      <c r="N2160" s="4">
        <v>1993</v>
      </c>
      <c r="O2160" s="5" t="s">
        <v>978</v>
      </c>
      <c r="P2160" s="5" t="s">
        <v>981</v>
      </c>
      <c r="Q2160" s="5" t="s">
        <v>315</v>
      </c>
      <c r="R2160" s="7">
        <v>803.8</v>
      </c>
      <c r="S2160" s="18" t="s">
        <v>260</v>
      </c>
      <c r="U2160" s="5" t="s">
        <v>979</v>
      </c>
      <c r="V2160" s="7">
        <v>538</v>
      </c>
      <c r="W2160" s="7" t="s">
        <v>133</v>
      </c>
      <c r="X2160" s="5" t="s">
        <v>162</v>
      </c>
      <c r="Y2160" s="5" t="s">
        <v>163</v>
      </c>
      <c r="Z2160" s="5" t="s">
        <v>20</v>
      </c>
      <c r="AB2160" s="5" t="s">
        <v>21</v>
      </c>
      <c r="AC2160" s="5" t="s">
        <v>980</v>
      </c>
      <c r="AI2160" s="5" t="s">
        <v>225</v>
      </c>
      <c r="AJ2160" s="8" t="s">
        <v>59</v>
      </c>
      <c r="AK2160" s="8" t="s">
        <v>114</v>
      </c>
    </row>
    <row r="2161" spans="1:37" ht="17" hidden="1" x14ac:dyDescent="0.2">
      <c r="A2161" s="4">
        <v>1994</v>
      </c>
      <c r="B2161" s="4">
        <v>26</v>
      </c>
      <c r="C2161" s="5" t="s">
        <v>977</v>
      </c>
      <c r="D2161" s="5" t="s">
        <v>976</v>
      </c>
      <c r="E2161" s="4">
        <v>1997</v>
      </c>
      <c r="F2161" s="5" t="s">
        <v>227</v>
      </c>
      <c r="G2161" s="6">
        <v>1.2463768E-2</v>
      </c>
      <c r="H2161" s="7">
        <v>1</v>
      </c>
      <c r="L2161" s="5" t="s">
        <v>749</v>
      </c>
      <c r="N2161" s="4">
        <v>1993</v>
      </c>
      <c r="O2161" s="5" t="s">
        <v>978</v>
      </c>
      <c r="P2161" s="5" t="s">
        <v>981</v>
      </c>
      <c r="Q2161" s="5" t="s">
        <v>315</v>
      </c>
      <c r="R2161" s="7">
        <v>803.8</v>
      </c>
      <c r="S2161" s="18" t="s">
        <v>260</v>
      </c>
      <c r="U2161" s="5" t="s">
        <v>979</v>
      </c>
      <c r="V2161" s="7">
        <v>538</v>
      </c>
      <c r="W2161" s="7" t="s">
        <v>133</v>
      </c>
      <c r="X2161" s="5" t="s">
        <v>162</v>
      </c>
      <c r="Y2161" s="5" t="s">
        <v>163</v>
      </c>
      <c r="Z2161" s="5" t="s">
        <v>20</v>
      </c>
      <c r="AB2161" s="5" t="s">
        <v>21</v>
      </c>
      <c r="AC2161" s="5" t="s">
        <v>980</v>
      </c>
      <c r="AI2161" s="5" t="s">
        <v>225</v>
      </c>
      <c r="AJ2161" s="8" t="s">
        <v>59</v>
      </c>
      <c r="AK2161" s="8" t="s">
        <v>114</v>
      </c>
    </row>
    <row r="2162" spans="1:37" ht="17" hidden="1" x14ac:dyDescent="0.2">
      <c r="A2162" s="4">
        <v>1994</v>
      </c>
      <c r="B2162" s="4">
        <v>27</v>
      </c>
      <c r="C2162" s="5" t="s">
        <v>977</v>
      </c>
      <c r="D2162" s="5" t="s">
        <v>976</v>
      </c>
      <c r="E2162" s="4">
        <v>1997</v>
      </c>
      <c r="F2162" s="5" t="s">
        <v>227</v>
      </c>
      <c r="G2162" s="6">
        <v>4.6376810000000003E-3</v>
      </c>
      <c r="H2162" s="7">
        <v>0</v>
      </c>
      <c r="L2162" s="5" t="s">
        <v>750</v>
      </c>
      <c r="N2162" s="4">
        <v>1993</v>
      </c>
      <c r="O2162" s="5" t="s">
        <v>978</v>
      </c>
      <c r="P2162" s="5" t="s">
        <v>981</v>
      </c>
      <c r="Q2162" s="5" t="s">
        <v>315</v>
      </c>
      <c r="R2162" s="7">
        <v>803.8</v>
      </c>
      <c r="S2162" s="18" t="s">
        <v>260</v>
      </c>
      <c r="U2162" s="5" t="s">
        <v>979</v>
      </c>
      <c r="V2162" s="7">
        <v>538</v>
      </c>
      <c r="W2162" s="7" t="s">
        <v>133</v>
      </c>
      <c r="X2162" s="5" t="s">
        <v>162</v>
      </c>
      <c r="Y2162" s="5" t="s">
        <v>163</v>
      </c>
      <c r="Z2162" s="5" t="s">
        <v>20</v>
      </c>
      <c r="AB2162" s="5" t="s">
        <v>21</v>
      </c>
      <c r="AC2162" s="5" t="s">
        <v>980</v>
      </c>
      <c r="AI2162" s="5" t="s">
        <v>225</v>
      </c>
      <c r="AJ2162" s="8" t="s">
        <v>59</v>
      </c>
      <c r="AK2162" s="8" t="s">
        <v>114</v>
      </c>
    </row>
    <row r="2163" spans="1:37" ht="17" hidden="1" x14ac:dyDescent="0.2">
      <c r="A2163" s="4">
        <v>1994</v>
      </c>
      <c r="B2163" s="4">
        <v>28</v>
      </c>
      <c r="C2163" s="5" t="s">
        <v>977</v>
      </c>
      <c r="D2163" s="5" t="s">
        <v>976</v>
      </c>
      <c r="E2163" s="4">
        <v>1997</v>
      </c>
      <c r="F2163" s="5" t="s">
        <v>227</v>
      </c>
      <c r="G2163" s="6">
        <v>4.0579709999999996E-3</v>
      </c>
      <c r="H2163" s="7">
        <v>0</v>
      </c>
      <c r="L2163" s="5" t="s">
        <v>810</v>
      </c>
      <c r="N2163" s="4">
        <v>1993</v>
      </c>
      <c r="O2163" s="5" t="s">
        <v>978</v>
      </c>
      <c r="P2163" s="5" t="s">
        <v>981</v>
      </c>
      <c r="Q2163" s="5" t="s">
        <v>315</v>
      </c>
      <c r="R2163" s="7">
        <v>803.8</v>
      </c>
      <c r="S2163" s="18" t="s">
        <v>260</v>
      </c>
      <c r="U2163" s="5" t="s">
        <v>979</v>
      </c>
      <c r="V2163" s="7">
        <v>538</v>
      </c>
      <c r="W2163" s="7" t="s">
        <v>133</v>
      </c>
      <c r="X2163" s="5" t="s">
        <v>162</v>
      </c>
      <c r="Y2163" s="5" t="s">
        <v>163</v>
      </c>
      <c r="Z2163" s="5" t="s">
        <v>20</v>
      </c>
      <c r="AB2163" s="5" t="s">
        <v>21</v>
      </c>
      <c r="AC2163" s="5" t="s">
        <v>980</v>
      </c>
      <c r="AI2163" s="5" t="s">
        <v>225</v>
      </c>
      <c r="AJ2163" s="8" t="s">
        <v>59</v>
      </c>
      <c r="AK2163" s="8" t="s">
        <v>114</v>
      </c>
    </row>
    <row r="2164" spans="1:37" ht="17" hidden="1" x14ac:dyDescent="0.2">
      <c r="A2164" s="4">
        <v>1994</v>
      </c>
      <c r="B2164" s="4">
        <v>29</v>
      </c>
      <c r="C2164" s="5" t="s">
        <v>977</v>
      </c>
      <c r="D2164" s="5" t="s">
        <v>976</v>
      </c>
      <c r="E2164" s="4">
        <v>1997</v>
      </c>
      <c r="F2164" s="5" t="s">
        <v>227</v>
      </c>
      <c r="G2164" s="6">
        <v>4.0579709999999996E-3</v>
      </c>
      <c r="H2164" s="7">
        <v>0</v>
      </c>
      <c r="L2164" s="5" t="s">
        <v>811</v>
      </c>
      <c r="N2164" s="4">
        <v>1993</v>
      </c>
      <c r="O2164" s="5" t="s">
        <v>978</v>
      </c>
      <c r="P2164" s="5" t="s">
        <v>981</v>
      </c>
      <c r="Q2164" s="5" t="s">
        <v>315</v>
      </c>
      <c r="R2164" s="7">
        <v>803.8</v>
      </c>
      <c r="S2164" s="18" t="s">
        <v>260</v>
      </c>
      <c r="U2164" s="5" t="s">
        <v>979</v>
      </c>
      <c r="V2164" s="7">
        <v>538</v>
      </c>
      <c r="W2164" s="7" t="s">
        <v>133</v>
      </c>
      <c r="X2164" s="5" t="s">
        <v>162</v>
      </c>
      <c r="Y2164" s="5" t="s">
        <v>163</v>
      </c>
      <c r="Z2164" s="5" t="s">
        <v>20</v>
      </c>
      <c r="AB2164" s="5" t="s">
        <v>21</v>
      </c>
      <c r="AC2164" s="5" t="s">
        <v>980</v>
      </c>
      <c r="AI2164" s="5" t="s">
        <v>225</v>
      </c>
      <c r="AJ2164" s="8" t="s">
        <v>59</v>
      </c>
      <c r="AK2164" s="8" t="s">
        <v>114</v>
      </c>
    </row>
    <row r="2165" spans="1:37" ht="17" hidden="1" x14ac:dyDescent="0.2">
      <c r="A2165" s="4">
        <v>1994</v>
      </c>
      <c r="B2165" s="4">
        <v>30</v>
      </c>
      <c r="C2165" s="5" t="s">
        <v>977</v>
      </c>
      <c r="D2165" s="5" t="s">
        <v>976</v>
      </c>
      <c r="E2165" s="4">
        <v>1997</v>
      </c>
      <c r="F2165" s="5" t="s">
        <v>227</v>
      </c>
      <c r="G2165" s="6">
        <v>4.6376810000000003E-3</v>
      </c>
      <c r="H2165" s="7">
        <v>0</v>
      </c>
      <c r="L2165" s="5" t="s">
        <v>812</v>
      </c>
      <c r="N2165" s="4">
        <v>1993</v>
      </c>
      <c r="O2165" s="5" t="s">
        <v>978</v>
      </c>
      <c r="P2165" s="5" t="s">
        <v>981</v>
      </c>
      <c r="Q2165" s="5" t="s">
        <v>315</v>
      </c>
      <c r="R2165" s="7">
        <v>803.8</v>
      </c>
      <c r="S2165" s="18" t="s">
        <v>260</v>
      </c>
      <c r="U2165" s="5" t="s">
        <v>979</v>
      </c>
      <c r="V2165" s="7">
        <v>538</v>
      </c>
      <c r="W2165" s="7" t="s">
        <v>133</v>
      </c>
      <c r="X2165" s="5" t="s">
        <v>162</v>
      </c>
      <c r="Y2165" s="5" t="s">
        <v>163</v>
      </c>
      <c r="Z2165" s="5" t="s">
        <v>20</v>
      </c>
      <c r="AB2165" s="5" t="s">
        <v>21</v>
      </c>
      <c r="AC2165" s="5" t="s">
        <v>980</v>
      </c>
      <c r="AI2165" s="5" t="s">
        <v>225</v>
      </c>
      <c r="AJ2165" s="8" t="s">
        <v>59</v>
      </c>
      <c r="AK2165" s="8" t="s">
        <v>114</v>
      </c>
    </row>
    <row r="2166" spans="1:37" ht="17" hidden="1" x14ac:dyDescent="0.2">
      <c r="A2166" s="4">
        <v>1994</v>
      </c>
      <c r="B2166" s="4">
        <v>31</v>
      </c>
      <c r="C2166" s="5" t="s">
        <v>977</v>
      </c>
      <c r="D2166" s="5" t="s">
        <v>976</v>
      </c>
      <c r="E2166" s="4">
        <v>1997</v>
      </c>
      <c r="F2166" s="5" t="s">
        <v>227</v>
      </c>
      <c r="G2166" s="6">
        <v>4.6376810000000003E-3</v>
      </c>
      <c r="H2166" s="7">
        <v>0</v>
      </c>
      <c r="L2166" s="5" t="s">
        <v>813</v>
      </c>
      <c r="N2166" s="4">
        <v>1993</v>
      </c>
      <c r="O2166" s="5" t="s">
        <v>978</v>
      </c>
      <c r="P2166" s="5" t="s">
        <v>981</v>
      </c>
      <c r="Q2166" s="5" t="s">
        <v>315</v>
      </c>
      <c r="R2166" s="7">
        <v>803.8</v>
      </c>
      <c r="S2166" s="18" t="s">
        <v>260</v>
      </c>
      <c r="U2166" s="5" t="s">
        <v>979</v>
      </c>
      <c r="V2166" s="7">
        <v>538</v>
      </c>
      <c r="W2166" s="7" t="s">
        <v>133</v>
      </c>
      <c r="X2166" s="5" t="s">
        <v>162</v>
      </c>
      <c r="Y2166" s="5" t="s">
        <v>163</v>
      </c>
      <c r="Z2166" s="5" t="s">
        <v>20</v>
      </c>
      <c r="AB2166" s="5" t="s">
        <v>21</v>
      </c>
      <c r="AC2166" s="5" t="s">
        <v>980</v>
      </c>
      <c r="AI2166" s="5" t="s">
        <v>225</v>
      </c>
      <c r="AJ2166" s="8" t="s">
        <v>59</v>
      </c>
      <c r="AK2166" s="8" t="s">
        <v>114</v>
      </c>
    </row>
    <row r="2167" spans="1:37" ht="17" hidden="1" x14ac:dyDescent="0.2">
      <c r="A2167" s="4">
        <v>1994</v>
      </c>
      <c r="B2167" s="4">
        <v>32</v>
      </c>
      <c r="C2167" s="5" t="s">
        <v>977</v>
      </c>
      <c r="D2167" s="5" t="s">
        <v>976</v>
      </c>
      <c r="E2167" s="4">
        <v>1997</v>
      </c>
      <c r="F2167" s="5" t="s">
        <v>227</v>
      </c>
      <c r="G2167" s="6">
        <v>3.7681160000000002E-3</v>
      </c>
      <c r="H2167" s="7">
        <v>0</v>
      </c>
      <c r="L2167" s="5" t="s">
        <v>814</v>
      </c>
      <c r="N2167" s="4">
        <v>1993</v>
      </c>
      <c r="O2167" s="5" t="s">
        <v>978</v>
      </c>
      <c r="P2167" s="5" t="s">
        <v>981</v>
      </c>
      <c r="Q2167" s="5" t="s">
        <v>315</v>
      </c>
      <c r="R2167" s="7">
        <v>803.8</v>
      </c>
      <c r="S2167" s="18" t="s">
        <v>260</v>
      </c>
      <c r="U2167" s="5" t="s">
        <v>979</v>
      </c>
      <c r="V2167" s="7">
        <v>538</v>
      </c>
      <c r="W2167" s="7" t="s">
        <v>133</v>
      </c>
      <c r="X2167" s="5" t="s">
        <v>162</v>
      </c>
      <c r="Y2167" s="5" t="s">
        <v>163</v>
      </c>
      <c r="Z2167" s="5" t="s">
        <v>20</v>
      </c>
      <c r="AB2167" s="5" t="s">
        <v>21</v>
      </c>
      <c r="AC2167" s="5" t="s">
        <v>980</v>
      </c>
      <c r="AI2167" s="5" t="s">
        <v>225</v>
      </c>
      <c r="AJ2167" s="8" t="s">
        <v>59</v>
      </c>
      <c r="AK2167" s="8" t="s">
        <v>114</v>
      </c>
    </row>
    <row r="2168" spans="1:37" ht="17" hidden="1" x14ac:dyDescent="0.2">
      <c r="A2168" s="4">
        <v>1994</v>
      </c>
      <c r="B2168" s="4">
        <v>33</v>
      </c>
      <c r="C2168" s="5" t="s">
        <v>977</v>
      </c>
      <c r="D2168" s="5" t="s">
        <v>976</v>
      </c>
      <c r="E2168" s="4">
        <v>1997</v>
      </c>
      <c r="F2168" s="5" t="s">
        <v>227</v>
      </c>
      <c r="G2168" s="6">
        <v>3.7681160000000002E-3</v>
      </c>
      <c r="H2168" s="7">
        <v>0</v>
      </c>
      <c r="L2168" s="5" t="s">
        <v>815</v>
      </c>
      <c r="N2168" s="4">
        <v>1993</v>
      </c>
      <c r="O2168" s="5" t="s">
        <v>978</v>
      </c>
      <c r="P2168" s="5" t="s">
        <v>981</v>
      </c>
      <c r="Q2168" s="5" t="s">
        <v>315</v>
      </c>
      <c r="R2168" s="7">
        <v>803.8</v>
      </c>
      <c r="S2168" s="18" t="s">
        <v>260</v>
      </c>
      <c r="U2168" s="5" t="s">
        <v>979</v>
      </c>
      <c r="V2168" s="7">
        <v>538</v>
      </c>
      <c r="W2168" s="7" t="s">
        <v>133</v>
      </c>
      <c r="X2168" s="5" t="s">
        <v>162</v>
      </c>
      <c r="Y2168" s="5" t="s">
        <v>163</v>
      </c>
      <c r="Z2168" s="5" t="s">
        <v>20</v>
      </c>
      <c r="AB2168" s="5" t="s">
        <v>21</v>
      </c>
      <c r="AC2168" s="5" t="s">
        <v>980</v>
      </c>
      <c r="AI2168" s="5" t="s">
        <v>225</v>
      </c>
      <c r="AJ2168" s="8" t="s">
        <v>59</v>
      </c>
      <c r="AK2168" s="8" t="s">
        <v>114</v>
      </c>
    </row>
    <row r="2169" spans="1:37" ht="17" hidden="1" x14ac:dyDescent="0.2">
      <c r="A2169" s="4">
        <v>1994</v>
      </c>
      <c r="B2169" s="4">
        <v>34</v>
      </c>
      <c r="C2169" s="5" t="s">
        <v>977</v>
      </c>
      <c r="D2169" s="5" t="s">
        <v>976</v>
      </c>
      <c r="E2169" s="4">
        <v>1997</v>
      </c>
      <c r="F2169" s="5" t="s">
        <v>227</v>
      </c>
      <c r="G2169" s="6">
        <v>0.11362319999999999</v>
      </c>
      <c r="H2169" s="7">
        <v>10</v>
      </c>
      <c r="L2169" s="5" t="s">
        <v>982</v>
      </c>
      <c r="N2169" s="4">
        <v>1993</v>
      </c>
      <c r="O2169" s="5" t="s">
        <v>978</v>
      </c>
      <c r="P2169" s="5" t="s">
        <v>981</v>
      </c>
      <c r="Q2169" s="5" t="s">
        <v>315</v>
      </c>
      <c r="R2169" s="7">
        <v>803.8</v>
      </c>
      <c r="S2169" s="18" t="s">
        <v>260</v>
      </c>
      <c r="U2169" s="5" t="s">
        <v>979</v>
      </c>
      <c r="V2169" s="7">
        <v>538</v>
      </c>
      <c r="W2169" s="7" t="s">
        <v>133</v>
      </c>
      <c r="X2169" s="5" t="s">
        <v>162</v>
      </c>
      <c r="Y2169" s="5" t="s">
        <v>163</v>
      </c>
      <c r="Z2169" s="5" t="s">
        <v>20</v>
      </c>
      <c r="AB2169" s="5" t="s">
        <v>21</v>
      </c>
      <c r="AC2169" s="5" t="s">
        <v>980</v>
      </c>
      <c r="AI2169" s="5" t="s">
        <v>225</v>
      </c>
      <c r="AJ2169" s="8" t="s">
        <v>59</v>
      </c>
      <c r="AK2169" s="8" t="s">
        <v>114</v>
      </c>
    </row>
    <row r="2170" spans="1:37" ht="17" hidden="1" x14ac:dyDescent="0.2">
      <c r="A2170" s="4">
        <v>1994</v>
      </c>
      <c r="B2170" s="4">
        <v>35</v>
      </c>
      <c r="C2170" s="5" t="s">
        <v>977</v>
      </c>
      <c r="D2170" s="5" t="s">
        <v>976</v>
      </c>
      <c r="E2170" s="4">
        <v>1997</v>
      </c>
      <c r="F2170" s="5" t="s">
        <v>227</v>
      </c>
      <c r="G2170" s="6">
        <v>0.12695817500000001</v>
      </c>
      <c r="H2170" s="7">
        <v>17</v>
      </c>
      <c r="L2170" s="5" t="s">
        <v>721</v>
      </c>
      <c r="N2170" s="4">
        <v>1995</v>
      </c>
      <c r="O2170" s="5" t="s">
        <v>978</v>
      </c>
      <c r="P2170" s="5" t="s">
        <v>981</v>
      </c>
      <c r="Q2170" s="5" t="s">
        <v>315</v>
      </c>
      <c r="R2170" s="7">
        <v>803.8</v>
      </c>
      <c r="S2170" s="18" t="s">
        <v>260</v>
      </c>
      <c r="U2170" s="5" t="s">
        <v>979</v>
      </c>
      <c r="V2170" s="7">
        <v>538</v>
      </c>
      <c r="W2170" s="7" t="s">
        <v>133</v>
      </c>
      <c r="X2170" s="5" t="s">
        <v>162</v>
      </c>
      <c r="Y2170" s="5" t="s">
        <v>163</v>
      </c>
      <c r="Z2170" s="5" t="s">
        <v>20</v>
      </c>
      <c r="AB2170" s="5" t="s">
        <v>21</v>
      </c>
      <c r="AC2170" s="5" t="s">
        <v>980</v>
      </c>
      <c r="AI2170" s="5" t="s">
        <v>225</v>
      </c>
      <c r="AJ2170" s="8" t="s">
        <v>59</v>
      </c>
      <c r="AK2170" s="8" t="s">
        <v>114</v>
      </c>
    </row>
    <row r="2171" spans="1:37" ht="17" hidden="1" x14ac:dyDescent="0.2">
      <c r="A2171" s="4">
        <v>1994</v>
      </c>
      <c r="B2171" s="4">
        <v>36</v>
      </c>
      <c r="C2171" s="5" t="s">
        <v>977</v>
      </c>
      <c r="D2171" s="5" t="s">
        <v>976</v>
      </c>
      <c r="E2171" s="4">
        <v>1997</v>
      </c>
      <c r="F2171" s="5" t="s">
        <v>227</v>
      </c>
      <c r="G2171" s="6">
        <v>7.4524715000000005E-2</v>
      </c>
      <c r="H2171" s="7">
        <v>10</v>
      </c>
      <c r="L2171" s="5" t="s">
        <v>722</v>
      </c>
      <c r="N2171" s="4">
        <v>1995</v>
      </c>
      <c r="O2171" s="5" t="s">
        <v>978</v>
      </c>
      <c r="P2171" s="5" t="s">
        <v>981</v>
      </c>
      <c r="Q2171" s="5" t="s">
        <v>315</v>
      </c>
      <c r="R2171" s="7">
        <v>803.8</v>
      </c>
      <c r="S2171" s="18" t="s">
        <v>260</v>
      </c>
      <c r="U2171" s="5" t="s">
        <v>979</v>
      </c>
      <c r="V2171" s="7">
        <v>538</v>
      </c>
      <c r="W2171" s="7" t="s">
        <v>133</v>
      </c>
      <c r="X2171" s="5" t="s">
        <v>162</v>
      </c>
      <c r="Y2171" s="5" t="s">
        <v>163</v>
      </c>
      <c r="Z2171" s="5" t="s">
        <v>20</v>
      </c>
      <c r="AB2171" s="5" t="s">
        <v>21</v>
      </c>
      <c r="AC2171" s="5" t="s">
        <v>980</v>
      </c>
      <c r="AI2171" s="5" t="s">
        <v>225</v>
      </c>
      <c r="AJ2171" s="8" t="s">
        <v>59</v>
      </c>
      <c r="AK2171" s="8" t="s">
        <v>114</v>
      </c>
    </row>
    <row r="2172" spans="1:37" ht="17" hidden="1" x14ac:dyDescent="0.2">
      <c r="A2172" s="4">
        <v>1994</v>
      </c>
      <c r="B2172" s="4">
        <v>37</v>
      </c>
      <c r="C2172" s="5" t="s">
        <v>977</v>
      </c>
      <c r="D2172" s="5" t="s">
        <v>976</v>
      </c>
      <c r="E2172" s="4">
        <v>1997</v>
      </c>
      <c r="F2172" s="5" t="s">
        <v>227</v>
      </c>
      <c r="G2172" s="6">
        <v>8.0646387999999999E-2</v>
      </c>
      <c r="H2172" s="7">
        <v>11</v>
      </c>
      <c r="L2172" s="5" t="s">
        <v>723</v>
      </c>
      <c r="N2172" s="4">
        <v>1995</v>
      </c>
      <c r="O2172" s="5" t="s">
        <v>978</v>
      </c>
      <c r="P2172" s="5" t="s">
        <v>981</v>
      </c>
      <c r="Q2172" s="5" t="s">
        <v>315</v>
      </c>
      <c r="R2172" s="7">
        <v>803.8</v>
      </c>
      <c r="S2172" s="18" t="s">
        <v>260</v>
      </c>
      <c r="U2172" s="5" t="s">
        <v>979</v>
      </c>
      <c r="V2172" s="7">
        <v>538</v>
      </c>
      <c r="W2172" s="7" t="s">
        <v>133</v>
      </c>
      <c r="X2172" s="5" t="s">
        <v>162</v>
      </c>
      <c r="Y2172" s="5" t="s">
        <v>163</v>
      </c>
      <c r="Z2172" s="5" t="s">
        <v>20</v>
      </c>
      <c r="AB2172" s="5" t="s">
        <v>21</v>
      </c>
      <c r="AC2172" s="5" t="s">
        <v>980</v>
      </c>
      <c r="AI2172" s="5" t="s">
        <v>225</v>
      </c>
      <c r="AJ2172" s="8" t="s">
        <v>59</v>
      </c>
      <c r="AK2172" s="8" t="s">
        <v>114</v>
      </c>
    </row>
    <row r="2173" spans="1:37" ht="17" hidden="1" x14ac:dyDescent="0.2">
      <c r="A2173" s="4">
        <v>1994</v>
      </c>
      <c r="B2173" s="4">
        <v>38</v>
      </c>
      <c r="C2173" s="5" t="s">
        <v>977</v>
      </c>
      <c r="D2173" s="5" t="s">
        <v>976</v>
      </c>
      <c r="E2173" s="4">
        <v>1997</v>
      </c>
      <c r="F2173" s="5" t="s">
        <v>227</v>
      </c>
      <c r="G2173" s="6">
        <v>4.4714828999999998E-2</v>
      </c>
      <c r="H2173" s="7">
        <v>6</v>
      </c>
      <c r="L2173" s="5" t="s">
        <v>724</v>
      </c>
      <c r="N2173" s="4">
        <v>1995</v>
      </c>
      <c r="O2173" s="5" t="s">
        <v>978</v>
      </c>
      <c r="P2173" s="5" t="s">
        <v>981</v>
      </c>
      <c r="Q2173" s="5" t="s">
        <v>315</v>
      </c>
      <c r="R2173" s="7">
        <v>803.8</v>
      </c>
      <c r="S2173" s="18" t="s">
        <v>260</v>
      </c>
      <c r="U2173" s="5" t="s">
        <v>979</v>
      </c>
      <c r="V2173" s="7">
        <v>538</v>
      </c>
      <c r="W2173" s="7" t="s">
        <v>133</v>
      </c>
      <c r="X2173" s="5" t="s">
        <v>162</v>
      </c>
      <c r="Y2173" s="5" t="s">
        <v>163</v>
      </c>
      <c r="Z2173" s="5" t="s">
        <v>20</v>
      </c>
      <c r="AB2173" s="5" t="s">
        <v>21</v>
      </c>
      <c r="AC2173" s="5" t="s">
        <v>980</v>
      </c>
      <c r="AI2173" s="5" t="s">
        <v>225</v>
      </c>
      <c r="AJ2173" s="8" t="s">
        <v>59</v>
      </c>
      <c r="AK2173" s="8" t="s">
        <v>114</v>
      </c>
    </row>
    <row r="2174" spans="1:37" ht="17" hidden="1" x14ac:dyDescent="0.2">
      <c r="A2174" s="4">
        <v>1994</v>
      </c>
      <c r="B2174" s="4">
        <v>39</v>
      </c>
      <c r="C2174" s="5" t="s">
        <v>977</v>
      </c>
      <c r="D2174" s="5" t="s">
        <v>976</v>
      </c>
      <c r="E2174" s="4">
        <v>1997</v>
      </c>
      <c r="F2174" s="5" t="s">
        <v>227</v>
      </c>
      <c r="G2174" s="6">
        <v>4.4714828999999998E-2</v>
      </c>
      <c r="H2174" s="7">
        <v>6</v>
      </c>
      <c r="L2174" s="5" t="s">
        <v>725</v>
      </c>
      <c r="N2174" s="4">
        <v>1995</v>
      </c>
      <c r="O2174" s="5" t="s">
        <v>978</v>
      </c>
      <c r="P2174" s="5" t="s">
        <v>981</v>
      </c>
      <c r="Q2174" s="5" t="s">
        <v>315</v>
      </c>
      <c r="R2174" s="7">
        <v>803.8</v>
      </c>
      <c r="S2174" s="18" t="s">
        <v>260</v>
      </c>
      <c r="U2174" s="5" t="s">
        <v>979</v>
      </c>
      <c r="V2174" s="7">
        <v>538</v>
      </c>
      <c r="W2174" s="7" t="s">
        <v>133</v>
      </c>
      <c r="X2174" s="5" t="s">
        <v>162</v>
      </c>
      <c r="Y2174" s="5" t="s">
        <v>163</v>
      </c>
      <c r="Z2174" s="5" t="s">
        <v>20</v>
      </c>
      <c r="AB2174" s="5" t="s">
        <v>21</v>
      </c>
      <c r="AC2174" s="5" t="s">
        <v>980</v>
      </c>
      <c r="AI2174" s="5" t="s">
        <v>225</v>
      </c>
      <c r="AJ2174" s="8" t="s">
        <v>59</v>
      </c>
      <c r="AK2174" s="8" t="s">
        <v>114</v>
      </c>
    </row>
    <row r="2175" spans="1:37" ht="17" hidden="1" x14ac:dyDescent="0.2">
      <c r="A2175" s="4">
        <v>1994</v>
      </c>
      <c r="B2175" s="4">
        <v>40</v>
      </c>
      <c r="C2175" s="5" t="s">
        <v>977</v>
      </c>
      <c r="D2175" s="5" t="s">
        <v>976</v>
      </c>
      <c r="E2175" s="4">
        <v>1997</v>
      </c>
      <c r="F2175" s="5" t="s">
        <v>227</v>
      </c>
      <c r="G2175" s="6">
        <v>7.5057033999999995E-2</v>
      </c>
      <c r="H2175" s="7">
        <v>10</v>
      </c>
      <c r="L2175" s="5" t="s">
        <v>726</v>
      </c>
      <c r="N2175" s="4">
        <v>1995</v>
      </c>
      <c r="O2175" s="5" t="s">
        <v>978</v>
      </c>
      <c r="P2175" s="5" t="s">
        <v>981</v>
      </c>
      <c r="Q2175" s="5" t="s">
        <v>315</v>
      </c>
      <c r="R2175" s="7">
        <v>803.8</v>
      </c>
      <c r="S2175" s="18" t="s">
        <v>260</v>
      </c>
      <c r="U2175" s="5" t="s">
        <v>979</v>
      </c>
      <c r="V2175" s="7">
        <v>538</v>
      </c>
      <c r="W2175" s="7" t="s">
        <v>133</v>
      </c>
      <c r="X2175" s="5" t="s">
        <v>162</v>
      </c>
      <c r="Y2175" s="5" t="s">
        <v>163</v>
      </c>
      <c r="Z2175" s="5" t="s">
        <v>20</v>
      </c>
      <c r="AB2175" s="5" t="s">
        <v>21</v>
      </c>
      <c r="AC2175" s="5" t="s">
        <v>980</v>
      </c>
      <c r="AI2175" s="5" t="s">
        <v>225</v>
      </c>
      <c r="AJ2175" s="8" t="s">
        <v>59</v>
      </c>
      <c r="AK2175" s="8" t="s">
        <v>114</v>
      </c>
    </row>
    <row r="2176" spans="1:37" ht="17" hidden="1" x14ac:dyDescent="0.2">
      <c r="A2176" s="4">
        <v>1994</v>
      </c>
      <c r="B2176" s="4">
        <v>41</v>
      </c>
      <c r="C2176" s="5" t="s">
        <v>977</v>
      </c>
      <c r="D2176" s="5" t="s">
        <v>976</v>
      </c>
      <c r="E2176" s="4">
        <v>1997</v>
      </c>
      <c r="F2176" s="5" t="s">
        <v>227</v>
      </c>
      <c r="G2176" s="6">
        <v>5.9885932000000003E-2</v>
      </c>
      <c r="H2176" s="7">
        <v>8</v>
      </c>
      <c r="L2176" s="5" t="s">
        <v>727</v>
      </c>
      <c r="N2176" s="4">
        <v>1995</v>
      </c>
      <c r="O2176" s="5" t="s">
        <v>978</v>
      </c>
      <c r="P2176" s="5" t="s">
        <v>981</v>
      </c>
      <c r="Q2176" s="5" t="s">
        <v>315</v>
      </c>
      <c r="R2176" s="7">
        <v>803.8</v>
      </c>
      <c r="S2176" s="18" t="s">
        <v>260</v>
      </c>
      <c r="U2176" s="5" t="s">
        <v>979</v>
      </c>
      <c r="V2176" s="7">
        <v>538</v>
      </c>
      <c r="W2176" s="7" t="s">
        <v>133</v>
      </c>
      <c r="X2176" s="5" t="s">
        <v>162</v>
      </c>
      <c r="Y2176" s="5" t="s">
        <v>163</v>
      </c>
      <c r="Z2176" s="5" t="s">
        <v>20</v>
      </c>
      <c r="AB2176" s="5" t="s">
        <v>21</v>
      </c>
      <c r="AC2176" s="5" t="s">
        <v>980</v>
      </c>
      <c r="AI2176" s="5" t="s">
        <v>225</v>
      </c>
      <c r="AJ2176" s="8" t="s">
        <v>59</v>
      </c>
      <c r="AK2176" s="8" t="s">
        <v>114</v>
      </c>
    </row>
    <row r="2177" spans="1:37" ht="17" hidden="1" x14ac:dyDescent="0.2">
      <c r="A2177" s="4">
        <v>1994</v>
      </c>
      <c r="B2177" s="4">
        <v>42</v>
      </c>
      <c r="C2177" s="5" t="s">
        <v>977</v>
      </c>
      <c r="D2177" s="5" t="s">
        <v>976</v>
      </c>
      <c r="E2177" s="4">
        <v>1997</v>
      </c>
      <c r="F2177" s="5" t="s">
        <v>227</v>
      </c>
      <c r="G2177" s="6">
        <v>5.9885932000000003E-2</v>
      </c>
      <c r="H2177" s="7">
        <v>8</v>
      </c>
      <c r="L2177" s="5" t="s">
        <v>728</v>
      </c>
      <c r="N2177" s="4">
        <v>1995</v>
      </c>
      <c r="O2177" s="5" t="s">
        <v>978</v>
      </c>
      <c r="P2177" s="5" t="s">
        <v>981</v>
      </c>
      <c r="Q2177" s="5" t="s">
        <v>315</v>
      </c>
      <c r="R2177" s="7">
        <v>803.8</v>
      </c>
      <c r="S2177" s="18" t="s">
        <v>260</v>
      </c>
      <c r="U2177" s="5" t="s">
        <v>979</v>
      </c>
      <c r="V2177" s="7">
        <v>538</v>
      </c>
      <c r="W2177" s="7" t="s">
        <v>133</v>
      </c>
      <c r="X2177" s="5" t="s">
        <v>162</v>
      </c>
      <c r="Y2177" s="5" t="s">
        <v>163</v>
      </c>
      <c r="Z2177" s="5" t="s">
        <v>20</v>
      </c>
      <c r="AB2177" s="5" t="s">
        <v>21</v>
      </c>
      <c r="AC2177" s="5" t="s">
        <v>980</v>
      </c>
      <c r="AI2177" s="5" t="s">
        <v>225</v>
      </c>
      <c r="AJ2177" s="8" t="s">
        <v>59</v>
      </c>
      <c r="AK2177" s="8" t="s">
        <v>114</v>
      </c>
    </row>
    <row r="2178" spans="1:37" ht="17" hidden="1" x14ac:dyDescent="0.2">
      <c r="A2178" s="4">
        <v>1994</v>
      </c>
      <c r="B2178" s="4">
        <v>43</v>
      </c>
      <c r="C2178" s="5" t="s">
        <v>977</v>
      </c>
      <c r="D2178" s="5" t="s">
        <v>976</v>
      </c>
      <c r="E2178" s="4">
        <v>1997</v>
      </c>
      <c r="F2178" s="5" t="s">
        <v>227</v>
      </c>
      <c r="G2178" s="6">
        <v>4.4714828999999998E-2</v>
      </c>
      <c r="H2178" s="7">
        <v>6</v>
      </c>
      <c r="L2178" s="5" t="s">
        <v>729</v>
      </c>
      <c r="N2178" s="4">
        <v>1995</v>
      </c>
      <c r="O2178" s="5" t="s">
        <v>978</v>
      </c>
      <c r="P2178" s="5" t="s">
        <v>981</v>
      </c>
      <c r="Q2178" s="5" t="s">
        <v>315</v>
      </c>
      <c r="R2178" s="7">
        <v>803.8</v>
      </c>
      <c r="S2178" s="18" t="s">
        <v>260</v>
      </c>
      <c r="U2178" s="5" t="s">
        <v>979</v>
      </c>
      <c r="V2178" s="7">
        <v>538</v>
      </c>
      <c r="W2178" s="7" t="s">
        <v>133</v>
      </c>
      <c r="X2178" s="5" t="s">
        <v>162</v>
      </c>
      <c r="Y2178" s="5" t="s">
        <v>163</v>
      </c>
      <c r="Z2178" s="5" t="s">
        <v>20</v>
      </c>
      <c r="AB2178" s="5" t="s">
        <v>21</v>
      </c>
      <c r="AC2178" s="5" t="s">
        <v>980</v>
      </c>
      <c r="AI2178" s="5" t="s">
        <v>225</v>
      </c>
      <c r="AJ2178" s="8" t="s">
        <v>59</v>
      </c>
      <c r="AK2178" s="8" t="s">
        <v>114</v>
      </c>
    </row>
    <row r="2179" spans="1:37" ht="17" hidden="1" x14ac:dyDescent="0.2">
      <c r="A2179" s="4">
        <v>1994</v>
      </c>
      <c r="B2179" s="4">
        <v>44</v>
      </c>
      <c r="C2179" s="5" t="s">
        <v>977</v>
      </c>
      <c r="D2179" s="5" t="s">
        <v>976</v>
      </c>
      <c r="E2179" s="4">
        <v>1997</v>
      </c>
      <c r="F2179" s="5" t="s">
        <v>227</v>
      </c>
      <c r="G2179" s="6">
        <v>2.9809886000000001E-2</v>
      </c>
      <c r="H2179" s="7">
        <v>4</v>
      </c>
      <c r="L2179" s="5" t="s">
        <v>730</v>
      </c>
      <c r="N2179" s="4">
        <v>1995</v>
      </c>
      <c r="O2179" s="5" t="s">
        <v>978</v>
      </c>
      <c r="P2179" s="5" t="s">
        <v>981</v>
      </c>
      <c r="Q2179" s="5" t="s">
        <v>315</v>
      </c>
      <c r="R2179" s="7">
        <v>803.8</v>
      </c>
      <c r="S2179" s="18" t="s">
        <v>260</v>
      </c>
      <c r="U2179" s="5" t="s">
        <v>979</v>
      </c>
      <c r="V2179" s="7">
        <v>538</v>
      </c>
      <c r="W2179" s="7" t="s">
        <v>133</v>
      </c>
      <c r="X2179" s="5" t="s">
        <v>162</v>
      </c>
      <c r="Y2179" s="5" t="s">
        <v>163</v>
      </c>
      <c r="Z2179" s="5" t="s">
        <v>20</v>
      </c>
      <c r="AB2179" s="5" t="s">
        <v>21</v>
      </c>
      <c r="AC2179" s="5" t="s">
        <v>980</v>
      </c>
      <c r="AI2179" s="5" t="s">
        <v>225</v>
      </c>
      <c r="AJ2179" s="8" t="s">
        <v>59</v>
      </c>
      <c r="AK2179" s="8" t="s">
        <v>114</v>
      </c>
    </row>
    <row r="2180" spans="1:37" ht="17" hidden="1" x14ac:dyDescent="0.2">
      <c r="A2180" s="4">
        <v>1994</v>
      </c>
      <c r="B2180" s="4">
        <v>45</v>
      </c>
      <c r="C2180" s="5" t="s">
        <v>977</v>
      </c>
      <c r="D2180" s="5" t="s">
        <v>976</v>
      </c>
      <c r="E2180" s="4">
        <v>1997</v>
      </c>
      <c r="F2180" s="5" t="s">
        <v>227</v>
      </c>
      <c r="G2180" s="6">
        <v>3.6730038E-2</v>
      </c>
      <c r="H2180" s="7">
        <v>5</v>
      </c>
      <c r="L2180" s="5" t="s">
        <v>736</v>
      </c>
      <c r="N2180" s="4">
        <v>1995</v>
      </c>
      <c r="O2180" s="5" t="s">
        <v>978</v>
      </c>
      <c r="P2180" s="5" t="s">
        <v>981</v>
      </c>
      <c r="Q2180" s="5" t="s">
        <v>315</v>
      </c>
      <c r="R2180" s="7">
        <v>803.8</v>
      </c>
      <c r="S2180" s="18" t="s">
        <v>260</v>
      </c>
      <c r="U2180" s="5" t="s">
        <v>979</v>
      </c>
      <c r="V2180" s="7">
        <v>538</v>
      </c>
      <c r="W2180" s="7" t="s">
        <v>133</v>
      </c>
      <c r="X2180" s="5" t="s">
        <v>162</v>
      </c>
      <c r="Y2180" s="5" t="s">
        <v>163</v>
      </c>
      <c r="Z2180" s="5" t="s">
        <v>20</v>
      </c>
      <c r="AB2180" s="5" t="s">
        <v>21</v>
      </c>
      <c r="AC2180" s="5" t="s">
        <v>980</v>
      </c>
      <c r="AI2180" s="5" t="s">
        <v>225</v>
      </c>
      <c r="AJ2180" s="8" t="s">
        <v>59</v>
      </c>
      <c r="AK2180" s="8" t="s">
        <v>114</v>
      </c>
    </row>
    <row r="2181" spans="1:37" ht="17" hidden="1" x14ac:dyDescent="0.2">
      <c r="A2181" s="4">
        <v>1994</v>
      </c>
      <c r="B2181" s="4">
        <v>46</v>
      </c>
      <c r="C2181" s="5" t="s">
        <v>977</v>
      </c>
      <c r="D2181" s="5" t="s">
        <v>976</v>
      </c>
      <c r="E2181" s="4">
        <v>1997</v>
      </c>
      <c r="F2181" s="5" t="s">
        <v>227</v>
      </c>
      <c r="G2181" s="6">
        <v>3.6730038E-2</v>
      </c>
      <c r="H2181" s="7">
        <v>5</v>
      </c>
      <c r="L2181" s="5" t="s">
        <v>737</v>
      </c>
      <c r="N2181" s="4">
        <v>1995</v>
      </c>
      <c r="O2181" s="5" t="s">
        <v>978</v>
      </c>
      <c r="P2181" s="5" t="s">
        <v>981</v>
      </c>
      <c r="Q2181" s="5" t="s">
        <v>315</v>
      </c>
      <c r="R2181" s="7">
        <v>803.8</v>
      </c>
      <c r="S2181" s="18" t="s">
        <v>260</v>
      </c>
      <c r="U2181" s="5" t="s">
        <v>979</v>
      </c>
      <c r="V2181" s="7">
        <v>538</v>
      </c>
      <c r="W2181" s="7" t="s">
        <v>133</v>
      </c>
      <c r="X2181" s="5" t="s">
        <v>162</v>
      </c>
      <c r="Y2181" s="5" t="s">
        <v>163</v>
      </c>
      <c r="Z2181" s="5" t="s">
        <v>20</v>
      </c>
      <c r="AB2181" s="5" t="s">
        <v>21</v>
      </c>
      <c r="AC2181" s="5" t="s">
        <v>980</v>
      </c>
      <c r="AI2181" s="5" t="s">
        <v>225</v>
      </c>
      <c r="AJ2181" s="8" t="s">
        <v>59</v>
      </c>
      <c r="AK2181" s="8" t="s">
        <v>114</v>
      </c>
    </row>
    <row r="2182" spans="1:37" ht="17" hidden="1" x14ac:dyDescent="0.2">
      <c r="A2182" s="4">
        <v>1994</v>
      </c>
      <c r="B2182" s="4">
        <v>47</v>
      </c>
      <c r="C2182" s="5" t="s">
        <v>977</v>
      </c>
      <c r="D2182" s="5" t="s">
        <v>976</v>
      </c>
      <c r="E2182" s="4">
        <v>1997</v>
      </c>
      <c r="F2182" s="5" t="s">
        <v>227</v>
      </c>
      <c r="G2182" s="6">
        <v>7.9847909999999998E-3</v>
      </c>
      <c r="H2182" s="7">
        <v>1</v>
      </c>
      <c r="L2182" s="5" t="s">
        <v>738</v>
      </c>
      <c r="N2182" s="4">
        <v>1995</v>
      </c>
      <c r="O2182" s="5" t="s">
        <v>978</v>
      </c>
      <c r="P2182" s="5" t="s">
        <v>981</v>
      </c>
      <c r="Q2182" s="5" t="s">
        <v>315</v>
      </c>
      <c r="R2182" s="7">
        <v>803.8</v>
      </c>
      <c r="S2182" s="18" t="s">
        <v>260</v>
      </c>
      <c r="U2182" s="5" t="s">
        <v>979</v>
      </c>
      <c r="V2182" s="7">
        <v>538</v>
      </c>
      <c r="W2182" s="7" t="s">
        <v>133</v>
      </c>
      <c r="X2182" s="5" t="s">
        <v>162</v>
      </c>
      <c r="Y2182" s="5" t="s">
        <v>163</v>
      </c>
      <c r="Z2182" s="5" t="s">
        <v>20</v>
      </c>
      <c r="AB2182" s="5" t="s">
        <v>21</v>
      </c>
      <c r="AC2182" s="5" t="s">
        <v>980</v>
      </c>
      <c r="AI2182" s="5" t="s">
        <v>225</v>
      </c>
      <c r="AJ2182" s="8" t="s">
        <v>59</v>
      </c>
      <c r="AK2182" s="8" t="s">
        <v>114</v>
      </c>
    </row>
    <row r="2183" spans="1:37" ht="17" hidden="1" x14ac:dyDescent="0.2">
      <c r="A2183" s="4">
        <v>1994</v>
      </c>
      <c r="B2183" s="4">
        <v>48</v>
      </c>
      <c r="C2183" s="5" t="s">
        <v>977</v>
      </c>
      <c r="D2183" s="5" t="s">
        <v>976</v>
      </c>
      <c r="E2183" s="4">
        <v>1997</v>
      </c>
      <c r="F2183" s="5" t="s">
        <v>227</v>
      </c>
      <c r="G2183" s="6">
        <v>7.9847909999999998E-3</v>
      </c>
      <c r="H2183" s="7">
        <v>1</v>
      </c>
      <c r="L2183" s="5" t="s">
        <v>739</v>
      </c>
      <c r="N2183" s="4">
        <v>1995</v>
      </c>
      <c r="O2183" s="5" t="s">
        <v>978</v>
      </c>
      <c r="P2183" s="5" t="s">
        <v>981</v>
      </c>
      <c r="Q2183" s="5" t="s">
        <v>315</v>
      </c>
      <c r="R2183" s="7">
        <v>803.8</v>
      </c>
      <c r="S2183" s="18" t="s">
        <v>260</v>
      </c>
      <c r="U2183" s="5" t="s">
        <v>979</v>
      </c>
      <c r="V2183" s="7">
        <v>538</v>
      </c>
      <c r="W2183" s="7" t="s">
        <v>133</v>
      </c>
      <c r="X2183" s="5" t="s">
        <v>162</v>
      </c>
      <c r="Y2183" s="5" t="s">
        <v>163</v>
      </c>
      <c r="Z2183" s="5" t="s">
        <v>20</v>
      </c>
      <c r="AB2183" s="5" t="s">
        <v>21</v>
      </c>
      <c r="AC2183" s="5" t="s">
        <v>980</v>
      </c>
      <c r="AI2183" s="5" t="s">
        <v>225</v>
      </c>
      <c r="AJ2183" s="8" t="s">
        <v>59</v>
      </c>
      <c r="AK2183" s="8" t="s">
        <v>114</v>
      </c>
    </row>
    <row r="2184" spans="1:37" ht="17" hidden="1" x14ac:dyDescent="0.2">
      <c r="A2184" s="4">
        <v>1994</v>
      </c>
      <c r="B2184" s="4">
        <v>49</v>
      </c>
      <c r="C2184" s="5" t="s">
        <v>977</v>
      </c>
      <c r="D2184" s="5" t="s">
        <v>976</v>
      </c>
      <c r="E2184" s="4">
        <v>1997</v>
      </c>
      <c r="F2184" s="5" t="s">
        <v>227</v>
      </c>
      <c r="G2184" s="6">
        <v>1.4904943E-2</v>
      </c>
      <c r="H2184" s="7">
        <v>2</v>
      </c>
      <c r="L2184" s="5" t="s">
        <v>740</v>
      </c>
      <c r="N2184" s="4">
        <v>1995</v>
      </c>
      <c r="O2184" s="5" t="s">
        <v>978</v>
      </c>
      <c r="P2184" s="5" t="s">
        <v>981</v>
      </c>
      <c r="Q2184" s="5" t="s">
        <v>315</v>
      </c>
      <c r="R2184" s="7">
        <v>803.8</v>
      </c>
      <c r="S2184" s="18" t="s">
        <v>260</v>
      </c>
      <c r="U2184" s="5" t="s">
        <v>979</v>
      </c>
      <c r="V2184" s="7">
        <v>538</v>
      </c>
      <c r="W2184" s="7" t="s">
        <v>133</v>
      </c>
      <c r="X2184" s="5" t="s">
        <v>162</v>
      </c>
      <c r="Y2184" s="5" t="s">
        <v>163</v>
      </c>
      <c r="Z2184" s="5" t="s">
        <v>20</v>
      </c>
      <c r="AB2184" s="5" t="s">
        <v>21</v>
      </c>
      <c r="AC2184" s="5" t="s">
        <v>980</v>
      </c>
      <c r="AI2184" s="5" t="s">
        <v>225</v>
      </c>
      <c r="AJ2184" s="8" t="s">
        <v>59</v>
      </c>
      <c r="AK2184" s="8" t="s">
        <v>114</v>
      </c>
    </row>
    <row r="2185" spans="1:37" ht="17" hidden="1" x14ac:dyDescent="0.2">
      <c r="A2185" s="4">
        <v>1994</v>
      </c>
      <c r="B2185" s="4">
        <v>50</v>
      </c>
      <c r="C2185" s="5" t="s">
        <v>977</v>
      </c>
      <c r="D2185" s="5" t="s">
        <v>976</v>
      </c>
      <c r="E2185" s="4">
        <v>1997</v>
      </c>
      <c r="F2185" s="5" t="s">
        <v>227</v>
      </c>
      <c r="G2185" s="6">
        <v>1.4904943E-2</v>
      </c>
      <c r="H2185" s="7">
        <v>2</v>
      </c>
      <c r="L2185" s="5" t="s">
        <v>741</v>
      </c>
      <c r="N2185" s="4">
        <v>1995</v>
      </c>
      <c r="O2185" s="5" t="s">
        <v>978</v>
      </c>
      <c r="P2185" s="5" t="s">
        <v>981</v>
      </c>
      <c r="Q2185" s="5" t="s">
        <v>315</v>
      </c>
      <c r="R2185" s="7">
        <v>803.8</v>
      </c>
      <c r="S2185" s="18" t="s">
        <v>260</v>
      </c>
      <c r="U2185" s="5" t="s">
        <v>979</v>
      </c>
      <c r="V2185" s="7">
        <v>538</v>
      </c>
      <c r="W2185" s="7" t="s">
        <v>133</v>
      </c>
      <c r="X2185" s="5" t="s">
        <v>162</v>
      </c>
      <c r="Y2185" s="5" t="s">
        <v>163</v>
      </c>
      <c r="Z2185" s="5" t="s">
        <v>20</v>
      </c>
      <c r="AB2185" s="5" t="s">
        <v>21</v>
      </c>
      <c r="AC2185" s="5" t="s">
        <v>980</v>
      </c>
      <c r="AI2185" s="5" t="s">
        <v>225</v>
      </c>
      <c r="AJ2185" s="8" t="s">
        <v>59</v>
      </c>
      <c r="AK2185" s="8" t="s">
        <v>114</v>
      </c>
    </row>
    <row r="2186" spans="1:37" ht="17" hidden="1" x14ac:dyDescent="0.2">
      <c r="A2186" s="4">
        <v>1994</v>
      </c>
      <c r="B2186" s="4">
        <v>51</v>
      </c>
      <c r="C2186" s="5" t="s">
        <v>977</v>
      </c>
      <c r="D2186" s="5" t="s">
        <v>976</v>
      </c>
      <c r="E2186" s="4">
        <v>1997</v>
      </c>
      <c r="F2186" s="5" t="s">
        <v>227</v>
      </c>
      <c r="G2186" s="6">
        <v>1.2775665E-2</v>
      </c>
      <c r="H2186" s="7">
        <v>2</v>
      </c>
      <c r="L2186" s="5" t="s">
        <v>742</v>
      </c>
      <c r="N2186" s="4">
        <v>1995</v>
      </c>
      <c r="O2186" s="5" t="s">
        <v>978</v>
      </c>
      <c r="P2186" s="5" t="s">
        <v>981</v>
      </c>
      <c r="Q2186" s="5" t="s">
        <v>315</v>
      </c>
      <c r="R2186" s="7">
        <v>803.8</v>
      </c>
      <c r="S2186" s="18" t="s">
        <v>260</v>
      </c>
      <c r="U2186" s="5" t="s">
        <v>979</v>
      </c>
      <c r="V2186" s="7">
        <v>538</v>
      </c>
      <c r="W2186" s="7" t="s">
        <v>133</v>
      </c>
      <c r="X2186" s="5" t="s">
        <v>162</v>
      </c>
      <c r="Y2186" s="5" t="s">
        <v>163</v>
      </c>
      <c r="Z2186" s="5" t="s">
        <v>20</v>
      </c>
      <c r="AB2186" s="5" t="s">
        <v>21</v>
      </c>
      <c r="AC2186" s="5" t="s">
        <v>980</v>
      </c>
      <c r="AI2186" s="5" t="s">
        <v>225</v>
      </c>
      <c r="AJ2186" s="8" t="s">
        <v>59</v>
      </c>
      <c r="AK2186" s="8" t="s">
        <v>114</v>
      </c>
    </row>
    <row r="2187" spans="1:37" ht="17" hidden="1" x14ac:dyDescent="0.2">
      <c r="A2187" s="4">
        <v>1994</v>
      </c>
      <c r="B2187" s="4">
        <v>52</v>
      </c>
      <c r="C2187" s="5" t="s">
        <v>977</v>
      </c>
      <c r="D2187" s="5" t="s">
        <v>976</v>
      </c>
      <c r="E2187" s="4">
        <v>1997</v>
      </c>
      <c r="F2187" s="5" t="s">
        <v>227</v>
      </c>
      <c r="G2187" s="6">
        <v>1.2775665E-2</v>
      </c>
      <c r="H2187" s="7">
        <v>2</v>
      </c>
      <c r="L2187" s="5" t="s">
        <v>743</v>
      </c>
      <c r="N2187" s="4">
        <v>1995</v>
      </c>
      <c r="O2187" s="5" t="s">
        <v>978</v>
      </c>
      <c r="P2187" s="5" t="s">
        <v>981</v>
      </c>
      <c r="Q2187" s="5" t="s">
        <v>315</v>
      </c>
      <c r="R2187" s="7">
        <v>803.8</v>
      </c>
      <c r="S2187" s="18" t="s">
        <v>260</v>
      </c>
      <c r="U2187" s="5" t="s">
        <v>979</v>
      </c>
      <c r="V2187" s="7">
        <v>538</v>
      </c>
      <c r="W2187" s="7" t="s">
        <v>133</v>
      </c>
      <c r="X2187" s="5" t="s">
        <v>162</v>
      </c>
      <c r="Y2187" s="5" t="s">
        <v>163</v>
      </c>
      <c r="Z2187" s="5" t="s">
        <v>20</v>
      </c>
      <c r="AB2187" s="5" t="s">
        <v>21</v>
      </c>
      <c r="AC2187" s="5" t="s">
        <v>980</v>
      </c>
      <c r="AI2187" s="5" t="s">
        <v>225</v>
      </c>
      <c r="AJ2187" s="8" t="s">
        <v>59</v>
      </c>
      <c r="AK2187" s="8" t="s">
        <v>114</v>
      </c>
    </row>
    <row r="2188" spans="1:37" ht="17" hidden="1" x14ac:dyDescent="0.2">
      <c r="A2188" s="4">
        <v>1994</v>
      </c>
      <c r="B2188" s="4">
        <v>53</v>
      </c>
      <c r="C2188" s="5" t="s">
        <v>977</v>
      </c>
      <c r="D2188" s="5" t="s">
        <v>976</v>
      </c>
      <c r="E2188" s="4">
        <v>1997</v>
      </c>
      <c r="F2188" s="5" t="s">
        <v>227</v>
      </c>
      <c r="G2188" s="6">
        <v>1.3041825E-2</v>
      </c>
      <c r="H2188" s="7">
        <v>2</v>
      </c>
      <c r="L2188" s="5" t="s">
        <v>744</v>
      </c>
      <c r="N2188" s="4">
        <v>1995</v>
      </c>
      <c r="O2188" s="5" t="s">
        <v>978</v>
      </c>
      <c r="P2188" s="5" t="s">
        <v>981</v>
      </c>
      <c r="Q2188" s="5" t="s">
        <v>315</v>
      </c>
      <c r="R2188" s="7">
        <v>803.8</v>
      </c>
      <c r="S2188" s="18" t="s">
        <v>260</v>
      </c>
      <c r="U2188" s="5" t="s">
        <v>979</v>
      </c>
      <c r="V2188" s="7">
        <v>538</v>
      </c>
      <c r="W2188" s="7" t="s">
        <v>133</v>
      </c>
      <c r="X2188" s="5" t="s">
        <v>162</v>
      </c>
      <c r="Y2188" s="5" t="s">
        <v>163</v>
      </c>
      <c r="Z2188" s="5" t="s">
        <v>20</v>
      </c>
      <c r="AB2188" s="5" t="s">
        <v>21</v>
      </c>
      <c r="AC2188" s="5" t="s">
        <v>980</v>
      </c>
      <c r="AI2188" s="5" t="s">
        <v>225</v>
      </c>
      <c r="AJ2188" s="8" t="s">
        <v>59</v>
      </c>
      <c r="AK2188" s="8" t="s">
        <v>114</v>
      </c>
    </row>
    <row r="2189" spans="1:37" ht="17" hidden="1" x14ac:dyDescent="0.2">
      <c r="A2189" s="4">
        <v>1994</v>
      </c>
      <c r="B2189" s="4">
        <v>54</v>
      </c>
      <c r="C2189" s="5" t="s">
        <v>977</v>
      </c>
      <c r="D2189" s="5" t="s">
        <v>976</v>
      </c>
      <c r="E2189" s="4">
        <v>1997</v>
      </c>
      <c r="F2189" s="5" t="s">
        <v>227</v>
      </c>
      <c r="G2189" s="6">
        <v>1.3041825E-2</v>
      </c>
      <c r="H2189" s="7">
        <v>2</v>
      </c>
      <c r="L2189" s="5" t="s">
        <v>745</v>
      </c>
      <c r="N2189" s="4">
        <v>1995</v>
      </c>
      <c r="O2189" s="5" t="s">
        <v>978</v>
      </c>
      <c r="P2189" s="5" t="s">
        <v>981</v>
      </c>
      <c r="Q2189" s="5" t="s">
        <v>315</v>
      </c>
      <c r="R2189" s="7">
        <v>803.8</v>
      </c>
      <c r="S2189" s="18" t="s">
        <v>260</v>
      </c>
      <c r="U2189" s="5" t="s">
        <v>979</v>
      </c>
      <c r="V2189" s="7">
        <v>538</v>
      </c>
      <c r="W2189" s="7" t="s">
        <v>133</v>
      </c>
      <c r="X2189" s="5" t="s">
        <v>162</v>
      </c>
      <c r="Y2189" s="5" t="s">
        <v>163</v>
      </c>
      <c r="Z2189" s="5" t="s">
        <v>20</v>
      </c>
      <c r="AB2189" s="5" t="s">
        <v>21</v>
      </c>
      <c r="AC2189" s="5" t="s">
        <v>980</v>
      </c>
      <c r="AI2189" s="5" t="s">
        <v>225</v>
      </c>
      <c r="AJ2189" s="8" t="s">
        <v>59</v>
      </c>
      <c r="AK2189" s="8" t="s">
        <v>114</v>
      </c>
    </row>
    <row r="2190" spans="1:37" ht="17" hidden="1" x14ac:dyDescent="0.2">
      <c r="A2190" s="4">
        <v>1994</v>
      </c>
      <c r="B2190" s="4">
        <v>55</v>
      </c>
      <c r="C2190" s="5" t="s">
        <v>977</v>
      </c>
      <c r="D2190" s="5" t="s">
        <v>976</v>
      </c>
      <c r="E2190" s="4">
        <v>1997</v>
      </c>
      <c r="F2190" s="5" t="s">
        <v>227</v>
      </c>
      <c r="G2190" s="6">
        <v>7.9847909999999998E-3</v>
      </c>
      <c r="H2190" s="7">
        <v>1</v>
      </c>
      <c r="L2190" s="5" t="s">
        <v>746</v>
      </c>
      <c r="N2190" s="4">
        <v>1995</v>
      </c>
      <c r="O2190" s="5" t="s">
        <v>978</v>
      </c>
      <c r="P2190" s="5" t="s">
        <v>981</v>
      </c>
      <c r="Q2190" s="5" t="s">
        <v>315</v>
      </c>
      <c r="R2190" s="7">
        <v>803.8</v>
      </c>
      <c r="S2190" s="18" t="s">
        <v>260</v>
      </c>
      <c r="U2190" s="5" t="s">
        <v>979</v>
      </c>
      <c r="V2190" s="7">
        <v>538</v>
      </c>
      <c r="W2190" s="7" t="s">
        <v>133</v>
      </c>
      <c r="X2190" s="5" t="s">
        <v>162</v>
      </c>
      <c r="Y2190" s="5" t="s">
        <v>163</v>
      </c>
      <c r="Z2190" s="5" t="s">
        <v>20</v>
      </c>
      <c r="AB2190" s="5" t="s">
        <v>21</v>
      </c>
      <c r="AC2190" s="5" t="s">
        <v>980</v>
      </c>
      <c r="AI2190" s="5" t="s">
        <v>225</v>
      </c>
      <c r="AJ2190" s="8" t="s">
        <v>59</v>
      </c>
      <c r="AK2190" s="8" t="s">
        <v>114</v>
      </c>
    </row>
    <row r="2191" spans="1:37" ht="17" hidden="1" x14ac:dyDescent="0.2">
      <c r="A2191" s="4">
        <v>1994</v>
      </c>
      <c r="B2191" s="4">
        <v>56</v>
      </c>
      <c r="C2191" s="5" t="s">
        <v>977</v>
      </c>
      <c r="D2191" s="5" t="s">
        <v>976</v>
      </c>
      <c r="E2191" s="4">
        <v>1997</v>
      </c>
      <c r="F2191" s="5" t="s">
        <v>227</v>
      </c>
      <c r="G2191" s="6">
        <v>7.9847909999999998E-3</v>
      </c>
      <c r="H2191" s="7">
        <v>1</v>
      </c>
      <c r="L2191" s="5" t="s">
        <v>747</v>
      </c>
      <c r="N2191" s="4">
        <v>1995</v>
      </c>
      <c r="O2191" s="5" t="s">
        <v>978</v>
      </c>
      <c r="P2191" s="5" t="s">
        <v>981</v>
      </c>
      <c r="Q2191" s="5" t="s">
        <v>315</v>
      </c>
      <c r="R2191" s="7">
        <v>803.8</v>
      </c>
      <c r="S2191" s="18" t="s">
        <v>260</v>
      </c>
      <c r="U2191" s="5" t="s">
        <v>979</v>
      </c>
      <c r="V2191" s="7">
        <v>538</v>
      </c>
      <c r="W2191" s="7" t="s">
        <v>133</v>
      </c>
      <c r="X2191" s="5" t="s">
        <v>162</v>
      </c>
      <c r="Y2191" s="5" t="s">
        <v>163</v>
      </c>
      <c r="Z2191" s="5" t="s">
        <v>20</v>
      </c>
      <c r="AB2191" s="5" t="s">
        <v>21</v>
      </c>
      <c r="AC2191" s="5" t="s">
        <v>980</v>
      </c>
      <c r="AI2191" s="5" t="s">
        <v>225</v>
      </c>
      <c r="AJ2191" s="8" t="s">
        <v>59</v>
      </c>
      <c r="AK2191" s="8" t="s">
        <v>114</v>
      </c>
    </row>
    <row r="2192" spans="1:37" ht="17" hidden="1" x14ac:dyDescent="0.2">
      <c r="A2192" s="4">
        <v>1994</v>
      </c>
      <c r="B2192" s="4">
        <v>57</v>
      </c>
      <c r="C2192" s="5" t="s">
        <v>977</v>
      </c>
      <c r="D2192" s="5" t="s">
        <v>976</v>
      </c>
      <c r="E2192" s="4">
        <v>1997</v>
      </c>
      <c r="F2192" s="5" t="s">
        <v>227</v>
      </c>
      <c r="G2192" s="6">
        <v>7.9847909999999998E-3</v>
      </c>
      <c r="H2192" s="7">
        <v>1</v>
      </c>
      <c r="L2192" s="5" t="s">
        <v>748</v>
      </c>
      <c r="N2192" s="4">
        <v>1995</v>
      </c>
      <c r="O2192" s="5" t="s">
        <v>978</v>
      </c>
      <c r="P2192" s="5" t="s">
        <v>981</v>
      </c>
      <c r="Q2192" s="5" t="s">
        <v>315</v>
      </c>
      <c r="R2192" s="7">
        <v>803.8</v>
      </c>
      <c r="S2192" s="18" t="s">
        <v>260</v>
      </c>
      <c r="U2192" s="5" t="s">
        <v>979</v>
      </c>
      <c r="V2192" s="7">
        <v>538</v>
      </c>
      <c r="W2192" s="7" t="s">
        <v>133</v>
      </c>
      <c r="X2192" s="5" t="s">
        <v>162</v>
      </c>
      <c r="Y2192" s="5" t="s">
        <v>163</v>
      </c>
      <c r="Z2192" s="5" t="s">
        <v>20</v>
      </c>
      <c r="AB2192" s="5" t="s">
        <v>21</v>
      </c>
      <c r="AC2192" s="5" t="s">
        <v>980</v>
      </c>
      <c r="AI2192" s="5" t="s">
        <v>225</v>
      </c>
      <c r="AJ2192" s="8" t="s">
        <v>59</v>
      </c>
      <c r="AK2192" s="8" t="s">
        <v>114</v>
      </c>
    </row>
    <row r="2193" spans="1:37" ht="17" hidden="1" x14ac:dyDescent="0.2">
      <c r="A2193" s="4">
        <v>1994</v>
      </c>
      <c r="B2193" s="4">
        <v>58</v>
      </c>
      <c r="C2193" s="5" t="s">
        <v>977</v>
      </c>
      <c r="D2193" s="5" t="s">
        <v>976</v>
      </c>
      <c r="E2193" s="4">
        <v>1997</v>
      </c>
      <c r="F2193" s="5" t="s">
        <v>227</v>
      </c>
      <c r="G2193" s="6">
        <v>8.2509509999999994E-3</v>
      </c>
      <c r="H2193" s="7">
        <v>1</v>
      </c>
      <c r="L2193" s="5" t="s">
        <v>749</v>
      </c>
      <c r="N2193" s="4">
        <v>1995</v>
      </c>
      <c r="O2193" s="5" t="s">
        <v>978</v>
      </c>
      <c r="P2193" s="5" t="s">
        <v>981</v>
      </c>
      <c r="Q2193" s="5" t="s">
        <v>315</v>
      </c>
      <c r="R2193" s="7">
        <v>803.8</v>
      </c>
      <c r="S2193" s="18" t="s">
        <v>260</v>
      </c>
      <c r="U2193" s="5" t="s">
        <v>979</v>
      </c>
      <c r="V2193" s="7">
        <v>538</v>
      </c>
      <c r="W2193" s="7" t="s">
        <v>133</v>
      </c>
      <c r="X2193" s="5" t="s">
        <v>162</v>
      </c>
      <c r="Y2193" s="5" t="s">
        <v>163</v>
      </c>
      <c r="Z2193" s="5" t="s">
        <v>20</v>
      </c>
      <c r="AB2193" s="5" t="s">
        <v>21</v>
      </c>
      <c r="AC2193" s="5" t="s">
        <v>980</v>
      </c>
      <c r="AI2193" s="5" t="s">
        <v>225</v>
      </c>
      <c r="AJ2193" s="8" t="s">
        <v>59</v>
      </c>
      <c r="AK2193" s="8" t="s">
        <v>114</v>
      </c>
    </row>
    <row r="2194" spans="1:37" ht="17" hidden="1" x14ac:dyDescent="0.2">
      <c r="A2194" s="4">
        <v>1994</v>
      </c>
      <c r="B2194" s="4">
        <v>59</v>
      </c>
      <c r="C2194" s="5" t="s">
        <v>977</v>
      </c>
      <c r="D2194" s="5" t="s">
        <v>976</v>
      </c>
      <c r="E2194" s="4">
        <v>1997</v>
      </c>
      <c r="F2194" s="5" t="s">
        <v>227</v>
      </c>
      <c r="G2194" s="6">
        <v>5.3231939999999998E-3</v>
      </c>
      <c r="H2194" s="7">
        <v>1</v>
      </c>
      <c r="L2194" s="5" t="s">
        <v>750</v>
      </c>
      <c r="N2194" s="4">
        <v>1995</v>
      </c>
      <c r="O2194" s="5" t="s">
        <v>978</v>
      </c>
      <c r="P2194" s="5" t="s">
        <v>981</v>
      </c>
      <c r="Q2194" s="5" t="s">
        <v>315</v>
      </c>
      <c r="R2194" s="7">
        <v>803.8</v>
      </c>
      <c r="S2194" s="18" t="s">
        <v>260</v>
      </c>
      <c r="U2194" s="5" t="s">
        <v>979</v>
      </c>
      <c r="V2194" s="7">
        <v>538</v>
      </c>
      <c r="W2194" s="7" t="s">
        <v>133</v>
      </c>
      <c r="X2194" s="5" t="s">
        <v>162</v>
      </c>
      <c r="Y2194" s="5" t="s">
        <v>163</v>
      </c>
      <c r="Z2194" s="5" t="s">
        <v>20</v>
      </c>
      <c r="AB2194" s="5" t="s">
        <v>21</v>
      </c>
      <c r="AC2194" s="5" t="s">
        <v>980</v>
      </c>
      <c r="AI2194" s="5" t="s">
        <v>225</v>
      </c>
      <c r="AJ2194" s="8" t="s">
        <v>59</v>
      </c>
      <c r="AK2194" s="8" t="s">
        <v>114</v>
      </c>
    </row>
    <row r="2195" spans="1:37" ht="17" hidden="1" x14ac:dyDescent="0.2">
      <c r="A2195" s="4">
        <v>1994</v>
      </c>
      <c r="B2195" s="4">
        <v>60</v>
      </c>
      <c r="C2195" s="5" t="s">
        <v>977</v>
      </c>
      <c r="D2195" s="5" t="s">
        <v>976</v>
      </c>
      <c r="E2195" s="4">
        <v>1997</v>
      </c>
      <c r="F2195" s="5" t="s">
        <v>227</v>
      </c>
      <c r="G2195" s="6">
        <v>5.3231939999999998E-3</v>
      </c>
      <c r="H2195" s="7">
        <v>1</v>
      </c>
      <c r="L2195" s="5" t="s">
        <v>810</v>
      </c>
      <c r="N2195" s="4">
        <v>1995</v>
      </c>
      <c r="O2195" s="5" t="s">
        <v>978</v>
      </c>
      <c r="P2195" s="5" t="s">
        <v>981</v>
      </c>
      <c r="Q2195" s="5" t="s">
        <v>315</v>
      </c>
      <c r="R2195" s="7">
        <v>803.8</v>
      </c>
      <c r="S2195" s="18" t="s">
        <v>260</v>
      </c>
      <c r="U2195" s="5" t="s">
        <v>979</v>
      </c>
      <c r="V2195" s="7">
        <v>538</v>
      </c>
      <c r="W2195" s="7" t="s">
        <v>133</v>
      </c>
      <c r="X2195" s="5" t="s">
        <v>162</v>
      </c>
      <c r="Y2195" s="5" t="s">
        <v>163</v>
      </c>
      <c r="Z2195" s="5" t="s">
        <v>20</v>
      </c>
      <c r="AB2195" s="5" t="s">
        <v>21</v>
      </c>
      <c r="AC2195" s="5" t="s">
        <v>980</v>
      </c>
      <c r="AI2195" s="5" t="s">
        <v>225</v>
      </c>
      <c r="AJ2195" s="8" t="s">
        <v>59</v>
      </c>
      <c r="AK2195" s="8" t="s">
        <v>114</v>
      </c>
    </row>
    <row r="2196" spans="1:37" ht="17" hidden="1" x14ac:dyDescent="0.2">
      <c r="A2196" s="4">
        <v>1994</v>
      </c>
      <c r="B2196" s="4">
        <v>61</v>
      </c>
      <c r="C2196" s="5" t="s">
        <v>977</v>
      </c>
      <c r="D2196" s="5" t="s">
        <v>976</v>
      </c>
      <c r="E2196" s="4">
        <v>1997</v>
      </c>
      <c r="F2196" s="5" t="s">
        <v>227</v>
      </c>
      <c r="G2196" s="6">
        <v>5.0570340000000002E-3</v>
      </c>
      <c r="H2196" s="7">
        <v>1</v>
      </c>
      <c r="L2196" s="5" t="s">
        <v>811</v>
      </c>
      <c r="N2196" s="4">
        <v>1995</v>
      </c>
      <c r="O2196" s="5" t="s">
        <v>978</v>
      </c>
      <c r="P2196" s="5" t="s">
        <v>981</v>
      </c>
      <c r="Q2196" s="5" t="s">
        <v>315</v>
      </c>
      <c r="R2196" s="7">
        <v>803.8</v>
      </c>
      <c r="S2196" s="18" t="s">
        <v>260</v>
      </c>
      <c r="U2196" s="5" t="s">
        <v>979</v>
      </c>
      <c r="V2196" s="7">
        <v>538</v>
      </c>
      <c r="W2196" s="7" t="s">
        <v>133</v>
      </c>
      <c r="X2196" s="5" t="s">
        <v>162</v>
      </c>
      <c r="Y2196" s="5" t="s">
        <v>163</v>
      </c>
      <c r="Z2196" s="5" t="s">
        <v>20</v>
      </c>
      <c r="AB2196" s="5" t="s">
        <v>21</v>
      </c>
      <c r="AC2196" s="5" t="s">
        <v>980</v>
      </c>
      <c r="AI2196" s="5" t="s">
        <v>225</v>
      </c>
      <c r="AJ2196" s="8" t="s">
        <v>59</v>
      </c>
      <c r="AK2196" s="8" t="s">
        <v>114</v>
      </c>
    </row>
    <row r="2197" spans="1:37" ht="17" hidden="1" x14ac:dyDescent="0.2">
      <c r="A2197" s="4">
        <v>1994</v>
      </c>
      <c r="B2197" s="4">
        <v>62</v>
      </c>
      <c r="C2197" s="5" t="s">
        <v>977</v>
      </c>
      <c r="D2197" s="5" t="s">
        <v>976</v>
      </c>
      <c r="E2197" s="4">
        <v>1997</v>
      </c>
      <c r="F2197" s="5" t="s">
        <v>227</v>
      </c>
      <c r="G2197" s="6">
        <v>5.0570340000000002E-3</v>
      </c>
      <c r="H2197" s="7">
        <v>1</v>
      </c>
      <c r="L2197" s="5" t="s">
        <v>812</v>
      </c>
      <c r="N2197" s="4">
        <v>1995</v>
      </c>
      <c r="O2197" s="5" t="s">
        <v>978</v>
      </c>
      <c r="P2197" s="5" t="s">
        <v>981</v>
      </c>
      <c r="Q2197" s="5" t="s">
        <v>315</v>
      </c>
      <c r="R2197" s="7">
        <v>803.8</v>
      </c>
      <c r="S2197" s="18" t="s">
        <v>260</v>
      </c>
      <c r="U2197" s="5" t="s">
        <v>979</v>
      </c>
      <c r="V2197" s="7">
        <v>538</v>
      </c>
      <c r="W2197" s="7" t="s">
        <v>133</v>
      </c>
      <c r="X2197" s="5" t="s">
        <v>162</v>
      </c>
      <c r="Y2197" s="5" t="s">
        <v>163</v>
      </c>
      <c r="Z2197" s="5" t="s">
        <v>20</v>
      </c>
      <c r="AB2197" s="5" t="s">
        <v>21</v>
      </c>
      <c r="AC2197" s="5" t="s">
        <v>980</v>
      </c>
      <c r="AI2197" s="5" t="s">
        <v>225</v>
      </c>
      <c r="AJ2197" s="8" t="s">
        <v>59</v>
      </c>
      <c r="AK2197" s="8" t="s">
        <v>114</v>
      </c>
    </row>
    <row r="2198" spans="1:37" ht="17" hidden="1" x14ac:dyDescent="0.2">
      <c r="A2198" s="4">
        <v>1994</v>
      </c>
      <c r="B2198" s="4">
        <v>63</v>
      </c>
      <c r="C2198" s="5" t="s">
        <v>977</v>
      </c>
      <c r="D2198" s="5" t="s">
        <v>976</v>
      </c>
      <c r="E2198" s="4">
        <v>1997</v>
      </c>
      <c r="F2198" s="5" t="s">
        <v>227</v>
      </c>
      <c r="G2198" s="6">
        <v>5.0570340000000002E-3</v>
      </c>
      <c r="H2198" s="7">
        <v>1</v>
      </c>
      <c r="L2198" s="5" t="s">
        <v>813</v>
      </c>
      <c r="N2198" s="4">
        <v>1995</v>
      </c>
      <c r="O2198" s="5" t="s">
        <v>978</v>
      </c>
      <c r="P2198" s="5" t="s">
        <v>981</v>
      </c>
      <c r="Q2198" s="5" t="s">
        <v>315</v>
      </c>
      <c r="R2198" s="7">
        <v>803.8</v>
      </c>
      <c r="S2198" s="18" t="s">
        <v>260</v>
      </c>
      <c r="U2198" s="5" t="s">
        <v>979</v>
      </c>
      <c r="V2198" s="7">
        <v>538</v>
      </c>
      <c r="W2198" s="7" t="s">
        <v>133</v>
      </c>
      <c r="X2198" s="5" t="s">
        <v>162</v>
      </c>
      <c r="Y2198" s="5" t="s">
        <v>163</v>
      </c>
      <c r="Z2198" s="5" t="s">
        <v>20</v>
      </c>
      <c r="AB2198" s="5" t="s">
        <v>21</v>
      </c>
      <c r="AC2198" s="5" t="s">
        <v>980</v>
      </c>
      <c r="AI2198" s="5" t="s">
        <v>225</v>
      </c>
      <c r="AJ2198" s="8" t="s">
        <v>59</v>
      </c>
      <c r="AK2198" s="8" t="s">
        <v>114</v>
      </c>
    </row>
    <row r="2199" spans="1:37" ht="17" hidden="1" x14ac:dyDescent="0.2">
      <c r="A2199" s="4">
        <v>1994</v>
      </c>
      <c r="B2199" s="4">
        <v>64</v>
      </c>
      <c r="C2199" s="5" t="s">
        <v>977</v>
      </c>
      <c r="D2199" s="5" t="s">
        <v>976</v>
      </c>
      <c r="E2199" s="4">
        <v>1997</v>
      </c>
      <c r="F2199" s="5" t="s">
        <v>227</v>
      </c>
      <c r="G2199" s="6">
        <v>5.0570340000000002E-3</v>
      </c>
      <c r="H2199" s="7">
        <v>1</v>
      </c>
      <c r="L2199" s="5" t="s">
        <v>814</v>
      </c>
      <c r="N2199" s="4">
        <v>1995</v>
      </c>
      <c r="O2199" s="5" t="s">
        <v>978</v>
      </c>
      <c r="P2199" s="5" t="s">
        <v>981</v>
      </c>
      <c r="Q2199" s="5" t="s">
        <v>315</v>
      </c>
      <c r="R2199" s="7">
        <v>803.8</v>
      </c>
      <c r="S2199" s="18" t="s">
        <v>260</v>
      </c>
      <c r="U2199" s="5" t="s">
        <v>979</v>
      </c>
      <c r="V2199" s="7">
        <v>538</v>
      </c>
      <c r="W2199" s="7" t="s">
        <v>133</v>
      </c>
      <c r="X2199" s="5" t="s">
        <v>162</v>
      </c>
      <c r="Y2199" s="5" t="s">
        <v>163</v>
      </c>
      <c r="Z2199" s="5" t="s">
        <v>20</v>
      </c>
      <c r="AB2199" s="5" t="s">
        <v>21</v>
      </c>
      <c r="AC2199" s="5" t="s">
        <v>980</v>
      </c>
      <c r="AI2199" s="5" t="s">
        <v>225</v>
      </c>
      <c r="AJ2199" s="8" t="s">
        <v>59</v>
      </c>
      <c r="AK2199" s="8" t="s">
        <v>114</v>
      </c>
    </row>
    <row r="2200" spans="1:37" ht="17" hidden="1" x14ac:dyDescent="0.2">
      <c r="A2200" s="4">
        <v>1994</v>
      </c>
      <c r="B2200" s="4">
        <v>65</v>
      </c>
      <c r="C2200" s="5" t="s">
        <v>977</v>
      </c>
      <c r="D2200" s="5" t="s">
        <v>976</v>
      </c>
      <c r="E2200" s="4">
        <v>1997</v>
      </c>
      <c r="F2200" s="5" t="s">
        <v>227</v>
      </c>
      <c r="G2200" s="6">
        <v>5.0570340000000002E-3</v>
      </c>
      <c r="H2200" s="7">
        <v>1</v>
      </c>
      <c r="L2200" s="5" t="s">
        <v>815</v>
      </c>
      <c r="N2200" s="4">
        <v>1995</v>
      </c>
      <c r="O2200" s="5" t="s">
        <v>978</v>
      </c>
      <c r="P2200" s="5" t="s">
        <v>981</v>
      </c>
      <c r="Q2200" s="5" t="s">
        <v>315</v>
      </c>
      <c r="R2200" s="7">
        <v>803.8</v>
      </c>
      <c r="S2200" s="18" t="s">
        <v>260</v>
      </c>
      <c r="U2200" s="5" t="s">
        <v>979</v>
      </c>
      <c r="V2200" s="7">
        <v>538</v>
      </c>
      <c r="W2200" s="7" t="s">
        <v>133</v>
      </c>
      <c r="X2200" s="5" t="s">
        <v>162</v>
      </c>
      <c r="Y2200" s="5" t="s">
        <v>163</v>
      </c>
      <c r="Z2200" s="5" t="s">
        <v>20</v>
      </c>
      <c r="AB2200" s="5" t="s">
        <v>21</v>
      </c>
      <c r="AC2200" s="5" t="s">
        <v>980</v>
      </c>
      <c r="AI2200" s="5" t="s">
        <v>225</v>
      </c>
      <c r="AJ2200" s="8" t="s">
        <v>59</v>
      </c>
      <c r="AK2200" s="8" t="s">
        <v>114</v>
      </c>
    </row>
    <row r="2201" spans="1:37" ht="17" hidden="1" x14ac:dyDescent="0.2">
      <c r="A2201" s="4">
        <v>1994</v>
      </c>
      <c r="B2201" s="4">
        <v>66</v>
      </c>
      <c r="C2201" s="5" t="s">
        <v>977</v>
      </c>
      <c r="D2201" s="5" t="s">
        <v>976</v>
      </c>
      <c r="E2201" s="4">
        <v>1997</v>
      </c>
      <c r="F2201" s="5" t="s">
        <v>227</v>
      </c>
      <c r="G2201" s="6">
        <v>0.1565019</v>
      </c>
      <c r="H2201" s="7">
        <v>21</v>
      </c>
      <c r="L2201" s="5" t="s">
        <v>982</v>
      </c>
      <c r="N2201" s="4">
        <v>1995</v>
      </c>
      <c r="O2201" s="5" t="s">
        <v>978</v>
      </c>
      <c r="P2201" s="5" t="s">
        <v>981</v>
      </c>
      <c r="Q2201" s="5" t="s">
        <v>315</v>
      </c>
      <c r="R2201" s="7">
        <v>803.8</v>
      </c>
      <c r="S2201" s="18" t="s">
        <v>260</v>
      </c>
      <c r="U2201" s="5" t="s">
        <v>979</v>
      </c>
      <c r="V2201" s="7">
        <v>538</v>
      </c>
      <c r="W2201" s="7" t="s">
        <v>133</v>
      </c>
      <c r="X2201" s="5" t="s">
        <v>162</v>
      </c>
      <c r="Y2201" s="5" t="s">
        <v>163</v>
      </c>
      <c r="Z2201" s="5" t="s">
        <v>20</v>
      </c>
      <c r="AB2201" s="5" t="s">
        <v>21</v>
      </c>
      <c r="AC2201" s="5" t="s">
        <v>980</v>
      </c>
      <c r="AI2201" s="5" t="s">
        <v>225</v>
      </c>
      <c r="AJ2201" s="8" t="s">
        <v>59</v>
      </c>
      <c r="AK2201" s="8" t="s">
        <v>114</v>
      </c>
    </row>
    <row r="2202" spans="1:37" hidden="1" x14ac:dyDescent="0.2">
      <c r="A2202" s="4">
        <v>2111</v>
      </c>
      <c r="B2202" s="4">
        <v>1</v>
      </c>
      <c r="C2202" s="5" t="s">
        <v>984</v>
      </c>
      <c r="D2202" s="5" t="s">
        <v>983</v>
      </c>
      <c r="E2202" s="4">
        <v>1994</v>
      </c>
      <c r="F2202" s="5" t="s">
        <v>227</v>
      </c>
      <c r="G2202" s="6">
        <v>3.5999999999999997E-2</v>
      </c>
      <c r="L2202" s="5" t="s">
        <v>54</v>
      </c>
      <c r="N2202" s="4" t="s">
        <v>986</v>
      </c>
      <c r="O2202" s="5" t="s">
        <v>986</v>
      </c>
      <c r="P2202" s="5" t="s">
        <v>987</v>
      </c>
      <c r="Q2202" s="5" t="s">
        <v>1329</v>
      </c>
      <c r="S2202" s="5" t="s">
        <v>314</v>
      </c>
      <c r="U2202" s="5" t="s">
        <v>378</v>
      </c>
      <c r="V2202" s="7">
        <v>775.3</v>
      </c>
      <c r="W2202" s="7" t="s">
        <v>133</v>
      </c>
      <c r="X2202" s="5" t="s">
        <v>22</v>
      </c>
      <c r="Y2202" s="5" t="s">
        <v>23</v>
      </c>
      <c r="Z2202" s="5" t="s">
        <v>20</v>
      </c>
      <c r="AB2202" s="5" t="s">
        <v>105</v>
      </c>
      <c r="AC2202" s="5" t="s">
        <v>985</v>
      </c>
      <c r="AI2202" s="5" t="s">
        <v>25</v>
      </c>
      <c r="AJ2202" s="8" t="s">
        <v>59</v>
      </c>
      <c r="AK2202" s="8" t="s">
        <v>114</v>
      </c>
    </row>
    <row r="2203" spans="1:37" hidden="1" x14ac:dyDescent="0.2">
      <c r="A2203" s="4">
        <v>2111</v>
      </c>
      <c r="B2203" s="4">
        <v>2</v>
      </c>
      <c r="C2203" s="5" t="s">
        <v>984</v>
      </c>
      <c r="D2203" s="5" t="s">
        <v>983</v>
      </c>
      <c r="E2203" s="4">
        <v>1994</v>
      </c>
      <c r="F2203" s="5" t="s">
        <v>227</v>
      </c>
      <c r="G2203" s="6">
        <v>4.3999999999999997E-2</v>
      </c>
      <c r="L2203" s="5" t="s">
        <v>375</v>
      </c>
      <c r="N2203" s="4" t="s">
        <v>986</v>
      </c>
      <c r="O2203" s="5" t="s">
        <v>986</v>
      </c>
      <c r="P2203" s="5" t="s">
        <v>987</v>
      </c>
      <c r="Q2203" s="5" t="s">
        <v>1329</v>
      </c>
      <c r="S2203" s="5" t="s">
        <v>314</v>
      </c>
      <c r="U2203" s="5" t="s">
        <v>378</v>
      </c>
      <c r="V2203" s="7">
        <v>775.3</v>
      </c>
      <c r="W2203" s="7" t="s">
        <v>133</v>
      </c>
      <c r="X2203" s="5" t="s">
        <v>22</v>
      </c>
      <c r="Y2203" s="5" t="s">
        <v>23</v>
      </c>
      <c r="Z2203" s="5" t="s">
        <v>20</v>
      </c>
      <c r="AB2203" s="5" t="s">
        <v>105</v>
      </c>
      <c r="AC2203" s="5" t="s">
        <v>985</v>
      </c>
      <c r="AI2203" s="5" t="s">
        <v>25</v>
      </c>
      <c r="AJ2203" s="8" t="s">
        <v>59</v>
      </c>
      <c r="AK2203" s="8" t="s">
        <v>114</v>
      </c>
    </row>
    <row r="2204" spans="1:37" hidden="1" x14ac:dyDescent="0.2">
      <c r="A2204" s="4">
        <v>2111</v>
      </c>
      <c r="B2204" s="4">
        <v>3</v>
      </c>
      <c r="C2204" s="5" t="s">
        <v>984</v>
      </c>
      <c r="D2204" s="5" t="s">
        <v>983</v>
      </c>
      <c r="E2204" s="4">
        <v>1994</v>
      </c>
      <c r="F2204" s="5" t="s">
        <v>227</v>
      </c>
      <c r="G2204" s="6">
        <v>0.308</v>
      </c>
      <c r="L2204" s="5" t="s">
        <v>988</v>
      </c>
      <c r="N2204" s="4" t="s">
        <v>986</v>
      </c>
      <c r="O2204" s="5" t="s">
        <v>986</v>
      </c>
      <c r="P2204" s="5" t="s">
        <v>987</v>
      </c>
      <c r="Q2204" s="5" t="s">
        <v>1329</v>
      </c>
      <c r="S2204" s="5" t="s">
        <v>314</v>
      </c>
      <c r="U2204" s="5" t="s">
        <v>378</v>
      </c>
      <c r="V2204" s="7">
        <v>775.3</v>
      </c>
      <c r="W2204" s="7" t="s">
        <v>133</v>
      </c>
      <c r="X2204" s="5" t="s">
        <v>22</v>
      </c>
      <c r="Y2204" s="5" t="s">
        <v>23</v>
      </c>
      <c r="Z2204" s="5" t="s">
        <v>20</v>
      </c>
      <c r="AB2204" s="5" t="s">
        <v>105</v>
      </c>
      <c r="AC2204" s="5" t="s">
        <v>985</v>
      </c>
      <c r="AI2204" s="5" t="s">
        <v>25</v>
      </c>
      <c r="AJ2204" s="8" t="s">
        <v>59</v>
      </c>
      <c r="AK2204" s="8" t="s">
        <v>114</v>
      </c>
    </row>
    <row r="2205" spans="1:37" hidden="1" x14ac:dyDescent="0.2">
      <c r="A2205" s="4">
        <v>2111</v>
      </c>
      <c r="B2205" s="4">
        <v>4</v>
      </c>
      <c r="C2205" s="5" t="s">
        <v>984</v>
      </c>
      <c r="D2205" s="5" t="s">
        <v>983</v>
      </c>
      <c r="E2205" s="4">
        <v>1994</v>
      </c>
      <c r="F2205" s="5" t="s">
        <v>227</v>
      </c>
      <c r="G2205" s="6">
        <v>0.61199999999999999</v>
      </c>
      <c r="L2205" s="5" t="s">
        <v>1929</v>
      </c>
      <c r="N2205" s="4" t="s">
        <v>986</v>
      </c>
      <c r="O2205" s="5" t="s">
        <v>986</v>
      </c>
      <c r="P2205" s="5" t="s">
        <v>987</v>
      </c>
      <c r="Q2205" s="5" t="s">
        <v>1329</v>
      </c>
      <c r="S2205" s="5" t="s">
        <v>314</v>
      </c>
      <c r="U2205" s="5" t="s">
        <v>378</v>
      </c>
      <c r="V2205" s="7">
        <v>775.3</v>
      </c>
      <c r="W2205" s="7" t="s">
        <v>133</v>
      </c>
      <c r="X2205" s="5" t="s">
        <v>22</v>
      </c>
      <c r="Y2205" s="5" t="s">
        <v>23</v>
      </c>
      <c r="Z2205" s="5" t="s">
        <v>20</v>
      </c>
      <c r="AB2205" s="5" t="s">
        <v>105</v>
      </c>
      <c r="AC2205" s="5" t="s">
        <v>985</v>
      </c>
      <c r="AI2205" s="5" t="s">
        <v>25</v>
      </c>
      <c r="AJ2205" s="8" t="s">
        <v>59</v>
      </c>
      <c r="AK2205" s="8" t="s">
        <v>114</v>
      </c>
    </row>
    <row r="2206" spans="1:37" hidden="1" x14ac:dyDescent="0.2">
      <c r="A2206" s="4">
        <v>2111</v>
      </c>
      <c r="B2206" s="4">
        <v>5</v>
      </c>
      <c r="C2206" s="5" t="s">
        <v>984</v>
      </c>
      <c r="D2206" s="5" t="s">
        <v>983</v>
      </c>
      <c r="E2206" s="4">
        <v>1994</v>
      </c>
      <c r="F2206" s="5" t="s">
        <v>251</v>
      </c>
      <c r="G2206" s="6">
        <v>19</v>
      </c>
      <c r="J2206" s="5" t="s">
        <v>50</v>
      </c>
      <c r="N2206" s="4">
        <v>1991</v>
      </c>
      <c r="O2206" s="5" t="s">
        <v>986</v>
      </c>
      <c r="S2206" s="5" t="s">
        <v>314</v>
      </c>
      <c r="U2206" s="5" t="s">
        <v>378</v>
      </c>
      <c r="X2206" s="5" t="s">
        <v>22</v>
      </c>
      <c r="Y2206" s="5" t="s">
        <v>23</v>
      </c>
      <c r="Z2206" s="5" t="s">
        <v>20</v>
      </c>
      <c r="AB2206" s="5" t="s">
        <v>105</v>
      </c>
      <c r="AC2206" s="5" t="s">
        <v>946</v>
      </c>
      <c r="AI2206" s="5" t="s">
        <v>25</v>
      </c>
      <c r="AJ2206" s="8" t="s">
        <v>59</v>
      </c>
      <c r="AK2206" s="8" t="s">
        <v>114</v>
      </c>
    </row>
    <row r="2207" spans="1:37" hidden="1" x14ac:dyDescent="0.2">
      <c r="A2207" s="4">
        <v>2111</v>
      </c>
      <c r="B2207" s="4">
        <v>6</v>
      </c>
      <c r="C2207" s="5" t="s">
        <v>984</v>
      </c>
      <c r="D2207" s="5" t="s">
        <v>983</v>
      </c>
      <c r="E2207" s="4">
        <v>1994</v>
      </c>
      <c r="F2207" s="5" t="s">
        <v>251</v>
      </c>
      <c r="G2207" s="6">
        <v>14</v>
      </c>
      <c r="J2207" s="5" t="s">
        <v>50</v>
      </c>
      <c r="N2207" s="4">
        <v>1992</v>
      </c>
      <c r="O2207" s="5" t="s">
        <v>986</v>
      </c>
      <c r="S2207" s="5" t="s">
        <v>314</v>
      </c>
      <c r="U2207" s="5" t="s">
        <v>378</v>
      </c>
      <c r="X2207" s="5" t="s">
        <v>22</v>
      </c>
      <c r="Y2207" s="5" t="s">
        <v>23</v>
      </c>
      <c r="Z2207" s="5" t="s">
        <v>20</v>
      </c>
      <c r="AB2207" s="5" t="s">
        <v>105</v>
      </c>
      <c r="AC2207" s="5" t="s">
        <v>946</v>
      </c>
      <c r="AI2207" s="5" t="s">
        <v>25</v>
      </c>
      <c r="AJ2207" s="8" t="s">
        <v>59</v>
      </c>
      <c r="AK2207" s="8" t="s">
        <v>114</v>
      </c>
    </row>
    <row r="2208" spans="1:37" hidden="1" x14ac:dyDescent="0.2">
      <c r="A2208" s="4">
        <v>2169</v>
      </c>
      <c r="B2208" s="4">
        <v>1</v>
      </c>
      <c r="C2208" s="5" t="s">
        <v>892</v>
      </c>
      <c r="D2208" s="5" t="s">
        <v>989</v>
      </c>
      <c r="E2208" s="4">
        <v>1987</v>
      </c>
      <c r="F2208" s="5" t="s">
        <v>990</v>
      </c>
      <c r="G2208" s="6">
        <v>0.6</v>
      </c>
      <c r="H2208" s="7">
        <v>813</v>
      </c>
      <c r="N2208" s="4" t="s">
        <v>991</v>
      </c>
      <c r="O2208" s="5" t="s">
        <v>991</v>
      </c>
      <c r="S2208" s="5" t="s">
        <v>994</v>
      </c>
      <c r="U2208" s="5" t="s">
        <v>995</v>
      </c>
      <c r="X2208" s="5" t="s">
        <v>153</v>
      </c>
      <c r="Y2208" s="5" t="s">
        <v>152</v>
      </c>
      <c r="Z2208" s="5" t="s">
        <v>20</v>
      </c>
      <c r="AB2208" s="5" t="s">
        <v>993</v>
      </c>
      <c r="AC2208" s="5" t="s">
        <v>992</v>
      </c>
      <c r="AI2208" s="5" t="s">
        <v>903</v>
      </c>
      <c r="AJ2208" s="8" t="s">
        <v>59</v>
      </c>
      <c r="AK2208" s="8" t="s">
        <v>114</v>
      </c>
    </row>
    <row r="2209" spans="1:38" hidden="1" x14ac:dyDescent="0.2">
      <c r="A2209" s="4">
        <v>2169</v>
      </c>
      <c r="B2209" s="4">
        <v>1</v>
      </c>
      <c r="C2209" s="5" t="s">
        <v>892</v>
      </c>
      <c r="D2209" s="5" t="s">
        <v>989</v>
      </c>
      <c r="E2209" s="4">
        <v>1987</v>
      </c>
      <c r="F2209" s="5" t="s">
        <v>166</v>
      </c>
      <c r="G2209" s="6">
        <v>9053</v>
      </c>
      <c r="N2209" s="4" t="s">
        <v>991</v>
      </c>
      <c r="O2209" s="5" t="s">
        <v>991</v>
      </c>
      <c r="S2209" s="5" t="s">
        <v>994</v>
      </c>
      <c r="U2209" s="5" t="s">
        <v>995</v>
      </c>
      <c r="X2209" s="5" t="s">
        <v>153</v>
      </c>
      <c r="Y2209" s="5" t="s">
        <v>152</v>
      </c>
      <c r="Z2209" s="5" t="s">
        <v>20</v>
      </c>
      <c r="AB2209" s="5" t="s">
        <v>993</v>
      </c>
      <c r="AC2209" s="5" t="s">
        <v>992</v>
      </c>
      <c r="AI2209" s="5" t="s">
        <v>903</v>
      </c>
      <c r="AJ2209" s="8" t="s">
        <v>59</v>
      </c>
      <c r="AK2209" s="8" t="s">
        <v>114</v>
      </c>
    </row>
    <row r="2210" spans="1:38" hidden="1" x14ac:dyDescent="0.2">
      <c r="A2210" s="4">
        <v>2284</v>
      </c>
      <c r="B2210" s="4">
        <v>1</v>
      </c>
      <c r="C2210" s="5" t="s">
        <v>997</v>
      </c>
      <c r="D2210" s="5" t="s">
        <v>996</v>
      </c>
      <c r="E2210" s="4">
        <v>2001</v>
      </c>
      <c r="F2210" s="5" t="s">
        <v>85</v>
      </c>
      <c r="G2210" s="6">
        <v>21853</v>
      </c>
      <c r="I2210" s="6">
        <v>5500</v>
      </c>
      <c r="J2210" s="5" t="s">
        <v>107</v>
      </c>
      <c r="N2210" s="4">
        <v>1983</v>
      </c>
      <c r="O2210" s="5" t="s">
        <v>49</v>
      </c>
      <c r="S2210" s="5" t="s">
        <v>95</v>
      </c>
      <c r="U2210" s="5" t="s">
        <v>998</v>
      </c>
      <c r="X2210" s="5" t="s">
        <v>92</v>
      </c>
      <c r="Y2210" s="5" t="s">
        <v>93</v>
      </c>
      <c r="Z2210" s="5" t="s">
        <v>20</v>
      </c>
      <c r="AA2210" s="5" t="s">
        <v>1001</v>
      </c>
      <c r="AB2210" s="5" t="s">
        <v>21</v>
      </c>
      <c r="AI2210" s="5" t="s">
        <v>999</v>
      </c>
      <c r="AJ2210" s="8" t="s">
        <v>59</v>
      </c>
      <c r="AK2210" s="8" t="s">
        <v>114</v>
      </c>
    </row>
    <row r="2211" spans="1:38" hidden="1" x14ac:dyDescent="0.2">
      <c r="A2211" s="4">
        <v>2284</v>
      </c>
      <c r="B2211" s="4">
        <v>2</v>
      </c>
      <c r="C2211" s="5" t="s">
        <v>997</v>
      </c>
      <c r="D2211" s="5" t="s">
        <v>996</v>
      </c>
      <c r="E2211" s="4">
        <v>2001</v>
      </c>
      <c r="F2211" s="5" t="s">
        <v>85</v>
      </c>
      <c r="G2211" s="6">
        <v>22761</v>
      </c>
      <c r="I2211" s="6">
        <v>4100</v>
      </c>
      <c r="J2211" s="5" t="s">
        <v>107</v>
      </c>
      <c r="N2211" s="4">
        <v>1995</v>
      </c>
      <c r="O2211" s="5" t="s">
        <v>49</v>
      </c>
      <c r="R2211" s="7">
        <v>478</v>
      </c>
      <c r="S2211" s="5" t="s">
        <v>95</v>
      </c>
      <c r="U2211" s="5" t="s">
        <v>998</v>
      </c>
      <c r="X2211" s="5" t="s">
        <v>92</v>
      </c>
      <c r="Y2211" s="5" t="s">
        <v>93</v>
      </c>
      <c r="Z2211" s="5" t="s">
        <v>20</v>
      </c>
      <c r="AA2211" s="5" t="s">
        <v>1001</v>
      </c>
      <c r="AB2211" s="5" t="s">
        <v>21</v>
      </c>
      <c r="AI2211" s="5" t="s">
        <v>999</v>
      </c>
      <c r="AJ2211" s="8" t="s">
        <v>59</v>
      </c>
      <c r="AK2211" s="8" t="s">
        <v>114</v>
      </c>
    </row>
    <row r="2212" spans="1:38" hidden="1" x14ac:dyDescent="0.2">
      <c r="A2212" s="4">
        <v>2284</v>
      </c>
      <c r="B2212" s="4">
        <v>3</v>
      </c>
      <c r="C2212" s="5" t="s">
        <v>997</v>
      </c>
      <c r="D2212" s="5" t="s">
        <v>996</v>
      </c>
      <c r="E2212" s="4">
        <v>2001</v>
      </c>
      <c r="F2212" s="5" t="s">
        <v>166</v>
      </c>
      <c r="G2212" s="6">
        <v>1427</v>
      </c>
      <c r="I2212" s="6">
        <v>285</v>
      </c>
      <c r="J2212" s="5" t="s">
        <v>107</v>
      </c>
      <c r="N2212" s="4">
        <v>1995</v>
      </c>
      <c r="O2212" s="5" t="s">
        <v>49</v>
      </c>
      <c r="R2212" s="7">
        <v>478</v>
      </c>
      <c r="S2212" s="5" t="s">
        <v>95</v>
      </c>
      <c r="U2212" s="5" t="s">
        <v>998</v>
      </c>
      <c r="X2212" s="5" t="s">
        <v>92</v>
      </c>
      <c r="Y2212" s="5" t="s">
        <v>93</v>
      </c>
      <c r="Z2212" s="5" t="s">
        <v>20</v>
      </c>
      <c r="AA2212" s="5" t="s">
        <v>1000</v>
      </c>
      <c r="AB2212" s="5" t="s">
        <v>21</v>
      </c>
      <c r="AI2212" s="5" t="s">
        <v>999</v>
      </c>
      <c r="AJ2212" s="8" t="s">
        <v>59</v>
      </c>
      <c r="AK2212" s="8" t="s">
        <v>114</v>
      </c>
    </row>
    <row r="2213" spans="1:38" hidden="1" x14ac:dyDescent="0.2">
      <c r="A2213" s="4">
        <v>2284</v>
      </c>
      <c r="B2213" s="4">
        <v>4</v>
      </c>
      <c r="C2213" s="5" t="s">
        <v>997</v>
      </c>
      <c r="D2213" s="5" t="s">
        <v>996</v>
      </c>
      <c r="E2213" s="4">
        <v>2001</v>
      </c>
      <c r="F2213" s="5" t="s">
        <v>1333</v>
      </c>
      <c r="G2213" s="6">
        <v>0.80487804878048785</v>
      </c>
      <c r="H2213" s="7">
        <v>66</v>
      </c>
      <c r="L2213" s="5" t="s">
        <v>1004</v>
      </c>
      <c r="N2213" s="4">
        <v>1994</v>
      </c>
      <c r="O2213" s="5" t="s">
        <v>49</v>
      </c>
      <c r="P2213" s="5" t="s">
        <v>167</v>
      </c>
      <c r="R2213" s="7">
        <v>478</v>
      </c>
      <c r="S2213" s="5" t="s">
        <v>95</v>
      </c>
      <c r="T2213" s="5" t="s">
        <v>1003</v>
      </c>
      <c r="X2213" s="5" t="s">
        <v>92</v>
      </c>
      <c r="Y2213" s="5" t="s">
        <v>93</v>
      </c>
      <c r="Z2213" s="5" t="s">
        <v>20</v>
      </c>
      <c r="AB2213" s="5" t="s">
        <v>105</v>
      </c>
      <c r="AC2213" s="5" t="s">
        <v>1002</v>
      </c>
      <c r="AI2213" s="5" t="s">
        <v>999</v>
      </c>
      <c r="AJ2213" s="8" t="s">
        <v>59</v>
      </c>
      <c r="AK2213" s="8" t="s">
        <v>114</v>
      </c>
      <c r="AL2213" s="8" t="s">
        <v>264</v>
      </c>
    </row>
    <row r="2214" spans="1:38" hidden="1" x14ac:dyDescent="0.2">
      <c r="A2214" s="4">
        <v>2284</v>
      </c>
      <c r="B2214" s="4">
        <v>5</v>
      </c>
      <c r="C2214" s="5" t="s">
        <v>997</v>
      </c>
      <c r="D2214" s="5" t="s">
        <v>996</v>
      </c>
      <c r="E2214" s="4">
        <v>2001</v>
      </c>
      <c r="F2214" s="5" t="s">
        <v>1333</v>
      </c>
      <c r="G2214" s="6">
        <v>4.878048780487805E-2</v>
      </c>
      <c r="H2214" s="7">
        <v>4</v>
      </c>
      <c r="L2214" s="5" t="s">
        <v>1005</v>
      </c>
      <c r="N2214" s="4">
        <v>1994</v>
      </c>
      <c r="O2214" s="5" t="s">
        <v>49</v>
      </c>
      <c r="P2214" s="5" t="s">
        <v>167</v>
      </c>
      <c r="R2214" s="7">
        <v>478</v>
      </c>
      <c r="S2214" s="5" t="s">
        <v>95</v>
      </c>
      <c r="T2214" s="5" t="s">
        <v>1003</v>
      </c>
      <c r="X2214" s="5" t="s">
        <v>92</v>
      </c>
      <c r="Y2214" s="5" t="s">
        <v>93</v>
      </c>
      <c r="Z2214" s="5" t="s">
        <v>20</v>
      </c>
      <c r="AB2214" s="5" t="s">
        <v>105</v>
      </c>
      <c r="AC2214" s="5" t="s">
        <v>1002</v>
      </c>
      <c r="AI2214" s="5" t="s">
        <v>999</v>
      </c>
      <c r="AJ2214" s="8" t="s">
        <v>59</v>
      </c>
      <c r="AK2214" s="8" t="s">
        <v>114</v>
      </c>
      <c r="AL2214" s="8" t="s">
        <v>264</v>
      </c>
    </row>
    <row r="2215" spans="1:38" hidden="1" x14ac:dyDescent="0.2">
      <c r="A2215" s="4">
        <v>2284</v>
      </c>
      <c r="B2215" s="4">
        <v>6</v>
      </c>
      <c r="C2215" s="5" t="s">
        <v>997</v>
      </c>
      <c r="D2215" s="5" t="s">
        <v>996</v>
      </c>
      <c r="E2215" s="4">
        <v>2001</v>
      </c>
      <c r="F2215" s="5" t="s">
        <v>1333</v>
      </c>
      <c r="G2215" s="6">
        <v>3.6585365853658534E-2</v>
      </c>
      <c r="H2215" s="7">
        <v>3</v>
      </c>
      <c r="L2215" s="5" t="s">
        <v>1006</v>
      </c>
      <c r="N2215" s="4">
        <v>1994</v>
      </c>
      <c r="O2215" s="5" t="s">
        <v>49</v>
      </c>
      <c r="P2215" s="5" t="s">
        <v>167</v>
      </c>
      <c r="R2215" s="7">
        <v>478</v>
      </c>
      <c r="S2215" s="5" t="s">
        <v>95</v>
      </c>
      <c r="T2215" s="5" t="s">
        <v>1003</v>
      </c>
      <c r="X2215" s="5" t="s">
        <v>92</v>
      </c>
      <c r="Y2215" s="5" t="s">
        <v>93</v>
      </c>
      <c r="Z2215" s="5" t="s">
        <v>20</v>
      </c>
      <c r="AB2215" s="5" t="s">
        <v>105</v>
      </c>
      <c r="AC2215" s="5" t="s">
        <v>1002</v>
      </c>
      <c r="AI2215" s="5" t="s">
        <v>999</v>
      </c>
      <c r="AJ2215" s="8" t="s">
        <v>59</v>
      </c>
      <c r="AK2215" s="8" t="s">
        <v>114</v>
      </c>
      <c r="AL2215" s="8" t="s">
        <v>264</v>
      </c>
    </row>
    <row r="2216" spans="1:38" hidden="1" x14ac:dyDescent="0.2">
      <c r="A2216" s="4">
        <v>2284</v>
      </c>
      <c r="B2216" s="4">
        <v>7</v>
      </c>
      <c r="C2216" s="5" t="s">
        <v>997</v>
      </c>
      <c r="D2216" s="5" t="s">
        <v>996</v>
      </c>
      <c r="E2216" s="4">
        <v>2001</v>
      </c>
      <c r="F2216" s="5" t="s">
        <v>1333</v>
      </c>
      <c r="G2216" s="6">
        <v>1.2195121951219513E-2</v>
      </c>
      <c r="H2216" s="7">
        <v>1</v>
      </c>
      <c r="L2216" s="5" t="s">
        <v>1007</v>
      </c>
      <c r="N2216" s="4">
        <v>1994</v>
      </c>
      <c r="O2216" s="5" t="s">
        <v>49</v>
      </c>
      <c r="P2216" s="5" t="s">
        <v>167</v>
      </c>
      <c r="R2216" s="7">
        <v>478</v>
      </c>
      <c r="S2216" s="5" t="s">
        <v>95</v>
      </c>
      <c r="T2216" s="5" t="s">
        <v>1003</v>
      </c>
      <c r="X2216" s="5" t="s">
        <v>92</v>
      </c>
      <c r="Y2216" s="5" t="s">
        <v>93</v>
      </c>
      <c r="Z2216" s="5" t="s">
        <v>20</v>
      </c>
      <c r="AB2216" s="5" t="s">
        <v>105</v>
      </c>
      <c r="AC2216" s="5" t="s">
        <v>1002</v>
      </c>
      <c r="AI2216" s="5" t="s">
        <v>999</v>
      </c>
      <c r="AJ2216" s="8" t="s">
        <v>59</v>
      </c>
      <c r="AK2216" s="8" t="s">
        <v>114</v>
      </c>
      <c r="AL2216" s="8" t="s">
        <v>264</v>
      </c>
    </row>
    <row r="2217" spans="1:38" hidden="1" x14ac:dyDescent="0.2">
      <c r="A2217" s="4">
        <v>2284</v>
      </c>
      <c r="B2217" s="4">
        <v>8</v>
      </c>
      <c r="C2217" s="5" t="s">
        <v>997</v>
      </c>
      <c r="D2217" s="5" t="s">
        <v>996</v>
      </c>
      <c r="E2217" s="4">
        <v>2001</v>
      </c>
      <c r="F2217" s="5" t="s">
        <v>1333</v>
      </c>
      <c r="G2217" s="6">
        <v>0</v>
      </c>
      <c r="H2217" s="7">
        <v>0</v>
      </c>
      <c r="L2217" s="5" t="s">
        <v>1008</v>
      </c>
      <c r="N2217" s="4">
        <v>1994</v>
      </c>
      <c r="O2217" s="5" t="s">
        <v>49</v>
      </c>
      <c r="P2217" s="5" t="s">
        <v>167</v>
      </c>
      <c r="R2217" s="7">
        <v>478</v>
      </c>
      <c r="S2217" s="5" t="s">
        <v>95</v>
      </c>
      <c r="T2217" s="5" t="s">
        <v>1003</v>
      </c>
      <c r="X2217" s="5" t="s">
        <v>92</v>
      </c>
      <c r="Y2217" s="5" t="s">
        <v>93</v>
      </c>
      <c r="Z2217" s="5" t="s">
        <v>20</v>
      </c>
      <c r="AB2217" s="5" t="s">
        <v>105</v>
      </c>
      <c r="AC2217" s="5" t="s">
        <v>1002</v>
      </c>
      <c r="AI2217" s="5" t="s">
        <v>999</v>
      </c>
      <c r="AJ2217" s="8" t="s">
        <v>59</v>
      </c>
      <c r="AK2217" s="8" t="s">
        <v>114</v>
      </c>
      <c r="AL2217" s="8" t="s">
        <v>264</v>
      </c>
    </row>
    <row r="2218" spans="1:38" hidden="1" x14ac:dyDescent="0.2">
      <c r="A2218" s="4">
        <v>2284</v>
      </c>
      <c r="B2218" s="4">
        <v>9</v>
      </c>
      <c r="C2218" s="5" t="s">
        <v>997</v>
      </c>
      <c r="D2218" s="5" t="s">
        <v>996</v>
      </c>
      <c r="E2218" s="4">
        <v>2001</v>
      </c>
      <c r="F2218" s="5" t="s">
        <v>1333</v>
      </c>
      <c r="G2218" s="6">
        <v>3.6585365853658534E-2</v>
      </c>
      <c r="H2218" s="7">
        <v>3</v>
      </c>
      <c r="L2218" s="5" t="s">
        <v>1009</v>
      </c>
      <c r="N2218" s="4">
        <v>1994</v>
      </c>
      <c r="O2218" s="5" t="s">
        <v>49</v>
      </c>
      <c r="P2218" s="5" t="s">
        <v>167</v>
      </c>
      <c r="R2218" s="7">
        <v>478</v>
      </c>
      <c r="S2218" s="5" t="s">
        <v>95</v>
      </c>
      <c r="T2218" s="5" t="s">
        <v>1003</v>
      </c>
      <c r="X2218" s="5" t="s">
        <v>92</v>
      </c>
      <c r="Y2218" s="5" t="s">
        <v>93</v>
      </c>
      <c r="Z2218" s="5" t="s">
        <v>20</v>
      </c>
      <c r="AB2218" s="5" t="s">
        <v>105</v>
      </c>
      <c r="AC2218" s="5" t="s">
        <v>1002</v>
      </c>
      <c r="AI2218" s="5" t="s">
        <v>999</v>
      </c>
      <c r="AJ2218" s="8" t="s">
        <v>59</v>
      </c>
      <c r="AK2218" s="8" t="s">
        <v>114</v>
      </c>
      <c r="AL2218" s="8" t="s">
        <v>264</v>
      </c>
    </row>
    <row r="2219" spans="1:38" hidden="1" x14ac:dyDescent="0.2">
      <c r="A2219" s="4">
        <v>2284</v>
      </c>
      <c r="B2219" s="4">
        <v>10</v>
      </c>
      <c r="C2219" s="5" t="s">
        <v>997</v>
      </c>
      <c r="D2219" s="5" t="s">
        <v>996</v>
      </c>
      <c r="E2219" s="4">
        <v>2001</v>
      </c>
      <c r="F2219" s="5" t="s">
        <v>1333</v>
      </c>
      <c r="G2219" s="6">
        <v>1.2195121951219513E-2</v>
      </c>
      <c r="H2219" s="7">
        <v>1</v>
      </c>
      <c r="L2219" s="5" t="s">
        <v>1010</v>
      </c>
      <c r="N2219" s="4">
        <v>1994</v>
      </c>
      <c r="O2219" s="5" t="s">
        <v>49</v>
      </c>
      <c r="P2219" s="5" t="s">
        <v>167</v>
      </c>
      <c r="R2219" s="7">
        <v>478</v>
      </c>
      <c r="S2219" s="5" t="s">
        <v>95</v>
      </c>
      <c r="T2219" s="5" t="s">
        <v>1003</v>
      </c>
      <c r="X2219" s="5" t="s">
        <v>92</v>
      </c>
      <c r="Y2219" s="5" t="s">
        <v>93</v>
      </c>
      <c r="Z2219" s="5" t="s">
        <v>20</v>
      </c>
      <c r="AB2219" s="5" t="s">
        <v>105</v>
      </c>
      <c r="AC2219" s="5" t="s">
        <v>1002</v>
      </c>
      <c r="AI2219" s="5" t="s">
        <v>999</v>
      </c>
      <c r="AJ2219" s="8" t="s">
        <v>59</v>
      </c>
      <c r="AK2219" s="8" t="s">
        <v>114</v>
      </c>
      <c r="AL2219" s="8" t="s">
        <v>264</v>
      </c>
    </row>
    <row r="2220" spans="1:38" hidden="1" x14ac:dyDescent="0.2">
      <c r="A2220" s="4">
        <v>2284</v>
      </c>
      <c r="B2220" s="4">
        <v>11</v>
      </c>
      <c r="C2220" s="5" t="s">
        <v>997</v>
      </c>
      <c r="D2220" s="5" t="s">
        <v>996</v>
      </c>
      <c r="E2220" s="4">
        <v>2001</v>
      </c>
      <c r="F2220" s="5" t="s">
        <v>1333</v>
      </c>
      <c r="G2220" s="6">
        <v>4.878048780487805E-2</v>
      </c>
      <c r="H2220" s="7">
        <v>4</v>
      </c>
      <c r="L2220" s="5" t="s">
        <v>1011</v>
      </c>
      <c r="N2220" s="4">
        <v>1994</v>
      </c>
      <c r="O2220" s="5" t="s">
        <v>49</v>
      </c>
      <c r="P2220" s="5" t="s">
        <v>167</v>
      </c>
      <c r="R2220" s="7">
        <v>478</v>
      </c>
      <c r="S2220" s="5" t="s">
        <v>95</v>
      </c>
      <c r="T2220" s="5" t="s">
        <v>1003</v>
      </c>
      <c r="X2220" s="5" t="s">
        <v>92</v>
      </c>
      <c r="Y2220" s="5" t="s">
        <v>93</v>
      </c>
      <c r="Z2220" s="5" t="s">
        <v>20</v>
      </c>
      <c r="AB2220" s="5" t="s">
        <v>105</v>
      </c>
      <c r="AC2220" s="5" t="s">
        <v>1002</v>
      </c>
      <c r="AI2220" s="5" t="s">
        <v>999</v>
      </c>
      <c r="AJ2220" s="8" t="s">
        <v>59</v>
      </c>
      <c r="AK2220" s="8" t="s">
        <v>114</v>
      </c>
      <c r="AL2220" s="8" t="s">
        <v>264</v>
      </c>
    </row>
    <row r="2221" spans="1:38" hidden="1" x14ac:dyDescent="0.2">
      <c r="A2221" s="4">
        <v>2284</v>
      </c>
      <c r="B2221" s="4">
        <v>12</v>
      </c>
      <c r="C2221" s="5" t="s">
        <v>997</v>
      </c>
      <c r="D2221" s="5" t="s">
        <v>996</v>
      </c>
      <c r="E2221" s="4">
        <v>2001</v>
      </c>
      <c r="F2221" s="5" t="s">
        <v>1333</v>
      </c>
      <c r="G2221" s="6">
        <v>0.42424242424242425</v>
      </c>
      <c r="H2221" s="7">
        <v>28</v>
      </c>
      <c r="L2221" s="5" t="s">
        <v>1004</v>
      </c>
      <c r="N2221" s="4">
        <v>1995</v>
      </c>
      <c r="O2221" s="5" t="s">
        <v>49</v>
      </c>
      <c r="P2221" s="5" t="s">
        <v>626</v>
      </c>
      <c r="R2221" s="7">
        <v>220.5</v>
      </c>
      <c r="S2221" s="5" t="s">
        <v>95</v>
      </c>
      <c r="T2221" s="5" t="s">
        <v>1003</v>
      </c>
      <c r="X2221" s="5" t="s">
        <v>92</v>
      </c>
      <c r="Y2221" s="5" t="s">
        <v>93</v>
      </c>
      <c r="Z2221" s="5" t="s">
        <v>20</v>
      </c>
      <c r="AB2221" s="5" t="s">
        <v>105</v>
      </c>
      <c r="AC2221" s="5" t="s">
        <v>1002</v>
      </c>
      <c r="AI2221" s="5" t="s">
        <v>999</v>
      </c>
      <c r="AJ2221" s="8" t="s">
        <v>59</v>
      </c>
      <c r="AK2221" s="8" t="s">
        <v>114</v>
      </c>
      <c r="AL2221" s="8" t="s">
        <v>264</v>
      </c>
    </row>
    <row r="2222" spans="1:38" hidden="1" x14ac:dyDescent="0.2">
      <c r="A2222" s="4">
        <v>2284</v>
      </c>
      <c r="B2222" s="4">
        <v>13</v>
      </c>
      <c r="C2222" s="5" t="s">
        <v>997</v>
      </c>
      <c r="D2222" s="5" t="s">
        <v>996</v>
      </c>
      <c r="E2222" s="4">
        <v>2001</v>
      </c>
      <c r="F2222" s="5" t="s">
        <v>1333</v>
      </c>
      <c r="G2222" s="6">
        <v>0.16666666666666666</v>
      </c>
      <c r="H2222" s="7">
        <v>11</v>
      </c>
      <c r="L2222" s="5" t="s">
        <v>1005</v>
      </c>
      <c r="N2222" s="4">
        <v>1995</v>
      </c>
      <c r="O2222" s="5" t="s">
        <v>49</v>
      </c>
      <c r="P2222" s="5" t="s">
        <v>626</v>
      </c>
      <c r="R2222" s="7">
        <v>220.5</v>
      </c>
      <c r="S2222" s="5" t="s">
        <v>95</v>
      </c>
      <c r="T2222" s="5" t="s">
        <v>1003</v>
      </c>
      <c r="X2222" s="5" t="s">
        <v>92</v>
      </c>
      <c r="Y2222" s="5" t="s">
        <v>93</v>
      </c>
      <c r="Z2222" s="5" t="s">
        <v>20</v>
      </c>
      <c r="AB2222" s="5" t="s">
        <v>105</v>
      </c>
      <c r="AC2222" s="5" t="s">
        <v>1002</v>
      </c>
      <c r="AI2222" s="5" t="s">
        <v>999</v>
      </c>
      <c r="AJ2222" s="8" t="s">
        <v>59</v>
      </c>
      <c r="AK2222" s="8" t="s">
        <v>114</v>
      </c>
      <c r="AL2222" s="8" t="s">
        <v>264</v>
      </c>
    </row>
    <row r="2223" spans="1:38" hidden="1" x14ac:dyDescent="0.2">
      <c r="A2223" s="4">
        <v>2284</v>
      </c>
      <c r="B2223" s="4">
        <v>14</v>
      </c>
      <c r="C2223" s="5" t="s">
        <v>997</v>
      </c>
      <c r="D2223" s="5" t="s">
        <v>996</v>
      </c>
      <c r="E2223" s="4">
        <v>2001</v>
      </c>
      <c r="F2223" s="5" t="s">
        <v>1333</v>
      </c>
      <c r="G2223" s="6">
        <v>6.0606060606060608E-2</v>
      </c>
      <c r="H2223" s="7">
        <v>4</v>
      </c>
      <c r="L2223" s="5" t="s">
        <v>1006</v>
      </c>
      <c r="N2223" s="4">
        <v>1995</v>
      </c>
      <c r="O2223" s="5" t="s">
        <v>49</v>
      </c>
      <c r="P2223" s="5" t="s">
        <v>626</v>
      </c>
      <c r="R2223" s="7">
        <v>220.5</v>
      </c>
      <c r="S2223" s="5" t="s">
        <v>95</v>
      </c>
      <c r="T2223" s="5" t="s">
        <v>1003</v>
      </c>
      <c r="X2223" s="5" t="s">
        <v>92</v>
      </c>
      <c r="Y2223" s="5" t="s">
        <v>93</v>
      </c>
      <c r="Z2223" s="5" t="s">
        <v>20</v>
      </c>
      <c r="AB2223" s="5" t="s">
        <v>105</v>
      </c>
      <c r="AC2223" s="5" t="s">
        <v>1002</v>
      </c>
      <c r="AI2223" s="5" t="s">
        <v>999</v>
      </c>
      <c r="AJ2223" s="8" t="s">
        <v>59</v>
      </c>
      <c r="AK2223" s="8" t="s">
        <v>114</v>
      </c>
      <c r="AL2223" s="8" t="s">
        <v>264</v>
      </c>
    </row>
    <row r="2224" spans="1:38" hidden="1" x14ac:dyDescent="0.2">
      <c r="A2224" s="4">
        <v>2284</v>
      </c>
      <c r="B2224" s="4">
        <v>15</v>
      </c>
      <c r="C2224" s="5" t="s">
        <v>997</v>
      </c>
      <c r="D2224" s="5" t="s">
        <v>996</v>
      </c>
      <c r="E2224" s="4">
        <v>2001</v>
      </c>
      <c r="F2224" s="5" t="s">
        <v>1333</v>
      </c>
      <c r="G2224" s="6">
        <v>6.0606060606060608E-2</v>
      </c>
      <c r="H2224" s="7">
        <v>4</v>
      </c>
      <c r="L2224" s="5" t="s">
        <v>1007</v>
      </c>
      <c r="N2224" s="4">
        <v>1995</v>
      </c>
      <c r="O2224" s="5" t="s">
        <v>49</v>
      </c>
      <c r="P2224" s="5" t="s">
        <v>626</v>
      </c>
      <c r="R2224" s="7">
        <v>220.5</v>
      </c>
      <c r="S2224" s="5" t="s">
        <v>95</v>
      </c>
      <c r="T2224" s="5" t="s">
        <v>1003</v>
      </c>
      <c r="X2224" s="5" t="s">
        <v>92</v>
      </c>
      <c r="Y2224" s="5" t="s">
        <v>93</v>
      </c>
      <c r="Z2224" s="5" t="s">
        <v>20</v>
      </c>
      <c r="AB2224" s="5" t="s">
        <v>105</v>
      </c>
      <c r="AC2224" s="5" t="s">
        <v>1002</v>
      </c>
      <c r="AI2224" s="5" t="s">
        <v>999</v>
      </c>
      <c r="AJ2224" s="8" t="s">
        <v>59</v>
      </c>
      <c r="AK2224" s="8" t="s">
        <v>114</v>
      </c>
      <c r="AL2224" s="8" t="s">
        <v>264</v>
      </c>
    </row>
    <row r="2225" spans="1:38" hidden="1" x14ac:dyDescent="0.2">
      <c r="A2225" s="4">
        <v>2284</v>
      </c>
      <c r="B2225" s="4">
        <v>16</v>
      </c>
      <c r="C2225" s="5" t="s">
        <v>997</v>
      </c>
      <c r="D2225" s="5" t="s">
        <v>996</v>
      </c>
      <c r="E2225" s="4">
        <v>2001</v>
      </c>
      <c r="F2225" s="5" t="s">
        <v>1333</v>
      </c>
      <c r="G2225" s="6">
        <v>9.0909090909090912E-2</v>
      </c>
      <c r="H2225" s="7">
        <v>6</v>
      </c>
      <c r="L2225" s="5" t="s">
        <v>1008</v>
      </c>
      <c r="N2225" s="4">
        <v>1995</v>
      </c>
      <c r="O2225" s="5" t="s">
        <v>49</v>
      </c>
      <c r="P2225" s="5" t="s">
        <v>626</v>
      </c>
      <c r="R2225" s="7">
        <v>220.5</v>
      </c>
      <c r="S2225" s="5" t="s">
        <v>95</v>
      </c>
      <c r="T2225" s="5" t="s">
        <v>1003</v>
      </c>
      <c r="X2225" s="5" t="s">
        <v>92</v>
      </c>
      <c r="Y2225" s="5" t="s">
        <v>93</v>
      </c>
      <c r="Z2225" s="5" t="s">
        <v>20</v>
      </c>
      <c r="AB2225" s="5" t="s">
        <v>105</v>
      </c>
      <c r="AC2225" s="5" t="s">
        <v>1002</v>
      </c>
      <c r="AI2225" s="5" t="s">
        <v>999</v>
      </c>
      <c r="AJ2225" s="8" t="s">
        <v>59</v>
      </c>
      <c r="AK2225" s="8" t="s">
        <v>114</v>
      </c>
      <c r="AL2225" s="8" t="s">
        <v>264</v>
      </c>
    </row>
    <row r="2226" spans="1:38" hidden="1" x14ac:dyDescent="0.2">
      <c r="A2226" s="4">
        <v>2284</v>
      </c>
      <c r="B2226" s="4">
        <v>17</v>
      </c>
      <c r="C2226" s="5" t="s">
        <v>997</v>
      </c>
      <c r="D2226" s="5" t="s">
        <v>996</v>
      </c>
      <c r="E2226" s="4">
        <v>2001</v>
      </c>
      <c r="F2226" s="5" t="s">
        <v>1333</v>
      </c>
      <c r="G2226" s="6">
        <v>7.575757575757576E-2</v>
      </c>
      <c r="H2226" s="7">
        <v>5</v>
      </c>
      <c r="L2226" s="5" t="s">
        <v>1009</v>
      </c>
      <c r="N2226" s="4">
        <v>1995</v>
      </c>
      <c r="O2226" s="5" t="s">
        <v>49</v>
      </c>
      <c r="P2226" s="5" t="s">
        <v>626</v>
      </c>
      <c r="R2226" s="7">
        <v>220.5</v>
      </c>
      <c r="S2226" s="5" t="s">
        <v>95</v>
      </c>
      <c r="T2226" s="5" t="s">
        <v>1003</v>
      </c>
      <c r="X2226" s="5" t="s">
        <v>92</v>
      </c>
      <c r="Y2226" s="5" t="s">
        <v>93</v>
      </c>
      <c r="Z2226" s="5" t="s">
        <v>20</v>
      </c>
      <c r="AB2226" s="5" t="s">
        <v>105</v>
      </c>
      <c r="AC2226" s="5" t="s">
        <v>1002</v>
      </c>
      <c r="AI2226" s="5" t="s">
        <v>999</v>
      </c>
      <c r="AJ2226" s="8" t="s">
        <v>59</v>
      </c>
      <c r="AK2226" s="8" t="s">
        <v>114</v>
      </c>
      <c r="AL2226" s="8" t="s">
        <v>264</v>
      </c>
    </row>
    <row r="2227" spans="1:38" hidden="1" x14ac:dyDescent="0.2">
      <c r="A2227" s="4">
        <v>2284</v>
      </c>
      <c r="B2227" s="4">
        <v>18</v>
      </c>
      <c r="C2227" s="5" t="s">
        <v>997</v>
      </c>
      <c r="D2227" s="5" t="s">
        <v>996</v>
      </c>
      <c r="E2227" s="4">
        <v>2001</v>
      </c>
      <c r="F2227" s="5" t="s">
        <v>1333</v>
      </c>
      <c r="G2227" s="6">
        <v>0.10606060606060606</v>
      </c>
      <c r="H2227" s="7">
        <v>7</v>
      </c>
      <c r="L2227" s="5" t="s">
        <v>1010</v>
      </c>
      <c r="N2227" s="4">
        <v>1995</v>
      </c>
      <c r="O2227" s="5" t="s">
        <v>49</v>
      </c>
      <c r="P2227" s="5" t="s">
        <v>626</v>
      </c>
      <c r="R2227" s="7">
        <v>220.5</v>
      </c>
      <c r="S2227" s="5" t="s">
        <v>95</v>
      </c>
      <c r="T2227" s="5" t="s">
        <v>1003</v>
      </c>
      <c r="X2227" s="5" t="s">
        <v>92</v>
      </c>
      <c r="Y2227" s="5" t="s">
        <v>93</v>
      </c>
      <c r="Z2227" s="5" t="s">
        <v>20</v>
      </c>
      <c r="AB2227" s="5" t="s">
        <v>105</v>
      </c>
      <c r="AC2227" s="5" t="s">
        <v>1002</v>
      </c>
      <c r="AI2227" s="5" t="s">
        <v>999</v>
      </c>
      <c r="AJ2227" s="8" t="s">
        <v>59</v>
      </c>
      <c r="AK2227" s="8" t="s">
        <v>114</v>
      </c>
      <c r="AL2227" s="8" t="s">
        <v>264</v>
      </c>
    </row>
    <row r="2228" spans="1:38" hidden="1" x14ac:dyDescent="0.2">
      <c r="A2228" s="4">
        <v>2284</v>
      </c>
      <c r="B2228" s="4">
        <v>19</v>
      </c>
      <c r="C2228" s="5" t="s">
        <v>997</v>
      </c>
      <c r="D2228" s="5" t="s">
        <v>996</v>
      </c>
      <c r="E2228" s="4">
        <v>2001</v>
      </c>
      <c r="F2228" s="5" t="s">
        <v>1333</v>
      </c>
      <c r="G2228" s="6">
        <v>1.5151515151515152E-2</v>
      </c>
      <c r="H2228" s="7">
        <v>1</v>
      </c>
      <c r="L2228" s="5" t="s">
        <v>1011</v>
      </c>
      <c r="N2228" s="4">
        <v>1995</v>
      </c>
      <c r="O2228" s="5" t="s">
        <v>49</v>
      </c>
      <c r="P2228" s="5" t="s">
        <v>626</v>
      </c>
      <c r="R2228" s="7">
        <v>220.5</v>
      </c>
      <c r="S2228" s="5" t="s">
        <v>95</v>
      </c>
      <c r="T2228" s="5" t="s">
        <v>1003</v>
      </c>
      <c r="X2228" s="5" t="s">
        <v>92</v>
      </c>
      <c r="Y2228" s="5" t="s">
        <v>93</v>
      </c>
      <c r="Z2228" s="5" t="s">
        <v>20</v>
      </c>
      <c r="AB2228" s="5" t="s">
        <v>105</v>
      </c>
      <c r="AC2228" s="5" t="s">
        <v>1002</v>
      </c>
      <c r="AI2228" s="5" t="s">
        <v>999</v>
      </c>
      <c r="AJ2228" s="8" t="s">
        <v>59</v>
      </c>
      <c r="AK2228" s="8" t="s">
        <v>114</v>
      </c>
      <c r="AL2228" s="8" t="s">
        <v>264</v>
      </c>
    </row>
    <row r="2229" spans="1:38" hidden="1" x14ac:dyDescent="0.2">
      <c r="A2229" s="4">
        <v>2284</v>
      </c>
      <c r="B2229" s="4">
        <v>20</v>
      </c>
      <c r="C2229" s="5" t="s">
        <v>997</v>
      </c>
      <c r="D2229" s="5" t="s">
        <v>996</v>
      </c>
      <c r="E2229" s="4">
        <v>2001</v>
      </c>
      <c r="F2229" s="5" t="s">
        <v>1333</v>
      </c>
      <c r="G2229" s="6">
        <v>0.85632184</v>
      </c>
      <c r="L2229" s="5" t="s">
        <v>1012</v>
      </c>
      <c r="N2229" s="4" t="s">
        <v>1016</v>
      </c>
      <c r="O2229" s="5" t="s">
        <v>49</v>
      </c>
      <c r="S2229" s="5" t="s">
        <v>95</v>
      </c>
      <c r="T2229" s="5" t="s">
        <v>1003</v>
      </c>
      <c r="X2229" s="5" t="s">
        <v>92</v>
      </c>
      <c r="Y2229" s="5" t="s">
        <v>93</v>
      </c>
      <c r="Z2229" s="5" t="s">
        <v>20</v>
      </c>
      <c r="AB2229" s="5" t="s">
        <v>105</v>
      </c>
      <c r="AC2229" s="5" t="s">
        <v>1002</v>
      </c>
      <c r="AI2229" s="5" t="s">
        <v>999</v>
      </c>
      <c r="AJ2229" s="8" t="s">
        <v>59</v>
      </c>
      <c r="AK2229" s="8" t="s">
        <v>114</v>
      </c>
      <c r="AL2229" s="8" t="s">
        <v>264</v>
      </c>
    </row>
    <row r="2230" spans="1:38" hidden="1" x14ac:dyDescent="0.2">
      <c r="A2230" s="4">
        <v>2284</v>
      </c>
      <c r="B2230" s="4">
        <v>21</v>
      </c>
      <c r="C2230" s="5" t="s">
        <v>997</v>
      </c>
      <c r="D2230" s="5" t="s">
        <v>996</v>
      </c>
      <c r="E2230" s="4">
        <v>2001</v>
      </c>
      <c r="F2230" s="5" t="s">
        <v>1333</v>
      </c>
      <c r="G2230" s="6">
        <v>9.1954019999999997E-2</v>
      </c>
      <c r="L2230" s="5" t="s">
        <v>1013</v>
      </c>
      <c r="N2230" s="4" t="s">
        <v>1016</v>
      </c>
      <c r="O2230" s="5" t="s">
        <v>49</v>
      </c>
      <c r="S2230" s="5" t="s">
        <v>95</v>
      </c>
      <c r="T2230" s="5" t="s">
        <v>1003</v>
      </c>
      <c r="X2230" s="5" t="s">
        <v>92</v>
      </c>
      <c r="Y2230" s="5" t="s">
        <v>93</v>
      </c>
      <c r="Z2230" s="5" t="s">
        <v>20</v>
      </c>
      <c r="AB2230" s="5" t="s">
        <v>105</v>
      </c>
      <c r="AC2230" s="5" t="s">
        <v>1002</v>
      </c>
      <c r="AI2230" s="5" t="s">
        <v>999</v>
      </c>
      <c r="AJ2230" s="8" t="s">
        <v>59</v>
      </c>
      <c r="AK2230" s="8" t="s">
        <v>114</v>
      </c>
      <c r="AL2230" s="8" t="s">
        <v>264</v>
      </c>
    </row>
    <row r="2231" spans="1:38" hidden="1" x14ac:dyDescent="0.2">
      <c r="A2231" s="4">
        <v>2284</v>
      </c>
      <c r="B2231" s="4">
        <v>22</v>
      </c>
      <c r="C2231" s="5" t="s">
        <v>997</v>
      </c>
      <c r="D2231" s="5" t="s">
        <v>996</v>
      </c>
      <c r="E2231" s="4">
        <v>2001</v>
      </c>
      <c r="F2231" s="5" t="s">
        <v>1333</v>
      </c>
      <c r="G2231" s="6">
        <v>1.9157090000000002E-2</v>
      </c>
      <c r="L2231" s="5" t="s">
        <v>1014</v>
      </c>
      <c r="N2231" s="4" t="s">
        <v>1016</v>
      </c>
      <c r="O2231" s="5" t="s">
        <v>49</v>
      </c>
      <c r="S2231" s="5" t="s">
        <v>95</v>
      </c>
      <c r="T2231" s="5" t="s">
        <v>1003</v>
      </c>
      <c r="X2231" s="5" t="s">
        <v>92</v>
      </c>
      <c r="Y2231" s="5" t="s">
        <v>93</v>
      </c>
      <c r="Z2231" s="5" t="s">
        <v>20</v>
      </c>
      <c r="AB2231" s="5" t="s">
        <v>105</v>
      </c>
      <c r="AC2231" s="5" t="s">
        <v>1002</v>
      </c>
      <c r="AI2231" s="5" t="s">
        <v>999</v>
      </c>
      <c r="AJ2231" s="8" t="s">
        <v>59</v>
      </c>
      <c r="AK2231" s="8" t="s">
        <v>114</v>
      </c>
      <c r="AL2231" s="8" t="s">
        <v>264</v>
      </c>
    </row>
    <row r="2232" spans="1:38" hidden="1" x14ac:dyDescent="0.2">
      <c r="A2232" s="4">
        <v>2284</v>
      </c>
      <c r="B2232" s="4">
        <v>23</v>
      </c>
      <c r="C2232" s="5" t="s">
        <v>997</v>
      </c>
      <c r="D2232" s="5" t="s">
        <v>996</v>
      </c>
      <c r="E2232" s="4">
        <v>2001</v>
      </c>
      <c r="F2232" s="5" t="s">
        <v>1333</v>
      </c>
      <c r="G2232" s="6">
        <v>3.8314180000000003E-2</v>
      </c>
      <c r="L2232" s="5" t="s">
        <v>1015</v>
      </c>
      <c r="N2232" s="4" t="s">
        <v>1016</v>
      </c>
      <c r="O2232" s="5" t="s">
        <v>49</v>
      </c>
      <c r="S2232" s="5" t="s">
        <v>95</v>
      </c>
      <c r="T2232" s="5" t="s">
        <v>1003</v>
      </c>
      <c r="X2232" s="5" t="s">
        <v>92</v>
      </c>
      <c r="Y2232" s="5" t="s">
        <v>93</v>
      </c>
      <c r="Z2232" s="5" t="s">
        <v>20</v>
      </c>
      <c r="AB2232" s="5" t="s">
        <v>105</v>
      </c>
      <c r="AC2232" s="5" t="s">
        <v>1002</v>
      </c>
      <c r="AI2232" s="5" t="s">
        <v>999</v>
      </c>
      <c r="AJ2232" s="8" t="s">
        <v>59</v>
      </c>
      <c r="AK2232" s="8" t="s">
        <v>114</v>
      </c>
      <c r="AL2232" s="8" t="s">
        <v>264</v>
      </c>
    </row>
    <row r="2233" spans="1:38" hidden="1" x14ac:dyDescent="0.2">
      <c r="A2233" s="4">
        <v>2353</v>
      </c>
      <c r="B2233" s="4">
        <v>1</v>
      </c>
      <c r="C2233" s="5" t="s">
        <v>1018</v>
      </c>
      <c r="D2233" s="5" t="s">
        <v>1017</v>
      </c>
      <c r="E2233" s="4">
        <v>1968</v>
      </c>
      <c r="F2233" s="5" t="s">
        <v>182</v>
      </c>
      <c r="G2233" s="6">
        <v>0.5</v>
      </c>
      <c r="H2233" s="7">
        <v>26</v>
      </c>
      <c r="N2233" s="4">
        <v>1966</v>
      </c>
      <c r="O2233" s="5" t="s">
        <v>1019</v>
      </c>
      <c r="P2233" s="5" t="s">
        <v>329</v>
      </c>
      <c r="S2233" s="5" t="s">
        <v>158</v>
      </c>
      <c r="X2233" s="5" t="s">
        <v>153</v>
      </c>
      <c r="Y2233" s="5" t="s">
        <v>152</v>
      </c>
      <c r="Z2233" s="5" t="s">
        <v>20</v>
      </c>
      <c r="AB2233" s="5" t="s">
        <v>184</v>
      </c>
      <c r="AI2233" s="5" t="s">
        <v>25</v>
      </c>
      <c r="AJ2233" s="8" t="s">
        <v>59</v>
      </c>
      <c r="AK2233" s="8" t="s">
        <v>59</v>
      </c>
      <c r="AL2233" s="8" t="s">
        <v>264</v>
      </c>
    </row>
    <row r="2234" spans="1:38" hidden="1" x14ac:dyDescent="0.2">
      <c r="A2234" s="4">
        <v>2353</v>
      </c>
      <c r="B2234" s="4">
        <v>2</v>
      </c>
      <c r="C2234" s="5" t="s">
        <v>1018</v>
      </c>
      <c r="D2234" s="5" t="s">
        <v>1017</v>
      </c>
      <c r="E2234" s="4">
        <v>1968</v>
      </c>
      <c r="F2234" s="5" t="s">
        <v>809</v>
      </c>
      <c r="G2234" s="6">
        <v>7.3170731707317069E-2</v>
      </c>
      <c r="H2234" s="7">
        <v>21</v>
      </c>
      <c r="L2234" s="5" t="s">
        <v>721</v>
      </c>
      <c r="M2234" s="5" t="s">
        <v>53</v>
      </c>
      <c r="N2234" s="4">
        <v>1966</v>
      </c>
      <c r="O2234" s="5" t="s">
        <v>1019</v>
      </c>
      <c r="P2234" s="5" t="s">
        <v>329</v>
      </c>
      <c r="S2234" s="5" t="s">
        <v>158</v>
      </c>
      <c r="X2234" s="5" t="s">
        <v>153</v>
      </c>
      <c r="Y2234" s="5" t="s">
        <v>152</v>
      </c>
      <c r="Z2234" s="5" t="s">
        <v>20</v>
      </c>
      <c r="AB2234" s="5" t="s">
        <v>184</v>
      </c>
      <c r="AC2234" s="5" t="s">
        <v>753</v>
      </c>
      <c r="AI2234" s="5" t="s">
        <v>25</v>
      </c>
      <c r="AJ2234" s="8" t="s">
        <v>59</v>
      </c>
      <c r="AK2234" s="8" t="s">
        <v>59</v>
      </c>
      <c r="AL2234" s="8" t="s">
        <v>264</v>
      </c>
    </row>
    <row r="2235" spans="1:38" hidden="1" x14ac:dyDescent="0.2">
      <c r="A2235" s="4">
        <v>2353</v>
      </c>
      <c r="B2235" s="4">
        <v>3</v>
      </c>
      <c r="C2235" s="5" t="s">
        <v>1018</v>
      </c>
      <c r="D2235" s="5" t="s">
        <v>1017</v>
      </c>
      <c r="E2235" s="4">
        <v>1968</v>
      </c>
      <c r="F2235" s="5" t="s">
        <v>809</v>
      </c>
      <c r="G2235" s="6">
        <v>2.4390243902439025E-2</v>
      </c>
      <c r="H2235" s="7">
        <v>7</v>
      </c>
      <c r="L2235" s="5" t="s">
        <v>722</v>
      </c>
      <c r="M2235" s="5" t="s">
        <v>53</v>
      </c>
      <c r="N2235" s="4">
        <v>1966</v>
      </c>
      <c r="O2235" s="5" t="s">
        <v>1019</v>
      </c>
      <c r="P2235" s="5" t="s">
        <v>329</v>
      </c>
      <c r="S2235" s="5" t="s">
        <v>158</v>
      </c>
      <c r="X2235" s="5" t="s">
        <v>153</v>
      </c>
      <c r="Y2235" s="5" t="s">
        <v>152</v>
      </c>
      <c r="Z2235" s="5" t="s">
        <v>20</v>
      </c>
      <c r="AB2235" s="5" t="s">
        <v>184</v>
      </c>
      <c r="AC2235" s="5" t="s">
        <v>753</v>
      </c>
      <c r="AI2235" s="5" t="s">
        <v>25</v>
      </c>
      <c r="AJ2235" s="8" t="s">
        <v>59</v>
      </c>
      <c r="AK2235" s="8" t="s">
        <v>59</v>
      </c>
      <c r="AL2235" s="8" t="s">
        <v>264</v>
      </c>
    </row>
    <row r="2236" spans="1:38" hidden="1" x14ac:dyDescent="0.2">
      <c r="A2236" s="4">
        <v>2353</v>
      </c>
      <c r="B2236" s="4">
        <v>4</v>
      </c>
      <c r="C2236" s="5" t="s">
        <v>1018</v>
      </c>
      <c r="D2236" s="5" t="s">
        <v>1017</v>
      </c>
      <c r="E2236" s="4">
        <v>1968</v>
      </c>
      <c r="F2236" s="5" t="s">
        <v>809</v>
      </c>
      <c r="G2236" s="6">
        <v>4.878048780487805E-2</v>
      </c>
      <c r="H2236" s="7">
        <v>14</v>
      </c>
      <c r="L2236" s="5" t="s">
        <v>723</v>
      </c>
      <c r="M2236" s="5" t="s">
        <v>53</v>
      </c>
      <c r="N2236" s="4">
        <v>1966</v>
      </c>
      <c r="O2236" s="5" t="s">
        <v>1019</v>
      </c>
      <c r="P2236" s="5" t="s">
        <v>329</v>
      </c>
      <c r="S2236" s="5" t="s">
        <v>158</v>
      </c>
      <c r="X2236" s="5" t="s">
        <v>153</v>
      </c>
      <c r="Y2236" s="5" t="s">
        <v>152</v>
      </c>
      <c r="Z2236" s="5" t="s">
        <v>20</v>
      </c>
      <c r="AB2236" s="5" t="s">
        <v>184</v>
      </c>
      <c r="AC2236" s="5" t="s">
        <v>753</v>
      </c>
      <c r="AI2236" s="5" t="s">
        <v>25</v>
      </c>
      <c r="AJ2236" s="8" t="s">
        <v>59</v>
      </c>
      <c r="AK2236" s="8" t="s">
        <v>59</v>
      </c>
      <c r="AL2236" s="8" t="s">
        <v>264</v>
      </c>
    </row>
    <row r="2237" spans="1:38" hidden="1" x14ac:dyDescent="0.2">
      <c r="A2237" s="4">
        <v>2353</v>
      </c>
      <c r="B2237" s="4">
        <v>5</v>
      </c>
      <c r="C2237" s="5" t="s">
        <v>1018</v>
      </c>
      <c r="D2237" s="5" t="s">
        <v>1017</v>
      </c>
      <c r="E2237" s="4">
        <v>1968</v>
      </c>
      <c r="F2237" s="5" t="s">
        <v>809</v>
      </c>
      <c r="G2237" s="6">
        <v>3.484320557491289E-2</v>
      </c>
      <c r="H2237" s="7">
        <v>10</v>
      </c>
      <c r="L2237" s="5" t="s">
        <v>724</v>
      </c>
      <c r="M2237" s="5" t="s">
        <v>53</v>
      </c>
      <c r="N2237" s="4">
        <v>1966</v>
      </c>
      <c r="O2237" s="5" t="s">
        <v>1019</v>
      </c>
      <c r="P2237" s="5" t="s">
        <v>329</v>
      </c>
      <c r="S2237" s="5" t="s">
        <v>158</v>
      </c>
      <c r="X2237" s="5" t="s">
        <v>153</v>
      </c>
      <c r="Y2237" s="5" t="s">
        <v>152</v>
      </c>
      <c r="Z2237" s="5" t="s">
        <v>20</v>
      </c>
      <c r="AB2237" s="5" t="s">
        <v>184</v>
      </c>
      <c r="AC2237" s="5" t="s">
        <v>753</v>
      </c>
      <c r="AI2237" s="5" t="s">
        <v>25</v>
      </c>
      <c r="AJ2237" s="8" t="s">
        <v>59</v>
      </c>
      <c r="AK2237" s="8" t="s">
        <v>59</v>
      </c>
      <c r="AL2237" s="8" t="s">
        <v>264</v>
      </c>
    </row>
    <row r="2238" spans="1:38" hidden="1" x14ac:dyDescent="0.2">
      <c r="A2238" s="4">
        <v>2353</v>
      </c>
      <c r="B2238" s="4">
        <v>6</v>
      </c>
      <c r="C2238" s="5" t="s">
        <v>1018</v>
      </c>
      <c r="D2238" s="5" t="s">
        <v>1017</v>
      </c>
      <c r="E2238" s="4">
        <v>1968</v>
      </c>
      <c r="F2238" s="5" t="s">
        <v>809</v>
      </c>
      <c r="G2238" s="6">
        <v>1.7421602787456445E-2</v>
      </c>
      <c r="H2238" s="7">
        <v>5</v>
      </c>
      <c r="L2238" s="5" t="s">
        <v>725</v>
      </c>
      <c r="M2238" s="5" t="s">
        <v>53</v>
      </c>
      <c r="N2238" s="4">
        <v>1966</v>
      </c>
      <c r="O2238" s="5" t="s">
        <v>1019</v>
      </c>
      <c r="P2238" s="5" t="s">
        <v>329</v>
      </c>
      <c r="S2238" s="5" t="s">
        <v>158</v>
      </c>
      <c r="X2238" s="5" t="s">
        <v>153</v>
      </c>
      <c r="Y2238" s="5" t="s">
        <v>152</v>
      </c>
      <c r="Z2238" s="5" t="s">
        <v>20</v>
      </c>
      <c r="AB2238" s="5" t="s">
        <v>184</v>
      </c>
      <c r="AC2238" s="5" t="s">
        <v>753</v>
      </c>
      <c r="AI2238" s="5" t="s">
        <v>25</v>
      </c>
      <c r="AJ2238" s="8" t="s">
        <v>59</v>
      </c>
      <c r="AK2238" s="8" t="s">
        <v>59</v>
      </c>
      <c r="AL2238" s="8" t="s">
        <v>264</v>
      </c>
    </row>
    <row r="2239" spans="1:38" hidden="1" x14ac:dyDescent="0.2">
      <c r="A2239" s="4">
        <v>2353</v>
      </c>
      <c r="B2239" s="4">
        <v>7</v>
      </c>
      <c r="C2239" s="5" t="s">
        <v>1018</v>
      </c>
      <c r="D2239" s="5" t="s">
        <v>1017</v>
      </c>
      <c r="E2239" s="4">
        <v>1968</v>
      </c>
      <c r="F2239" s="5" t="s">
        <v>809</v>
      </c>
      <c r="G2239" s="6">
        <v>6.9686411149825784E-3</v>
      </c>
      <c r="H2239" s="7">
        <v>2</v>
      </c>
      <c r="L2239" s="5" t="s">
        <v>726</v>
      </c>
      <c r="M2239" s="5" t="s">
        <v>53</v>
      </c>
      <c r="N2239" s="4">
        <v>1966</v>
      </c>
      <c r="O2239" s="5" t="s">
        <v>1019</v>
      </c>
      <c r="P2239" s="5" t="s">
        <v>329</v>
      </c>
      <c r="S2239" s="5" t="s">
        <v>158</v>
      </c>
      <c r="X2239" s="5" t="s">
        <v>153</v>
      </c>
      <c r="Y2239" s="5" t="s">
        <v>152</v>
      </c>
      <c r="Z2239" s="5" t="s">
        <v>20</v>
      </c>
      <c r="AB2239" s="5" t="s">
        <v>184</v>
      </c>
      <c r="AC2239" s="5" t="s">
        <v>753</v>
      </c>
      <c r="AI2239" s="5" t="s">
        <v>25</v>
      </c>
      <c r="AJ2239" s="8" t="s">
        <v>59</v>
      </c>
      <c r="AK2239" s="8" t="s">
        <v>59</v>
      </c>
      <c r="AL2239" s="8" t="s">
        <v>264</v>
      </c>
    </row>
    <row r="2240" spans="1:38" hidden="1" x14ac:dyDescent="0.2">
      <c r="A2240" s="4">
        <v>2353</v>
      </c>
      <c r="B2240" s="4">
        <v>8</v>
      </c>
      <c r="C2240" s="5" t="s">
        <v>1018</v>
      </c>
      <c r="D2240" s="5" t="s">
        <v>1017</v>
      </c>
      <c r="E2240" s="4">
        <v>1968</v>
      </c>
      <c r="F2240" s="5" t="s">
        <v>809</v>
      </c>
      <c r="G2240" s="6">
        <v>1.3937282229965157E-2</v>
      </c>
      <c r="H2240" s="7">
        <v>4</v>
      </c>
      <c r="L2240" s="5" t="s">
        <v>727</v>
      </c>
      <c r="M2240" s="5" t="s">
        <v>53</v>
      </c>
      <c r="N2240" s="4">
        <v>1966</v>
      </c>
      <c r="O2240" s="5" t="s">
        <v>1019</v>
      </c>
      <c r="P2240" s="5" t="s">
        <v>329</v>
      </c>
      <c r="S2240" s="5" t="s">
        <v>158</v>
      </c>
      <c r="X2240" s="5" t="s">
        <v>153</v>
      </c>
      <c r="Y2240" s="5" t="s">
        <v>152</v>
      </c>
      <c r="Z2240" s="5" t="s">
        <v>20</v>
      </c>
      <c r="AB2240" s="5" t="s">
        <v>184</v>
      </c>
      <c r="AC2240" s="5" t="s">
        <v>753</v>
      </c>
      <c r="AI2240" s="5" t="s">
        <v>25</v>
      </c>
      <c r="AJ2240" s="8" t="s">
        <v>59</v>
      </c>
      <c r="AK2240" s="8" t="s">
        <v>59</v>
      </c>
      <c r="AL2240" s="8" t="s">
        <v>264</v>
      </c>
    </row>
    <row r="2241" spans="1:38" hidden="1" x14ac:dyDescent="0.2">
      <c r="A2241" s="4">
        <v>2353</v>
      </c>
      <c r="B2241" s="4">
        <v>9</v>
      </c>
      <c r="C2241" s="5" t="s">
        <v>1018</v>
      </c>
      <c r="D2241" s="5" t="s">
        <v>1017</v>
      </c>
      <c r="E2241" s="4">
        <v>1968</v>
      </c>
      <c r="F2241" s="5" t="s">
        <v>809</v>
      </c>
      <c r="G2241" s="6">
        <v>2.4390243902439025E-2</v>
      </c>
      <c r="H2241" s="7">
        <v>7</v>
      </c>
      <c r="L2241" s="5" t="s">
        <v>728</v>
      </c>
      <c r="M2241" s="5" t="s">
        <v>53</v>
      </c>
      <c r="N2241" s="4">
        <v>1966</v>
      </c>
      <c r="O2241" s="5" t="s">
        <v>1019</v>
      </c>
      <c r="P2241" s="5" t="s">
        <v>329</v>
      </c>
      <c r="S2241" s="5" t="s">
        <v>158</v>
      </c>
      <c r="X2241" s="5" t="s">
        <v>153</v>
      </c>
      <c r="Y2241" s="5" t="s">
        <v>152</v>
      </c>
      <c r="Z2241" s="5" t="s">
        <v>20</v>
      </c>
      <c r="AB2241" s="5" t="s">
        <v>184</v>
      </c>
      <c r="AC2241" s="5" t="s">
        <v>753</v>
      </c>
      <c r="AI2241" s="5" t="s">
        <v>25</v>
      </c>
      <c r="AJ2241" s="8" t="s">
        <v>59</v>
      </c>
      <c r="AK2241" s="8" t="s">
        <v>59</v>
      </c>
      <c r="AL2241" s="8" t="s">
        <v>264</v>
      </c>
    </row>
    <row r="2242" spans="1:38" hidden="1" x14ac:dyDescent="0.2">
      <c r="A2242" s="4">
        <v>2353</v>
      </c>
      <c r="B2242" s="4">
        <v>10</v>
      </c>
      <c r="C2242" s="5" t="s">
        <v>1018</v>
      </c>
      <c r="D2242" s="5" t="s">
        <v>1017</v>
      </c>
      <c r="E2242" s="4">
        <v>1968</v>
      </c>
      <c r="F2242" s="5" t="s">
        <v>809</v>
      </c>
      <c r="G2242" s="6">
        <v>2.4390243902439025E-2</v>
      </c>
      <c r="H2242" s="7">
        <v>7</v>
      </c>
      <c r="L2242" s="5" t="s">
        <v>729</v>
      </c>
      <c r="M2242" s="5" t="s">
        <v>53</v>
      </c>
      <c r="N2242" s="4">
        <v>1966</v>
      </c>
      <c r="O2242" s="5" t="s">
        <v>1019</v>
      </c>
      <c r="P2242" s="5" t="s">
        <v>329</v>
      </c>
      <c r="S2242" s="5" t="s">
        <v>158</v>
      </c>
      <c r="X2242" s="5" t="s">
        <v>153</v>
      </c>
      <c r="Y2242" s="5" t="s">
        <v>152</v>
      </c>
      <c r="Z2242" s="5" t="s">
        <v>20</v>
      </c>
      <c r="AB2242" s="5" t="s">
        <v>184</v>
      </c>
      <c r="AC2242" s="5" t="s">
        <v>753</v>
      </c>
      <c r="AI2242" s="5" t="s">
        <v>25</v>
      </c>
      <c r="AJ2242" s="8" t="s">
        <v>59</v>
      </c>
      <c r="AK2242" s="8" t="s">
        <v>59</v>
      </c>
      <c r="AL2242" s="8" t="s">
        <v>264</v>
      </c>
    </row>
    <row r="2243" spans="1:38" hidden="1" x14ac:dyDescent="0.2">
      <c r="A2243" s="4">
        <v>2353</v>
      </c>
      <c r="B2243" s="4">
        <v>11</v>
      </c>
      <c r="C2243" s="5" t="s">
        <v>1018</v>
      </c>
      <c r="D2243" s="5" t="s">
        <v>1017</v>
      </c>
      <c r="E2243" s="4">
        <v>1968</v>
      </c>
      <c r="F2243" s="5" t="s">
        <v>809</v>
      </c>
      <c r="G2243" s="6">
        <v>1.3937282229965157E-2</v>
      </c>
      <c r="H2243" s="7">
        <v>4</v>
      </c>
      <c r="L2243" s="5" t="s">
        <v>730</v>
      </c>
      <c r="M2243" s="5" t="s">
        <v>53</v>
      </c>
      <c r="N2243" s="4">
        <v>1966</v>
      </c>
      <c r="O2243" s="5" t="s">
        <v>1019</v>
      </c>
      <c r="P2243" s="5" t="s">
        <v>329</v>
      </c>
      <c r="S2243" s="5" t="s">
        <v>158</v>
      </c>
      <c r="X2243" s="5" t="s">
        <v>153</v>
      </c>
      <c r="Y2243" s="5" t="s">
        <v>152</v>
      </c>
      <c r="Z2243" s="5" t="s">
        <v>20</v>
      </c>
      <c r="AB2243" s="5" t="s">
        <v>184</v>
      </c>
      <c r="AC2243" s="5" t="s">
        <v>753</v>
      </c>
      <c r="AI2243" s="5" t="s">
        <v>25</v>
      </c>
      <c r="AJ2243" s="8" t="s">
        <v>59</v>
      </c>
      <c r="AK2243" s="8" t="s">
        <v>59</v>
      </c>
      <c r="AL2243" s="8" t="s">
        <v>264</v>
      </c>
    </row>
    <row r="2244" spans="1:38" hidden="1" x14ac:dyDescent="0.2">
      <c r="A2244" s="4">
        <v>2353</v>
      </c>
      <c r="B2244" s="4">
        <v>12</v>
      </c>
      <c r="C2244" s="5" t="s">
        <v>1018</v>
      </c>
      <c r="D2244" s="5" t="s">
        <v>1017</v>
      </c>
      <c r="E2244" s="4">
        <v>1968</v>
      </c>
      <c r="F2244" s="5" t="s">
        <v>809</v>
      </c>
      <c r="G2244" s="6">
        <v>1.0452961672473868E-2</v>
      </c>
      <c r="H2244" s="7">
        <v>3</v>
      </c>
      <c r="L2244" s="5" t="s">
        <v>736</v>
      </c>
      <c r="M2244" s="5" t="s">
        <v>53</v>
      </c>
      <c r="N2244" s="4">
        <v>1966</v>
      </c>
      <c r="O2244" s="5" t="s">
        <v>1019</v>
      </c>
      <c r="P2244" s="5" t="s">
        <v>329</v>
      </c>
      <c r="S2244" s="5" t="s">
        <v>158</v>
      </c>
      <c r="X2244" s="5" t="s">
        <v>153</v>
      </c>
      <c r="Y2244" s="5" t="s">
        <v>152</v>
      </c>
      <c r="Z2244" s="5" t="s">
        <v>20</v>
      </c>
      <c r="AB2244" s="5" t="s">
        <v>184</v>
      </c>
      <c r="AC2244" s="5" t="s">
        <v>753</v>
      </c>
      <c r="AI2244" s="5" t="s">
        <v>25</v>
      </c>
      <c r="AJ2244" s="8" t="s">
        <v>59</v>
      </c>
      <c r="AK2244" s="8" t="s">
        <v>59</v>
      </c>
      <c r="AL2244" s="8" t="s">
        <v>264</v>
      </c>
    </row>
    <row r="2245" spans="1:38" hidden="1" x14ac:dyDescent="0.2">
      <c r="A2245" s="4">
        <v>2353</v>
      </c>
      <c r="B2245" s="4">
        <v>13</v>
      </c>
      <c r="C2245" s="5" t="s">
        <v>1018</v>
      </c>
      <c r="D2245" s="5" t="s">
        <v>1017</v>
      </c>
      <c r="E2245" s="4">
        <v>1968</v>
      </c>
      <c r="F2245" s="5" t="s">
        <v>809</v>
      </c>
      <c r="G2245" s="6">
        <v>3.4843205574912892E-3</v>
      </c>
      <c r="H2245" s="7">
        <v>1</v>
      </c>
      <c r="L2245" s="5" t="s">
        <v>737</v>
      </c>
      <c r="M2245" s="5" t="s">
        <v>53</v>
      </c>
      <c r="N2245" s="4">
        <v>1966</v>
      </c>
      <c r="O2245" s="5" t="s">
        <v>1019</v>
      </c>
      <c r="P2245" s="5" t="s">
        <v>329</v>
      </c>
      <c r="S2245" s="5" t="s">
        <v>158</v>
      </c>
      <c r="X2245" s="5" t="s">
        <v>153</v>
      </c>
      <c r="Y2245" s="5" t="s">
        <v>152</v>
      </c>
      <c r="Z2245" s="5" t="s">
        <v>20</v>
      </c>
      <c r="AB2245" s="5" t="s">
        <v>184</v>
      </c>
      <c r="AC2245" s="5" t="s">
        <v>753</v>
      </c>
      <c r="AI2245" s="5" t="s">
        <v>25</v>
      </c>
      <c r="AJ2245" s="8" t="s">
        <v>59</v>
      </c>
      <c r="AK2245" s="8" t="s">
        <v>59</v>
      </c>
      <c r="AL2245" s="8" t="s">
        <v>264</v>
      </c>
    </row>
    <row r="2246" spans="1:38" hidden="1" x14ac:dyDescent="0.2">
      <c r="A2246" s="4">
        <v>2353</v>
      </c>
      <c r="B2246" s="4">
        <v>14</v>
      </c>
      <c r="C2246" s="5" t="s">
        <v>1018</v>
      </c>
      <c r="D2246" s="5" t="s">
        <v>1017</v>
      </c>
      <c r="E2246" s="4">
        <v>1968</v>
      </c>
      <c r="F2246" s="5" t="s">
        <v>809</v>
      </c>
      <c r="G2246" s="6">
        <v>3.4843205574912892E-3</v>
      </c>
      <c r="H2246" s="7">
        <v>1</v>
      </c>
      <c r="L2246" s="5" t="s">
        <v>738</v>
      </c>
      <c r="M2246" s="5" t="s">
        <v>53</v>
      </c>
      <c r="N2246" s="4">
        <v>1966</v>
      </c>
      <c r="O2246" s="5" t="s">
        <v>1019</v>
      </c>
      <c r="P2246" s="5" t="s">
        <v>329</v>
      </c>
      <c r="S2246" s="5" t="s">
        <v>158</v>
      </c>
      <c r="X2246" s="5" t="s">
        <v>153</v>
      </c>
      <c r="Y2246" s="5" t="s">
        <v>152</v>
      </c>
      <c r="Z2246" s="5" t="s">
        <v>20</v>
      </c>
      <c r="AB2246" s="5" t="s">
        <v>184</v>
      </c>
      <c r="AC2246" s="5" t="s">
        <v>753</v>
      </c>
      <c r="AI2246" s="5" t="s">
        <v>25</v>
      </c>
      <c r="AJ2246" s="8" t="s">
        <v>59</v>
      </c>
      <c r="AK2246" s="8" t="s">
        <v>59</v>
      </c>
      <c r="AL2246" s="8" t="s">
        <v>264</v>
      </c>
    </row>
    <row r="2247" spans="1:38" hidden="1" x14ac:dyDescent="0.2">
      <c r="A2247" s="4">
        <v>2353</v>
      </c>
      <c r="B2247" s="4">
        <v>15</v>
      </c>
      <c r="C2247" s="5" t="s">
        <v>1018</v>
      </c>
      <c r="D2247" s="5" t="s">
        <v>1017</v>
      </c>
      <c r="E2247" s="4">
        <v>1968</v>
      </c>
      <c r="F2247" s="5" t="s">
        <v>809</v>
      </c>
      <c r="G2247" s="6">
        <v>1.0452961672473868E-2</v>
      </c>
      <c r="H2247" s="7">
        <v>3</v>
      </c>
      <c r="L2247" s="5" t="s">
        <v>739</v>
      </c>
      <c r="M2247" s="5" t="s">
        <v>53</v>
      </c>
      <c r="N2247" s="4">
        <v>1966</v>
      </c>
      <c r="O2247" s="5" t="s">
        <v>1019</v>
      </c>
      <c r="P2247" s="5" t="s">
        <v>329</v>
      </c>
      <c r="S2247" s="5" t="s">
        <v>158</v>
      </c>
      <c r="X2247" s="5" t="s">
        <v>153</v>
      </c>
      <c r="Y2247" s="5" t="s">
        <v>152</v>
      </c>
      <c r="Z2247" s="5" t="s">
        <v>20</v>
      </c>
      <c r="AB2247" s="5" t="s">
        <v>184</v>
      </c>
      <c r="AC2247" s="5" t="s">
        <v>753</v>
      </c>
      <c r="AI2247" s="5" t="s">
        <v>25</v>
      </c>
      <c r="AJ2247" s="8" t="s">
        <v>59</v>
      </c>
      <c r="AK2247" s="8" t="s">
        <v>59</v>
      </c>
      <c r="AL2247" s="8" t="s">
        <v>264</v>
      </c>
    </row>
    <row r="2248" spans="1:38" hidden="1" x14ac:dyDescent="0.2">
      <c r="A2248" s="4">
        <v>2353</v>
      </c>
      <c r="B2248" s="4">
        <v>16</v>
      </c>
      <c r="C2248" s="5" t="s">
        <v>1018</v>
      </c>
      <c r="D2248" s="5" t="s">
        <v>1017</v>
      </c>
      <c r="E2248" s="4">
        <v>1968</v>
      </c>
      <c r="F2248" s="5" t="s">
        <v>809</v>
      </c>
      <c r="G2248" s="6">
        <v>2.0905923344947737E-2</v>
      </c>
      <c r="H2248" s="7">
        <v>6</v>
      </c>
      <c r="L2248" s="5" t="s">
        <v>740</v>
      </c>
      <c r="M2248" s="5" t="s">
        <v>53</v>
      </c>
      <c r="N2248" s="4">
        <v>1966</v>
      </c>
      <c r="O2248" s="5" t="s">
        <v>1019</v>
      </c>
      <c r="P2248" s="5" t="s">
        <v>329</v>
      </c>
      <c r="S2248" s="5" t="s">
        <v>158</v>
      </c>
      <c r="X2248" s="5" t="s">
        <v>153</v>
      </c>
      <c r="Y2248" s="5" t="s">
        <v>152</v>
      </c>
      <c r="Z2248" s="5" t="s">
        <v>20</v>
      </c>
      <c r="AB2248" s="5" t="s">
        <v>184</v>
      </c>
      <c r="AC2248" s="5" t="s">
        <v>753</v>
      </c>
      <c r="AI2248" s="5" t="s">
        <v>25</v>
      </c>
      <c r="AJ2248" s="8" t="s">
        <v>59</v>
      </c>
      <c r="AK2248" s="8" t="s">
        <v>59</v>
      </c>
      <c r="AL2248" s="8" t="s">
        <v>264</v>
      </c>
    </row>
    <row r="2249" spans="1:38" hidden="1" x14ac:dyDescent="0.2">
      <c r="A2249" s="4">
        <v>2353</v>
      </c>
      <c r="B2249" s="4">
        <v>17</v>
      </c>
      <c r="C2249" s="5" t="s">
        <v>1018</v>
      </c>
      <c r="D2249" s="5" t="s">
        <v>1017</v>
      </c>
      <c r="E2249" s="4">
        <v>1968</v>
      </c>
      <c r="F2249" s="5" t="s">
        <v>809</v>
      </c>
      <c r="G2249" s="6">
        <v>1.3937282229965157E-2</v>
      </c>
      <c r="H2249" s="7">
        <v>4</v>
      </c>
      <c r="L2249" s="5" t="s">
        <v>741</v>
      </c>
      <c r="M2249" s="5" t="s">
        <v>53</v>
      </c>
      <c r="N2249" s="4">
        <v>1966</v>
      </c>
      <c r="O2249" s="5" t="s">
        <v>1019</v>
      </c>
      <c r="P2249" s="5" t="s">
        <v>329</v>
      </c>
      <c r="S2249" s="5" t="s">
        <v>158</v>
      </c>
      <c r="X2249" s="5" t="s">
        <v>153</v>
      </c>
      <c r="Y2249" s="5" t="s">
        <v>152</v>
      </c>
      <c r="Z2249" s="5" t="s">
        <v>20</v>
      </c>
      <c r="AB2249" s="5" t="s">
        <v>184</v>
      </c>
      <c r="AC2249" s="5" t="s">
        <v>753</v>
      </c>
      <c r="AI2249" s="5" t="s">
        <v>25</v>
      </c>
      <c r="AJ2249" s="8" t="s">
        <v>59</v>
      </c>
      <c r="AK2249" s="8" t="s">
        <v>59</v>
      </c>
      <c r="AL2249" s="8" t="s">
        <v>264</v>
      </c>
    </row>
    <row r="2250" spans="1:38" hidden="1" x14ac:dyDescent="0.2">
      <c r="A2250" s="4">
        <v>2353</v>
      </c>
      <c r="B2250" s="4">
        <v>18</v>
      </c>
      <c r="C2250" s="5" t="s">
        <v>1018</v>
      </c>
      <c r="D2250" s="5" t="s">
        <v>1017</v>
      </c>
      <c r="E2250" s="4">
        <v>1968</v>
      </c>
      <c r="F2250" s="5" t="s">
        <v>809</v>
      </c>
      <c r="G2250" s="6">
        <v>1.0452961672473868E-2</v>
      </c>
      <c r="H2250" s="7">
        <v>3</v>
      </c>
      <c r="L2250" s="5" t="s">
        <v>742</v>
      </c>
      <c r="M2250" s="5" t="s">
        <v>53</v>
      </c>
      <c r="N2250" s="4">
        <v>1966</v>
      </c>
      <c r="O2250" s="5" t="s">
        <v>1019</v>
      </c>
      <c r="P2250" s="5" t="s">
        <v>329</v>
      </c>
      <c r="S2250" s="5" t="s">
        <v>158</v>
      </c>
      <c r="X2250" s="5" t="s">
        <v>153</v>
      </c>
      <c r="Y2250" s="5" t="s">
        <v>152</v>
      </c>
      <c r="Z2250" s="5" t="s">
        <v>20</v>
      </c>
      <c r="AB2250" s="5" t="s">
        <v>184</v>
      </c>
      <c r="AC2250" s="5" t="s">
        <v>753</v>
      </c>
      <c r="AI2250" s="5" t="s">
        <v>25</v>
      </c>
      <c r="AJ2250" s="8" t="s">
        <v>59</v>
      </c>
      <c r="AK2250" s="8" t="s">
        <v>59</v>
      </c>
      <c r="AL2250" s="8" t="s">
        <v>264</v>
      </c>
    </row>
    <row r="2251" spans="1:38" hidden="1" x14ac:dyDescent="0.2">
      <c r="A2251" s="4">
        <v>2353</v>
      </c>
      <c r="B2251" s="4">
        <v>19</v>
      </c>
      <c r="C2251" s="5" t="s">
        <v>1018</v>
      </c>
      <c r="D2251" s="5" t="s">
        <v>1017</v>
      </c>
      <c r="E2251" s="4">
        <v>1968</v>
      </c>
      <c r="F2251" s="5" t="s">
        <v>809</v>
      </c>
      <c r="G2251" s="6">
        <v>1.0452961672473868E-2</v>
      </c>
      <c r="H2251" s="7">
        <v>3</v>
      </c>
      <c r="L2251" s="5" t="s">
        <v>743</v>
      </c>
      <c r="M2251" s="5" t="s">
        <v>53</v>
      </c>
      <c r="N2251" s="4">
        <v>1966</v>
      </c>
      <c r="O2251" s="5" t="s">
        <v>1019</v>
      </c>
      <c r="P2251" s="5" t="s">
        <v>329</v>
      </c>
      <c r="S2251" s="5" t="s">
        <v>158</v>
      </c>
      <c r="X2251" s="5" t="s">
        <v>153</v>
      </c>
      <c r="Y2251" s="5" t="s">
        <v>152</v>
      </c>
      <c r="Z2251" s="5" t="s">
        <v>20</v>
      </c>
      <c r="AB2251" s="5" t="s">
        <v>184</v>
      </c>
      <c r="AC2251" s="5" t="s">
        <v>753</v>
      </c>
      <c r="AI2251" s="5" t="s">
        <v>25</v>
      </c>
      <c r="AJ2251" s="8" t="s">
        <v>59</v>
      </c>
      <c r="AK2251" s="8" t="s">
        <v>59</v>
      </c>
      <c r="AL2251" s="8" t="s">
        <v>264</v>
      </c>
    </row>
    <row r="2252" spans="1:38" hidden="1" x14ac:dyDescent="0.2">
      <c r="A2252" s="4">
        <v>2353</v>
      </c>
      <c r="B2252" s="4">
        <v>20</v>
      </c>
      <c r="C2252" s="5" t="s">
        <v>1018</v>
      </c>
      <c r="D2252" s="5" t="s">
        <v>1017</v>
      </c>
      <c r="E2252" s="4">
        <v>1968</v>
      </c>
      <c r="F2252" s="5" t="s">
        <v>809</v>
      </c>
      <c r="G2252" s="6">
        <v>3.4843205574912892E-3</v>
      </c>
      <c r="H2252" s="7">
        <v>1</v>
      </c>
      <c r="L2252" s="5" t="s">
        <v>744</v>
      </c>
      <c r="M2252" s="5" t="s">
        <v>53</v>
      </c>
      <c r="N2252" s="4">
        <v>1966</v>
      </c>
      <c r="O2252" s="5" t="s">
        <v>1019</v>
      </c>
      <c r="P2252" s="5" t="s">
        <v>329</v>
      </c>
      <c r="S2252" s="5" t="s">
        <v>158</v>
      </c>
      <c r="X2252" s="5" t="s">
        <v>153</v>
      </c>
      <c r="Y2252" s="5" t="s">
        <v>152</v>
      </c>
      <c r="Z2252" s="5" t="s">
        <v>20</v>
      </c>
      <c r="AB2252" s="5" t="s">
        <v>184</v>
      </c>
      <c r="AC2252" s="5" t="s">
        <v>753</v>
      </c>
      <c r="AI2252" s="5" t="s">
        <v>25</v>
      </c>
      <c r="AJ2252" s="8" t="s">
        <v>59</v>
      </c>
      <c r="AK2252" s="8" t="s">
        <v>59</v>
      </c>
      <c r="AL2252" s="8" t="s">
        <v>264</v>
      </c>
    </row>
    <row r="2253" spans="1:38" hidden="1" x14ac:dyDescent="0.2">
      <c r="A2253" s="4">
        <v>2353</v>
      </c>
      <c r="B2253" s="4">
        <v>21</v>
      </c>
      <c r="C2253" s="5" t="s">
        <v>1018</v>
      </c>
      <c r="D2253" s="5" t="s">
        <v>1017</v>
      </c>
      <c r="E2253" s="4">
        <v>1968</v>
      </c>
      <c r="F2253" s="5" t="s">
        <v>809</v>
      </c>
      <c r="G2253" s="6">
        <v>1.0452961672473868E-2</v>
      </c>
      <c r="H2253" s="7">
        <v>3</v>
      </c>
      <c r="L2253" s="5" t="s">
        <v>745</v>
      </c>
      <c r="M2253" s="5" t="s">
        <v>53</v>
      </c>
      <c r="N2253" s="4">
        <v>1966</v>
      </c>
      <c r="O2253" s="5" t="s">
        <v>1019</v>
      </c>
      <c r="P2253" s="5" t="s">
        <v>329</v>
      </c>
      <c r="S2253" s="5" t="s">
        <v>158</v>
      </c>
      <c r="X2253" s="5" t="s">
        <v>153</v>
      </c>
      <c r="Y2253" s="5" t="s">
        <v>152</v>
      </c>
      <c r="Z2253" s="5" t="s">
        <v>20</v>
      </c>
      <c r="AB2253" s="5" t="s">
        <v>184</v>
      </c>
      <c r="AC2253" s="5" t="s">
        <v>753</v>
      </c>
      <c r="AI2253" s="5" t="s">
        <v>25</v>
      </c>
      <c r="AJ2253" s="8" t="s">
        <v>59</v>
      </c>
      <c r="AK2253" s="8" t="s">
        <v>59</v>
      </c>
      <c r="AL2253" s="8" t="s">
        <v>264</v>
      </c>
    </row>
    <row r="2254" spans="1:38" hidden="1" x14ac:dyDescent="0.2">
      <c r="A2254" s="4">
        <v>2353</v>
      </c>
      <c r="B2254" s="4">
        <v>22</v>
      </c>
      <c r="C2254" s="5" t="s">
        <v>1018</v>
      </c>
      <c r="D2254" s="5" t="s">
        <v>1017</v>
      </c>
      <c r="E2254" s="4">
        <v>1968</v>
      </c>
      <c r="F2254" s="5" t="s">
        <v>809</v>
      </c>
      <c r="G2254" s="6">
        <v>0</v>
      </c>
      <c r="H2254" s="7">
        <v>0</v>
      </c>
      <c r="L2254" s="5" t="s">
        <v>746</v>
      </c>
      <c r="M2254" s="5" t="s">
        <v>53</v>
      </c>
      <c r="N2254" s="4">
        <v>1966</v>
      </c>
      <c r="O2254" s="5" t="s">
        <v>1019</v>
      </c>
      <c r="P2254" s="5" t="s">
        <v>329</v>
      </c>
      <c r="S2254" s="5" t="s">
        <v>158</v>
      </c>
      <c r="X2254" s="5" t="s">
        <v>153</v>
      </c>
      <c r="Y2254" s="5" t="s">
        <v>152</v>
      </c>
      <c r="Z2254" s="5" t="s">
        <v>20</v>
      </c>
      <c r="AB2254" s="5" t="s">
        <v>184</v>
      </c>
      <c r="AC2254" s="5" t="s">
        <v>753</v>
      </c>
      <c r="AI2254" s="5" t="s">
        <v>25</v>
      </c>
      <c r="AJ2254" s="8" t="s">
        <v>59</v>
      </c>
      <c r="AK2254" s="8" t="s">
        <v>59</v>
      </c>
      <c r="AL2254" s="8" t="s">
        <v>264</v>
      </c>
    </row>
    <row r="2255" spans="1:38" hidden="1" x14ac:dyDescent="0.2">
      <c r="A2255" s="4">
        <v>2353</v>
      </c>
      <c r="B2255" s="4">
        <v>23</v>
      </c>
      <c r="C2255" s="5" t="s">
        <v>1018</v>
      </c>
      <c r="D2255" s="5" t="s">
        <v>1017</v>
      </c>
      <c r="E2255" s="4">
        <v>1968</v>
      </c>
      <c r="F2255" s="5" t="s">
        <v>809</v>
      </c>
      <c r="G2255" s="6">
        <v>1.0452961672473868E-2</v>
      </c>
      <c r="H2255" s="7">
        <v>3</v>
      </c>
      <c r="L2255" s="5" t="s">
        <v>747</v>
      </c>
      <c r="M2255" s="5" t="s">
        <v>53</v>
      </c>
      <c r="N2255" s="4">
        <v>1966</v>
      </c>
      <c r="O2255" s="5" t="s">
        <v>1019</v>
      </c>
      <c r="P2255" s="5" t="s">
        <v>329</v>
      </c>
      <c r="S2255" s="5" t="s">
        <v>158</v>
      </c>
      <c r="X2255" s="5" t="s">
        <v>153</v>
      </c>
      <c r="Y2255" s="5" t="s">
        <v>152</v>
      </c>
      <c r="Z2255" s="5" t="s">
        <v>20</v>
      </c>
      <c r="AB2255" s="5" t="s">
        <v>184</v>
      </c>
      <c r="AC2255" s="5" t="s">
        <v>753</v>
      </c>
      <c r="AI2255" s="5" t="s">
        <v>25</v>
      </c>
      <c r="AJ2255" s="8" t="s">
        <v>59</v>
      </c>
      <c r="AK2255" s="8" t="s">
        <v>59</v>
      </c>
      <c r="AL2255" s="8" t="s">
        <v>264</v>
      </c>
    </row>
    <row r="2256" spans="1:38" hidden="1" x14ac:dyDescent="0.2">
      <c r="A2256" s="4">
        <v>2353</v>
      </c>
      <c r="B2256" s="4">
        <v>24</v>
      </c>
      <c r="C2256" s="5" t="s">
        <v>1018</v>
      </c>
      <c r="D2256" s="5" t="s">
        <v>1017</v>
      </c>
      <c r="E2256" s="4">
        <v>1968</v>
      </c>
      <c r="F2256" s="5" t="s">
        <v>809</v>
      </c>
      <c r="G2256" s="6">
        <v>2.0905923344947737E-2</v>
      </c>
      <c r="H2256" s="7">
        <v>6</v>
      </c>
      <c r="L2256" s="5" t="s">
        <v>748</v>
      </c>
      <c r="M2256" s="5" t="s">
        <v>53</v>
      </c>
      <c r="N2256" s="4">
        <v>1966</v>
      </c>
      <c r="O2256" s="5" t="s">
        <v>1019</v>
      </c>
      <c r="P2256" s="5" t="s">
        <v>329</v>
      </c>
      <c r="S2256" s="5" t="s">
        <v>158</v>
      </c>
      <c r="X2256" s="5" t="s">
        <v>153</v>
      </c>
      <c r="Y2256" s="5" t="s">
        <v>152</v>
      </c>
      <c r="Z2256" s="5" t="s">
        <v>20</v>
      </c>
      <c r="AB2256" s="5" t="s">
        <v>184</v>
      </c>
      <c r="AC2256" s="5" t="s">
        <v>753</v>
      </c>
      <c r="AI2256" s="5" t="s">
        <v>25</v>
      </c>
      <c r="AJ2256" s="8" t="s">
        <v>59</v>
      </c>
      <c r="AK2256" s="8" t="s">
        <v>59</v>
      </c>
      <c r="AL2256" s="8" t="s">
        <v>264</v>
      </c>
    </row>
    <row r="2257" spans="1:38" hidden="1" x14ac:dyDescent="0.2">
      <c r="A2257" s="4">
        <v>2353</v>
      </c>
      <c r="B2257" s="4">
        <v>25</v>
      </c>
      <c r="C2257" s="5" t="s">
        <v>1018</v>
      </c>
      <c r="D2257" s="5" t="s">
        <v>1017</v>
      </c>
      <c r="E2257" s="4">
        <v>1968</v>
      </c>
      <c r="F2257" s="5" t="s">
        <v>809</v>
      </c>
      <c r="G2257" s="6">
        <v>1.0452961672473868E-2</v>
      </c>
      <c r="H2257" s="7">
        <v>3</v>
      </c>
      <c r="L2257" s="5" t="s">
        <v>749</v>
      </c>
      <c r="M2257" s="5" t="s">
        <v>53</v>
      </c>
      <c r="N2257" s="4">
        <v>1966</v>
      </c>
      <c r="O2257" s="5" t="s">
        <v>1019</v>
      </c>
      <c r="P2257" s="5" t="s">
        <v>329</v>
      </c>
      <c r="S2257" s="5" t="s">
        <v>158</v>
      </c>
      <c r="X2257" s="5" t="s">
        <v>153</v>
      </c>
      <c r="Y2257" s="5" t="s">
        <v>152</v>
      </c>
      <c r="Z2257" s="5" t="s">
        <v>20</v>
      </c>
      <c r="AB2257" s="5" t="s">
        <v>184</v>
      </c>
      <c r="AC2257" s="5" t="s">
        <v>753</v>
      </c>
      <c r="AI2257" s="5" t="s">
        <v>25</v>
      </c>
      <c r="AJ2257" s="8" t="s">
        <v>59</v>
      </c>
      <c r="AK2257" s="8" t="s">
        <v>59</v>
      </c>
      <c r="AL2257" s="8" t="s">
        <v>264</v>
      </c>
    </row>
    <row r="2258" spans="1:38" hidden="1" x14ac:dyDescent="0.2">
      <c r="A2258" s="4">
        <v>2353</v>
      </c>
      <c r="B2258" s="4">
        <v>26</v>
      </c>
      <c r="C2258" s="5" t="s">
        <v>1018</v>
      </c>
      <c r="D2258" s="5" t="s">
        <v>1017</v>
      </c>
      <c r="E2258" s="4">
        <v>1968</v>
      </c>
      <c r="F2258" s="5" t="s">
        <v>809</v>
      </c>
      <c r="G2258" s="6">
        <v>0</v>
      </c>
      <c r="H2258" s="7">
        <v>0</v>
      </c>
      <c r="L2258" s="5" t="s">
        <v>750</v>
      </c>
      <c r="M2258" s="5" t="s">
        <v>53</v>
      </c>
      <c r="N2258" s="4">
        <v>1966</v>
      </c>
      <c r="O2258" s="5" t="s">
        <v>1019</v>
      </c>
      <c r="P2258" s="5" t="s">
        <v>329</v>
      </c>
      <c r="S2258" s="5" t="s">
        <v>158</v>
      </c>
      <c r="X2258" s="5" t="s">
        <v>153</v>
      </c>
      <c r="Y2258" s="5" t="s">
        <v>152</v>
      </c>
      <c r="Z2258" s="5" t="s">
        <v>20</v>
      </c>
      <c r="AB2258" s="5" t="s">
        <v>184</v>
      </c>
      <c r="AC2258" s="5" t="s">
        <v>753</v>
      </c>
      <c r="AI2258" s="5" t="s">
        <v>25</v>
      </c>
      <c r="AJ2258" s="8" t="s">
        <v>59</v>
      </c>
      <c r="AK2258" s="8" t="s">
        <v>59</v>
      </c>
      <c r="AL2258" s="8" t="s">
        <v>264</v>
      </c>
    </row>
    <row r="2259" spans="1:38" hidden="1" x14ac:dyDescent="0.2">
      <c r="A2259" s="4">
        <v>2353</v>
      </c>
      <c r="B2259" s="4">
        <v>27</v>
      </c>
      <c r="C2259" s="5" t="s">
        <v>1018</v>
      </c>
      <c r="D2259" s="5" t="s">
        <v>1017</v>
      </c>
      <c r="E2259" s="4">
        <v>1968</v>
      </c>
      <c r="F2259" s="5" t="s">
        <v>809</v>
      </c>
      <c r="G2259" s="6">
        <v>3.4843205574912892E-3</v>
      </c>
      <c r="H2259" s="7">
        <v>1</v>
      </c>
      <c r="L2259" s="5" t="s">
        <v>810</v>
      </c>
      <c r="M2259" s="5" t="s">
        <v>53</v>
      </c>
      <c r="N2259" s="4">
        <v>1966</v>
      </c>
      <c r="O2259" s="5" t="s">
        <v>1019</v>
      </c>
      <c r="P2259" s="5" t="s">
        <v>329</v>
      </c>
      <c r="S2259" s="5" t="s">
        <v>158</v>
      </c>
      <c r="X2259" s="5" t="s">
        <v>153</v>
      </c>
      <c r="Y2259" s="5" t="s">
        <v>152</v>
      </c>
      <c r="Z2259" s="5" t="s">
        <v>20</v>
      </c>
      <c r="AB2259" s="5" t="s">
        <v>184</v>
      </c>
      <c r="AC2259" s="5" t="s">
        <v>753</v>
      </c>
      <c r="AI2259" s="5" t="s">
        <v>25</v>
      </c>
      <c r="AJ2259" s="8" t="s">
        <v>59</v>
      </c>
      <c r="AK2259" s="8" t="s">
        <v>59</v>
      </c>
      <c r="AL2259" s="8" t="s">
        <v>264</v>
      </c>
    </row>
    <row r="2260" spans="1:38" hidden="1" x14ac:dyDescent="0.2">
      <c r="A2260" s="4">
        <v>2353</v>
      </c>
      <c r="B2260" s="4">
        <v>28</v>
      </c>
      <c r="C2260" s="5" t="s">
        <v>1018</v>
      </c>
      <c r="D2260" s="5" t="s">
        <v>1017</v>
      </c>
      <c r="E2260" s="4">
        <v>1968</v>
      </c>
      <c r="F2260" s="5" t="s">
        <v>809</v>
      </c>
      <c r="G2260" s="6">
        <v>6.9686411149825784E-3</v>
      </c>
      <c r="H2260" s="7">
        <v>2</v>
      </c>
      <c r="L2260" s="5" t="s">
        <v>811</v>
      </c>
      <c r="M2260" s="5" t="s">
        <v>53</v>
      </c>
      <c r="N2260" s="4">
        <v>1966</v>
      </c>
      <c r="O2260" s="5" t="s">
        <v>1019</v>
      </c>
      <c r="P2260" s="5" t="s">
        <v>329</v>
      </c>
      <c r="S2260" s="5" t="s">
        <v>158</v>
      </c>
      <c r="X2260" s="5" t="s">
        <v>153</v>
      </c>
      <c r="Y2260" s="5" t="s">
        <v>152</v>
      </c>
      <c r="Z2260" s="5" t="s">
        <v>20</v>
      </c>
      <c r="AB2260" s="5" t="s">
        <v>184</v>
      </c>
      <c r="AC2260" s="5" t="s">
        <v>753</v>
      </c>
      <c r="AI2260" s="5" t="s">
        <v>25</v>
      </c>
      <c r="AJ2260" s="8" t="s">
        <v>59</v>
      </c>
      <c r="AK2260" s="8" t="s">
        <v>59</v>
      </c>
      <c r="AL2260" s="8" t="s">
        <v>264</v>
      </c>
    </row>
    <row r="2261" spans="1:38" hidden="1" x14ac:dyDescent="0.2">
      <c r="A2261" s="4">
        <v>2353</v>
      </c>
      <c r="B2261" s="4">
        <v>29</v>
      </c>
      <c r="C2261" s="5" t="s">
        <v>1018</v>
      </c>
      <c r="D2261" s="5" t="s">
        <v>1017</v>
      </c>
      <c r="E2261" s="4">
        <v>1968</v>
      </c>
      <c r="F2261" s="5" t="s">
        <v>809</v>
      </c>
      <c r="G2261" s="6">
        <v>3.4843205574912892E-3</v>
      </c>
      <c r="H2261" s="7">
        <v>1</v>
      </c>
      <c r="L2261" s="5" t="s">
        <v>812</v>
      </c>
      <c r="M2261" s="5" t="s">
        <v>53</v>
      </c>
      <c r="N2261" s="4">
        <v>1966</v>
      </c>
      <c r="O2261" s="5" t="s">
        <v>1019</v>
      </c>
      <c r="P2261" s="5" t="s">
        <v>329</v>
      </c>
      <c r="S2261" s="5" t="s">
        <v>158</v>
      </c>
      <c r="X2261" s="5" t="s">
        <v>153</v>
      </c>
      <c r="Y2261" s="5" t="s">
        <v>152</v>
      </c>
      <c r="Z2261" s="5" t="s">
        <v>20</v>
      </c>
      <c r="AB2261" s="5" t="s">
        <v>184</v>
      </c>
      <c r="AC2261" s="5" t="s">
        <v>753</v>
      </c>
      <c r="AI2261" s="5" t="s">
        <v>25</v>
      </c>
      <c r="AJ2261" s="8" t="s">
        <v>59</v>
      </c>
      <c r="AK2261" s="8" t="s">
        <v>59</v>
      </c>
      <c r="AL2261" s="8" t="s">
        <v>264</v>
      </c>
    </row>
    <row r="2262" spans="1:38" hidden="1" x14ac:dyDescent="0.2">
      <c r="A2262" s="4">
        <v>2353</v>
      </c>
      <c r="B2262" s="4">
        <v>30</v>
      </c>
      <c r="C2262" s="5" t="s">
        <v>1018</v>
      </c>
      <c r="D2262" s="5" t="s">
        <v>1017</v>
      </c>
      <c r="E2262" s="4">
        <v>1968</v>
      </c>
      <c r="F2262" s="5" t="s">
        <v>809</v>
      </c>
      <c r="G2262" s="6">
        <v>1.0452961672473868E-2</v>
      </c>
      <c r="H2262" s="7">
        <v>3</v>
      </c>
      <c r="L2262" s="5" t="s">
        <v>813</v>
      </c>
      <c r="M2262" s="5" t="s">
        <v>53</v>
      </c>
      <c r="N2262" s="4">
        <v>1966</v>
      </c>
      <c r="O2262" s="5" t="s">
        <v>1019</v>
      </c>
      <c r="P2262" s="5" t="s">
        <v>329</v>
      </c>
      <c r="S2262" s="5" t="s">
        <v>158</v>
      </c>
      <c r="X2262" s="5" t="s">
        <v>153</v>
      </c>
      <c r="Y2262" s="5" t="s">
        <v>152</v>
      </c>
      <c r="Z2262" s="5" t="s">
        <v>20</v>
      </c>
      <c r="AB2262" s="5" t="s">
        <v>184</v>
      </c>
      <c r="AC2262" s="5" t="s">
        <v>753</v>
      </c>
      <c r="AI2262" s="5" t="s">
        <v>25</v>
      </c>
      <c r="AJ2262" s="8" t="s">
        <v>59</v>
      </c>
      <c r="AK2262" s="8" t="s">
        <v>59</v>
      </c>
      <c r="AL2262" s="8" t="s">
        <v>264</v>
      </c>
    </row>
    <row r="2263" spans="1:38" hidden="1" x14ac:dyDescent="0.2">
      <c r="A2263" s="4">
        <v>2353</v>
      </c>
      <c r="B2263" s="4">
        <v>31</v>
      </c>
      <c r="C2263" s="5" t="s">
        <v>1018</v>
      </c>
      <c r="D2263" s="5" t="s">
        <v>1017</v>
      </c>
      <c r="E2263" s="4">
        <v>1968</v>
      </c>
      <c r="F2263" s="5" t="s">
        <v>809</v>
      </c>
      <c r="G2263" s="6">
        <v>3.4843205574912892E-3</v>
      </c>
      <c r="H2263" s="7">
        <v>1</v>
      </c>
      <c r="L2263" s="5" t="s">
        <v>814</v>
      </c>
      <c r="M2263" s="5" t="s">
        <v>53</v>
      </c>
      <c r="N2263" s="4">
        <v>1966</v>
      </c>
      <c r="O2263" s="5" t="s">
        <v>1019</v>
      </c>
      <c r="P2263" s="5" t="s">
        <v>329</v>
      </c>
      <c r="S2263" s="5" t="s">
        <v>158</v>
      </c>
      <c r="X2263" s="5" t="s">
        <v>153</v>
      </c>
      <c r="Y2263" s="5" t="s">
        <v>152</v>
      </c>
      <c r="Z2263" s="5" t="s">
        <v>20</v>
      </c>
      <c r="AB2263" s="5" t="s">
        <v>184</v>
      </c>
      <c r="AC2263" s="5" t="s">
        <v>753</v>
      </c>
      <c r="AI2263" s="5" t="s">
        <v>25</v>
      </c>
      <c r="AJ2263" s="8" t="s">
        <v>59</v>
      </c>
      <c r="AK2263" s="8" t="s">
        <v>59</v>
      </c>
      <c r="AL2263" s="8" t="s">
        <v>264</v>
      </c>
    </row>
    <row r="2264" spans="1:38" hidden="1" x14ac:dyDescent="0.2">
      <c r="A2264" s="4">
        <v>2353</v>
      </c>
      <c r="B2264" s="4">
        <v>32</v>
      </c>
      <c r="C2264" s="5" t="s">
        <v>1018</v>
      </c>
      <c r="D2264" s="5" t="s">
        <v>1017</v>
      </c>
      <c r="E2264" s="4">
        <v>1968</v>
      </c>
      <c r="F2264" s="5" t="s">
        <v>809</v>
      </c>
      <c r="G2264" s="6">
        <v>5.2264808362369339E-2</v>
      </c>
      <c r="H2264" s="7">
        <v>15</v>
      </c>
      <c r="L2264" s="5" t="s">
        <v>721</v>
      </c>
      <c r="M2264" s="5" t="s">
        <v>57</v>
      </c>
      <c r="N2264" s="4">
        <v>1966</v>
      </c>
      <c r="O2264" s="5" t="s">
        <v>1019</v>
      </c>
      <c r="P2264" s="5" t="s">
        <v>329</v>
      </c>
      <c r="S2264" s="5" t="s">
        <v>158</v>
      </c>
      <c r="X2264" s="5" t="s">
        <v>153</v>
      </c>
      <c r="Y2264" s="5" t="s">
        <v>152</v>
      </c>
      <c r="Z2264" s="5" t="s">
        <v>20</v>
      </c>
      <c r="AB2264" s="5" t="s">
        <v>184</v>
      </c>
      <c r="AC2264" s="5" t="s">
        <v>753</v>
      </c>
      <c r="AI2264" s="5" t="s">
        <v>25</v>
      </c>
      <c r="AJ2264" s="8" t="s">
        <v>59</v>
      </c>
      <c r="AK2264" s="8" t="s">
        <v>59</v>
      </c>
      <c r="AL2264" s="8" t="s">
        <v>264</v>
      </c>
    </row>
    <row r="2265" spans="1:38" hidden="1" x14ac:dyDescent="0.2">
      <c r="A2265" s="4">
        <v>2353</v>
      </c>
      <c r="B2265" s="4">
        <v>33</v>
      </c>
      <c r="C2265" s="5" t="s">
        <v>1018</v>
      </c>
      <c r="D2265" s="5" t="s">
        <v>1017</v>
      </c>
      <c r="E2265" s="4">
        <v>1968</v>
      </c>
      <c r="F2265" s="5" t="s">
        <v>809</v>
      </c>
      <c r="G2265" s="6">
        <v>2.0905923344947737E-2</v>
      </c>
      <c r="H2265" s="7">
        <v>6</v>
      </c>
      <c r="L2265" s="5" t="s">
        <v>722</v>
      </c>
      <c r="M2265" s="5" t="s">
        <v>57</v>
      </c>
      <c r="N2265" s="4">
        <v>1966</v>
      </c>
      <c r="O2265" s="5" t="s">
        <v>1019</v>
      </c>
      <c r="P2265" s="5" t="s">
        <v>329</v>
      </c>
      <c r="S2265" s="5" t="s">
        <v>158</v>
      </c>
      <c r="X2265" s="5" t="s">
        <v>153</v>
      </c>
      <c r="Y2265" s="5" t="s">
        <v>152</v>
      </c>
      <c r="Z2265" s="5" t="s">
        <v>20</v>
      </c>
      <c r="AB2265" s="5" t="s">
        <v>184</v>
      </c>
      <c r="AC2265" s="5" t="s">
        <v>753</v>
      </c>
      <c r="AI2265" s="5" t="s">
        <v>25</v>
      </c>
      <c r="AJ2265" s="8" t="s">
        <v>59</v>
      </c>
      <c r="AK2265" s="8" t="s">
        <v>59</v>
      </c>
      <c r="AL2265" s="8" t="s">
        <v>264</v>
      </c>
    </row>
    <row r="2266" spans="1:38" hidden="1" x14ac:dyDescent="0.2">
      <c r="A2266" s="4">
        <v>2353</v>
      </c>
      <c r="B2266" s="4">
        <v>34</v>
      </c>
      <c r="C2266" s="5" t="s">
        <v>1018</v>
      </c>
      <c r="D2266" s="5" t="s">
        <v>1017</v>
      </c>
      <c r="E2266" s="4">
        <v>1968</v>
      </c>
      <c r="F2266" s="5" t="s">
        <v>809</v>
      </c>
      <c r="G2266" s="6">
        <v>3.8327526132404179E-2</v>
      </c>
      <c r="H2266" s="7">
        <v>11</v>
      </c>
      <c r="L2266" s="5" t="s">
        <v>723</v>
      </c>
      <c r="M2266" s="5" t="s">
        <v>57</v>
      </c>
      <c r="N2266" s="4">
        <v>1966</v>
      </c>
      <c r="O2266" s="5" t="s">
        <v>1019</v>
      </c>
      <c r="P2266" s="5" t="s">
        <v>329</v>
      </c>
      <c r="S2266" s="5" t="s">
        <v>158</v>
      </c>
      <c r="X2266" s="5" t="s">
        <v>153</v>
      </c>
      <c r="Y2266" s="5" t="s">
        <v>152</v>
      </c>
      <c r="Z2266" s="5" t="s">
        <v>20</v>
      </c>
      <c r="AB2266" s="5" t="s">
        <v>184</v>
      </c>
      <c r="AC2266" s="5" t="s">
        <v>753</v>
      </c>
      <c r="AI2266" s="5" t="s">
        <v>25</v>
      </c>
      <c r="AJ2266" s="8" t="s">
        <v>59</v>
      </c>
      <c r="AK2266" s="8" t="s">
        <v>59</v>
      </c>
      <c r="AL2266" s="8" t="s">
        <v>264</v>
      </c>
    </row>
    <row r="2267" spans="1:38" hidden="1" x14ac:dyDescent="0.2">
      <c r="A2267" s="4">
        <v>2353</v>
      </c>
      <c r="B2267" s="4">
        <v>35</v>
      </c>
      <c r="C2267" s="5" t="s">
        <v>1018</v>
      </c>
      <c r="D2267" s="5" t="s">
        <v>1017</v>
      </c>
      <c r="E2267" s="4">
        <v>1968</v>
      </c>
      <c r="F2267" s="5" t="s">
        <v>809</v>
      </c>
      <c r="G2267" s="6">
        <v>3.484320557491289E-2</v>
      </c>
      <c r="H2267" s="7">
        <v>10</v>
      </c>
      <c r="L2267" s="5" t="s">
        <v>724</v>
      </c>
      <c r="M2267" s="5" t="s">
        <v>57</v>
      </c>
      <c r="N2267" s="4">
        <v>1966</v>
      </c>
      <c r="O2267" s="5" t="s">
        <v>1019</v>
      </c>
      <c r="P2267" s="5" t="s">
        <v>329</v>
      </c>
      <c r="S2267" s="5" t="s">
        <v>158</v>
      </c>
      <c r="X2267" s="5" t="s">
        <v>153</v>
      </c>
      <c r="Y2267" s="5" t="s">
        <v>152</v>
      </c>
      <c r="Z2267" s="5" t="s">
        <v>20</v>
      </c>
      <c r="AB2267" s="5" t="s">
        <v>184</v>
      </c>
      <c r="AC2267" s="5" t="s">
        <v>753</v>
      </c>
      <c r="AI2267" s="5" t="s">
        <v>25</v>
      </c>
      <c r="AJ2267" s="8" t="s">
        <v>59</v>
      </c>
      <c r="AK2267" s="8" t="s">
        <v>59</v>
      </c>
      <c r="AL2267" s="8" t="s">
        <v>264</v>
      </c>
    </row>
    <row r="2268" spans="1:38" hidden="1" x14ac:dyDescent="0.2">
      <c r="A2268" s="4">
        <v>2353</v>
      </c>
      <c r="B2268" s="4">
        <v>36</v>
      </c>
      <c r="C2268" s="5" t="s">
        <v>1018</v>
      </c>
      <c r="D2268" s="5" t="s">
        <v>1017</v>
      </c>
      <c r="E2268" s="4">
        <v>1968</v>
      </c>
      <c r="F2268" s="5" t="s">
        <v>809</v>
      </c>
      <c r="G2268" s="6">
        <v>1.3937282229965157E-2</v>
      </c>
      <c r="H2268" s="7">
        <v>4</v>
      </c>
      <c r="L2268" s="5" t="s">
        <v>725</v>
      </c>
      <c r="M2268" s="5" t="s">
        <v>57</v>
      </c>
      <c r="N2268" s="4">
        <v>1966</v>
      </c>
      <c r="O2268" s="5" t="s">
        <v>1019</v>
      </c>
      <c r="P2268" s="5" t="s">
        <v>329</v>
      </c>
      <c r="S2268" s="5" t="s">
        <v>158</v>
      </c>
      <c r="X2268" s="5" t="s">
        <v>153</v>
      </c>
      <c r="Y2268" s="5" t="s">
        <v>152</v>
      </c>
      <c r="Z2268" s="5" t="s">
        <v>20</v>
      </c>
      <c r="AB2268" s="5" t="s">
        <v>184</v>
      </c>
      <c r="AC2268" s="5" t="s">
        <v>753</v>
      </c>
      <c r="AI2268" s="5" t="s">
        <v>25</v>
      </c>
      <c r="AJ2268" s="8" t="s">
        <v>59</v>
      </c>
      <c r="AK2268" s="8" t="s">
        <v>59</v>
      </c>
      <c r="AL2268" s="8" t="s">
        <v>264</v>
      </c>
    </row>
    <row r="2269" spans="1:38" hidden="1" x14ac:dyDescent="0.2">
      <c r="A2269" s="4">
        <v>2353</v>
      </c>
      <c r="B2269" s="4">
        <v>37</v>
      </c>
      <c r="C2269" s="5" t="s">
        <v>1018</v>
      </c>
      <c r="D2269" s="5" t="s">
        <v>1017</v>
      </c>
      <c r="E2269" s="4">
        <v>1968</v>
      </c>
      <c r="F2269" s="5" t="s">
        <v>809</v>
      </c>
      <c r="G2269" s="6">
        <v>1.0452961672473868E-2</v>
      </c>
      <c r="H2269" s="7">
        <v>3</v>
      </c>
      <c r="L2269" s="5" t="s">
        <v>726</v>
      </c>
      <c r="M2269" s="5" t="s">
        <v>57</v>
      </c>
      <c r="N2269" s="4">
        <v>1966</v>
      </c>
      <c r="O2269" s="5" t="s">
        <v>1019</v>
      </c>
      <c r="P2269" s="5" t="s">
        <v>329</v>
      </c>
      <c r="S2269" s="5" t="s">
        <v>158</v>
      </c>
      <c r="X2269" s="5" t="s">
        <v>153</v>
      </c>
      <c r="Y2269" s="5" t="s">
        <v>152</v>
      </c>
      <c r="Z2269" s="5" t="s">
        <v>20</v>
      </c>
      <c r="AB2269" s="5" t="s">
        <v>184</v>
      </c>
      <c r="AC2269" s="5" t="s">
        <v>753</v>
      </c>
      <c r="AI2269" s="5" t="s">
        <v>25</v>
      </c>
      <c r="AJ2269" s="8" t="s">
        <v>59</v>
      </c>
      <c r="AK2269" s="8" t="s">
        <v>59</v>
      </c>
      <c r="AL2269" s="8" t="s">
        <v>264</v>
      </c>
    </row>
    <row r="2270" spans="1:38" hidden="1" x14ac:dyDescent="0.2">
      <c r="A2270" s="4">
        <v>2353</v>
      </c>
      <c r="B2270" s="4">
        <v>38</v>
      </c>
      <c r="C2270" s="5" t="s">
        <v>1018</v>
      </c>
      <c r="D2270" s="5" t="s">
        <v>1017</v>
      </c>
      <c r="E2270" s="4">
        <v>1968</v>
      </c>
      <c r="F2270" s="5" t="s">
        <v>809</v>
      </c>
      <c r="G2270" s="6">
        <v>1.7421602787456445E-2</v>
      </c>
      <c r="H2270" s="7">
        <v>5</v>
      </c>
      <c r="L2270" s="5" t="s">
        <v>727</v>
      </c>
      <c r="M2270" s="5" t="s">
        <v>57</v>
      </c>
      <c r="N2270" s="4">
        <v>1966</v>
      </c>
      <c r="O2270" s="5" t="s">
        <v>1019</v>
      </c>
      <c r="P2270" s="5" t="s">
        <v>329</v>
      </c>
      <c r="S2270" s="5" t="s">
        <v>158</v>
      </c>
      <c r="X2270" s="5" t="s">
        <v>153</v>
      </c>
      <c r="Y2270" s="5" t="s">
        <v>152</v>
      </c>
      <c r="Z2270" s="5" t="s">
        <v>20</v>
      </c>
      <c r="AB2270" s="5" t="s">
        <v>184</v>
      </c>
      <c r="AC2270" s="5" t="s">
        <v>753</v>
      </c>
      <c r="AI2270" s="5" t="s">
        <v>25</v>
      </c>
      <c r="AJ2270" s="8" t="s">
        <v>59</v>
      </c>
      <c r="AK2270" s="8" t="s">
        <v>59</v>
      </c>
      <c r="AL2270" s="8" t="s">
        <v>264</v>
      </c>
    </row>
    <row r="2271" spans="1:38" hidden="1" x14ac:dyDescent="0.2">
      <c r="A2271" s="4">
        <v>2353</v>
      </c>
      <c r="B2271" s="4">
        <v>39</v>
      </c>
      <c r="C2271" s="5" t="s">
        <v>1018</v>
      </c>
      <c r="D2271" s="5" t="s">
        <v>1017</v>
      </c>
      <c r="E2271" s="4">
        <v>1968</v>
      </c>
      <c r="F2271" s="5" t="s">
        <v>809</v>
      </c>
      <c r="G2271" s="6">
        <v>1.7421602787456445E-2</v>
      </c>
      <c r="H2271" s="7">
        <v>5</v>
      </c>
      <c r="L2271" s="5" t="s">
        <v>728</v>
      </c>
      <c r="M2271" s="5" t="s">
        <v>57</v>
      </c>
      <c r="N2271" s="4">
        <v>1966</v>
      </c>
      <c r="O2271" s="5" t="s">
        <v>1019</v>
      </c>
      <c r="P2271" s="5" t="s">
        <v>329</v>
      </c>
      <c r="S2271" s="5" t="s">
        <v>158</v>
      </c>
      <c r="X2271" s="5" t="s">
        <v>153</v>
      </c>
      <c r="Y2271" s="5" t="s">
        <v>152</v>
      </c>
      <c r="Z2271" s="5" t="s">
        <v>20</v>
      </c>
      <c r="AB2271" s="5" t="s">
        <v>184</v>
      </c>
      <c r="AC2271" s="5" t="s">
        <v>753</v>
      </c>
      <c r="AI2271" s="5" t="s">
        <v>25</v>
      </c>
      <c r="AJ2271" s="8" t="s">
        <v>59</v>
      </c>
      <c r="AK2271" s="8" t="s">
        <v>59</v>
      </c>
      <c r="AL2271" s="8" t="s">
        <v>264</v>
      </c>
    </row>
    <row r="2272" spans="1:38" hidden="1" x14ac:dyDescent="0.2">
      <c r="A2272" s="4">
        <v>2353</v>
      </c>
      <c r="B2272" s="4">
        <v>40</v>
      </c>
      <c r="C2272" s="5" t="s">
        <v>1018</v>
      </c>
      <c r="D2272" s="5" t="s">
        <v>1017</v>
      </c>
      <c r="E2272" s="4">
        <v>1968</v>
      </c>
      <c r="F2272" s="5" t="s">
        <v>809</v>
      </c>
      <c r="G2272" s="6">
        <v>2.7874564459930314E-2</v>
      </c>
      <c r="H2272" s="7">
        <v>8</v>
      </c>
      <c r="L2272" s="5" t="s">
        <v>729</v>
      </c>
      <c r="M2272" s="5" t="s">
        <v>57</v>
      </c>
      <c r="N2272" s="4">
        <v>1966</v>
      </c>
      <c r="O2272" s="5" t="s">
        <v>1019</v>
      </c>
      <c r="P2272" s="5" t="s">
        <v>329</v>
      </c>
      <c r="S2272" s="5" t="s">
        <v>158</v>
      </c>
      <c r="X2272" s="5" t="s">
        <v>153</v>
      </c>
      <c r="Y2272" s="5" t="s">
        <v>152</v>
      </c>
      <c r="Z2272" s="5" t="s">
        <v>20</v>
      </c>
      <c r="AB2272" s="5" t="s">
        <v>184</v>
      </c>
      <c r="AC2272" s="5" t="s">
        <v>753</v>
      </c>
      <c r="AI2272" s="5" t="s">
        <v>25</v>
      </c>
      <c r="AJ2272" s="8" t="s">
        <v>59</v>
      </c>
      <c r="AK2272" s="8" t="s">
        <v>59</v>
      </c>
      <c r="AL2272" s="8" t="s">
        <v>264</v>
      </c>
    </row>
    <row r="2273" spans="1:38" hidden="1" x14ac:dyDescent="0.2">
      <c r="A2273" s="4">
        <v>2353</v>
      </c>
      <c r="B2273" s="4">
        <v>41</v>
      </c>
      <c r="C2273" s="5" t="s">
        <v>1018</v>
      </c>
      <c r="D2273" s="5" t="s">
        <v>1017</v>
      </c>
      <c r="E2273" s="4">
        <v>1968</v>
      </c>
      <c r="F2273" s="5" t="s">
        <v>809</v>
      </c>
      <c r="G2273" s="6">
        <v>1.7421602787456445E-2</v>
      </c>
      <c r="H2273" s="7">
        <v>5</v>
      </c>
      <c r="L2273" s="5" t="s">
        <v>730</v>
      </c>
      <c r="M2273" s="5" t="s">
        <v>57</v>
      </c>
      <c r="N2273" s="4">
        <v>1966</v>
      </c>
      <c r="O2273" s="5" t="s">
        <v>1019</v>
      </c>
      <c r="P2273" s="5" t="s">
        <v>329</v>
      </c>
      <c r="S2273" s="5" t="s">
        <v>158</v>
      </c>
      <c r="X2273" s="5" t="s">
        <v>153</v>
      </c>
      <c r="Y2273" s="5" t="s">
        <v>152</v>
      </c>
      <c r="Z2273" s="5" t="s">
        <v>20</v>
      </c>
      <c r="AB2273" s="5" t="s">
        <v>184</v>
      </c>
      <c r="AC2273" s="5" t="s">
        <v>753</v>
      </c>
      <c r="AI2273" s="5" t="s">
        <v>25</v>
      </c>
      <c r="AJ2273" s="8" t="s">
        <v>59</v>
      </c>
      <c r="AK2273" s="8" t="s">
        <v>59</v>
      </c>
      <c r="AL2273" s="8" t="s">
        <v>264</v>
      </c>
    </row>
    <row r="2274" spans="1:38" hidden="1" x14ac:dyDescent="0.2">
      <c r="A2274" s="4">
        <v>2353</v>
      </c>
      <c r="B2274" s="4">
        <v>42</v>
      </c>
      <c r="C2274" s="5" t="s">
        <v>1018</v>
      </c>
      <c r="D2274" s="5" t="s">
        <v>1017</v>
      </c>
      <c r="E2274" s="4">
        <v>1968</v>
      </c>
      <c r="F2274" s="5" t="s">
        <v>809</v>
      </c>
      <c r="G2274" s="6">
        <v>6.9686411149825784E-3</v>
      </c>
      <c r="H2274" s="7">
        <v>2</v>
      </c>
      <c r="L2274" s="5" t="s">
        <v>736</v>
      </c>
      <c r="M2274" s="5" t="s">
        <v>57</v>
      </c>
      <c r="N2274" s="4">
        <v>1966</v>
      </c>
      <c r="O2274" s="5" t="s">
        <v>1019</v>
      </c>
      <c r="P2274" s="5" t="s">
        <v>329</v>
      </c>
      <c r="S2274" s="5" t="s">
        <v>158</v>
      </c>
      <c r="X2274" s="5" t="s">
        <v>153</v>
      </c>
      <c r="Y2274" s="5" t="s">
        <v>152</v>
      </c>
      <c r="Z2274" s="5" t="s">
        <v>20</v>
      </c>
      <c r="AB2274" s="5" t="s">
        <v>184</v>
      </c>
      <c r="AC2274" s="5" t="s">
        <v>753</v>
      </c>
      <c r="AI2274" s="5" t="s">
        <v>25</v>
      </c>
      <c r="AJ2274" s="8" t="s">
        <v>59</v>
      </c>
      <c r="AK2274" s="8" t="s">
        <v>59</v>
      </c>
      <c r="AL2274" s="8" t="s">
        <v>264</v>
      </c>
    </row>
    <row r="2275" spans="1:38" hidden="1" x14ac:dyDescent="0.2">
      <c r="A2275" s="4">
        <v>2353</v>
      </c>
      <c r="B2275" s="4">
        <v>43</v>
      </c>
      <c r="C2275" s="5" t="s">
        <v>1018</v>
      </c>
      <c r="D2275" s="5" t="s">
        <v>1017</v>
      </c>
      <c r="E2275" s="4">
        <v>1968</v>
      </c>
      <c r="F2275" s="5" t="s">
        <v>809</v>
      </c>
      <c r="G2275" s="6">
        <v>0</v>
      </c>
      <c r="H2275" s="7">
        <v>0</v>
      </c>
      <c r="L2275" s="5" t="s">
        <v>737</v>
      </c>
      <c r="M2275" s="5" t="s">
        <v>57</v>
      </c>
      <c r="N2275" s="4">
        <v>1966</v>
      </c>
      <c r="O2275" s="5" t="s">
        <v>1019</v>
      </c>
      <c r="P2275" s="5" t="s">
        <v>329</v>
      </c>
      <c r="S2275" s="5" t="s">
        <v>158</v>
      </c>
      <c r="X2275" s="5" t="s">
        <v>153</v>
      </c>
      <c r="Y2275" s="5" t="s">
        <v>152</v>
      </c>
      <c r="Z2275" s="5" t="s">
        <v>20</v>
      </c>
      <c r="AB2275" s="5" t="s">
        <v>184</v>
      </c>
      <c r="AC2275" s="5" t="s">
        <v>753</v>
      </c>
      <c r="AI2275" s="5" t="s">
        <v>25</v>
      </c>
      <c r="AJ2275" s="8" t="s">
        <v>59</v>
      </c>
      <c r="AK2275" s="8" t="s">
        <v>59</v>
      </c>
      <c r="AL2275" s="8" t="s">
        <v>264</v>
      </c>
    </row>
    <row r="2276" spans="1:38" hidden="1" x14ac:dyDescent="0.2">
      <c r="A2276" s="4">
        <v>2353</v>
      </c>
      <c r="B2276" s="4">
        <v>44</v>
      </c>
      <c r="C2276" s="5" t="s">
        <v>1018</v>
      </c>
      <c r="D2276" s="5" t="s">
        <v>1017</v>
      </c>
      <c r="E2276" s="4">
        <v>1968</v>
      </c>
      <c r="F2276" s="5" t="s">
        <v>809</v>
      </c>
      <c r="G2276" s="6">
        <v>3.4843205574912892E-3</v>
      </c>
      <c r="H2276" s="7">
        <v>1</v>
      </c>
      <c r="L2276" s="5" t="s">
        <v>738</v>
      </c>
      <c r="M2276" s="5" t="s">
        <v>57</v>
      </c>
      <c r="N2276" s="4">
        <v>1966</v>
      </c>
      <c r="O2276" s="5" t="s">
        <v>1019</v>
      </c>
      <c r="P2276" s="5" t="s">
        <v>329</v>
      </c>
      <c r="S2276" s="5" t="s">
        <v>158</v>
      </c>
      <c r="X2276" s="5" t="s">
        <v>153</v>
      </c>
      <c r="Y2276" s="5" t="s">
        <v>152</v>
      </c>
      <c r="Z2276" s="5" t="s">
        <v>20</v>
      </c>
      <c r="AB2276" s="5" t="s">
        <v>184</v>
      </c>
      <c r="AC2276" s="5" t="s">
        <v>753</v>
      </c>
      <c r="AI2276" s="5" t="s">
        <v>25</v>
      </c>
      <c r="AJ2276" s="8" t="s">
        <v>59</v>
      </c>
      <c r="AK2276" s="8" t="s">
        <v>59</v>
      </c>
      <c r="AL2276" s="8" t="s">
        <v>264</v>
      </c>
    </row>
    <row r="2277" spans="1:38" hidden="1" x14ac:dyDescent="0.2">
      <c r="A2277" s="4">
        <v>2353</v>
      </c>
      <c r="B2277" s="4">
        <v>45</v>
      </c>
      <c r="C2277" s="5" t="s">
        <v>1018</v>
      </c>
      <c r="D2277" s="5" t="s">
        <v>1017</v>
      </c>
      <c r="E2277" s="4">
        <v>1968</v>
      </c>
      <c r="F2277" s="5" t="s">
        <v>809</v>
      </c>
      <c r="G2277" s="6">
        <v>1.0452961672473868E-2</v>
      </c>
      <c r="H2277" s="7">
        <v>3</v>
      </c>
      <c r="L2277" s="5" t="s">
        <v>739</v>
      </c>
      <c r="M2277" s="5" t="s">
        <v>57</v>
      </c>
      <c r="N2277" s="4">
        <v>1966</v>
      </c>
      <c r="O2277" s="5" t="s">
        <v>1019</v>
      </c>
      <c r="P2277" s="5" t="s">
        <v>329</v>
      </c>
      <c r="S2277" s="5" t="s">
        <v>158</v>
      </c>
      <c r="X2277" s="5" t="s">
        <v>153</v>
      </c>
      <c r="Y2277" s="5" t="s">
        <v>152</v>
      </c>
      <c r="Z2277" s="5" t="s">
        <v>20</v>
      </c>
      <c r="AB2277" s="5" t="s">
        <v>184</v>
      </c>
      <c r="AC2277" s="5" t="s">
        <v>753</v>
      </c>
      <c r="AI2277" s="5" t="s">
        <v>25</v>
      </c>
      <c r="AJ2277" s="8" t="s">
        <v>59</v>
      </c>
      <c r="AK2277" s="8" t="s">
        <v>59</v>
      </c>
      <c r="AL2277" s="8" t="s">
        <v>264</v>
      </c>
    </row>
    <row r="2278" spans="1:38" hidden="1" x14ac:dyDescent="0.2">
      <c r="A2278" s="4">
        <v>2353</v>
      </c>
      <c r="B2278" s="4">
        <v>46</v>
      </c>
      <c r="C2278" s="5" t="s">
        <v>1018</v>
      </c>
      <c r="D2278" s="5" t="s">
        <v>1017</v>
      </c>
      <c r="E2278" s="4">
        <v>1968</v>
      </c>
      <c r="F2278" s="5" t="s">
        <v>809</v>
      </c>
      <c r="G2278" s="6">
        <v>1.7421602787456445E-2</v>
      </c>
      <c r="H2278" s="7">
        <v>5</v>
      </c>
      <c r="L2278" s="5" t="s">
        <v>740</v>
      </c>
      <c r="M2278" s="5" t="s">
        <v>57</v>
      </c>
      <c r="N2278" s="4">
        <v>1966</v>
      </c>
      <c r="O2278" s="5" t="s">
        <v>1019</v>
      </c>
      <c r="P2278" s="5" t="s">
        <v>329</v>
      </c>
      <c r="S2278" s="5" t="s">
        <v>158</v>
      </c>
      <c r="X2278" s="5" t="s">
        <v>153</v>
      </c>
      <c r="Y2278" s="5" t="s">
        <v>152</v>
      </c>
      <c r="Z2278" s="5" t="s">
        <v>20</v>
      </c>
      <c r="AB2278" s="5" t="s">
        <v>184</v>
      </c>
      <c r="AC2278" s="5" t="s">
        <v>753</v>
      </c>
      <c r="AI2278" s="5" t="s">
        <v>25</v>
      </c>
      <c r="AJ2278" s="8" t="s">
        <v>59</v>
      </c>
      <c r="AK2278" s="8" t="s">
        <v>59</v>
      </c>
      <c r="AL2278" s="8" t="s">
        <v>264</v>
      </c>
    </row>
    <row r="2279" spans="1:38" hidden="1" x14ac:dyDescent="0.2">
      <c r="A2279" s="4">
        <v>2353</v>
      </c>
      <c r="B2279" s="4">
        <v>47</v>
      </c>
      <c r="C2279" s="5" t="s">
        <v>1018</v>
      </c>
      <c r="D2279" s="5" t="s">
        <v>1017</v>
      </c>
      <c r="E2279" s="4">
        <v>1968</v>
      </c>
      <c r="F2279" s="5" t="s">
        <v>809</v>
      </c>
      <c r="G2279" s="6">
        <v>1.7421602787456445E-2</v>
      </c>
      <c r="H2279" s="7">
        <v>5</v>
      </c>
      <c r="L2279" s="5" t="s">
        <v>741</v>
      </c>
      <c r="M2279" s="5" t="s">
        <v>57</v>
      </c>
      <c r="N2279" s="4">
        <v>1966</v>
      </c>
      <c r="O2279" s="5" t="s">
        <v>1019</v>
      </c>
      <c r="P2279" s="5" t="s">
        <v>329</v>
      </c>
      <c r="S2279" s="5" t="s">
        <v>158</v>
      </c>
      <c r="X2279" s="5" t="s">
        <v>153</v>
      </c>
      <c r="Y2279" s="5" t="s">
        <v>152</v>
      </c>
      <c r="Z2279" s="5" t="s">
        <v>20</v>
      </c>
      <c r="AB2279" s="5" t="s">
        <v>184</v>
      </c>
      <c r="AC2279" s="5" t="s">
        <v>753</v>
      </c>
      <c r="AI2279" s="5" t="s">
        <v>25</v>
      </c>
      <c r="AJ2279" s="8" t="s">
        <v>59</v>
      </c>
      <c r="AK2279" s="8" t="s">
        <v>59</v>
      </c>
      <c r="AL2279" s="8" t="s">
        <v>264</v>
      </c>
    </row>
    <row r="2280" spans="1:38" hidden="1" x14ac:dyDescent="0.2">
      <c r="A2280" s="4">
        <v>2353</v>
      </c>
      <c r="B2280" s="4">
        <v>48</v>
      </c>
      <c r="C2280" s="5" t="s">
        <v>1018</v>
      </c>
      <c r="D2280" s="5" t="s">
        <v>1017</v>
      </c>
      <c r="E2280" s="4">
        <v>1968</v>
      </c>
      <c r="F2280" s="5" t="s">
        <v>809</v>
      </c>
      <c r="G2280" s="6">
        <v>1.0452961672473868E-2</v>
      </c>
      <c r="H2280" s="7">
        <v>3</v>
      </c>
      <c r="L2280" s="5" t="s">
        <v>742</v>
      </c>
      <c r="M2280" s="5" t="s">
        <v>57</v>
      </c>
      <c r="N2280" s="4">
        <v>1966</v>
      </c>
      <c r="O2280" s="5" t="s">
        <v>1019</v>
      </c>
      <c r="P2280" s="5" t="s">
        <v>329</v>
      </c>
      <c r="S2280" s="5" t="s">
        <v>158</v>
      </c>
      <c r="X2280" s="5" t="s">
        <v>153</v>
      </c>
      <c r="Y2280" s="5" t="s">
        <v>152</v>
      </c>
      <c r="Z2280" s="5" t="s">
        <v>20</v>
      </c>
      <c r="AB2280" s="5" t="s">
        <v>184</v>
      </c>
      <c r="AC2280" s="5" t="s">
        <v>753</v>
      </c>
      <c r="AI2280" s="5" t="s">
        <v>25</v>
      </c>
      <c r="AJ2280" s="8" t="s">
        <v>59</v>
      </c>
      <c r="AK2280" s="8" t="s">
        <v>59</v>
      </c>
      <c r="AL2280" s="8" t="s">
        <v>264</v>
      </c>
    </row>
    <row r="2281" spans="1:38" hidden="1" x14ac:dyDescent="0.2">
      <c r="A2281" s="4">
        <v>2353</v>
      </c>
      <c r="B2281" s="4">
        <v>49</v>
      </c>
      <c r="C2281" s="5" t="s">
        <v>1018</v>
      </c>
      <c r="D2281" s="5" t="s">
        <v>1017</v>
      </c>
      <c r="E2281" s="4">
        <v>1968</v>
      </c>
      <c r="F2281" s="5" t="s">
        <v>809</v>
      </c>
      <c r="G2281" s="6">
        <v>3.4843205574912892E-3</v>
      </c>
      <c r="H2281" s="7">
        <v>1</v>
      </c>
      <c r="L2281" s="5" t="s">
        <v>743</v>
      </c>
      <c r="M2281" s="5" t="s">
        <v>57</v>
      </c>
      <c r="N2281" s="4">
        <v>1966</v>
      </c>
      <c r="O2281" s="5" t="s">
        <v>1019</v>
      </c>
      <c r="P2281" s="5" t="s">
        <v>329</v>
      </c>
      <c r="S2281" s="5" t="s">
        <v>158</v>
      </c>
      <c r="X2281" s="5" t="s">
        <v>153</v>
      </c>
      <c r="Y2281" s="5" t="s">
        <v>152</v>
      </c>
      <c r="Z2281" s="5" t="s">
        <v>20</v>
      </c>
      <c r="AB2281" s="5" t="s">
        <v>184</v>
      </c>
      <c r="AC2281" s="5" t="s">
        <v>753</v>
      </c>
      <c r="AI2281" s="5" t="s">
        <v>25</v>
      </c>
      <c r="AJ2281" s="8" t="s">
        <v>59</v>
      </c>
      <c r="AK2281" s="8" t="s">
        <v>59</v>
      </c>
      <c r="AL2281" s="8" t="s">
        <v>264</v>
      </c>
    </row>
    <row r="2282" spans="1:38" hidden="1" x14ac:dyDescent="0.2">
      <c r="A2282" s="4">
        <v>2353</v>
      </c>
      <c r="B2282" s="4">
        <v>50</v>
      </c>
      <c r="C2282" s="5" t="s">
        <v>1018</v>
      </c>
      <c r="D2282" s="5" t="s">
        <v>1017</v>
      </c>
      <c r="E2282" s="4">
        <v>1968</v>
      </c>
      <c r="F2282" s="5" t="s">
        <v>809</v>
      </c>
      <c r="G2282" s="6">
        <v>1.0452961672473868E-2</v>
      </c>
      <c r="H2282" s="7">
        <v>3</v>
      </c>
      <c r="L2282" s="5" t="s">
        <v>744</v>
      </c>
      <c r="M2282" s="5" t="s">
        <v>57</v>
      </c>
      <c r="N2282" s="4">
        <v>1966</v>
      </c>
      <c r="O2282" s="5" t="s">
        <v>1019</v>
      </c>
      <c r="P2282" s="5" t="s">
        <v>329</v>
      </c>
      <c r="S2282" s="5" t="s">
        <v>158</v>
      </c>
      <c r="X2282" s="5" t="s">
        <v>153</v>
      </c>
      <c r="Y2282" s="5" t="s">
        <v>152</v>
      </c>
      <c r="Z2282" s="5" t="s">
        <v>20</v>
      </c>
      <c r="AB2282" s="5" t="s">
        <v>184</v>
      </c>
      <c r="AC2282" s="5" t="s">
        <v>753</v>
      </c>
      <c r="AI2282" s="5" t="s">
        <v>25</v>
      </c>
      <c r="AJ2282" s="8" t="s">
        <v>59</v>
      </c>
      <c r="AK2282" s="8" t="s">
        <v>59</v>
      </c>
      <c r="AL2282" s="8" t="s">
        <v>264</v>
      </c>
    </row>
    <row r="2283" spans="1:38" hidden="1" x14ac:dyDescent="0.2">
      <c r="A2283" s="4">
        <v>2353</v>
      </c>
      <c r="B2283" s="4">
        <v>51</v>
      </c>
      <c r="C2283" s="5" t="s">
        <v>1018</v>
      </c>
      <c r="D2283" s="5" t="s">
        <v>1017</v>
      </c>
      <c r="E2283" s="4">
        <v>1968</v>
      </c>
      <c r="F2283" s="5" t="s">
        <v>809</v>
      </c>
      <c r="G2283" s="6">
        <v>1.3937282229965157E-2</v>
      </c>
      <c r="H2283" s="7">
        <v>4</v>
      </c>
      <c r="L2283" s="5" t="s">
        <v>745</v>
      </c>
      <c r="M2283" s="5" t="s">
        <v>57</v>
      </c>
      <c r="N2283" s="4">
        <v>1966</v>
      </c>
      <c r="O2283" s="5" t="s">
        <v>1019</v>
      </c>
      <c r="P2283" s="5" t="s">
        <v>329</v>
      </c>
      <c r="S2283" s="5" t="s">
        <v>158</v>
      </c>
      <c r="X2283" s="5" t="s">
        <v>153</v>
      </c>
      <c r="Y2283" s="5" t="s">
        <v>152</v>
      </c>
      <c r="Z2283" s="5" t="s">
        <v>20</v>
      </c>
      <c r="AB2283" s="5" t="s">
        <v>184</v>
      </c>
      <c r="AC2283" s="5" t="s">
        <v>753</v>
      </c>
      <c r="AI2283" s="5" t="s">
        <v>25</v>
      </c>
      <c r="AJ2283" s="8" t="s">
        <v>59</v>
      </c>
      <c r="AK2283" s="8" t="s">
        <v>59</v>
      </c>
      <c r="AL2283" s="8" t="s">
        <v>264</v>
      </c>
    </row>
    <row r="2284" spans="1:38" hidden="1" x14ac:dyDescent="0.2">
      <c r="A2284" s="4">
        <v>2353</v>
      </c>
      <c r="B2284" s="4">
        <v>52</v>
      </c>
      <c r="C2284" s="5" t="s">
        <v>1018</v>
      </c>
      <c r="D2284" s="5" t="s">
        <v>1017</v>
      </c>
      <c r="E2284" s="4">
        <v>1968</v>
      </c>
      <c r="F2284" s="5" t="s">
        <v>809</v>
      </c>
      <c r="G2284" s="6">
        <v>0</v>
      </c>
      <c r="H2284" s="7">
        <v>0</v>
      </c>
      <c r="L2284" s="5" t="s">
        <v>746</v>
      </c>
      <c r="M2284" s="5" t="s">
        <v>57</v>
      </c>
      <c r="N2284" s="4">
        <v>1966</v>
      </c>
      <c r="O2284" s="5" t="s">
        <v>1019</v>
      </c>
      <c r="P2284" s="5" t="s">
        <v>329</v>
      </c>
      <c r="S2284" s="5" t="s">
        <v>158</v>
      </c>
      <c r="X2284" s="5" t="s">
        <v>153</v>
      </c>
      <c r="Y2284" s="5" t="s">
        <v>152</v>
      </c>
      <c r="Z2284" s="5" t="s">
        <v>20</v>
      </c>
      <c r="AB2284" s="5" t="s">
        <v>184</v>
      </c>
      <c r="AC2284" s="5" t="s">
        <v>753</v>
      </c>
      <c r="AI2284" s="5" t="s">
        <v>25</v>
      </c>
      <c r="AJ2284" s="8" t="s">
        <v>59</v>
      </c>
      <c r="AK2284" s="8" t="s">
        <v>59</v>
      </c>
      <c r="AL2284" s="8" t="s">
        <v>264</v>
      </c>
    </row>
    <row r="2285" spans="1:38" hidden="1" x14ac:dyDescent="0.2">
      <c r="A2285" s="4">
        <v>2353</v>
      </c>
      <c r="B2285" s="4">
        <v>53</v>
      </c>
      <c r="C2285" s="5" t="s">
        <v>1018</v>
      </c>
      <c r="D2285" s="5" t="s">
        <v>1017</v>
      </c>
      <c r="E2285" s="4">
        <v>1968</v>
      </c>
      <c r="F2285" s="5" t="s">
        <v>809</v>
      </c>
      <c r="G2285" s="6">
        <v>1.3937282229965157E-2</v>
      </c>
      <c r="H2285" s="7">
        <v>4</v>
      </c>
      <c r="L2285" s="5" t="s">
        <v>747</v>
      </c>
      <c r="M2285" s="5" t="s">
        <v>57</v>
      </c>
      <c r="N2285" s="4">
        <v>1966</v>
      </c>
      <c r="O2285" s="5" t="s">
        <v>1019</v>
      </c>
      <c r="P2285" s="5" t="s">
        <v>329</v>
      </c>
      <c r="S2285" s="5" t="s">
        <v>158</v>
      </c>
      <c r="X2285" s="5" t="s">
        <v>153</v>
      </c>
      <c r="Y2285" s="5" t="s">
        <v>152</v>
      </c>
      <c r="Z2285" s="5" t="s">
        <v>20</v>
      </c>
      <c r="AB2285" s="5" t="s">
        <v>184</v>
      </c>
      <c r="AC2285" s="5" t="s">
        <v>753</v>
      </c>
      <c r="AI2285" s="5" t="s">
        <v>25</v>
      </c>
      <c r="AJ2285" s="8" t="s">
        <v>59</v>
      </c>
      <c r="AK2285" s="8" t="s">
        <v>59</v>
      </c>
      <c r="AL2285" s="8" t="s">
        <v>264</v>
      </c>
    </row>
    <row r="2286" spans="1:38" hidden="1" x14ac:dyDescent="0.2">
      <c r="A2286" s="4">
        <v>2353</v>
      </c>
      <c r="B2286" s="4">
        <v>54</v>
      </c>
      <c r="C2286" s="5" t="s">
        <v>1018</v>
      </c>
      <c r="D2286" s="5" t="s">
        <v>1017</v>
      </c>
      <c r="E2286" s="4">
        <v>1968</v>
      </c>
      <c r="F2286" s="5" t="s">
        <v>809</v>
      </c>
      <c r="G2286" s="6">
        <v>1.3937282229965157E-2</v>
      </c>
      <c r="H2286" s="7">
        <v>4</v>
      </c>
      <c r="L2286" s="5" t="s">
        <v>748</v>
      </c>
      <c r="M2286" s="5" t="s">
        <v>57</v>
      </c>
      <c r="N2286" s="4">
        <v>1966</v>
      </c>
      <c r="O2286" s="5" t="s">
        <v>1019</v>
      </c>
      <c r="P2286" s="5" t="s">
        <v>329</v>
      </c>
      <c r="S2286" s="5" t="s">
        <v>158</v>
      </c>
      <c r="X2286" s="5" t="s">
        <v>153</v>
      </c>
      <c r="Y2286" s="5" t="s">
        <v>152</v>
      </c>
      <c r="Z2286" s="5" t="s">
        <v>20</v>
      </c>
      <c r="AB2286" s="5" t="s">
        <v>184</v>
      </c>
      <c r="AC2286" s="5" t="s">
        <v>753</v>
      </c>
      <c r="AI2286" s="5" t="s">
        <v>25</v>
      </c>
      <c r="AJ2286" s="8" t="s">
        <v>59</v>
      </c>
      <c r="AK2286" s="8" t="s">
        <v>59</v>
      </c>
      <c r="AL2286" s="8" t="s">
        <v>264</v>
      </c>
    </row>
    <row r="2287" spans="1:38" hidden="1" x14ac:dyDescent="0.2">
      <c r="A2287" s="4">
        <v>2353</v>
      </c>
      <c r="B2287" s="4">
        <v>55</v>
      </c>
      <c r="C2287" s="5" t="s">
        <v>1018</v>
      </c>
      <c r="D2287" s="5" t="s">
        <v>1017</v>
      </c>
      <c r="E2287" s="4">
        <v>1968</v>
      </c>
      <c r="F2287" s="5" t="s">
        <v>809</v>
      </c>
      <c r="G2287" s="6">
        <v>1.0452961672473868E-2</v>
      </c>
      <c r="H2287" s="7">
        <v>3</v>
      </c>
      <c r="L2287" s="5" t="s">
        <v>749</v>
      </c>
      <c r="M2287" s="5" t="s">
        <v>57</v>
      </c>
      <c r="N2287" s="4">
        <v>1966</v>
      </c>
      <c r="O2287" s="5" t="s">
        <v>1019</v>
      </c>
      <c r="P2287" s="5" t="s">
        <v>329</v>
      </c>
      <c r="S2287" s="5" t="s">
        <v>158</v>
      </c>
      <c r="X2287" s="5" t="s">
        <v>153</v>
      </c>
      <c r="Y2287" s="5" t="s">
        <v>152</v>
      </c>
      <c r="Z2287" s="5" t="s">
        <v>20</v>
      </c>
      <c r="AB2287" s="5" t="s">
        <v>184</v>
      </c>
      <c r="AC2287" s="5" t="s">
        <v>753</v>
      </c>
      <c r="AI2287" s="5" t="s">
        <v>25</v>
      </c>
      <c r="AJ2287" s="8" t="s">
        <v>59</v>
      </c>
      <c r="AK2287" s="8" t="s">
        <v>59</v>
      </c>
      <c r="AL2287" s="8" t="s">
        <v>264</v>
      </c>
    </row>
    <row r="2288" spans="1:38" hidden="1" x14ac:dyDescent="0.2">
      <c r="A2288" s="4">
        <v>2353</v>
      </c>
      <c r="B2288" s="4">
        <v>56</v>
      </c>
      <c r="C2288" s="5" t="s">
        <v>1018</v>
      </c>
      <c r="D2288" s="5" t="s">
        <v>1017</v>
      </c>
      <c r="E2288" s="4">
        <v>1968</v>
      </c>
      <c r="F2288" s="5" t="s">
        <v>809</v>
      </c>
      <c r="G2288" s="6">
        <v>1.0452961672473868E-2</v>
      </c>
      <c r="H2288" s="7">
        <v>3</v>
      </c>
      <c r="L2288" s="5" t="s">
        <v>750</v>
      </c>
      <c r="M2288" s="5" t="s">
        <v>57</v>
      </c>
      <c r="N2288" s="4">
        <v>1966</v>
      </c>
      <c r="O2288" s="5" t="s">
        <v>1019</v>
      </c>
      <c r="P2288" s="5" t="s">
        <v>329</v>
      </c>
      <c r="S2288" s="5" t="s">
        <v>158</v>
      </c>
      <c r="X2288" s="5" t="s">
        <v>153</v>
      </c>
      <c r="Y2288" s="5" t="s">
        <v>152</v>
      </c>
      <c r="Z2288" s="5" t="s">
        <v>20</v>
      </c>
      <c r="AB2288" s="5" t="s">
        <v>184</v>
      </c>
      <c r="AC2288" s="5" t="s">
        <v>753</v>
      </c>
      <c r="AI2288" s="5" t="s">
        <v>25</v>
      </c>
      <c r="AJ2288" s="8" t="s">
        <v>59</v>
      </c>
      <c r="AK2288" s="8" t="s">
        <v>59</v>
      </c>
      <c r="AL2288" s="8" t="s">
        <v>264</v>
      </c>
    </row>
    <row r="2289" spans="1:38" hidden="1" x14ac:dyDescent="0.2">
      <c r="A2289" s="4">
        <v>2353</v>
      </c>
      <c r="B2289" s="4">
        <v>57</v>
      </c>
      <c r="C2289" s="5" t="s">
        <v>1018</v>
      </c>
      <c r="D2289" s="5" t="s">
        <v>1017</v>
      </c>
      <c r="E2289" s="4">
        <v>1968</v>
      </c>
      <c r="F2289" s="5" t="s">
        <v>809</v>
      </c>
      <c r="G2289" s="6">
        <v>1.7421602787456445E-2</v>
      </c>
      <c r="H2289" s="7">
        <v>5</v>
      </c>
      <c r="L2289" s="5" t="s">
        <v>810</v>
      </c>
      <c r="M2289" s="5" t="s">
        <v>57</v>
      </c>
      <c r="N2289" s="4">
        <v>1966</v>
      </c>
      <c r="O2289" s="5" t="s">
        <v>1019</v>
      </c>
      <c r="P2289" s="5" t="s">
        <v>329</v>
      </c>
      <c r="S2289" s="5" t="s">
        <v>158</v>
      </c>
      <c r="X2289" s="5" t="s">
        <v>153</v>
      </c>
      <c r="Y2289" s="5" t="s">
        <v>152</v>
      </c>
      <c r="Z2289" s="5" t="s">
        <v>20</v>
      </c>
      <c r="AB2289" s="5" t="s">
        <v>184</v>
      </c>
      <c r="AC2289" s="5" t="s">
        <v>753</v>
      </c>
      <c r="AI2289" s="5" t="s">
        <v>25</v>
      </c>
      <c r="AJ2289" s="8" t="s">
        <v>59</v>
      </c>
      <c r="AK2289" s="8" t="s">
        <v>59</v>
      </c>
      <c r="AL2289" s="8" t="s">
        <v>264</v>
      </c>
    </row>
    <row r="2290" spans="1:38" hidden="1" x14ac:dyDescent="0.2">
      <c r="A2290" s="4">
        <v>2353</v>
      </c>
      <c r="B2290" s="4">
        <v>58</v>
      </c>
      <c r="C2290" s="5" t="s">
        <v>1018</v>
      </c>
      <c r="D2290" s="5" t="s">
        <v>1017</v>
      </c>
      <c r="E2290" s="4">
        <v>1968</v>
      </c>
      <c r="F2290" s="5" t="s">
        <v>809</v>
      </c>
      <c r="G2290" s="6">
        <v>1.3937282229965157E-2</v>
      </c>
      <c r="H2290" s="7">
        <v>4</v>
      </c>
      <c r="L2290" s="5" t="s">
        <v>811</v>
      </c>
      <c r="M2290" s="5" t="s">
        <v>57</v>
      </c>
      <c r="N2290" s="4">
        <v>1966</v>
      </c>
      <c r="O2290" s="5" t="s">
        <v>1019</v>
      </c>
      <c r="P2290" s="5" t="s">
        <v>329</v>
      </c>
      <c r="S2290" s="5" t="s">
        <v>158</v>
      </c>
      <c r="X2290" s="5" t="s">
        <v>153</v>
      </c>
      <c r="Y2290" s="5" t="s">
        <v>152</v>
      </c>
      <c r="Z2290" s="5" t="s">
        <v>20</v>
      </c>
      <c r="AB2290" s="5" t="s">
        <v>184</v>
      </c>
      <c r="AC2290" s="5" t="s">
        <v>753</v>
      </c>
      <c r="AI2290" s="5" t="s">
        <v>25</v>
      </c>
      <c r="AJ2290" s="8" t="s">
        <v>59</v>
      </c>
      <c r="AK2290" s="8" t="s">
        <v>59</v>
      </c>
      <c r="AL2290" s="8" t="s">
        <v>264</v>
      </c>
    </row>
    <row r="2291" spans="1:38" hidden="1" x14ac:dyDescent="0.2">
      <c r="A2291" s="4">
        <v>2353</v>
      </c>
      <c r="B2291" s="4">
        <v>59</v>
      </c>
      <c r="C2291" s="5" t="s">
        <v>1018</v>
      </c>
      <c r="D2291" s="5" t="s">
        <v>1017</v>
      </c>
      <c r="E2291" s="4">
        <v>1968</v>
      </c>
      <c r="F2291" s="5" t="s">
        <v>809</v>
      </c>
      <c r="G2291" s="6">
        <v>1.3937282229965157E-2</v>
      </c>
      <c r="H2291" s="7">
        <v>4</v>
      </c>
      <c r="L2291" s="5" t="s">
        <v>812</v>
      </c>
      <c r="M2291" s="5" t="s">
        <v>57</v>
      </c>
      <c r="N2291" s="4">
        <v>1966</v>
      </c>
      <c r="O2291" s="5" t="s">
        <v>1019</v>
      </c>
      <c r="P2291" s="5" t="s">
        <v>329</v>
      </c>
      <c r="S2291" s="5" t="s">
        <v>158</v>
      </c>
      <c r="X2291" s="5" t="s">
        <v>153</v>
      </c>
      <c r="Y2291" s="5" t="s">
        <v>152</v>
      </c>
      <c r="Z2291" s="5" t="s">
        <v>20</v>
      </c>
      <c r="AB2291" s="5" t="s">
        <v>184</v>
      </c>
      <c r="AC2291" s="5" t="s">
        <v>753</v>
      </c>
      <c r="AI2291" s="5" t="s">
        <v>25</v>
      </c>
      <c r="AJ2291" s="8" t="s">
        <v>59</v>
      </c>
      <c r="AK2291" s="8" t="s">
        <v>59</v>
      </c>
      <c r="AL2291" s="8" t="s">
        <v>264</v>
      </c>
    </row>
    <row r="2292" spans="1:38" hidden="1" x14ac:dyDescent="0.2">
      <c r="A2292" s="4">
        <v>2353</v>
      </c>
      <c r="B2292" s="4">
        <v>60</v>
      </c>
      <c r="C2292" s="5" t="s">
        <v>1018</v>
      </c>
      <c r="D2292" s="5" t="s">
        <v>1017</v>
      </c>
      <c r="E2292" s="4">
        <v>1968</v>
      </c>
      <c r="F2292" s="5" t="s">
        <v>809</v>
      </c>
      <c r="G2292" s="6">
        <v>6.9686411149825784E-3</v>
      </c>
      <c r="H2292" s="7">
        <v>2</v>
      </c>
      <c r="L2292" s="5" t="s">
        <v>813</v>
      </c>
      <c r="M2292" s="5" t="s">
        <v>57</v>
      </c>
      <c r="N2292" s="4">
        <v>1966</v>
      </c>
      <c r="O2292" s="5" t="s">
        <v>1019</v>
      </c>
      <c r="P2292" s="5" t="s">
        <v>329</v>
      </c>
      <c r="S2292" s="5" t="s">
        <v>158</v>
      </c>
      <c r="X2292" s="5" t="s">
        <v>153</v>
      </c>
      <c r="Y2292" s="5" t="s">
        <v>152</v>
      </c>
      <c r="Z2292" s="5" t="s">
        <v>20</v>
      </c>
      <c r="AB2292" s="5" t="s">
        <v>184</v>
      </c>
      <c r="AC2292" s="5" t="s">
        <v>753</v>
      </c>
      <c r="AI2292" s="5" t="s">
        <v>25</v>
      </c>
      <c r="AJ2292" s="8" t="s">
        <v>59</v>
      </c>
      <c r="AK2292" s="8" t="s">
        <v>59</v>
      </c>
      <c r="AL2292" s="8" t="s">
        <v>264</v>
      </c>
    </row>
    <row r="2293" spans="1:38" hidden="1" x14ac:dyDescent="0.2">
      <c r="A2293" s="4">
        <v>2353</v>
      </c>
      <c r="B2293" s="4">
        <v>61</v>
      </c>
      <c r="C2293" s="5" t="s">
        <v>1018</v>
      </c>
      <c r="D2293" s="5" t="s">
        <v>1017</v>
      </c>
      <c r="E2293" s="4">
        <v>1968</v>
      </c>
      <c r="F2293" s="5" t="s">
        <v>809</v>
      </c>
      <c r="G2293" s="6">
        <v>1.3937282229965157E-2</v>
      </c>
      <c r="H2293" s="7">
        <v>4</v>
      </c>
      <c r="L2293" s="5" t="s">
        <v>814</v>
      </c>
      <c r="M2293" s="5" t="s">
        <v>57</v>
      </c>
      <c r="N2293" s="4">
        <v>1966</v>
      </c>
      <c r="O2293" s="5" t="s">
        <v>1019</v>
      </c>
      <c r="P2293" s="5" t="s">
        <v>329</v>
      </c>
      <c r="S2293" s="5" t="s">
        <v>158</v>
      </c>
      <c r="X2293" s="5" t="s">
        <v>153</v>
      </c>
      <c r="Y2293" s="5" t="s">
        <v>152</v>
      </c>
      <c r="Z2293" s="5" t="s">
        <v>20</v>
      </c>
      <c r="AB2293" s="5" t="s">
        <v>184</v>
      </c>
      <c r="AC2293" s="5" t="s">
        <v>753</v>
      </c>
      <c r="AI2293" s="5" t="s">
        <v>25</v>
      </c>
      <c r="AJ2293" s="8" t="s">
        <v>59</v>
      </c>
      <c r="AK2293" s="8" t="s">
        <v>59</v>
      </c>
      <c r="AL2293" s="8" t="s">
        <v>264</v>
      </c>
    </row>
    <row r="2294" spans="1:38" hidden="1" x14ac:dyDescent="0.2">
      <c r="A2294" s="4">
        <v>2353</v>
      </c>
      <c r="B2294" s="4">
        <v>62</v>
      </c>
      <c r="C2294" s="5" t="s">
        <v>1018</v>
      </c>
      <c r="D2294" s="5" t="s">
        <v>1017</v>
      </c>
      <c r="E2294" s="4">
        <v>1968</v>
      </c>
      <c r="F2294" s="5" t="s">
        <v>1020</v>
      </c>
      <c r="G2294" s="6">
        <v>0</v>
      </c>
      <c r="H2294" s="7">
        <v>21</v>
      </c>
      <c r="L2294" s="5" t="s">
        <v>721</v>
      </c>
      <c r="M2294" s="5" t="s">
        <v>53</v>
      </c>
      <c r="N2294" s="4">
        <v>1966</v>
      </c>
      <c r="O2294" s="5" t="s">
        <v>1019</v>
      </c>
      <c r="P2294" s="5" t="s">
        <v>329</v>
      </c>
      <c r="S2294" s="5" t="s">
        <v>158</v>
      </c>
      <c r="X2294" s="5" t="s">
        <v>153</v>
      </c>
      <c r="Y2294" s="5" t="s">
        <v>152</v>
      </c>
      <c r="Z2294" s="5" t="s">
        <v>20</v>
      </c>
      <c r="AB2294" s="5" t="s">
        <v>184</v>
      </c>
      <c r="AC2294" s="5" t="s">
        <v>753</v>
      </c>
      <c r="AI2294" s="5" t="s">
        <v>25</v>
      </c>
      <c r="AJ2294" s="8" t="s">
        <v>59</v>
      </c>
      <c r="AK2294" s="8" t="s">
        <v>59</v>
      </c>
      <c r="AL2294" s="8" t="s">
        <v>264</v>
      </c>
    </row>
    <row r="2295" spans="1:38" hidden="1" x14ac:dyDescent="0.2">
      <c r="A2295" s="4">
        <v>2353</v>
      </c>
      <c r="B2295" s="4">
        <v>63</v>
      </c>
      <c r="C2295" s="5" t="s">
        <v>1018</v>
      </c>
      <c r="D2295" s="5" t="s">
        <v>1017</v>
      </c>
      <c r="E2295" s="4">
        <v>1968</v>
      </c>
      <c r="F2295" s="5" t="s">
        <v>1020</v>
      </c>
      <c r="G2295" s="6">
        <v>0</v>
      </c>
      <c r="H2295" s="7">
        <v>7</v>
      </c>
      <c r="L2295" s="5" t="s">
        <v>722</v>
      </c>
      <c r="M2295" s="5" t="s">
        <v>53</v>
      </c>
      <c r="N2295" s="4">
        <v>1966</v>
      </c>
      <c r="O2295" s="5" t="s">
        <v>1019</v>
      </c>
      <c r="P2295" s="5" t="s">
        <v>329</v>
      </c>
      <c r="S2295" s="5" t="s">
        <v>158</v>
      </c>
      <c r="X2295" s="5" t="s">
        <v>153</v>
      </c>
      <c r="Y2295" s="5" t="s">
        <v>152</v>
      </c>
      <c r="Z2295" s="5" t="s">
        <v>20</v>
      </c>
      <c r="AB2295" s="5" t="s">
        <v>184</v>
      </c>
      <c r="AC2295" s="5" t="s">
        <v>753</v>
      </c>
      <c r="AI2295" s="5" t="s">
        <v>25</v>
      </c>
      <c r="AJ2295" s="8" t="s">
        <v>59</v>
      </c>
      <c r="AK2295" s="8" t="s">
        <v>59</v>
      </c>
      <c r="AL2295" s="8" t="s">
        <v>264</v>
      </c>
    </row>
    <row r="2296" spans="1:38" hidden="1" x14ac:dyDescent="0.2">
      <c r="A2296" s="4">
        <v>2353</v>
      </c>
      <c r="B2296" s="4">
        <v>64</v>
      </c>
      <c r="C2296" s="5" t="s">
        <v>1018</v>
      </c>
      <c r="D2296" s="5" t="s">
        <v>1017</v>
      </c>
      <c r="E2296" s="4">
        <v>1968</v>
      </c>
      <c r="F2296" s="5" t="s">
        <v>1020</v>
      </c>
      <c r="G2296" s="6">
        <v>0</v>
      </c>
      <c r="H2296" s="7">
        <v>14</v>
      </c>
      <c r="L2296" s="5" t="s">
        <v>723</v>
      </c>
      <c r="M2296" s="5" t="s">
        <v>53</v>
      </c>
      <c r="N2296" s="4">
        <v>1966</v>
      </c>
      <c r="O2296" s="5" t="s">
        <v>1019</v>
      </c>
      <c r="P2296" s="5" t="s">
        <v>329</v>
      </c>
      <c r="S2296" s="5" t="s">
        <v>158</v>
      </c>
      <c r="X2296" s="5" t="s">
        <v>153</v>
      </c>
      <c r="Y2296" s="5" t="s">
        <v>152</v>
      </c>
      <c r="Z2296" s="5" t="s">
        <v>20</v>
      </c>
      <c r="AB2296" s="5" t="s">
        <v>184</v>
      </c>
      <c r="AC2296" s="5" t="s">
        <v>753</v>
      </c>
      <c r="AI2296" s="5" t="s">
        <v>25</v>
      </c>
      <c r="AJ2296" s="8" t="s">
        <v>59</v>
      </c>
      <c r="AK2296" s="8" t="s">
        <v>59</v>
      </c>
      <c r="AL2296" s="8" t="s">
        <v>264</v>
      </c>
    </row>
    <row r="2297" spans="1:38" hidden="1" x14ac:dyDescent="0.2">
      <c r="A2297" s="4">
        <v>2353</v>
      </c>
      <c r="B2297" s="4">
        <v>65</v>
      </c>
      <c r="C2297" s="5" t="s">
        <v>1018</v>
      </c>
      <c r="D2297" s="5" t="s">
        <v>1017</v>
      </c>
      <c r="E2297" s="4">
        <v>1968</v>
      </c>
      <c r="F2297" s="5" t="s">
        <v>1020</v>
      </c>
      <c r="G2297" s="6">
        <v>0</v>
      </c>
      <c r="H2297" s="7">
        <v>10</v>
      </c>
      <c r="L2297" s="5" t="s">
        <v>724</v>
      </c>
      <c r="M2297" s="5" t="s">
        <v>53</v>
      </c>
      <c r="N2297" s="4">
        <v>1966</v>
      </c>
      <c r="O2297" s="5" t="s">
        <v>1019</v>
      </c>
      <c r="P2297" s="5" t="s">
        <v>329</v>
      </c>
      <c r="S2297" s="5" t="s">
        <v>158</v>
      </c>
      <c r="X2297" s="5" t="s">
        <v>153</v>
      </c>
      <c r="Y2297" s="5" t="s">
        <v>152</v>
      </c>
      <c r="Z2297" s="5" t="s">
        <v>20</v>
      </c>
      <c r="AB2297" s="5" t="s">
        <v>184</v>
      </c>
      <c r="AC2297" s="5" t="s">
        <v>753</v>
      </c>
      <c r="AI2297" s="5" t="s">
        <v>25</v>
      </c>
      <c r="AJ2297" s="8" t="s">
        <v>59</v>
      </c>
      <c r="AK2297" s="8" t="s">
        <v>59</v>
      </c>
      <c r="AL2297" s="8" t="s">
        <v>264</v>
      </c>
    </row>
    <row r="2298" spans="1:38" hidden="1" x14ac:dyDescent="0.2">
      <c r="A2298" s="4">
        <v>2353</v>
      </c>
      <c r="B2298" s="4">
        <v>66</v>
      </c>
      <c r="C2298" s="5" t="s">
        <v>1018</v>
      </c>
      <c r="D2298" s="5" t="s">
        <v>1017</v>
      </c>
      <c r="E2298" s="4">
        <v>1968</v>
      </c>
      <c r="F2298" s="5" t="s">
        <v>1020</v>
      </c>
      <c r="G2298" s="6">
        <v>0</v>
      </c>
      <c r="H2298" s="7">
        <v>5</v>
      </c>
      <c r="L2298" s="5" t="s">
        <v>725</v>
      </c>
      <c r="M2298" s="5" t="s">
        <v>53</v>
      </c>
      <c r="N2298" s="4">
        <v>1966</v>
      </c>
      <c r="O2298" s="5" t="s">
        <v>1019</v>
      </c>
      <c r="P2298" s="5" t="s">
        <v>329</v>
      </c>
      <c r="S2298" s="5" t="s">
        <v>158</v>
      </c>
      <c r="X2298" s="5" t="s">
        <v>153</v>
      </c>
      <c r="Y2298" s="5" t="s">
        <v>152</v>
      </c>
      <c r="Z2298" s="5" t="s">
        <v>20</v>
      </c>
      <c r="AB2298" s="5" t="s">
        <v>184</v>
      </c>
      <c r="AC2298" s="5" t="s">
        <v>753</v>
      </c>
      <c r="AI2298" s="5" t="s">
        <v>25</v>
      </c>
      <c r="AJ2298" s="8" t="s">
        <v>59</v>
      </c>
      <c r="AK2298" s="8" t="s">
        <v>59</v>
      </c>
      <c r="AL2298" s="8" t="s">
        <v>264</v>
      </c>
    </row>
    <row r="2299" spans="1:38" hidden="1" x14ac:dyDescent="0.2">
      <c r="A2299" s="4">
        <v>2353</v>
      </c>
      <c r="B2299" s="4">
        <v>67</v>
      </c>
      <c r="C2299" s="5" t="s">
        <v>1018</v>
      </c>
      <c r="D2299" s="5" t="s">
        <v>1017</v>
      </c>
      <c r="E2299" s="4">
        <v>1968</v>
      </c>
      <c r="F2299" s="5" t="s">
        <v>1020</v>
      </c>
      <c r="G2299" s="6">
        <v>0</v>
      </c>
      <c r="H2299" s="7">
        <v>2</v>
      </c>
      <c r="L2299" s="5" t="s">
        <v>726</v>
      </c>
      <c r="M2299" s="5" t="s">
        <v>53</v>
      </c>
      <c r="N2299" s="4">
        <v>1966</v>
      </c>
      <c r="O2299" s="5" t="s">
        <v>1019</v>
      </c>
      <c r="P2299" s="5" t="s">
        <v>329</v>
      </c>
      <c r="S2299" s="5" t="s">
        <v>158</v>
      </c>
      <c r="X2299" s="5" t="s">
        <v>153</v>
      </c>
      <c r="Y2299" s="5" t="s">
        <v>152</v>
      </c>
      <c r="Z2299" s="5" t="s">
        <v>20</v>
      </c>
      <c r="AB2299" s="5" t="s">
        <v>184</v>
      </c>
      <c r="AC2299" s="5" t="s">
        <v>753</v>
      </c>
      <c r="AI2299" s="5" t="s">
        <v>25</v>
      </c>
      <c r="AJ2299" s="8" t="s">
        <v>59</v>
      </c>
      <c r="AK2299" s="8" t="s">
        <v>59</v>
      </c>
      <c r="AL2299" s="8" t="s">
        <v>264</v>
      </c>
    </row>
    <row r="2300" spans="1:38" hidden="1" x14ac:dyDescent="0.2">
      <c r="A2300" s="4">
        <v>2353</v>
      </c>
      <c r="B2300" s="4">
        <v>68</v>
      </c>
      <c r="C2300" s="5" t="s">
        <v>1018</v>
      </c>
      <c r="D2300" s="5" t="s">
        <v>1017</v>
      </c>
      <c r="E2300" s="4">
        <v>1968</v>
      </c>
      <c r="F2300" s="5" t="s">
        <v>1020</v>
      </c>
      <c r="G2300" s="6">
        <v>0</v>
      </c>
      <c r="H2300" s="7">
        <v>4</v>
      </c>
      <c r="L2300" s="5" t="s">
        <v>727</v>
      </c>
      <c r="M2300" s="5" t="s">
        <v>53</v>
      </c>
      <c r="N2300" s="4">
        <v>1966</v>
      </c>
      <c r="O2300" s="5" t="s">
        <v>1019</v>
      </c>
      <c r="P2300" s="5" t="s">
        <v>329</v>
      </c>
      <c r="S2300" s="5" t="s">
        <v>158</v>
      </c>
      <c r="X2300" s="5" t="s">
        <v>153</v>
      </c>
      <c r="Y2300" s="5" t="s">
        <v>152</v>
      </c>
      <c r="Z2300" s="5" t="s">
        <v>20</v>
      </c>
      <c r="AB2300" s="5" t="s">
        <v>184</v>
      </c>
      <c r="AC2300" s="5" t="s">
        <v>753</v>
      </c>
      <c r="AI2300" s="5" t="s">
        <v>25</v>
      </c>
      <c r="AJ2300" s="8" t="s">
        <v>59</v>
      </c>
      <c r="AK2300" s="8" t="s">
        <v>59</v>
      </c>
      <c r="AL2300" s="8" t="s">
        <v>264</v>
      </c>
    </row>
    <row r="2301" spans="1:38" hidden="1" x14ac:dyDescent="0.2">
      <c r="A2301" s="4">
        <v>2353</v>
      </c>
      <c r="B2301" s="4">
        <v>69</v>
      </c>
      <c r="C2301" s="5" t="s">
        <v>1018</v>
      </c>
      <c r="D2301" s="5" t="s">
        <v>1017</v>
      </c>
      <c r="E2301" s="4">
        <v>1968</v>
      </c>
      <c r="F2301" s="5" t="s">
        <v>1020</v>
      </c>
      <c r="G2301" s="6">
        <v>0</v>
      </c>
      <c r="H2301" s="7">
        <v>7</v>
      </c>
      <c r="L2301" s="5" t="s">
        <v>728</v>
      </c>
      <c r="M2301" s="5" t="s">
        <v>53</v>
      </c>
      <c r="N2301" s="4">
        <v>1966</v>
      </c>
      <c r="O2301" s="5" t="s">
        <v>1019</v>
      </c>
      <c r="P2301" s="5" t="s">
        <v>329</v>
      </c>
      <c r="S2301" s="5" t="s">
        <v>158</v>
      </c>
      <c r="X2301" s="5" t="s">
        <v>153</v>
      </c>
      <c r="Y2301" s="5" t="s">
        <v>152</v>
      </c>
      <c r="Z2301" s="5" t="s">
        <v>20</v>
      </c>
      <c r="AB2301" s="5" t="s">
        <v>184</v>
      </c>
      <c r="AC2301" s="5" t="s">
        <v>753</v>
      </c>
      <c r="AI2301" s="5" t="s">
        <v>25</v>
      </c>
      <c r="AJ2301" s="8" t="s">
        <v>59</v>
      </c>
      <c r="AK2301" s="8" t="s">
        <v>59</v>
      </c>
      <c r="AL2301" s="8" t="s">
        <v>264</v>
      </c>
    </row>
    <row r="2302" spans="1:38" hidden="1" x14ac:dyDescent="0.2">
      <c r="A2302" s="4">
        <v>2353</v>
      </c>
      <c r="B2302" s="4">
        <v>70</v>
      </c>
      <c r="C2302" s="5" t="s">
        <v>1018</v>
      </c>
      <c r="D2302" s="5" t="s">
        <v>1017</v>
      </c>
      <c r="E2302" s="4">
        <v>1968</v>
      </c>
      <c r="F2302" s="5" t="s">
        <v>1020</v>
      </c>
      <c r="G2302" s="6">
        <v>0</v>
      </c>
      <c r="H2302" s="7">
        <v>7</v>
      </c>
      <c r="L2302" s="5" t="s">
        <v>729</v>
      </c>
      <c r="M2302" s="5" t="s">
        <v>53</v>
      </c>
      <c r="N2302" s="4">
        <v>1966</v>
      </c>
      <c r="O2302" s="5" t="s">
        <v>1019</v>
      </c>
      <c r="P2302" s="5" t="s">
        <v>329</v>
      </c>
      <c r="S2302" s="5" t="s">
        <v>158</v>
      </c>
      <c r="X2302" s="5" t="s">
        <v>153</v>
      </c>
      <c r="Y2302" s="5" t="s">
        <v>152</v>
      </c>
      <c r="Z2302" s="5" t="s">
        <v>20</v>
      </c>
      <c r="AB2302" s="5" t="s">
        <v>184</v>
      </c>
      <c r="AC2302" s="5" t="s">
        <v>753</v>
      </c>
      <c r="AI2302" s="5" t="s">
        <v>25</v>
      </c>
      <c r="AJ2302" s="8" t="s">
        <v>59</v>
      </c>
      <c r="AK2302" s="8" t="s">
        <v>59</v>
      </c>
      <c r="AL2302" s="8" t="s">
        <v>264</v>
      </c>
    </row>
    <row r="2303" spans="1:38" hidden="1" x14ac:dyDescent="0.2">
      <c r="A2303" s="4">
        <v>2353</v>
      </c>
      <c r="B2303" s="4">
        <v>71</v>
      </c>
      <c r="C2303" s="5" t="s">
        <v>1018</v>
      </c>
      <c r="D2303" s="5" t="s">
        <v>1017</v>
      </c>
      <c r="E2303" s="4">
        <v>1968</v>
      </c>
      <c r="F2303" s="5" t="s">
        <v>1020</v>
      </c>
      <c r="G2303" s="6">
        <v>0</v>
      </c>
      <c r="H2303" s="7">
        <v>4</v>
      </c>
      <c r="L2303" s="5" t="s">
        <v>730</v>
      </c>
      <c r="M2303" s="5" t="s">
        <v>53</v>
      </c>
      <c r="N2303" s="4">
        <v>1966</v>
      </c>
      <c r="O2303" s="5" t="s">
        <v>1019</v>
      </c>
      <c r="P2303" s="5" t="s">
        <v>329</v>
      </c>
      <c r="S2303" s="5" t="s">
        <v>158</v>
      </c>
      <c r="X2303" s="5" t="s">
        <v>153</v>
      </c>
      <c r="Y2303" s="5" t="s">
        <v>152</v>
      </c>
      <c r="Z2303" s="5" t="s">
        <v>20</v>
      </c>
      <c r="AB2303" s="5" t="s">
        <v>184</v>
      </c>
      <c r="AC2303" s="5" t="s">
        <v>753</v>
      </c>
      <c r="AI2303" s="5" t="s">
        <v>25</v>
      </c>
      <c r="AJ2303" s="8" t="s">
        <v>59</v>
      </c>
      <c r="AK2303" s="8" t="s">
        <v>59</v>
      </c>
      <c r="AL2303" s="8" t="s">
        <v>264</v>
      </c>
    </row>
    <row r="2304" spans="1:38" hidden="1" x14ac:dyDescent="0.2">
      <c r="A2304" s="4">
        <v>2353</v>
      </c>
      <c r="B2304" s="4">
        <v>72</v>
      </c>
      <c r="C2304" s="5" t="s">
        <v>1018</v>
      </c>
      <c r="D2304" s="5" t="s">
        <v>1017</v>
      </c>
      <c r="E2304" s="4">
        <v>1968</v>
      </c>
      <c r="F2304" s="5" t="s">
        <v>1020</v>
      </c>
      <c r="G2304" s="6">
        <v>0</v>
      </c>
      <c r="H2304" s="7">
        <v>3</v>
      </c>
      <c r="L2304" s="5" t="s">
        <v>736</v>
      </c>
      <c r="M2304" s="5" t="s">
        <v>53</v>
      </c>
      <c r="N2304" s="4">
        <v>1966</v>
      </c>
      <c r="O2304" s="5" t="s">
        <v>1019</v>
      </c>
      <c r="P2304" s="5" t="s">
        <v>329</v>
      </c>
      <c r="S2304" s="5" t="s">
        <v>158</v>
      </c>
      <c r="X2304" s="5" t="s">
        <v>153</v>
      </c>
      <c r="Y2304" s="5" t="s">
        <v>152</v>
      </c>
      <c r="Z2304" s="5" t="s">
        <v>20</v>
      </c>
      <c r="AB2304" s="5" t="s">
        <v>184</v>
      </c>
      <c r="AC2304" s="5" t="s">
        <v>753</v>
      </c>
      <c r="AI2304" s="5" t="s">
        <v>25</v>
      </c>
      <c r="AJ2304" s="8" t="s">
        <v>59</v>
      </c>
      <c r="AK2304" s="8" t="s">
        <v>59</v>
      </c>
      <c r="AL2304" s="8" t="s">
        <v>264</v>
      </c>
    </row>
    <row r="2305" spans="1:38" hidden="1" x14ac:dyDescent="0.2">
      <c r="A2305" s="4">
        <v>2353</v>
      </c>
      <c r="B2305" s="4">
        <v>73</v>
      </c>
      <c r="C2305" s="5" t="s">
        <v>1018</v>
      </c>
      <c r="D2305" s="5" t="s">
        <v>1017</v>
      </c>
      <c r="E2305" s="4">
        <v>1968</v>
      </c>
      <c r="F2305" s="5" t="s">
        <v>1020</v>
      </c>
      <c r="G2305" s="6">
        <v>0</v>
      </c>
      <c r="H2305" s="7">
        <v>1</v>
      </c>
      <c r="L2305" s="5" t="s">
        <v>737</v>
      </c>
      <c r="M2305" s="5" t="s">
        <v>53</v>
      </c>
      <c r="N2305" s="4">
        <v>1966</v>
      </c>
      <c r="O2305" s="5" t="s">
        <v>1019</v>
      </c>
      <c r="P2305" s="5" t="s">
        <v>329</v>
      </c>
      <c r="S2305" s="5" t="s">
        <v>158</v>
      </c>
      <c r="X2305" s="5" t="s">
        <v>153</v>
      </c>
      <c r="Y2305" s="5" t="s">
        <v>152</v>
      </c>
      <c r="Z2305" s="5" t="s">
        <v>20</v>
      </c>
      <c r="AB2305" s="5" t="s">
        <v>184</v>
      </c>
      <c r="AC2305" s="5" t="s">
        <v>753</v>
      </c>
      <c r="AI2305" s="5" t="s">
        <v>25</v>
      </c>
      <c r="AJ2305" s="8" t="s">
        <v>59</v>
      </c>
      <c r="AK2305" s="8" t="s">
        <v>59</v>
      </c>
      <c r="AL2305" s="8" t="s">
        <v>264</v>
      </c>
    </row>
    <row r="2306" spans="1:38" hidden="1" x14ac:dyDescent="0.2">
      <c r="A2306" s="4">
        <v>2353</v>
      </c>
      <c r="B2306" s="4">
        <v>74</v>
      </c>
      <c r="C2306" s="5" t="s">
        <v>1018</v>
      </c>
      <c r="D2306" s="5" t="s">
        <v>1017</v>
      </c>
      <c r="E2306" s="4">
        <v>1968</v>
      </c>
      <c r="F2306" s="5" t="s">
        <v>1020</v>
      </c>
      <c r="G2306" s="6">
        <v>1</v>
      </c>
      <c r="H2306" s="7">
        <v>1</v>
      </c>
      <c r="L2306" s="5" t="s">
        <v>738</v>
      </c>
      <c r="M2306" s="5" t="s">
        <v>53</v>
      </c>
      <c r="N2306" s="4">
        <v>1966</v>
      </c>
      <c r="O2306" s="5" t="s">
        <v>1019</v>
      </c>
      <c r="P2306" s="5" t="s">
        <v>329</v>
      </c>
      <c r="S2306" s="5" t="s">
        <v>158</v>
      </c>
      <c r="X2306" s="5" t="s">
        <v>153</v>
      </c>
      <c r="Y2306" s="5" t="s">
        <v>152</v>
      </c>
      <c r="Z2306" s="5" t="s">
        <v>20</v>
      </c>
      <c r="AB2306" s="5" t="s">
        <v>184</v>
      </c>
      <c r="AC2306" s="5" t="s">
        <v>753</v>
      </c>
      <c r="AI2306" s="5" t="s">
        <v>25</v>
      </c>
      <c r="AJ2306" s="8" t="s">
        <v>59</v>
      </c>
      <c r="AK2306" s="8" t="s">
        <v>59</v>
      </c>
      <c r="AL2306" s="8" t="s">
        <v>264</v>
      </c>
    </row>
    <row r="2307" spans="1:38" hidden="1" x14ac:dyDescent="0.2">
      <c r="A2307" s="4">
        <v>2353</v>
      </c>
      <c r="B2307" s="4">
        <v>75</v>
      </c>
      <c r="C2307" s="5" t="s">
        <v>1018</v>
      </c>
      <c r="D2307" s="5" t="s">
        <v>1017</v>
      </c>
      <c r="E2307" s="4">
        <v>1968</v>
      </c>
      <c r="F2307" s="5" t="s">
        <v>1020</v>
      </c>
      <c r="G2307" s="6">
        <v>1</v>
      </c>
      <c r="H2307" s="7">
        <v>3</v>
      </c>
      <c r="L2307" s="5" t="s">
        <v>739</v>
      </c>
      <c r="M2307" s="5" t="s">
        <v>53</v>
      </c>
      <c r="N2307" s="4">
        <v>1966</v>
      </c>
      <c r="O2307" s="5" t="s">
        <v>1019</v>
      </c>
      <c r="P2307" s="5" t="s">
        <v>329</v>
      </c>
      <c r="S2307" s="5" t="s">
        <v>158</v>
      </c>
      <c r="X2307" s="5" t="s">
        <v>153</v>
      </c>
      <c r="Y2307" s="5" t="s">
        <v>152</v>
      </c>
      <c r="Z2307" s="5" t="s">
        <v>20</v>
      </c>
      <c r="AB2307" s="5" t="s">
        <v>184</v>
      </c>
      <c r="AC2307" s="5" t="s">
        <v>753</v>
      </c>
      <c r="AI2307" s="5" t="s">
        <v>25</v>
      </c>
      <c r="AJ2307" s="8" t="s">
        <v>59</v>
      </c>
      <c r="AK2307" s="8" t="s">
        <v>59</v>
      </c>
      <c r="AL2307" s="8" t="s">
        <v>264</v>
      </c>
    </row>
    <row r="2308" spans="1:38" hidden="1" x14ac:dyDescent="0.2">
      <c r="A2308" s="4">
        <v>2353</v>
      </c>
      <c r="B2308" s="4">
        <v>76</v>
      </c>
      <c r="C2308" s="5" t="s">
        <v>1018</v>
      </c>
      <c r="D2308" s="5" t="s">
        <v>1017</v>
      </c>
      <c r="E2308" s="4">
        <v>1968</v>
      </c>
      <c r="F2308" s="5" t="s">
        <v>1020</v>
      </c>
      <c r="G2308" s="6">
        <v>0.83333333333333337</v>
      </c>
      <c r="H2308" s="7">
        <v>6</v>
      </c>
      <c r="L2308" s="5" t="s">
        <v>740</v>
      </c>
      <c r="M2308" s="5" t="s">
        <v>53</v>
      </c>
      <c r="N2308" s="4">
        <v>1966</v>
      </c>
      <c r="O2308" s="5" t="s">
        <v>1019</v>
      </c>
      <c r="P2308" s="5" t="s">
        <v>329</v>
      </c>
      <c r="S2308" s="5" t="s">
        <v>158</v>
      </c>
      <c r="X2308" s="5" t="s">
        <v>153</v>
      </c>
      <c r="Y2308" s="5" t="s">
        <v>152</v>
      </c>
      <c r="Z2308" s="5" t="s">
        <v>20</v>
      </c>
      <c r="AB2308" s="5" t="s">
        <v>184</v>
      </c>
      <c r="AC2308" s="5" t="s">
        <v>753</v>
      </c>
      <c r="AI2308" s="5" t="s">
        <v>25</v>
      </c>
      <c r="AJ2308" s="8" t="s">
        <v>59</v>
      </c>
      <c r="AK2308" s="8" t="s">
        <v>59</v>
      </c>
      <c r="AL2308" s="8" t="s">
        <v>264</v>
      </c>
    </row>
    <row r="2309" spans="1:38" hidden="1" x14ac:dyDescent="0.2">
      <c r="A2309" s="4">
        <v>2353</v>
      </c>
      <c r="B2309" s="4">
        <v>77</v>
      </c>
      <c r="C2309" s="5" t="s">
        <v>1018</v>
      </c>
      <c r="D2309" s="5" t="s">
        <v>1017</v>
      </c>
      <c r="E2309" s="4">
        <v>1968</v>
      </c>
      <c r="F2309" s="5" t="s">
        <v>1020</v>
      </c>
      <c r="G2309" s="6">
        <v>0.5</v>
      </c>
      <c r="H2309" s="7">
        <v>4</v>
      </c>
      <c r="L2309" s="5" t="s">
        <v>741</v>
      </c>
      <c r="M2309" s="5" t="s">
        <v>53</v>
      </c>
      <c r="N2309" s="4">
        <v>1966</v>
      </c>
      <c r="O2309" s="5" t="s">
        <v>1019</v>
      </c>
      <c r="P2309" s="5" t="s">
        <v>329</v>
      </c>
      <c r="S2309" s="5" t="s">
        <v>158</v>
      </c>
      <c r="X2309" s="5" t="s">
        <v>153</v>
      </c>
      <c r="Y2309" s="5" t="s">
        <v>152</v>
      </c>
      <c r="Z2309" s="5" t="s">
        <v>20</v>
      </c>
      <c r="AB2309" s="5" t="s">
        <v>184</v>
      </c>
      <c r="AC2309" s="5" t="s">
        <v>753</v>
      </c>
      <c r="AI2309" s="5" t="s">
        <v>25</v>
      </c>
      <c r="AJ2309" s="8" t="s">
        <v>59</v>
      </c>
      <c r="AK2309" s="8" t="s">
        <v>59</v>
      </c>
      <c r="AL2309" s="8" t="s">
        <v>264</v>
      </c>
    </row>
    <row r="2310" spans="1:38" hidden="1" x14ac:dyDescent="0.2">
      <c r="A2310" s="4">
        <v>2353</v>
      </c>
      <c r="B2310" s="4">
        <v>78</v>
      </c>
      <c r="C2310" s="5" t="s">
        <v>1018</v>
      </c>
      <c r="D2310" s="5" t="s">
        <v>1017</v>
      </c>
      <c r="E2310" s="4">
        <v>1968</v>
      </c>
      <c r="F2310" s="5" t="s">
        <v>1020</v>
      </c>
      <c r="G2310" s="6">
        <v>1</v>
      </c>
      <c r="H2310" s="7">
        <v>3</v>
      </c>
      <c r="L2310" s="5" t="s">
        <v>742</v>
      </c>
      <c r="M2310" s="5" t="s">
        <v>53</v>
      </c>
      <c r="N2310" s="4">
        <v>1966</v>
      </c>
      <c r="O2310" s="5" t="s">
        <v>1019</v>
      </c>
      <c r="P2310" s="5" t="s">
        <v>329</v>
      </c>
      <c r="S2310" s="5" t="s">
        <v>158</v>
      </c>
      <c r="X2310" s="5" t="s">
        <v>153</v>
      </c>
      <c r="Y2310" s="5" t="s">
        <v>152</v>
      </c>
      <c r="Z2310" s="5" t="s">
        <v>20</v>
      </c>
      <c r="AB2310" s="5" t="s">
        <v>184</v>
      </c>
      <c r="AC2310" s="5" t="s">
        <v>753</v>
      </c>
      <c r="AI2310" s="5" t="s">
        <v>25</v>
      </c>
      <c r="AJ2310" s="8" t="s">
        <v>59</v>
      </c>
      <c r="AK2310" s="8" t="s">
        <v>59</v>
      </c>
      <c r="AL2310" s="8" t="s">
        <v>264</v>
      </c>
    </row>
    <row r="2311" spans="1:38" hidden="1" x14ac:dyDescent="0.2">
      <c r="A2311" s="4">
        <v>2353</v>
      </c>
      <c r="B2311" s="4">
        <v>79</v>
      </c>
      <c r="C2311" s="5" t="s">
        <v>1018</v>
      </c>
      <c r="D2311" s="5" t="s">
        <v>1017</v>
      </c>
      <c r="E2311" s="4">
        <v>1968</v>
      </c>
      <c r="F2311" s="5" t="s">
        <v>1020</v>
      </c>
      <c r="G2311" s="6">
        <v>1</v>
      </c>
      <c r="H2311" s="7">
        <v>3</v>
      </c>
      <c r="L2311" s="5" t="s">
        <v>743</v>
      </c>
      <c r="M2311" s="5" t="s">
        <v>53</v>
      </c>
      <c r="N2311" s="4">
        <v>1966</v>
      </c>
      <c r="O2311" s="5" t="s">
        <v>1019</v>
      </c>
      <c r="P2311" s="5" t="s">
        <v>329</v>
      </c>
      <c r="S2311" s="5" t="s">
        <v>158</v>
      </c>
      <c r="X2311" s="5" t="s">
        <v>153</v>
      </c>
      <c r="Y2311" s="5" t="s">
        <v>152</v>
      </c>
      <c r="Z2311" s="5" t="s">
        <v>20</v>
      </c>
      <c r="AB2311" s="5" t="s">
        <v>184</v>
      </c>
      <c r="AC2311" s="5" t="s">
        <v>753</v>
      </c>
      <c r="AI2311" s="5" t="s">
        <v>25</v>
      </c>
      <c r="AJ2311" s="8" t="s">
        <v>59</v>
      </c>
      <c r="AK2311" s="8" t="s">
        <v>59</v>
      </c>
      <c r="AL2311" s="8" t="s">
        <v>264</v>
      </c>
    </row>
    <row r="2312" spans="1:38" hidden="1" x14ac:dyDescent="0.2">
      <c r="A2312" s="4">
        <v>2353</v>
      </c>
      <c r="B2312" s="4">
        <v>80</v>
      </c>
      <c r="C2312" s="5" t="s">
        <v>1018</v>
      </c>
      <c r="D2312" s="5" t="s">
        <v>1017</v>
      </c>
      <c r="E2312" s="4">
        <v>1968</v>
      </c>
      <c r="F2312" s="5" t="s">
        <v>1020</v>
      </c>
      <c r="G2312" s="6">
        <v>1</v>
      </c>
      <c r="H2312" s="7">
        <v>1</v>
      </c>
      <c r="L2312" s="5" t="s">
        <v>744</v>
      </c>
      <c r="M2312" s="5" t="s">
        <v>53</v>
      </c>
      <c r="N2312" s="4">
        <v>1966</v>
      </c>
      <c r="O2312" s="5" t="s">
        <v>1019</v>
      </c>
      <c r="P2312" s="5" t="s">
        <v>329</v>
      </c>
      <c r="S2312" s="5" t="s">
        <v>158</v>
      </c>
      <c r="X2312" s="5" t="s">
        <v>153</v>
      </c>
      <c r="Y2312" s="5" t="s">
        <v>152</v>
      </c>
      <c r="Z2312" s="5" t="s">
        <v>20</v>
      </c>
      <c r="AB2312" s="5" t="s">
        <v>184</v>
      </c>
      <c r="AC2312" s="5" t="s">
        <v>753</v>
      </c>
      <c r="AI2312" s="5" t="s">
        <v>25</v>
      </c>
      <c r="AJ2312" s="8" t="s">
        <v>59</v>
      </c>
      <c r="AK2312" s="8" t="s">
        <v>59</v>
      </c>
      <c r="AL2312" s="8" t="s">
        <v>264</v>
      </c>
    </row>
    <row r="2313" spans="1:38" hidden="1" x14ac:dyDescent="0.2">
      <c r="A2313" s="4">
        <v>2353</v>
      </c>
      <c r="B2313" s="4">
        <v>81</v>
      </c>
      <c r="C2313" s="5" t="s">
        <v>1018</v>
      </c>
      <c r="D2313" s="5" t="s">
        <v>1017</v>
      </c>
      <c r="E2313" s="4">
        <v>1968</v>
      </c>
      <c r="F2313" s="5" t="s">
        <v>1020</v>
      </c>
      <c r="G2313" s="6">
        <v>1</v>
      </c>
      <c r="H2313" s="7">
        <v>3</v>
      </c>
      <c r="L2313" s="5" t="s">
        <v>745</v>
      </c>
      <c r="M2313" s="5" t="s">
        <v>53</v>
      </c>
      <c r="N2313" s="4">
        <v>1966</v>
      </c>
      <c r="O2313" s="5" t="s">
        <v>1019</v>
      </c>
      <c r="P2313" s="5" t="s">
        <v>329</v>
      </c>
      <c r="S2313" s="5" t="s">
        <v>158</v>
      </c>
      <c r="X2313" s="5" t="s">
        <v>153</v>
      </c>
      <c r="Y2313" s="5" t="s">
        <v>152</v>
      </c>
      <c r="Z2313" s="5" t="s">
        <v>20</v>
      </c>
      <c r="AB2313" s="5" t="s">
        <v>184</v>
      </c>
      <c r="AC2313" s="5" t="s">
        <v>753</v>
      </c>
      <c r="AI2313" s="5" t="s">
        <v>25</v>
      </c>
      <c r="AJ2313" s="8" t="s">
        <v>59</v>
      </c>
      <c r="AK2313" s="8" t="s">
        <v>59</v>
      </c>
      <c r="AL2313" s="8" t="s">
        <v>264</v>
      </c>
    </row>
    <row r="2314" spans="1:38" hidden="1" x14ac:dyDescent="0.2">
      <c r="A2314" s="4">
        <v>2353</v>
      </c>
      <c r="B2314" s="4">
        <v>82</v>
      </c>
      <c r="C2314" s="5" t="s">
        <v>1018</v>
      </c>
      <c r="D2314" s="5" t="s">
        <v>1017</v>
      </c>
      <c r="E2314" s="4">
        <v>1968</v>
      </c>
      <c r="F2314" s="5" t="s">
        <v>1020</v>
      </c>
      <c r="G2314" s="6">
        <v>1</v>
      </c>
      <c r="H2314" s="7">
        <v>3</v>
      </c>
      <c r="L2314" s="5" t="s">
        <v>747</v>
      </c>
      <c r="M2314" s="5" t="s">
        <v>53</v>
      </c>
      <c r="N2314" s="4">
        <v>1966</v>
      </c>
      <c r="O2314" s="5" t="s">
        <v>1019</v>
      </c>
      <c r="P2314" s="5" t="s">
        <v>329</v>
      </c>
      <c r="S2314" s="5" t="s">
        <v>158</v>
      </c>
      <c r="X2314" s="5" t="s">
        <v>153</v>
      </c>
      <c r="Y2314" s="5" t="s">
        <v>152</v>
      </c>
      <c r="Z2314" s="5" t="s">
        <v>20</v>
      </c>
      <c r="AB2314" s="5" t="s">
        <v>184</v>
      </c>
      <c r="AC2314" s="5" t="s">
        <v>753</v>
      </c>
      <c r="AI2314" s="5" t="s">
        <v>25</v>
      </c>
      <c r="AJ2314" s="8" t="s">
        <v>59</v>
      </c>
      <c r="AK2314" s="8" t="s">
        <v>59</v>
      </c>
      <c r="AL2314" s="8" t="s">
        <v>264</v>
      </c>
    </row>
    <row r="2315" spans="1:38" hidden="1" x14ac:dyDescent="0.2">
      <c r="A2315" s="4">
        <v>2353</v>
      </c>
      <c r="B2315" s="4">
        <v>83</v>
      </c>
      <c r="C2315" s="5" t="s">
        <v>1018</v>
      </c>
      <c r="D2315" s="5" t="s">
        <v>1017</v>
      </c>
      <c r="E2315" s="4">
        <v>1968</v>
      </c>
      <c r="F2315" s="5" t="s">
        <v>1020</v>
      </c>
      <c r="G2315" s="6">
        <v>1</v>
      </c>
      <c r="H2315" s="7">
        <v>6</v>
      </c>
      <c r="L2315" s="5" t="s">
        <v>748</v>
      </c>
      <c r="M2315" s="5" t="s">
        <v>53</v>
      </c>
      <c r="N2315" s="4">
        <v>1966</v>
      </c>
      <c r="O2315" s="5" t="s">
        <v>1019</v>
      </c>
      <c r="P2315" s="5" t="s">
        <v>329</v>
      </c>
      <c r="S2315" s="5" t="s">
        <v>158</v>
      </c>
      <c r="X2315" s="5" t="s">
        <v>153</v>
      </c>
      <c r="Y2315" s="5" t="s">
        <v>152</v>
      </c>
      <c r="Z2315" s="5" t="s">
        <v>20</v>
      </c>
      <c r="AB2315" s="5" t="s">
        <v>184</v>
      </c>
      <c r="AC2315" s="5" t="s">
        <v>753</v>
      </c>
      <c r="AI2315" s="5" t="s">
        <v>25</v>
      </c>
      <c r="AJ2315" s="8" t="s">
        <v>59</v>
      </c>
      <c r="AK2315" s="8" t="s">
        <v>59</v>
      </c>
      <c r="AL2315" s="8" t="s">
        <v>264</v>
      </c>
    </row>
    <row r="2316" spans="1:38" hidden="1" x14ac:dyDescent="0.2">
      <c r="A2316" s="4">
        <v>2353</v>
      </c>
      <c r="B2316" s="4">
        <v>84</v>
      </c>
      <c r="C2316" s="5" t="s">
        <v>1018</v>
      </c>
      <c r="D2316" s="5" t="s">
        <v>1017</v>
      </c>
      <c r="E2316" s="4">
        <v>1968</v>
      </c>
      <c r="F2316" s="5" t="s">
        <v>1020</v>
      </c>
      <c r="G2316" s="6">
        <v>1</v>
      </c>
      <c r="H2316" s="7">
        <v>3</v>
      </c>
      <c r="L2316" s="5" t="s">
        <v>749</v>
      </c>
      <c r="M2316" s="5" t="s">
        <v>53</v>
      </c>
      <c r="N2316" s="4">
        <v>1966</v>
      </c>
      <c r="O2316" s="5" t="s">
        <v>1019</v>
      </c>
      <c r="P2316" s="5" t="s">
        <v>329</v>
      </c>
      <c r="S2316" s="5" t="s">
        <v>158</v>
      </c>
      <c r="X2316" s="5" t="s">
        <v>153</v>
      </c>
      <c r="Y2316" s="5" t="s">
        <v>152</v>
      </c>
      <c r="Z2316" s="5" t="s">
        <v>20</v>
      </c>
      <c r="AB2316" s="5" t="s">
        <v>184</v>
      </c>
      <c r="AC2316" s="5" t="s">
        <v>753</v>
      </c>
      <c r="AI2316" s="5" t="s">
        <v>25</v>
      </c>
      <c r="AJ2316" s="8" t="s">
        <v>59</v>
      </c>
      <c r="AK2316" s="8" t="s">
        <v>59</v>
      </c>
      <c r="AL2316" s="8" t="s">
        <v>264</v>
      </c>
    </row>
    <row r="2317" spans="1:38" hidden="1" x14ac:dyDescent="0.2">
      <c r="A2317" s="4">
        <v>2353</v>
      </c>
      <c r="B2317" s="4">
        <v>85</v>
      </c>
      <c r="C2317" s="5" t="s">
        <v>1018</v>
      </c>
      <c r="D2317" s="5" t="s">
        <v>1017</v>
      </c>
      <c r="E2317" s="4">
        <v>1968</v>
      </c>
      <c r="F2317" s="5" t="s">
        <v>1020</v>
      </c>
      <c r="G2317" s="6">
        <v>1</v>
      </c>
      <c r="H2317" s="7">
        <v>1</v>
      </c>
      <c r="L2317" s="5" t="s">
        <v>810</v>
      </c>
      <c r="M2317" s="5" t="s">
        <v>53</v>
      </c>
      <c r="N2317" s="4">
        <v>1966</v>
      </c>
      <c r="O2317" s="5" t="s">
        <v>1019</v>
      </c>
      <c r="P2317" s="5" t="s">
        <v>329</v>
      </c>
      <c r="S2317" s="5" t="s">
        <v>158</v>
      </c>
      <c r="X2317" s="5" t="s">
        <v>153</v>
      </c>
      <c r="Y2317" s="5" t="s">
        <v>152</v>
      </c>
      <c r="Z2317" s="5" t="s">
        <v>20</v>
      </c>
      <c r="AB2317" s="5" t="s">
        <v>184</v>
      </c>
      <c r="AC2317" s="5" t="s">
        <v>753</v>
      </c>
      <c r="AI2317" s="5" t="s">
        <v>25</v>
      </c>
      <c r="AJ2317" s="8" t="s">
        <v>59</v>
      </c>
      <c r="AK2317" s="8" t="s">
        <v>59</v>
      </c>
      <c r="AL2317" s="8" t="s">
        <v>264</v>
      </c>
    </row>
    <row r="2318" spans="1:38" hidden="1" x14ac:dyDescent="0.2">
      <c r="A2318" s="4">
        <v>2353</v>
      </c>
      <c r="B2318" s="4">
        <v>86</v>
      </c>
      <c r="C2318" s="5" t="s">
        <v>1018</v>
      </c>
      <c r="D2318" s="5" t="s">
        <v>1017</v>
      </c>
      <c r="E2318" s="4">
        <v>1968</v>
      </c>
      <c r="F2318" s="5" t="s">
        <v>1020</v>
      </c>
      <c r="G2318" s="6">
        <v>1</v>
      </c>
      <c r="H2318" s="7">
        <v>2</v>
      </c>
      <c r="L2318" s="5" t="s">
        <v>811</v>
      </c>
      <c r="M2318" s="5" t="s">
        <v>53</v>
      </c>
      <c r="N2318" s="4">
        <v>1966</v>
      </c>
      <c r="O2318" s="5" t="s">
        <v>1019</v>
      </c>
      <c r="P2318" s="5" t="s">
        <v>329</v>
      </c>
      <c r="S2318" s="5" t="s">
        <v>158</v>
      </c>
      <c r="X2318" s="5" t="s">
        <v>153</v>
      </c>
      <c r="Y2318" s="5" t="s">
        <v>152</v>
      </c>
      <c r="Z2318" s="5" t="s">
        <v>20</v>
      </c>
      <c r="AB2318" s="5" t="s">
        <v>184</v>
      </c>
      <c r="AC2318" s="5" t="s">
        <v>753</v>
      </c>
      <c r="AI2318" s="5" t="s">
        <v>25</v>
      </c>
      <c r="AJ2318" s="8" t="s">
        <v>59</v>
      </c>
      <c r="AK2318" s="8" t="s">
        <v>59</v>
      </c>
      <c r="AL2318" s="8" t="s">
        <v>264</v>
      </c>
    </row>
    <row r="2319" spans="1:38" hidden="1" x14ac:dyDescent="0.2">
      <c r="A2319" s="4">
        <v>2353</v>
      </c>
      <c r="B2319" s="4">
        <v>87</v>
      </c>
      <c r="C2319" s="5" t="s">
        <v>1018</v>
      </c>
      <c r="D2319" s="5" t="s">
        <v>1017</v>
      </c>
      <c r="E2319" s="4">
        <v>1968</v>
      </c>
      <c r="F2319" s="5" t="s">
        <v>1020</v>
      </c>
      <c r="G2319" s="6">
        <v>1</v>
      </c>
      <c r="H2319" s="7">
        <v>1</v>
      </c>
      <c r="L2319" s="5" t="s">
        <v>812</v>
      </c>
      <c r="M2319" s="5" t="s">
        <v>53</v>
      </c>
      <c r="N2319" s="4">
        <v>1966</v>
      </c>
      <c r="O2319" s="5" t="s">
        <v>1019</v>
      </c>
      <c r="P2319" s="5" t="s">
        <v>329</v>
      </c>
      <c r="S2319" s="5" t="s">
        <v>158</v>
      </c>
      <c r="X2319" s="5" t="s">
        <v>153</v>
      </c>
      <c r="Y2319" s="5" t="s">
        <v>152</v>
      </c>
      <c r="Z2319" s="5" t="s">
        <v>20</v>
      </c>
      <c r="AB2319" s="5" t="s">
        <v>184</v>
      </c>
      <c r="AC2319" s="5" t="s">
        <v>753</v>
      </c>
      <c r="AI2319" s="5" t="s">
        <v>25</v>
      </c>
      <c r="AJ2319" s="8" t="s">
        <v>59</v>
      </c>
      <c r="AK2319" s="8" t="s">
        <v>59</v>
      </c>
      <c r="AL2319" s="8" t="s">
        <v>264</v>
      </c>
    </row>
    <row r="2320" spans="1:38" hidden="1" x14ac:dyDescent="0.2">
      <c r="A2320" s="4">
        <v>2353</v>
      </c>
      <c r="B2320" s="4">
        <v>88</v>
      </c>
      <c r="C2320" s="5" t="s">
        <v>1018</v>
      </c>
      <c r="D2320" s="5" t="s">
        <v>1017</v>
      </c>
      <c r="E2320" s="4">
        <v>1968</v>
      </c>
      <c r="F2320" s="5" t="s">
        <v>1020</v>
      </c>
      <c r="G2320" s="6">
        <v>1</v>
      </c>
      <c r="H2320" s="7">
        <v>3</v>
      </c>
      <c r="L2320" s="5" t="s">
        <v>813</v>
      </c>
      <c r="M2320" s="5" t="s">
        <v>53</v>
      </c>
      <c r="N2320" s="4">
        <v>1966</v>
      </c>
      <c r="O2320" s="5" t="s">
        <v>1019</v>
      </c>
      <c r="P2320" s="5" t="s">
        <v>329</v>
      </c>
      <c r="S2320" s="5" t="s">
        <v>158</v>
      </c>
      <c r="X2320" s="5" t="s">
        <v>153</v>
      </c>
      <c r="Y2320" s="5" t="s">
        <v>152</v>
      </c>
      <c r="Z2320" s="5" t="s">
        <v>20</v>
      </c>
      <c r="AB2320" s="5" t="s">
        <v>184</v>
      </c>
      <c r="AC2320" s="5" t="s">
        <v>753</v>
      </c>
      <c r="AI2320" s="5" t="s">
        <v>25</v>
      </c>
      <c r="AJ2320" s="8" t="s">
        <v>59</v>
      </c>
      <c r="AK2320" s="8" t="s">
        <v>59</v>
      </c>
      <c r="AL2320" s="8" t="s">
        <v>264</v>
      </c>
    </row>
    <row r="2321" spans="1:38" hidden="1" x14ac:dyDescent="0.2">
      <c r="A2321" s="4">
        <v>2353</v>
      </c>
      <c r="B2321" s="4">
        <v>89</v>
      </c>
      <c r="C2321" s="5" t="s">
        <v>1018</v>
      </c>
      <c r="D2321" s="5" t="s">
        <v>1017</v>
      </c>
      <c r="E2321" s="4">
        <v>1968</v>
      </c>
      <c r="F2321" s="5" t="s">
        <v>1020</v>
      </c>
      <c r="G2321" s="6">
        <v>1</v>
      </c>
      <c r="H2321" s="7">
        <v>1</v>
      </c>
      <c r="L2321" s="5" t="s">
        <v>814</v>
      </c>
      <c r="M2321" s="5" t="s">
        <v>53</v>
      </c>
      <c r="N2321" s="4">
        <v>1966</v>
      </c>
      <c r="O2321" s="5" t="s">
        <v>1019</v>
      </c>
      <c r="P2321" s="5" t="s">
        <v>329</v>
      </c>
      <c r="S2321" s="5" t="s">
        <v>158</v>
      </c>
      <c r="X2321" s="5" t="s">
        <v>153</v>
      </c>
      <c r="Y2321" s="5" t="s">
        <v>152</v>
      </c>
      <c r="Z2321" s="5" t="s">
        <v>20</v>
      </c>
      <c r="AB2321" s="5" t="s">
        <v>184</v>
      </c>
      <c r="AC2321" s="5" t="s">
        <v>753</v>
      </c>
      <c r="AI2321" s="5" t="s">
        <v>25</v>
      </c>
      <c r="AJ2321" s="8" t="s">
        <v>59</v>
      </c>
      <c r="AK2321" s="8" t="s">
        <v>59</v>
      </c>
      <c r="AL2321" s="8" t="s">
        <v>264</v>
      </c>
    </row>
    <row r="2322" spans="1:38" hidden="1" x14ac:dyDescent="0.2">
      <c r="A2322" s="4">
        <v>2353</v>
      </c>
      <c r="B2322" s="4">
        <v>90</v>
      </c>
      <c r="C2322" s="5" t="s">
        <v>1018</v>
      </c>
      <c r="D2322" s="5" t="s">
        <v>1017</v>
      </c>
      <c r="E2322" s="4">
        <v>1968</v>
      </c>
      <c r="F2322" s="5" t="s">
        <v>890</v>
      </c>
      <c r="G2322" s="6">
        <v>0</v>
      </c>
      <c r="H2322" s="7">
        <v>15</v>
      </c>
      <c r="L2322" s="5" t="s">
        <v>721</v>
      </c>
      <c r="M2322" s="5" t="s">
        <v>57</v>
      </c>
      <c r="N2322" s="4">
        <v>1966</v>
      </c>
      <c r="O2322" s="5" t="s">
        <v>1019</v>
      </c>
      <c r="P2322" s="5" t="s">
        <v>329</v>
      </c>
      <c r="S2322" s="5" t="s">
        <v>158</v>
      </c>
      <c r="X2322" s="5" t="s">
        <v>153</v>
      </c>
      <c r="Y2322" s="5" t="s">
        <v>152</v>
      </c>
      <c r="Z2322" s="5" t="s">
        <v>20</v>
      </c>
      <c r="AB2322" s="5" t="s">
        <v>184</v>
      </c>
      <c r="AC2322" s="5" t="s">
        <v>753</v>
      </c>
      <c r="AI2322" s="5" t="s">
        <v>25</v>
      </c>
      <c r="AJ2322" s="8" t="s">
        <v>59</v>
      </c>
      <c r="AK2322" s="8" t="s">
        <v>59</v>
      </c>
      <c r="AL2322" s="8" t="s">
        <v>264</v>
      </c>
    </row>
    <row r="2323" spans="1:38" hidden="1" x14ac:dyDescent="0.2">
      <c r="A2323" s="4">
        <v>2353</v>
      </c>
      <c r="B2323" s="4">
        <v>91</v>
      </c>
      <c r="C2323" s="5" t="s">
        <v>1018</v>
      </c>
      <c r="D2323" s="5" t="s">
        <v>1017</v>
      </c>
      <c r="E2323" s="4">
        <v>1968</v>
      </c>
      <c r="F2323" s="5" t="s">
        <v>890</v>
      </c>
      <c r="G2323" s="6">
        <v>0</v>
      </c>
      <c r="H2323" s="7">
        <v>6</v>
      </c>
      <c r="L2323" s="5" t="s">
        <v>722</v>
      </c>
      <c r="M2323" s="5" t="s">
        <v>57</v>
      </c>
      <c r="N2323" s="4">
        <v>1966</v>
      </c>
      <c r="O2323" s="5" t="s">
        <v>1019</v>
      </c>
      <c r="P2323" s="5" t="s">
        <v>329</v>
      </c>
      <c r="S2323" s="5" t="s">
        <v>158</v>
      </c>
      <c r="X2323" s="5" t="s">
        <v>153</v>
      </c>
      <c r="Y2323" s="5" t="s">
        <v>152</v>
      </c>
      <c r="Z2323" s="5" t="s">
        <v>20</v>
      </c>
      <c r="AB2323" s="5" t="s">
        <v>184</v>
      </c>
      <c r="AC2323" s="5" t="s">
        <v>753</v>
      </c>
      <c r="AI2323" s="5" t="s">
        <v>25</v>
      </c>
      <c r="AJ2323" s="8" t="s">
        <v>59</v>
      </c>
      <c r="AK2323" s="8" t="s">
        <v>59</v>
      </c>
      <c r="AL2323" s="8" t="s">
        <v>264</v>
      </c>
    </row>
    <row r="2324" spans="1:38" hidden="1" x14ac:dyDescent="0.2">
      <c r="A2324" s="4">
        <v>2353</v>
      </c>
      <c r="B2324" s="4">
        <v>92</v>
      </c>
      <c r="C2324" s="5" t="s">
        <v>1018</v>
      </c>
      <c r="D2324" s="5" t="s">
        <v>1017</v>
      </c>
      <c r="E2324" s="4">
        <v>1968</v>
      </c>
      <c r="F2324" s="5" t="s">
        <v>890</v>
      </c>
      <c r="G2324" s="6">
        <v>0</v>
      </c>
      <c r="H2324" s="7">
        <v>11</v>
      </c>
      <c r="L2324" s="5" t="s">
        <v>723</v>
      </c>
      <c r="M2324" s="5" t="s">
        <v>57</v>
      </c>
      <c r="N2324" s="4">
        <v>1966</v>
      </c>
      <c r="O2324" s="5" t="s">
        <v>1019</v>
      </c>
      <c r="P2324" s="5" t="s">
        <v>329</v>
      </c>
      <c r="S2324" s="5" t="s">
        <v>158</v>
      </c>
      <c r="X2324" s="5" t="s">
        <v>153</v>
      </c>
      <c r="Y2324" s="5" t="s">
        <v>152</v>
      </c>
      <c r="Z2324" s="5" t="s">
        <v>20</v>
      </c>
      <c r="AB2324" s="5" t="s">
        <v>184</v>
      </c>
      <c r="AC2324" s="5" t="s">
        <v>753</v>
      </c>
      <c r="AI2324" s="5" t="s">
        <v>25</v>
      </c>
      <c r="AJ2324" s="8" t="s">
        <v>59</v>
      </c>
      <c r="AK2324" s="8" t="s">
        <v>59</v>
      </c>
      <c r="AL2324" s="8" t="s">
        <v>264</v>
      </c>
    </row>
    <row r="2325" spans="1:38" hidden="1" x14ac:dyDescent="0.2">
      <c r="A2325" s="4">
        <v>2353</v>
      </c>
      <c r="B2325" s="4">
        <v>93</v>
      </c>
      <c r="C2325" s="5" t="s">
        <v>1018</v>
      </c>
      <c r="D2325" s="5" t="s">
        <v>1017</v>
      </c>
      <c r="E2325" s="4">
        <v>1968</v>
      </c>
      <c r="F2325" s="5" t="s">
        <v>890</v>
      </c>
      <c r="G2325" s="6">
        <v>0</v>
      </c>
      <c r="H2325" s="7">
        <v>10</v>
      </c>
      <c r="L2325" s="5" t="s">
        <v>724</v>
      </c>
      <c r="M2325" s="5" t="s">
        <v>57</v>
      </c>
      <c r="N2325" s="4">
        <v>1966</v>
      </c>
      <c r="O2325" s="5" t="s">
        <v>1019</v>
      </c>
      <c r="P2325" s="5" t="s">
        <v>329</v>
      </c>
      <c r="S2325" s="5" t="s">
        <v>158</v>
      </c>
      <c r="X2325" s="5" t="s">
        <v>153</v>
      </c>
      <c r="Y2325" s="5" t="s">
        <v>152</v>
      </c>
      <c r="Z2325" s="5" t="s">
        <v>20</v>
      </c>
      <c r="AB2325" s="5" t="s">
        <v>184</v>
      </c>
      <c r="AC2325" s="5" t="s">
        <v>753</v>
      </c>
      <c r="AI2325" s="5" t="s">
        <v>25</v>
      </c>
      <c r="AJ2325" s="8" t="s">
        <v>59</v>
      </c>
      <c r="AK2325" s="8" t="s">
        <v>59</v>
      </c>
      <c r="AL2325" s="8" t="s">
        <v>264</v>
      </c>
    </row>
    <row r="2326" spans="1:38" hidden="1" x14ac:dyDescent="0.2">
      <c r="A2326" s="4">
        <v>2353</v>
      </c>
      <c r="B2326" s="4">
        <v>94</v>
      </c>
      <c r="C2326" s="5" t="s">
        <v>1018</v>
      </c>
      <c r="D2326" s="5" t="s">
        <v>1017</v>
      </c>
      <c r="E2326" s="4">
        <v>1968</v>
      </c>
      <c r="F2326" s="5" t="s">
        <v>890</v>
      </c>
      <c r="G2326" s="6">
        <v>0</v>
      </c>
      <c r="H2326" s="7">
        <v>4</v>
      </c>
      <c r="L2326" s="5" t="s">
        <v>725</v>
      </c>
      <c r="M2326" s="5" t="s">
        <v>57</v>
      </c>
      <c r="N2326" s="4">
        <v>1966</v>
      </c>
      <c r="O2326" s="5" t="s">
        <v>1019</v>
      </c>
      <c r="P2326" s="5" t="s">
        <v>329</v>
      </c>
      <c r="S2326" s="5" t="s">
        <v>158</v>
      </c>
      <c r="X2326" s="5" t="s">
        <v>153</v>
      </c>
      <c r="Y2326" s="5" t="s">
        <v>152</v>
      </c>
      <c r="Z2326" s="5" t="s">
        <v>20</v>
      </c>
      <c r="AB2326" s="5" t="s">
        <v>184</v>
      </c>
      <c r="AC2326" s="5" t="s">
        <v>753</v>
      </c>
      <c r="AI2326" s="5" t="s">
        <v>25</v>
      </c>
      <c r="AJ2326" s="8" t="s">
        <v>59</v>
      </c>
      <c r="AK2326" s="8" t="s">
        <v>59</v>
      </c>
      <c r="AL2326" s="8" t="s">
        <v>264</v>
      </c>
    </row>
    <row r="2327" spans="1:38" hidden="1" x14ac:dyDescent="0.2">
      <c r="A2327" s="4">
        <v>2353</v>
      </c>
      <c r="B2327" s="4">
        <v>95</v>
      </c>
      <c r="C2327" s="5" t="s">
        <v>1018</v>
      </c>
      <c r="D2327" s="5" t="s">
        <v>1017</v>
      </c>
      <c r="E2327" s="4">
        <v>1968</v>
      </c>
      <c r="F2327" s="5" t="s">
        <v>890</v>
      </c>
      <c r="G2327" s="6">
        <v>0</v>
      </c>
      <c r="H2327" s="7">
        <v>3</v>
      </c>
      <c r="L2327" s="5" t="s">
        <v>726</v>
      </c>
      <c r="M2327" s="5" t="s">
        <v>57</v>
      </c>
      <c r="N2327" s="4">
        <v>1966</v>
      </c>
      <c r="O2327" s="5" t="s">
        <v>1019</v>
      </c>
      <c r="P2327" s="5" t="s">
        <v>329</v>
      </c>
      <c r="S2327" s="5" t="s">
        <v>158</v>
      </c>
      <c r="X2327" s="5" t="s">
        <v>153</v>
      </c>
      <c r="Y2327" s="5" t="s">
        <v>152</v>
      </c>
      <c r="Z2327" s="5" t="s">
        <v>20</v>
      </c>
      <c r="AB2327" s="5" t="s">
        <v>184</v>
      </c>
      <c r="AC2327" s="5" t="s">
        <v>753</v>
      </c>
      <c r="AI2327" s="5" t="s">
        <v>25</v>
      </c>
      <c r="AJ2327" s="8" t="s">
        <v>59</v>
      </c>
      <c r="AK2327" s="8" t="s">
        <v>59</v>
      </c>
      <c r="AL2327" s="8" t="s">
        <v>264</v>
      </c>
    </row>
    <row r="2328" spans="1:38" hidden="1" x14ac:dyDescent="0.2">
      <c r="A2328" s="4">
        <v>2353</v>
      </c>
      <c r="B2328" s="4">
        <v>96</v>
      </c>
      <c r="C2328" s="5" t="s">
        <v>1018</v>
      </c>
      <c r="D2328" s="5" t="s">
        <v>1017</v>
      </c>
      <c r="E2328" s="4">
        <v>1968</v>
      </c>
      <c r="F2328" s="5" t="s">
        <v>890</v>
      </c>
      <c r="G2328" s="6">
        <v>0</v>
      </c>
      <c r="H2328" s="7">
        <v>5</v>
      </c>
      <c r="L2328" s="5" t="s">
        <v>727</v>
      </c>
      <c r="M2328" s="5" t="s">
        <v>57</v>
      </c>
      <c r="N2328" s="4">
        <v>1966</v>
      </c>
      <c r="O2328" s="5" t="s">
        <v>1019</v>
      </c>
      <c r="P2328" s="5" t="s">
        <v>329</v>
      </c>
      <c r="S2328" s="5" t="s">
        <v>158</v>
      </c>
      <c r="X2328" s="5" t="s">
        <v>153</v>
      </c>
      <c r="Y2328" s="5" t="s">
        <v>152</v>
      </c>
      <c r="Z2328" s="5" t="s">
        <v>20</v>
      </c>
      <c r="AB2328" s="5" t="s">
        <v>184</v>
      </c>
      <c r="AC2328" s="5" t="s">
        <v>753</v>
      </c>
      <c r="AI2328" s="5" t="s">
        <v>25</v>
      </c>
      <c r="AJ2328" s="8" t="s">
        <v>59</v>
      </c>
      <c r="AK2328" s="8" t="s">
        <v>59</v>
      </c>
      <c r="AL2328" s="8" t="s">
        <v>264</v>
      </c>
    </row>
    <row r="2329" spans="1:38" hidden="1" x14ac:dyDescent="0.2">
      <c r="A2329" s="4">
        <v>2353</v>
      </c>
      <c r="B2329" s="4">
        <v>97</v>
      </c>
      <c r="C2329" s="5" t="s">
        <v>1018</v>
      </c>
      <c r="D2329" s="5" t="s">
        <v>1017</v>
      </c>
      <c r="E2329" s="4">
        <v>1968</v>
      </c>
      <c r="F2329" s="5" t="s">
        <v>890</v>
      </c>
      <c r="G2329" s="6">
        <v>0</v>
      </c>
      <c r="H2329" s="7">
        <v>5</v>
      </c>
      <c r="L2329" s="5" t="s">
        <v>728</v>
      </c>
      <c r="M2329" s="5" t="s">
        <v>57</v>
      </c>
      <c r="N2329" s="4">
        <v>1966</v>
      </c>
      <c r="O2329" s="5" t="s">
        <v>1019</v>
      </c>
      <c r="P2329" s="5" t="s">
        <v>329</v>
      </c>
      <c r="S2329" s="5" t="s">
        <v>158</v>
      </c>
      <c r="X2329" s="5" t="s">
        <v>153</v>
      </c>
      <c r="Y2329" s="5" t="s">
        <v>152</v>
      </c>
      <c r="Z2329" s="5" t="s">
        <v>20</v>
      </c>
      <c r="AB2329" s="5" t="s">
        <v>184</v>
      </c>
      <c r="AC2329" s="5" t="s">
        <v>753</v>
      </c>
      <c r="AI2329" s="5" t="s">
        <v>25</v>
      </c>
      <c r="AJ2329" s="8" t="s">
        <v>59</v>
      </c>
      <c r="AK2329" s="8" t="s">
        <v>59</v>
      </c>
      <c r="AL2329" s="8" t="s">
        <v>264</v>
      </c>
    </row>
    <row r="2330" spans="1:38" hidden="1" x14ac:dyDescent="0.2">
      <c r="A2330" s="4">
        <v>2353</v>
      </c>
      <c r="B2330" s="4">
        <v>98</v>
      </c>
      <c r="C2330" s="5" t="s">
        <v>1018</v>
      </c>
      <c r="D2330" s="5" t="s">
        <v>1017</v>
      </c>
      <c r="E2330" s="4">
        <v>1968</v>
      </c>
      <c r="F2330" s="5" t="s">
        <v>890</v>
      </c>
      <c r="G2330" s="6">
        <v>0</v>
      </c>
      <c r="H2330" s="7">
        <v>8</v>
      </c>
      <c r="L2330" s="5" t="s">
        <v>729</v>
      </c>
      <c r="M2330" s="5" t="s">
        <v>57</v>
      </c>
      <c r="N2330" s="4">
        <v>1966</v>
      </c>
      <c r="O2330" s="5" t="s">
        <v>1019</v>
      </c>
      <c r="P2330" s="5" t="s">
        <v>329</v>
      </c>
      <c r="S2330" s="5" t="s">
        <v>158</v>
      </c>
      <c r="X2330" s="5" t="s">
        <v>153</v>
      </c>
      <c r="Y2330" s="5" t="s">
        <v>152</v>
      </c>
      <c r="Z2330" s="5" t="s">
        <v>20</v>
      </c>
      <c r="AB2330" s="5" t="s">
        <v>184</v>
      </c>
      <c r="AC2330" s="5" t="s">
        <v>753</v>
      </c>
      <c r="AI2330" s="5" t="s">
        <v>25</v>
      </c>
      <c r="AJ2330" s="8" t="s">
        <v>59</v>
      </c>
      <c r="AK2330" s="8" t="s">
        <v>59</v>
      </c>
      <c r="AL2330" s="8" t="s">
        <v>264</v>
      </c>
    </row>
    <row r="2331" spans="1:38" hidden="1" x14ac:dyDescent="0.2">
      <c r="A2331" s="4">
        <v>2353</v>
      </c>
      <c r="B2331" s="4">
        <v>99</v>
      </c>
      <c r="C2331" s="5" t="s">
        <v>1018</v>
      </c>
      <c r="D2331" s="5" t="s">
        <v>1017</v>
      </c>
      <c r="E2331" s="4">
        <v>1968</v>
      </c>
      <c r="F2331" s="5" t="s">
        <v>890</v>
      </c>
      <c r="G2331" s="6">
        <v>0.2</v>
      </c>
      <c r="H2331" s="7">
        <v>5</v>
      </c>
      <c r="L2331" s="5" t="s">
        <v>730</v>
      </c>
      <c r="M2331" s="5" t="s">
        <v>57</v>
      </c>
      <c r="N2331" s="4">
        <v>1966</v>
      </c>
      <c r="O2331" s="5" t="s">
        <v>1019</v>
      </c>
      <c r="P2331" s="5" t="s">
        <v>329</v>
      </c>
      <c r="S2331" s="5" t="s">
        <v>158</v>
      </c>
      <c r="X2331" s="5" t="s">
        <v>153</v>
      </c>
      <c r="Y2331" s="5" t="s">
        <v>152</v>
      </c>
      <c r="Z2331" s="5" t="s">
        <v>20</v>
      </c>
      <c r="AB2331" s="5" t="s">
        <v>184</v>
      </c>
      <c r="AC2331" s="5" t="s">
        <v>753</v>
      </c>
      <c r="AI2331" s="5" t="s">
        <v>25</v>
      </c>
      <c r="AJ2331" s="8" t="s">
        <v>59</v>
      </c>
      <c r="AK2331" s="8" t="s">
        <v>59</v>
      </c>
      <c r="AL2331" s="8" t="s">
        <v>264</v>
      </c>
    </row>
    <row r="2332" spans="1:38" hidden="1" x14ac:dyDescent="0.2">
      <c r="A2332" s="4">
        <v>2353</v>
      </c>
      <c r="B2332" s="4">
        <v>100</v>
      </c>
      <c r="C2332" s="5" t="s">
        <v>1018</v>
      </c>
      <c r="D2332" s="5" t="s">
        <v>1017</v>
      </c>
      <c r="E2332" s="4">
        <v>1968</v>
      </c>
      <c r="F2332" s="5" t="s">
        <v>890</v>
      </c>
      <c r="G2332" s="6">
        <v>0.5</v>
      </c>
      <c r="H2332" s="7">
        <v>2</v>
      </c>
      <c r="L2332" s="5" t="s">
        <v>736</v>
      </c>
      <c r="M2332" s="5" t="s">
        <v>57</v>
      </c>
      <c r="N2332" s="4">
        <v>1966</v>
      </c>
      <c r="O2332" s="5" t="s">
        <v>1019</v>
      </c>
      <c r="P2332" s="5" t="s">
        <v>329</v>
      </c>
      <c r="S2332" s="5" t="s">
        <v>158</v>
      </c>
      <c r="X2332" s="5" t="s">
        <v>153</v>
      </c>
      <c r="Y2332" s="5" t="s">
        <v>152</v>
      </c>
      <c r="Z2332" s="5" t="s">
        <v>20</v>
      </c>
      <c r="AB2332" s="5" t="s">
        <v>184</v>
      </c>
      <c r="AC2332" s="5" t="s">
        <v>753</v>
      </c>
      <c r="AI2332" s="5" t="s">
        <v>25</v>
      </c>
      <c r="AJ2332" s="8" t="s">
        <v>59</v>
      </c>
      <c r="AK2332" s="8" t="s">
        <v>59</v>
      </c>
      <c r="AL2332" s="8" t="s">
        <v>264</v>
      </c>
    </row>
    <row r="2333" spans="1:38" hidden="1" x14ac:dyDescent="0.2">
      <c r="A2333" s="4">
        <v>2353</v>
      </c>
      <c r="B2333" s="4">
        <v>101</v>
      </c>
      <c r="C2333" s="5" t="s">
        <v>1018</v>
      </c>
      <c r="D2333" s="5" t="s">
        <v>1017</v>
      </c>
      <c r="E2333" s="4">
        <v>1968</v>
      </c>
      <c r="F2333" s="5" t="s">
        <v>890</v>
      </c>
      <c r="G2333" s="6">
        <v>1</v>
      </c>
      <c r="H2333" s="7">
        <v>1</v>
      </c>
      <c r="L2333" s="5" t="s">
        <v>738</v>
      </c>
      <c r="M2333" s="5" t="s">
        <v>57</v>
      </c>
      <c r="N2333" s="4">
        <v>1966</v>
      </c>
      <c r="O2333" s="5" t="s">
        <v>1019</v>
      </c>
      <c r="P2333" s="5" t="s">
        <v>329</v>
      </c>
      <c r="S2333" s="5" t="s">
        <v>158</v>
      </c>
      <c r="X2333" s="5" t="s">
        <v>153</v>
      </c>
      <c r="Y2333" s="5" t="s">
        <v>152</v>
      </c>
      <c r="Z2333" s="5" t="s">
        <v>20</v>
      </c>
      <c r="AB2333" s="5" t="s">
        <v>184</v>
      </c>
      <c r="AC2333" s="5" t="s">
        <v>753</v>
      </c>
      <c r="AI2333" s="5" t="s">
        <v>25</v>
      </c>
      <c r="AJ2333" s="8" t="s">
        <v>59</v>
      </c>
      <c r="AK2333" s="8" t="s">
        <v>59</v>
      </c>
      <c r="AL2333" s="8" t="s">
        <v>264</v>
      </c>
    </row>
    <row r="2334" spans="1:38" hidden="1" x14ac:dyDescent="0.2">
      <c r="A2334" s="4">
        <v>2353</v>
      </c>
      <c r="B2334" s="4">
        <v>102</v>
      </c>
      <c r="C2334" s="5" t="s">
        <v>1018</v>
      </c>
      <c r="D2334" s="5" t="s">
        <v>1017</v>
      </c>
      <c r="E2334" s="4">
        <v>1968</v>
      </c>
      <c r="F2334" s="5" t="s">
        <v>890</v>
      </c>
      <c r="G2334" s="6">
        <v>1</v>
      </c>
      <c r="H2334" s="7">
        <v>3</v>
      </c>
      <c r="L2334" s="5" t="s">
        <v>739</v>
      </c>
      <c r="M2334" s="5" t="s">
        <v>57</v>
      </c>
      <c r="N2334" s="4">
        <v>1966</v>
      </c>
      <c r="O2334" s="5" t="s">
        <v>1019</v>
      </c>
      <c r="P2334" s="5" t="s">
        <v>329</v>
      </c>
      <c r="S2334" s="5" t="s">
        <v>158</v>
      </c>
      <c r="X2334" s="5" t="s">
        <v>153</v>
      </c>
      <c r="Y2334" s="5" t="s">
        <v>152</v>
      </c>
      <c r="Z2334" s="5" t="s">
        <v>20</v>
      </c>
      <c r="AB2334" s="5" t="s">
        <v>184</v>
      </c>
      <c r="AC2334" s="5" t="s">
        <v>753</v>
      </c>
      <c r="AI2334" s="5" t="s">
        <v>25</v>
      </c>
      <c r="AJ2334" s="8" t="s">
        <v>59</v>
      </c>
      <c r="AK2334" s="8" t="s">
        <v>59</v>
      </c>
      <c r="AL2334" s="8" t="s">
        <v>264</v>
      </c>
    </row>
    <row r="2335" spans="1:38" hidden="1" x14ac:dyDescent="0.2">
      <c r="A2335" s="4">
        <v>2353</v>
      </c>
      <c r="B2335" s="4">
        <v>103</v>
      </c>
      <c r="C2335" s="5" t="s">
        <v>1018</v>
      </c>
      <c r="D2335" s="5" t="s">
        <v>1017</v>
      </c>
      <c r="E2335" s="4">
        <v>1968</v>
      </c>
      <c r="F2335" s="5" t="s">
        <v>890</v>
      </c>
      <c r="G2335" s="6">
        <v>0.8</v>
      </c>
      <c r="H2335" s="7">
        <v>5</v>
      </c>
      <c r="L2335" s="5" t="s">
        <v>740</v>
      </c>
      <c r="M2335" s="5" t="s">
        <v>57</v>
      </c>
      <c r="N2335" s="4">
        <v>1966</v>
      </c>
      <c r="O2335" s="5" t="s">
        <v>1019</v>
      </c>
      <c r="P2335" s="5" t="s">
        <v>329</v>
      </c>
      <c r="S2335" s="5" t="s">
        <v>158</v>
      </c>
      <c r="X2335" s="5" t="s">
        <v>153</v>
      </c>
      <c r="Y2335" s="5" t="s">
        <v>152</v>
      </c>
      <c r="Z2335" s="5" t="s">
        <v>20</v>
      </c>
      <c r="AB2335" s="5" t="s">
        <v>184</v>
      </c>
      <c r="AC2335" s="5" t="s">
        <v>753</v>
      </c>
      <c r="AI2335" s="5" t="s">
        <v>25</v>
      </c>
      <c r="AJ2335" s="8" t="s">
        <v>59</v>
      </c>
      <c r="AK2335" s="8" t="s">
        <v>59</v>
      </c>
      <c r="AL2335" s="8" t="s">
        <v>264</v>
      </c>
    </row>
    <row r="2336" spans="1:38" hidden="1" x14ac:dyDescent="0.2">
      <c r="A2336" s="4">
        <v>2353</v>
      </c>
      <c r="B2336" s="4">
        <v>104</v>
      </c>
      <c r="C2336" s="5" t="s">
        <v>1018</v>
      </c>
      <c r="D2336" s="5" t="s">
        <v>1017</v>
      </c>
      <c r="E2336" s="4">
        <v>1968</v>
      </c>
      <c r="F2336" s="5" t="s">
        <v>890</v>
      </c>
      <c r="G2336" s="6">
        <v>0.8</v>
      </c>
      <c r="H2336" s="7">
        <v>5</v>
      </c>
      <c r="L2336" s="5" t="s">
        <v>741</v>
      </c>
      <c r="M2336" s="5" t="s">
        <v>57</v>
      </c>
      <c r="N2336" s="4">
        <v>1966</v>
      </c>
      <c r="O2336" s="5" t="s">
        <v>1019</v>
      </c>
      <c r="P2336" s="5" t="s">
        <v>329</v>
      </c>
      <c r="S2336" s="5" t="s">
        <v>158</v>
      </c>
      <c r="X2336" s="5" t="s">
        <v>153</v>
      </c>
      <c r="Y2336" s="5" t="s">
        <v>152</v>
      </c>
      <c r="Z2336" s="5" t="s">
        <v>20</v>
      </c>
      <c r="AB2336" s="5" t="s">
        <v>184</v>
      </c>
      <c r="AC2336" s="5" t="s">
        <v>753</v>
      </c>
      <c r="AI2336" s="5" t="s">
        <v>25</v>
      </c>
      <c r="AJ2336" s="8" t="s">
        <v>59</v>
      </c>
      <c r="AK2336" s="8" t="s">
        <v>59</v>
      </c>
      <c r="AL2336" s="8" t="s">
        <v>264</v>
      </c>
    </row>
    <row r="2337" spans="1:38" hidden="1" x14ac:dyDescent="0.2">
      <c r="A2337" s="4">
        <v>2353</v>
      </c>
      <c r="B2337" s="4">
        <v>105</v>
      </c>
      <c r="C2337" s="5" t="s">
        <v>1018</v>
      </c>
      <c r="D2337" s="5" t="s">
        <v>1017</v>
      </c>
      <c r="E2337" s="4">
        <v>1968</v>
      </c>
      <c r="F2337" s="5" t="s">
        <v>890</v>
      </c>
      <c r="G2337" s="6">
        <v>1</v>
      </c>
      <c r="H2337" s="7">
        <v>3</v>
      </c>
      <c r="L2337" s="5" t="s">
        <v>742</v>
      </c>
      <c r="M2337" s="5" t="s">
        <v>57</v>
      </c>
      <c r="N2337" s="4">
        <v>1966</v>
      </c>
      <c r="O2337" s="5" t="s">
        <v>1019</v>
      </c>
      <c r="P2337" s="5" t="s">
        <v>329</v>
      </c>
      <c r="S2337" s="5" t="s">
        <v>158</v>
      </c>
      <c r="X2337" s="5" t="s">
        <v>153</v>
      </c>
      <c r="Y2337" s="5" t="s">
        <v>152</v>
      </c>
      <c r="Z2337" s="5" t="s">
        <v>20</v>
      </c>
      <c r="AB2337" s="5" t="s">
        <v>184</v>
      </c>
      <c r="AC2337" s="5" t="s">
        <v>753</v>
      </c>
      <c r="AI2337" s="5" t="s">
        <v>25</v>
      </c>
      <c r="AJ2337" s="8" t="s">
        <v>59</v>
      </c>
      <c r="AK2337" s="8" t="s">
        <v>59</v>
      </c>
      <c r="AL2337" s="8" t="s">
        <v>264</v>
      </c>
    </row>
    <row r="2338" spans="1:38" hidden="1" x14ac:dyDescent="0.2">
      <c r="A2338" s="4">
        <v>2353</v>
      </c>
      <c r="B2338" s="4">
        <v>106</v>
      </c>
      <c r="C2338" s="5" t="s">
        <v>1018</v>
      </c>
      <c r="D2338" s="5" t="s">
        <v>1017</v>
      </c>
      <c r="E2338" s="4">
        <v>1968</v>
      </c>
      <c r="F2338" s="5" t="s">
        <v>890</v>
      </c>
      <c r="G2338" s="6">
        <v>1</v>
      </c>
      <c r="H2338" s="7">
        <v>1</v>
      </c>
      <c r="L2338" s="5" t="s">
        <v>743</v>
      </c>
      <c r="M2338" s="5" t="s">
        <v>57</v>
      </c>
      <c r="N2338" s="4">
        <v>1966</v>
      </c>
      <c r="O2338" s="5" t="s">
        <v>1019</v>
      </c>
      <c r="P2338" s="5" t="s">
        <v>329</v>
      </c>
      <c r="S2338" s="5" t="s">
        <v>158</v>
      </c>
      <c r="X2338" s="5" t="s">
        <v>153</v>
      </c>
      <c r="Y2338" s="5" t="s">
        <v>152</v>
      </c>
      <c r="Z2338" s="5" t="s">
        <v>20</v>
      </c>
      <c r="AB2338" s="5" t="s">
        <v>184</v>
      </c>
      <c r="AC2338" s="5" t="s">
        <v>753</v>
      </c>
      <c r="AI2338" s="5" t="s">
        <v>25</v>
      </c>
      <c r="AJ2338" s="8" t="s">
        <v>59</v>
      </c>
      <c r="AK2338" s="8" t="s">
        <v>59</v>
      </c>
      <c r="AL2338" s="8" t="s">
        <v>264</v>
      </c>
    </row>
    <row r="2339" spans="1:38" hidden="1" x14ac:dyDescent="0.2">
      <c r="A2339" s="4">
        <v>2353</v>
      </c>
      <c r="B2339" s="4">
        <v>107</v>
      </c>
      <c r="C2339" s="5" t="s">
        <v>1018</v>
      </c>
      <c r="D2339" s="5" t="s">
        <v>1017</v>
      </c>
      <c r="E2339" s="4">
        <v>1968</v>
      </c>
      <c r="F2339" s="5" t="s">
        <v>890</v>
      </c>
      <c r="G2339" s="6">
        <v>1</v>
      </c>
      <c r="H2339" s="7">
        <v>3</v>
      </c>
      <c r="L2339" s="5" t="s">
        <v>744</v>
      </c>
      <c r="M2339" s="5" t="s">
        <v>57</v>
      </c>
      <c r="N2339" s="4">
        <v>1966</v>
      </c>
      <c r="O2339" s="5" t="s">
        <v>1019</v>
      </c>
      <c r="P2339" s="5" t="s">
        <v>329</v>
      </c>
      <c r="S2339" s="5" t="s">
        <v>158</v>
      </c>
      <c r="X2339" s="5" t="s">
        <v>153</v>
      </c>
      <c r="Y2339" s="5" t="s">
        <v>152</v>
      </c>
      <c r="Z2339" s="5" t="s">
        <v>20</v>
      </c>
      <c r="AB2339" s="5" t="s">
        <v>184</v>
      </c>
      <c r="AC2339" s="5" t="s">
        <v>753</v>
      </c>
      <c r="AI2339" s="5" t="s">
        <v>25</v>
      </c>
      <c r="AJ2339" s="8" t="s">
        <v>59</v>
      </c>
      <c r="AK2339" s="8" t="s">
        <v>59</v>
      </c>
      <c r="AL2339" s="8" t="s">
        <v>264</v>
      </c>
    </row>
    <row r="2340" spans="1:38" hidden="1" x14ac:dyDescent="0.2">
      <c r="A2340" s="4">
        <v>2353</v>
      </c>
      <c r="B2340" s="4">
        <v>108</v>
      </c>
      <c r="C2340" s="5" t="s">
        <v>1018</v>
      </c>
      <c r="D2340" s="5" t="s">
        <v>1017</v>
      </c>
      <c r="E2340" s="4">
        <v>1968</v>
      </c>
      <c r="F2340" s="5" t="s">
        <v>890</v>
      </c>
      <c r="G2340" s="6">
        <v>1</v>
      </c>
      <c r="H2340" s="7">
        <v>4</v>
      </c>
      <c r="L2340" s="5" t="s">
        <v>745</v>
      </c>
      <c r="M2340" s="5" t="s">
        <v>57</v>
      </c>
      <c r="N2340" s="4">
        <v>1966</v>
      </c>
      <c r="O2340" s="5" t="s">
        <v>1019</v>
      </c>
      <c r="P2340" s="5" t="s">
        <v>329</v>
      </c>
      <c r="S2340" s="5" t="s">
        <v>158</v>
      </c>
      <c r="X2340" s="5" t="s">
        <v>153</v>
      </c>
      <c r="Y2340" s="5" t="s">
        <v>152</v>
      </c>
      <c r="Z2340" s="5" t="s">
        <v>20</v>
      </c>
      <c r="AB2340" s="5" t="s">
        <v>184</v>
      </c>
      <c r="AC2340" s="5" t="s">
        <v>753</v>
      </c>
      <c r="AI2340" s="5" t="s">
        <v>25</v>
      </c>
      <c r="AJ2340" s="8" t="s">
        <v>59</v>
      </c>
      <c r="AK2340" s="8" t="s">
        <v>59</v>
      </c>
      <c r="AL2340" s="8" t="s">
        <v>264</v>
      </c>
    </row>
    <row r="2341" spans="1:38" hidden="1" x14ac:dyDescent="0.2">
      <c r="A2341" s="4">
        <v>2353</v>
      </c>
      <c r="B2341" s="4">
        <v>109</v>
      </c>
      <c r="C2341" s="5" t="s">
        <v>1018</v>
      </c>
      <c r="D2341" s="5" t="s">
        <v>1017</v>
      </c>
      <c r="E2341" s="4">
        <v>1968</v>
      </c>
      <c r="F2341" s="5" t="s">
        <v>890</v>
      </c>
      <c r="G2341" s="6">
        <v>1</v>
      </c>
      <c r="H2341" s="7">
        <v>4</v>
      </c>
      <c r="L2341" s="5" t="s">
        <v>747</v>
      </c>
      <c r="M2341" s="5" t="s">
        <v>57</v>
      </c>
      <c r="N2341" s="4">
        <v>1966</v>
      </c>
      <c r="O2341" s="5" t="s">
        <v>1019</v>
      </c>
      <c r="P2341" s="5" t="s">
        <v>329</v>
      </c>
      <c r="S2341" s="5" t="s">
        <v>158</v>
      </c>
      <c r="X2341" s="5" t="s">
        <v>153</v>
      </c>
      <c r="Y2341" s="5" t="s">
        <v>152</v>
      </c>
      <c r="Z2341" s="5" t="s">
        <v>20</v>
      </c>
      <c r="AB2341" s="5" t="s">
        <v>184</v>
      </c>
      <c r="AC2341" s="5" t="s">
        <v>753</v>
      </c>
      <c r="AI2341" s="5" t="s">
        <v>25</v>
      </c>
      <c r="AJ2341" s="8" t="s">
        <v>59</v>
      </c>
      <c r="AK2341" s="8" t="s">
        <v>59</v>
      </c>
      <c r="AL2341" s="8" t="s">
        <v>264</v>
      </c>
    </row>
    <row r="2342" spans="1:38" hidden="1" x14ac:dyDescent="0.2">
      <c r="A2342" s="4">
        <v>2353</v>
      </c>
      <c r="B2342" s="4">
        <v>110</v>
      </c>
      <c r="C2342" s="5" t="s">
        <v>1018</v>
      </c>
      <c r="D2342" s="5" t="s">
        <v>1017</v>
      </c>
      <c r="E2342" s="4">
        <v>1968</v>
      </c>
      <c r="F2342" s="5" t="s">
        <v>890</v>
      </c>
      <c r="G2342" s="6">
        <v>1</v>
      </c>
      <c r="H2342" s="7">
        <v>4</v>
      </c>
      <c r="L2342" s="5" t="s">
        <v>748</v>
      </c>
      <c r="M2342" s="5" t="s">
        <v>57</v>
      </c>
      <c r="N2342" s="4">
        <v>1966</v>
      </c>
      <c r="O2342" s="5" t="s">
        <v>1019</v>
      </c>
      <c r="P2342" s="5" t="s">
        <v>329</v>
      </c>
      <c r="S2342" s="5" t="s">
        <v>158</v>
      </c>
      <c r="X2342" s="5" t="s">
        <v>153</v>
      </c>
      <c r="Y2342" s="5" t="s">
        <v>152</v>
      </c>
      <c r="Z2342" s="5" t="s">
        <v>20</v>
      </c>
      <c r="AB2342" s="5" t="s">
        <v>184</v>
      </c>
      <c r="AC2342" s="5" t="s">
        <v>753</v>
      </c>
      <c r="AI2342" s="5" t="s">
        <v>25</v>
      </c>
      <c r="AJ2342" s="8" t="s">
        <v>59</v>
      </c>
      <c r="AK2342" s="8" t="s">
        <v>59</v>
      </c>
      <c r="AL2342" s="8" t="s">
        <v>264</v>
      </c>
    </row>
    <row r="2343" spans="1:38" hidden="1" x14ac:dyDescent="0.2">
      <c r="A2343" s="4">
        <v>2353</v>
      </c>
      <c r="B2343" s="4">
        <v>111</v>
      </c>
      <c r="C2343" s="5" t="s">
        <v>1018</v>
      </c>
      <c r="D2343" s="5" t="s">
        <v>1017</v>
      </c>
      <c r="E2343" s="4">
        <v>1968</v>
      </c>
      <c r="F2343" s="5" t="s">
        <v>890</v>
      </c>
      <c r="G2343" s="6">
        <v>1</v>
      </c>
      <c r="H2343" s="7">
        <v>3</v>
      </c>
      <c r="L2343" s="5" t="s">
        <v>749</v>
      </c>
      <c r="M2343" s="5" t="s">
        <v>57</v>
      </c>
      <c r="N2343" s="4">
        <v>1966</v>
      </c>
      <c r="O2343" s="5" t="s">
        <v>1019</v>
      </c>
      <c r="P2343" s="5" t="s">
        <v>329</v>
      </c>
      <c r="S2343" s="5" t="s">
        <v>158</v>
      </c>
      <c r="X2343" s="5" t="s">
        <v>153</v>
      </c>
      <c r="Y2343" s="5" t="s">
        <v>152</v>
      </c>
      <c r="Z2343" s="5" t="s">
        <v>20</v>
      </c>
      <c r="AB2343" s="5" t="s">
        <v>184</v>
      </c>
      <c r="AC2343" s="5" t="s">
        <v>753</v>
      </c>
      <c r="AI2343" s="5" t="s">
        <v>25</v>
      </c>
      <c r="AJ2343" s="8" t="s">
        <v>59</v>
      </c>
      <c r="AK2343" s="8" t="s">
        <v>59</v>
      </c>
      <c r="AL2343" s="8" t="s">
        <v>264</v>
      </c>
    </row>
    <row r="2344" spans="1:38" hidden="1" x14ac:dyDescent="0.2">
      <c r="A2344" s="4">
        <v>2353</v>
      </c>
      <c r="B2344" s="4">
        <v>112</v>
      </c>
      <c r="C2344" s="5" t="s">
        <v>1018</v>
      </c>
      <c r="D2344" s="5" t="s">
        <v>1017</v>
      </c>
      <c r="E2344" s="4">
        <v>1968</v>
      </c>
      <c r="F2344" s="5" t="s">
        <v>890</v>
      </c>
      <c r="G2344" s="6">
        <v>1</v>
      </c>
      <c r="H2344" s="7">
        <v>3</v>
      </c>
      <c r="L2344" s="5" t="s">
        <v>750</v>
      </c>
      <c r="M2344" s="5" t="s">
        <v>57</v>
      </c>
      <c r="N2344" s="4">
        <v>1966</v>
      </c>
      <c r="O2344" s="5" t="s">
        <v>1019</v>
      </c>
      <c r="P2344" s="5" t="s">
        <v>329</v>
      </c>
      <c r="S2344" s="5" t="s">
        <v>158</v>
      </c>
      <c r="X2344" s="5" t="s">
        <v>153</v>
      </c>
      <c r="Y2344" s="5" t="s">
        <v>152</v>
      </c>
      <c r="Z2344" s="5" t="s">
        <v>20</v>
      </c>
      <c r="AB2344" s="5" t="s">
        <v>184</v>
      </c>
      <c r="AC2344" s="5" t="s">
        <v>753</v>
      </c>
      <c r="AI2344" s="5" t="s">
        <v>25</v>
      </c>
      <c r="AJ2344" s="8" t="s">
        <v>59</v>
      </c>
      <c r="AK2344" s="8" t="s">
        <v>59</v>
      </c>
      <c r="AL2344" s="8" t="s">
        <v>264</v>
      </c>
    </row>
    <row r="2345" spans="1:38" hidden="1" x14ac:dyDescent="0.2">
      <c r="A2345" s="4">
        <v>2353</v>
      </c>
      <c r="B2345" s="4">
        <v>113</v>
      </c>
      <c r="C2345" s="5" t="s">
        <v>1018</v>
      </c>
      <c r="D2345" s="5" t="s">
        <v>1017</v>
      </c>
      <c r="E2345" s="4">
        <v>1968</v>
      </c>
      <c r="F2345" s="5" t="s">
        <v>890</v>
      </c>
      <c r="G2345" s="6">
        <v>1</v>
      </c>
      <c r="H2345" s="7">
        <v>5</v>
      </c>
      <c r="L2345" s="5" t="s">
        <v>810</v>
      </c>
      <c r="M2345" s="5" t="s">
        <v>57</v>
      </c>
      <c r="N2345" s="4">
        <v>1966</v>
      </c>
      <c r="O2345" s="5" t="s">
        <v>1019</v>
      </c>
      <c r="P2345" s="5" t="s">
        <v>329</v>
      </c>
      <c r="S2345" s="5" t="s">
        <v>158</v>
      </c>
      <c r="X2345" s="5" t="s">
        <v>153</v>
      </c>
      <c r="Y2345" s="5" t="s">
        <v>152</v>
      </c>
      <c r="Z2345" s="5" t="s">
        <v>20</v>
      </c>
      <c r="AB2345" s="5" t="s">
        <v>184</v>
      </c>
      <c r="AC2345" s="5" t="s">
        <v>753</v>
      </c>
      <c r="AI2345" s="5" t="s">
        <v>25</v>
      </c>
      <c r="AJ2345" s="8" t="s">
        <v>59</v>
      </c>
      <c r="AK2345" s="8" t="s">
        <v>59</v>
      </c>
      <c r="AL2345" s="8" t="s">
        <v>264</v>
      </c>
    </row>
    <row r="2346" spans="1:38" hidden="1" x14ac:dyDescent="0.2">
      <c r="A2346" s="4">
        <v>2353</v>
      </c>
      <c r="B2346" s="4">
        <v>114</v>
      </c>
      <c r="C2346" s="5" t="s">
        <v>1018</v>
      </c>
      <c r="D2346" s="5" t="s">
        <v>1017</v>
      </c>
      <c r="E2346" s="4">
        <v>1968</v>
      </c>
      <c r="F2346" s="5" t="s">
        <v>890</v>
      </c>
      <c r="G2346" s="6">
        <v>1</v>
      </c>
      <c r="H2346" s="7">
        <v>4</v>
      </c>
      <c r="L2346" s="5" t="s">
        <v>811</v>
      </c>
      <c r="M2346" s="5" t="s">
        <v>57</v>
      </c>
      <c r="N2346" s="4">
        <v>1966</v>
      </c>
      <c r="O2346" s="5" t="s">
        <v>1019</v>
      </c>
      <c r="P2346" s="5" t="s">
        <v>329</v>
      </c>
      <c r="S2346" s="5" t="s">
        <v>158</v>
      </c>
      <c r="X2346" s="5" t="s">
        <v>153</v>
      </c>
      <c r="Y2346" s="5" t="s">
        <v>152</v>
      </c>
      <c r="Z2346" s="5" t="s">
        <v>20</v>
      </c>
      <c r="AB2346" s="5" t="s">
        <v>184</v>
      </c>
      <c r="AC2346" s="5" t="s">
        <v>753</v>
      </c>
      <c r="AI2346" s="5" t="s">
        <v>25</v>
      </c>
      <c r="AJ2346" s="8" t="s">
        <v>59</v>
      </c>
      <c r="AK2346" s="8" t="s">
        <v>59</v>
      </c>
      <c r="AL2346" s="8" t="s">
        <v>264</v>
      </c>
    </row>
    <row r="2347" spans="1:38" hidden="1" x14ac:dyDescent="0.2">
      <c r="A2347" s="4">
        <v>2353</v>
      </c>
      <c r="B2347" s="4">
        <v>115</v>
      </c>
      <c r="C2347" s="5" t="s">
        <v>1018</v>
      </c>
      <c r="D2347" s="5" t="s">
        <v>1017</v>
      </c>
      <c r="E2347" s="4">
        <v>1968</v>
      </c>
      <c r="F2347" s="5" t="s">
        <v>890</v>
      </c>
      <c r="G2347" s="6">
        <v>1</v>
      </c>
      <c r="H2347" s="7">
        <v>4</v>
      </c>
      <c r="L2347" s="5" t="s">
        <v>812</v>
      </c>
      <c r="M2347" s="5" t="s">
        <v>57</v>
      </c>
      <c r="N2347" s="4">
        <v>1966</v>
      </c>
      <c r="O2347" s="5" t="s">
        <v>1019</v>
      </c>
      <c r="P2347" s="5" t="s">
        <v>329</v>
      </c>
      <c r="S2347" s="5" t="s">
        <v>158</v>
      </c>
      <c r="X2347" s="5" t="s">
        <v>153</v>
      </c>
      <c r="Y2347" s="5" t="s">
        <v>152</v>
      </c>
      <c r="Z2347" s="5" t="s">
        <v>20</v>
      </c>
      <c r="AB2347" s="5" t="s">
        <v>184</v>
      </c>
      <c r="AC2347" s="5" t="s">
        <v>753</v>
      </c>
      <c r="AI2347" s="5" t="s">
        <v>25</v>
      </c>
      <c r="AJ2347" s="8" t="s">
        <v>59</v>
      </c>
      <c r="AK2347" s="8" t="s">
        <v>59</v>
      </c>
      <c r="AL2347" s="8" t="s">
        <v>264</v>
      </c>
    </row>
    <row r="2348" spans="1:38" hidden="1" x14ac:dyDescent="0.2">
      <c r="A2348" s="4">
        <v>2353</v>
      </c>
      <c r="B2348" s="4">
        <v>116</v>
      </c>
      <c r="C2348" s="5" t="s">
        <v>1018</v>
      </c>
      <c r="D2348" s="5" t="s">
        <v>1017</v>
      </c>
      <c r="E2348" s="4">
        <v>1968</v>
      </c>
      <c r="F2348" s="5" t="s">
        <v>890</v>
      </c>
      <c r="G2348" s="6">
        <v>1</v>
      </c>
      <c r="H2348" s="7">
        <v>2</v>
      </c>
      <c r="L2348" s="5" t="s">
        <v>813</v>
      </c>
      <c r="M2348" s="5" t="s">
        <v>57</v>
      </c>
      <c r="N2348" s="4">
        <v>1966</v>
      </c>
      <c r="O2348" s="5" t="s">
        <v>1019</v>
      </c>
      <c r="P2348" s="5" t="s">
        <v>329</v>
      </c>
      <c r="S2348" s="5" t="s">
        <v>158</v>
      </c>
      <c r="X2348" s="5" t="s">
        <v>153</v>
      </c>
      <c r="Y2348" s="5" t="s">
        <v>152</v>
      </c>
      <c r="Z2348" s="5" t="s">
        <v>20</v>
      </c>
      <c r="AB2348" s="5" t="s">
        <v>184</v>
      </c>
      <c r="AC2348" s="5" t="s">
        <v>753</v>
      </c>
      <c r="AI2348" s="5" t="s">
        <v>25</v>
      </c>
      <c r="AJ2348" s="8" t="s">
        <v>59</v>
      </c>
      <c r="AK2348" s="8" t="s">
        <v>59</v>
      </c>
      <c r="AL2348" s="8" t="s">
        <v>264</v>
      </c>
    </row>
    <row r="2349" spans="1:38" hidden="1" x14ac:dyDescent="0.2">
      <c r="A2349" s="4">
        <v>2353</v>
      </c>
      <c r="B2349" s="4">
        <v>117</v>
      </c>
      <c r="C2349" s="5" t="s">
        <v>1018</v>
      </c>
      <c r="D2349" s="5" t="s">
        <v>1017</v>
      </c>
      <c r="E2349" s="4">
        <v>1968</v>
      </c>
      <c r="F2349" s="5" t="s">
        <v>890</v>
      </c>
      <c r="G2349" s="6">
        <v>1</v>
      </c>
      <c r="H2349" s="7">
        <v>4</v>
      </c>
      <c r="L2349" s="5" t="s">
        <v>814</v>
      </c>
      <c r="M2349" s="5" t="s">
        <v>57</v>
      </c>
      <c r="N2349" s="4">
        <v>1966</v>
      </c>
      <c r="O2349" s="5" t="s">
        <v>1019</v>
      </c>
      <c r="P2349" s="5" t="s">
        <v>329</v>
      </c>
      <c r="S2349" s="5" t="s">
        <v>158</v>
      </c>
      <c r="X2349" s="5" t="s">
        <v>153</v>
      </c>
      <c r="Y2349" s="5" t="s">
        <v>152</v>
      </c>
      <c r="Z2349" s="5" t="s">
        <v>20</v>
      </c>
      <c r="AB2349" s="5" t="s">
        <v>184</v>
      </c>
      <c r="AC2349" s="5" t="s">
        <v>753</v>
      </c>
      <c r="AI2349" s="5" t="s">
        <v>25</v>
      </c>
      <c r="AJ2349" s="8" t="s">
        <v>59</v>
      </c>
      <c r="AK2349" s="8" t="s">
        <v>59</v>
      </c>
      <c r="AL2349" s="8" t="s">
        <v>264</v>
      </c>
    </row>
    <row r="2350" spans="1:38" hidden="1" x14ac:dyDescent="0.2">
      <c r="A2350" s="4">
        <v>2353</v>
      </c>
      <c r="B2350" s="4">
        <v>118</v>
      </c>
      <c r="C2350" s="5" t="s">
        <v>1018</v>
      </c>
      <c r="D2350" s="5" t="s">
        <v>1017</v>
      </c>
      <c r="E2350" s="4">
        <v>1968</v>
      </c>
      <c r="F2350" s="5" t="s">
        <v>182</v>
      </c>
      <c r="G2350" s="6">
        <v>0.52173913043478259</v>
      </c>
      <c r="H2350" s="7">
        <v>23</v>
      </c>
      <c r="N2350" s="4">
        <v>1965</v>
      </c>
      <c r="O2350" s="5" t="s">
        <v>1019</v>
      </c>
      <c r="P2350" s="5" t="s">
        <v>329</v>
      </c>
      <c r="S2350" s="5" t="s">
        <v>272</v>
      </c>
      <c r="X2350" s="5" t="s">
        <v>153</v>
      </c>
      <c r="Y2350" s="5" t="s">
        <v>152</v>
      </c>
      <c r="Z2350" s="5" t="s">
        <v>20</v>
      </c>
      <c r="AB2350" s="5" t="s">
        <v>184</v>
      </c>
      <c r="AI2350" s="5" t="s">
        <v>25</v>
      </c>
      <c r="AJ2350" s="8" t="s">
        <v>59</v>
      </c>
      <c r="AK2350" s="8" t="s">
        <v>59</v>
      </c>
      <c r="AL2350" s="8" t="s">
        <v>264</v>
      </c>
    </row>
    <row r="2351" spans="1:38" hidden="1" x14ac:dyDescent="0.2">
      <c r="A2351" s="4">
        <v>2353</v>
      </c>
      <c r="B2351" s="4">
        <v>119</v>
      </c>
      <c r="C2351" s="5" t="s">
        <v>1018</v>
      </c>
      <c r="D2351" s="5" t="s">
        <v>1017</v>
      </c>
      <c r="E2351" s="4">
        <v>1968</v>
      </c>
      <c r="F2351" s="5" t="s">
        <v>809</v>
      </c>
      <c r="G2351" s="6">
        <v>4.1884816753926704E-2</v>
      </c>
      <c r="H2351" s="7">
        <v>8</v>
      </c>
      <c r="L2351" s="5" t="s">
        <v>721</v>
      </c>
      <c r="M2351" s="5" t="s">
        <v>53</v>
      </c>
      <c r="N2351" s="4">
        <v>1965</v>
      </c>
      <c r="O2351" s="5" t="s">
        <v>1019</v>
      </c>
      <c r="P2351" s="5" t="s">
        <v>329</v>
      </c>
      <c r="S2351" s="5" t="s">
        <v>272</v>
      </c>
      <c r="X2351" s="5" t="s">
        <v>153</v>
      </c>
      <c r="Y2351" s="5" t="s">
        <v>152</v>
      </c>
      <c r="Z2351" s="5" t="s">
        <v>20</v>
      </c>
      <c r="AB2351" s="5" t="s">
        <v>184</v>
      </c>
      <c r="AC2351" s="5" t="s">
        <v>753</v>
      </c>
      <c r="AI2351" s="5" t="s">
        <v>25</v>
      </c>
      <c r="AJ2351" s="8" t="s">
        <v>59</v>
      </c>
      <c r="AK2351" s="8" t="s">
        <v>59</v>
      </c>
      <c r="AL2351" s="8" t="s">
        <v>264</v>
      </c>
    </row>
    <row r="2352" spans="1:38" hidden="1" x14ac:dyDescent="0.2">
      <c r="A2352" s="4">
        <v>2353</v>
      </c>
      <c r="B2352" s="4">
        <v>120</v>
      </c>
      <c r="C2352" s="5" t="s">
        <v>1018</v>
      </c>
      <c r="D2352" s="5" t="s">
        <v>1017</v>
      </c>
      <c r="E2352" s="4">
        <v>1968</v>
      </c>
      <c r="F2352" s="5" t="s">
        <v>809</v>
      </c>
      <c r="G2352" s="6">
        <v>2.0942408376963352E-2</v>
      </c>
      <c r="H2352" s="7">
        <v>4</v>
      </c>
      <c r="L2352" s="5" t="s">
        <v>722</v>
      </c>
      <c r="M2352" s="5" t="s">
        <v>53</v>
      </c>
      <c r="N2352" s="4">
        <v>1965</v>
      </c>
      <c r="O2352" s="5" t="s">
        <v>1019</v>
      </c>
      <c r="P2352" s="5" t="s">
        <v>329</v>
      </c>
      <c r="S2352" s="5" t="s">
        <v>272</v>
      </c>
      <c r="X2352" s="5" t="s">
        <v>153</v>
      </c>
      <c r="Y2352" s="5" t="s">
        <v>152</v>
      </c>
      <c r="Z2352" s="5" t="s">
        <v>20</v>
      </c>
      <c r="AB2352" s="5" t="s">
        <v>184</v>
      </c>
      <c r="AC2352" s="5" t="s">
        <v>753</v>
      </c>
      <c r="AI2352" s="5" t="s">
        <v>25</v>
      </c>
      <c r="AJ2352" s="8" t="s">
        <v>59</v>
      </c>
      <c r="AK2352" s="8" t="s">
        <v>59</v>
      </c>
      <c r="AL2352" s="8" t="s">
        <v>264</v>
      </c>
    </row>
    <row r="2353" spans="1:38" hidden="1" x14ac:dyDescent="0.2">
      <c r="A2353" s="4">
        <v>2353</v>
      </c>
      <c r="B2353" s="4">
        <v>121</v>
      </c>
      <c r="C2353" s="5" t="s">
        <v>1018</v>
      </c>
      <c r="D2353" s="5" t="s">
        <v>1017</v>
      </c>
      <c r="E2353" s="4">
        <v>1968</v>
      </c>
      <c r="F2353" s="5" t="s">
        <v>809</v>
      </c>
      <c r="G2353" s="6">
        <v>5.235602094240838E-3</v>
      </c>
      <c r="H2353" s="7">
        <v>1</v>
      </c>
      <c r="L2353" s="5" t="s">
        <v>723</v>
      </c>
      <c r="M2353" s="5" t="s">
        <v>53</v>
      </c>
      <c r="N2353" s="4">
        <v>1965</v>
      </c>
      <c r="O2353" s="5" t="s">
        <v>1019</v>
      </c>
      <c r="P2353" s="5" t="s">
        <v>329</v>
      </c>
      <c r="S2353" s="5" t="s">
        <v>272</v>
      </c>
      <c r="X2353" s="5" t="s">
        <v>153</v>
      </c>
      <c r="Y2353" s="5" t="s">
        <v>152</v>
      </c>
      <c r="Z2353" s="5" t="s">
        <v>20</v>
      </c>
      <c r="AB2353" s="5" t="s">
        <v>184</v>
      </c>
      <c r="AC2353" s="5" t="s">
        <v>753</v>
      </c>
      <c r="AI2353" s="5" t="s">
        <v>25</v>
      </c>
      <c r="AJ2353" s="8" t="s">
        <v>59</v>
      </c>
      <c r="AK2353" s="8" t="s">
        <v>59</v>
      </c>
      <c r="AL2353" s="8" t="s">
        <v>264</v>
      </c>
    </row>
    <row r="2354" spans="1:38" hidden="1" x14ac:dyDescent="0.2">
      <c r="A2354" s="4">
        <v>2353</v>
      </c>
      <c r="B2354" s="4">
        <v>122</v>
      </c>
      <c r="C2354" s="5" t="s">
        <v>1018</v>
      </c>
      <c r="D2354" s="5" t="s">
        <v>1017</v>
      </c>
      <c r="E2354" s="4">
        <v>1968</v>
      </c>
      <c r="F2354" s="5" t="s">
        <v>809</v>
      </c>
      <c r="G2354" s="6">
        <v>0</v>
      </c>
      <c r="H2354" s="7">
        <v>0</v>
      </c>
      <c r="L2354" s="5" t="s">
        <v>724</v>
      </c>
      <c r="M2354" s="5" t="s">
        <v>53</v>
      </c>
      <c r="N2354" s="4">
        <v>1965</v>
      </c>
      <c r="O2354" s="5" t="s">
        <v>1019</v>
      </c>
      <c r="P2354" s="5" t="s">
        <v>329</v>
      </c>
      <c r="S2354" s="5" t="s">
        <v>272</v>
      </c>
      <c r="X2354" s="5" t="s">
        <v>153</v>
      </c>
      <c r="Y2354" s="5" t="s">
        <v>152</v>
      </c>
      <c r="Z2354" s="5" t="s">
        <v>20</v>
      </c>
      <c r="AB2354" s="5" t="s">
        <v>184</v>
      </c>
      <c r="AC2354" s="5" t="s">
        <v>753</v>
      </c>
      <c r="AI2354" s="5" t="s">
        <v>25</v>
      </c>
      <c r="AJ2354" s="8" t="s">
        <v>59</v>
      </c>
      <c r="AK2354" s="8" t="s">
        <v>59</v>
      </c>
      <c r="AL2354" s="8" t="s">
        <v>264</v>
      </c>
    </row>
    <row r="2355" spans="1:38" hidden="1" x14ac:dyDescent="0.2">
      <c r="A2355" s="4">
        <v>2353</v>
      </c>
      <c r="B2355" s="4">
        <v>123</v>
      </c>
      <c r="C2355" s="5" t="s">
        <v>1018</v>
      </c>
      <c r="D2355" s="5" t="s">
        <v>1017</v>
      </c>
      <c r="E2355" s="4">
        <v>1968</v>
      </c>
      <c r="F2355" s="5" t="s">
        <v>809</v>
      </c>
      <c r="G2355" s="6">
        <v>0</v>
      </c>
      <c r="H2355" s="7">
        <v>0</v>
      </c>
      <c r="L2355" s="5" t="s">
        <v>725</v>
      </c>
      <c r="M2355" s="5" t="s">
        <v>53</v>
      </c>
      <c r="N2355" s="4">
        <v>1965</v>
      </c>
      <c r="O2355" s="5" t="s">
        <v>1019</v>
      </c>
      <c r="P2355" s="5" t="s">
        <v>329</v>
      </c>
      <c r="S2355" s="5" t="s">
        <v>272</v>
      </c>
      <c r="X2355" s="5" t="s">
        <v>153</v>
      </c>
      <c r="Y2355" s="5" t="s">
        <v>152</v>
      </c>
      <c r="Z2355" s="5" t="s">
        <v>20</v>
      </c>
      <c r="AB2355" s="5" t="s">
        <v>184</v>
      </c>
      <c r="AC2355" s="5" t="s">
        <v>753</v>
      </c>
      <c r="AI2355" s="5" t="s">
        <v>25</v>
      </c>
      <c r="AJ2355" s="8" t="s">
        <v>59</v>
      </c>
      <c r="AK2355" s="8" t="s">
        <v>59</v>
      </c>
      <c r="AL2355" s="8" t="s">
        <v>264</v>
      </c>
    </row>
    <row r="2356" spans="1:38" hidden="1" x14ac:dyDescent="0.2">
      <c r="A2356" s="4">
        <v>2353</v>
      </c>
      <c r="B2356" s="4">
        <v>124</v>
      </c>
      <c r="C2356" s="5" t="s">
        <v>1018</v>
      </c>
      <c r="D2356" s="5" t="s">
        <v>1017</v>
      </c>
      <c r="E2356" s="4">
        <v>1968</v>
      </c>
      <c r="F2356" s="5" t="s">
        <v>809</v>
      </c>
      <c r="G2356" s="6">
        <v>5.7591623036649213E-2</v>
      </c>
      <c r="H2356" s="7">
        <v>11</v>
      </c>
      <c r="L2356" s="5" t="s">
        <v>726</v>
      </c>
      <c r="M2356" s="5" t="s">
        <v>53</v>
      </c>
      <c r="N2356" s="4">
        <v>1965</v>
      </c>
      <c r="O2356" s="5" t="s">
        <v>1019</v>
      </c>
      <c r="P2356" s="5" t="s">
        <v>329</v>
      </c>
      <c r="S2356" s="5" t="s">
        <v>272</v>
      </c>
      <c r="X2356" s="5" t="s">
        <v>153</v>
      </c>
      <c r="Y2356" s="5" t="s">
        <v>152</v>
      </c>
      <c r="Z2356" s="5" t="s">
        <v>20</v>
      </c>
      <c r="AB2356" s="5" t="s">
        <v>184</v>
      </c>
      <c r="AC2356" s="5" t="s">
        <v>753</v>
      </c>
      <c r="AI2356" s="5" t="s">
        <v>25</v>
      </c>
      <c r="AJ2356" s="8" t="s">
        <v>59</v>
      </c>
      <c r="AK2356" s="8" t="s">
        <v>59</v>
      </c>
      <c r="AL2356" s="8" t="s">
        <v>264</v>
      </c>
    </row>
    <row r="2357" spans="1:38" hidden="1" x14ac:dyDescent="0.2">
      <c r="A2357" s="4">
        <v>2353</v>
      </c>
      <c r="B2357" s="4">
        <v>125</v>
      </c>
      <c r="C2357" s="5" t="s">
        <v>1018</v>
      </c>
      <c r="D2357" s="5" t="s">
        <v>1017</v>
      </c>
      <c r="E2357" s="4">
        <v>1968</v>
      </c>
      <c r="F2357" s="5" t="s">
        <v>809</v>
      </c>
      <c r="G2357" s="6">
        <v>1.0471204188481676E-2</v>
      </c>
      <c r="H2357" s="7">
        <v>2</v>
      </c>
      <c r="L2357" s="5" t="s">
        <v>727</v>
      </c>
      <c r="M2357" s="5" t="s">
        <v>53</v>
      </c>
      <c r="N2357" s="4">
        <v>1965</v>
      </c>
      <c r="O2357" s="5" t="s">
        <v>1019</v>
      </c>
      <c r="P2357" s="5" t="s">
        <v>329</v>
      </c>
      <c r="S2357" s="5" t="s">
        <v>272</v>
      </c>
      <c r="X2357" s="5" t="s">
        <v>153</v>
      </c>
      <c r="Y2357" s="5" t="s">
        <v>152</v>
      </c>
      <c r="Z2357" s="5" t="s">
        <v>20</v>
      </c>
      <c r="AB2357" s="5" t="s">
        <v>184</v>
      </c>
      <c r="AC2357" s="5" t="s">
        <v>753</v>
      </c>
      <c r="AI2357" s="5" t="s">
        <v>25</v>
      </c>
      <c r="AJ2357" s="8" t="s">
        <v>59</v>
      </c>
      <c r="AK2357" s="8" t="s">
        <v>59</v>
      </c>
      <c r="AL2357" s="8" t="s">
        <v>264</v>
      </c>
    </row>
    <row r="2358" spans="1:38" hidden="1" x14ac:dyDescent="0.2">
      <c r="A2358" s="4">
        <v>2353</v>
      </c>
      <c r="B2358" s="4">
        <v>126</v>
      </c>
      <c r="C2358" s="5" t="s">
        <v>1018</v>
      </c>
      <c r="D2358" s="5" t="s">
        <v>1017</v>
      </c>
      <c r="E2358" s="4">
        <v>1968</v>
      </c>
      <c r="F2358" s="5" t="s">
        <v>809</v>
      </c>
      <c r="G2358" s="6">
        <v>2.0942408376963352E-2</v>
      </c>
      <c r="H2358" s="7">
        <v>4</v>
      </c>
      <c r="L2358" s="5" t="s">
        <v>728</v>
      </c>
      <c r="M2358" s="5" t="s">
        <v>53</v>
      </c>
      <c r="N2358" s="4">
        <v>1965</v>
      </c>
      <c r="O2358" s="5" t="s">
        <v>1019</v>
      </c>
      <c r="P2358" s="5" t="s">
        <v>329</v>
      </c>
      <c r="S2358" s="5" t="s">
        <v>272</v>
      </c>
      <c r="X2358" s="5" t="s">
        <v>153</v>
      </c>
      <c r="Y2358" s="5" t="s">
        <v>152</v>
      </c>
      <c r="Z2358" s="5" t="s">
        <v>20</v>
      </c>
      <c r="AB2358" s="5" t="s">
        <v>184</v>
      </c>
      <c r="AC2358" s="5" t="s">
        <v>753</v>
      </c>
      <c r="AI2358" s="5" t="s">
        <v>25</v>
      </c>
      <c r="AJ2358" s="8" t="s">
        <v>59</v>
      </c>
      <c r="AK2358" s="8" t="s">
        <v>59</v>
      </c>
      <c r="AL2358" s="8" t="s">
        <v>264</v>
      </c>
    </row>
    <row r="2359" spans="1:38" hidden="1" x14ac:dyDescent="0.2">
      <c r="A2359" s="4">
        <v>2353</v>
      </c>
      <c r="B2359" s="4">
        <v>127</v>
      </c>
      <c r="C2359" s="5" t="s">
        <v>1018</v>
      </c>
      <c r="D2359" s="5" t="s">
        <v>1017</v>
      </c>
      <c r="E2359" s="4">
        <v>1968</v>
      </c>
      <c r="F2359" s="5" t="s">
        <v>809</v>
      </c>
      <c r="G2359" s="6">
        <v>0</v>
      </c>
      <c r="H2359" s="7">
        <v>0</v>
      </c>
      <c r="L2359" s="5" t="s">
        <v>729</v>
      </c>
      <c r="M2359" s="5" t="s">
        <v>53</v>
      </c>
      <c r="N2359" s="4">
        <v>1965</v>
      </c>
      <c r="O2359" s="5" t="s">
        <v>1019</v>
      </c>
      <c r="P2359" s="5" t="s">
        <v>329</v>
      </c>
      <c r="S2359" s="5" t="s">
        <v>272</v>
      </c>
      <c r="X2359" s="5" t="s">
        <v>153</v>
      </c>
      <c r="Y2359" s="5" t="s">
        <v>152</v>
      </c>
      <c r="Z2359" s="5" t="s">
        <v>20</v>
      </c>
      <c r="AB2359" s="5" t="s">
        <v>184</v>
      </c>
      <c r="AC2359" s="5" t="s">
        <v>753</v>
      </c>
      <c r="AI2359" s="5" t="s">
        <v>25</v>
      </c>
      <c r="AJ2359" s="8" t="s">
        <v>59</v>
      </c>
      <c r="AK2359" s="8" t="s">
        <v>59</v>
      </c>
      <c r="AL2359" s="8" t="s">
        <v>264</v>
      </c>
    </row>
    <row r="2360" spans="1:38" hidden="1" x14ac:dyDescent="0.2">
      <c r="A2360" s="4">
        <v>2353</v>
      </c>
      <c r="B2360" s="4">
        <v>128</v>
      </c>
      <c r="C2360" s="5" t="s">
        <v>1018</v>
      </c>
      <c r="D2360" s="5" t="s">
        <v>1017</v>
      </c>
      <c r="E2360" s="4">
        <v>1968</v>
      </c>
      <c r="F2360" s="5" t="s">
        <v>809</v>
      </c>
      <c r="G2360" s="6">
        <v>2.0942408376963352E-2</v>
      </c>
      <c r="H2360" s="7">
        <v>4</v>
      </c>
      <c r="L2360" s="5" t="s">
        <v>730</v>
      </c>
      <c r="M2360" s="5" t="s">
        <v>53</v>
      </c>
      <c r="N2360" s="4">
        <v>1965</v>
      </c>
      <c r="O2360" s="5" t="s">
        <v>1019</v>
      </c>
      <c r="P2360" s="5" t="s">
        <v>329</v>
      </c>
      <c r="S2360" s="5" t="s">
        <v>272</v>
      </c>
      <c r="X2360" s="5" t="s">
        <v>153</v>
      </c>
      <c r="Y2360" s="5" t="s">
        <v>152</v>
      </c>
      <c r="Z2360" s="5" t="s">
        <v>20</v>
      </c>
      <c r="AB2360" s="5" t="s">
        <v>184</v>
      </c>
      <c r="AC2360" s="5" t="s">
        <v>753</v>
      </c>
      <c r="AI2360" s="5" t="s">
        <v>25</v>
      </c>
      <c r="AJ2360" s="8" t="s">
        <v>59</v>
      </c>
      <c r="AK2360" s="8" t="s">
        <v>59</v>
      </c>
      <c r="AL2360" s="8" t="s">
        <v>264</v>
      </c>
    </row>
    <row r="2361" spans="1:38" hidden="1" x14ac:dyDescent="0.2">
      <c r="A2361" s="4">
        <v>2353</v>
      </c>
      <c r="B2361" s="4">
        <v>129</v>
      </c>
      <c r="C2361" s="5" t="s">
        <v>1018</v>
      </c>
      <c r="D2361" s="5" t="s">
        <v>1017</v>
      </c>
      <c r="E2361" s="4">
        <v>1968</v>
      </c>
      <c r="F2361" s="5" t="s">
        <v>809</v>
      </c>
      <c r="G2361" s="6">
        <v>0</v>
      </c>
      <c r="H2361" s="7">
        <v>0</v>
      </c>
      <c r="L2361" s="5" t="s">
        <v>736</v>
      </c>
      <c r="M2361" s="5" t="s">
        <v>53</v>
      </c>
      <c r="N2361" s="4">
        <v>1965</v>
      </c>
      <c r="O2361" s="5" t="s">
        <v>1019</v>
      </c>
      <c r="P2361" s="5" t="s">
        <v>329</v>
      </c>
      <c r="S2361" s="5" t="s">
        <v>272</v>
      </c>
      <c r="X2361" s="5" t="s">
        <v>153</v>
      </c>
      <c r="Y2361" s="5" t="s">
        <v>152</v>
      </c>
      <c r="Z2361" s="5" t="s">
        <v>20</v>
      </c>
      <c r="AB2361" s="5" t="s">
        <v>184</v>
      </c>
      <c r="AC2361" s="5" t="s">
        <v>753</v>
      </c>
      <c r="AI2361" s="5" t="s">
        <v>25</v>
      </c>
      <c r="AJ2361" s="8" t="s">
        <v>59</v>
      </c>
      <c r="AK2361" s="8" t="s">
        <v>59</v>
      </c>
      <c r="AL2361" s="8" t="s">
        <v>264</v>
      </c>
    </row>
    <row r="2362" spans="1:38" hidden="1" x14ac:dyDescent="0.2">
      <c r="A2362" s="4">
        <v>2353</v>
      </c>
      <c r="B2362" s="4">
        <v>130</v>
      </c>
      <c r="C2362" s="5" t="s">
        <v>1018</v>
      </c>
      <c r="D2362" s="5" t="s">
        <v>1017</v>
      </c>
      <c r="E2362" s="4">
        <v>1968</v>
      </c>
      <c r="F2362" s="5" t="s">
        <v>809</v>
      </c>
      <c r="G2362" s="6">
        <v>5.235602094240838E-3</v>
      </c>
      <c r="H2362" s="7">
        <v>1</v>
      </c>
      <c r="L2362" s="5" t="s">
        <v>737</v>
      </c>
      <c r="M2362" s="5" t="s">
        <v>53</v>
      </c>
      <c r="N2362" s="4">
        <v>1965</v>
      </c>
      <c r="O2362" s="5" t="s">
        <v>1019</v>
      </c>
      <c r="P2362" s="5" t="s">
        <v>329</v>
      </c>
      <c r="S2362" s="5" t="s">
        <v>272</v>
      </c>
      <c r="X2362" s="5" t="s">
        <v>153</v>
      </c>
      <c r="Y2362" s="5" t="s">
        <v>152</v>
      </c>
      <c r="Z2362" s="5" t="s">
        <v>20</v>
      </c>
      <c r="AB2362" s="5" t="s">
        <v>184</v>
      </c>
      <c r="AC2362" s="5" t="s">
        <v>753</v>
      </c>
      <c r="AI2362" s="5" t="s">
        <v>25</v>
      </c>
      <c r="AJ2362" s="8" t="s">
        <v>59</v>
      </c>
      <c r="AK2362" s="8" t="s">
        <v>59</v>
      </c>
      <c r="AL2362" s="8" t="s">
        <v>264</v>
      </c>
    </row>
    <row r="2363" spans="1:38" hidden="1" x14ac:dyDescent="0.2">
      <c r="A2363" s="4">
        <v>2353</v>
      </c>
      <c r="B2363" s="4">
        <v>131</v>
      </c>
      <c r="C2363" s="5" t="s">
        <v>1018</v>
      </c>
      <c r="D2363" s="5" t="s">
        <v>1017</v>
      </c>
      <c r="E2363" s="4">
        <v>1968</v>
      </c>
      <c r="F2363" s="5" t="s">
        <v>809</v>
      </c>
      <c r="G2363" s="6">
        <v>0</v>
      </c>
      <c r="H2363" s="7">
        <v>0</v>
      </c>
      <c r="L2363" s="5" t="s">
        <v>738</v>
      </c>
      <c r="M2363" s="5" t="s">
        <v>53</v>
      </c>
      <c r="N2363" s="4">
        <v>1965</v>
      </c>
      <c r="O2363" s="5" t="s">
        <v>1019</v>
      </c>
      <c r="P2363" s="5" t="s">
        <v>329</v>
      </c>
      <c r="S2363" s="5" t="s">
        <v>272</v>
      </c>
      <c r="X2363" s="5" t="s">
        <v>153</v>
      </c>
      <c r="Y2363" s="5" t="s">
        <v>152</v>
      </c>
      <c r="Z2363" s="5" t="s">
        <v>20</v>
      </c>
      <c r="AB2363" s="5" t="s">
        <v>184</v>
      </c>
      <c r="AC2363" s="5" t="s">
        <v>753</v>
      </c>
      <c r="AI2363" s="5" t="s">
        <v>25</v>
      </c>
      <c r="AJ2363" s="8" t="s">
        <v>59</v>
      </c>
      <c r="AK2363" s="8" t="s">
        <v>59</v>
      </c>
      <c r="AL2363" s="8" t="s">
        <v>264</v>
      </c>
    </row>
    <row r="2364" spans="1:38" hidden="1" x14ac:dyDescent="0.2">
      <c r="A2364" s="4">
        <v>2353</v>
      </c>
      <c r="B2364" s="4">
        <v>132</v>
      </c>
      <c r="C2364" s="5" t="s">
        <v>1018</v>
      </c>
      <c r="D2364" s="5" t="s">
        <v>1017</v>
      </c>
      <c r="E2364" s="4">
        <v>1968</v>
      </c>
      <c r="F2364" s="5" t="s">
        <v>809</v>
      </c>
      <c r="G2364" s="6">
        <v>0</v>
      </c>
      <c r="H2364" s="7">
        <v>0</v>
      </c>
      <c r="L2364" s="5" t="s">
        <v>739</v>
      </c>
      <c r="M2364" s="5" t="s">
        <v>53</v>
      </c>
      <c r="N2364" s="4">
        <v>1965</v>
      </c>
      <c r="O2364" s="5" t="s">
        <v>1019</v>
      </c>
      <c r="P2364" s="5" t="s">
        <v>329</v>
      </c>
      <c r="S2364" s="5" t="s">
        <v>272</v>
      </c>
      <c r="X2364" s="5" t="s">
        <v>153</v>
      </c>
      <c r="Y2364" s="5" t="s">
        <v>152</v>
      </c>
      <c r="Z2364" s="5" t="s">
        <v>20</v>
      </c>
      <c r="AB2364" s="5" t="s">
        <v>184</v>
      </c>
      <c r="AC2364" s="5" t="s">
        <v>753</v>
      </c>
      <c r="AI2364" s="5" t="s">
        <v>25</v>
      </c>
      <c r="AJ2364" s="8" t="s">
        <v>59</v>
      </c>
      <c r="AK2364" s="8" t="s">
        <v>59</v>
      </c>
      <c r="AL2364" s="8" t="s">
        <v>264</v>
      </c>
    </row>
    <row r="2365" spans="1:38" hidden="1" x14ac:dyDescent="0.2">
      <c r="A2365" s="4">
        <v>2353</v>
      </c>
      <c r="B2365" s="4">
        <v>133</v>
      </c>
      <c r="C2365" s="5" t="s">
        <v>1018</v>
      </c>
      <c r="D2365" s="5" t="s">
        <v>1017</v>
      </c>
      <c r="E2365" s="4">
        <v>1968</v>
      </c>
      <c r="F2365" s="5" t="s">
        <v>809</v>
      </c>
      <c r="G2365" s="6">
        <v>6.2827225130890049E-2</v>
      </c>
      <c r="H2365" s="7">
        <v>12</v>
      </c>
      <c r="L2365" s="5" t="s">
        <v>740</v>
      </c>
      <c r="M2365" s="5" t="s">
        <v>53</v>
      </c>
      <c r="N2365" s="4">
        <v>1965</v>
      </c>
      <c r="O2365" s="5" t="s">
        <v>1019</v>
      </c>
      <c r="P2365" s="5" t="s">
        <v>329</v>
      </c>
      <c r="S2365" s="5" t="s">
        <v>272</v>
      </c>
      <c r="X2365" s="5" t="s">
        <v>153</v>
      </c>
      <c r="Y2365" s="5" t="s">
        <v>152</v>
      </c>
      <c r="Z2365" s="5" t="s">
        <v>20</v>
      </c>
      <c r="AB2365" s="5" t="s">
        <v>184</v>
      </c>
      <c r="AC2365" s="5" t="s">
        <v>753</v>
      </c>
      <c r="AI2365" s="5" t="s">
        <v>25</v>
      </c>
      <c r="AJ2365" s="8" t="s">
        <v>59</v>
      </c>
      <c r="AK2365" s="8" t="s">
        <v>59</v>
      </c>
      <c r="AL2365" s="8" t="s">
        <v>264</v>
      </c>
    </row>
    <row r="2366" spans="1:38" hidden="1" x14ac:dyDescent="0.2">
      <c r="A2366" s="4">
        <v>2353</v>
      </c>
      <c r="B2366" s="4">
        <v>134</v>
      </c>
      <c r="C2366" s="5" t="s">
        <v>1018</v>
      </c>
      <c r="D2366" s="5" t="s">
        <v>1017</v>
      </c>
      <c r="E2366" s="4">
        <v>1968</v>
      </c>
      <c r="F2366" s="5" t="s">
        <v>809</v>
      </c>
      <c r="G2366" s="6">
        <v>0</v>
      </c>
      <c r="H2366" s="7">
        <v>0</v>
      </c>
      <c r="L2366" s="5" t="s">
        <v>741</v>
      </c>
      <c r="M2366" s="5" t="s">
        <v>53</v>
      </c>
      <c r="N2366" s="4">
        <v>1965</v>
      </c>
      <c r="O2366" s="5" t="s">
        <v>1019</v>
      </c>
      <c r="P2366" s="5" t="s">
        <v>329</v>
      </c>
      <c r="S2366" s="5" t="s">
        <v>272</v>
      </c>
      <c r="X2366" s="5" t="s">
        <v>153</v>
      </c>
      <c r="Y2366" s="5" t="s">
        <v>152</v>
      </c>
      <c r="Z2366" s="5" t="s">
        <v>20</v>
      </c>
      <c r="AB2366" s="5" t="s">
        <v>184</v>
      </c>
      <c r="AC2366" s="5" t="s">
        <v>753</v>
      </c>
      <c r="AI2366" s="5" t="s">
        <v>25</v>
      </c>
      <c r="AJ2366" s="8" t="s">
        <v>59</v>
      </c>
      <c r="AK2366" s="8" t="s">
        <v>59</v>
      </c>
      <c r="AL2366" s="8" t="s">
        <v>264</v>
      </c>
    </row>
    <row r="2367" spans="1:38" hidden="1" x14ac:dyDescent="0.2">
      <c r="A2367" s="4">
        <v>2353</v>
      </c>
      <c r="B2367" s="4">
        <v>135</v>
      </c>
      <c r="C2367" s="5" t="s">
        <v>1018</v>
      </c>
      <c r="D2367" s="5" t="s">
        <v>1017</v>
      </c>
      <c r="E2367" s="4">
        <v>1968</v>
      </c>
      <c r="F2367" s="5" t="s">
        <v>809</v>
      </c>
      <c r="G2367" s="6">
        <v>1.5706806282722512E-2</v>
      </c>
      <c r="H2367" s="7">
        <v>3</v>
      </c>
      <c r="L2367" s="5" t="s">
        <v>742</v>
      </c>
      <c r="M2367" s="5" t="s">
        <v>53</v>
      </c>
      <c r="N2367" s="4">
        <v>1965</v>
      </c>
      <c r="O2367" s="5" t="s">
        <v>1019</v>
      </c>
      <c r="P2367" s="5" t="s">
        <v>329</v>
      </c>
      <c r="S2367" s="5" t="s">
        <v>272</v>
      </c>
      <c r="X2367" s="5" t="s">
        <v>153</v>
      </c>
      <c r="Y2367" s="5" t="s">
        <v>152</v>
      </c>
      <c r="Z2367" s="5" t="s">
        <v>20</v>
      </c>
      <c r="AB2367" s="5" t="s">
        <v>184</v>
      </c>
      <c r="AC2367" s="5" t="s">
        <v>753</v>
      </c>
      <c r="AI2367" s="5" t="s">
        <v>25</v>
      </c>
      <c r="AJ2367" s="8" t="s">
        <v>59</v>
      </c>
      <c r="AK2367" s="8" t="s">
        <v>59</v>
      </c>
      <c r="AL2367" s="8" t="s">
        <v>264</v>
      </c>
    </row>
    <row r="2368" spans="1:38" hidden="1" x14ac:dyDescent="0.2">
      <c r="A2368" s="4">
        <v>2353</v>
      </c>
      <c r="B2368" s="4">
        <v>136</v>
      </c>
      <c r="C2368" s="5" t="s">
        <v>1018</v>
      </c>
      <c r="D2368" s="5" t="s">
        <v>1017</v>
      </c>
      <c r="E2368" s="4">
        <v>1968</v>
      </c>
      <c r="F2368" s="5" t="s">
        <v>809</v>
      </c>
      <c r="G2368" s="6">
        <v>1.5706806282722512E-2</v>
      </c>
      <c r="H2368" s="7">
        <v>3</v>
      </c>
      <c r="L2368" s="5" t="s">
        <v>743</v>
      </c>
      <c r="M2368" s="5" t="s">
        <v>53</v>
      </c>
      <c r="N2368" s="4">
        <v>1965</v>
      </c>
      <c r="O2368" s="5" t="s">
        <v>1019</v>
      </c>
      <c r="P2368" s="5" t="s">
        <v>329</v>
      </c>
      <c r="S2368" s="5" t="s">
        <v>272</v>
      </c>
      <c r="X2368" s="5" t="s">
        <v>153</v>
      </c>
      <c r="Y2368" s="5" t="s">
        <v>152</v>
      </c>
      <c r="Z2368" s="5" t="s">
        <v>20</v>
      </c>
      <c r="AB2368" s="5" t="s">
        <v>184</v>
      </c>
      <c r="AC2368" s="5" t="s">
        <v>753</v>
      </c>
      <c r="AI2368" s="5" t="s">
        <v>25</v>
      </c>
      <c r="AJ2368" s="8" t="s">
        <v>59</v>
      </c>
      <c r="AK2368" s="8" t="s">
        <v>59</v>
      </c>
      <c r="AL2368" s="8" t="s">
        <v>264</v>
      </c>
    </row>
    <row r="2369" spans="1:38" hidden="1" x14ac:dyDescent="0.2">
      <c r="A2369" s="4">
        <v>2353</v>
      </c>
      <c r="B2369" s="4">
        <v>137</v>
      </c>
      <c r="C2369" s="5" t="s">
        <v>1018</v>
      </c>
      <c r="D2369" s="5" t="s">
        <v>1017</v>
      </c>
      <c r="E2369" s="4">
        <v>1968</v>
      </c>
      <c r="F2369" s="5" t="s">
        <v>809</v>
      </c>
      <c r="G2369" s="6">
        <v>5.235602094240838E-3</v>
      </c>
      <c r="H2369" s="7">
        <v>1</v>
      </c>
      <c r="L2369" s="5" t="s">
        <v>744</v>
      </c>
      <c r="M2369" s="5" t="s">
        <v>53</v>
      </c>
      <c r="N2369" s="4">
        <v>1965</v>
      </c>
      <c r="O2369" s="5" t="s">
        <v>1019</v>
      </c>
      <c r="P2369" s="5" t="s">
        <v>329</v>
      </c>
      <c r="S2369" s="5" t="s">
        <v>272</v>
      </c>
      <c r="X2369" s="5" t="s">
        <v>153</v>
      </c>
      <c r="Y2369" s="5" t="s">
        <v>152</v>
      </c>
      <c r="Z2369" s="5" t="s">
        <v>20</v>
      </c>
      <c r="AB2369" s="5" t="s">
        <v>184</v>
      </c>
      <c r="AC2369" s="5" t="s">
        <v>753</v>
      </c>
      <c r="AI2369" s="5" t="s">
        <v>25</v>
      </c>
      <c r="AJ2369" s="8" t="s">
        <v>59</v>
      </c>
      <c r="AK2369" s="8" t="s">
        <v>59</v>
      </c>
      <c r="AL2369" s="8" t="s">
        <v>264</v>
      </c>
    </row>
    <row r="2370" spans="1:38" hidden="1" x14ac:dyDescent="0.2">
      <c r="A2370" s="4">
        <v>2353</v>
      </c>
      <c r="B2370" s="4">
        <v>138</v>
      </c>
      <c r="C2370" s="5" t="s">
        <v>1018</v>
      </c>
      <c r="D2370" s="5" t="s">
        <v>1017</v>
      </c>
      <c r="E2370" s="4">
        <v>1968</v>
      </c>
      <c r="F2370" s="5" t="s">
        <v>809</v>
      </c>
      <c r="G2370" s="6">
        <v>2.6178010471204188E-2</v>
      </c>
      <c r="H2370" s="7">
        <v>5</v>
      </c>
      <c r="L2370" s="5" t="s">
        <v>745</v>
      </c>
      <c r="M2370" s="5" t="s">
        <v>53</v>
      </c>
      <c r="N2370" s="4">
        <v>1965</v>
      </c>
      <c r="O2370" s="5" t="s">
        <v>1019</v>
      </c>
      <c r="P2370" s="5" t="s">
        <v>329</v>
      </c>
      <c r="S2370" s="5" t="s">
        <v>272</v>
      </c>
      <c r="X2370" s="5" t="s">
        <v>153</v>
      </c>
      <c r="Y2370" s="5" t="s">
        <v>152</v>
      </c>
      <c r="Z2370" s="5" t="s">
        <v>20</v>
      </c>
      <c r="AB2370" s="5" t="s">
        <v>184</v>
      </c>
      <c r="AC2370" s="5" t="s">
        <v>753</v>
      </c>
      <c r="AI2370" s="5" t="s">
        <v>25</v>
      </c>
      <c r="AJ2370" s="8" t="s">
        <v>59</v>
      </c>
      <c r="AK2370" s="8" t="s">
        <v>59</v>
      </c>
      <c r="AL2370" s="8" t="s">
        <v>264</v>
      </c>
    </row>
    <row r="2371" spans="1:38" hidden="1" x14ac:dyDescent="0.2">
      <c r="A2371" s="4">
        <v>2353</v>
      </c>
      <c r="B2371" s="4">
        <v>139</v>
      </c>
      <c r="C2371" s="5" t="s">
        <v>1018</v>
      </c>
      <c r="D2371" s="5" t="s">
        <v>1017</v>
      </c>
      <c r="E2371" s="4">
        <v>1968</v>
      </c>
      <c r="F2371" s="5" t="s">
        <v>809</v>
      </c>
      <c r="G2371" s="6">
        <v>1.0471204188481676E-2</v>
      </c>
      <c r="H2371" s="7">
        <v>2</v>
      </c>
      <c r="L2371" s="5" t="s">
        <v>746</v>
      </c>
      <c r="M2371" s="5" t="s">
        <v>53</v>
      </c>
      <c r="N2371" s="4">
        <v>1965</v>
      </c>
      <c r="O2371" s="5" t="s">
        <v>1019</v>
      </c>
      <c r="P2371" s="5" t="s">
        <v>329</v>
      </c>
      <c r="S2371" s="5" t="s">
        <v>272</v>
      </c>
      <c r="X2371" s="5" t="s">
        <v>153</v>
      </c>
      <c r="Y2371" s="5" t="s">
        <v>152</v>
      </c>
      <c r="Z2371" s="5" t="s">
        <v>20</v>
      </c>
      <c r="AB2371" s="5" t="s">
        <v>184</v>
      </c>
      <c r="AC2371" s="5" t="s">
        <v>753</v>
      </c>
      <c r="AI2371" s="5" t="s">
        <v>25</v>
      </c>
      <c r="AJ2371" s="8" t="s">
        <v>59</v>
      </c>
      <c r="AK2371" s="8" t="s">
        <v>59</v>
      </c>
      <c r="AL2371" s="8" t="s">
        <v>264</v>
      </c>
    </row>
    <row r="2372" spans="1:38" hidden="1" x14ac:dyDescent="0.2">
      <c r="A2372" s="4">
        <v>2353</v>
      </c>
      <c r="B2372" s="4">
        <v>140</v>
      </c>
      <c r="C2372" s="5" t="s">
        <v>1018</v>
      </c>
      <c r="D2372" s="5" t="s">
        <v>1017</v>
      </c>
      <c r="E2372" s="4">
        <v>1968</v>
      </c>
      <c r="F2372" s="5" t="s">
        <v>809</v>
      </c>
      <c r="G2372" s="6">
        <v>5.235602094240838E-3</v>
      </c>
      <c r="H2372" s="7">
        <v>1</v>
      </c>
      <c r="L2372" s="5" t="s">
        <v>747</v>
      </c>
      <c r="M2372" s="5" t="s">
        <v>53</v>
      </c>
      <c r="N2372" s="4">
        <v>1965</v>
      </c>
      <c r="O2372" s="5" t="s">
        <v>1019</v>
      </c>
      <c r="P2372" s="5" t="s">
        <v>329</v>
      </c>
      <c r="S2372" s="5" t="s">
        <v>272</v>
      </c>
      <c r="X2372" s="5" t="s">
        <v>153</v>
      </c>
      <c r="Y2372" s="5" t="s">
        <v>152</v>
      </c>
      <c r="Z2372" s="5" t="s">
        <v>20</v>
      </c>
      <c r="AB2372" s="5" t="s">
        <v>184</v>
      </c>
      <c r="AC2372" s="5" t="s">
        <v>753</v>
      </c>
      <c r="AI2372" s="5" t="s">
        <v>25</v>
      </c>
      <c r="AJ2372" s="8" t="s">
        <v>59</v>
      </c>
      <c r="AK2372" s="8" t="s">
        <v>59</v>
      </c>
      <c r="AL2372" s="8" t="s">
        <v>264</v>
      </c>
    </row>
    <row r="2373" spans="1:38" hidden="1" x14ac:dyDescent="0.2">
      <c r="A2373" s="4">
        <v>2353</v>
      </c>
      <c r="B2373" s="4">
        <v>141</v>
      </c>
      <c r="C2373" s="5" t="s">
        <v>1018</v>
      </c>
      <c r="D2373" s="5" t="s">
        <v>1017</v>
      </c>
      <c r="E2373" s="4">
        <v>1968</v>
      </c>
      <c r="F2373" s="5" t="s">
        <v>809</v>
      </c>
      <c r="G2373" s="6">
        <v>2.0942408376963352E-2</v>
      </c>
      <c r="H2373" s="7">
        <v>4</v>
      </c>
      <c r="L2373" s="5" t="s">
        <v>748</v>
      </c>
      <c r="M2373" s="5" t="s">
        <v>53</v>
      </c>
      <c r="N2373" s="4">
        <v>1965</v>
      </c>
      <c r="O2373" s="5" t="s">
        <v>1019</v>
      </c>
      <c r="P2373" s="5" t="s">
        <v>329</v>
      </c>
      <c r="S2373" s="5" t="s">
        <v>272</v>
      </c>
      <c r="X2373" s="5" t="s">
        <v>153</v>
      </c>
      <c r="Y2373" s="5" t="s">
        <v>152</v>
      </c>
      <c r="Z2373" s="5" t="s">
        <v>20</v>
      </c>
      <c r="AB2373" s="5" t="s">
        <v>184</v>
      </c>
      <c r="AC2373" s="5" t="s">
        <v>753</v>
      </c>
      <c r="AI2373" s="5" t="s">
        <v>25</v>
      </c>
      <c r="AJ2373" s="8" t="s">
        <v>59</v>
      </c>
      <c r="AK2373" s="8" t="s">
        <v>59</v>
      </c>
      <c r="AL2373" s="8" t="s">
        <v>264</v>
      </c>
    </row>
    <row r="2374" spans="1:38" hidden="1" x14ac:dyDescent="0.2">
      <c r="A2374" s="4">
        <v>2353</v>
      </c>
      <c r="B2374" s="4">
        <v>142</v>
      </c>
      <c r="C2374" s="5" t="s">
        <v>1018</v>
      </c>
      <c r="D2374" s="5" t="s">
        <v>1017</v>
      </c>
      <c r="E2374" s="4">
        <v>1968</v>
      </c>
      <c r="F2374" s="5" t="s">
        <v>809</v>
      </c>
      <c r="G2374" s="6">
        <v>2.0942408376963352E-2</v>
      </c>
      <c r="H2374" s="7">
        <v>4</v>
      </c>
      <c r="L2374" s="5" t="s">
        <v>749</v>
      </c>
      <c r="M2374" s="5" t="s">
        <v>53</v>
      </c>
      <c r="N2374" s="4">
        <v>1965</v>
      </c>
      <c r="O2374" s="5" t="s">
        <v>1019</v>
      </c>
      <c r="P2374" s="5" t="s">
        <v>329</v>
      </c>
      <c r="S2374" s="5" t="s">
        <v>272</v>
      </c>
      <c r="X2374" s="5" t="s">
        <v>153</v>
      </c>
      <c r="Y2374" s="5" t="s">
        <v>152</v>
      </c>
      <c r="Z2374" s="5" t="s">
        <v>20</v>
      </c>
      <c r="AB2374" s="5" t="s">
        <v>184</v>
      </c>
      <c r="AC2374" s="5" t="s">
        <v>753</v>
      </c>
      <c r="AI2374" s="5" t="s">
        <v>25</v>
      </c>
      <c r="AJ2374" s="8" t="s">
        <v>59</v>
      </c>
      <c r="AK2374" s="8" t="s">
        <v>59</v>
      </c>
      <c r="AL2374" s="8" t="s">
        <v>264</v>
      </c>
    </row>
    <row r="2375" spans="1:38" hidden="1" x14ac:dyDescent="0.2">
      <c r="A2375" s="4">
        <v>2353</v>
      </c>
      <c r="B2375" s="4">
        <v>143</v>
      </c>
      <c r="C2375" s="5" t="s">
        <v>1018</v>
      </c>
      <c r="D2375" s="5" t="s">
        <v>1017</v>
      </c>
      <c r="E2375" s="4">
        <v>1968</v>
      </c>
      <c r="F2375" s="5" t="s">
        <v>809</v>
      </c>
      <c r="G2375" s="6">
        <v>0</v>
      </c>
      <c r="H2375" s="7">
        <v>0</v>
      </c>
      <c r="L2375" s="5" t="s">
        <v>750</v>
      </c>
      <c r="M2375" s="5" t="s">
        <v>53</v>
      </c>
      <c r="N2375" s="4">
        <v>1965</v>
      </c>
      <c r="O2375" s="5" t="s">
        <v>1019</v>
      </c>
      <c r="P2375" s="5" t="s">
        <v>329</v>
      </c>
      <c r="S2375" s="5" t="s">
        <v>272</v>
      </c>
      <c r="X2375" s="5" t="s">
        <v>153</v>
      </c>
      <c r="Y2375" s="5" t="s">
        <v>152</v>
      </c>
      <c r="Z2375" s="5" t="s">
        <v>20</v>
      </c>
      <c r="AB2375" s="5" t="s">
        <v>184</v>
      </c>
      <c r="AC2375" s="5" t="s">
        <v>753</v>
      </c>
      <c r="AI2375" s="5" t="s">
        <v>25</v>
      </c>
      <c r="AJ2375" s="8" t="s">
        <v>59</v>
      </c>
      <c r="AK2375" s="8" t="s">
        <v>59</v>
      </c>
      <c r="AL2375" s="8" t="s">
        <v>264</v>
      </c>
    </row>
    <row r="2376" spans="1:38" hidden="1" x14ac:dyDescent="0.2">
      <c r="A2376" s="4">
        <v>2353</v>
      </c>
      <c r="B2376" s="4">
        <v>144</v>
      </c>
      <c r="C2376" s="5" t="s">
        <v>1018</v>
      </c>
      <c r="D2376" s="5" t="s">
        <v>1017</v>
      </c>
      <c r="E2376" s="4">
        <v>1968</v>
      </c>
      <c r="F2376" s="5" t="s">
        <v>809</v>
      </c>
      <c r="G2376" s="6">
        <v>2.6178010471204188E-2</v>
      </c>
      <c r="H2376" s="7">
        <v>5</v>
      </c>
      <c r="L2376" s="5" t="s">
        <v>810</v>
      </c>
      <c r="M2376" s="5" t="s">
        <v>53</v>
      </c>
      <c r="N2376" s="4">
        <v>1965</v>
      </c>
      <c r="O2376" s="5" t="s">
        <v>1019</v>
      </c>
      <c r="P2376" s="5" t="s">
        <v>329</v>
      </c>
      <c r="S2376" s="5" t="s">
        <v>272</v>
      </c>
      <c r="X2376" s="5" t="s">
        <v>153</v>
      </c>
      <c r="Y2376" s="5" t="s">
        <v>152</v>
      </c>
      <c r="Z2376" s="5" t="s">
        <v>20</v>
      </c>
      <c r="AB2376" s="5" t="s">
        <v>184</v>
      </c>
      <c r="AC2376" s="5" t="s">
        <v>753</v>
      </c>
      <c r="AI2376" s="5" t="s">
        <v>25</v>
      </c>
      <c r="AJ2376" s="8" t="s">
        <v>59</v>
      </c>
      <c r="AK2376" s="8" t="s">
        <v>59</v>
      </c>
      <c r="AL2376" s="8" t="s">
        <v>264</v>
      </c>
    </row>
    <row r="2377" spans="1:38" hidden="1" x14ac:dyDescent="0.2">
      <c r="A2377" s="4">
        <v>2353</v>
      </c>
      <c r="B2377" s="4">
        <v>145</v>
      </c>
      <c r="C2377" s="5" t="s">
        <v>1018</v>
      </c>
      <c r="D2377" s="5" t="s">
        <v>1017</v>
      </c>
      <c r="E2377" s="4">
        <v>1968</v>
      </c>
      <c r="F2377" s="5" t="s">
        <v>809</v>
      </c>
      <c r="G2377" s="6">
        <v>5.235602094240838E-3</v>
      </c>
      <c r="H2377" s="7">
        <v>1</v>
      </c>
      <c r="L2377" s="5" t="s">
        <v>811</v>
      </c>
      <c r="M2377" s="5" t="s">
        <v>53</v>
      </c>
      <c r="N2377" s="4">
        <v>1965</v>
      </c>
      <c r="O2377" s="5" t="s">
        <v>1019</v>
      </c>
      <c r="P2377" s="5" t="s">
        <v>329</v>
      </c>
      <c r="S2377" s="5" t="s">
        <v>272</v>
      </c>
      <c r="X2377" s="5" t="s">
        <v>153</v>
      </c>
      <c r="Y2377" s="5" t="s">
        <v>152</v>
      </c>
      <c r="Z2377" s="5" t="s">
        <v>20</v>
      </c>
      <c r="AB2377" s="5" t="s">
        <v>184</v>
      </c>
      <c r="AC2377" s="5" t="s">
        <v>753</v>
      </c>
      <c r="AI2377" s="5" t="s">
        <v>25</v>
      </c>
      <c r="AJ2377" s="8" t="s">
        <v>59</v>
      </c>
      <c r="AK2377" s="8" t="s">
        <v>59</v>
      </c>
      <c r="AL2377" s="8" t="s">
        <v>264</v>
      </c>
    </row>
    <row r="2378" spans="1:38" hidden="1" x14ac:dyDescent="0.2">
      <c r="A2378" s="4">
        <v>2353</v>
      </c>
      <c r="B2378" s="4">
        <v>146</v>
      </c>
      <c r="C2378" s="5" t="s">
        <v>1018</v>
      </c>
      <c r="D2378" s="5" t="s">
        <v>1017</v>
      </c>
      <c r="E2378" s="4">
        <v>1968</v>
      </c>
      <c r="F2378" s="5" t="s">
        <v>809</v>
      </c>
      <c r="G2378" s="6">
        <v>5.7591623036649213E-2</v>
      </c>
      <c r="H2378" s="7">
        <v>11</v>
      </c>
      <c r="L2378" s="5" t="s">
        <v>812</v>
      </c>
      <c r="M2378" s="5" t="s">
        <v>53</v>
      </c>
      <c r="N2378" s="4">
        <v>1965</v>
      </c>
      <c r="O2378" s="5" t="s">
        <v>1019</v>
      </c>
      <c r="P2378" s="5" t="s">
        <v>329</v>
      </c>
      <c r="S2378" s="5" t="s">
        <v>272</v>
      </c>
      <c r="X2378" s="5" t="s">
        <v>153</v>
      </c>
      <c r="Y2378" s="5" t="s">
        <v>152</v>
      </c>
      <c r="Z2378" s="5" t="s">
        <v>20</v>
      </c>
      <c r="AB2378" s="5" t="s">
        <v>184</v>
      </c>
      <c r="AC2378" s="5" t="s">
        <v>753</v>
      </c>
      <c r="AI2378" s="5" t="s">
        <v>25</v>
      </c>
      <c r="AJ2378" s="8" t="s">
        <v>59</v>
      </c>
      <c r="AK2378" s="8" t="s">
        <v>59</v>
      </c>
      <c r="AL2378" s="8" t="s">
        <v>264</v>
      </c>
    </row>
    <row r="2379" spans="1:38" hidden="1" x14ac:dyDescent="0.2">
      <c r="A2379" s="4">
        <v>2353</v>
      </c>
      <c r="B2379" s="4">
        <v>147</v>
      </c>
      <c r="C2379" s="5" t="s">
        <v>1018</v>
      </c>
      <c r="D2379" s="5" t="s">
        <v>1017</v>
      </c>
      <c r="E2379" s="4">
        <v>1968</v>
      </c>
      <c r="F2379" s="5" t="s">
        <v>809</v>
      </c>
      <c r="G2379" s="6">
        <v>1.0471204188481676E-2</v>
      </c>
      <c r="H2379" s="7">
        <v>2</v>
      </c>
      <c r="L2379" s="5" t="s">
        <v>813</v>
      </c>
      <c r="M2379" s="5" t="s">
        <v>53</v>
      </c>
      <c r="N2379" s="4">
        <v>1965</v>
      </c>
      <c r="O2379" s="5" t="s">
        <v>1019</v>
      </c>
      <c r="P2379" s="5" t="s">
        <v>329</v>
      </c>
      <c r="S2379" s="5" t="s">
        <v>272</v>
      </c>
      <c r="X2379" s="5" t="s">
        <v>153</v>
      </c>
      <c r="Y2379" s="5" t="s">
        <v>152</v>
      </c>
      <c r="Z2379" s="5" t="s">
        <v>20</v>
      </c>
      <c r="AB2379" s="5" t="s">
        <v>184</v>
      </c>
      <c r="AC2379" s="5" t="s">
        <v>753</v>
      </c>
      <c r="AI2379" s="5" t="s">
        <v>25</v>
      </c>
      <c r="AJ2379" s="8" t="s">
        <v>59</v>
      </c>
      <c r="AK2379" s="8" t="s">
        <v>59</v>
      </c>
      <c r="AL2379" s="8" t="s">
        <v>264</v>
      </c>
    </row>
    <row r="2380" spans="1:38" hidden="1" x14ac:dyDescent="0.2">
      <c r="A2380" s="4">
        <v>2353</v>
      </c>
      <c r="B2380" s="4">
        <v>148</v>
      </c>
      <c r="C2380" s="5" t="s">
        <v>1018</v>
      </c>
      <c r="D2380" s="5" t="s">
        <v>1017</v>
      </c>
      <c r="E2380" s="4">
        <v>1968</v>
      </c>
      <c r="F2380" s="5" t="s">
        <v>809</v>
      </c>
      <c r="G2380" s="6">
        <v>2.0942408376963352E-2</v>
      </c>
      <c r="H2380" s="7">
        <v>4</v>
      </c>
      <c r="L2380" s="5" t="s">
        <v>814</v>
      </c>
      <c r="M2380" s="5" t="s">
        <v>53</v>
      </c>
      <c r="N2380" s="4">
        <v>1965</v>
      </c>
      <c r="O2380" s="5" t="s">
        <v>1019</v>
      </c>
      <c r="P2380" s="5" t="s">
        <v>329</v>
      </c>
      <c r="S2380" s="5" t="s">
        <v>272</v>
      </c>
      <c r="X2380" s="5" t="s">
        <v>153</v>
      </c>
      <c r="Y2380" s="5" t="s">
        <v>152</v>
      </c>
      <c r="Z2380" s="5" t="s">
        <v>20</v>
      </c>
      <c r="AB2380" s="5" t="s">
        <v>184</v>
      </c>
      <c r="AC2380" s="5" t="s">
        <v>753</v>
      </c>
      <c r="AI2380" s="5" t="s">
        <v>25</v>
      </c>
      <c r="AJ2380" s="8" t="s">
        <v>59</v>
      </c>
      <c r="AK2380" s="8" t="s">
        <v>59</v>
      </c>
      <c r="AL2380" s="8" t="s">
        <v>264</v>
      </c>
    </row>
    <row r="2381" spans="1:38" hidden="1" x14ac:dyDescent="0.2">
      <c r="A2381" s="4">
        <v>2353</v>
      </c>
      <c r="B2381" s="4">
        <v>149</v>
      </c>
      <c r="C2381" s="5" t="s">
        <v>1018</v>
      </c>
      <c r="D2381" s="5" t="s">
        <v>1017</v>
      </c>
      <c r="E2381" s="4">
        <v>1968</v>
      </c>
      <c r="F2381" s="5" t="s">
        <v>809</v>
      </c>
      <c r="G2381" s="6">
        <v>1.0471204188481676E-2</v>
      </c>
      <c r="H2381" s="7">
        <v>2</v>
      </c>
      <c r="L2381" s="5" t="s">
        <v>721</v>
      </c>
      <c r="M2381" s="5" t="s">
        <v>57</v>
      </c>
      <c r="N2381" s="4">
        <v>1965</v>
      </c>
      <c r="O2381" s="5" t="s">
        <v>1019</v>
      </c>
      <c r="P2381" s="5" t="s">
        <v>329</v>
      </c>
      <c r="S2381" s="5" t="s">
        <v>272</v>
      </c>
      <c r="X2381" s="5" t="s">
        <v>153</v>
      </c>
      <c r="Y2381" s="5" t="s">
        <v>152</v>
      </c>
      <c r="Z2381" s="5" t="s">
        <v>20</v>
      </c>
      <c r="AB2381" s="5" t="s">
        <v>184</v>
      </c>
      <c r="AC2381" s="5" t="s">
        <v>753</v>
      </c>
      <c r="AI2381" s="5" t="s">
        <v>25</v>
      </c>
      <c r="AJ2381" s="8" t="s">
        <v>59</v>
      </c>
      <c r="AK2381" s="8" t="s">
        <v>59</v>
      </c>
      <c r="AL2381" s="8" t="s">
        <v>264</v>
      </c>
    </row>
    <row r="2382" spans="1:38" hidden="1" x14ac:dyDescent="0.2">
      <c r="A2382" s="4">
        <v>2353</v>
      </c>
      <c r="B2382" s="4">
        <v>150</v>
      </c>
      <c r="C2382" s="5" t="s">
        <v>1018</v>
      </c>
      <c r="D2382" s="5" t="s">
        <v>1017</v>
      </c>
      <c r="E2382" s="4">
        <v>1968</v>
      </c>
      <c r="F2382" s="5" t="s">
        <v>809</v>
      </c>
      <c r="G2382" s="6">
        <v>1.5706806282722512E-2</v>
      </c>
      <c r="H2382" s="7">
        <v>3</v>
      </c>
      <c r="L2382" s="5" t="s">
        <v>722</v>
      </c>
      <c r="M2382" s="5" t="s">
        <v>57</v>
      </c>
      <c r="N2382" s="4">
        <v>1965</v>
      </c>
      <c r="O2382" s="5" t="s">
        <v>1019</v>
      </c>
      <c r="P2382" s="5" t="s">
        <v>329</v>
      </c>
      <c r="S2382" s="5" t="s">
        <v>272</v>
      </c>
      <c r="X2382" s="5" t="s">
        <v>153</v>
      </c>
      <c r="Y2382" s="5" t="s">
        <v>152</v>
      </c>
      <c r="Z2382" s="5" t="s">
        <v>20</v>
      </c>
      <c r="AB2382" s="5" t="s">
        <v>184</v>
      </c>
      <c r="AC2382" s="5" t="s">
        <v>753</v>
      </c>
      <c r="AI2382" s="5" t="s">
        <v>25</v>
      </c>
      <c r="AJ2382" s="8" t="s">
        <v>59</v>
      </c>
      <c r="AK2382" s="8" t="s">
        <v>59</v>
      </c>
      <c r="AL2382" s="8" t="s">
        <v>264</v>
      </c>
    </row>
    <row r="2383" spans="1:38" hidden="1" x14ac:dyDescent="0.2">
      <c r="A2383" s="4">
        <v>2353</v>
      </c>
      <c r="B2383" s="4">
        <v>151</v>
      </c>
      <c r="C2383" s="5" t="s">
        <v>1018</v>
      </c>
      <c r="D2383" s="5" t="s">
        <v>1017</v>
      </c>
      <c r="E2383" s="4">
        <v>1968</v>
      </c>
      <c r="F2383" s="5" t="s">
        <v>809</v>
      </c>
      <c r="G2383" s="6">
        <v>1.0471204188481676E-2</v>
      </c>
      <c r="H2383" s="7">
        <v>2</v>
      </c>
      <c r="L2383" s="5" t="s">
        <v>723</v>
      </c>
      <c r="M2383" s="5" t="s">
        <v>57</v>
      </c>
      <c r="N2383" s="4">
        <v>1965</v>
      </c>
      <c r="O2383" s="5" t="s">
        <v>1019</v>
      </c>
      <c r="P2383" s="5" t="s">
        <v>329</v>
      </c>
      <c r="S2383" s="5" t="s">
        <v>272</v>
      </c>
      <c r="X2383" s="5" t="s">
        <v>153</v>
      </c>
      <c r="Y2383" s="5" t="s">
        <v>152</v>
      </c>
      <c r="Z2383" s="5" t="s">
        <v>20</v>
      </c>
      <c r="AB2383" s="5" t="s">
        <v>184</v>
      </c>
      <c r="AC2383" s="5" t="s">
        <v>753</v>
      </c>
      <c r="AI2383" s="5" t="s">
        <v>25</v>
      </c>
      <c r="AJ2383" s="8" t="s">
        <v>59</v>
      </c>
      <c r="AK2383" s="8" t="s">
        <v>59</v>
      </c>
      <c r="AL2383" s="8" t="s">
        <v>264</v>
      </c>
    </row>
    <row r="2384" spans="1:38" hidden="1" x14ac:dyDescent="0.2">
      <c r="A2384" s="4">
        <v>2353</v>
      </c>
      <c r="B2384" s="4">
        <v>152</v>
      </c>
      <c r="C2384" s="5" t="s">
        <v>1018</v>
      </c>
      <c r="D2384" s="5" t="s">
        <v>1017</v>
      </c>
      <c r="E2384" s="4">
        <v>1968</v>
      </c>
      <c r="F2384" s="5" t="s">
        <v>809</v>
      </c>
      <c r="G2384" s="6">
        <v>5.235602094240838E-3</v>
      </c>
      <c r="H2384" s="7">
        <v>1</v>
      </c>
      <c r="L2384" s="5" t="s">
        <v>724</v>
      </c>
      <c r="M2384" s="5" t="s">
        <v>57</v>
      </c>
      <c r="N2384" s="4">
        <v>1965</v>
      </c>
      <c r="O2384" s="5" t="s">
        <v>1019</v>
      </c>
      <c r="P2384" s="5" t="s">
        <v>329</v>
      </c>
      <c r="S2384" s="5" t="s">
        <v>272</v>
      </c>
      <c r="X2384" s="5" t="s">
        <v>153</v>
      </c>
      <c r="Y2384" s="5" t="s">
        <v>152</v>
      </c>
      <c r="Z2384" s="5" t="s">
        <v>20</v>
      </c>
      <c r="AB2384" s="5" t="s">
        <v>184</v>
      </c>
      <c r="AC2384" s="5" t="s">
        <v>753</v>
      </c>
      <c r="AI2384" s="5" t="s">
        <v>25</v>
      </c>
      <c r="AJ2384" s="8" t="s">
        <v>59</v>
      </c>
      <c r="AK2384" s="8" t="s">
        <v>59</v>
      </c>
      <c r="AL2384" s="8" t="s">
        <v>264</v>
      </c>
    </row>
    <row r="2385" spans="1:38" hidden="1" x14ac:dyDescent="0.2">
      <c r="A2385" s="4">
        <v>2353</v>
      </c>
      <c r="B2385" s="4">
        <v>153</v>
      </c>
      <c r="C2385" s="5" t="s">
        <v>1018</v>
      </c>
      <c r="D2385" s="5" t="s">
        <v>1017</v>
      </c>
      <c r="E2385" s="4">
        <v>1968</v>
      </c>
      <c r="F2385" s="5" t="s">
        <v>809</v>
      </c>
      <c r="G2385" s="6">
        <v>1.5706806282722512E-2</v>
      </c>
      <c r="H2385" s="7">
        <v>3</v>
      </c>
      <c r="L2385" s="5" t="s">
        <v>725</v>
      </c>
      <c r="M2385" s="5" t="s">
        <v>57</v>
      </c>
      <c r="N2385" s="4">
        <v>1965</v>
      </c>
      <c r="O2385" s="5" t="s">
        <v>1019</v>
      </c>
      <c r="P2385" s="5" t="s">
        <v>329</v>
      </c>
      <c r="S2385" s="5" t="s">
        <v>272</v>
      </c>
      <c r="X2385" s="5" t="s">
        <v>153</v>
      </c>
      <c r="Y2385" s="5" t="s">
        <v>152</v>
      </c>
      <c r="Z2385" s="5" t="s">
        <v>20</v>
      </c>
      <c r="AB2385" s="5" t="s">
        <v>184</v>
      </c>
      <c r="AC2385" s="5" t="s">
        <v>753</v>
      </c>
      <c r="AI2385" s="5" t="s">
        <v>25</v>
      </c>
      <c r="AJ2385" s="8" t="s">
        <v>59</v>
      </c>
      <c r="AK2385" s="8" t="s">
        <v>59</v>
      </c>
      <c r="AL2385" s="8" t="s">
        <v>264</v>
      </c>
    </row>
    <row r="2386" spans="1:38" hidden="1" x14ac:dyDescent="0.2">
      <c r="A2386" s="4">
        <v>2353</v>
      </c>
      <c r="B2386" s="4">
        <v>154</v>
      </c>
      <c r="C2386" s="5" t="s">
        <v>1018</v>
      </c>
      <c r="D2386" s="5" t="s">
        <v>1017</v>
      </c>
      <c r="E2386" s="4">
        <v>1968</v>
      </c>
      <c r="F2386" s="5" t="s">
        <v>809</v>
      </c>
      <c r="G2386" s="6">
        <v>4.1884816753926704E-2</v>
      </c>
      <c r="H2386" s="7">
        <v>8</v>
      </c>
      <c r="L2386" s="5" t="s">
        <v>726</v>
      </c>
      <c r="M2386" s="5" t="s">
        <v>57</v>
      </c>
      <c r="N2386" s="4">
        <v>1965</v>
      </c>
      <c r="O2386" s="5" t="s">
        <v>1019</v>
      </c>
      <c r="P2386" s="5" t="s">
        <v>329</v>
      </c>
      <c r="S2386" s="5" t="s">
        <v>272</v>
      </c>
      <c r="X2386" s="5" t="s">
        <v>153</v>
      </c>
      <c r="Y2386" s="5" t="s">
        <v>152</v>
      </c>
      <c r="Z2386" s="5" t="s">
        <v>20</v>
      </c>
      <c r="AB2386" s="5" t="s">
        <v>184</v>
      </c>
      <c r="AC2386" s="5" t="s">
        <v>753</v>
      </c>
      <c r="AI2386" s="5" t="s">
        <v>25</v>
      </c>
      <c r="AJ2386" s="8" t="s">
        <v>59</v>
      </c>
      <c r="AK2386" s="8" t="s">
        <v>59</v>
      </c>
      <c r="AL2386" s="8" t="s">
        <v>264</v>
      </c>
    </row>
    <row r="2387" spans="1:38" hidden="1" x14ac:dyDescent="0.2">
      <c r="A2387" s="4">
        <v>2353</v>
      </c>
      <c r="B2387" s="4">
        <v>155</v>
      </c>
      <c r="C2387" s="5" t="s">
        <v>1018</v>
      </c>
      <c r="D2387" s="5" t="s">
        <v>1017</v>
      </c>
      <c r="E2387" s="4">
        <v>1968</v>
      </c>
      <c r="F2387" s="5" t="s">
        <v>809</v>
      </c>
      <c r="G2387" s="6">
        <v>1.0471204188481676E-2</v>
      </c>
      <c r="H2387" s="7">
        <v>2</v>
      </c>
      <c r="L2387" s="5" t="s">
        <v>727</v>
      </c>
      <c r="M2387" s="5" t="s">
        <v>57</v>
      </c>
      <c r="N2387" s="4">
        <v>1965</v>
      </c>
      <c r="O2387" s="5" t="s">
        <v>1019</v>
      </c>
      <c r="P2387" s="5" t="s">
        <v>329</v>
      </c>
      <c r="S2387" s="5" t="s">
        <v>272</v>
      </c>
      <c r="X2387" s="5" t="s">
        <v>153</v>
      </c>
      <c r="Y2387" s="5" t="s">
        <v>152</v>
      </c>
      <c r="Z2387" s="5" t="s">
        <v>20</v>
      </c>
      <c r="AB2387" s="5" t="s">
        <v>184</v>
      </c>
      <c r="AC2387" s="5" t="s">
        <v>753</v>
      </c>
      <c r="AI2387" s="5" t="s">
        <v>25</v>
      </c>
      <c r="AJ2387" s="8" t="s">
        <v>59</v>
      </c>
      <c r="AK2387" s="8" t="s">
        <v>59</v>
      </c>
      <c r="AL2387" s="8" t="s">
        <v>264</v>
      </c>
    </row>
    <row r="2388" spans="1:38" hidden="1" x14ac:dyDescent="0.2">
      <c r="A2388" s="4">
        <v>2353</v>
      </c>
      <c r="B2388" s="4">
        <v>156</v>
      </c>
      <c r="C2388" s="5" t="s">
        <v>1018</v>
      </c>
      <c r="D2388" s="5" t="s">
        <v>1017</v>
      </c>
      <c r="E2388" s="4">
        <v>1968</v>
      </c>
      <c r="F2388" s="5" t="s">
        <v>809</v>
      </c>
      <c r="G2388" s="6">
        <v>3.1413612565445025E-2</v>
      </c>
      <c r="H2388" s="7">
        <v>6</v>
      </c>
      <c r="L2388" s="5" t="s">
        <v>728</v>
      </c>
      <c r="M2388" s="5" t="s">
        <v>57</v>
      </c>
      <c r="N2388" s="4">
        <v>1965</v>
      </c>
      <c r="O2388" s="5" t="s">
        <v>1019</v>
      </c>
      <c r="P2388" s="5" t="s">
        <v>329</v>
      </c>
      <c r="S2388" s="5" t="s">
        <v>272</v>
      </c>
      <c r="X2388" s="5" t="s">
        <v>153</v>
      </c>
      <c r="Y2388" s="5" t="s">
        <v>152</v>
      </c>
      <c r="Z2388" s="5" t="s">
        <v>20</v>
      </c>
      <c r="AB2388" s="5" t="s">
        <v>184</v>
      </c>
      <c r="AC2388" s="5" t="s">
        <v>753</v>
      </c>
      <c r="AI2388" s="5" t="s">
        <v>25</v>
      </c>
      <c r="AJ2388" s="8" t="s">
        <v>59</v>
      </c>
      <c r="AK2388" s="8" t="s">
        <v>59</v>
      </c>
      <c r="AL2388" s="8" t="s">
        <v>264</v>
      </c>
    </row>
    <row r="2389" spans="1:38" hidden="1" x14ac:dyDescent="0.2">
      <c r="A2389" s="4">
        <v>2353</v>
      </c>
      <c r="B2389" s="4">
        <v>157</v>
      </c>
      <c r="C2389" s="5" t="s">
        <v>1018</v>
      </c>
      <c r="D2389" s="5" t="s">
        <v>1017</v>
      </c>
      <c r="E2389" s="4">
        <v>1968</v>
      </c>
      <c r="F2389" s="5" t="s">
        <v>809</v>
      </c>
      <c r="G2389" s="6">
        <v>5.235602094240838E-3</v>
      </c>
      <c r="H2389" s="7">
        <v>1</v>
      </c>
      <c r="L2389" s="5" t="s">
        <v>729</v>
      </c>
      <c r="M2389" s="5" t="s">
        <v>57</v>
      </c>
      <c r="N2389" s="4">
        <v>1965</v>
      </c>
      <c r="O2389" s="5" t="s">
        <v>1019</v>
      </c>
      <c r="P2389" s="5" t="s">
        <v>329</v>
      </c>
      <c r="S2389" s="5" t="s">
        <v>272</v>
      </c>
      <c r="X2389" s="5" t="s">
        <v>153</v>
      </c>
      <c r="Y2389" s="5" t="s">
        <v>152</v>
      </c>
      <c r="Z2389" s="5" t="s">
        <v>20</v>
      </c>
      <c r="AB2389" s="5" t="s">
        <v>184</v>
      </c>
      <c r="AC2389" s="5" t="s">
        <v>753</v>
      </c>
      <c r="AI2389" s="5" t="s">
        <v>25</v>
      </c>
      <c r="AJ2389" s="8" t="s">
        <v>59</v>
      </c>
      <c r="AK2389" s="8" t="s">
        <v>59</v>
      </c>
      <c r="AL2389" s="8" t="s">
        <v>264</v>
      </c>
    </row>
    <row r="2390" spans="1:38" hidden="1" x14ac:dyDescent="0.2">
      <c r="A2390" s="4">
        <v>2353</v>
      </c>
      <c r="B2390" s="4">
        <v>158</v>
      </c>
      <c r="C2390" s="5" t="s">
        <v>1018</v>
      </c>
      <c r="D2390" s="5" t="s">
        <v>1017</v>
      </c>
      <c r="E2390" s="4">
        <v>1968</v>
      </c>
      <c r="F2390" s="5" t="s">
        <v>809</v>
      </c>
      <c r="G2390" s="6">
        <v>1.5706806282722512E-2</v>
      </c>
      <c r="H2390" s="7">
        <v>3</v>
      </c>
      <c r="L2390" s="5" t="s">
        <v>730</v>
      </c>
      <c r="M2390" s="5" t="s">
        <v>57</v>
      </c>
      <c r="N2390" s="4">
        <v>1965</v>
      </c>
      <c r="O2390" s="5" t="s">
        <v>1019</v>
      </c>
      <c r="P2390" s="5" t="s">
        <v>329</v>
      </c>
      <c r="S2390" s="5" t="s">
        <v>272</v>
      </c>
      <c r="X2390" s="5" t="s">
        <v>153</v>
      </c>
      <c r="Y2390" s="5" t="s">
        <v>152</v>
      </c>
      <c r="Z2390" s="5" t="s">
        <v>20</v>
      </c>
      <c r="AB2390" s="5" t="s">
        <v>184</v>
      </c>
      <c r="AC2390" s="5" t="s">
        <v>753</v>
      </c>
      <c r="AI2390" s="5" t="s">
        <v>25</v>
      </c>
      <c r="AJ2390" s="8" t="s">
        <v>59</v>
      </c>
      <c r="AK2390" s="8" t="s">
        <v>59</v>
      </c>
      <c r="AL2390" s="8" t="s">
        <v>264</v>
      </c>
    </row>
    <row r="2391" spans="1:38" hidden="1" x14ac:dyDescent="0.2">
      <c r="A2391" s="4">
        <v>2353</v>
      </c>
      <c r="B2391" s="4">
        <v>159</v>
      </c>
      <c r="C2391" s="5" t="s">
        <v>1018</v>
      </c>
      <c r="D2391" s="5" t="s">
        <v>1017</v>
      </c>
      <c r="E2391" s="4">
        <v>1968</v>
      </c>
      <c r="F2391" s="5" t="s">
        <v>809</v>
      </c>
      <c r="G2391" s="6">
        <v>5.235602094240838E-3</v>
      </c>
      <c r="H2391" s="7">
        <v>1</v>
      </c>
      <c r="L2391" s="5" t="s">
        <v>736</v>
      </c>
      <c r="M2391" s="5" t="s">
        <v>57</v>
      </c>
      <c r="N2391" s="4">
        <v>1965</v>
      </c>
      <c r="O2391" s="5" t="s">
        <v>1019</v>
      </c>
      <c r="P2391" s="5" t="s">
        <v>329</v>
      </c>
      <c r="S2391" s="5" t="s">
        <v>272</v>
      </c>
      <c r="X2391" s="5" t="s">
        <v>153</v>
      </c>
      <c r="Y2391" s="5" t="s">
        <v>152</v>
      </c>
      <c r="Z2391" s="5" t="s">
        <v>20</v>
      </c>
      <c r="AB2391" s="5" t="s">
        <v>184</v>
      </c>
      <c r="AC2391" s="5" t="s">
        <v>753</v>
      </c>
      <c r="AI2391" s="5" t="s">
        <v>25</v>
      </c>
      <c r="AJ2391" s="8" t="s">
        <v>59</v>
      </c>
      <c r="AK2391" s="8" t="s">
        <v>59</v>
      </c>
      <c r="AL2391" s="8" t="s">
        <v>264</v>
      </c>
    </row>
    <row r="2392" spans="1:38" hidden="1" x14ac:dyDescent="0.2">
      <c r="A2392" s="4">
        <v>2353</v>
      </c>
      <c r="B2392" s="4">
        <v>160</v>
      </c>
      <c r="C2392" s="5" t="s">
        <v>1018</v>
      </c>
      <c r="D2392" s="5" t="s">
        <v>1017</v>
      </c>
      <c r="E2392" s="4">
        <v>1968</v>
      </c>
      <c r="F2392" s="5" t="s">
        <v>809</v>
      </c>
      <c r="G2392" s="6">
        <v>1.0471204188481676E-2</v>
      </c>
      <c r="H2392" s="7">
        <v>2</v>
      </c>
      <c r="L2392" s="5" t="s">
        <v>737</v>
      </c>
      <c r="M2392" s="5" t="s">
        <v>57</v>
      </c>
      <c r="N2392" s="4">
        <v>1965</v>
      </c>
      <c r="O2392" s="5" t="s">
        <v>1019</v>
      </c>
      <c r="P2392" s="5" t="s">
        <v>329</v>
      </c>
      <c r="S2392" s="5" t="s">
        <v>272</v>
      </c>
      <c r="X2392" s="5" t="s">
        <v>153</v>
      </c>
      <c r="Y2392" s="5" t="s">
        <v>152</v>
      </c>
      <c r="Z2392" s="5" t="s">
        <v>20</v>
      </c>
      <c r="AB2392" s="5" t="s">
        <v>184</v>
      </c>
      <c r="AC2392" s="5" t="s">
        <v>753</v>
      </c>
      <c r="AI2392" s="5" t="s">
        <v>25</v>
      </c>
      <c r="AJ2392" s="8" t="s">
        <v>59</v>
      </c>
      <c r="AK2392" s="8" t="s">
        <v>59</v>
      </c>
      <c r="AL2392" s="8" t="s">
        <v>264</v>
      </c>
    </row>
    <row r="2393" spans="1:38" hidden="1" x14ac:dyDescent="0.2">
      <c r="A2393" s="4">
        <v>2353</v>
      </c>
      <c r="B2393" s="4">
        <v>161</v>
      </c>
      <c r="C2393" s="5" t="s">
        <v>1018</v>
      </c>
      <c r="D2393" s="5" t="s">
        <v>1017</v>
      </c>
      <c r="E2393" s="4">
        <v>1968</v>
      </c>
      <c r="F2393" s="5" t="s">
        <v>809</v>
      </c>
      <c r="G2393" s="6">
        <v>2.0942408376963352E-2</v>
      </c>
      <c r="H2393" s="7">
        <v>4</v>
      </c>
      <c r="L2393" s="5" t="s">
        <v>738</v>
      </c>
      <c r="M2393" s="5" t="s">
        <v>57</v>
      </c>
      <c r="N2393" s="4">
        <v>1965</v>
      </c>
      <c r="O2393" s="5" t="s">
        <v>1019</v>
      </c>
      <c r="P2393" s="5" t="s">
        <v>329</v>
      </c>
      <c r="S2393" s="5" t="s">
        <v>272</v>
      </c>
      <c r="X2393" s="5" t="s">
        <v>153</v>
      </c>
      <c r="Y2393" s="5" t="s">
        <v>152</v>
      </c>
      <c r="Z2393" s="5" t="s">
        <v>20</v>
      </c>
      <c r="AB2393" s="5" t="s">
        <v>184</v>
      </c>
      <c r="AC2393" s="5" t="s">
        <v>753</v>
      </c>
      <c r="AI2393" s="5" t="s">
        <v>25</v>
      </c>
      <c r="AJ2393" s="8" t="s">
        <v>59</v>
      </c>
      <c r="AK2393" s="8" t="s">
        <v>59</v>
      </c>
      <c r="AL2393" s="8" t="s">
        <v>264</v>
      </c>
    </row>
    <row r="2394" spans="1:38" hidden="1" x14ac:dyDescent="0.2">
      <c r="A2394" s="4">
        <v>2353</v>
      </c>
      <c r="B2394" s="4">
        <v>162</v>
      </c>
      <c r="C2394" s="5" t="s">
        <v>1018</v>
      </c>
      <c r="D2394" s="5" t="s">
        <v>1017</v>
      </c>
      <c r="E2394" s="4">
        <v>1968</v>
      </c>
      <c r="F2394" s="5" t="s">
        <v>809</v>
      </c>
      <c r="G2394" s="6">
        <v>5.235602094240838E-3</v>
      </c>
      <c r="H2394" s="7">
        <v>1</v>
      </c>
      <c r="L2394" s="5" t="s">
        <v>739</v>
      </c>
      <c r="M2394" s="5" t="s">
        <v>57</v>
      </c>
      <c r="N2394" s="4">
        <v>1965</v>
      </c>
      <c r="O2394" s="5" t="s">
        <v>1019</v>
      </c>
      <c r="P2394" s="5" t="s">
        <v>329</v>
      </c>
      <c r="S2394" s="5" t="s">
        <v>272</v>
      </c>
      <c r="X2394" s="5" t="s">
        <v>153</v>
      </c>
      <c r="Y2394" s="5" t="s">
        <v>152</v>
      </c>
      <c r="Z2394" s="5" t="s">
        <v>20</v>
      </c>
      <c r="AB2394" s="5" t="s">
        <v>184</v>
      </c>
      <c r="AC2394" s="5" t="s">
        <v>753</v>
      </c>
      <c r="AI2394" s="5" t="s">
        <v>25</v>
      </c>
      <c r="AJ2394" s="8" t="s">
        <v>59</v>
      </c>
      <c r="AK2394" s="8" t="s">
        <v>59</v>
      </c>
      <c r="AL2394" s="8" t="s">
        <v>264</v>
      </c>
    </row>
    <row r="2395" spans="1:38" hidden="1" x14ac:dyDescent="0.2">
      <c r="A2395" s="4">
        <v>2353</v>
      </c>
      <c r="B2395" s="4">
        <v>163</v>
      </c>
      <c r="C2395" s="5" t="s">
        <v>1018</v>
      </c>
      <c r="D2395" s="5" t="s">
        <v>1017</v>
      </c>
      <c r="E2395" s="4">
        <v>1968</v>
      </c>
      <c r="F2395" s="5" t="s">
        <v>809</v>
      </c>
      <c r="G2395" s="6">
        <v>2.6178010471204188E-2</v>
      </c>
      <c r="H2395" s="7">
        <v>5</v>
      </c>
      <c r="L2395" s="5" t="s">
        <v>740</v>
      </c>
      <c r="M2395" s="5" t="s">
        <v>57</v>
      </c>
      <c r="N2395" s="4">
        <v>1965</v>
      </c>
      <c r="O2395" s="5" t="s">
        <v>1019</v>
      </c>
      <c r="P2395" s="5" t="s">
        <v>329</v>
      </c>
      <c r="S2395" s="5" t="s">
        <v>272</v>
      </c>
      <c r="X2395" s="5" t="s">
        <v>153</v>
      </c>
      <c r="Y2395" s="5" t="s">
        <v>152</v>
      </c>
      <c r="Z2395" s="5" t="s">
        <v>20</v>
      </c>
      <c r="AB2395" s="5" t="s">
        <v>184</v>
      </c>
      <c r="AC2395" s="5" t="s">
        <v>753</v>
      </c>
      <c r="AI2395" s="5" t="s">
        <v>25</v>
      </c>
      <c r="AJ2395" s="8" t="s">
        <v>59</v>
      </c>
      <c r="AK2395" s="8" t="s">
        <v>59</v>
      </c>
      <c r="AL2395" s="8" t="s">
        <v>264</v>
      </c>
    </row>
    <row r="2396" spans="1:38" hidden="1" x14ac:dyDescent="0.2">
      <c r="A2396" s="4">
        <v>2353</v>
      </c>
      <c r="B2396" s="4">
        <v>164</v>
      </c>
      <c r="C2396" s="5" t="s">
        <v>1018</v>
      </c>
      <c r="D2396" s="5" t="s">
        <v>1017</v>
      </c>
      <c r="E2396" s="4">
        <v>1968</v>
      </c>
      <c r="F2396" s="5" t="s">
        <v>809</v>
      </c>
      <c r="G2396" s="6">
        <v>0</v>
      </c>
      <c r="H2396" s="7">
        <v>0</v>
      </c>
      <c r="L2396" s="5" t="s">
        <v>741</v>
      </c>
      <c r="M2396" s="5" t="s">
        <v>57</v>
      </c>
      <c r="N2396" s="4">
        <v>1965</v>
      </c>
      <c r="O2396" s="5" t="s">
        <v>1019</v>
      </c>
      <c r="P2396" s="5" t="s">
        <v>329</v>
      </c>
      <c r="S2396" s="5" t="s">
        <v>272</v>
      </c>
      <c r="X2396" s="5" t="s">
        <v>153</v>
      </c>
      <c r="Y2396" s="5" t="s">
        <v>152</v>
      </c>
      <c r="Z2396" s="5" t="s">
        <v>20</v>
      </c>
      <c r="AB2396" s="5" t="s">
        <v>184</v>
      </c>
      <c r="AC2396" s="5" t="s">
        <v>753</v>
      </c>
      <c r="AI2396" s="5" t="s">
        <v>25</v>
      </c>
      <c r="AJ2396" s="8" t="s">
        <v>59</v>
      </c>
      <c r="AK2396" s="8" t="s">
        <v>59</v>
      </c>
      <c r="AL2396" s="8" t="s">
        <v>264</v>
      </c>
    </row>
    <row r="2397" spans="1:38" hidden="1" x14ac:dyDescent="0.2">
      <c r="A2397" s="4">
        <v>2353</v>
      </c>
      <c r="B2397" s="4">
        <v>165</v>
      </c>
      <c r="C2397" s="5" t="s">
        <v>1018</v>
      </c>
      <c r="D2397" s="5" t="s">
        <v>1017</v>
      </c>
      <c r="E2397" s="4">
        <v>1968</v>
      </c>
      <c r="F2397" s="5" t="s">
        <v>809</v>
      </c>
      <c r="G2397" s="6">
        <v>0</v>
      </c>
      <c r="H2397" s="7">
        <v>0</v>
      </c>
      <c r="L2397" s="5" t="s">
        <v>742</v>
      </c>
      <c r="M2397" s="5" t="s">
        <v>57</v>
      </c>
      <c r="N2397" s="4">
        <v>1965</v>
      </c>
      <c r="O2397" s="5" t="s">
        <v>1019</v>
      </c>
      <c r="P2397" s="5" t="s">
        <v>329</v>
      </c>
      <c r="S2397" s="5" t="s">
        <v>272</v>
      </c>
      <c r="X2397" s="5" t="s">
        <v>153</v>
      </c>
      <c r="Y2397" s="5" t="s">
        <v>152</v>
      </c>
      <c r="Z2397" s="5" t="s">
        <v>20</v>
      </c>
      <c r="AB2397" s="5" t="s">
        <v>184</v>
      </c>
      <c r="AC2397" s="5" t="s">
        <v>753</v>
      </c>
      <c r="AI2397" s="5" t="s">
        <v>25</v>
      </c>
      <c r="AJ2397" s="8" t="s">
        <v>59</v>
      </c>
      <c r="AK2397" s="8" t="s">
        <v>59</v>
      </c>
      <c r="AL2397" s="8" t="s">
        <v>264</v>
      </c>
    </row>
    <row r="2398" spans="1:38" hidden="1" x14ac:dyDescent="0.2">
      <c r="A2398" s="4">
        <v>2353</v>
      </c>
      <c r="B2398" s="4">
        <v>166</v>
      </c>
      <c r="C2398" s="5" t="s">
        <v>1018</v>
      </c>
      <c r="D2398" s="5" t="s">
        <v>1017</v>
      </c>
      <c r="E2398" s="4">
        <v>1968</v>
      </c>
      <c r="F2398" s="5" t="s">
        <v>809</v>
      </c>
      <c r="G2398" s="6">
        <v>2.0942408376963352E-2</v>
      </c>
      <c r="H2398" s="7">
        <v>4</v>
      </c>
      <c r="L2398" s="5" t="s">
        <v>743</v>
      </c>
      <c r="M2398" s="5" t="s">
        <v>57</v>
      </c>
      <c r="N2398" s="4">
        <v>1965</v>
      </c>
      <c r="O2398" s="5" t="s">
        <v>1019</v>
      </c>
      <c r="P2398" s="5" t="s">
        <v>329</v>
      </c>
      <c r="S2398" s="5" t="s">
        <v>272</v>
      </c>
      <c r="X2398" s="5" t="s">
        <v>153</v>
      </c>
      <c r="Y2398" s="5" t="s">
        <v>152</v>
      </c>
      <c r="Z2398" s="5" t="s">
        <v>20</v>
      </c>
      <c r="AB2398" s="5" t="s">
        <v>184</v>
      </c>
      <c r="AC2398" s="5" t="s">
        <v>753</v>
      </c>
      <c r="AI2398" s="5" t="s">
        <v>25</v>
      </c>
      <c r="AJ2398" s="8" t="s">
        <v>59</v>
      </c>
      <c r="AK2398" s="8" t="s">
        <v>59</v>
      </c>
      <c r="AL2398" s="8" t="s">
        <v>264</v>
      </c>
    </row>
    <row r="2399" spans="1:38" hidden="1" x14ac:dyDescent="0.2">
      <c r="A2399" s="4">
        <v>2353</v>
      </c>
      <c r="B2399" s="4">
        <v>167</v>
      </c>
      <c r="C2399" s="5" t="s">
        <v>1018</v>
      </c>
      <c r="D2399" s="5" t="s">
        <v>1017</v>
      </c>
      <c r="E2399" s="4">
        <v>1968</v>
      </c>
      <c r="F2399" s="5" t="s">
        <v>809</v>
      </c>
      <c r="G2399" s="6">
        <v>0</v>
      </c>
      <c r="H2399" s="7">
        <v>0</v>
      </c>
      <c r="L2399" s="5" t="s">
        <v>744</v>
      </c>
      <c r="M2399" s="5" t="s">
        <v>57</v>
      </c>
      <c r="N2399" s="4">
        <v>1965</v>
      </c>
      <c r="O2399" s="5" t="s">
        <v>1019</v>
      </c>
      <c r="P2399" s="5" t="s">
        <v>329</v>
      </c>
      <c r="S2399" s="5" t="s">
        <v>272</v>
      </c>
      <c r="X2399" s="5" t="s">
        <v>153</v>
      </c>
      <c r="Y2399" s="5" t="s">
        <v>152</v>
      </c>
      <c r="Z2399" s="5" t="s">
        <v>20</v>
      </c>
      <c r="AB2399" s="5" t="s">
        <v>184</v>
      </c>
      <c r="AC2399" s="5" t="s">
        <v>753</v>
      </c>
      <c r="AI2399" s="5" t="s">
        <v>25</v>
      </c>
      <c r="AJ2399" s="8" t="s">
        <v>59</v>
      </c>
      <c r="AK2399" s="8" t="s">
        <v>59</v>
      </c>
      <c r="AL2399" s="8" t="s">
        <v>264</v>
      </c>
    </row>
    <row r="2400" spans="1:38" hidden="1" x14ac:dyDescent="0.2">
      <c r="A2400" s="4">
        <v>2353</v>
      </c>
      <c r="B2400" s="4">
        <v>168</v>
      </c>
      <c r="C2400" s="5" t="s">
        <v>1018</v>
      </c>
      <c r="D2400" s="5" t="s">
        <v>1017</v>
      </c>
      <c r="E2400" s="4">
        <v>1968</v>
      </c>
      <c r="F2400" s="5" t="s">
        <v>809</v>
      </c>
      <c r="G2400" s="6">
        <v>1.5706806282722512E-2</v>
      </c>
      <c r="H2400" s="7">
        <v>3</v>
      </c>
      <c r="L2400" s="5" t="s">
        <v>745</v>
      </c>
      <c r="M2400" s="5" t="s">
        <v>57</v>
      </c>
      <c r="N2400" s="4">
        <v>1965</v>
      </c>
      <c r="O2400" s="5" t="s">
        <v>1019</v>
      </c>
      <c r="P2400" s="5" t="s">
        <v>329</v>
      </c>
      <c r="S2400" s="5" t="s">
        <v>272</v>
      </c>
      <c r="X2400" s="5" t="s">
        <v>153</v>
      </c>
      <c r="Y2400" s="5" t="s">
        <v>152</v>
      </c>
      <c r="Z2400" s="5" t="s">
        <v>20</v>
      </c>
      <c r="AB2400" s="5" t="s">
        <v>184</v>
      </c>
      <c r="AC2400" s="5" t="s">
        <v>753</v>
      </c>
      <c r="AI2400" s="5" t="s">
        <v>25</v>
      </c>
      <c r="AJ2400" s="8" t="s">
        <v>59</v>
      </c>
      <c r="AK2400" s="8" t="s">
        <v>59</v>
      </c>
      <c r="AL2400" s="8" t="s">
        <v>264</v>
      </c>
    </row>
    <row r="2401" spans="1:38" hidden="1" x14ac:dyDescent="0.2">
      <c r="A2401" s="4">
        <v>2353</v>
      </c>
      <c r="B2401" s="4">
        <v>169</v>
      </c>
      <c r="C2401" s="5" t="s">
        <v>1018</v>
      </c>
      <c r="D2401" s="5" t="s">
        <v>1017</v>
      </c>
      <c r="E2401" s="4">
        <v>1968</v>
      </c>
      <c r="F2401" s="5" t="s">
        <v>809</v>
      </c>
      <c r="G2401" s="6">
        <v>1.0471204188481676E-2</v>
      </c>
      <c r="H2401" s="7">
        <v>2</v>
      </c>
      <c r="L2401" s="5" t="s">
        <v>746</v>
      </c>
      <c r="M2401" s="5" t="s">
        <v>57</v>
      </c>
      <c r="N2401" s="4">
        <v>1965</v>
      </c>
      <c r="O2401" s="5" t="s">
        <v>1019</v>
      </c>
      <c r="P2401" s="5" t="s">
        <v>329</v>
      </c>
      <c r="S2401" s="5" t="s">
        <v>272</v>
      </c>
      <c r="X2401" s="5" t="s">
        <v>153</v>
      </c>
      <c r="Y2401" s="5" t="s">
        <v>152</v>
      </c>
      <c r="Z2401" s="5" t="s">
        <v>20</v>
      </c>
      <c r="AB2401" s="5" t="s">
        <v>184</v>
      </c>
      <c r="AC2401" s="5" t="s">
        <v>753</v>
      </c>
      <c r="AI2401" s="5" t="s">
        <v>25</v>
      </c>
      <c r="AJ2401" s="8" t="s">
        <v>59</v>
      </c>
      <c r="AK2401" s="8" t="s">
        <v>59</v>
      </c>
      <c r="AL2401" s="8" t="s">
        <v>264</v>
      </c>
    </row>
    <row r="2402" spans="1:38" hidden="1" x14ac:dyDescent="0.2">
      <c r="A2402" s="4">
        <v>2353</v>
      </c>
      <c r="B2402" s="4">
        <v>170</v>
      </c>
      <c r="C2402" s="5" t="s">
        <v>1018</v>
      </c>
      <c r="D2402" s="5" t="s">
        <v>1017</v>
      </c>
      <c r="E2402" s="4">
        <v>1968</v>
      </c>
      <c r="F2402" s="5" t="s">
        <v>809</v>
      </c>
      <c r="G2402" s="6">
        <v>2.0942408376963352E-2</v>
      </c>
      <c r="H2402" s="7">
        <v>4</v>
      </c>
      <c r="L2402" s="5" t="s">
        <v>747</v>
      </c>
      <c r="M2402" s="5" t="s">
        <v>57</v>
      </c>
      <c r="N2402" s="4">
        <v>1965</v>
      </c>
      <c r="O2402" s="5" t="s">
        <v>1019</v>
      </c>
      <c r="P2402" s="5" t="s">
        <v>329</v>
      </c>
      <c r="S2402" s="5" t="s">
        <v>272</v>
      </c>
      <c r="X2402" s="5" t="s">
        <v>153</v>
      </c>
      <c r="Y2402" s="5" t="s">
        <v>152</v>
      </c>
      <c r="Z2402" s="5" t="s">
        <v>20</v>
      </c>
      <c r="AB2402" s="5" t="s">
        <v>184</v>
      </c>
      <c r="AC2402" s="5" t="s">
        <v>753</v>
      </c>
      <c r="AI2402" s="5" t="s">
        <v>25</v>
      </c>
      <c r="AJ2402" s="8" t="s">
        <v>59</v>
      </c>
      <c r="AK2402" s="8" t="s">
        <v>59</v>
      </c>
      <c r="AL2402" s="8" t="s">
        <v>264</v>
      </c>
    </row>
    <row r="2403" spans="1:38" hidden="1" x14ac:dyDescent="0.2">
      <c r="A2403" s="4">
        <v>2353</v>
      </c>
      <c r="B2403" s="4">
        <v>171</v>
      </c>
      <c r="C2403" s="5" t="s">
        <v>1018</v>
      </c>
      <c r="D2403" s="5" t="s">
        <v>1017</v>
      </c>
      <c r="E2403" s="4">
        <v>1968</v>
      </c>
      <c r="F2403" s="5" t="s">
        <v>809</v>
      </c>
      <c r="G2403" s="6">
        <v>1.5706806282722512E-2</v>
      </c>
      <c r="H2403" s="7">
        <v>3</v>
      </c>
      <c r="L2403" s="5" t="s">
        <v>748</v>
      </c>
      <c r="M2403" s="5" t="s">
        <v>57</v>
      </c>
      <c r="N2403" s="4">
        <v>1965</v>
      </c>
      <c r="O2403" s="5" t="s">
        <v>1019</v>
      </c>
      <c r="P2403" s="5" t="s">
        <v>329</v>
      </c>
      <c r="S2403" s="5" t="s">
        <v>272</v>
      </c>
      <c r="X2403" s="5" t="s">
        <v>153</v>
      </c>
      <c r="Y2403" s="5" t="s">
        <v>152</v>
      </c>
      <c r="Z2403" s="5" t="s">
        <v>20</v>
      </c>
      <c r="AB2403" s="5" t="s">
        <v>184</v>
      </c>
      <c r="AC2403" s="5" t="s">
        <v>753</v>
      </c>
      <c r="AI2403" s="5" t="s">
        <v>25</v>
      </c>
      <c r="AJ2403" s="8" t="s">
        <v>59</v>
      </c>
      <c r="AK2403" s="8" t="s">
        <v>59</v>
      </c>
      <c r="AL2403" s="8" t="s">
        <v>264</v>
      </c>
    </row>
    <row r="2404" spans="1:38" hidden="1" x14ac:dyDescent="0.2">
      <c r="A2404" s="4">
        <v>2353</v>
      </c>
      <c r="B2404" s="4">
        <v>172</v>
      </c>
      <c r="C2404" s="5" t="s">
        <v>1018</v>
      </c>
      <c r="D2404" s="5" t="s">
        <v>1017</v>
      </c>
      <c r="E2404" s="4">
        <v>1968</v>
      </c>
      <c r="F2404" s="5" t="s">
        <v>809</v>
      </c>
      <c r="G2404" s="6">
        <v>2.0942408376963352E-2</v>
      </c>
      <c r="H2404" s="7">
        <v>4</v>
      </c>
      <c r="L2404" s="5" t="s">
        <v>749</v>
      </c>
      <c r="M2404" s="5" t="s">
        <v>57</v>
      </c>
      <c r="N2404" s="4">
        <v>1965</v>
      </c>
      <c r="O2404" s="5" t="s">
        <v>1019</v>
      </c>
      <c r="P2404" s="5" t="s">
        <v>329</v>
      </c>
      <c r="S2404" s="5" t="s">
        <v>272</v>
      </c>
      <c r="X2404" s="5" t="s">
        <v>153</v>
      </c>
      <c r="Y2404" s="5" t="s">
        <v>152</v>
      </c>
      <c r="Z2404" s="5" t="s">
        <v>20</v>
      </c>
      <c r="AB2404" s="5" t="s">
        <v>184</v>
      </c>
      <c r="AC2404" s="5" t="s">
        <v>753</v>
      </c>
      <c r="AI2404" s="5" t="s">
        <v>25</v>
      </c>
      <c r="AJ2404" s="8" t="s">
        <v>59</v>
      </c>
      <c r="AK2404" s="8" t="s">
        <v>59</v>
      </c>
      <c r="AL2404" s="8" t="s">
        <v>264</v>
      </c>
    </row>
    <row r="2405" spans="1:38" hidden="1" x14ac:dyDescent="0.2">
      <c r="A2405" s="4">
        <v>2353</v>
      </c>
      <c r="B2405" s="4">
        <v>173</v>
      </c>
      <c r="C2405" s="5" t="s">
        <v>1018</v>
      </c>
      <c r="D2405" s="5" t="s">
        <v>1017</v>
      </c>
      <c r="E2405" s="4">
        <v>1968</v>
      </c>
      <c r="F2405" s="5" t="s">
        <v>809</v>
      </c>
      <c r="G2405" s="6">
        <v>1.0471204188481676E-2</v>
      </c>
      <c r="H2405" s="7">
        <v>2</v>
      </c>
      <c r="L2405" s="5" t="s">
        <v>750</v>
      </c>
      <c r="M2405" s="5" t="s">
        <v>57</v>
      </c>
      <c r="N2405" s="4">
        <v>1965</v>
      </c>
      <c r="O2405" s="5" t="s">
        <v>1019</v>
      </c>
      <c r="P2405" s="5" t="s">
        <v>329</v>
      </c>
      <c r="S2405" s="5" t="s">
        <v>272</v>
      </c>
      <c r="X2405" s="5" t="s">
        <v>153</v>
      </c>
      <c r="Y2405" s="5" t="s">
        <v>152</v>
      </c>
      <c r="Z2405" s="5" t="s">
        <v>20</v>
      </c>
      <c r="AB2405" s="5" t="s">
        <v>184</v>
      </c>
      <c r="AC2405" s="5" t="s">
        <v>753</v>
      </c>
      <c r="AI2405" s="5" t="s">
        <v>25</v>
      </c>
      <c r="AJ2405" s="8" t="s">
        <v>59</v>
      </c>
      <c r="AK2405" s="8" t="s">
        <v>59</v>
      </c>
      <c r="AL2405" s="8" t="s">
        <v>264</v>
      </c>
    </row>
    <row r="2406" spans="1:38" hidden="1" x14ac:dyDescent="0.2">
      <c r="A2406" s="4">
        <v>2353</v>
      </c>
      <c r="B2406" s="4">
        <v>174</v>
      </c>
      <c r="C2406" s="5" t="s">
        <v>1018</v>
      </c>
      <c r="D2406" s="5" t="s">
        <v>1017</v>
      </c>
      <c r="E2406" s="4">
        <v>1968</v>
      </c>
      <c r="F2406" s="5" t="s">
        <v>809</v>
      </c>
      <c r="G2406" s="6">
        <v>1.5706806282722512E-2</v>
      </c>
      <c r="H2406" s="7">
        <v>3</v>
      </c>
      <c r="L2406" s="5" t="s">
        <v>810</v>
      </c>
      <c r="M2406" s="5" t="s">
        <v>57</v>
      </c>
      <c r="N2406" s="4">
        <v>1965</v>
      </c>
      <c r="O2406" s="5" t="s">
        <v>1019</v>
      </c>
      <c r="P2406" s="5" t="s">
        <v>329</v>
      </c>
      <c r="S2406" s="5" t="s">
        <v>272</v>
      </c>
      <c r="X2406" s="5" t="s">
        <v>153</v>
      </c>
      <c r="Y2406" s="5" t="s">
        <v>152</v>
      </c>
      <c r="Z2406" s="5" t="s">
        <v>20</v>
      </c>
      <c r="AB2406" s="5" t="s">
        <v>184</v>
      </c>
      <c r="AC2406" s="5" t="s">
        <v>753</v>
      </c>
      <c r="AI2406" s="5" t="s">
        <v>25</v>
      </c>
      <c r="AJ2406" s="8" t="s">
        <v>59</v>
      </c>
      <c r="AK2406" s="8" t="s">
        <v>59</v>
      </c>
      <c r="AL2406" s="8" t="s">
        <v>264</v>
      </c>
    </row>
    <row r="2407" spans="1:38" hidden="1" x14ac:dyDescent="0.2">
      <c r="A2407" s="4">
        <v>2353</v>
      </c>
      <c r="B2407" s="4">
        <v>175</v>
      </c>
      <c r="C2407" s="5" t="s">
        <v>1018</v>
      </c>
      <c r="D2407" s="5" t="s">
        <v>1017</v>
      </c>
      <c r="E2407" s="4">
        <v>1968</v>
      </c>
      <c r="F2407" s="5" t="s">
        <v>809</v>
      </c>
      <c r="G2407" s="6">
        <v>5.235602094240838E-3</v>
      </c>
      <c r="H2407" s="7">
        <v>1</v>
      </c>
      <c r="L2407" s="5" t="s">
        <v>811</v>
      </c>
      <c r="M2407" s="5" t="s">
        <v>57</v>
      </c>
      <c r="N2407" s="4">
        <v>1965</v>
      </c>
      <c r="O2407" s="5" t="s">
        <v>1019</v>
      </c>
      <c r="P2407" s="5" t="s">
        <v>329</v>
      </c>
      <c r="S2407" s="5" t="s">
        <v>272</v>
      </c>
      <c r="X2407" s="5" t="s">
        <v>153</v>
      </c>
      <c r="Y2407" s="5" t="s">
        <v>152</v>
      </c>
      <c r="Z2407" s="5" t="s">
        <v>20</v>
      </c>
      <c r="AB2407" s="5" t="s">
        <v>184</v>
      </c>
      <c r="AC2407" s="5" t="s">
        <v>753</v>
      </c>
      <c r="AI2407" s="5" t="s">
        <v>25</v>
      </c>
      <c r="AJ2407" s="8" t="s">
        <v>59</v>
      </c>
      <c r="AK2407" s="8" t="s">
        <v>59</v>
      </c>
      <c r="AL2407" s="8" t="s">
        <v>264</v>
      </c>
    </row>
    <row r="2408" spans="1:38" hidden="1" x14ac:dyDescent="0.2">
      <c r="A2408" s="4">
        <v>2353</v>
      </c>
      <c r="B2408" s="4">
        <v>176</v>
      </c>
      <c r="C2408" s="5" t="s">
        <v>1018</v>
      </c>
      <c r="D2408" s="5" t="s">
        <v>1017</v>
      </c>
      <c r="E2408" s="4">
        <v>1968</v>
      </c>
      <c r="F2408" s="5" t="s">
        <v>809</v>
      </c>
      <c r="G2408" s="6">
        <v>1.0471204188481676E-2</v>
      </c>
      <c r="H2408" s="7">
        <v>2</v>
      </c>
      <c r="L2408" s="5" t="s">
        <v>812</v>
      </c>
      <c r="M2408" s="5" t="s">
        <v>57</v>
      </c>
      <c r="N2408" s="4">
        <v>1965</v>
      </c>
      <c r="O2408" s="5" t="s">
        <v>1019</v>
      </c>
      <c r="P2408" s="5" t="s">
        <v>329</v>
      </c>
      <c r="S2408" s="5" t="s">
        <v>272</v>
      </c>
      <c r="X2408" s="5" t="s">
        <v>153</v>
      </c>
      <c r="Y2408" s="5" t="s">
        <v>152</v>
      </c>
      <c r="Z2408" s="5" t="s">
        <v>20</v>
      </c>
      <c r="AB2408" s="5" t="s">
        <v>184</v>
      </c>
      <c r="AC2408" s="5" t="s">
        <v>753</v>
      </c>
      <c r="AI2408" s="5" t="s">
        <v>25</v>
      </c>
      <c r="AJ2408" s="8" t="s">
        <v>59</v>
      </c>
      <c r="AK2408" s="8" t="s">
        <v>59</v>
      </c>
      <c r="AL2408" s="8" t="s">
        <v>264</v>
      </c>
    </row>
    <row r="2409" spans="1:38" hidden="1" x14ac:dyDescent="0.2">
      <c r="A2409" s="4">
        <v>2353</v>
      </c>
      <c r="B2409" s="4">
        <v>177</v>
      </c>
      <c r="C2409" s="5" t="s">
        <v>1018</v>
      </c>
      <c r="D2409" s="5" t="s">
        <v>1017</v>
      </c>
      <c r="E2409" s="4">
        <v>1968</v>
      </c>
      <c r="F2409" s="5" t="s">
        <v>809</v>
      </c>
      <c r="G2409" s="6">
        <v>0</v>
      </c>
      <c r="H2409" s="7">
        <v>0</v>
      </c>
      <c r="L2409" s="5" t="s">
        <v>813</v>
      </c>
      <c r="M2409" s="5" t="s">
        <v>57</v>
      </c>
      <c r="N2409" s="4">
        <v>1965</v>
      </c>
      <c r="O2409" s="5" t="s">
        <v>1019</v>
      </c>
      <c r="P2409" s="5" t="s">
        <v>329</v>
      </c>
      <c r="S2409" s="5" t="s">
        <v>272</v>
      </c>
      <c r="X2409" s="5" t="s">
        <v>153</v>
      </c>
      <c r="Y2409" s="5" t="s">
        <v>152</v>
      </c>
      <c r="Z2409" s="5" t="s">
        <v>20</v>
      </c>
      <c r="AB2409" s="5" t="s">
        <v>184</v>
      </c>
      <c r="AC2409" s="5" t="s">
        <v>753</v>
      </c>
      <c r="AI2409" s="5" t="s">
        <v>25</v>
      </c>
      <c r="AJ2409" s="8" t="s">
        <v>59</v>
      </c>
      <c r="AK2409" s="8" t="s">
        <v>59</v>
      </c>
      <c r="AL2409" s="8" t="s">
        <v>264</v>
      </c>
    </row>
    <row r="2410" spans="1:38" hidden="1" x14ac:dyDescent="0.2">
      <c r="A2410" s="4">
        <v>2353</v>
      </c>
      <c r="B2410" s="4">
        <v>178</v>
      </c>
      <c r="C2410" s="5" t="s">
        <v>1018</v>
      </c>
      <c r="D2410" s="5" t="s">
        <v>1017</v>
      </c>
      <c r="E2410" s="4">
        <v>1968</v>
      </c>
      <c r="F2410" s="5" t="s">
        <v>809</v>
      </c>
      <c r="G2410" s="6">
        <v>1.5706806282722512E-2</v>
      </c>
      <c r="H2410" s="7">
        <v>3</v>
      </c>
      <c r="L2410" s="5" t="s">
        <v>814</v>
      </c>
      <c r="M2410" s="5" t="s">
        <v>57</v>
      </c>
      <c r="N2410" s="4">
        <v>1965</v>
      </c>
      <c r="O2410" s="5" t="s">
        <v>1019</v>
      </c>
      <c r="P2410" s="5" t="s">
        <v>329</v>
      </c>
      <c r="S2410" s="5" t="s">
        <v>272</v>
      </c>
      <c r="X2410" s="5" t="s">
        <v>153</v>
      </c>
      <c r="Y2410" s="5" t="s">
        <v>152</v>
      </c>
      <c r="Z2410" s="5" t="s">
        <v>20</v>
      </c>
      <c r="AB2410" s="5" t="s">
        <v>184</v>
      </c>
      <c r="AC2410" s="5" t="s">
        <v>753</v>
      </c>
      <c r="AI2410" s="5" t="s">
        <v>25</v>
      </c>
      <c r="AJ2410" s="8" t="s">
        <v>59</v>
      </c>
      <c r="AK2410" s="8" t="s">
        <v>59</v>
      </c>
      <c r="AL2410" s="8" t="s">
        <v>264</v>
      </c>
    </row>
    <row r="2411" spans="1:38" hidden="1" x14ac:dyDescent="0.2">
      <c r="A2411" s="4">
        <v>2353</v>
      </c>
      <c r="B2411" s="4">
        <v>179</v>
      </c>
      <c r="C2411" s="5" t="s">
        <v>1018</v>
      </c>
      <c r="D2411" s="5" t="s">
        <v>1017</v>
      </c>
      <c r="E2411" s="4">
        <v>1968</v>
      </c>
      <c r="F2411" s="5" t="s">
        <v>1020</v>
      </c>
      <c r="G2411" s="6">
        <v>0</v>
      </c>
      <c r="H2411" s="7">
        <v>8</v>
      </c>
      <c r="L2411" s="5" t="s">
        <v>721</v>
      </c>
      <c r="M2411" s="5" t="s">
        <v>53</v>
      </c>
      <c r="N2411" s="4">
        <v>1965</v>
      </c>
      <c r="O2411" s="5" t="s">
        <v>1019</v>
      </c>
      <c r="P2411" s="5" t="s">
        <v>329</v>
      </c>
      <c r="S2411" s="5" t="s">
        <v>272</v>
      </c>
      <c r="X2411" s="5" t="s">
        <v>153</v>
      </c>
      <c r="Y2411" s="5" t="s">
        <v>152</v>
      </c>
      <c r="Z2411" s="5" t="s">
        <v>20</v>
      </c>
      <c r="AB2411" s="5" t="s">
        <v>184</v>
      </c>
      <c r="AC2411" s="5" t="s">
        <v>753</v>
      </c>
      <c r="AI2411" s="5" t="s">
        <v>25</v>
      </c>
      <c r="AJ2411" s="8" t="s">
        <v>59</v>
      </c>
      <c r="AK2411" s="8" t="s">
        <v>59</v>
      </c>
      <c r="AL2411" s="8" t="s">
        <v>264</v>
      </c>
    </row>
    <row r="2412" spans="1:38" hidden="1" x14ac:dyDescent="0.2">
      <c r="A2412" s="4">
        <v>2353</v>
      </c>
      <c r="B2412" s="4">
        <v>180</v>
      </c>
      <c r="C2412" s="5" t="s">
        <v>1018</v>
      </c>
      <c r="D2412" s="5" t="s">
        <v>1017</v>
      </c>
      <c r="E2412" s="4">
        <v>1968</v>
      </c>
      <c r="F2412" s="5" t="s">
        <v>1020</v>
      </c>
      <c r="G2412" s="6">
        <v>0</v>
      </c>
      <c r="H2412" s="7">
        <v>4</v>
      </c>
      <c r="L2412" s="5" t="s">
        <v>722</v>
      </c>
      <c r="M2412" s="5" t="s">
        <v>53</v>
      </c>
      <c r="N2412" s="4">
        <v>1965</v>
      </c>
      <c r="O2412" s="5" t="s">
        <v>1019</v>
      </c>
      <c r="P2412" s="5" t="s">
        <v>329</v>
      </c>
      <c r="S2412" s="5" t="s">
        <v>272</v>
      </c>
      <c r="X2412" s="5" t="s">
        <v>153</v>
      </c>
      <c r="Y2412" s="5" t="s">
        <v>152</v>
      </c>
      <c r="Z2412" s="5" t="s">
        <v>20</v>
      </c>
      <c r="AB2412" s="5" t="s">
        <v>184</v>
      </c>
      <c r="AC2412" s="5" t="s">
        <v>753</v>
      </c>
      <c r="AI2412" s="5" t="s">
        <v>25</v>
      </c>
      <c r="AJ2412" s="8" t="s">
        <v>59</v>
      </c>
      <c r="AK2412" s="8" t="s">
        <v>59</v>
      </c>
      <c r="AL2412" s="8" t="s">
        <v>264</v>
      </c>
    </row>
    <row r="2413" spans="1:38" hidden="1" x14ac:dyDescent="0.2">
      <c r="A2413" s="4">
        <v>2353</v>
      </c>
      <c r="B2413" s="4">
        <v>181</v>
      </c>
      <c r="C2413" s="5" t="s">
        <v>1018</v>
      </c>
      <c r="D2413" s="5" t="s">
        <v>1017</v>
      </c>
      <c r="E2413" s="4">
        <v>1968</v>
      </c>
      <c r="F2413" s="5" t="s">
        <v>1020</v>
      </c>
      <c r="G2413" s="6">
        <v>0</v>
      </c>
      <c r="H2413" s="7">
        <v>1</v>
      </c>
      <c r="L2413" s="5" t="s">
        <v>723</v>
      </c>
      <c r="M2413" s="5" t="s">
        <v>53</v>
      </c>
      <c r="N2413" s="4">
        <v>1965</v>
      </c>
      <c r="O2413" s="5" t="s">
        <v>1019</v>
      </c>
      <c r="P2413" s="5" t="s">
        <v>329</v>
      </c>
      <c r="S2413" s="5" t="s">
        <v>272</v>
      </c>
      <c r="X2413" s="5" t="s">
        <v>153</v>
      </c>
      <c r="Y2413" s="5" t="s">
        <v>152</v>
      </c>
      <c r="Z2413" s="5" t="s">
        <v>20</v>
      </c>
      <c r="AB2413" s="5" t="s">
        <v>184</v>
      </c>
      <c r="AC2413" s="5" t="s">
        <v>753</v>
      </c>
      <c r="AI2413" s="5" t="s">
        <v>25</v>
      </c>
      <c r="AJ2413" s="8" t="s">
        <v>59</v>
      </c>
      <c r="AK2413" s="8" t="s">
        <v>59</v>
      </c>
      <c r="AL2413" s="8" t="s">
        <v>264</v>
      </c>
    </row>
    <row r="2414" spans="1:38" hidden="1" x14ac:dyDescent="0.2">
      <c r="A2414" s="4">
        <v>2353</v>
      </c>
      <c r="B2414" s="4">
        <v>182</v>
      </c>
      <c r="C2414" s="5" t="s">
        <v>1018</v>
      </c>
      <c r="D2414" s="5" t="s">
        <v>1017</v>
      </c>
      <c r="E2414" s="4">
        <v>1968</v>
      </c>
      <c r="F2414" s="5" t="s">
        <v>1020</v>
      </c>
      <c r="G2414" s="6">
        <v>0</v>
      </c>
      <c r="H2414" s="7">
        <v>11</v>
      </c>
      <c r="L2414" s="5" t="s">
        <v>726</v>
      </c>
      <c r="M2414" s="5" t="s">
        <v>53</v>
      </c>
      <c r="N2414" s="4">
        <v>1965</v>
      </c>
      <c r="O2414" s="5" t="s">
        <v>1019</v>
      </c>
      <c r="P2414" s="5" t="s">
        <v>329</v>
      </c>
      <c r="S2414" s="5" t="s">
        <v>272</v>
      </c>
      <c r="X2414" s="5" t="s">
        <v>153</v>
      </c>
      <c r="Y2414" s="5" t="s">
        <v>152</v>
      </c>
      <c r="Z2414" s="5" t="s">
        <v>20</v>
      </c>
      <c r="AB2414" s="5" t="s">
        <v>184</v>
      </c>
      <c r="AC2414" s="5" t="s">
        <v>753</v>
      </c>
      <c r="AI2414" s="5" t="s">
        <v>25</v>
      </c>
      <c r="AJ2414" s="8" t="s">
        <v>59</v>
      </c>
      <c r="AK2414" s="8" t="s">
        <v>59</v>
      </c>
      <c r="AL2414" s="8" t="s">
        <v>264</v>
      </c>
    </row>
    <row r="2415" spans="1:38" hidden="1" x14ac:dyDescent="0.2">
      <c r="A2415" s="4">
        <v>2353</v>
      </c>
      <c r="B2415" s="4">
        <v>183</v>
      </c>
      <c r="C2415" s="5" t="s">
        <v>1018</v>
      </c>
      <c r="D2415" s="5" t="s">
        <v>1017</v>
      </c>
      <c r="E2415" s="4">
        <v>1968</v>
      </c>
      <c r="F2415" s="5" t="s">
        <v>1020</v>
      </c>
      <c r="G2415" s="6">
        <v>0</v>
      </c>
      <c r="H2415" s="7">
        <v>2</v>
      </c>
      <c r="L2415" s="5" t="s">
        <v>727</v>
      </c>
      <c r="M2415" s="5" t="s">
        <v>53</v>
      </c>
      <c r="N2415" s="4">
        <v>1965</v>
      </c>
      <c r="O2415" s="5" t="s">
        <v>1019</v>
      </c>
      <c r="P2415" s="5" t="s">
        <v>329</v>
      </c>
      <c r="S2415" s="5" t="s">
        <v>272</v>
      </c>
      <c r="X2415" s="5" t="s">
        <v>153</v>
      </c>
      <c r="Y2415" s="5" t="s">
        <v>152</v>
      </c>
      <c r="Z2415" s="5" t="s">
        <v>20</v>
      </c>
      <c r="AB2415" s="5" t="s">
        <v>184</v>
      </c>
      <c r="AC2415" s="5" t="s">
        <v>753</v>
      </c>
      <c r="AI2415" s="5" t="s">
        <v>25</v>
      </c>
      <c r="AJ2415" s="8" t="s">
        <v>59</v>
      </c>
      <c r="AK2415" s="8" t="s">
        <v>59</v>
      </c>
      <c r="AL2415" s="8" t="s">
        <v>264</v>
      </c>
    </row>
    <row r="2416" spans="1:38" hidden="1" x14ac:dyDescent="0.2">
      <c r="A2416" s="4">
        <v>2353</v>
      </c>
      <c r="B2416" s="4">
        <v>184</v>
      </c>
      <c r="C2416" s="5" t="s">
        <v>1018</v>
      </c>
      <c r="D2416" s="5" t="s">
        <v>1017</v>
      </c>
      <c r="E2416" s="4">
        <v>1968</v>
      </c>
      <c r="F2416" s="5" t="s">
        <v>1020</v>
      </c>
      <c r="G2416" s="6">
        <v>0</v>
      </c>
      <c r="H2416" s="7">
        <v>4</v>
      </c>
      <c r="L2416" s="5" t="s">
        <v>728</v>
      </c>
      <c r="M2416" s="5" t="s">
        <v>53</v>
      </c>
      <c r="N2416" s="4">
        <v>1965</v>
      </c>
      <c r="O2416" s="5" t="s">
        <v>1019</v>
      </c>
      <c r="P2416" s="5" t="s">
        <v>329</v>
      </c>
      <c r="S2416" s="5" t="s">
        <v>272</v>
      </c>
      <c r="X2416" s="5" t="s">
        <v>153</v>
      </c>
      <c r="Y2416" s="5" t="s">
        <v>152</v>
      </c>
      <c r="Z2416" s="5" t="s">
        <v>20</v>
      </c>
      <c r="AB2416" s="5" t="s">
        <v>184</v>
      </c>
      <c r="AC2416" s="5" t="s">
        <v>753</v>
      </c>
      <c r="AI2416" s="5" t="s">
        <v>25</v>
      </c>
      <c r="AJ2416" s="8" t="s">
        <v>59</v>
      </c>
      <c r="AK2416" s="8" t="s">
        <v>59</v>
      </c>
      <c r="AL2416" s="8" t="s">
        <v>264</v>
      </c>
    </row>
    <row r="2417" spans="1:38" hidden="1" x14ac:dyDescent="0.2">
      <c r="A2417" s="4">
        <v>2353</v>
      </c>
      <c r="B2417" s="4">
        <v>185</v>
      </c>
      <c r="C2417" s="5" t="s">
        <v>1018</v>
      </c>
      <c r="D2417" s="5" t="s">
        <v>1017</v>
      </c>
      <c r="E2417" s="4">
        <v>1968</v>
      </c>
      <c r="F2417" s="5" t="s">
        <v>1020</v>
      </c>
      <c r="G2417" s="6">
        <v>0</v>
      </c>
      <c r="H2417" s="7">
        <v>4</v>
      </c>
      <c r="L2417" s="5" t="s">
        <v>730</v>
      </c>
      <c r="M2417" s="5" t="s">
        <v>53</v>
      </c>
      <c r="N2417" s="4">
        <v>1965</v>
      </c>
      <c r="O2417" s="5" t="s">
        <v>1019</v>
      </c>
      <c r="P2417" s="5" t="s">
        <v>329</v>
      </c>
      <c r="S2417" s="5" t="s">
        <v>272</v>
      </c>
      <c r="X2417" s="5" t="s">
        <v>153</v>
      </c>
      <c r="Y2417" s="5" t="s">
        <v>152</v>
      </c>
      <c r="Z2417" s="5" t="s">
        <v>20</v>
      </c>
      <c r="AB2417" s="5" t="s">
        <v>184</v>
      </c>
      <c r="AC2417" s="5" t="s">
        <v>753</v>
      </c>
      <c r="AI2417" s="5" t="s">
        <v>25</v>
      </c>
      <c r="AJ2417" s="8" t="s">
        <v>59</v>
      </c>
      <c r="AK2417" s="8" t="s">
        <v>59</v>
      </c>
      <c r="AL2417" s="8" t="s">
        <v>264</v>
      </c>
    </row>
    <row r="2418" spans="1:38" hidden="1" x14ac:dyDescent="0.2">
      <c r="A2418" s="4">
        <v>2353</v>
      </c>
      <c r="B2418" s="4">
        <v>186</v>
      </c>
      <c r="C2418" s="5" t="s">
        <v>1018</v>
      </c>
      <c r="D2418" s="5" t="s">
        <v>1017</v>
      </c>
      <c r="E2418" s="4">
        <v>1968</v>
      </c>
      <c r="F2418" s="5" t="s">
        <v>1020</v>
      </c>
      <c r="G2418" s="6">
        <v>0</v>
      </c>
      <c r="H2418" s="7">
        <v>1</v>
      </c>
      <c r="L2418" s="5" t="s">
        <v>737</v>
      </c>
      <c r="M2418" s="5" t="s">
        <v>53</v>
      </c>
      <c r="N2418" s="4">
        <v>1965</v>
      </c>
      <c r="O2418" s="5" t="s">
        <v>1019</v>
      </c>
      <c r="P2418" s="5" t="s">
        <v>329</v>
      </c>
      <c r="S2418" s="5" t="s">
        <v>272</v>
      </c>
      <c r="X2418" s="5" t="s">
        <v>153</v>
      </c>
      <c r="Y2418" s="5" t="s">
        <v>152</v>
      </c>
      <c r="Z2418" s="5" t="s">
        <v>20</v>
      </c>
      <c r="AB2418" s="5" t="s">
        <v>184</v>
      </c>
      <c r="AC2418" s="5" t="s">
        <v>753</v>
      </c>
      <c r="AI2418" s="5" t="s">
        <v>25</v>
      </c>
      <c r="AJ2418" s="8" t="s">
        <v>59</v>
      </c>
      <c r="AK2418" s="8" t="s">
        <v>59</v>
      </c>
      <c r="AL2418" s="8" t="s">
        <v>264</v>
      </c>
    </row>
    <row r="2419" spans="1:38" hidden="1" x14ac:dyDescent="0.2">
      <c r="A2419" s="4">
        <v>2353</v>
      </c>
      <c r="B2419" s="4">
        <v>187</v>
      </c>
      <c r="C2419" s="5" t="s">
        <v>1018</v>
      </c>
      <c r="D2419" s="5" t="s">
        <v>1017</v>
      </c>
      <c r="E2419" s="4">
        <v>1968</v>
      </c>
      <c r="F2419" s="5" t="s">
        <v>1020</v>
      </c>
      <c r="G2419" s="6">
        <v>0.5</v>
      </c>
      <c r="H2419" s="7">
        <v>12</v>
      </c>
      <c r="L2419" s="5" t="s">
        <v>740</v>
      </c>
      <c r="M2419" s="5" t="s">
        <v>53</v>
      </c>
      <c r="N2419" s="4">
        <v>1965</v>
      </c>
      <c r="O2419" s="5" t="s">
        <v>1019</v>
      </c>
      <c r="P2419" s="5" t="s">
        <v>329</v>
      </c>
      <c r="S2419" s="5" t="s">
        <v>272</v>
      </c>
      <c r="X2419" s="5" t="s">
        <v>153</v>
      </c>
      <c r="Y2419" s="5" t="s">
        <v>152</v>
      </c>
      <c r="Z2419" s="5" t="s">
        <v>20</v>
      </c>
      <c r="AB2419" s="5" t="s">
        <v>184</v>
      </c>
      <c r="AC2419" s="5" t="s">
        <v>753</v>
      </c>
      <c r="AI2419" s="5" t="s">
        <v>25</v>
      </c>
      <c r="AJ2419" s="8" t="s">
        <v>59</v>
      </c>
      <c r="AK2419" s="8" t="s">
        <v>59</v>
      </c>
      <c r="AL2419" s="8" t="s">
        <v>264</v>
      </c>
    </row>
    <row r="2420" spans="1:38" hidden="1" x14ac:dyDescent="0.2">
      <c r="A2420" s="4">
        <v>2353</v>
      </c>
      <c r="B2420" s="4">
        <v>188</v>
      </c>
      <c r="C2420" s="5" t="s">
        <v>1018</v>
      </c>
      <c r="D2420" s="5" t="s">
        <v>1017</v>
      </c>
      <c r="E2420" s="4">
        <v>1968</v>
      </c>
      <c r="F2420" s="5" t="s">
        <v>1020</v>
      </c>
      <c r="G2420" s="6">
        <v>1</v>
      </c>
      <c r="H2420" s="7">
        <v>3</v>
      </c>
      <c r="L2420" s="5" t="s">
        <v>742</v>
      </c>
      <c r="M2420" s="5" t="s">
        <v>53</v>
      </c>
      <c r="N2420" s="4">
        <v>1965</v>
      </c>
      <c r="O2420" s="5" t="s">
        <v>1019</v>
      </c>
      <c r="P2420" s="5" t="s">
        <v>329</v>
      </c>
      <c r="S2420" s="5" t="s">
        <v>272</v>
      </c>
      <c r="X2420" s="5" t="s">
        <v>153</v>
      </c>
      <c r="Y2420" s="5" t="s">
        <v>152</v>
      </c>
      <c r="Z2420" s="5" t="s">
        <v>20</v>
      </c>
      <c r="AB2420" s="5" t="s">
        <v>184</v>
      </c>
      <c r="AC2420" s="5" t="s">
        <v>753</v>
      </c>
      <c r="AI2420" s="5" t="s">
        <v>25</v>
      </c>
      <c r="AJ2420" s="8" t="s">
        <v>59</v>
      </c>
      <c r="AK2420" s="8" t="s">
        <v>59</v>
      </c>
      <c r="AL2420" s="8" t="s">
        <v>264</v>
      </c>
    </row>
    <row r="2421" spans="1:38" hidden="1" x14ac:dyDescent="0.2">
      <c r="A2421" s="4">
        <v>2353</v>
      </c>
      <c r="B2421" s="4">
        <v>189</v>
      </c>
      <c r="C2421" s="5" t="s">
        <v>1018</v>
      </c>
      <c r="D2421" s="5" t="s">
        <v>1017</v>
      </c>
      <c r="E2421" s="4">
        <v>1968</v>
      </c>
      <c r="F2421" s="5" t="s">
        <v>1020</v>
      </c>
      <c r="G2421" s="6">
        <v>1</v>
      </c>
      <c r="H2421" s="7">
        <v>3</v>
      </c>
      <c r="L2421" s="5" t="s">
        <v>743</v>
      </c>
      <c r="M2421" s="5" t="s">
        <v>53</v>
      </c>
      <c r="N2421" s="4">
        <v>1965</v>
      </c>
      <c r="O2421" s="5" t="s">
        <v>1019</v>
      </c>
      <c r="P2421" s="5" t="s">
        <v>329</v>
      </c>
      <c r="S2421" s="5" t="s">
        <v>272</v>
      </c>
      <c r="X2421" s="5" t="s">
        <v>153</v>
      </c>
      <c r="Y2421" s="5" t="s">
        <v>152</v>
      </c>
      <c r="Z2421" s="5" t="s">
        <v>20</v>
      </c>
      <c r="AB2421" s="5" t="s">
        <v>184</v>
      </c>
      <c r="AC2421" s="5" t="s">
        <v>753</v>
      </c>
      <c r="AI2421" s="5" t="s">
        <v>25</v>
      </c>
      <c r="AJ2421" s="8" t="s">
        <v>59</v>
      </c>
      <c r="AK2421" s="8" t="s">
        <v>59</v>
      </c>
      <c r="AL2421" s="8" t="s">
        <v>264</v>
      </c>
    </row>
    <row r="2422" spans="1:38" hidden="1" x14ac:dyDescent="0.2">
      <c r="A2422" s="4">
        <v>2353</v>
      </c>
      <c r="B2422" s="4">
        <v>190</v>
      </c>
      <c r="C2422" s="5" t="s">
        <v>1018</v>
      </c>
      <c r="D2422" s="5" t="s">
        <v>1017</v>
      </c>
      <c r="E2422" s="4">
        <v>1968</v>
      </c>
      <c r="F2422" s="5" t="s">
        <v>1020</v>
      </c>
      <c r="G2422" s="6">
        <v>1</v>
      </c>
      <c r="H2422" s="7">
        <v>1</v>
      </c>
      <c r="L2422" s="5" t="s">
        <v>744</v>
      </c>
      <c r="M2422" s="5" t="s">
        <v>53</v>
      </c>
      <c r="N2422" s="4">
        <v>1965</v>
      </c>
      <c r="O2422" s="5" t="s">
        <v>1019</v>
      </c>
      <c r="P2422" s="5" t="s">
        <v>329</v>
      </c>
      <c r="S2422" s="5" t="s">
        <v>272</v>
      </c>
      <c r="X2422" s="5" t="s">
        <v>153</v>
      </c>
      <c r="Y2422" s="5" t="s">
        <v>152</v>
      </c>
      <c r="Z2422" s="5" t="s">
        <v>20</v>
      </c>
      <c r="AB2422" s="5" t="s">
        <v>184</v>
      </c>
      <c r="AC2422" s="5" t="s">
        <v>753</v>
      </c>
      <c r="AI2422" s="5" t="s">
        <v>25</v>
      </c>
      <c r="AJ2422" s="8" t="s">
        <v>59</v>
      </c>
      <c r="AK2422" s="8" t="s">
        <v>59</v>
      </c>
      <c r="AL2422" s="8" t="s">
        <v>264</v>
      </c>
    </row>
    <row r="2423" spans="1:38" hidden="1" x14ac:dyDescent="0.2">
      <c r="A2423" s="4">
        <v>2353</v>
      </c>
      <c r="B2423" s="4">
        <v>191</v>
      </c>
      <c r="C2423" s="5" t="s">
        <v>1018</v>
      </c>
      <c r="D2423" s="5" t="s">
        <v>1017</v>
      </c>
      <c r="E2423" s="4">
        <v>1968</v>
      </c>
      <c r="F2423" s="5" t="s">
        <v>1020</v>
      </c>
      <c r="G2423" s="6">
        <v>1</v>
      </c>
      <c r="H2423" s="7">
        <v>5</v>
      </c>
      <c r="L2423" s="5" t="s">
        <v>745</v>
      </c>
      <c r="M2423" s="5" t="s">
        <v>53</v>
      </c>
      <c r="N2423" s="4">
        <v>1965</v>
      </c>
      <c r="O2423" s="5" t="s">
        <v>1019</v>
      </c>
      <c r="P2423" s="5" t="s">
        <v>329</v>
      </c>
      <c r="S2423" s="5" t="s">
        <v>272</v>
      </c>
      <c r="X2423" s="5" t="s">
        <v>153</v>
      </c>
      <c r="Y2423" s="5" t="s">
        <v>152</v>
      </c>
      <c r="Z2423" s="5" t="s">
        <v>20</v>
      </c>
      <c r="AB2423" s="5" t="s">
        <v>184</v>
      </c>
      <c r="AC2423" s="5" t="s">
        <v>753</v>
      </c>
      <c r="AI2423" s="5" t="s">
        <v>25</v>
      </c>
      <c r="AJ2423" s="8" t="s">
        <v>59</v>
      </c>
      <c r="AK2423" s="8" t="s">
        <v>59</v>
      </c>
      <c r="AL2423" s="8" t="s">
        <v>264</v>
      </c>
    </row>
    <row r="2424" spans="1:38" hidden="1" x14ac:dyDescent="0.2">
      <c r="A2424" s="4">
        <v>2353</v>
      </c>
      <c r="B2424" s="4">
        <v>192</v>
      </c>
      <c r="C2424" s="5" t="s">
        <v>1018</v>
      </c>
      <c r="D2424" s="5" t="s">
        <v>1017</v>
      </c>
      <c r="E2424" s="4">
        <v>1968</v>
      </c>
      <c r="F2424" s="5" t="s">
        <v>1020</v>
      </c>
      <c r="G2424" s="6">
        <v>1</v>
      </c>
      <c r="H2424" s="7">
        <v>2</v>
      </c>
      <c r="L2424" s="5" t="s">
        <v>746</v>
      </c>
      <c r="M2424" s="5" t="s">
        <v>53</v>
      </c>
      <c r="N2424" s="4">
        <v>1965</v>
      </c>
      <c r="O2424" s="5" t="s">
        <v>1019</v>
      </c>
      <c r="P2424" s="5" t="s">
        <v>329</v>
      </c>
      <c r="S2424" s="5" t="s">
        <v>272</v>
      </c>
      <c r="X2424" s="5" t="s">
        <v>153</v>
      </c>
      <c r="Y2424" s="5" t="s">
        <v>152</v>
      </c>
      <c r="Z2424" s="5" t="s">
        <v>20</v>
      </c>
      <c r="AB2424" s="5" t="s">
        <v>184</v>
      </c>
      <c r="AC2424" s="5" t="s">
        <v>753</v>
      </c>
      <c r="AI2424" s="5" t="s">
        <v>25</v>
      </c>
      <c r="AJ2424" s="8" t="s">
        <v>59</v>
      </c>
      <c r="AK2424" s="8" t="s">
        <v>59</v>
      </c>
      <c r="AL2424" s="8" t="s">
        <v>264</v>
      </c>
    </row>
    <row r="2425" spans="1:38" hidden="1" x14ac:dyDescent="0.2">
      <c r="A2425" s="4">
        <v>2353</v>
      </c>
      <c r="B2425" s="4">
        <v>193</v>
      </c>
      <c r="C2425" s="5" t="s">
        <v>1018</v>
      </c>
      <c r="D2425" s="5" t="s">
        <v>1017</v>
      </c>
      <c r="E2425" s="4">
        <v>1968</v>
      </c>
      <c r="F2425" s="5" t="s">
        <v>1020</v>
      </c>
      <c r="G2425" s="6">
        <v>1</v>
      </c>
      <c r="H2425" s="7">
        <v>1</v>
      </c>
      <c r="L2425" s="5" t="s">
        <v>747</v>
      </c>
      <c r="M2425" s="5" t="s">
        <v>53</v>
      </c>
      <c r="N2425" s="4">
        <v>1965</v>
      </c>
      <c r="O2425" s="5" t="s">
        <v>1019</v>
      </c>
      <c r="P2425" s="5" t="s">
        <v>329</v>
      </c>
      <c r="S2425" s="5" t="s">
        <v>272</v>
      </c>
      <c r="X2425" s="5" t="s">
        <v>153</v>
      </c>
      <c r="Y2425" s="5" t="s">
        <v>152</v>
      </c>
      <c r="Z2425" s="5" t="s">
        <v>20</v>
      </c>
      <c r="AB2425" s="5" t="s">
        <v>184</v>
      </c>
      <c r="AC2425" s="5" t="s">
        <v>753</v>
      </c>
      <c r="AI2425" s="5" t="s">
        <v>25</v>
      </c>
      <c r="AJ2425" s="8" t="s">
        <v>59</v>
      </c>
      <c r="AK2425" s="8" t="s">
        <v>59</v>
      </c>
      <c r="AL2425" s="8" t="s">
        <v>264</v>
      </c>
    </row>
    <row r="2426" spans="1:38" hidden="1" x14ac:dyDescent="0.2">
      <c r="A2426" s="4">
        <v>2353</v>
      </c>
      <c r="B2426" s="4">
        <v>194</v>
      </c>
      <c r="C2426" s="5" t="s">
        <v>1018</v>
      </c>
      <c r="D2426" s="5" t="s">
        <v>1017</v>
      </c>
      <c r="E2426" s="4">
        <v>1968</v>
      </c>
      <c r="F2426" s="5" t="s">
        <v>1020</v>
      </c>
      <c r="G2426" s="6">
        <v>1</v>
      </c>
      <c r="H2426" s="7">
        <v>4</v>
      </c>
      <c r="L2426" s="5" t="s">
        <v>748</v>
      </c>
      <c r="M2426" s="5" t="s">
        <v>53</v>
      </c>
      <c r="N2426" s="4">
        <v>1965</v>
      </c>
      <c r="O2426" s="5" t="s">
        <v>1019</v>
      </c>
      <c r="P2426" s="5" t="s">
        <v>329</v>
      </c>
      <c r="S2426" s="5" t="s">
        <v>272</v>
      </c>
      <c r="X2426" s="5" t="s">
        <v>153</v>
      </c>
      <c r="Y2426" s="5" t="s">
        <v>152</v>
      </c>
      <c r="Z2426" s="5" t="s">
        <v>20</v>
      </c>
      <c r="AB2426" s="5" t="s">
        <v>184</v>
      </c>
      <c r="AC2426" s="5" t="s">
        <v>753</v>
      </c>
      <c r="AI2426" s="5" t="s">
        <v>25</v>
      </c>
      <c r="AJ2426" s="8" t="s">
        <v>59</v>
      </c>
      <c r="AK2426" s="8" t="s">
        <v>59</v>
      </c>
      <c r="AL2426" s="8" t="s">
        <v>264</v>
      </c>
    </row>
    <row r="2427" spans="1:38" hidden="1" x14ac:dyDescent="0.2">
      <c r="A2427" s="4">
        <v>2353</v>
      </c>
      <c r="B2427" s="4">
        <v>195</v>
      </c>
      <c r="C2427" s="5" t="s">
        <v>1018</v>
      </c>
      <c r="D2427" s="5" t="s">
        <v>1017</v>
      </c>
      <c r="E2427" s="4">
        <v>1968</v>
      </c>
      <c r="F2427" s="5" t="s">
        <v>1020</v>
      </c>
      <c r="G2427" s="6">
        <v>1</v>
      </c>
      <c r="H2427" s="7">
        <v>4</v>
      </c>
      <c r="L2427" s="5" t="s">
        <v>749</v>
      </c>
      <c r="M2427" s="5" t="s">
        <v>53</v>
      </c>
      <c r="N2427" s="4">
        <v>1965</v>
      </c>
      <c r="O2427" s="5" t="s">
        <v>1019</v>
      </c>
      <c r="P2427" s="5" t="s">
        <v>329</v>
      </c>
      <c r="S2427" s="5" t="s">
        <v>272</v>
      </c>
      <c r="X2427" s="5" t="s">
        <v>153</v>
      </c>
      <c r="Y2427" s="5" t="s">
        <v>152</v>
      </c>
      <c r="Z2427" s="5" t="s">
        <v>20</v>
      </c>
      <c r="AB2427" s="5" t="s">
        <v>184</v>
      </c>
      <c r="AC2427" s="5" t="s">
        <v>753</v>
      </c>
      <c r="AI2427" s="5" t="s">
        <v>25</v>
      </c>
      <c r="AJ2427" s="8" t="s">
        <v>59</v>
      </c>
      <c r="AK2427" s="8" t="s">
        <v>59</v>
      </c>
      <c r="AL2427" s="8" t="s">
        <v>264</v>
      </c>
    </row>
    <row r="2428" spans="1:38" hidden="1" x14ac:dyDescent="0.2">
      <c r="A2428" s="4">
        <v>2353</v>
      </c>
      <c r="B2428" s="4">
        <v>196</v>
      </c>
      <c r="C2428" s="5" t="s">
        <v>1018</v>
      </c>
      <c r="D2428" s="5" t="s">
        <v>1017</v>
      </c>
      <c r="E2428" s="4">
        <v>1968</v>
      </c>
      <c r="F2428" s="5" t="s">
        <v>1020</v>
      </c>
      <c r="G2428" s="6">
        <v>1</v>
      </c>
      <c r="H2428" s="7">
        <v>5</v>
      </c>
      <c r="L2428" s="5" t="s">
        <v>810</v>
      </c>
      <c r="M2428" s="5" t="s">
        <v>53</v>
      </c>
      <c r="N2428" s="4">
        <v>1965</v>
      </c>
      <c r="O2428" s="5" t="s">
        <v>1019</v>
      </c>
      <c r="P2428" s="5" t="s">
        <v>329</v>
      </c>
      <c r="S2428" s="5" t="s">
        <v>272</v>
      </c>
      <c r="X2428" s="5" t="s">
        <v>153</v>
      </c>
      <c r="Y2428" s="5" t="s">
        <v>152</v>
      </c>
      <c r="Z2428" s="5" t="s">
        <v>20</v>
      </c>
      <c r="AB2428" s="5" t="s">
        <v>184</v>
      </c>
      <c r="AC2428" s="5" t="s">
        <v>753</v>
      </c>
      <c r="AI2428" s="5" t="s">
        <v>25</v>
      </c>
      <c r="AJ2428" s="8" t="s">
        <v>59</v>
      </c>
      <c r="AK2428" s="8" t="s">
        <v>59</v>
      </c>
      <c r="AL2428" s="8" t="s">
        <v>264</v>
      </c>
    </row>
    <row r="2429" spans="1:38" hidden="1" x14ac:dyDescent="0.2">
      <c r="A2429" s="4">
        <v>2353</v>
      </c>
      <c r="B2429" s="4">
        <v>197</v>
      </c>
      <c r="C2429" s="5" t="s">
        <v>1018</v>
      </c>
      <c r="D2429" s="5" t="s">
        <v>1017</v>
      </c>
      <c r="E2429" s="4">
        <v>1968</v>
      </c>
      <c r="F2429" s="5" t="s">
        <v>1020</v>
      </c>
      <c r="G2429" s="6">
        <v>1</v>
      </c>
      <c r="H2429" s="7">
        <v>1</v>
      </c>
      <c r="L2429" s="5" t="s">
        <v>811</v>
      </c>
      <c r="M2429" s="5" t="s">
        <v>53</v>
      </c>
      <c r="N2429" s="4">
        <v>1965</v>
      </c>
      <c r="O2429" s="5" t="s">
        <v>1019</v>
      </c>
      <c r="P2429" s="5" t="s">
        <v>329</v>
      </c>
      <c r="S2429" s="5" t="s">
        <v>272</v>
      </c>
      <c r="X2429" s="5" t="s">
        <v>153</v>
      </c>
      <c r="Y2429" s="5" t="s">
        <v>152</v>
      </c>
      <c r="Z2429" s="5" t="s">
        <v>20</v>
      </c>
      <c r="AB2429" s="5" t="s">
        <v>184</v>
      </c>
      <c r="AC2429" s="5" t="s">
        <v>753</v>
      </c>
      <c r="AI2429" s="5" t="s">
        <v>25</v>
      </c>
      <c r="AJ2429" s="8" t="s">
        <v>59</v>
      </c>
      <c r="AK2429" s="8" t="s">
        <v>59</v>
      </c>
      <c r="AL2429" s="8" t="s">
        <v>264</v>
      </c>
    </row>
    <row r="2430" spans="1:38" hidden="1" x14ac:dyDescent="0.2">
      <c r="A2430" s="4">
        <v>2353</v>
      </c>
      <c r="B2430" s="4">
        <v>198</v>
      </c>
      <c r="C2430" s="5" t="s">
        <v>1018</v>
      </c>
      <c r="D2430" s="5" t="s">
        <v>1017</v>
      </c>
      <c r="E2430" s="4">
        <v>1968</v>
      </c>
      <c r="F2430" s="5" t="s">
        <v>1020</v>
      </c>
      <c r="G2430" s="6">
        <v>1</v>
      </c>
      <c r="H2430" s="7">
        <v>11</v>
      </c>
      <c r="L2430" s="5" t="s">
        <v>812</v>
      </c>
      <c r="M2430" s="5" t="s">
        <v>53</v>
      </c>
      <c r="N2430" s="4">
        <v>1965</v>
      </c>
      <c r="O2430" s="5" t="s">
        <v>1019</v>
      </c>
      <c r="P2430" s="5" t="s">
        <v>329</v>
      </c>
      <c r="S2430" s="5" t="s">
        <v>272</v>
      </c>
      <c r="X2430" s="5" t="s">
        <v>153</v>
      </c>
      <c r="Y2430" s="5" t="s">
        <v>152</v>
      </c>
      <c r="Z2430" s="5" t="s">
        <v>20</v>
      </c>
      <c r="AB2430" s="5" t="s">
        <v>184</v>
      </c>
      <c r="AC2430" s="5" t="s">
        <v>753</v>
      </c>
      <c r="AI2430" s="5" t="s">
        <v>25</v>
      </c>
      <c r="AJ2430" s="8" t="s">
        <v>59</v>
      </c>
      <c r="AK2430" s="8" t="s">
        <v>59</v>
      </c>
      <c r="AL2430" s="8" t="s">
        <v>264</v>
      </c>
    </row>
    <row r="2431" spans="1:38" hidden="1" x14ac:dyDescent="0.2">
      <c r="A2431" s="4">
        <v>2353</v>
      </c>
      <c r="B2431" s="4">
        <v>199</v>
      </c>
      <c r="C2431" s="5" t="s">
        <v>1018</v>
      </c>
      <c r="D2431" s="5" t="s">
        <v>1017</v>
      </c>
      <c r="E2431" s="4">
        <v>1968</v>
      </c>
      <c r="F2431" s="5" t="s">
        <v>1020</v>
      </c>
      <c r="G2431" s="6">
        <v>1</v>
      </c>
      <c r="H2431" s="7">
        <v>2</v>
      </c>
      <c r="L2431" s="5" t="s">
        <v>813</v>
      </c>
      <c r="M2431" s="5" t="s">
        <v>53</v>
      </c>
      <c r="N2431" s="4">
        <v>1965</v>
      </c>
      <c r="O2431" s="5" t="s">
        <v>1019</v>
      </c>
      <c r="P2431" s="5" t="s">
        <v>329</v>
      </c>
      <c r="S2431" s="5" t="s">
        <v>272</v>
      </c>
      <c r="X2431" s="5" t="s">
        <v>153</v>
      </c>
      <c r="Y2431" s="5" t="s">
        <v>152</v>
      </c>
      <c r="Z2431" s="5" t="s">
        <v>20</v>
      </c>
      <c r="AB2431" s="5" t="s">
        <v>184</v>
      </c>
      <c r="AC2431" s="5" t="s">
        <v>753</v>
      </c>
      <c r="AI2431" s="5" t="s">
        <v>25</v>
      </c>
      <c r="AJ2431" s="8" t="s">
        <v>59</v>
      </c>
      <c r="AK2431" s="8" t="s">
        <v>59</v>
      </c>
      <c r="AL2431" s="8" t="s">
        <v>264</v>
      </c>
    </row>
    <row r="2432" spans="1:38" hidden="1" x14ac:dyDescent="0.2">
      <c r="A2432" s="4">
        <v>2353</v>
      </c>
      <c r="B2432" s="4">
        <v>200</v>
      </c>
      <c r="C2432" s="5" t="s">
        <v>1018</v>
      </c>
      <c r="D2432" s="5" t="s">
        <v>1017</v>
      </c>
      <c r="E2432" s="4">
        <v>1968</v>
      </c>
      <c r="F2432" s="5" t="s">
        <v>1020</v>
      </c>
      <c r="G2432" s="6">
        <v>1</v>
      </c>
      <c r="H2432" s="7">
        <v>4</v>
      </c>
      <c r="L2432" s="5" t="s">
        <v>814</v>
      </c>
      <c r="M2432" s="5" t="s">
        <v>53</v>
      </c>
      <c r="N2432" s="4">
        <v>1965</v>
      </c>
      <c r="O2432" s="5" t="s">
        <v>1019</v>
      </c>
      <c r="P2432" s="5" t="s">
        <v>329</v>
      </c>
      <c r="S2432" s="5" t="s">
        <v>272</v>
      </c>
      <c r="X2432" s="5" t="s">
        <v>153</v>
      </c>
      <c r="Y2432" s="5" t="s">
        <v>152</v>
      </c>
      <c r="Z2432" s="5" t="s">
        <v>20</v>
      </c>
      <c r="AB2432" s="5" t="s">
        <v>184</v>
      </c>
      <c r="AC2432" s="5" t="s">
        <v>753</v>
      </c>
      <c r="AI2432" s="5" t="s">
        <v>25</v>
      </c>
      <c r="AJ2432" s="8" t="s">
        <v>59</v>
      </c>
      <c r="AK2432" s="8" t="s">
        <v>59</v>
      </c>
      <c r="AL2432" s="8" t="s">
        <v>264</v>
      </c>
    </row>
    <row r="2433" spans="1:38" hidden="1" x14ac:dyDescent="0.2">
      <c r="A2433" s="4">
        <v>2353</v>
      </c>
      <c r="B2433" s="4">
        <v>201</v>
      </c>
      <c r="C2433" s="5" t="s">
        <v>1018</v>
      </c>
      <c r="D2433" s="5" t="s">
        <v>1017</v>
      </c>
      <c r="E2433" s="4">
        <v>1968</v>
      </c>
      <c r="F2433" s="5" t="s">
        <v>890</v>
      </c>
      <c r="G2433" s="6">
        <v>0</v>
      </c>
      <c r="H2433" s="7">
        <v>2</v>
      </c>
      <c r="L2433" s="5" t="s">
        <v>721</v>
      </c>
      <c r="M2433" s="5" t="s">
        <v>57</v>
      </c>
      <c r="N2433" s="4">
        <v>1965</v>
      </c>
      <c r="O2433" s="5" t="s">
        <v>1019</v>
      </c>
      <c r="P2433" s="5" t="s">
        <v>329</v>
      </c>
      <c r="S2433" s="5" t="s">
        <v>272</v>
      </c>
      <c r="X2433" s="5" t="s">
        <v>153</v>
      </c>
      <c r="Y2433" s="5" t="s">
        <v>152</v>
      </c>
      <c r="Z2433" s="5" t="s">
        <v>20</v>
      </c>
      <c r="AB2433" s="5" t="s">
        <v>184</v>
      </c>
      <c r="AC2433" s="5" t="s">
        <v>753</v>
      </c>
      <c r="AI2433" s="5" t="s">
        <v>25</v>
      </c>
      <c r="AJ2433" s="8" t="s">
        <v>59</v>
      </c>
      <c r="AK2433" s="8" t="s">
        <v>59</v>
      </c>
      <c r="AL2433" s="8" t="s">
        <v>264</v>
      </c>
    </row>
    <row r="2434" spans="1:38" hidden="1" x14ac:dyDescent="0.2">
      <c r="A2434" s="4">
        <v>2353</v>
      </c>
      <c r="B2434" s="4">
        <v>202</v>
      </c>
      <c r="C2434" s="5" t="s">
        <v>1018</v>
      </c>
      <c r="D2434" s="5" t="s">
        <v>1017</v>
      </c>
      <c r="E2434" s="4">
        <v>1968</v>
      </c>
      <c r="F2434" s="5" t="s">
        <v>890</v>
      </c>
      <c r="G2434" s="6">
        <v>0</v>
      </c>
      <c r="H2434" s="7">
        <v>3</v>
      </c>
      <c r="L2434" s="5" t="s">
        <v>722</v>
      </c>
      <c r="M2434" s="5" t="s">
        <v>57</v>
      </c>
      <c r="N2434" s="4">
        <v>1965</v>
      </c>
      <c r="O2434" s="5" t="s">
        <v>1019</v>
      </c>
      <c r="P2434" s="5" t="s">
        <v>329</v>
      </c>
      <c r="S2434" s="5" t="s">
        <v>272</v>
      </c>
      <c r="X2434" s="5" t="s">
        <v>153</v>
      </c>
      <c r="Y2434" s="5" t="s">
        <v>152</v>
      </c>
      <c r="Z2434" s="5" t="s">
        <v>20</v>
      </c>
      <c r="AB2434" s="5" t="s">
        <v>184</v>
      </c>
      <c r="AC2434" s="5" t="s">
        <v>753</v>
      </c>
      <c r="AI2434" s="5" t="s">
        <v>25</v>
      </c>
      <c r="AJ2434" s="8" t="s">
        <v>59</v>
      </c>
      <c r="AK2434" s="8" t="s">
        <v>59</v>
      </c>
      <c r="AL2434" s="8" t="s">
        <v>264</v>
      </c>
    </row>
    <row r="2435" spans="1:38" hidden="1" x14ac:dyDescent="0.2">
      <c r="A2435" s="4">
        <v>2353</v>
      </c>
      <c r="B2435" s="4">
        <v>203</v>
      </c>
      <c r="C2435" s="5" t="s">
        <v>1018</v>
      </c>
      <c r="D2435" s="5" t="s">
        <v>1017</v>
      </c>
      <c r="E2435" s="4">
        <v>1968</v>
      </c>
      <c r="F2435" s="5" t="s">
        <v>890</v>
      </c>
      <c r="G2435" s="6">
        <v>0</v>
      </c>
      <c r="H2435" s="7">
        <v>2</v>
      </c>
      <c r="L2435" s="5" t="s">
        <v>723</v>
      </c>
      <c r="M2435" s="5" t="s">
        <v>57</v>
      </c>
      <c r="N2435" s="4">
        <v>1965</v>
      </c>
      <c r="O2435" s="5" t="s">
        <v>1019</v>
      </c>
      <c r="P2435" s="5" t="s">
        <v>329</v>
      </c>
      <c r="S2435" s="5" t="s">
        <v>272</v>
      </c>
      <c r="X2435" s="5" t="s">
        <v>153</v>
      </c>
      <c r="Y2435" s="5" t="s">
        <v>152</v>
      </c>
      <c r="Z2435" s="5" t="s">
        <v>20</v>
      </c>
      <c r="AB2435" s="5" t="s">
        <v>184</v>
      </c>
      <c r="AC2435" s="5" t="s">
        <v>753</v>
      </c>
      <c r="AI2435" s="5" t="s">
        <v>25</v>
      </c>
      <c r="AJ2435" s="8" t="s">
        <v>59</v>
      </c>
      <c r="AK2435" s="8" t="s">
        <v>59</v>
      </c>
      <c r="AL2435" s="8" t="s">
        <v>264</v>
      </c>
    </row>
    <row r="2436" spans="1:38" hidden="1" x14ac:dyDescent="0.2">
      <c r="A2436" s="4">
        <v>2353</v>
      </c>
      <c r="B2436" s="4">
        <v>204</v>
      </c>
      <c r="C2436" s="5" t="s">
        <v>1018</v>
      </c>
      <c r="D2436" s="5" t="s">
        <v>1017</v>
      </c>
      <c r="E2436" s="4">
        <v>1968</v>
      </c>
      <c r="F2436" s="5" t="s">
        <v>890</v>
      </c>
      <c r="G2436" s="6">
        <v>0</v>
      </c>
      <c r="H2436" s="7">
        <v>1</v>
      </c>
      <c r="L2436" s="5" t="s">
        <v>724</v>
      </c>
      <c r="M2436" s="5" t="s">
        <v>57</v>
      </c>
      <c r="N2436" s="4">
        <v>1965</v>
      </c>
      <c r="O2436" s="5" t="s">
        <v>1019</v>
      </c>
      <c r="P2436" s="5" t="s">
        <v>329</v>
      </c>
      <c r="S2436" s="5" t="s">
        <v>272</v>
      </c>
      <c r="X2436" s="5" t="s">
        <v>153</v>
      </c>
      <c r="Y2436" s="5" t="s">
        <v>152</v>
      </c>
      <c r="Z2436" s="5" t="s">
        <v>20</v>
      </c>
      <c r="AB2436" s="5" t="s">
        <v>184</v>
      </c>
      <c r="AC2436" s="5" t="s">
        <v>753</v>
      </c>
      <c r="AI2436" s="5" t="s">
        <v>25</v>
      </c>
      <c r="AJ2436" s="8" t="s">
        <v>59</v>
      </c>
      <c r="AK2436" s="8" t="s">
        <v>59</v>
      </c>
      <c r="AL2436" s="8" t="s">
        <v>264</v>
      </c>
    </row>
    <row r="2437" spans="1:38" hidden="1" x14ac:dyDescent="0.2">
      <c r="A2437" s="4">
        <v>2353</v>
      </c>
      <c r="B2437" s="4">
        <v>205</v>
      </c>
      <c r="C2437" s="5" t="s">
        <v>1018</v>
      </c>
      <c r="D2437" s="5" t="s">
        <v>1017</v>
      </c>
      <c r="E2437" s="4">
        <v>1968</v>
      </c>
      <c r="F2437" s="5" t="s">
        <v>890</v>
      </c>
      <c r="G2437" s="6">
        <v>0</v>
      </c>
      <c r="H2437" s="7">
        <v>3</v>
      </c>
      <c r="L2437" s="5" t="s">
        <v>725</v>
      </c>
      <c r="M2437" s="5" t="s">
        <v>57</v>
      </c>
      <c r="N2437" s="4">
        <v>1965</v>
      </c>
      <c r="O2437" s="5" t="s">
        <v>1019</v>
      </c>
      <c r="P2437" s="5" t="s">
        <v>329</v>
      </c>
      <c r="S2437" s="5" t="s">
        <v>272</v>
      </c>
      <c r="X2437" s="5" t="s">
        <v>153</v>
      </c>
      <c r="Y2437" s="5" t="s">
        <v>152</v>
      </c>
      <c r="Z2437" s="5" t="s">
        <v>20</v>
      </c>
      <c r="AB2437" s="5" t="s">
        <v>184</v>
      </c>
      <c r="AC2437" s="5" t="s">
        <v>753</v>
      </c>
      <c r="AI2437" s="5" t="s">
        <v>25</v>
      </c>
      <c r="AJ2437" s="8" t="s">
        <v>59</v>
      </c>
      <c r="AK2437" s="8" t="s">
        <v>59</v>
      </c>
      <c r="AL2437" s="8" t="s">
        <v>264</v>
      </c>
    </row>
    <row r="2438" spans="1:38" hidden="1" x14ac:dyDescent="0.2">
      <c r="A2438" s="4">
        <v>2353</v>
      </c>
      <c r="B2438" s="4">
        <v>206</v>
      </c>
      <c r="C2438" s="5" t="s">
        <v>1018</v>
      </c>
      <c r="D2438" s="5" t="s">
        <v>1017</v>
      </c>
      <c r="E2438" s="4">
        <v>1968</v>
      </c>
      <c r="F2438" s="5" t="s">
        <v>890</v>
      </c>
      <c r="G2438" s="6">
        <v>0</v>
      </c>
      <c r="H2438" s="7">
        <v>8</v>
      </c>
      <c r="L2438" s="5" t="s">
        <v>726</v>
      </c>
      <c r="M2438" s="5" t="s">
        <v>57</v>
      </c>
      <c r="N2438" s="4">
        <v>1965</v>
      </c>
      <c r="O2438" s="5" t="s">
        <v>1019</v>
      </c>
      <c r="P2438" s="5" t="s">
        <v>329</v>
      </c>
      <c r="S2438" s="5" t="s">
        <v>272</v>
      </c>
      <c r="X2438" s="5" t="s">
        <v>153</v>
      </c>
      <c r="Y2438" s="5" t="s">
        <v>152</v>
      </c>
      <c r="Z2438" s="5" t="s">
        <v>20</v>
      </c>
      <c r="AB2438" s="5" t="s">
        <v>184</v>
      </c>
      <c r="AC2438" s="5" t="s">
        <v>753</v>
      </c>
      <c r="AI2438" s="5" t="s">
        <v>25</v>
      </c>
      <c r="AJ2438" s="8" t="s">
        <v>59</v>
      </c>
      <c r="AK2438" s="8" t="s">
        <v>59</v>
      </c>
      <c r="AL2438" s="8" t="s">
        <v>264</v>
      </c>
    </row>
    <row r="2439" spans="1:38" hidden="1" x14ac:dyDescent="0.2">
      <c r="A2439" s="4">
        <v>2353</v>
      </c>
      <c r="B2439" s="4">
        <v>207</v>
      </c>
      <c r="C2439" s="5" t="s">
        <v>1018</v>
      </c>
      <c r="D2439" s="5" t="s">
        <v>1017</v>
      </c>
      <c r="E2439" s="4">
        <v>1968</v>
      </c>
      <c r="F2439" s="5" t="s">
        <v>890</v>
      </c>
      <c r="G2439" s="6">
        <v>0</v>
      </c>
      <c r="H2439" s="7">
        <v>2</v>
      </c>
      <c r="L2439" s="5" t="s">
        <v>727</v>
      </c>
      <c r="M2439" s="5" t="s">
        <v>57</v>
      </c>
      <c r="N2439" s="4">
        <v>1965</v>
      </c>
      <c r="O2439" s="5" t="s">
        <v>1019</v>
      </c>
      <c r="P2439" s="5" t="s">
        <v>329</v>
      </c>
      <c r="S2439" s="5" t="s">
        <v>272</v>
      </c>
      <c r="X2439" s="5" t="s">
        <v>153</v>
      </c>
      <c r="Y2439" s="5" t="s">
        <v>152</v>
      </c>
      <c r="Z2439" s="5" t="s">
        <v>20</v>
      </c>
      <c r="AB2439" s="5" t="s">
        <v>184</v>
      </c>
      <c r="AC2439" s="5" t="s">
        <v>753</v>
      </c>
      <c r="AI2439" s="5" t="s">
        <v>25</v>
      </c>
      <c r="AJ2439" s="8" t="s">
        <v>59</v>
      </c>
      <c r="AK2439" s="8" t="s">
        <v>59</v>
      </c>
      <c r="AL2439" s="8" t="s">
        <v>264</v>
      </c>
    </row>
    <row r="2440" spans="1:38" hidden="1" x14ac:dyDescent="0.2">
      <c r="A2440" s="4">
        <v>2353</v>
      </c>
      <c r="B2440" s="4">
        <v>208</v>
      </c>
      <c r="C2440" s="5" t="s">
        <v>1018</v>
      </c>
      <c r="D2440" s="5" t="s">
        <v>1017</v>
      </c>
      <c r="E2440" s="4">
        <v>1968</v>
      </c>
      <c r="F2440" s="5" t="s">
        <v>890</v>
      </c>
      <c r="G2440" s="6">
        <v>0</v>
      </c>
      <c r="H2440" s="7">
        <v>6</v>
      </c>
      <c r="L2440" s="5" t="s">
        <v>728</v>
      </c>
      <c r="M2440" s="5" t="s">
        <v>57</v>
      </c>
      <c r="N2440" s="4">
        <v>1965</v>
      </c>
      <c r="O2440" s="5" t="s">
        <v>1019</v>
      </c>
      <c r="P2440" s="5" t="s">
        <v>329</v>
      </c>
      <c r="S2440" s="5" t="s">
        <v>272</v>
      </c>
      <c r="X2440" s="5" t="s">
        <v>153</v>
      </c>
      <c r="Y2440" s="5" t="s">
        <v>152</v>
      </c>
      <c r="Z2440" s="5" t="s">
        <v>20</v>
      </c>
      <c r="AB2440" s="5" t="s">
        <v>184</v>
      </c>
      <c r="AC2440" s="5" t="s">
        <v>753</v>
      </c>
      <c r="AI2440" s="5" t="s">
        <v>25</v>
      </c>
      <c r="AJ2440" s="8" t="s">
        <v>59</v>
      </c>
      <c r="AK2440" s="8" t="s">
        <v>59</v>
      </c>
      <c r="AL2440" s="8" t="s">
        <v>264</v>
      </c>
    </row>
    <row r="2441" spans="1:38" hidden="1" x14ac:dyDescent="0.2">
      <c r="A2441" s="4">
        <v>2353</v>
      </c>
      <c r="B2441" s="4">
        <v>209</v>
      </c>
      <c r="C2441" s="5" t="s">
        <v>1018</v>
      </c>
      <c r="D2441" s="5" t="s">
        <v>1017</v>
      </c>
      <c r="E2441" s="4">
        <v>1968</v>
      </c>
      <c r="F2441" s="5" t="s">
        <v>890</v>
      </c>
      <c r="G2441" s="6">
        <v>0</v>
      </c>
      <c r="H2441" s="7">
        <v>1</v>
      </c>
      <c r="L2441" s="5" t="s">
        <v>729</v>
      </c>
      <c r="M2441" s="5" t="s">
        <v>57</v>
      </c>
      <c r="N2441" s="4">
        <v>1965</v>
      </c>
      <c r="O2441" s="5" t="s">
        <v>1019</v>
      </c>
      <c r="P2441" s="5" t="s">
        <v>329</v>
      </c>
      <c r="S2441" s="5" t="s">
        <v>272</v>
      </c>
      <c r="X2441" s="5" t="s">
        <v>153</v>
      </c>
      <c r="Y2441" s="5" t="s">
        <v>152</v>
      </c>
      <c r="Z2441" s="5" t="s">
        <v>20</v>
      </c>
      <c r="AB2441" s="5" t="s">
        <v>184</v>
      </c>
      <c r="AC2441" s="5" t="s">
        <v>753</v>
      </c>
      <c r="AI2441" s="5" t="s">
        <v>25</v>
      </c>
      <c r="AJ2441" s="8" t="s">
        <v>59</v>
      </c>
      <c r="AK2441" s="8" t="s">
        <v>59</v>
      </c>
      <c r="AL2441" s="8" t="s">
        <v>264</v>
      </c>
    </row>
    <row r="2442" spans="1:38" hidden="1" x14ac:dyDescent="0.2">
      <c r="A2442" s="4">
        <v>2353</v>
      </c>
      <c r="B2442" s="4">
        <v>210</v>
      </c>
      <c r="C2442" s="5" t="s">
        <v>1018</v>
      </c>
      <c r="D2442" s="5" t="s">
        <v>1017</v>
      </c>
      <c r="E2442" s="4">
        <v>1968</v>
      </c>
      <c r="F2442" s="5" t="s">
        <v>890</v>
      </c>
      <c r="G2442" s="6">
        <v>0</v>
      </c>
      <c r="H2442" s="7">
        <v>3</v>
      </c>
      <c r="L2442" s="5" t="s">
        <v>730</v>
      </c>
      <c r="M2442" s="5" t="s">
        <v>57</v>
      </c>
      <c r="N2442" s="4">
        <v>1965</v>
      </c>
      <c r="O2442" s="5" t="s">
        <v>1019</v>
      </c>
      <c r="P2442" s="5" t="s">
        <v>329</v>
      </c>
      <c r="S2442" s="5" t="s">
        <v>272</v>
      </c>
      <c r="X2442" s="5" t="s">
        <v>153</v>
      </c>
      <c r="Y2442" s="5" t="s">
        <v>152</v>
      </c>
      <c r="Z2442" s="5" t="s">
        <v>20</v>
      </c>
      <c r="AB2442" s="5" t="s">
        <v>184</v>
      </c>
      <c r="AC2442" s="5" t="s">
        <v>753</v>
      </c>
      <c r="AI2442" s="5" t="s">
        <v>25</v>
      </c>
      <c r="AJ2442" s="8" t="s">
        <v>59</v>
      </c>
      <c r="AK2442" s="8" t="s">
        <v>59</v>
      </c>
      <c r="AL2442" s="8" t="s">
        <v>264</v>
      </c>
    </row>
    <row r="2443" spans="1:38" hidden="1" x14ac:dyDescent="0.2">
      <c r="A2443" s="4">
        <v>2353</v>
      </c>
      <c r="B2443" s="4">
        <v>211</v>
      </c>
      <c r="C2443" s="5" t="s">
        <v>1018</v>
      </c>
      <c r="D2443" s="5" t="s">
        <v>1017</v>
      </c>
      <c r="E2443" s="4">
        <v>1968</v>
      </c>
      <c r="F2443" s="5" t="s">
        <v>890</v>
      </c>
      <c r="G2443" s="6">
        <v>0</v>
      </c>
      <c r="H2443" s="7">
        <v>1</v>
      </c>
      <c r="L2443" s="5" t="s">
        <v>736</v>
      </c>
      <c r="M2443" s="5" t="s">
        <v>57</v>
      </c>
      <c r="N2443" s="4">
        <v>1965</v>
      </c>
      <c r="O2443" s="5" t="s">
        <v>1019</v>
      </c>
      <c r="P2443" s="5" t="s">
        <v>329</v>
      </c>
      <c r="S2443" s="5" t="s">
        <v>272</v>
      </c>
      <c r="X2443" s="5" t="s">
        <v>153</v>
      </c>
      <c r="Y2443" s="5" t="s">
        <v>152</v>
      </c>
      <c r="Z2443" s="5" t="s">
        <v>20</v>
      </c>
      <c r="AB2443" s="5" t="s">
        <v>184</v>
      </c>
      <c r="AC2443" s="5" t="s">
        <v>753</v>
      </c>
      <c r="AI2443" s="5" t="s">
        <v>25</v>
      </c>
      <c r="AJ2443" s="8" t="s">
        <v>59</v>
      </c>
      <c r="AK2443" s="8" t="s">
        <v>59</v>
      </c>
      <c r="AL2443" s="8" t="s">
        <v>264</v>
      </c>
    </row>
    <row r="2444" spans="1:38" hidden="1" x14ac:dyDescent="0.2">
      <c r="A2444" s="4">
        <v>2353</v>
      </c>
      <c r="B2444" s="4">
        <v>212</v>
      </c>
      <c r="C2444" s="5" t="s">
        <v>1018</v>
      </c>
      <c r="D2444" s="5" t="s">
        <v>1017</v>
      </c>
      <c r="E2444" s="4">
        <v>1968</v>
      </c>
      <c r="F2444" s="5" t="s">
        <v>890</v>
      </c>
      <c r="G2444" s="6">
        <v>0</v>
      </c>
      <c r="H2444" s="7">
        <v>2</v>
      </c>
      <c r="L2444" s="5" t="s">
        <v>737</v>
      </c>
      <c r="M2444" s="5" t="s">
        <v>57</v>
      </c>
      <c r="N2444" s="4">
        <v>1965</v>
      </c>
      <c r="O2444" s="5" t="s">
        <v>1019</v>
      </c>
      <c r="P2444" s="5" t="s">
        <v>329</v>
      </c>
      <c r="S2444" s="5" t="s">
        <v>272</v>
      </c>
      <c r="X2444" s="5" t="s">
        <v>153</v>
      </c>
      <c r="Y2444" s="5" t="s">
        <v>152</v>
      </c>
      <c r="Z2444" s="5" t="s">
        <v>20</v>
      </c>
      <c r="AB2444" s="5" t="s">
        <v>184</v>
      </c>
      <c r="AC2444" s="5" t="s">
        <v>753</v>
      </c>
      <c r="AI2444" s="5" t="s">
        <v>25</v>
      </c>
      <c r="AJ2444" s="8" t="s">
        <v>59</v>
      </c>
      <c r="AK2444" s="8" t="s">
        <v>59</v>
      </c>
      <c r="AL2444" s="8" t="s">
        <v>264</v>
      </c>
    </row>
    <row r="2445" spans="1:38" hidden="1" x14ac:dyDescent="0.2">
      <c r="A2445" s="4">
        <v>2353</v>
      </c>
      <c r="B2445" s="4">
        <v>213</v>
      </c>
      <c r="C2445" s="5" t="s">
        <v>1018</v>
      </c>
      <c r="D2445" s="5" t="s">
        <v>1017</v>
      </c>
      <c r="E2445" s="4">
        <v>1968</v>
      </c>
      <c r="F2445" s="5" t="s">
        <v>890</v>
      </c>
      <c r="G2445" s="6">
        <v>0.25</v>
      </c>
      <c r="H2445" s="7">
        <v>4</v>
      </c>
      <c r="L2445" s="5" t="s">
        <v>738</v>
      </c>
      <c r="M2445" s="5" t="s">
        <v>57</v>
      </c>
      <c r="N2445" s="4">
        <v>1965</v>
      </c>
      <c r="O2445" s="5" t="s">
        <v>1019</v>
      </c>
      <c r="P2445" s="5" t="s">
        <v>329</v>
      </c>
      <c r="S2445" s="5" t="s">
        <v>272</v>
      </c>
      <c r="X2445" s="5" t="s">
        <v>153</v>
      </c>
      <c r="Y2445" s="5" t="s">
        <v>152</v>
      </c>
      <c r="Z2445" s="5" t="s">
        <v>20</v>
      </c>
      <c r="AB2445" s="5" t="s">
        <v>184</v>
      </c>
      <c r="AC2445" s="5" t="s">
        <v>753</v>
      </c>
      <c r="AI2445" s="5" t="s">
        <v>25</v>
      </c>
      <c r="AJ2445" s="8" t="s">
        <v>59</v>
      </c>
      <c r="AK2445" s="8" t="s">
        <v>59</v>
      </c>
      <c r="AL2445" s="8" t="s">
        <v>264</v>
      </c>
    </row>
    <row r="2446" spans="1:38" hidden="1" x14ac:dyDescent="0.2">
      <c r="A2446" s="4">
        <v>2353</v>
      </c>
      <c r="B2446" s="4">
        <v>214</v>
      </c>
      <c r="C2446" s="5" t="s">
        <v>1018</v>
      </c>
      <c r="D2446" s="5" t="s">
        <v>1017</v>
      </c>
      <c r="E2446" s="4">
        <v>1968</v>
      </c>
      <c r="F2446" s="5" t="s">
        <v>890</v>
      </c>
      <c r="G2446" s="6">
        <v>0</v>
      </c>
      <c r="H2446" s="7">
        <v>1</v>
      </c>
      <c r="L2446" s="5" t="s">
        <v>739</v>
      </c>
      <c r="M2446" s="5" t="s">
        <v>57</v>
      </c>
      <c r="N2446" s="4">
        <v>1965</v>
      </c>
      <c r="O2446" s="5" t="s">
        <v>1019</v>
      </c>
      <c r="P2446" s="5" t="s">
        <v>329</v>
      </c>
      <c r="S2446" s="5" t="s">
        <v>272</v>
      </c>
      <c r="X2446" s="5" t="s">
        <v>153</v>
      </c>
      <c r="Y2446" s="5" t="s">
        <v>152</v>
      </c>
      <c r="Z2446" s="5" t="s">
        <v>20</v>
      </c>
      <c r="AB2446" s="5" t="s">
        <v>184</v>
      </c>
      <c r="AC2446" s="5" t="s">
        <v>753</v>
      </c>
      <c r="AI2446" s="5" t="s">
        <v>25</v>
      </c>
      <c r="AJ2446" s="8" t="s">
        <v>59</v>
      </c>
      <c r="AK2446" s="8" t="s">
        <v>59</v>
      </c>
      <c r="AL2446" s="8" t="s">
        <v>264</v>
      </c>
    </row>
    <row r="2447" spans="1:38" hidden="1" x14ac:dyDescent="0.2">
      <c r="A2447" s="4">
        <v>2353</v>
      </c>
      <c r="B2447" s="4">
        <v>215</v>
      </c>
      <c r="C2447" s="5" t="s">
        <v>1018</v>
      </c>
      <c r="D2447" s="5" t="s">
        <v>1017</v>
      </c>
      <c r="E2447" s="4">
        <v>1968</v>
      </c>
      <c r="F2447" s="5" t="s">
        <v>890</v>
      </c>
      <c r="G2447" s="6">
        <v>0.6</v>
      </c>
      <c r="H2447" s="7">
        <v>5</v>
      </c>
      <c r="L2447" s="5" t="s">
        <v>740</v>
      </c>
      <c r="M2447" s="5" t="s">
        <v>57</v>
      </c>
      <c r="N2447" s="4">
        <v>1965</v>
      </c>
      <c r="O2447" s="5" t="s">
        <v>1019</v>
      </c>
      <c r="P2447" s="5" t="s">
        <v>329</v>
      </c>
      <c r="S2447" s="5" t="s">
        <v>272</v>
      </c>
      <c r="X2447" s="5" t="s">
        <v>153</v>
      </c>
      <c r="Y2447" s="5" t="s">
        <v>152</v>
      </c>
      <c r="Z2447" s="5" t="s">
        <v>20</v>
      </c>
      <c r="AB2447" s="5" t="s">
        <v>184</v>
      </c>
      <c r="AC2447" s="5" t="s">
        <v>753</v>
      </c>
      <c r="AI2447" s="5" t="s">
        <v>25</v>
      </c>
      <c r="AJ2447" s="8" t="s">
        <v>59</v>
      </c>
      <c r="AK2447" s="8" t="s">
        <v>59</v>
      </c>
      <c r="AL2447" s="8" t="s">
        <v>264</v>
      </c>
    </row>
    <row r="2448" spans="1:38" hidden="1" x14ac:dyDescent="0.2">
      <c r="A2448" s="4">
        <v>2353</v>
      </c>
      <c r="B2448" s="4">
        <v>216</v>
      </c>
      <c r="C2448" s="5" t="s">
        <v>1018</v>
      </c>
      <c r="D2448" s="5" t="s">
        <v>1017</v>
      </c>
      <c r="E2448" s="4">
        <v>1968</v>
      </c>
      <c r="F2448" s="5" t="s">
        <v>890</v>
      </c>
      <c r="G2448" s="6">
        <v>1</v>
      </c>
      <c r="H2448" s="7">
        <v>4</v>
      </c>
      <c r="L2448" s="5" t="s">
        <v>743</v>
      </c>
      <c r="M2448" s="5" t="s">
        <v>57</v>
      </c>
      <c r="N2448" s="4">
        <v>1965</v>
      </c>
      <c r="O2448" s="5" t="s">
        <v>1019</v>
      </c>
      <c r="P2448" s="5" t="s">
        <v>329</v>
      </c>
      <c r="S2448" s="5" t="s">
        <v>272</v>
      </c>
      <c r="X2448" s="5" t="s">
        <v>153</v>
      </c>
      <c r="Y2448" s="5" t="s">
        <v>152</v>
      </c>
      <c r="Z2448" s="5" t="s">
        <v>20</v>
      </c>
      <c r="AB2448" s="5" t="s">
        <v>184</v>
      </c>
      <c r="AC2448" s="5" t="s">
        <v>753</v>
      </c>
      <c r="AI2448" s="5" t="s">
        <v>25</v>
      </c>
      <c r="AJ2448" s="8" t="s">
        <v>59</v>
      </c>
      <c r="AK2448" s="8" t="s">
        <v>59</v>
      </c>
      <c r="AL2448" s="8" t="s">
        <v>264</v>
      </c>
    </row>
    <row r="2449" spans="1:38" hidden="1" x14ac:dyDescent="0.2">
      <c r="A2449" s="4">
        <v>2353</v>
      </c>
      <c r="B2449" s="4">
        <v>217</v>
      </c>
      <c r="C2449" s="5" t="s">
        <v>1018</v>
      </c>
      <c r="D2449" s="5" t="s">
        <v>1017</v>
      </c>
      <c r="E2449" s="4">
        <v>1968</v>
      </c>
      <c r="F2449" s="5" t="s">
        <v>890</v>
      </c>
      <c r="G2449" s="6">
        <v>1</v>
      </c>
      <c r="H2449" s="7">
        <v>3</v>
      </c>
      <c r="L2449" s="5" t="s">
        <v>745</v>
      </c>
      <c r="M2449" s="5" t="s">
        <v>57</v>
      </c>
      <c r="N2449" s="4">
        <v>1965</v>
      </c>
      <c r="O2449" s="5" t="s">
        <v>1019</v>
      </c>
      <c r="P2449" s="5" t="s">
        <v>329</v>
      </c>
      <c r="S2449" s="5" t="s">
        <v>272</v>
      </c>
      <c r="X2449" s="5" t="s">
        <v>153</v>
      </c>
      <c r="Y2449" s="5" t="s">
        <v>152</v>
      </c>
      <c r="Z2449" s="5" t="s">
        <v>20</v>
      </c>
      <c r="AB2449" s="5" t="s">
        <v>184</v>
      </c>
      <c r="AC2449" s="5" t="s">
        <v>753</v>
      </c>
      <c r="AI2449" s="5" t="s">
        <v>25</v>
      </c>
      <c r="AJ2449" s="8" t="s">
        <v>59</v>
      </c>
      <c r="AK2449" s="8" t="s">
        <v>59</v>
      </c>
      <c r="AL2449" s="8" t="s">
        <v>264</v>
      </c>
    </row>
    <row r="2450" spans="1:38" hidden="1" x14ac:dyDescent="0.2">
      <c r="A2450" s="4">
        <v>2353</v>
      </c>
      <c r="B2450" s="4">
        <v>218</v>
      </c>
      <c r="C2450" s="5" t="s">
        <v>1018</v>
      </c>
      <c r="D2450" s="5" t="s">
        <v>1017</v>
      </c>
      <c r="E2450" s="4">
        <v>1968</v>
      </c>
      <c r="F2450" s="5" t="s">
        <v>890</v>
      </c>
      <c r="G2450" s="6">
        <v>1</v>
      </c>
      <c r="H2450" s="7">
        <v>2</v>
      </c>
      <c r="L2450" s="5" t="s">
        <v>746</v>
      </c>
      <c r="M2450" s="5" t="s">
        <v>57</v>
      </c>
      <c r="N2450" s="4">
        <v>1965</v>
      </c>
      <c r="O2450" s="5" t="s">
        <v>1019</v>
      </c>
      <c r="P2450" s="5" t="s">
        <v>329</v>
      </c>
      <c r="S2450" s="5" t="s">
        <v>272</v>
      </c>
      <c r="X2450" s="5" t="s">
        <v>153</v>
      </c>
      <c r="Y2450" s="5" t="s">
        <v>152</v>
      </c>
      <c r="Z2450" s="5" t="s">
        <v>20</v>
      </c>
      <c r="AB2450" s="5" t="s">
        <v>184</v>
      </c>
      <c r="AC2450" s="5" t="s">
        <v>753</v>
      </c>
      <c r="AI2450" s="5" t="s">
        <v>25</v>
      </c>
      <c r="AJ2450" s="8" t="s">
        <v>59</v>
      </c>
      <c r="AK2450" s="8" t="s">
        <v>59</v>
      </c>
      <c r="AL2450" s="8" t="s">
        <v>264</v>
      </c>
    </row>
    <row r="2451" spans="1:38" hidden="1" x14ac:dyDescent="0.2">
      <c r="A2451" s="4">
        <v>2353</v>
      </c>
      <c r="B2451" s="4">
        <v>219</v>
      </c>
      <c r="C2451" s="5" t="s">
        <v>1018</v>
      </c>
      <c r="D2451" s="5" t="s">
        <v>1017</v>
      </c>
      <c r="E2451" s="4">
        <v>1968</v>
      </c>
      <c r="F2451" s="5" t="s">
        <v>890</v>
      </c>
      <c r="G2451" s="6">
        <v>1</v>
      </c>
      <c r="H2451" s="7">
        <v>4</v>
      </c>
      <c r="L2451" s="5" t="s">
        <v>747</v>
      </c>
      <c r="M2451" s="5" t="s">
        <v>57</v>
      </c>
      <c r="N2451" s="4">
        <v>1965</v>
      </c>
      <c r="O2451" s="5" t="s">
        <v>1019</v>
      </c>
      <c r="P2451" s="5" t="s">
        <v>329</v>
      </c>
      <c r="S2451" s="5" t="s">
        <v>272</v>
      </c>
      <c r="X2451" s="5" t="s">
        <v>153</v>
      </c>
      <c r="Y2451" s="5" t="s">
        <v>152</v>
      </c>
      <c r="Z2451" s="5" t="s">
        <v>20</v>
      </c>
      <c r="AB2451" s="5" t="s">
        <v>184</v>
      </c>
      <c r="AC2451" s="5" t="s">
        <v>753</v>
      </c>
      <c r="AI2451" s="5" t="s">
        <v>25</v>
      </c>
      <c r="AJ2451" s="8" t="s">
        <v>59</v>
      </c>
      <c r="AK2451" s="8" t="s">
        <v>59</v>
      </c>
      <c r="AL2451" s="8" t="s">
        <v>264</v>
      </c>
    </row>
    <row r="2452" spans="1:38" hidden="1" x14ac:dyDescent="0.2">
      <c r="A2452" s="4">
        <v>2353</v>
      </c>
      <c r="B2452" s="4">
        <v>220</v>
      </c>
      <c r="C2452" s="5" t="s">
        <v>1018</v>
      </c>
      <c r="D2452" s="5" t="s">
        <v>1017</v>
      </c>
      <c r="E2452" s="4">
        <v>1968</v>
      </c>
      <c r="F2452" s="5" t="s">
        <v>890</v>
      </c>
      <c r="G2452" s="6">
        <v>1</v>
      </c>
      <c r="H2452" s="7">
        <v>3</v>
      </c>
      <c r="L2452" s="5" t="s">
        <v>748</v>
      </c>
      <c r="M2452" s="5" t="s">
        <v>57</v>
      </c>
      <c r="N2452" s="4">
        <v>1965</v>
      </c>
      <c r="O2452" s="5" t="s">
        <v>1019</v>
      </c>
      <c r="P2452" s="5" t="s">
        <v>329</v>
      </c>
      <c r="S2452" s="5" t="s">
        <v>272</v>
      </c>
      <c r="X2452" s="5" t="s">
        <v>153</v>
      </c>
      <c r="Y2452" s="5" t="s">
        <v>152</v>
      </c>
      <c r="Z2452" s="5" t="s">
        <v>20</v>
      </c>
      <c r="AB2452" s="5" t="s">
        <v>184</v>
      </c>
      <c r="AC2452" s="5" t="s">
        <v>753</v>
      </c>
      <c r="AI2452" s="5" t="s">
        <v>25</v>
      </c>
      <c r="AJ2452" s="8" t="s">
        <v>59</v>
      </c>
      <c r="AK2452" s="8" t="s">
        <v>59</v>
      </c>
      <c r="AL2452" s="8" t="s">
        <v>264</v>
      </c>
    </row>
    <row r="2453" spans="1:38" hidden="1" x14ac:dyDescent="0.2">
      <c r="A2453" s="4">
        <v>2353</v>
      </c>
      <c r="B2453" s="4">
        <v>221</v>
      </c>
      <c r="C2453" s="5" t="s">
        <v>1018</v>
      </c>
      <c r="D2453" s="5" t="s">
        <v>1017</v>
      </c>
      <c r="E2453" s="4">
        <v>1968</v>
      </c>
      <c r="F2453" s="5" t="s">
        <v>890</v>
      </c>
      <c r="G2453" s="6">
        <v>1</v>
      </c>
      <c r="H2453" s="7">
        <v>4</v>
      </c>
      <c r="L2453" s="5" t="s">
        <v>749</v>
      </c>
      <c r="M2453" s="5" t="s">
        <v>57</v>
      </c>
      <c r="N2453" s="4">
        <v>1965</v>
      </c>
      <c r="O2453" s="5" t="s">
        <v>1019</v>
      </c>
      <c r="P2453" s="5" t="s">
        <v>329</v>
      </c>
      <c r="S2453" s="5" t="s">
        <v>272</v>
      </c>
      <c r="X2453" s="5" t="s">
        <v>153</v>
      </c>
      <c r="Y2453" s="5" t="s">
        <v>152</v>
      </c>
      <c r="Z2453" s="5" t="s">
        <v>20</v>
      </c>
      <c r="AB2453" s="5" t="s">
        <v>184</v>
      </c>
      <c r="AC2453" s="5" t="s">
        <v>753</v>
      </c>
      <c r="AI2453" s="5" t="s">
        <v>25</v>
      </c>
      <c r="AJ2453" s="8" t="s">
        <v>59</v>
      </c>
      <c r="AK2453" s="8" t="s">
        <v>59</v>
      </c>
      <c r="AL2453" s="8" t="s">
        <v>264</v>
      </c>
    </row>
    <row r="2454" spans="1:38" hidden="1" x14ac:dyDescent="0.2">
      <c r="A2454" s="4">
        <v>2353</v>
      </c>
      <c r="B2454" s="4">
        <v>222</v>
      </c>
      <c r="C2454" s="5" t="s">
        <v>1018</v>
      </c>
      <c r="D2454" s="5" t="s">
        <v>1017</v>
      </c>
      <c r="E2454" s="4">
        <v>1968</v>
      </c>
      <c r="F2454" s="5" t="s">
        <v>890</v>
      </c>
      <c r="G2454" s="6">
        <v>1</v>
      </c>
      <c r="H2454" s="7">
        <v>2</v>
      </c>
      <c r="L2454" s="5" t="s">
        <v>750</v>
      </c>
      <c r="M2454" s="5" t="s">
        <v>57</v>
      </c>
      <c r="N2454" s="4">
        <v>1965</v>
      </c>
      <c r="O2454" s="5" t="s">
        <v>1019</v>
      </c>
      <c r="P2454" s="5" t="s">
        <v>329</v>
      </c>
      <c r="S2454" s="5" t="s">
        <v>272</v>
      </c>
      <c r="X2454" s="5" t="s">
        <v>153</v>
      </c>
      <c r="Y2454" s="5" t="s">
        <v>152</v>
      </c>
      <c r="Z2454" s="5" t="s">
        <v>20</v>
      </c>
      <c r="AB2454" s="5" t="s">
        <v>184</v>
      </c>
      <c r="AC2454" s="5" t="s">
        <v>753</v>
      </c>
      <c r="AI2454" s="5" t="s">
        <v>25</v>
      </c>
      <c r="AJ2454" s="8" t="s">
        <v>59</v>
      </c>
      <c r="AK2454" s="8" t="s">
        <v>59</v>
      </c>
      <c r="AL2454" s="8" t="s">
        <v>264</v>
      </c>
    </row>
    <row r="2455" spans="1:38" hidden="1" x14ac:dyDescent="0.2">
      <c r="A2455" s="4">
        <v>2353</v>
      </c>
      <c r="B2455" s="4">
        <v>223</v>
      </c>
      <c r="C2455" s="5" t="s">
        <v>1018</v>
      </c>
      <c r="D2455" s="5" t="s">
        <v>1017</v>
      </c>
      <c r="E2455" s="4">
        <v>1968</v>
      </c>
      <c r="F2455" s="5" t="s">
        <v>890</v>
      </c>
      <c r="G2455" s="6">
        <v>1</v>
      </c>
      <c r="H2455" s="7">
        <v>3</v>
      </c>
      <c r="L2455" s="5" t="s">
        <v>810</v>
      </c>
      <c r="M2455" s="5" t="s">
        <v>57</v>
      </c>
      <c r="N2455" s="4">
        <v>1965</v>
      </c>
      <c r="O2455" s="5" t="s">
        <v>1019</v>
      </c>
      <c r="P2455" s="5" t="s">
        <v>329</v>
      </c>
      <c r="S2455" s="5" t="s">
        <v>272</v>
      </c>
      <c r="X2455" s="5" t="s">
        <v>153</v>
      </c>
      <c r="Y2455" s="5" t="s">
        <v>152</v>
      </c>
      <c r="Z2455" s="5" t="s">
        <v>20</v>
      </c>
      <c r="AB2455" s="5" t="s">
        <v>184</v>
      </c>
      <c r="AC2455" s="5" t="s">
        <v>753</v>
      </c>
      <c r="AI2455" s="5" t="s">
        <v>25</v>
      </c>
      <c r="AJ2455" s="8" t="s">
        <v>59</v>
      </c>
      <c r="AK2455" s="8" t="s">
        <v>59</v>
      </c>
      <c r="AL2455" s="8" t="s">
        <v>264</v>
      </c>
    </row>
    <row r="2456" spans="1:38" hidden="1" x14ac:dyDescent="0.2">
      <c r="A2456" s="4">
        <v>2353</v>
      </c>
      <c r="B2456" s="4">
        <v>224</v>
      </c>
      <c r="C2456" s="5" t="s">
        <v>1018</v>
      </c>
      <c r="D2456" s="5" t="s">
        <v>1017</v>
      </c>
      <c r="E2456" s="4">
        <v>1968</v>
      </c>
      <c r="F2456" s="5" t="s">
        <v>890</v>
      </c>
      <c r="G2456" s="6">
        <v>1</v>
      </c>
      <c r="H2456" s="7">
        <v>1</v>
      </c>
      <c r="L2456" s="5" t="s">
        <v>811</v>
      </c>
      <c r="M2456" s="5" t="s">
        <v>57</v>
      </c>
      <c r="N2456" s="4">
        <v>1965</v>
      </c>
      <c r="O2456" s="5" t="s">
        <v>1019</v>
      </c>
      <c r="P2456" s="5" t="s">
        <v>329</v>
      </c>
      <c r="S2456" s="5" t="s">
        <v>272</v>
      </c>
      <c r="X2456" s="5" t="s">
        <v>153</v>
      </c>
      <c r="Y2456" s="5" t="s">
        <v>152</v>
      </c>
      <c r="Z2456" s="5" t="s">
        <v>20</v>
      </c>
      <c r="AB2456" s="5" t="s">
        <v>184</v>
      </c>
      <c r="AC2456" s="5" t="s">
        <v>753</v>
      </c>
      <c r="AI2456" s="5" t="s">
        <v>25</v>
      </c>
      <c r="AJ2456" s="8" t="s">
        <v>59</v>
      </c>
      <c r="AK2456" s="8" t="s">
        <v>59</v>
      </c>
      <c r="AL2456" s="8" t="s">
        <v>264</v>
      </c>
    </row>
    <row r="2457" spans="1:38" hidden="1" x14ac:dyDescent="0.2">
      <c r="A2457" s="4">
        <v>2353</v>
      </c>
      <c r="B2457" s="4">
        <v>225</v>
      </c>
      <c r="C2457" s="5" t="s">
        <v>1018</v>
      </c>
      <c r="D2457" s="5" t="s">
        <v>1017</v>
      </c>
      <c r="E2457" s="4">
        <v>1968</v>
      </c>
      <c r="F2457" s="5" t="s">
        <v>890</v>
      </c>
      <c r="G2457" s="6">
        <v>1</v>
      </c>
      <c r="H2457" s="7">
        <v>2</v>
      </c>
      <c r="L2457" s="5" t="s">
        <v>812</v>
      </c>
      <c r="M2457" s="5" t="s">
        <v>57</v>
      </c>
      <c r="N2457" s="4">
        <v>1965</v>
      </c>
      <c r="O2457" s="5" t="s">
        <v>1019</v>
      </c>
      <c r="P2457" s="5" t="s">
        <v>329</v>
      </c>
      <c r="S2457" s="5" t="s">
        <v>272</v>
      </c>
      <c r="X2457" s="5" t="s">
        <v>153</v>
      </c>
      <c r="Y2457" s="5" t="s">
        <v>152</v>
      </c>
      <c r="Z2457" s="5" t="s">
        <v>20</v>
      </c>
      <c r="AB2457" s="5" t="s">
        <v>184</v>
      </c>
      <c r="AC2457" s="5" t="s">
        <v>753</v>
      </c>
      <c r="AI2457" s="5" t="s">
        <v>25</v>
      </c>
      <c r="AJ2457" s="8" t="s">
        <v>59</v>
      </c>
      <c r="AK2457" s="8" t="s">
        <v>59</v>
      </c>
      <c r="AL2457" s="8" t="s">
        <v>264</v>
      </c>
    </row>
    <row r="2458" spans="1:38" hidden="1" x14ac:dyDescent="0.2">
      <c r="A2458" s="4">
        <v>2353</v>
      </c>
      <c r="B2458" s="4">
        <v>226</v>
      </c>
      <c r="C2458" s="5" t="s">
        <v>1018</v>
      </c>
      <c r="D2458" s="5" t="s">
        <v>1017</v>
      </c>
      <c r="E2458" s="4">
        <v>1968</v>
      </c>
      <c r="F2458" s="5" t="s">
        <v>890</v>
      </c>
      <c r="G2458" s="6">
        <v>1</v>
      </c>
      <c r="H2458" s="7">
        <v>3</v>
      </c>
      <c r="L2458" s="5" t="s">
        <v>814</v>
      </c>
      <c r="M2458" s="5" t="s">
        <v>57</v>
      </c>
      <c r="N2458" s="4">
        <v>1965</v>
      </c>
      <c r="O2458" s="5" t="s">
        <v>1019</v>
      </c>
      <c r="P2458" s="5" t="s">
        <v>329</v>
      </c>
      <c r="S2458" s="5" t="s">
        <v>272</v>
      </c>
      <c r="X2458" s="5" t="s">
        <v>153</v>
      </c>
      <c r="Y2458" s="5" t="s">
        <v>152</v>
      </c>
      <c r="Z2458" s="5" t="s">
        <v>20</v>
      </c>
      <c r="AB2458" s="5" t="s">
        <v>184</v>
      </c>
      <c r="AC2458" s="5" t="s">
        <v>753</v>
      </c>
      <c r="AI2458" s="5" t="s">
        <v>25</v>
      </c>
      <c r="AJ2458" s="8" t="s">
        <v>59</v>
      </c>
      <c r="AK2458" s="8" t="s">
        <v>59</v>
      </c>
      <c r="AL2458" s="8" t="s">
        <v>264</v>
      </c>
    </row>
    <row r="2459" spans="1:38" hidden="1" x14ac:dyDescent="0.2">
      <c r="A2459" s="4">
        <v>2353</v>
      </c>
      <c r="B2459" s="4">
        <v>118</v>
      </c>
      <c r="C2459" s="5" t="s">
        <v>1018</v>
      </c>
      <c r="D2459" s="5" t="s">
        <v>1017</v>
      </c>
      <c r="E2459" s="4">
        <v>1968</v>
      </c>
      <c r="F2459" s="5" t="s">
        <v>182</v>
      </c>
      <c r="G2459" s="6">
        <v>0.48</v>
      </c>
      <c r="H2459" s="7">
        <v>25</v>
      </c>
      <c r="N2459" s="4">
        <v>1965</v>
      </c>
      <c r="O2459" s="5" t="s">
        <v>1019</v>
      </c>
      <c r="P2459" s="5" t="s">
        <v>168</v>
      </c>
      <c r="S2459" s="5" t="s">
        <v>273</v>
      </c>
      <c r="X2459" s="5" t="s">
        <v>153</v>
      </c>
      <c r="Y2459" s="5" t="s">
        <v>152</v>
      </c>
      <c r="Z2459" s="5" t="s">
        <v>20</v>
      </c>
      <c r="AB2459" s="5" t="s">
        <v>184</v>
      </c>
      <c r="AI2459" s="5" t="s">
        <v>25</v>
      </c>
      <c r="AJ2459" s="8" t="s">
        <v>59</v>
      </c>
      <c r="AK2459" s="8" t="s">
        <v>59</v>
      </c>
      <c r="AL2459" s="8" t="s">
        <v>264</v>
      </c>
    </row>
    <row r="2460" spans="1:38" hidden="1" x14ac:dyDescent="0.2">
      <c r="A2460" s="4">
        <v>2353</v>
      </c>
      <c r="B2460" s="4">
        <v>119</v>
      </c>
      <c r="C2460" s="5" t="s">
        <v>1018</v>
      </c>
      <c r="D2460" s="5" t="s">
        <v>1017</v>
      </c>
      <c r="E2460" s="4">
        <v>1968</v>
      </c>
      <c r="F2460" s="5" t="s">
        <v>809</v>
      </c>
      <c r="G2460" s="6">
        <v>5.7803468208092483E-3</v>
      </c>
      <c r="H2460" s="7">
        <v>1</v>
      </c>
      <c r="L2460" s="5" t="s">
        <v>721</v>
      </c>
      <c r="M2460" s="5" t="s">
        <v>53</v>
      </c>
      <c r="N2460" s="4">
        <v>1965</v>
      </c>
      <c r="O2460" s="5" t="s">
        <v>1019</v>
      </c>
      <c r="P2460" s="5" t="s">
        <v>168</v>
      </c>
      <c r="S2460" s="5" t="s">
        <v>273</v>
      </c>
      <c r="X2460" s="5" t="s">
        <v>153</v>
      </c>
      <c r="Y2460" s="5" t="s">
        <v>152</v>
      </c>
      <c r="Z2460" s="5" t="s">
        <v>20</v>
      </c>
      <c r="AB2460" s="5" t="s">
        <v>184</v>
      </c>
      <c r="AC2460" s="5" t="s">
        <v>753</v>
      </c>
      <c r="AI2460" s="5" t="s">
        <v>25</v>
      </c>
      <c r="AJ2460" s="8" t="s">
        <v>59</v>
      </c>
      <c r="AK2460" s="8" t="s">
        <v>59</v>
      </c>
      <c r="AL2460" s="8" t="s">
        <v>264</v>
      </c>
    </row>
    <row r="2461" spans="1:38" hidden="1" x14ac:dyDescent="0.2">
      <c r="A2461" s="4">
        <v>2353</v>
      </c>
      <c r="B2461" s="4">
        <v>120</v>
      </c>
      <c r="C2461" s="5" t="s">
        <v>1018</v>
      </c>
      <c r="D2461" s="5" t="s">
        <v>1017</v>
      </c>
      <c r="E2461" s="4">
        <v>1968</v>
      </c>
      <c r="F2461" s="5" t="s">
        <v>809</v>
      </c>
      <c r="G2461" s="6">
        <v>1.1560693641618497E-2</v>
      </c>
      <c r="H2461" s="7">
        <v>2</v>
      </c>
      <c r="L2461" s="5" t="s">
        <v>722</v>
      </c>
      <c r="M2461" s="5" t="s">
        <v>53</v>
      </c>
      <c r="N2461" s="4">
        <v>1965</v>
      </c>
      <c r="O2461" s="5" t="s">
        <v>1019</v>
      </c>
      <c r="P2461" s="5" t="s">
        <v>168</v>
      </c>
      <c r="S2461" s="5" t="s">
        <v>273</v>
      </c>
      <c r="X2461" s="5" t="s">
        <v>153</v>
      </c>
      <c r="Y2461" s="5" t="s">
        <v>152</v>
      </c>
      <c r="Z2461" s="5" t="s">
        <v>20</v>
      </c>
      <c r="AB2461" s="5" t="s">
        <v>184</v>
      </c>
      <c r="AC2461" s="5" t="s">
        <v>753</v>
      </c>
      <c r="AI2461" s="5" t="s">
        <v>25</v>
      </c>
      <c r="AJ2461" s="8" t="s">
        <v>59</v>
      </c>
      <c r="AK2461" s="8" t="s">
        <v>59</v>
      </c>
      <c r="AL2461" s="8" t="s">
        <v>264</v>
      </c>
    </row>
    <row r="2462" spans="1:38" hidden="1" x14ac:dyDescent="0.2">
      <c r="A2462" s="4">
        <v>2353</v>
      </c>
      <c r="B2462" s="4">
        <v>121</v>
      </c>
      <c r="C2462" s="5" t="s">
        <v>1018</v>
      </c>
      <c r="D2462" s="5" t="s">
        <v>1017</v>
      </c>
      <c r="E2462" s="4">
        <v>1968</v>
      </c>
      <c r="F2462" s="5" t="s">
        <v>809</v>
      </c>
      <c r="G2462" s="6">
        <v>1.1560693641618497E-2</v>
      </c>
      <c r="H2462" s="7">
        <v>2</v>
      </c>
      <c r="L2462" s="5" t="s">
        <v>723</v>
      </c>
      <c r="M2462" s="5" t="s">
        <v>53</v>
      </c>
      <c r="N2462" s="4">
        <v>1965</v>
      </c>
      <c r="O2462" s="5" t="s">
        <v>1019</v>
      </c>
      <c r="P2462" s="5" t="s">
        <v>168</v>
      </c>
      <c r="S2462" s="5" t="s">
        <v>273</v>
      </c>
      <c r="X2462" s="5" t="s">
        <v>153</v>
      </c>
      <c r="Y2462" s="5" t="s">
        <v>152</v>
      </c>
      <c r="Z2462" s="5" t="s">
        <v>20</v>
      </c>
      <c r="AB2462" s="5" t="s">
        <v>184</v>
      </c>
      <c r="AC2462" s="5" t="s">
        <v>753</v>
      </c>
      <c r="AI2462" s="5" t="s">
        <v>25</v>
      </c>
      <c r="AJ2462" s="8" t="s">
        <v>59</v>
      </c>
      <c r="AK2462" s="8" t="s">
        <v>59</v>
      </c>
      <c r="AL2462" s="8" t="s">
        <v>264</v>
      </c>
    </row>
    <row r="2463" spans="1:38" hidden="1" x14ac:dyDescent="0.2">
      <c r="A2463" s="4">
        <v>2353</v>
      </c>
      <c r="B2463" s="4">
        <v>122</v>
      </c>
      <c r="C2463" s="5" t="s">
        <v>1018</v>
      </c>
      <c r="D2463" s="5" t="s">
        <v>1017</v>
      </c>
      <c r="E2463" s="4">
        <v>1968</v>
      </c>
      <c r="F2463" s="5" t="s">
        <v>809</v>
      </c>
      <c r="G2463" s="6">
        <v>1.1560693641618497E-2</v>
      </c>
      <c r="H2463" s="7">
        <v>2</v>
      </c>
      <c r="L2463" s="5" t="s">
        <v>724</v>
      </c>
      <c r="M2463" s="5" t="s">
        <v>53</v>
      </c>
      <c r="N2463" s="4">
        <v>1965</v>
      </c>
      <c r="O2463" s="5" t="s">
        <v>1019</v>
      </c>
      <c r="P2463" s="5" t="s">
        <v>168</v>
      </c>
      <c r="S2463" s="5" t="s">
        <v>273</v>
      </c>
      <c r="X2463" s="5" t="s">
        <v>153</v>
      </c>
      <c r="Y2463" s="5" t="s">
        <v>152</v>
      </c>
      <c r="Z2463" s="5" t="s">
        <v>20</v>
      </c>
      <c r="AB2463" s="5" t="s">
        <v>184</v>
      </c>
      <c r="AC2463" s="5" t="s">
        <v>753</v>
      </c>
      <c r="AI2463" s="5" t="s">
        <v>25</v>
      </c>
      <c r="AJ2463" s="8" t="s">
        <v>59</v>
      </c>
      <c r="AK2463" s="8" t="s">
        <v>59</v>
      </c>
      <c r="AL2463" s="8" t="s">
        <v>264</v>
      </c>
    </row>
    <row r="2464" spans="1:38" hidden="1" x14ac:dyDescent="0.2">
      <c r="A2464" s="4">
        <v>2353</v>
      </c>
      <c r="B2464" s="4">
        <v>123</v>
      </c>
      <c r="C2464" s="5" t="s">
        <v>1018</v>
      </c>
      <c r="D2464" s="5" t="s">
        <v>1017</v>
      </c>
      <c r="E2464" s="4">
        <v>1968</v>
      </c>
      <c r="F2464" s="5" t="s">
        <v>809</v>
      </c>
      <c r="G2464" s="6">
        <v>5.7803468208092483E-3</v>
      </c>
      <c r="H2464" s="7">
        <v>1</v>
      </c>
      <c r="L2464" s="5" t="s">
        <v>725</v>
      </c>
      <c r="M2464" s="5" t="s">
        <v>53</v>
      </c>
      <c r="N2464" s="4">
        <v>1965</v>
      </c>
      <c r="O2464" s="5" t="s">
        <v>1019</v>
      </c>
      <c r="P2464" s="5" t="s">
        <v>168</v>
      </c>
      <c r="S2464" s="5" t="s">
        <v>273</v>
      </c>
      <c r="X2464" s="5" t="s">
        <v>153</v>
      </c>
      <c r="Y2464" s="5" t="s">
        <v>152</v>
      </c>
      <c r="Z2464" s="5" t="s">
        <v>20</v>
      </c>
      <c r="AB2464" s="5" t="s">
        <v>184</v>
      </c>
      <c r="AC2464" s="5" t="s">
        <v>753</v>
      </c>
      <c r="AI2464" s="5" t="s">
        <v>25</v>
      </c>
      <c r="AJ2464" s="8" t="s">
        <v>59</v>
      </c>
      <c r="AK2464" s="8" t="s">
        <v>59</v>
      </c>
      <c r="AL2464" s="8" t="s">
        <v>264</v>
      </c>
    </row>
    <row r="2465" spans="1:38" hidden="1" x14ac:dyDescent="0.2">
      <c r="A2465" s="4">
        <v>2353</v>
      </c>
      <c r="B2465" s="4">
        <v>124</v>
      </c>
      <c r="C2465" s="5" t="s">
        <v>1018</v>
      </c>
      <c r="D2465" s="5" t="s">
        <v>1017</v>
      </c>
      <c r="E2465" s="4">
        <v>1968</v>
      </c>
      <c r="F2465" s="5" t="s">
        <v>809</v>
      </c>
      <c r="G2465" s="6">
        <v>5.7803468208092483E-3</v>
      </c>
      <c r="H2465" s="7">
        <v>1</v>
      </c>
      <c r="L2465" s="5" t="s">
        <v>726</v>
      </c>
      <c r="M2465" s="5" t="s">
        <v>53</v>
      </c>
      <c r="N2465" s="4">
        <v>1965</v>
      </c>
      <c r="O2465" s="5" t="s">
        <v>1019</v>
      </c>
      <c r="P2465" s="5" t="s">
        <v>168</v>
      </c>
      <c r="S2465" s="5" t="s">
        <v>273</v>
      </c>
      <c r="X2465" s="5" t="s">
        <v>153</v>
      </c>
      <c r="Y2465" s="5" t="s">
        <v>152</v>
      </c>
      <c r="Z2465" s="5" t="s">
        <v>20</v>
      </c>
      <c r="AB2465" s="5" t="s">
        <v>184</v>
      </c>
      <c r="AC2465" s="5" t="s">
        <v>753</v>
      </c>
      <c r="AI2465" s="5" t="s">
        <v>25</v>
      </c>
      <c r="AJ2465" s="8" t="s">
        <v>59</v>
      </c>
      <c r="AK2465" s="8" t="s">
        <v>59</v>
      </c>
      <c r="AL2465" s="8" t="s">
        <v>264</v>
      </c>
    </row>
    <row r="2466" spans="1:38" hidden="1" x14ac:dyDescent="0.2">
      <c r="A2466" s="4">
        <v>2353</v>
      </c>
      <c r="B2466" s="4">
        <v>125</v>
      </c>
      <c r="C2466" s="5" t="s">
        <v>1018</v>
      </c>
      <c r="D2466" s="5" t="s">
        <v>1017</v>
      </c>
      <c r="E2466" s="4">
        <v>1968</v>
      </c>
      <c r="F2466" s="5" t="s">
        <v>809</v>
      </c>
      <c r="G2466" s="6">
        <v>0</v>
      </c>
      <c r="H2466" s="7">
        <v>0</v>
      </c>
      <c r="L2466" s="5" t="s">
        <v>727</v>
      </c>
      <c r="M2466" s="5" t="s">
        <v>53</v>
      </c>
      <c r="N2466" s="4">
        <v>1965</v>
      </c>
      <c r="O2466" s="5" t="s">
        <v>1019</v>
      </c>
      <c r="P2466" s="5" t="s">
        <v>168</v>
      </c>
      <c r="S2466" s="5" t="s">
        <v>273</v>
      </c>
      <c r="X2466" s="5" t="s">
        <v>153</v>
      </c>
      <c r="Y2466" s="5" t="s">
        <v>152</v>
      </c>
      <c r="Z2466" s="5" t="s">
        <v>20</v>
      </c>
      <c r="AB2466" s="5" t="s">
        <v>184</v>
      </c>
      <c r="AC2466" s="5" t="s">
        <v>753</v>
      </c>
      <c r="AI2466" s="5" t="s">
        <v>25</v>
      </c>
      <c r="AJ2466" s="8" t="s">
        <v>59</v>
      </c>
      <c r="AK2466" s="8" t="s">
        <v>59</v>
      </c>
      <c r="AL2466" s="8" t="s">
        <v>264</v>
      </c>
    </row>
    <row r="2467" spans="1:38" hidden="1" x14ac:dyDescent="0.2">
      <c r="A2467" s="4">
        <v>2353</v>
      </c>
      <c r="B2467" s="4">
        <v>126</v>
      </c>
      <c r="C2467" s="5" t="s">
        <v>1018</v>
      </c>
      <c r="D2467" s="5" t="s">
        <v>1017</v>
      </c>
      <c r="E2467" s="4">
        <v>1968</v>
      </c>
      <c r="F2467" s="5" t="s">
        <v>809</v>
      </c>
      <c r="G2467" s="6">
        <v>1.7341040462427744E-2</v>
      </c>
      <c r="H2467" s="7">
        <v>3</v>
      </c>
      <c r="L2467" s="5" t="s">
        <v>728</v>
      </c>
      <c r="M2467" s="5" t="s">
        <v>53</v>
      </c>
      <c r="N2467" s="4">
        <v>1965</v>
      </c>
      <c r="O2467" s="5" t="s">
        <v>1019</v>
      </c>
      <c r="P2467" s="5" t="s">
        <v>168</v>
      </c>
      <c r="S2467" s="5" t="s">
        <v>273</v>
      </c>
      <c r="X2467" s="5" t="s">
        <v>153</v>
      </c>
      <c r="Y2467" s="5" t="s">
        <v>152</v>
      </c>
      <c r="Z2467" s="5" t="s">
        <v>20</v>
      </c>
      <c r="AB2467" s="5" t="s">
        <v>184</v>
      </c>
      <c r="AC2467" s="5" t="s">
        <v>753</v>
      </c>
      <c r="AI2467" s="5" t="s">
        <v>25</v>
      </c>
      <c r="AJ2467" s="8" t="s">
        <v>59</v>
      </c>
      <c r="AK2467" s="8" t="s">
        <v>59</v>
      </c>
      <c r="AL2467" s="8" t="s">
        <v>264</v>
      </c>
    </row>
    <row r="2468" spans="1:38" hidden="1" x14ac:dyDescent="0.2">
      <c r="A2468" s="4">
        <v>2353</v>
      </c>
      <c r="B2468" s="4">
        <v>127</v>
      </c>
      <c r="C2468" s="5" t="s">
        <v>1018</v>
      </c>
      <c r="D2468" s="5" t="s">
        <v>1017</v>
      </c>
      <c r="E2468" s="4">
        <v>1968</v>
      </c>
      <c r="F2468" s="5" t="s">
        <v>809</v>
      </c>
      <c r="G2468" s="6">
        <v>1.7341040462427744E-2</v>
      </c>
      <c r="H2468" s="7">
        <v>3</v>
      </c>
      <c r="L2468" s="5" t="s">
        <v>729</v>
      </c>
      <c r="M2468" s="5" t="s">
        <v>53</v>
      </c>
      <c r="N2468" s="4">
        <v>1965</v>
      </c>
      <c r="O2468" s="5" t="s">
        <v>1019</v>
      </c>
      <c r="P2468" s="5" t="s">
        <v>168</v>
      </c>
      <c r="S2468" s="5" t="s">
        <v>273</v>
      </c>
      <c r="X2468" s="5" t="s">
        <v>153</v>
      </c>
      <c r="Y2468" s="5" t="s">
        <v>152</v>
      </c>
      <c r="Z2468" s="5" t="s">
        <v>20</v>
      </c>
      <c r="AB2468" s="5" t="s">
        <v>184</v>
      </c>
      <c r="AC2468" s="5" t="s">
        <v>753</v>
      </c>
      <c r="AI2468" s="5" t="s">
        <v>25</v>
      </c>
      <c r="AJ2468" s="8" t="s">
        <v>59</v>
      </c>
      <c r="AK2468" s="8" t="s">
        <v>59</v>
      </c>
      <c r="AL2468" s="8" t="s">
        <v>264</v>
      </c>
    </row>
    <row r="2469" spans="1:38" hidden="1" x14ac:dyDescent="0.2">
      <c r="A2469" s="4">
        <v>2353</v>
      </c>
      <c r="B2469" s="4">
        <v>128</v>
      </c>
      <c r="C2469" s="5" t="s">
        <v>1018</v>
      </c>
      <c r="D2469" s="5" t="s">
        <v>1017</v>
      </c>
      <c r="E2469" s="4">
        <v>1968</v>
      </c>
      <c r="F2469" s="5" t="s">
        <v>809</v>
      </c>
      <c r="G2469" s="6">
        <v>2.3121387283236993E-2</v>
      </c>
      <c r="H2469" s="7">
        <v>4</v>
      </c>
      <c r="L2469" s="5" t="s">
        <v>730</v>
      </c>
      <c r="M2469" s="5" t="s">
        <v>53</v>
      </c>
      <c r="N2469" s="4">
        <v>1965</v>
      </c>
      <c r="O2469" s="5" t="s">
        <v>1019</v>
      </c>
      <c r="P2469" s="5" t="s">
        <v>168</v>
      </c>
      <c r="S2469" s="5" t="s">
        <v>273</v>
      </c>
      <c r="X2469" s="5" t="s">
        <v>153</v>
      </c>
      <c r="Y2469" s="5" t="s">
        <v>152</v>
      </c>
      <c r="Z2469" s="5" t="s">
        <v>20</v>
      </c>
      <c r="AB2469" s="5" t="s">
        <v>184</v>
      </c>
      <c r="AC2469" s="5" t="s">
        <v>753</v>
      </c>
      <c r="AI2469" s="5" t="s">
        <v>25</v>
      </c>
      <c r="AJ2469" s="8" t="s">
        <v>59</v>
      </c>
      <c r="AK2469" s="8" t="s">
        <v>59</v>
      </c>
      <c r="AL2469" s="8" t="s">
        <v>264</v>
      </c>
    </row>
    <row r="2470" spans="1:38" hidden="1" x14ac:dyDescent="0.2">
      <c r="A2470" s="4">
        <v>2353</v>
      </c>
      <c r="B2470" s="4">
        <v>129</v>
      </c>
      <c r="C2470" s="5" t="s">
        <v>1018</v>
      </c>
      <c r="D2470" s="5" t="s">
        <v>1017</v>
      </c>
      <c r="E2470" s="4">
        <v>1968</v>
      </c>
      <c r="F2470" s="5" t="s">
        <v>809</v>
      </c>
      <c r="G2470" s="6">
        <v>0</v>
      </c>
      <c r="H2470" s="7">
        <v>0</v>
      </c>
      <c r="L2470" s="5" t="s">
        <v>736</v>
      </c>
      <c r="M2470" s="5" t="s">
        <v>53</v>
      </c>
      <c r="N2470" s="4">
        <v>1965</v>
      </c>
      <c r="O2470" s="5" t="s">
        <v>1019</v>
      </c>
      <c r="P2470" s="5" t="s">
        <v>168</v>
      </c>
      <c r="S2470" s="5" t="s">
        <v>273</v>
      </c>
      <c r="X2470" s="5" t="s">
        <v>153</v>
      </c>
      <c r="Y2470" s="5" t="s">
        <v>152</v>
      </c>
      <c r="Z2470" s="5" t="s">
        <v>20</v>
      </c>
      <c r="AB2470" s="5" t="s">
        <v>184</v>
      </c>
      <c r="AC2470" s="5" t="s">
        <v>753</v>
      </c>
      <c r="AI2470" s="5" t="s">
        <v>25</v>
      </c>
      <c r="AJ2470" s="8" t="s">
        <v>59</v>
      </c>
      <c r="AK2470" s="8" t="s">
        <v>59</v>
      </c>
      <c r="AL2470" s="8" t="s">
        <v>264</v>
      </c>
    </row>
    <row r="2471" spans="1:38" hidden="1" x14ac:dyDescent="0.2">
      <c r="A2471" s="4">
        <v>2353</v>
      </c>
      <c r="B2471" s="4">
        <v>130</v>
      </c>
      <c r="C2471" s="5" t="s">
        <v>1018</v>
      </c>
      <c r="D2471" s="5" t="s">
        <v>1017</v>
      </c>
      <c r="E2471" s="4">
        <v>1968</v>
      </c>
      <c r="F2471" s="5" t="s">
        <v>809</v>
      </c>
      <c r="G2471" s="6">
        <v>5.7803468208092483E-3</v>
      </c>
      <c r="H2471" s="7">
        <v>1</v>
      </c>
      <c r="L2471" s="5" t="s">
        <v>737</v>
      </c>
      <c r="M2471" s="5" t="s">
        <v>53</v>
      </c>
      <c r="N2471" s="4">
        <v>1965</v>
      </c>
      <c r="O2471" s="5" t="s">
        <v>1019</v>
      </c>
      <c r="P2471" s="5" t="s">
        <v>168</v>
      </c>
      <c r="S2471" s="5" t="s">
        <v>273</v>
      </c>
      <c r="X2471" s="5" t="s">
        <v>153</v>
      </c>
      <c r="Y2471" s="5" t="s">
        <v>152</v>
      </c>
      <c r="Z2471" s="5" t="s">
        <v>20</v>
      </c>
      <c r="AB2471" s="5" t="s">
        <v>184</v>
      </c>
      <c r="AC2471" s="5" t="s">
        <v>753</v>
      </c>
      <c r="AI2471" s="5" t="s">
        <v>25</v>
      </c>
      <c r="AJ2471" s="8" t="s">
        <v>59</v>
      </c>
      <c r="AK2471" s="8" t="s">
        <v>59</v>
      </c>
      <c r="AL2471" s="8" t="s">
        <v>264</v>
      </c>
    </row>
    <row r="2472" spans="1:38" hidden="1" x14ac:dyDescent="0.2">
      <c r="A2472" s="4">
        <v>2353</v>
      </c>
      <c r="B2472" s="4">
        <v>131</v>
      </c>
      <c r="C2472" s="5" t="s">
        <v>1018</v>
      </c>
      <c r="D2472" s="5" t="s">
        <v>1017</v>
      </c>
      <c r="E2472" s="4">
        <v>1968</v>
      </c>
      <c r="F2472" s="5" t="s">
        <v>809</v>
      </c>
      <c r="G2472" s="6">
        <v>4.046242774566474E-2</v>
      </c>
      <c r="H2472" s="7">
        <v>7</v>
      </c>
      <c r="L2472" s="5" t="s">
        <v>738</v>
      </c>
      <c r="M2472" s="5" t="s">
        <v>53</v>
      </c>
      <c r="N2472" s="4">
        <v>1965</v>
      </c>
      <c r="O2472" s="5" t="s">
        <v>1019</v>
      </c>
      <c r="P2472" s="5" t="s">
        <v>168</v>
      </c>
      <c r="S2472" s="5" t="s">
        <v>273</v>
      </c>
      <c r="X2472" s="5" t="s">
        <v>153</v>
      </c>
      <c r="Y2472" s="5" t="s">
        <v>152</v>
      </c>
      <c r="Z2472" s="5" t="s">
        <v>20</v>
      </c>
      <c r="AB2472" s="5" t="s">
        <v>184</v>
      </c>
      <c r="AC2472" s="5" t="s">
        <v>753</v>
      </c>
      <c r="AI2472" s="5" t="s">
        <v>25</v>
      </c>
      <c r="AJ2472" s="8" t="s">
        <v>59</v>
      </c>
      <c r="AK2472" s="8" t="s">
        <v>59</v>
      </c>
      <c r="AL2472" s="8" t="s">
        <v>264</v>
      </c>
    </row>
    <row r="2473" spans="1:38" hidden="1" x14ac:dyDescent="0.2">
      <c r="A2473" s="4">
        <v>2353</v>
      </c>
      <c r="B2473" s="4">
        <v>132</v>
      </c>
      <c r="C2473" s="5" t="s">
        <v>1018</v>
      </c>
      <c r="D2473" s="5" t="s">
        <v>1017</v>
      </c>
      <c r="E2473" s="4">
        <v>1968</v>
      </c>
      <c r="F2473" s="5" t="s">
        <v>809</v>
      </c>
      <c r="G2473" s="6">
        <v>5.7803468208092483E-3</v>
      </c>
      <c r="H2473" s="7">
        <v>1</v>
      </c>
      <c r="L2473" s="5" t="s">
        <v>739</v>
      </c>
      <c r="M2473" s="5" t="s">
        <v>53</v>
      </c>
      <c r="N2473" s="4">
        <v>1965</v>
      </c>
      <c r="O2473" s="5" t="s">
        <v>1019</v>
      </c>
      <c r="P2473" s="5" t="s">
        <v>168</v>
      </c>
      <c r="S2473" s="5" t="s">
        <v>273</v>
      </c>
      <c r="X2473" s="5" t="s">
        <v>153</v>
      </c>
      <c r="Y2473" s="5" t="s">
        <v>152</v>
      </c>
      <c r="Z2473" s="5" t="s">
        <v>20</v>
      </c>
      <c r="AB2473" s="5" t="s">
        <v>184</v>
      </c>
      <c r="AC2473" s="5" t="s">
        <v>753</v>
      </c>
      <c r="AI2473" s="5" t="s">
        <v>25</v>
      </c>
      <c r="AJ2473" s="8" t="s">
        <v>59</v>
      </c>
      <c r="AK2473" s="8" t="s">
        <v>59</v>
      </c>
      <c r="AL2473" s="8" t="s">
        <v>264</v>
      </c>
    </row>
    <row r="2474" spans="1:38" hidden="1" x14ac:dyDescent="0.2">
      <c r="A2474" s="4">
        <v>2353</v>
      </c>
      <c r="B2474" s="4">
        <v>133</v>
      </c>
      <c r="C2474" s="5" t="s">
        <v>1018</v>
      </c>
      <c r="D2474" s="5" t="s">
        <v>1017</v>
      </c>
      <c r="E2474" s="4">
        <v>1968</v>
      </c>
      <c r="F2474" s="5" t="s">
        <v>809</v>
      </c>
      <c r="G2474" s="6">
        <v>3.4682080924855488E-2</v>
      </c>
      <c r="H2474" s="7">
        <v>6</v>
      </c>
      <c r="L2474" s="5" t="s">
        <v>740</v>
      </c>
      <c r="M2474" s="5" t="s">
        <v>53</v>
      </c>
      <c r="N2474" s="4">
        <v>1965</v>
      </c>
      <c r="O2474" s="5" t="s">
        <v>1019</v>
      </c>
      <c r="P2474" s="5" t="s">
        <v>168</v>
      </c>
      <c r="S2474" s="5" t="s">
        <v>273</v>
      </c>
      <c r="X2474" s="5" t="s">
        <v>153</v>
      </c>
      <c r="Y2474" s="5" t="s">
        <v>152</v>
      </c>
      <c r="Z2474" s="5" t="s">
        <v>20</v>
      </c>
      <c r="AB2474" s="5" t="s">
        <v>184</v>
      </c>
      <c r="AC2474" s="5" t="s">
        <v>753</v>
      </c>
      <c r="AI2474" s="5" t="s">
        <v>25</v>
      </c>
      <c r="AJ2474" s="8" t="s">
        <v>59</v>
      </c>
      <c r="AK2474" s="8" t="s">
        <v>59</v>
      </c>
      <c r="AL2474" s="8" t="s">
        <v>264</v>
      </c>
    </row>
    <row r="2475" spans="1:38" hidden="1" x14ac:dyDescent="0.2">
      <c r="A2475" s="4">
        <v>2353</v>
      </c>
      <c r="B2475" s="4">
        <v>134</v>
      </c>
      <c r="C2475" s="5" t="s">
        <v>1018</v>
      </c>
      <c r="D2475" s="5" t="s">
        <v>1017</v>
      </c>
      <c r="E2475" s="4">
        <v>1968</v>
      </c>
      <c r="F2475" s="5" t="s">
        <v>809</v>
      </c>
      <c r="G2475" s="6">
        <v>0</v>
      </c>
      <c r="H2475" s="7">
        <v>0</v>
      </c>
      <c r="L2475" s="5" t="s">
        <v>741</v>
      </c>
      <c r="M2475" s="5" t="s">
        <v>53</v>
      </c>
      <c r="N2475" s="4">
        <v>1965</v>
      </c>
      <c r="O2475" s="5" t="s">
        <v>1019</v>
      </c>
      <c r="P2475" s="5" t="s">
        <v>168</v>
      </c>
      <c r="S2475" s="5" t="s">
        <v>273</v>
      </c>
      <c r="X2475" s="5" t="s">
        <v>153</v>
      </c>
      <c r="Y2475" s="5" t="s">
        <v>152</v>
      </c>
      <c r="Z2475" s="5" t="s">
        <v>20</v>
      </c>
      <c r="AB2475" s="5" t="s">
        <v>184</v>
      </c>
      <c r="AC2475" s="5" t="s">
        <v>753</v>
      </c>
      <c r="AI2475" s="5" t="s">
        <v>25</v>
      </c>
      <c r="AJ2475" s="8" t="s">
        <v>59</v>
      </c>
      <c r="AK2475" s="8" t="s">
        <v>59</v>
      </c>
      <c r="AL2475" s="8" t="s">
        <v>264</v>
      </c>
    </row>
    <row r="2476" spans="1:38" hidden="1" x14ac:dyDescent="0.2">
      <c r="A2476" s="4">
        <v>2353</v>
      </c>
      <c r="B2476" s="4">
        <v>135</v>
      </c>
      <c r="C2476" s="5" t="s">
        <v>1018</v>
      </c>
      <c r="D2476" s="5" t="s">
        <v>1017</v>
      </c>
      <c r="E2476" s="4">
        <v>1968</v>
      </c>
      <c r="F2476" s="5" t="s">
        <v>809</v>
      </c>
      <c r="G2476" s="6">
        <v>1.1560693641618497E-2</v>
      </c>
      <c r="H2476" s="7">
        <v>2</v>
      </c>
      <c r="L2476" s="5" t="s">
        <v>742</v>
      </c>
      <c r="M2476" s="5" t="s">
        <v>53</v>
      </c>
      <c r="N2476" s="4">
        <v>1965</v>
      </c>
      <c r="O2476" s="5" t="s">
        <v>1019</v>
      </c>
      <c r="P2476" s="5" t="s">
        <v>168</v>
      </c>
      <c r="S2476" s="5" t="s">
        <v>273</v>
      </c>
      <c r="X2476" s="5" t="s">
        <v>153</v>
      </c>
      <c r="Y2476" s="5" t="s">
        <v>152</v>
      </c>
      <c r="Z2476" s="5" t="s">
        <v>20</v>
      </c>
      <c r="AB2476" s="5" t="s">
        <v>184</v>
      </c>
      <c r="AC2476" s="5" t="s">
        <v>753</v>
      </c>
      <c r="AI2476" s="5" t="s">
        <v>25</v>
      </c>
      <c r="AJ2476" s="8" t="s">
        <v>59</v>
      </c>
      <c r="AK2476" s="8" t="s">
        <v>59</v>
      </c>
      <c r="AL2476" s="8" t="s">
        <v>264</v>
      </c>
    </row>
    <row r="2477" spans="1:38" hidden="1" x14ac:dyDescent="0.2">
      <c r="A2477" s="4">
        <v>2353</v>
      </c>
      <c r="B2477" s="4">
        <v>136</v>
      </c>
      <c r="C2477" s="5" t="s">
        <v>1018</v>
      </c>
      <c r="D2477" s="5" t="s">
        <v>1017</v>
      </c>
      <c r="E2477" s="4">
        <v>1968</v>
      </c>
      <c r="F2477" s="5" t="s">
        <v>809</v>
      </c>
      <c r="G2477" s="6">
        <v>0</v>
      </c>
      <c r="H2477" s="7">
        <v>0</v>
      </c>
      <c r="L2477" s="5" t="s">
        <v>743</v>
      </c>
      <c r="M2477" s="5" t="s">
        <v>53</v>
      </c>
      <c r="N2477" s="4">
        <v>1965</v>
      </c>
      <c r="O2477" s="5" t="s">
        <v>1019</v>
      </c>
      <c r="P2477" s="5" t="s">
        <v>168</v>
      </c>
      <c r="S2477" s="5" t="s">
        <v>273</v>
      </c>
      <c r="X2477" s="5" t="s">
        <v>153</v>
      </c>
      <c r="Y2477" s="5" t="s">
        <v>152</v>
      </c>
      <c r="Z2477" s="5" t="s">
        <v>20</v>
      </c>
      <c r="AB2477" s="5" t="s">
        <v>184</v>
      </c>
      <c r="AC2477" s="5" t="s">
        <v>753</v>
      </c>
      <c r="AI2477" s="5" t="s">
        <v>25</v>
      </c>
      <c r="AJ2477" s="8" t="s">
        <v>59</v>
      </c>
      <c r="AK2477" s="8" t="s">
        <v>59</v>
      </c>
      <c r="AL2477" s="8" t="s">
        <v>264</v>
      </c>
    </row>
    <row r="2478" spans="1:38" hidden="1" x14ac:dyDescent="0.2">
      <c r="A2478" s="4">
        <v>2353</v>
      </c>
      <c r="B2478" s="4">
        <v>137</v>
      </c>
      <c r="C2478" s="5" t="s">
        <v>1018</v>
      </c>
      <c r="D2478" s="5" t="s">
        <v>1017</v>
      </c>
      <c r="E2478" s="4">
        <v>1968</v>
      </c>
      <c r="F2478" s="5" t="s">
        <v>809</v>
      </c>
      <c r="G2478" s="6">
        <v>0</v>
      </c>
      <c r="H2478" s="7">
        <v>0</v>
      </c>
      <c r="L2478" s="5" t="s">
        <v>744</v>
      </c>
      <c r="M2478" s="5" t="s">
        <v>53</v>
      </c>
      <c r="N2478" s="4">
        <v>1965</v>
      </c>
      <c r="O2478" s="5" t="s">
        <v>1019</v>
      </c>
      <c r="P2478" s="5" t="s">
        <v>168</v>
      </c>
      <c r="S2478" s="5" t="s">
        <v>273</v>
      </c>
      <c r="X2478" s="5" t="s">
        <v>153</v>
      </c>
      <c r="Y2478" s="5" t="s">
        <v>152</v>
      </c>
      <c r="Z2478" s="5" t="s">
        <v>20</v>
      </c>
      <c r="AB2478" s="5" t="s">
        <v>184</v>
      </c>
      <c r="AC2478" s="5" t="s">
        <v>753</v>
      </c>
      <c r="AI2478" s="5" t="s">
        <v>25</v>
      </c>
      <c r="AJ2478" s="8" t="s">
        <v>59</v>
      </c>
      <c r="AK2478" s="8" t="s">
        <v>59</v>
      </c>
      <c r="AL2478" s="8" t="s">
        <v>264</v>
      </c>
    </row>
    <row r="2479" spans="1:38" hidden="1" x14ac:dyDescent="0.2">
      <c r="A2479" s="4">
        <v>2353</v>
      </c>
      <c r="B2479" s="4">
        <v>138</v>
      </c>
      <c r="C2479" s="5" t="s">
        <v>1018</v>
      </c>
      <c r="D2479" s="5" t="s">
        <v>1017</v>
      </c>
      <c r="E2479" s="4">
        <v>1968</v>
      </c>
      <c r="F2479" s="5" t="s">
        <v>809</v>
      </c>
      <c r="G2479" s="6">
        <v>2.3121387283236993E-2</v>
      </c>
      <c r="H2479" s="7">
        <v>4</v>
      </c>
      <c r="L2479" s="5" t="s">
        <v>745</v>
      </c>
      <c r="M2479" s="5" t="s">
        <v>53</v>
      </c>
      <c r="N2479" s="4">
        <v>1965</v>
      </c>
      <c r="O2479" s="5" t="s">
        <v>1019</v>
      </c>
      <c r="P2479" s="5" t="s">
        <v>168</v>
      </c>
      <c r="S2479" s="5" t="s">
        <v>273</v>
      </c>
      <c r="X2479" s="5" t="s">
        <v>153</v>
      </c>
      <c r="Y2479" s="5" t="s">
        <v>152</v>
      </c>
      <c r="Z2479" s="5" t="s">
        <v>20</v>
      </c>
      <c r="AB2479" s="5" t="s">
        <v>184</v>
      </c>
      <c r="AC2479" s="5" t="s">
        <v>753</v>
      </c>
      <c r="AI2479" s="5" t="s">
        <v>25</v>
      </c>
      <c r="AJ2479" s="8" t="s">
        <v>59</v>
      </c>
      <c r="AK2479" s="8" t="s">
        <v>59</v>
      </c>
      <c r="AL2479" s="8" t="s">
        <v>264</v>
      </c>
    </row>
    <row r="2480" spans="1:38" hidden="1" x14ac:dyDescent="0.2">
      <c r="A2480" s="4">
        <v>2353</v>
      </c>
      <c r="B2480" s="4">
        <v>139</v>
      </c>
      <c r="C2480" s="5" t="s">
        <v>1018</v>
      </c>
      <c r="D2480" s="5" t="s">
        <v>1017</v>
      </c>
      <c r="E2480" s="4">
        <v>1968</v>
      </c>
      <c r="F2480" s="5" t="s">
        <v>809</v>
      </c>
      <c r="G2480" s="6">
        <v>1.1560693641618497E-2</v>
      </c>
      <c r="H2480" s="7">
        <v>2</v>
      </c>
      <c r="L2480" s="5" t="s">
        <v>746</v>
      </c>
      <c r="M2480" s="5" t="s">
        <v>53</v>
      </c>
      <c r="N2480" s="4">
        <v>1965</v>
      </c>
      <c r="O2480" s="5" t="s">
        <v>1019</v>
      </c>
      <c r="P2480" s="5" t="s">
        <v>168</v>
      </c>
      <c r="S2480" s="5" t="s">
        <v>273</v>
      </c>
      <c r="X2480" s="5" t="s">
        <v>153</v>
      </c>
      <c r="Y2480" s="5" t="s">
        <v>152</v>
      </c>
      <c r="Z2480" s="5" t="s">
        <v>20</v>
      </c>
      <c r="AB2480" s="5" t="s">
        <v>184</v>
      </c>
      <c r="AC2480" s="5" t="s">
        <v>753</v>
      </c>
      <c r="AI2480" s="5" t="s">
        <v>25</v>
      </c>
      <c r="AJ2480" s="8" t="s">
        <v>59</v>
      </c>
      <c r="AK2480" s="8" t="s">
        <v>59</v>
      </c>
      <c r="AL2480" s="8" t="s">
        <v>264</v>
      </c>
    </row>
    <row r="2481" spans="1:38" hidden="1" x14ac:dyDescent="0.2">
      <c r="A2481" s="4">
        <v>2353</v>
      </c>
      <c r="B2481" s="4">
        <v>140</v>
      </c>
      <c r="C2481" s="5" t="s">
        <v>1018</v>
      </c>
      <c r="D2481" s="5" t="s">
        <v>1017</v>
      </c>
      <c r="E2481" s="4">
        <v>1968</v>
      </c>
      <c r="F2481" s="5" t="s">
        <v>809</v>
      </c>
      <c r="G2481" s="6">
        <v>4.046242774566474E-2</v>
      </c>
      <c r="H2481" s="7">
        <v>7</v>
      </c>
      <c r="L2481" s="5" t="s">
        <v>747</v>
      </c>
      <c r="M2481" s="5" t="s">
        <v>53</v>
      </c>
      <c r="N2481" s="4">
        <v>1965</v>
      </c>
      <c r="O2481" s="5" t="s">
        <v>1019</v>
      </c>
      <c r="P2481" s="5" t="s">
        <v>168</v>
      </c>
      <c r="S2481" s="5" t="s">
        <v>273</v>
      </c>
      <c r="X2481" s="5" t="s">
        <v>153</v>
      </c>
      <c r="Y2481" s="5" t="s">
        <v>152</v>
      </c>
      <c r="Z2481" s="5" t="s">
        <v>20</v>
      </c>
      <c r="AB2481" s="5" t="s">
        <v>184</v>
      </c>
      <c r="AC2481" s="5" t="s">
        <v>753</v>
      </c>
      <c r="AI2481" s="5" t="s">
        <v>25</v>
      </c>
      <c r="AJ2481" s="8" t="s">
        <v>59</v>
      </c>
      <c r="AK2481" s="8" t="s">
        <v>59</v>
      </c>
      <c r="AL2481" s="8" t="s">
        <v>264</v>
      </c>
    </row>
    <row r="2482" spans="1:38" hidden="1" x14ac:dyDescent="0.2">
      <c r="A2482" s="4">
        <v>2353</v>
      </c>
      <c r="B2482" s="4">
        <v>141</v>
      </c>
      <c r="C2482" s="5" t="s">
        <v>1018</v>
      </c>
      <c r="D2482" s="5" t="s">
        <v>1017</v>
      </c>
      <c r="E2482" s="4">
        <v>1968</v>
      </c>
      <c r="F2482" s="5" t="s">
        <v>809</v>
      </c>
      <c r="G2482" s="6">
        <v>1.1560693641618497E-2</v>
      </c>
      <c r="H2482" s="7">
        <v>2</v>
      </c>
      <c r="L2482" s="5" t="s">
        <v>748</v>
      </c>
      <c r="M2482" s="5" t="s">
        <v>53</v>
      </c>
      <c r="N2482" s="4">
        <v>1965</v>
      </c>
      <c r="O2482" s="5" t="s">
        <v>1019</v>
      </c>
      <c r="P2482" s="5" t="s">
        <v>168</v>
      </c>
      <c r="S2482" s="5" t="s">
        <v>273</v>
      </c>
      <c r="X2482" s="5" t="s">
        <v>153</v>
      </c>
      <c r="Y2482" s="5" t="s">
        <v>152</v>
      </c>
      <c r="Z2482" s="5" t="s">
        <v>20</v>
      </c>
      <c r="AB2482" s="5" t="s">
        <v>184</v>
      </c>
      <c r="AC2482" s="5" t="s">
        <v>753</v>
      </c>
      <c r="AI2482" s="5" t="s">
        <v>25</v>
      </c>
      <c r="AJ2482" s="8" t="s">
        <v>59</v>
      </c>
      <c r="AK2482" s="8" t="s">
        <v>59</v>
      </c>
      <c r="AL2482" s="8" t="s">
        <v>264</v>
      </c>
    </row>
    <row r="2483" spans="1:38" hidden="1" x14ac:dyDescent="0.2">
      <c r="A2483" s="4">
        <v>2353</v>
      </c>
      <c r="B2483" s="4">
        <v>142</v>
      </c>
      <c r="C2483" s="5" t="s">
        <v>1018</v>
      </c>
      <c r="D2483" s="5" t="s">
        <v>1017</v>
      </c>
      <c r="E2483" s="4">
        <v>1968</v>
      </c>
      <c r="F2483" s="5" t="s">
        <v>809</v>
      </c>
      <c r="G2483" s="6">
        <v>3.4682080924855488E-2</v>
      </c>
      <c r="H2483" s="7">
        <v>6</v>
      </c>
      <c r="L2483" s="5" t="s">
        <v>749</v>
      </c>
      <c r="M2483" s="5" t="s">
        <v>53</v>
      </c>
      <c r="N2483" s="4">
        <v>1965</v>
      </c>
      <c r="O2483" s="5" t="s">
        <v>1019</v>
      </c>
      <c r="P2483" s="5" t="s">
        <v>168</v>
      </c>
      <c r="S2483" s="5" t="s">
        <v>273</v>
      </c>
      <c r="X2483" s="5" t="s">
        <v>153</v>
      </c>
      <c r="Y2483" s="5" t="s">
        <v>152</v>
      </c>
      <c r="Z2483" s="5" t="s">
        <v>20</v>
      </c>
      <c r="AB2483" s="5" t="s">
        <v>184</v>
      </c>
      <c r="AC2483" s="5" t="s">
        <v>753</v>
      </c>
      <c r="AI2483" s="5" t="s">
        <v>25</v>
      </c>
      <c r="AJ2483" s="8" t="s">
        <v>59</v>
      </c>
      <c r="AK2483" s="8" t="s">
        <v>59</v>
      </c>
      <c r="AL2483" s="8" t="s">
        <v>264</v>
      </c>
    </row>
    <row r="2484" spans="1:38" hidden="1" x14ac:dyDescent="0.2">
      <c r="A2484" s="4">
        <v>2353</v>
      </c>
      <c r="B2484" s="4">
        <v>143</v>
      </c>
      <c r="C2484" s="5" t="s">
        <v>1018</v>
      </c>
      <c r="D2484" s="5" t="s">
        <v>1017</v>
      </c>
      <c r="E2484" s="4">
        <v>1968</v>
      </c>
      <c r="F2484" s="5" t="s">
        <v>809</v>
      </c>
      <c r="G2484" s="6">
        <v>1.1560693641618497E-2</v>
      </c>
      <c r="H2484" s="7">
        <v>2</v>
      </c>
      <c r="L2484" s="5" t="s">
        <v>750</v>
      </c>
      <c r="M2484" s="5" t="s">
        <v>53</v>
      </c>
      <c r="N2484" s="4">
        <v>1965</v>
      </c>
      <c r="O2484" s="5" t="s">
        <v>1019</v>
      </c>
      <c r="P2484" s="5" t="s">
        <v>168</v>
      </c>
      <c r="S2484" s="5" t="s">
        <v>273</v>
      </c>
      <c r="X2484" s="5" t="s">
        <v>153</v>
      </c>
      <c r="Y2484" s="5" t="s">
        <v>152</v>
      </c>
      <c r="Z2484" s="5" t="s">
        <v>20</v>
      </c>
      <c r="AB2484" s="5" t="s">
        <v>184</v>
      </c>
      <c r="AC2484" s="5" t="s">
        <v>753</v>
      </c>
      <c r="AI2484" s="5" t="s">
        <v>25</v>
      </c>
      <c r="AJ2484" s="8" t="s">
        <v>59</v>
      </c>
      <c r="AK2484" s="8" t="s">
        <v>59</v>
      </c>
      <c r="AL2484" s="8" t="s">
        <v>264</v>
      </c>
    </row>
    <row r="2485" spans="1:38" hidden="1" x14ac:dyDescent="0.2">
      <c r="A2485" s="4">
        <v>2353</v>
      </c>
      <c r="B2485" s="4">
        <v>144</v>
      </c>
      <c r="C2485" s="5" t="s">
        <v>1018</v>
      </c>
      <c r="D2485" s="5" t="s">
        <v>1017</v>
      </c>
      <c r="E2485" s="4">
        <v>1968</v>
      </c>
      <c r="F2485" s="5" t="s">
        <v>809</v>
      </c>
      <c r="G2485" s="6">
        <v>3.4682080924855488E-2</v>
      </c>
      <c r="H2485" s="7">
        <v>6</v>
      </c>
      <c r="L2485" s="5" t="s">
        <v>810</v>
      </c>
      <c r="M2485" s="5" t="s">
        <v>53</v>
      </c>
      <c r="N2485" s="4">
        <v>1965</v>
      </c>
      <c r="O2485" s="5" t="s">
        <v>1019</v>
      </c>
      <c r="P2485" s="5" t="s">
        <v>168</v>
      </c>
      <c r="S2485" s="5" t="s">
        <v>273</v>
      </c>
      <c r="X2485" s="5" t="s">
        <v>153</v>
      </c>
      <c r="Y2485" s="5" t="s">
        <v>152</v>
      </c>
      <c r="Z2485" s="5" t="s">
        <v>20</v>
      </c>
      <c r="AB2485" s="5" t="s">
        <v>184</v>
      </c>
      <c r="AC2485" s="5" t="s">
        <v>753</v>
      </c>
      <c r="AI2485" s="5" t="s">
        <v>25</v>
      </c>
      <c r="AJ2485" s="8" t="s">
        <v>59</v>
      </c>
      <c r="AK2485" s="8" t="s">
        <v>59</v>
      </c>
      <c r="AL2485" s="8" t="s">
        <v>264</v>
      </c>
    </row>
    <row r="2486" spans="1:38" hidden="1" x14ac:dyDescent="0.2">
      <c r="A2486" s="4">
        <v>2353</v>
      </c>
      <c r="B2486" s="4">
        <v>145</v>
      </c>
      <c r="C2486" s="5" t="s">
        <v>1018</v>
      </c>
      <c r="D2486" s="5" t="s">
        <v>1017</v>
      </c>
      <c r="E2486" s="4">
        <v>1968</v>
      </c>
      <c r="F2486" s="5" t="s">
        <v>809</v>
      </c>
      <c r="G2486" s="6">
        <v>5.7803468208092483E-3</v>
      </c>
      <c r="H2486" s="7">
        <v>1</v>
      </c>
      <c r="L2486" s="5" t="s">
        <v>811</v>
      </c>
      <c r="M2486" s="5" t="s">
        <v>53</v>
      </c>
      <c r="N2486" s="4">
        <v>1965</v>
      </c>
      <c r="O2486" s="5" t="s">
        <v>1019</v>
      </c>
      <c r="P2486" s="5" t="s">
        <v>168</v>
      </c>
      <c r="S2486" s="5" t="s">
        <v>273</v>
      </c>
      <c r="X2486" s="5" t="s">
        <v>153</v>
      </c>
      <c r="Y2486" s="5" t="s">
        <v>152</v>
      </c>
      <c r="Z2486" s="5" t="s">
        <v>20</v>
      </c>
      <c r="AB2486" s="5" t="s">
        <v>184</v>
      </c>
      <c r="AC2486" s="5" t="s">
        <v>753</v>
      </c>
      <c r="AI2486" s="5" t="s">
        <v>25</v>
      </c>
      <c r="AJ2486" s="8" t="s">
        <v>59</v>
      </c>
      <c r="AK2486" s="8" t="s">
        <v>59</v>
      </c>
      <c r="AL2486" s="8" t="s">
        <v>264</v>
      </c>
    </row>
    <row r="2487" spans="1:38" hidden="1" x14ac:dyDescent="0.2">
      <c r="A2487" s="4">
        <v>2353</v>
      </c>
      <c r="B2487" s="4">
        <v>146</v>
      </c>
      <c r="C2487" s="5" t="s">
        <v>1018</v>
      </c>
      <c r="D2487" s="5" t="s">
        <v>1017</v>
      </c>
      <c r="E2487" s="4">
        <v>1968</v>
      </c>
      <c r="F2487" s="5" t="s">
        <v>809</v>
      </c>
      <c r="G2487" s="6">
        <v>4.046242774566474E-2</v>
      </c>
      <c r="H2487" s="7">
        <v>7</v>
      </c>
      <c r="L2487" s="5" t="s">
        <v>812</v>
      </c>
      <c r="M2487" s="5" t="s">
        <v>53</v>
      </c>
      <c r="N2487" s="4">
        <v>1965</v>
      </c>
      <c r="O2487" s="5" t="s">
        <v>1019</v>
      </c>
      <c r="P2487" s="5" t="s">
        <v>168</v>
      </c>
      <c r="S2487" s="5" t="s">
        <v>273</v>
      </c>
      <c r="X2487" s="5" t="s">
        <v>153</v>
      </c>
      <c r="Y2487" s="5" t="s">
        <v>152</v>
      </c>
      <c r="Z2487" s="5" t="s">
        <v>20</v>
      </c>
      <c r="AB2487" s="5" t="s">
        <v>184</v>
      </c>
      <c r="AC2487" s="5" t="s">
        <v>753</v>
      </c>
      <c r="AI2487" s="5" t="s">
        <v>25</v>
      </c>
      <c r="AJ2487" s="8" t="s">
        <v>59</v>
      </c>
      <c r="AK2487" s="8" t="s">
        <v>59</v>
      </c>
      <c r="AL2487" s="8" t="s">
        <v>264</v>
      </c>
    </row>
    <row r="2488" spans="1:38" hidden="1" x14ac:dyDescent="0.2">
      <c r="A2488" s="4">
        <v>2353</v>
      </c>
      <c r="B2488" s="4">
        <v>147</v>
      </c>
      <c r="C2488" s="5" t="s">
        <v>1018</v>
      </c>
      <c r="D2488" s="5" t="s">
        <v>1017</v>
      </c>
      <c r="E2488" s="4">
        <v>1968</v>
      </c>
      <c r="F2488" s="5" t="s">
        <v>809</v>
      </c>
      <c r="G2488" s="6">
        <v>2.3121387283236993E-2</v>
      </c>
      <c r="H2488" s="7">
        <v>4</v>
      </c>
      <c r="L2488" s="5" t="s">
        <v>813</v>
      </c>
      <c r="M2488" s="5" t="s">
        <v>53</v>
      </c>
      <c r="N2488" s="4">
        <v>1965</v>
      </c>
      <c r="O2488" s="5" t="s">
        <v>1019</v>
      </c>
      <c r="P2488" s="5" t="s">
        <v>168</v>
      </c>
      <c r="S2488" s="5" t="s">
        <v>273</v>
      </c>
      <c r="X2488" s="5" t="s">
        <v>153</v>
      </c>
      <c r="Y2488" s="5" t="s">
        <v>152</v>
      </c>
      <c r="Z2488" s="5" t="s">
        <v>20</v>
      </c>
      <c r="AB2488" s="5" t="s">
        <v>184</v>
      </c>
      <c r="AC2488" s="5" t="s">
        <v>753</v>
      </c>
      <c r="AI2488" s="5" t="s">
        <v>25</v>
      </c>
      <c r="AJ2488" s="8" t="s">
        <v>59</v>
      </c>
      <c r="AK2488" s="8" t="s">
        <v>59</v>
      </c>
      <c r="AL2488" s="8" t="s">
        <v>264</v>
      </c>
    </row>
    <row r="2489" spans="1:38" hidden="1" x14ac:dyDescent="0.2">
      <c r="A2489" s="4">
        <v>2353</v>
      </c>
      <c r="B2489" s="4">
        <v>148</v>
      </c>
      <c r="C2489" s="5" t="s">
        <v>1018</v>
      </c>
      <c r="D2489" s="5" t="s">
        <v>1017</v>
      </c>
      <c r="E2489" s="4">
        <v>1968</v>
      </c>
      <c r="F2489" s="5" t="s">
        <v>809</v>
      </c>
      <c r="G2489" s="6">
        <v>5.7803468208092483E-3</v>
      </c>
      <c r="H2489" s="7">
        <v>1</v>
      </c>
      <c r="L2489" s="5" t="s">
        <v>814</v>
      </c>
      <c r="M2489" s="5" t="s">
        <v>53</v>
      </c>
      <c r="N2489" s="4">
        <v>1965</v>
      </c>
      <c r="O2489" s="5" t="s">
        <v>1019</v>
      </c>
      <c r="P2489" s="5" t="s">
        <v>168</v>
      </c>
      <c r="S2489" s="5" t="s">
        <v>273</v>
      </c>
      <c r="X2489" s="5" t="s">
        <v>153</v>
      </c>
      <c r="Y2489" s="5" t="s">
        <v>152</v>
      </c>
      <c r="Z2489" s="5" t="s">
        <v>20</v>
      </c>
      <c r="AB2489" s="5" t="s">
        <v>184</v>
      </c>
      <c r="AC2489" s="5" t="s">
        <v>753</v>
      </c>
      <c r="AI2489" s="5" t="s">
        <v>25</v>
      </c>
      <c r="AJ2489" s="8" t="s">
        <v>59</v>
      </c>
      <c r="AK2489" s="8" t="s">
        <v>59</v>
      </c>
      <c r="AL2489" s="8" t="s">
        <v>264</v>
      </c>
    </row>
    <row r="2490" spans="1:38" hidden="1" x14ac:dyDescent="0.2">
      <c r="A2490" s="4">
        <v>2353</v>
      </c>
      <c r="B2490" s="4">
        <v>149</v>
      </c>
      <c r="C2490" s="5" t="s">
        <v>1018</v>
      </c>
      <c r="D2490" s="5" t="s">
        <v>1017</v>
      </c>
      <c r="E2490" s="4">
        <v>1968</v>
      </c>
      <c r="F2490" s="5" t="s">
        <v>809</v>
      </c>
      <c r="G2490" s="6">
        <v>5.7803468208092483E-3</v>
      </c>
      <c r="H2490" s="7">
        <v>1</v>
      </c>
      <c r="L2490" s="5" t="s">
        <v>721</v>
      </c>
      <c r="M2490" s="5" t="s">
        <v>57</v>
      </c>
      <c r="N2490" s="4">
        <v>1965</v>
      </c>
      <c r="O2490" s="5" t="s">
        <v>1019</v>
      </c>
      <c r="P2490" s="5" t="s">
        <v>168</v>
      </c>
      <c r="S2490" s="5" t="s">
        <v>273</v>
      </c>
      <c r="X2490" s="5" t="s">
        <v>153</v>
      </c>
      <c r="Y2490" s="5" t="s">
        <v>152</v>
      </c>
      <c r="Z2490" s="5" t="s">
        <v>20</v>
      </c>
      <c r="AB2490" s="5" t="s">
        <v>184</v>
      </c>
      <c r="AC2490" s="5" t="s">
        <v>753</v>
      </c>
      <c r="AI2490" s="5" t="s">
        <v>25</v>
      </c>
      <c r="AJ2490" s="8" t="s">
        <v>59</v>
      </c>
      <c r="AK2490" s="8" t="s">
        <v>59</v>
      </c>
      <c r="AL2490" s="8" t="s">
        <v>264</v>
      </c>
    </row>
    <row r="2491" spans="1:38" hidden="1" x14ac:dyDescent="0.2">
      <c r="A2491" s="4">
        <v>2353</v>
      </c>
      <c r="B2491" s="4">
        <v>150</v>
      </c>
      <c r="C2491" s="5" t="s">
        <v>1018</v>
      </c>
      <c r="D2491" s="5" t="s">
        <v>1017</v>
      </c>
      <c r="E2491" s="4">
        <v>1968</v>
      </c>
      <c r="F2491" s="5" t="s">
        <v>809</v>
      </c>
      <c r="G2491" s="6">
        <v>1.7341040462427744E-2</v>
      </c>
      <c r="H2491" s="7">
        <v>3</v>
      </c>
      <c r="L2491" s="5" t="s">
        <v>722</v>
      </c>
      <c r="M2491" s="5" t="s">
        <v>57</v>
      </c>
      <c r="N2491" s="4">
        <v>1965</v>
      </c>
      <c r="O2491" s="5" t="s">
        <v>1019</v>
      </c>
      <c r="P2491" s="5" t="s">
        <v>168</v>
      </c>
      <c r="S2491" s="5" t="s">
        <v>273</v>
      </c>
      <c r="X2491" s="5" t="s">
        <v>153</v>
      </c>
      <c r="Y2491" s="5" t="s">
        <v>152</v>
      </c>
      <c r="Z2491" s="5" t="s">
        <v>20</v>
      </c>
      <c r="AB2491" s="5" t="s">
        <v>184</v>
      </c>
      <c r="AC2491" s="5" t="s">
        <v>753</v>
      </c>
      <c r="AI2491" s="5" t="s">
        <v>25</v>
      </c>
      <c r="AJ2491" s="8" t="s">
        <v>59</v>
      </c>
      <c r="AK2491" s="8" t="s">
        <v>59</v>
      </c>
      <c r="AL2491" s="8" t="s">
        <v>264</v>
      </c>
    </row>
    <row r="2492" spans="1:38" hidden="1" x14ac:dyDescent="0.2">
      <c r="A2492" s="4">
        <v>2353</v>
      </c>
      <c r="B2492" s="4">
        <v>151</v>
      </c>
      <c r="C2492" s="5" t="s">
        <v>1018</v>
      </c>
      <c r="D2492" s="5" t="s">
        <v>1017</v>
      </c>
      <c r="E2492" s="4">
        <v>1968</v>
      </c>
      <c r="F2492" s="5" t="s">
        <v>809</v>
      </c>
      <c r="G2492" s="6">
        <v>5.7803468208092483E-3</v>
      </c>
      <c r="H2492" s="7">
        <v>1</v>
      </c>
      <c r="L2492" s="5" t="s">
        <v>723</v>
      </c>
      <c r="M2492" s="5" t="s">
        <v>57</v>
      </c>
      <c r="N2492" s="4">
        <v>1965</v>
      </c>
      <c r="O2492" s="5" t="s">
        <v>1019</v>
      </c>
      <c r="P2492" s="5" t="s">
        <v>168</v>
      </c>
      <c r="S2492" s="5" t="s">
        <v>273</v>
      </c>
      <c r="X2492" s="5" t="s">
        <v>153</v>
      </c>
      <c r="Y2492" s="5" t="s">
        <v>152</v>
      </c>
      <c r="Z2492" s="5" t="s">
        <v>20</v>
      </c>
      <c r="AB2492" s="5" t="s">
        <v>184</v>
      </c>
      <c r="AC2492" s="5" t="s">
        <v>753</v>
      </c>
      <c r="AI2492" s="5" t="s">
        <v>25</v>
      </c>
      <c r="AJ2492" s="8" t="s">
        <v>59</v>
      </c>
      <c r="AK2492" s="8" t="s">
        <v>59</v>
      </c>
      <c r="AL2492" s="8" t="s">
        <v>264</v>
      </c>
    </row>
    <row r="2493" spans="1:38" hidden="1" x14ac:dyDescent="0.2">
      <c r="A2493" s="4">
        <v>2353</v>
      </c>
      <c r="B2493" s="4">
        <v>152</v>
      </c>
      <c r="C2493" s="5" t="s">
        <v>1018</v>
      </c>
      <c r="D2493" s="5" t="s">
        <v>1017</v>
      </c>
      <c r="E2493" s="4">
        <v>1968</v>
      </c>
      <c r="F2493" s="5" t="s">
        <v>809</v>
      </c>
      <c r="G2493" s="6">
        <v>1.7341040462427744E-2</v>
      </c>
      <c r="H2493" s="7">
        <v>3</v>
      </c>
      <c r="L2493" s="5" t="s">
        <v>724</v>
      </c>
      <c r="M2493" s="5" t="s">
        <v>57</v>
      </c>
      <c r="N2493" s="4">
        <v>1965</v>
      </c>
      <c r="O2493" s="5" t="s">
        <v>1019</v>
      </c>
      <c r="P2493" s="5" t="s">
        <v>168</v>
      </c>
      <c r="S2493" s="5" t="s">
        <v>273</v>
      </c>
      <c r="X2493" s="5" t="s">
        <v>153</v>
      </c>
      <c r="Y2493" s="5" t="s">
        <v>152</v>
      </c>
      <c r="Z2493" s="5" t="s">
        <v>20</v>
      </c>
      <c r="AB2493" s="5" t="s">
        <v>184</v>
      </c>
      <c r="AC2493" s="5" t="s">
        <v>753</v>
      </c>
      <c r="AI2493" s="5" t="s">
        <v>25</v>
      </c>
      <c r="AJ2493" s="8" t="s">
        <v>59</v>
      </c>
      <c r="AK2493" s="8" t="s">
        <v>59</v>
      </c>
      <c r="AL2493" s="8" t="s">
        <v>264</v>
      </c>
    </row>
    <row r="2494" spans="1:38" hidden="1" x14ac:dyDescent="0.2">
      <c r="A2494" s="4">
        <v>2353</v>
      </c>
      <c r="B2494" s="4">
        <v>153</v>
      </c>
      <c r="C2494" s="5" t="s">
        <v>1018</v>
      </c>
      <c r="D2494" s="5" t="s">
        <v>1017</v>
      </c>
      <c r="E2494" s="4">
        <v>1968</v>
      </c>
      <c r="F2494" s="5" t="s">
        <v>809</v>
      </c>
      <c r="G2494" s="6">
        <v>1.7341040462427744E-2</v>
      </c>
      <c r="H2494" s="7">
        <v>3</v>
      </c>
      <c r="L2494" s="5" t="s">
        <v>725</v>
      </c>
      <c r="M2494" s="5" t="s">
        <v>57</v>
      </c>
      <c r="N2494" s="4">
        <v>1965</v>
      </c>
      <c r="O2494" s="5" t="s">
        <v>1019</v>
      </c>
      <c r="P2494" s="5" t="s">
        <v>168</v>
      </c>
      <c r="S2494" s="5" t="s">
        <v>273</v>
      </c>
      <c r="X2494" s="5" t="s">
        <v>153</v>
      </c>
      <c r="Y2494" s="5" t="s">
        <v>152</v>
      </c>
      <c r="Z2494" s="5" t="s">
        <v>20</v>
      </c>
      <c r="AB2494" s="5" t="s">
        <v>184</v>
      </c>
      <c r="AC2494" s="5" t="s">
        <v>753</v>
      </c>
      <c r="AI2494" s="5" t="s">
        <v>25</v>
      </c>
      <c r="AJ2494" s="8" t="s">
        <v>59</v>
      </c>
      <c r="AK2494" s="8" t="s">
        <v>59</v>
      </c>
      <c r="AL2494" s="8" t="s">
        <v>264</v>
      </c>
    </row>
    <row r="2495" spans="1:38" hidden="1" x14ac:dyDescent="0.2">
      <c r="A2495" s="4">
        <v>2353</v>
      </c>
      <c r="B2495" s="4">
        <v>154</v>
      </c>
      <c r="C2495" s="5" t="s">
        <v>1018</v>
      </c>
      <c r="D2495" s="5" t="s">
        <v>1017</v>
      </c>
      <c r="E2495" s="4">
        <v>1968</v>
      </c>
      <c r="F2495" s="5" t="s">
        <v>809</v>
      </c>
      <c r="G2495" s="6">
        <v>1.1560693641618497E-2</v>
      </c>
      <c r="H2495" s="7">
        <v>2</v>
      </c>
      <c r="L2495" s="5" t="s">
        <v>726</v>
      </c>
      <c r="M2495" s="5" t="s">
        <v>57</v>
      </c>
      <c r="N2495" s="4">
        <v>1965</v>
      </c>
      <c r="O2495" s="5" t="s">
        <v>1019</v>
      </c>
      <c r="P2495" s="5" t="s">
        <v>168</v>
      </c>
      <c r="S2495" s="5" t="s">
        <v>273</v>
      </c>
      <c r="X2495" s="5" t="s">
        <v>153</v>
      </c>
      <c r="Y2495" s="5" t="s">
        <v>152</v>
      </c>
      <c r="Z2495" s="5" t="s">
        <v>20</v>
      </c>
      <c r="AB2495" s="5" t="s">
        <v>184</v>
      </c>
      <c r="AC2495" s="5" t="s">
        <v>753</v>
      </c>
      <c r="AI2495" s="5" t="s">
        <v>25</v>
      </c>
      <c r="AJ2495" s="8" t="s">
        <v>59</v>
      </c>
      <c r="AK2495" s="8" t="s">
        <v>59</v>
      </c>
      <c r="AL2495" s="8" t="s">
        <v>264</v>
      </c>
    </row>
    <row r="2496" spans="1:38" hidden="1" x14ac:dyDescent="0.2">
      <c r="A2496" s="4">
        <v>2353</v>
      </c>
      <c r="B2496" s="4">
        <v>155</v>
      </c>
      <c r="C2496" s="5" t="s">
        <v>1018</v>
      </c>
      <c r="D2496" s="5" t="s">
        <v>1017</v>
      </c>
      <c r="E2496" s="4">
        <v>1968</v>
      </c>
      <c r="F2496" s="5" t="s">
        <v>809</v>
      </c>
      <c r="G2496" s="6">
        <v>0</v>
      </c>
      <c r="H2496" s="7">
        <v>0</v>
      </c>
      <c r="L2496" s="5" t="s">
        <v>727</v>
      </c>
      <c r="M2496" s="5" t="s">
        <v>57</v>
      </c>
      <c r="N2496" s="4">
        <v>1965</v>
      </c>
      <c r="O2496" s="5" t="s">
        <v>1019</v>
      </c>
      <c r="P2496" s="5" t="s">
        <v>168</v>
      </c>
      <c r="S2496" s="5" t="s">
        <v>273</v>
      </c>
      <c r="X2496" s="5" t="s">
        <v>153</v>
      </c>
      <c r="Y2496" s="5" t="s">
        <v>152</v>
      </c>
      <c r="Z2496" s="5" t="s">
        <v>20</v>
      </c>
      <c r="AB2496" s="5" t="s">
        <v>184</v>
      </c>
      <c r="AC2496" s="5" t="s">
        <v>753</v>
      </c>
      <c r="AI2496" s="5" t="s">
        <v>25</v>
      </c>
      <c r="AJ2496" s="8" t="s">
        <v>59</v>
      </c>
      <c r="AK2496" s="8" t="s">
        <v>59</v>
      </c>
      <c r="AL2496" s="8" t="s">
        <v>264</v>
      </c>
    </row>
    <row r="2497" spans="1:38" hidden="1" x14ac:dyDescent="0.2">
      <c r="A2497" s="4">
        <v>2353</v>
      </c>
      <c r="B2497" s="4">
        <v>156</v>
      </c>
      <c r="C2497" s="5" t="s">
        <v>1018</v>
      </c>
      <c r="D2497" s="5" t="s">
        <v>1017</v>
      </c>
      <c r="E2497" s="4">
        <v>1968</v>
      </c>
      <c r="F2497" s="5" t="s">
        <v>809</v>
      </c>
      <c r="G2497" s="6">
        <v>0</v>
      </c>
      <c r="H2497" s="7">
        <v>0</v>
      </c>
      <c r="L2497" s="5" t="s">
        <v>728</v>
      </c>
      <c r="M2497" s="5" t="s">
        <v>57</v>
      </c>
      <c r="N2497" s="4">
        <v>1965</v>
      </c>
      <c r="O2497" s="5" t="s">
        <v>1019</v>
      </c>
      <c r="P2497" s="5" t="s">
        <v>168</v>
      </c>
      <c r="S2497" s="5" t="s">
        <v>273</v>
      </c>
      <c r="X2497" s="5" t="s">
        <v>153</v>
      </c>
      <c r="Y2497" s="5" t="s">
        <v>152</v>
      </c>
      <c r="Z2497" s="5" t="s">
        <v>20</v>
      </c>
      <c r="AB2497" s="5" t="s">
        <v>184</v>
      </c>
      <c r="AC2497" s="5" t="s">
        <v>753</v>
      </c>
      <c r="AI2497" s="5" t="s">
        <v>25</v>
      </c>
      <c r="AJ2497" s="8" t="s">
        <v>59</v>
      </c>
      <c r="AK2497" s="8" t="s">
        <v>59</v>
      </c>
      <c r="AL2497" s="8" t="s">
        <v>264</v>
      </c>
    </row>
    <row r="2498" spans="1:38" hidden="1" x14ac:dyDescent="0.2">
      <c r="A2498" s="4">
        <v>2353</v>
      </c>
      <c r="B2498" s="4">
        <v>157</v>
      </c>
      <c r="C2498" s="5" t="s">
        <v>1018</v>
      </c>
      <c r="D2498" s="5" t="s">
        <v>1017</v>
      </c>
      <c r="E2498" s="4">
        <v>1968</v>
      </c>
      <c r="F2498" s="5" t="s">
        <v>809</v>
      </c>
      <c r="G2498" s="6">
        <v>5.7803468208092483E-3</v>
      </c>
      <c r="H2498" s="7">
        <v>1</v>
      </c>
      <c r="L2498" s="5" t="s">
        <v>729</v>
      </c>
      <c r="M2498" s="5" t="s">
        <v>57</v>
      </c>
      <c r="N2498" s="4">
        <v>1965</v>
      </c>
      <c r="O2498" s="5" t="s">
        <v>1019</v>
      </c>
      <c r="P2498" s="5" t="s">
        <v>168</v>
      </c>
      <c r="S2498" s="5" t="s">
        <v>273</v>
      </c>
      <c r="X2498" s="5" t="s">
        <v>153</v>
      </c>
      <c r="Y2498" s="5" t="s">
        <v>152</v>
      </c>
      <c r="Z2498" s="5" t="s">
        <v>20</v>
      </c>
      <c r="AB2498" s="5" t="s">
        <v>184</v>
      </c>
      <c r="AC2498" s="5" t="s">
        <v>753</v>
      </c>
      <c r="AI2498" s="5" t="s">
        <v>25</v>
      </c>
      <c r="AJ2498" s="8" t="s">
        <v>59</v>
      </c>
      <c r="AK2498" s="8" t="s">
        <v>59</v>
      </c>
      <c r="AL2498" s="8" t="s">
        <v>264</v>
      </c>
    </row>
    <row r="2499" spans="1:38" hidden="1" x14ac:dyDescent="0.2">
      <c r="A2499" s="4">
        <v>2353</v>
      </c>
      <c r="B2499" s="4">
        <v>158</v>
      </c>
      <c r="C2499" s="5" t="s">
        <v>1018</v>
      </c>
      <c r="D2499" s="5" t="s">
        <v>1017</v>
      </c>
      <c r="E2499" s="4">
        <v>1968</v>
      </c>
      <c r="F2499" s="5" t="s">
        <v>809</v>
      </c>
      <c r="G2499" s="6">
        <v>2.8901734104046242E-2</v>
      </c>
      <c r="H2499" s="7">
        <v>5</v>
      </c>
      <c r="L2499" s="5" t="s">
        <v>730</v>
      </c>
      <c r="M2499" s="5" t="s">
        <v>57</v>
      </c>
      <c r="N2499" s="4">
        <v>1965</v>
      </c>
      <c r="O2499" s="5" t="s">
        <v>1019</v>
      </c>
      <c r="P2499" s="5" t="s">
        <v>168</v>
      </c>
      <c r="S2499" s="5" t="s">
        <v>273</v>
      </c>
      <c r="X2499" s="5" t="s">
        <v>153</v>
      </c>
      <c r="Y2499" s="5" t="s">
        <v>152</v>
      </c>
      <c r="Z2499" s="5" t="s">
        <v>20</v>
      </c>
      <c r="AB2499" s="5" t="s">
        <v>184</v>
      </c>
      <c r="AC2499" s="5" t="s">
        <v>753</v>
      </c>
      <c r="AI2499" s="5" t="s">
        <v>25</v>
      </c>
      <c r="AJ2499" s="8" t="s">
        <v>59</v>
      </c>
      <c r="AK2499" s="8" t="s">
        <v>59</v>
      </c>
      <c r="AL2499" s="8" t="s">
        <v>264</v>
      </c>
    </row>
    <row r="2500" spans="1:38" hidden="1" x14ac:dyDescent="0.2">
      <c r="A2500" s="4">
        <v>2353</v>
      </c>
      <c r="B2500" s="4">
        <v>159</v>
      </c>
      <c r="C2500" s="5" t="s">
        <v>1018</v>
      </c>
      <c r="D2500" s="5" t="s">
        <v>1017</v>
      </c>
      <c r="E2500" s="4">
        <v>1968</v>
      </c>
      <c r="F2500" s="5" t="s">
        <v>809</v>
      </c>
      <c r="G2500" s="6">
        <v>5.7803468208092483E-3</v>
      </c>
      <c r="H2500" s="7">
        <v>1</v>
      </c>
      <c r="L2500" s="5" t="s">
        <v>736</v>
      </c>
      <c r="M2500" s="5" t="s">
        <v>57</v>
      </c>
      <c r="N2500" s="4">
        <v>1965</v>
      </c>
      <c r="O2500" s="5" t="s">
        <v>1019</v>
      </c>
      <c r="P2500" s="5" t="s">
        <v>168</v>
      </c>
      <c r="S2500" s="5" t="s">
        <v>273</v>
      </c>
      <c r="X2500" s="5" t="s">
        <v>153</v>
      </c>
      <c r="Y2500" s="5" t="s">
        <v>152</v>
      </c>
      <c r="Z2500" s="5" t="s">
        <v>20</v>
      </c>
      <c r="AB2500" s="5" t="s">
        <v>184</v>
      </c>
      <c r="AC2500" s="5" t="s">
        <v>753</v>
      </c>
      <c r="AI2500" s="5" t="s">
        <v>25</v>
      </c>
      <c r="AJ2500" s="8" t="s">
        <v>59</v>
      </c>
      <c r="AK2500" s="8" t="s">
        <v>59</v>
      </c>
      <c r="AL2500" s="8" t="s">
        <v>264</v>
      </c>
    </row>
    <row r="2501" spans="1:38" hidden="1" x14ac:dyDescent="0.2">
      <c r="A2501" s="4">
        <v>2353</v>
      </c>
      <c r="B2501" s="4">
        <v>160</v>
      </c>
      <c r="C2501" s="5" t="s">
        <v>1018</v>
      </c>
      <c r="D2501" s="5" t="s">
        <v>1017</v>
      </c>
      <c r="E2501" s="4">
        <v>1968</v>
      </c>
      <c r="F2501" s="5" t="s">
        <v>809</v>
      </c>
      <c r="G2501" s="6">
        <v>5.7803468208092483E-3</v>
      </c>
      <c r="H2501" s="7">
        <v>1</v>
      </c>
      <c r="L2501" s="5" t="s">
        <v>737</v>
      </c>
      <c r="M2501" s="5" t="s">
        <v>57</v>
      </c>
      <c r="N2501" s="4">
        <v>1965</v>
      </c>
      <c r="O2501" s="5" t="s">
        <v>1019</v>
      </c>
      <c r="P2501" s="5" t="s">
        <v>168</v>
      </c>
      <c r="S2501" s="5" t="s">
        <v>273</v>
      </c>
      <c r="X2501" s="5" t="s">
        <v>153</v>
      </c>
      <c r="Y2501" s="5" t="s">
        <v>152</v>
      </c>
      <c r="Z2501" s="5" t="s">
        <v>20</v>
      </c>
      <c r="AB2501" s="5" t="s">
        <v>184</v>
      </c>
      <c r="AC2501" s="5" t="s">
        <v>753</v>
      </c>
      <c r="AI2501" s="5" t="s">
        <v>25</v>
      </c>
      <c r="AJ2501" s="8" t="s">
        <v>59</v>
      </c>
      <c r="AK2501" s="8" t="s">
        <v>59</v>
      </c>
      <c r="AL2501" s="8" t="s">
        <v>264</v>
      </c>
    </row>
    <row r="2502" spans="1:38" hidden="1" x14ac:dyDescent="0.2">
      <c r="A2502" s="4">
        <v>2353</v>
      </c>
      <c r="B2502" s="4">
        <v>161</v>
      </c>
      <c r="C2502" s="5" t="s">
        <v>1018</v>
      </c>
      <c r="D2502" s="5" t="s">
        <v>1017</v>
      </c>
      <c r="E2502" s="4">
        <v>1968</v>
      </c>
      <c r="F2502" s="5" t="s">
        <v>809</v>
      </c>
      <c r="G2502" s="6">
        <v>4.046242774566474E-2</v>
      </c>
      <c r="H2502" s="7">
        <v>7</v>
      </c>
      <c r="L2502" s="5" t="s">
        <v>738</v>
      </c>
      <c r="M2502" s="5" t="s">
        <v>57</v>
      </c>
      <c r="N2502" s="4">
        <v>1965</v>
      </c>
      <c r="O2502" s="5" t="s">
        <v>1019</v>
      </c>
      <c r="P2502" s="5" t="s">
        <v>168</v>
      </c>
      <c r="S2502" s="5" t="s">
        <v>273</v>
      </c>
      <c r="X2502" s="5" t="s">
        <v>153</v>
      </c>
      <c r="Y2502" s="5" t="s">
        <v>152</v>
      </c>
      <c r="Z2502" s="5" t="s">
        <v>20</v>
      </c>
      <c r="AB2502" s="5" t="s">
        <v>184</v>
      </c>
      <c r="AC2502" s="5" t="s">
        <v>753</v>
      </c>
      <c r="AI2502" s="5" t="s">
        <v>25</v>
      </c>
      <c r="AJ2502" s="8" t="s">
        <v>59</v>
      </c>
      <c r="AK2502" s="8" t="s">
        <v>59</v>
      </c>
      <c r="AL2502" s="8" t="s">
        <v>264</v>
      </c>
    </row>
    <row r="2503" spans="1:38" hidden="1" x14ac:dyDescent="0.2">
      <c r="A2503" s="4">
        <v>2353</v>
      </c>
      <c r="B2503" s="4">
        <v>162</v>
      </c>
      <c r="C2503" s="5" t="s">
        <v>1018</v>
      </c>
      <c r="D2503" s="5" t="s">
        <v>1017</v>
      </c>
      <c r="E2503" s="4">
        <v>1968</v>
      </c>
      <c r="F2503" s="5" t="s">
        <v>809</v>
      </c>
      <c r="G2503" s="6">
        <v>5.7803468208092483E-3</v>
      </c>
      <c r="H2503" s="7">
        <v>1</v>
      </c>
      <c r="L2503" s="5" t="s">
        <v>739</v>
      </c>
      <c r="M2503" s="5" t="s">
        <v>57</v>
      </c>
      <c r="N2503" s="4">
        <v>1965</v>
      </c>
      <c r="O2503" s="5" t="s">
        <v>1019</v>
      </c>
      <c r="P2503" s="5" t="s">
        <v>168</v>
      </c>
      <c r="S2503" s="5" t="s">
        <v>273</v>
      </c>
      <c r="X2503" s="5" t="s">
        <v>153</v>
      </c>
      <c r="Y2503" s="5" t="s">
        <v>152</v>
      </c>
      <c r="Z2503" s="5" t="s">
        <v>20</v>
      </c>
      <c r="AB2503" s="5" t="s">
        <v>184</v>
      </c>
      <c r="AC2503" s="5" t="s">
        <v>753</v>
      </c>
      <c r="AI2503" s="5" t="s">
        <v>25</v>
      </c>
      <c r="AJ2503" s="8" t="s">
        <v>59</v>
      </c>
      <c r="AK2503" s="8" t="s">
        <v>59</v>
      </c>
      <c r="AL2503" s="8" t="s">
        <v>264</v>
      </c>
    </row>
    <row r="2504" spans="1:38" hidden="1" x14ac:dyDescent="0.2">
      <c r="A2504" s="4">
        <v>2353</v>
      </c>
      <c r="B2504" s="4">
        <v>163</v>
      </c>
      <c r="C2504" s="5" t="s">
        <v>1018</v>
      </c>
      <c r="D2504" s="5" t="s">
        <v>1017</v>
      </c>
      <c r="E2504" s="4">
        <v>1968</v>
      </c>
      <c r="F2504" s="5" t="s">
        <v>809</v>
      </c>
      <c r="G2504" s="6">
        <v>2.8901734104046242E-2</v>
      </c>
      <c r="H2504" s="7">
        <v>5</v>
      </c>
      <c r="L2504" s="5" t="s">
        <v>740</v>
      </c>
      <c r="M2504" s="5" t="s">
        <v>57</v>
      </c>
      <c r="N2504" s="4">
        <v>1965</v>
      </c>
      <c r="O2504" s="5" t="s">
        <v>1019</v>
      </c>
      <c r="P2504" s="5" t="s">
        <v>168</v>
      </c>
      <c r="S2504" s="5" t="s">
        <v>273</v>
      </c>
      <c r="X2504" s="5" t="s">
        <v>153</v>
      </c>
      <c r="Y2504" s="5" t="s">
        <v>152</v>
      </c>
      <c r="Z2504" s="5" t="s">
        <v>20</v>
      </c>
      <c r="AB2504" s="5" t="s">
        <v>184</v>
      </c>
      <c r="AC2504" s="5" t="s">
        <v>753</v>
      </c>
      <c r="AI2504" s="5" t="s">
        <v>25</v>
      </c>
      <c r="AJ2504" s="8" t="s">
        <v>59</v>
      </c>
      <c r="AK2504" s="8" t="s">
        <v>59</v>
      </c>
      <c r="AL2504" s="8" t="s">
        <v>264</v>
      </c>
    </row>
    <row r="2505" spans="1:38" hidden="1" x14ac:dyDescent="0.2">
      <c r="A2505" s="4">
        <v>2353</v>
      </c>
      <c r="B2505" s="4">
        <v>164</v>
      </c>
      <c r="C2505" s="5" t="s">
        <v>1018</v>
      </c>
      <c r="D2505" s="5" t="s">
        <v>1017</v>
      </c>
      <c r="E2505" s="4">
        <v>1968</v>
      </c>
      <c r="F2505" s="5" t="s">
        <v>809</v>
      </c>
      <c r="G2505" s="6">
        <v>1.1560693641618497E-2</v>
      </c>
      <c r="H2505" s="7">
        <v>2</v>
      </c>
      <c r="L2505" s="5" t="s">
        <v>741</v>
      </c>
      <c r="M2505" s="5" t="s">
        <v>57</v>
      </c>
      <c r="N2505" s="4">
        <v>1965</v>
      </c>
      <c r="O2505" s="5" t="s">
        <v>1019</v>
      </c>
      <c r="P2505" s="5" t="s">
        <v>168</v>
      </c>
      <c r="S2505" s="5" t="s">
        <v>273</v>
      </c>
      <c r="X2505" s="5" t="s">
        <v>153</v>
      </c>
      <c r="Y2505" s="5" t="s">
        <v>152</v>
      </c>
      <c r="Z2505" s="5" t="s">
        <v>20</v>
      </c>
      <c r="AB2505" s="5" t="s">
        <v>184</v>
      </c>
      <c r="AC2505" s="5" t="s">
        <v>753</v>
      </c>
      <c r="AI2505" s="5" t="s">
        <v>25</v>
      </c>
      <c r="AJ2505" s="8" t="s">
        <v>59</v>
      </c>
      <c r="AK2505" s="8" t="s">
        <v>59</v>
      </c>
      <c r="AL2505" s="8" t="s">
        <v>264</v>
      </c>
    </row>
    <row r="2506" spans="1:38" hidden="1" x14ac:dyDescent="0.2">
      <c r="A2506" s="4">
        <v>2353</v>
      </c>
      <c r="B2506" s="4">
        <v>165</v>
      </c>
      <c r="C2506" s="5" t="s">
        <v>1018</v>
      </c>
      <c r="D2506" s="5" t="s">
        <v>1017</v>
      </c>
      <c r="E2506" s="4">
        <v>1968</v>
      </c>
      <c r="F2506" s="5" t="s">
        <v>809</v>
      </c>
      <c r="G2506" s="6">
        <v>1.7341040462427744E-2</v>
      </c>
      <c r="H2506" s="7">
        <v>3</v>
      </c>
      <c r="L2506" s="5" t="s">
        <v>742</v>
      </c>
      <c r="M2506" s="5" t="s">
        <v>57</v>
      </c>
      <c r="N2506" s="4">
        <v>1965</v>
      </c>
      <c r="O2506" s="5" t="s">
        <v>1019</v>
      </c>
      <c r="P2506" s="5" t="s">
        <v>168</v>
      </c>
      <c r="S2506" s="5" t="s">
        <v>273</v>
      </c>
      <c r="X2506" s="5" t="s">
        <v>153</v>
      </c>
      <c r="Y2506" s="5" t="s">
        <v>152</v>
      </c>
      <c r="Z2506" s="5" t="s">
        <v>20</v>
      </c>
      <c r="AB2506" s="5" t="s">
        <v>184</v>
      </c>
      <c r="AC2506" s="5" t="s">
        <v>753</v>
      </c>
      <c r="AI2506" s="5" t="s">
        <v>25</v>
      </c>
      <c r="AJ2506" s="8" t="s">
        <v>59</v>
      </c>
      <c r="AK2506" s="8" t="s">
        <v>59</v>
      </c>
      <c r="AL2506" s="8" t="s">
        <v>264</v>
      </c>
    </row>
    <row r="2507" spans="1:38" hidden="1" x14ac:dyDescent="0.2">
      <c r="A2507" s="4">
        <v>2353</v>
      </c>
      <c r="B2507" s="4">
        <v>166</v>
      </c>
      <c r="C2507" s="5" t="s">
        <v>1018</v>
      </c>
      <c r="D2507" s="5" t="s">
        <v>1017</v>
      </c>
      <c r="E2507" s="4">
        <v>1968</v>
      </c>
      <c r="F2507" s="5" t="s">
        <v>809</v>
      </c>
      <c r="G2507" s="6">
        <v>3.4682080924855488E-2</v>
      </c>
      <c r="H2507" s="7">
        <v>6</v>
      </c>
      <c r="L2507" s="5" t="s">
        <v>743</v>
      </c>
      <c r="M2507" s="5" t="s">
        <v>57</v>
      </c>
      <c r="N2507" s="4">
        <v>1965</v>
      </c>
      <c r="O2507" s="5" t="s">
        <v>1019</v>
      </c>
      <c r="P2507" s="5" t="s">
        <v>168</v>
      </c>
      <c r="S2507" s="5" t="s">
        <v>273</v>
      </c>
      <c r="X2507" s="5" t="s">
        <v>153</v>
      </c>
      <c r="Y2507" s="5" t="s">
        <v>152</v>
      </c>
      <c r="Z2507" s="5" t="s">
        <v>20</v>
      </c>
      <c r="AB2507" s="5" t="s">
        <v>184</v>
      </c>
      <c r="AC2507" s="5" t="s">
        <v>753</v>
      </c>
      <c r="AI2507" s="5" t="s">
        <v>25</v>
      </c>
      <c r="AJ2507" s="8" t="s">
        <v>59</v>
      </c>
      <c r="AK2507" s="8" t="s">
        <v>59</v>
      </c>
      <c r="AL2507" s="8" t="s">
        <v>264</v>
      </c>
    </row>
    <row r="2508" spans="1:38" hidden="1" x14ac:dyDescent="0.2">
      <c r="A2508" s="4">
        <v>2353</v>
      </c>
      <c r="B2508" s="4">
        <v>167</v>
      </c>
      <c r="C2508" s="5" t="s">
        <v>1018</v>
      </c>
      <c r="D2508" s="5" t="s">
        <v>1017</v>
      </c>
      <c r="E2508" s="4">
        <v>1968</v>
      </c>
      <c r="F2508" s="5" t="s">
        <v>809</v>
      </c>
      <c r="G2508" s="6">
        <v>5.7803468208092483E-3</v>
      </c>
      <c r="H2508" s="7">
        <v>1</v>
      </c>
      <c r="L2508" s="5" t="s">
        <v>744</v>
      </c>
      <c r="M2508" s="5" t="s">
        <v>57</v>
      </c>
      <c r="N2508" s="4">
        <v>1965</v>
      </c>
      <c r="O2508" s="5" t="s">
        <v>1019</v>
      </c>
      <c r="P2508" s="5" t="s">
        <v>168</v>
      </c>
      <c r="S2508" s="5" t="s">
        <v>273</v>
      </c>
      <c r="X2508" s="5" t="s">
        <v>153</v>
      </c>
      <c r="Y2508" s="5" t="s">
        <v>152</v>
      </c>
      <c r="Z2508" s="5" t="s">
        <v>20</v>
      </c>
      <c r="AB2508" s="5" t="s">
        <v>184</v>
      </c>
      <c r="AC2508" s="5" t="s">
        <v>753</v>
      </c>
      <c r="AI2508" s="5" t="s">
        <v>25</v>
      </c>
      <c r="AJ2508" s="8" t="s">
        <v>59</v>
      </c>
      <c r="AK2508" s="8" t="s">
        <v>59</v>
      </c>
      <c r="AL2508" s="8" t="s">
        <v>264</v>
      </c>
    </row>
    <row r="2509" spans="1:38" hidden="1" x14ac:dyDescent="0.2">
      <c r="A2509" s="4">
        <v>2353</v>
      </c>
      <c r="B2509" s="4">
        <v>168</v>
      </c>
      <c r="C2509" s="5" t="s">
        <v>1018</v>
      </c>
      <c r="D2509" s="5" t="s">
        <v>1017</v>
      </c>
      <c r="E2509" s="4">
        <v>1968</v>
      </c>
      <c r="F2509" s="5" t="s">
        <v>809</v>
      </c>
      <c r="G2509" s="6">
        <v>1.7341040462427744E-2</v>
      </c>
      <c r="H2509" s="7">
        <v>3</v>
      </c>
      <c r="L2509" s="5" t="s">
        <v>745</v>
      </c>
      <c r="M2509" s="5" t="s">
        <v>57</v>
      </c>
      <c r="N2509" s="4">
        <v>1965</v>
      </c>
      <c r="O2509" s="5" t="s">
        <v>1019</v>
      </c>
      <c r="P2509" s="5" t="s">
        <v>168</v>
      </c>
      <c r="S2509" s="5" t="s">
        <v>273</v>
      </c>
      <c r="X2509" s="5" t="s">
        <v>153</v>
      </c>
      <c r="Y2509" s="5" t="s">
        <v>152</v>
      </c>
      <c r="Z2509" s="5" t="s">
        <v>20</v>
      </c>
      <c r="AB2509" s="5" t="s">
        <v>184</v>
      </c>
      <c r="AC2509" s="5" t="s">
        <v>753</v>
      </c>
      <c r="AI2509" s="5" t="s">
        <v>25</v>
      </c>
      <c r="AJ2509" s="8" t="s">
        <v>59</v>
      </c>
      <c r="AK2509" s="8" t="s">
        <v>59</v>
      </c>
      <c r="AL2509" s="8" t="s">
        <v>264</v>
      </c>
    </row>
    <row r="2510" spans="1:38" hidden="1" x14ac:dyDescent="0.2">
      <c r="A2510" s="4">
        <v>2353</v>
      </c>
      <c r="B2510" s="4">
        <v>169</v>
      </c>
      <c r="C2510" s="5" t="s">
        <v>1018</v>
      </c>
      <c r="D2510" s="5" t="s">
        <v>1017</v>
      </c>
      <c r="E2510" s="4">
        <v>1968</v>
      </c>
      <c r="F2510" s="5" t="s">
        <v>809</v>
      </c>
      <c r="G2510" s="6">
        <v>0</v>
      </c>
      <c r="H2510" s="7">
        <v>0</v>
      </c>
      <c r="L2510" s="5" t="s">
        <v>746</v>
      </c>
      <c r="M2510" s="5" t="s">
        <v>57</v>
      </c>
      <c r="N2510" s="4">
        <v>1965</v>
      </c>
      <c r="O2510" s="5" t="s">
        <v>1019</v>
      </c>
      <c r="P2510" s="5" t="s">
        <v>168</v>
      </c>
      <c r="S2510" s="5" t="s">
        <v>273</v>
      </c>
      <c r="X2510" s="5" t="s">
        <v>153</v>
      </c>
      <c r="Y2510" s="5" t="s">
        <v>152</v>
      </c>
      <c r="Z2510" s="5" t="s">
        <v>20</v>
      </c>
      <c r="AB2510" s="5" t="s">
        <v>184</v>
      </c>
      <c r="AC2510" s="5" t="s">
        <v>753</v>
      </c>
      <c r="AI2510" s="5" t="s">
        <v>25</v>
      </c>
      <c r="AJ2510" s="8" t="s">
        <v>59</v>
      </c>
      <c r="AK2510" s="8" t="s">
        <v>59</v>
      </c>
      <c r="AL2510" s="8" t="s">
        <v>264</v>
      </c>
    </row>
    <row r="2511" spans="1:38" hidden="1" x14ac:dyDescent="0.2">
      <c r="A2511" s="4">
        <v>2353</v>
      </c>
      <c r="B2511" s="4">
        <v>170</v>
      </c>
      <c r="C2511" s="5" t="s">
        <v>1018</v>
      </c>
      <c r="D2511" s="5" t="s">
        <v>1017</v>
      </c>
      <c r="E2511" s="4">
        <v>1968</v>
      </c>
      <c r="F2511" s="5" t="s">
        <v>809</v>
      </c>
      <c r="G2511" s="6">
        <v>3.4682080924855488E-2</v>
      </c>
      <c r="H2511" s="7">
        <v>6</v>
      </c>
      <c r="L2511" s="5" t="s">
        <v>747</v>
      </c>
      <c r="M2511" s="5" t="s">
        <v>57</v>
      </c>
      <c r="N2511" s="4">
        <v>1965</v>
      </c>
      <c r="O2511" s="5" t="s">
        <v>1019</v>
      </c>
      <c r="P2511" s="5" t="s">
        <v>168</v>
      </c>
      <c r="S2511" s="5" t="s">
        <v>273</v>
      </c>
      <c r="X2511" s="5" t="s">
        <v>153</v>
      </c>
      <c r="Y2511" s="5" t="s">
        <v>152</v>
      </c>
      <c r="Z2511" s="5" t="s">
        <v>20</v>
      </c>
      <c r="AB2511" s="5" t="s">
        <v>184</v>
      </c>
      <c r="AC2511" s="5" t="s">
        <v>753</v>
      </c>
      <c r="AI2511" s="5" t="s">
        <v>25</v>
      </c>
      <c r="AJ2511" s="8" t="s">
        <v>59</v>
      </c>
      <c r="AK2511" s="8" t="s">
        <v>59</v>
      </c>
      <c r="AL2511" s="8" t="s">
        <v>264</v>
      </c>
    </row>
    <row r="2512" spans="1:38" hidden="1" x14ac:dyDescent="0.2">
      <c r="A2512" s="4">
        <v>2353</v>
      </c>
      <c r="B2512" s="4">
        <v>171</v>
      </c>
      <c r="C2512" s="5" t="s">
        <v>1018</v>
      </c>
      <c r="D2512" s="5" t="s">
        <v>1017</v>
      </c>
      <c r="E2512" s="4">
        <v>1968</v>
      </c>
      <c r="F2512" s="5" t="s">
        <v>809</v>
      </c>
      <c r="G2512" s="6">
        <v>5.7803468208092483E-3</v>
      </c>
      <c r="H2512" s="7">
        <v>1</v>
      </c>
      <c r="L2512" s="5" t="s">
        <v>748</v>
      </c>
      <c r="M2512" s="5" t="s">
        <v>57</v>
      </c>
      <c r="N2512" s="4">
        <v>1965</v>
      </c>
      <c r="O2512" s="5" t="s">
        <v>1019</v>
      </c>
      <c r="P2512" s="5" t="s">
        <v>168</v>
      </c>
      <c r="S2512" s="5" t="s">
        <v>273</v>
      </c>
      <c r="X2512" s="5" t="s">
        <v>153</v>
      </c>
      <c r="Y2512" s="5" t="s">
        <v>152</v>
      </c>
      <c r="Z2512" s="5" t="s">
        <v>20</v>
      </c>
      <c r="AB2512" s="5" t="s">
        <v>184</v>
      </c>
      <c r="AC2512" s="5" t="s">
        <v>753</v>
      </c>
      <c r="AI2512" s="5" t="s">
        <v>25</v>
      </c>
      <c r="AJ2512" s="8" t="s">
        <v>59</v>
      </c>
      <c r="AK2512" s="8" t="s">
        <v>59</v>
      </c>
      <c r="AL2512" s="8" t="s">
        <v>264</v>
      </c>
    </row>
    <row r="2513" spans="1:38" hidden="1" x14ac:dyDescent="0.2">
      <c r="A2513" s="4">
        <v>2353</v>
      </c>
      <c r="B2513" s="4">
        <v>172</v>
      </c>
      <c r="C2513" s="5" t="s">
        <v>1018</v>
      </c>
      <c r="D2513" s="5" t="s">
        <v>1017</v>
      </c>
      <c r="E2513" s="4">
        <v>1968</v>
      </c>
      <c r="F2513" s="5" t="s">
        <v>809</v>
      </c>
      <c r="G2513" s="6">
        <v>2.3121387283236993E-2</v>
      </c>
      <c r="H2513" s="7">
        <v>4</v>
      </c>
      <c r="L2513" s="5" t="s">
        <v>749</v>
      </c>
      <c r="M2513" s="5" t="s">
        <v>57</v>
      </c>
      <c r="N2513" s="4">
        <v>1965</v>
      </c>
      <c r="O2513" s="5" t="s">
        <v>1019</v>
      </c>
      <c r="P2513" s="5" t="s">
        <v>168</v>
      </c>
      <c r="S2513" s="5" t="s">
        <v>273</v>
      </c>
      <c r="X2513" s="5" t="s">
        <v>153</v>
      </c>
      <c r="Y2513" s="5" t="s">
        <v>152</v>
      </c>
      <c r="Z2513" s="5" t="s">
        <v>20</v>
      </c>
      <c r="AB2513" s="5" t="s">
        <v>184</v>
      </c>
      <c r="AC2513" s="5" t="s">
        <v>753</v>
      </c>
      <c r="AI2513" s="5" t="s">
        <v>25</v>
      </c>
      <c r="AJ2513" s="8" t="s">
        <v>59</v>
      </c>
      <c r="AK2513" s="8" t="s">
        <v>59</v>
      </c>
      <c r="AL2513" s="8" t="s">
        <v>264</v>
      </c>
    </row>
    <row r="2514" spans="1:38" hidden="1" x14ac:dyDescent="0.2">
      <c r="A2514" s="4">
        <v>2353</v>
      </c>
      <c r="B2514" s="4">
        <v>173</v>
      </c>
      <c r="C2514" s="5" t="s">
        <v>1018</v>
      </c>
      <c r="D2514" s="5" t="s">
        <v>1017</v>
      </c>
      <c r="E2514" s="4">
        <v>1968</v>
      </c>
      <c r="F2514" s="5" t="s">
        <v>809</v>
      </c>
      <c r="G2514" s="6">
        <v>0</v>
      </c>
      <c r="H2514" s="7">
        <v>0</v>
      </c>
      <c r="L2514" s="5" t="s">
        <v>750</v>
      </c>
      <c r="M2514" s="5" t="s">
        <v>57</v>
      </c>
      <c r="N2514" s="4">
        <v>1965</v>
      </c>
      <c r="O2514" s="5" t="s">
        <v>1019</v>
      </c>
      <c r="P2514" s="5" t="s">
        <v>168</v>
      </c>
      <c r="S2514" s="5" t="s">
        <v>273</v>
      </c>
      <c r="X2514" s="5" t="s">
        <v>153</v>
      </c>
      <c r="Y2514" s="5" t="s">
        <v>152</v>
      </c>
      <c r="Z2514" s="5" t="s">
        <v>20</v>
      </c>
      <c r="AB2514" s="5" t="s">
        <v>184</v>
      </c>
      <c r="AC2514" s="5" t="s">
        <v>753</v>
      </c>
      <c r="AI2514" s="5" t="s">
        <v>25</v>
      </c>
      <c r="AJ2514" s="8" t="s">
        <v>59</v>
      </c>
      <c r="AK2514" s="8" t="s">
        <v>59</v>
      </c>
      <c r="AL2514" s="8" t="s">
        <v>264</v>
      </c>
    </row>
    <row r="2515" spans="1:38" hidden="1" x14ac:dyDescent="0.2">
      <c r="A2515" s="4">
        <v>2353</v>
      </c>
      <c r="B2515" s="4">
        <v>174</v>
      </c>
      <c r="C2515" s="5" t="s">
        <v>1018</v>
      </c>
      <c r="D2515" s="5" t="s">
        <v>1017</v>
      </c>
      <c r="E2515" s="4">
        <v>1968</v>
      </c>
      <c r="F2515" s="5" t="s">
        <v>809</v>
      </c>
      <c r="G2515" s="6">
        <v>1.1560693641618497E-2</v>
      </c>
      <c r="H2515" s="7">
        <v>2</v>
      </c>
      <c r="L2515" s="5" t="s">
        <v>810</v>
      </c>
      <c r="M2515" s="5" t="s">
        <v>57</v>
      </c>
      <c r="N2515" s="4">
        <v>1965</v>
      </c>
      <c r="O2515" s="5" t="s">
        <v>1019</v>
      </c>
      <c r="P2515" s="5" t="s">
        <v>168</v>
      </c>
      <c r="S2515" s="5" t="s">
        <v>273</v>
      </c>
      <c r="X2515" s="5" t="s">
        <v>153</v>
      </c>
      <c r="Y2515" s="5" t="s">
        <v>152</v>
      </c>
      <c r="Z2515" s="5" t="s">
        <v>20</v>
      </c>
      <c r="AB2515" s="5" t="s">
        <v>184</v>
      </c>
      <c r="AC2515" s="5" t="s">
        <v>753</v>
      </c>
      <c r="AI2515" s="5" t="s">
        <v>25</v>
      </c>
      <c r="AJ2515" s="8" t="s">
        <v>59</v>
      </c>
      <c r="AK2515" s="8" t="s">
        <v>59</v>
      </c>
      <c r="AL2515" s="8" t="s">
        <v>264</v>
      </c>
    </row>
    <row r="2516" spans="1:38" hidden="1" x14ac:dyDescent="0.2">
      <c r="A2516" s="4">
        <v>2353</v>
      </c>
      <c r="B2516" s="4">
        <v>175</v>
      </c>
      <c r="C2516" s="5" t="s">
        <v>1018</v>
      </c>
      <c r="D2516" s="5" t="s">
        <v>1017</v>
      </c>
      <c r="E2516" s="4">
        <v>1968</v>
      </c>
      <c r="F2516" s="5" t="s">
        <v>809</v>
      </c>
      <c r="G2516" s="6">
        <v>5.7803468208092483E-3</v>
      </c>
      <c r="H2516" s="7">
        <v>1</v>
      </c>
      <c r="L2516" s="5" t="s">
        <v>811</v>
      </c>
      <c r="M2516" s="5" t="s">
        <v>57</v>
      </c>
      <c r="N2516" s="4">
        <v>1965</v>
      </c>
      <c r="O2516" s="5" t="s">
        <v>1019</v>
      </c>
      <c r="P2516" s="5" t="s">
        <v>168</v>
      </c>
      <c r="S2516" s="5" t="s">
        <v>273</v>
      </c>
      <c r="X2516" s="5" t="s">
        <v>153</v>
      </c>
      <c r="Y2516" s="5" t="s">
        <v>152</v>
      </c>
      <c r="Z2516" s="5" t="s">
        <v>20</v>
      </c>
      <c r="AB2516" s="5" t="s">
        <v>184</v>
      </c>
      <c r="AC2516" s="5" t="s">
        <v>753</v>
      </c>
      <c r="AI2516" s="5" t="s">
        <v>25</v>
      </c>
      <c r="AJ2516" s="8" t="s">
        <v>59</v>
      </c>
      <c r="AK2516" s="8" t="s">
        <v>59</v>
      </c>
      <c r="AL2516" s="8" t="s">
        <v>264</v>
      </c>
    </row>
    <row r="2517" spans="1:38" hidden="1" x14ac:dyDescent="0.2">
      <c r="A2517" s="4">
        <v>2353</v>
      </c>
      <c r="B2517" s="4">
        <v>176</v>
      </c>
      <c r="C2517" s="5" t="s">
        <v>1018</v>
      </c>
      <c r="D2517" s="5" t="s">
        <v>1017</v>
      </c>
      <c r="E2517" s="4">
        <v>1968</v>
      </c>
      <c r="F2517" s="5" t="s">
        <v>809</v>
      </c>
      <c r="G2517" s="6">
        <v>2.8901734104046242E-2</v>
      </c>
      <c r="H2517" s="7">
        <v>5</v>
      </c>
      <c r="L2517" s="5" t="s">
        <v>812</v>
      </c>
      <c r="M2517" s="5" t="s">
        <v>57</v>
      </c>
      <c r="N2517" s="4">
        <v>1965</v>
      </c>
      <c r="O2517" s="5" t="s">
        <v>1019</v>
      </c>
      <c r="P2517" s="5" t="s">
        <v>168</v>
      </c>
      <c r="S2517" s="5" t="s">
        <v>273</v>
      </c>
      <c r="X2517" s="5" t="s">
        <v>153</v>
      </c>
      <c r="Y2517" s="5" t="s">
        <v>152</v>
      </c>
      <c r="Z2517" s="5" t="s">
        <v>20</v>
      </c>
      <c r="AB2517" s="5" t="s">
        <v>184</v>
      </c>
      <c r="AC2517" s="5" t="s">
        <v>753</v>
      </c>
      <c r="AI2517" s="5" t="s">
        <v>25</v>
      </c>
      <c r="AJ2517" s="8" t="s">
        <v>59</v>
      </c>
      <c r="AK2517" s="8" t="s">
        <v>59</v>
      </c>
      <c r="AL2517" s="8" t="s">
        <v>264</v>
      </c>
    </row>
    <row r="2518" spans="1:38" hidden="1" x14ac:dyDescent="0.2">
      <c r="A2518" s="4">
        <v>2353</v>
      </c>
      <c r="B2518" s="4">
        <v>177</v>
      </c>
      <c r="C2518" s="5" t="s">
        <v>1018</v>
      </c>
      <c r="D2518" s="5" t="s">
        <v>1017</v>
      </c>
      <c r="E2518" s="4">
        <v>1968</v>
      </c>
      <c r="F2518" s="5" t="s">
        <v>809</v>
      </c>
      <c r="G2518" s="6">
        <v>5.7803468208092483E-3</v>
      </c>
      <c r="H2518" s="7">
        <v>1</v>
      </c>
      <c r="L2518" s="5" t="s">
        <v>813</v>
      </c>
      <c r="M2518" s="5" t="s">
        <v>57</v>
      </c>
      <c r="N2518" s="4">
        <v>1965</v>
      </c>
      <c r="O2518" s="5" t="s">
        <v>1019</v>
      </c>
      <c r="P2518" s="5" t="s">
        <v>168</v>
      </c>
      <c r="S2518" s="5" t="s">
        <v>273</v>
      </c>
      <c r="X2518" s="5" t="s">
        <v>153</v>
      </c>
      <c r="Y2518" s="5" t="s">
        <v>152</v>
      </c>
      <c r="Z2518" s="5" t="s">
        <v>20</v>
      </c>
      <c r="AB2518" s="5" t="s">
        <v>184</v>
      </c>
      <c r="AC2518" s="5" t="s">
        <v>753</v>
      </c>
      <c r="AI2518" s="5" t="s">
        <v>25</v>
      </c>
      <c r="AJ2518" s="8" t="s">
        <v>59</v>
      </c>
      <c r="AK2518" s="8" t="s">
        <v>59</v>
      </c>
      <c r="AL2518" s="8" t="s">
        <v>264</v>
      </c>
    </row>
    <row r="2519" spans="1:38" hidden="1" x14ac:dyDescent="0.2">
      <c r="A2519" s="4">
        <v>2353</v>
      </c>
      <c r="B2519" s="4">
        <v>178</v>
      </c>
      <c r="C2519" s="5" t="s">
        <v>1018</v>
      </c>
      <c r="D2519" s="5" t="s">
        <v>1017</v>
      </c>
      <c r="E2519" s="4">
        <v>1968</v>
      </c>
      <c r="F2519" s="5" t="s">
        <v>809</v>
      </c>
      <c r="G2519" s="6">
        <v>2.3121387283236993E-2</v>
      </c>
      <c r="H2519" s="7">
        <v>4</v>
      </c>
      <c r="L2519" s="5" t="s">
        <v>814</v>
      </c>
      <c r="M2519" s="5" t="s">
        <v>57</v>
      </c>
      <c r="N2519" s="4">
        <v>1965</v>
      </c>
      <c r="O2519" s="5" t="s">
        <v>1019</v>
      </c>
      <c r="P2519" s="5" t="s">
        <v>168</v>
      </c>
      <c r="S2519" s="5" t="s">
        <v>273</v>
      </c>
      <c r="X2519" s="5" t="s">
        <v>153</v>
      </c>
      <c r="Y2519" s="5" t="s">
        <v>152</v>
      </c>
      <c r="Z2519" s="5" t="s">
        <v>20</v>
      </c>
      <c r="AB2519" s="5" t="s">
        <v>184</v>
      </c>
      <c r="AC2519" s="5" t="s">
        <v>753</v>
      </c>
      <c r="AI2519" s="5" t="s">
        <v>25</v>
      </c>
      <c r="AJ2519" s="8" t="s">
        <v>59</v>
      </c>
      <c r="AK2519" s="8" t="s">
        <v>59</v>
      </c>
      <c r="AL2519" s="8" t="s">
        <v>264</v>
      </c>
    </row>
    <row r="2520" spans="1:38" hidden="1" x14ac:dyDescent="0.2">
      <c r="A2520" s="4">
        <v>2353</v>
      </c>
      <c r="B2520" s="4">
        <v>119</v>
      </c>
      <c r="C2520" s="5" t="s">
        <v>1018</v>
      </c>
      <c r="D2520" s="5" t="s">
        <v>1017</v>
      </c>
      <c r="E2520" s="4">
        <v>1968</v>
      </c>
      <c r="F2520" s="5" t="s">
        <v>1020</v>
      </c>
      <c r="G2520" s="6">
        <v>0</v>
      </c>
      <c r="H2520" s="7">
        <v>1</v>
      </c>
      <c r="L2520" s="5" t="s">
        <v>721</v>
      </c>
      <c r="M2520" s="5" t="s">
        <v>53</v>
      </c>
      <c r="N2520" s="4">
        <v>1965</v>
      </c>
      <c r="O2520" s="5" t="s">
        <v>1019</v>
      </c>
      <c r="P2520" s="5" t="s">
        <v>168</v>
      </c>
      <c r="S2520" s="5" t="s">
        <v>273</v>
      </c>
      <c r="X2520" s="5" t="s">
        <v>153</v>
      </c>
      <c r="Y2520" s="5" t="s">
        <v>152</v>
      </c>
      <c r="Z2520" s="5" t="s">
        <v>20</v>
      </c>
      <c r="AB2520" s="5" t="s">
        <v>184</v>
      </c>
      <c r="AC2520" s="5" t="s">
        <v>753</v>
      </c>
      <c r="AI2520" s="5" t="s">
        <v>25</v>
      </c>
      <c r="AJ2520" s="8" t="s">
        <v>59</v>
      </c>
      <c r="AK2520" s="8" t="s">
        <v>59</v>
      </c>
      <c r="AL2520" s="8" t="s">
        <v>264</v>
      </c>
    </row>
    <row r="2521" spans="1:38" hidden="1" x14ac:dyDescent="0.2">
      <c r="A2521" s="4">
        <v>2353</v>
      </c>
      <c r="B2521" s="4">
        <v>120</v>
      </c>
      <c r="C2521" s="5" t="s">
        <v>1018</v>
      </c>
      <c r="D2521" s="5" t="s">
        <v>1017</v>
      </c>
      <c r="E2521" s="4">
        <v>1968</v>
      </c>
      <c r="F2521" s="5" t="s">
        <v>1020</v>
      </c>
      <c r="G2521" s="6">
        <v>0</v>
      </c>
      <c r="H2521" s="7">
        <v>2</v>
      </c>
      <c r="L2521" s="5" t="s">
        <v>722</v>
      </c>
      <c r="M2521" s="5" t="s">
        <v>53</v>
      </c>
      <c r="N2521" s="4">
        <v>1965</v>
      </c>
      <c r="O2521" s="5" t="s">
        <v>1019</v>
      </c>
      <c r="P2521" s="5" t="s">
        <v>168</v>
      </c>
      <c r="S2521" s="5" t="s">
        <v>273</v>
      </c>
      <c r="X2521" s="5" t="s">
        <v>153</v>
      </c>
      <c r="Y2521" s="5" t="s">
        <v>152</v>
      </c>
      <c r="Z2521" s="5" t="s">
        <v>20</v>
      </c>
      <c r="AB2521" s="5" t="s">
        <v>184</v>
      </c>
      <c r="AC2521" s="5" t="s">
        <v>753</v>
      </c>
      <c r="AI2521" s="5" t="s">
        <v>25</v>
      </c>
      <c r="AJ2521" s="8" t="s">
        <v>59</v>
      </c>
      <c r="AK2521" s="8" t="s">
        <v>59</v>
      </c>
      <c r="AL2521" s="8" t="s">
        <v>264</v>
      </c>
    </row>
    <row r="2522" spans="1:38" hidden="1" x14ac:dyDescent="0.2">
      <c r="A2522" s="4">
        <v>2353</v>
      </c>
      <c r="B2522" s="4">
        <v>121</v>
      </c>
      <c r="C2522" s="5" t="s">
        <v>1018</v>
      </c>
      <c r="D2522" s="5" t="s">
        <v>1017</v>
      </c>
      <c r="E2522" s="4">
        <v>1968</v>
      </c>
      <c r="F2522" s="5" t="s">
        <v>1020</v>
      </c>
      <c r="G2522" s="6">
        <v>0</v>
      </c>
      <c r="H2522" s="7">
        <v>2</v>
      </c>
      <c r="L2522" s="5" t="s">
        <v>723</v>
      </c>
      <c r="M2522" s="5" t="s">
        <v>53</v>
      </c>
      <c r="N2522" s="4">
        <v>1965</v>
      </c>
      <c r="O2522" s="5" t="s">
        <v>1019</v>
      </c>
      <c r="P2522" s="5" t="s">
        <v>168</v>
      </c>
      <c r="S2522" s="5" t="s">
        <v>273</v>
      </c>
      <c r="X2522" s="5" t="s">
        <v>153</v>
      </c>
      <c r="Y2522" s="5" t="s">
        <v>152</v>
      </c>
      <c r="Z2522" s="5" t="s">
        <v>20</v>
      </c>
      <c r="AB2522" s="5" t="s">
        <v>184</v>
      </c>
      <c r="AC2522" s="5" t="s">
        <v>753</v>
      </c>
      <c r="AI2522" s="5" t="s">
        <v>25</v>
      </c>
      <c r="AJ2522" s="8" t="s">
        <v>59</v>
      </c>
      <c r="AK2522" s="8" t="s">
        <v>59</v>
      </c>
      <c r="AL2522" s="8" t="s">
        <v>264</v>
      </c>
    </row>
    <row r="2523" spans="1:38" hidden="1" x14ac:dyDescent="0.2">
      <c r="A2523" s="4">
        <v>2353</v>
      </c>
      <c r="B2523" s="4">
        <v>122</v>
      </c>
      <c r="C2523" s="5" t="s">
        <v>1018</v>
      </c>
      <c r="D2523" s="5" t="s">
        <v>1017</v>
      </c>
      <c r="E2523" s="4">
        <v>1968</v>
      </c>
      <c r="F2523" s="5" t="s">
        <v>1020</v>
      </c>
      <c r="G2523" s="6">
        <v>0</v>
      </c>
      <c r="H2523" s="7">
        <v>2</v>
      </c>
      <c r="L2523" s="5" t="s">
        <v>724</v>
      </c>
      <c r="M2523" s="5" t="s">
        <v>53</v>
      </c>
      <c r="N2523" s="4">
        <v>1965</v>
      </c>
      <c r="O2523" s="5" t="s">
        <v>1019</v>
      </c>
      <c r="P2523" s="5" t="s">
        <v>168</v>
      </c>
      <c r="S2523" s="5" t="s">
        <v>273</v>
      </c>
      <c r="X2523" s="5" t="s">
        <v>153</v>
      </c>
      <c r="Y2523" s="5" t="s">
        <v>152</v>
      </c>
      <c r="Z2523" s="5" t="s">
        <v>20</v>
      </c>
      <c r="AB2523" s="5" t="s">
        <v>184</v>
      </c>
      <c r="AC2523" s="5" t="s">
        <v>753</v>
      </c>
      <c r="AI2523" s="5" t="s">
        <v>25</v>
      </c>
      <c r="AJ2523" s="8" t="s">
        <v>59</v>
      </c>
      <c r="AK2523" s="8" t="s">
        <v>59</v>
      </c>
      <c r="AL2523" s="8" t="s">
        <v>264</v>
      </c>
    </row>
    <row r="2524" spans="1:38" hidden="1" x14ac:dyDescent="0.2">
      <c r="A2524" s="4">
        <v>2353</v>
      </c>
      <c r="B2524" s="4">
        <v>123</v>
      </c>
      <c r="C2524" s="5" t="s">
        <v>1018</v>
      </c>
      <c r="D2524" s="5" t="s">
        <v>1017</v>
      </c>
      <c r="E2524" s="4">
        <v>1968</v>
      </c>
      <c r="F2524" s="5" t="s">
        <v>1020</v>
      </c>
      <c r="G2524" s="6">
        <v>0</v>
      </c>
      <c r="H2524" s="7">
        <v>1</v>
      </c>
      <c r="L2524" s="5" t="s">
        <v>725</v>
      </c>
      <c r="M2524" s="5" t="s">
        <v>53</v>
      </c>
      <c r="N2524" s="4">
        <v>1965</v>
      </c>
      <c r="O2524" s="5" t="s">
        <v>1019</v>
      </c>
      <c r="P2524" s="5" t="s">
        <v>168</v>
      </c>
      <c r="S2524" s="5" t="s">
        <v>273</v>
      </c>
      <c r="X2524" s="5" t="s">
        <v>153</v>
      </c>
      <c r="Y2524" s="5" t="s">
        <v>152</v>
      </c>
      <c r="Z2524" s="5" t="s">
        <v>20</v>
      </c>
      <c r="AB2524" s="5" t="s">
        <v>184</v>
      </c>
      <c r="AC2524" s="5" t="s">
        <v>753</v>
      </c>
      <c r="AI2524" s="5" t="s">
        <v>25</v>
      </c>
      <c r="AJ2524" s="8" t="s">
        <v>59</v>
      </c>
      <c r="AK2524" s="8" t="s">
        <v>59</v>
      </c>
      <c r="AL2524" s="8" t="s">
        <v>264</v>
      </c>
    </row>
    <row r="2525" spans="1:38" hidden="1" x14ac:dyDescent="0.2">
      <c r="A2525" s="4">
        <v>2353</v>
      </c>
      <c r="B2525" s="4">
        <v>124</v>
      </c>
      <c r="C2525" s="5" t="s">
        <v>1018</v>
      </c>
      <c r="D2525" s="5" t="s">
        <v>1017</v>
      </c>
      <c r="E2525" s="4">
        <v>1968</v>
      </c>
      <c r="F2525" s="5" t="s">
        <v>1020</v>
      </c>
      <c r="G2525" s="6">
        <v>0</v>
      </c>
      <c r="H2525" s="7">
        <v>1</v>
      </c>
      <c r="L2525" s="5" t="s">
        <v>726</v>
      </c>
      <c r="M2525" s="5" t="s">
        <v>53</v>
      </c>
      <c r="N2525" s="4">
        <v>1965</v>
      </c>
      <c r="O2525" s="5" t="s">
        <v>1019</v>
      </c>
      <c r="P2525" s="5" t="s">
        <v>168</v>
      </c>
      <c r="S2525" s="5" t="s">
        <v>273</v>
      </c>
      <c r="X2525" s="5" t="s">
        <v>153</v>
      </c>
      <c r="Y2525" s="5" t="s">
        <v>152</v>
      </c>
      <c r="Z2525" s="5" t="s">
        <v>20</v>
      </c>
      <c r="AB2525" s="5" t="s">
        <v>184</v>
      </c>
      <c r="AC2525" s="5" t="s">
        <v>753</v>
      </c>
      <c r="AI2525" s="5" t="s">
        <v>25</v>
      </c>
      <c r="AJ2525" s="8" t="s">
        <v>59</v>
      </c>
      <c r="AK2525" s="8" t="s">
        <v>59</v>
      </c>
      <c r="AL2525" s="8" t="s">
        <v>264</v>
      </c>
    </row>
    <row r="2526" spans="1:38" hidden="1" x14ac:dyDescent="0.2">
      <c r="A2526" s="4">
        <v>2353</v>
      </c>
      <c r="B2526" s="4">
        <v>126</v>
      </c>
      <c r="C2526" s="5" t="s">
        <v>1018</v>
      </c>
      <c r="D2526" s="5" t="s">
        <v>1017</v>
      </c>
      <c r="E2526" s="4">
        <v>1968</v>
      </c>
      <c r="F2526" s="5" t="s">
        <v>1020</v>
      </c>
      <c r="G2526" s="6">
        <v>0</v>
      </c>
      <c r="H2526" s="7">
        <v>3</v>
      </c>
      <c r="L2526" s="5" t="s">
        <v>728</v>
      </c>
      <c r="M2526" s="5" t="s">
        <v>53</v>
      </c>
      <c r="N2526" s="4">
        <v>1965</v>
      </c>
      <c r="O2526" s="5" t="s">
        <v>1019</v>
      </c>
      <c r="P2526" s="5" t="s">
        <v>168</v>
      </c>
      <c r="S2526" s="5" t="s">
        <v>273</v>
      </c>
      <c r="X2526" s="5" t="s">
        <v>153</v>
      </c>
      <c r="Y2526" s="5" t="s">
        <v>152</v>
      </c>
      <c r="Z2526" s="5" t="s">
        <v>20</v>
      </c>
      <c r="AB2526" s="5" t="s">
        <v>184</v>
      </c>
      <c r="AC2526" s="5" t="s">
        <v>753</v>
      </c>
      <c r="AI2526" s="5" t="s">
        <v>25</v>
      </c>
      <c r="AJ2526" s="8" t="s">
        <v>59</v>
      </c>
      <c r="AK2526" s="8" t="s">
        <v>59</v>
      </c>
      <c r="AL2526" s="8" t="s">
        <v>264</v>
      </c>
    </row>
    <row r="2527" spans="1:38" hidden="1" x14ac:dyDescent="0.2">
      <c r="A2527" s="4">
        <v>2353</v>
      </c>
      <c r="B2527" s="4">
        <v>127</v>
      </c>
      <c r="C2527" s="5" t="s">
        <v>1018</v>
      </c>
      <c r="D2527" s="5" t="s">
        <v>1017</v>
      </c>
      <c r="E2527" s="4">
        <v>1968</v>
      </c>
      <c r="F2527" s="5" t="s">
        <v>1020</v>
      </c>
      <c r="G2527" s="6">
        <v>0</v>
      </c>
      <c r="H2527" s="7">
        <v>3</v>
      </c>
      <c r="L2527" s="5" t="s">
        <v>729</v>
      </c>
      <c r="M2527" s="5" t="s">
        <v>53</v>
      </c>
      <c r="N2527" s="4">
        <v>1965</v>
      </c>
      <c r="O2527" s="5" t="s">
        <v>1019</v>
      </c>
      <c r="P2527" s="5" t="s">
        <v>168</v>
      </c>
      <c r="S2527" s="5" t="s">
        <v>273</v>
      </c>
      <c r="X2527" s="5" t="s">
        <v>153</v>
      </c>
      <c r="Y2527" s="5" t="s">
        <v>152</v>
      </c>
      <c r="Z2527" s="5" t="s">
        <v>20</v>
      </c>
      <c r="AB2527" s="5" t="s">
        <v>184</v>
      </c>
      <c r="AC2527" s="5" t="s">
        <v>753</v>
      </c>
      <c r="AI2527" s="5" t="s">
        <v>25</v>
      </c>
      <c r="AJ2527" s="8" t="s">
        <v>59</v>
      </c>
      <c r="AK2527" s="8" t="s">
        <v>59</v>
      </c>
      <c r="AL2527" s="8" t="s">
        <v>264</v>
      </c>
    </row>
    <row r="2528" spans="1:38" hidden="1" x14ac:dyDescent="0.2">
      <c r="A2528" s="4">
        <v>2353</v>
      </c>
      <c r="B2528" s="4">
        <v>128</v>
      </c>
      <c r="C2528" s="5" t="s">
        <v>1018</v>
      </c>
      <c r="D2528" s="5" t="s">
        <v>1017</v>
      </c>
      <c r="E2528" s="4">
        <v>1968</v>
      </c>
      <c r="F2528" s="5" t="s">
        <v>1020</v>
      </c>
      <c r="G2528" s="6">
        <v>0</v>
      </c>
      <c r="H2528" s="7">
        <v>4</v>
      </c>
      <c r="L2528" s="5" t="s">
        <v>730</v>
      </c>
      <c r="M2528" s="5" t="s">
        <v>53</v>
      </c>
      <c r="N2528" s="4">
        <v>1965</v>
      </c>
      <c r="O2528" s="5" t="s">
        <v>1019</v>
      </c>
      <c r="P2528" s="5" t="s">
        <v>168</v>
      </c>
      <c r="S2528" s="5" t="s">
        <v>273</v>
      </c>
      <c r="X2528" s="5" t="s">
        <v>153</v>
      </c>
      <c r="Y2528" s="5" t="s">
        <v>152</v>
      </c>
      <c r="Z2528" s="5" t="s">
        <v>20</v>
      </c>
      <c r="AB2528" s="5" t="s">
        <v>184</v>
      </c>
      <c r="AC2528" s="5" t="s">
        <v>753</v>
      </c>
      <c r="AI2528" s="5" t="s">
        <v>25</v>
      </c>
      <c r="AJ2528" s="8" t="s">
        <v>59</v>
      </c>
      <c r="AK2528" s="8" t="s">
        <v>59</v>
      </c>
      <c r="AL2528" s="8" t="s">
        <v>264</v>
      </c>
    </row>
    <row r="2529" spans="1:38" hidden="1" x14ac:dyDescent="0.2">
      <c r="A2529" s="4">
        <v>2353</v>
      </c>
      <c r="B2529" s="4">
        <v>130</v>
      </c>
      <c r="C2529" s="5" t="s">
        <v>1018</v>
      </c>
      <c r="D2529" s="5" t="s">
        <v>1017</v>
      </c>
      <c r="E2529" s="4">
        <v>1968</v>
      </c>
      <c r="F2529" s="5" t="s">
        <v>1020</v>
      </c>
      <c r="G2529" s="6">
        <v>0</v>
      </c>
      <c r="H2529" s="7">
        <v>1</v>
      </c>
      <c r="L2529" s="5" t="s">
        <v>737</v>
      </c>
      <c r="M2529" s="5" t="s">
        <v>53</v>
      </c>
      <c r="N2529" s="4">
        <v>1965</v>
      </c>
      <c r="O2529" s="5" t="s">
        <v>1019</v>
      </c>
      <c r="P2529" s="5" t="s">
        <v>168</v>
      </c>
      <c r="S2529" s="5" t="s">
        <v>273</v>
      </c>
      <c r="X2529" s="5" t="s">
        <v>153</v>
      </c>
      <c r="Y2529" s="5" t="s">
        <v>152</v>
      </c>
      <c r="Z2529" s="5" t="s">
        <v>20</v>
      </c>
      <c r="AB2529" s="5" t="s">
        <v>184</v>
      </c>
      <c r="AC2529" s="5" t="s">
        <v>753</v>
      </c>
      <c r="AI2529" s="5" t="s">
        <v>25</v>
      </c>
      <c r="AJ2529" s="8" t="s">
        <v>59</v>
      </c>
      <c r="AK2529" s="8" t="s">
        <v>59</v>
      </c>
      <c r="AL2529" s="8" t="s">
        <v>264</v>
      </c>
    </row>
    <row r="2530" spans="1:38" hidden="1" x14ac:dyDescent="0.2">
      <c r="A2530" s="4">
        <v>2353</v>
      </c>
      <c r="B2530" s="4">
        <v>131</v>
      </c>
      <c r="C2530" s="5" t="s">
        <v>1018</v>
      </c>
      <c r="D2530" s="5" t="s">
        <v>1017</v>
      </c>
      <c r="E2530" s="4">
        <v>1968</v>
      </c>
      <c r="F2530" s="5" t="s">
        <v>1020</v>
      </c>
      <c r="G2530" s="6">
        <v>0</v>
      </c>
      <c r="H2530" s="7">
        <v>7</v>
      </c>
      <c r="L2530" s="5" t="s">
        <v>738</v>
      </c>
      <c r="M2530" s="5" t="s">
        <v>53</v>
      </c>
      <c r="N2530" s="4">
        <v>1965</v>
      </c>
      <c r="O2530" s="5" t="s">
        <v>1019</v>
      </c>
      <c r="P2530" s="5" t="s">
        <v>168</v>
      </c>
      <c r="S2530" s="5" t="s">
        <v>273</v>
      </c>
      <c r="X2530" s="5" t="s">
        <v>153</v>
      </c>
      <c r="Y2530" s="5" t="s">
        <v>152</v>
      </c>
      <c r="Z2530" s="5" t="s">
        <v>20</v>
      </c>
      <c r="AB2530" s="5" t="s">
        <v>184</v>
      </c>
      <c r="AC2530" s="5" t="s">
        <v>753</v>
      </c>
      <c r="AI2530" s="5" t="s">
        <v>25</v>
      </c>
      <c r="AJ2530" s="8" t="s">
        <v>59</v>
      </c>
      <c r="AK2530" s="8" t="s">
        <v>59</v>
      </c>
      <c r="AL2530" s="8" t="s">
        <v>264</v>
      </c>
    </row>
    <row r="2531" spans="1:38" hidden="1" x14ac:dyDescent="0.2">
      <c r="A2531" s="4">
        <v>2353</v>
      </c>
      <c r="B2531" s="4">
        <v>132</v>
      </c>
      <c r="C2531" s="5" t="s">
        <v>1018</v>
      </c>
      <c r="D2531" s="5" t="s">
        <v>1017</v>
      </c>
      <c r="E2531" s="4">
        <v>1968</v>
      </c>
      <c r="F2531" s="5" t="s">
        <v>1020</v>
      </c>
      <c r="G2531" s="6">
        <v>0</v>
      </c>
      <c r="H2531" s="7">
        <v>1</v>
      </c>
      <c r="L2531" s="5" t="s">
        <v>739</v>
      </c>
      <c r="M2531" s="5" t="s">
        <v>53</v>
      </c>
      <c r="N2531" s="4">
        <v>1965</v>
      </c>
      <c r="O2531" s="5" t="s">
        <v>1019</v>
      </c>
      <c r="P2531" s="5" t="s">
        <v>168</v>
      </c>
      <c r="S2531" s="5" t="s">
        <v>273</v>
      </c>
      <c r="X2531" s="5" t="s">
        <v>153</v>
      </c>
      <c r="Y2531" s="5" t="s">
        <v>152</v>
      </c>
      <c r="Z2531" s="5" t="s">
        <v>20</v>
      </c>
      <c r="AB2531" s="5" t="s">
        <v>184</v>
      </c>
      <c r="AC2531" s="5" t="s">
        <v>753</v>
      </c>
      <c r="AI2531" s="5" t="s">
        <v>25</v>
      </c>
      <c r="AJ2531" s="8" t="s">
        <v>59</v>
      </c>
      <c r="AK2531" s="8" t="s">
        <v>59</v>
      </c>
      <c r="AL2531" s="8" t="s">
        <v>264</v>
      </c>
    </row>
    <row r="2532" spans="1:38" hidden="1" x14ac:dyDescent="0.2">
      <c r="A2532" s="4">
        <v>2353</v>
      </c>
      <c r="B2532" s="4">
        <v>133</v>
      </c>
      <c r="C2532" s="5" t="s">
        <v>1018</v>
      </c>
      <c r="D2532" s="5" t="s">
        <v>1017</v>
      </c>
      <c r="E2532" s="4">
        <v>1968</v>
      </c>
      <c r="F2532" s="5" t="s">
        <v>1020</v>
      </c>
      <c r="G2532" s="6">
        <v>0</v>
      </c>
      <c r="H2532" s="7">
        <v>6</v>
      </c>
      <c r="L2532" s="5" t="s">
        <v>740</v>
      </c>
      <c r="M2532" s="5" t="s">
        <v>53</v>
      </c>
      <c r="N2532" s="4">
        <v>1965</v>
      </c>
      <c r="O2532" s="5" t="s">
        <v>1019</v>
      </c>
      <c r="P2532" s="5" t="s">
        <v>168</v>
      </c>
      <c r="S2532" s="5" t="s">
        <v>273</v>
      </c>
      <c r="X2532" s="5" t="s">
        <v>153</v>
      </c>
      <c r="Y2532" s="5" t="s">
        <v>152</v>
      </c>
      <c r="Z2532" s="5" t="s">
        <v>20</v>
      </c>
      <c r="AB2532" s="5" t="s">
        <v>184</v>
      </c>
      <c r="AC2532" s="5" t="s">
        <v>753</v>
      </c>
      <c r="AI2532" s="5" t="s">
        <v>25</v>
      </c>
      <c r="AJ2532" s="8" t="s">
        <v>59</v>
      </c>
      <c r="AK2532" s="8" t="s">
        <v>59</v>
      </c>
      <c r="AL2532" s="8" t="s">
        <v>264</v>
      </c>
    </row>
    <row r="2533" spans="1:38" hidden="1" x14ac:dyDescent="0.2">
      <c r="A2533" s="4">
        <v>2353</v>
      </c>
      <c r="B2533" s="4">
        <v>135</v>
      </c>
      <c r="C2533" s="5" t="s">
        <v>1018</v>
      </c>
      <c r="D2533" s="5" t="s">
        <v>1017</v>
      </c>
      <c r="E2533" s="4">
        <v>1968</v>
      </c>
      <c r="F2533" s="5" t="s">
        <v>1020</v>
      </c>
      <c r="G2533" s="6">
        <v>0.5</v>
      </c>
      <c r="H2533" s="7">
        <v>2</v>
      </c>
      <c r="L2533" s="5" t="s">
        <v>742</v>
      </c>
      <c r="M2533" s="5" t="s">
        <v>53</v>
      </c>
      <c r="N2533" s="4">
        <v>1965</v>
      </c>
      <c r="O2533" s="5" t="s">
        <v>1019</v>
      </c>
      <c r="P2533" s="5" t="s">
        <v>168</v>
      </c>
      <c r="S2533" s="5" t="s">
        <v>273</v>
      </c>
      <c r="X2533" s="5" t="s">
        <v>153</v>
      </c>
      <c r="Y2533" s="5" t="s">
        <v>152</v>
      </c>
      <c r="Z2533" s="5" t="s">
        <v>20</v>
      </c>
      <c r="AB2533" s="5" t="s">
        <v>184</v>
      </c>
      <c r="AC2533" s="5" t="s">
        <v>753</v>
      </c>
      <c r="AI2533" s="5" t="s">
        <v>25</v>
      </c>
      <c r="AJ2533" s="8" t="s">
        <v>59</v>
      </c>
      <c r="AK2533" s="8" t="s">
        <v>59</v>
      </c>
      <c r="AL2533" s="8" t="s">
        <v>264</v>
      </c>
    </row>
    <row r="2534" spans="1:38" hidden="1" x14ac:dyDescent="0.2">
      <c r="A2534" s="4">
        <v>2353</v>
      </c>
      <c r="B2534" s="4">
        <v>138</v>
      </c>
      <c r="C2534" s="5" t="s">
        <v>1018</v>
      </c>
      <c r="D2534" s="5" t="s">
        <v>1017</v>
      </c>
      <c r="E2534" s="4">
        <v>1968</v>
      </c>
      <c r="F2534" s="5" t="s">
        <v>1020</v>
      </c>
      <c r="G2534" s="6">
        <v>0.75</v>
      </c>
      <c r="H2534" s="7">
        <v>4</v>
      </c>
      <c r="L2534" s="5" t="s">
        <v>745</v>
      </c>
      <c r="M2534" s="5" t="s">
        <v>53</v>
      </c>
      <c r="N2534" s="4">
        <v>1965</v>
      </c>
      <c r="O2534" s="5" t="s">
        <v>1019</v>
      </c>
      <c r="P2534" s="5" t="s">
        <v>168</v>
      </c>
      <c r="S2534" s="5" t="s">
        <v>273</v>
      </c>
      <c r="X2534" s="5" t="s">
        <v>153</v>
      </c>
      <c r="Y2534" s="5" t="s">
        <v>152</v>
      </c>
      <c r="Z2534" s="5" t="s">
        <v>20</v>
      </c>
      <c r="AB2534" s="5" t="s">
        <v>184</v>
      </c>
      <c r="AC2534" s="5" t="s">
        <v>753</v>
      </c>
      <c r="AI2534" s="5" t="s">
        <v>25</v>
      </c>
      <c r="AJ2534" s="8" t="s">
        <v>59</v>
      </c>
      <c r="AK2534" s="8" t="s">
        <v>59</v>
      </c>
      <c r="AL2534" s="8" t="s">
        <v>264</v>
      </c>
    </row>
    <row r="2535" spans="1:38" hidden="1" x14ac:dyDescent="0.2">
      <c r="A2535" s="4">
        <v>2353</v>
      </c>
      <c r="B2535" s="4">
        <v>139</v>
      </c>
      <c r="C2535" s="5" t="s">
        <v>1018</v>
      </c>
      <c r="D2535" s="5" t="s">
        <v>1017</v>
      </c>
      <c r="E2535" s="4">
        <v>1968</v>
      </c>
      <c r="F2535" s="5" t="s">
        <v>1020</v>
      </c>
      <c r="G2535" s="6">
        <v>1</v>
      </c>
      <c r="H2535" s="7">
        <v>2</v>
      </c>
      <c r="L2535" s="5" t="s">
        <v>746</v>
      </c>
      <c r="M2535" s="5" t="s">
        <v>53</v>
      </c>
      <c r="N2535" s="4">
        <v>1965</v>
      </c>
      <c r="O2535" s="5" t="s">
        <v>1019</v>
      </c>
      <c r="P2535" s="5" t="s">
        <v>168</v>
      </c>
      <c r="S2535" s="5" t="s">
        <v>273</v>
      </c>
      <c r="X2535" s="5" t="s">
        <v>153</v>
      </c>
      <c r="Y2535" s="5" t="s">
        <v>152</v>
      </c>
      <c r="Z2535" s="5" t="s">
        <v>20</v>
      </c>
      <c r="AB2535" s="5" t="s">
        <v>184</v>
      </c>
      <c r="AC2535" s="5" t="s">
        <v>753</v>
      </c>
      <c r="AI2535" s="5" t="s">
        <v>25</v>
      </c>
      <c r="AJ2535" s="8" t="s">
        <v>59</v>
      </c>
      <c r="AK2535" s="8" t="s">
        <v>59</v>
      </c>
      <c r="AL2535" s="8" t="s">
        <v>264</v>
      </c>
    </row>
    <row r="2536" spans="1:38" hidden="1" x14ac:dyDescent="0.2">
      <c r="A2536" s="4">
        <v>2353</v>
      </c>
      <c r="B2536" s="4">
        <v>140</v>
      </c>
      <c r="C2536" s="5" t="s">
        <v>1018</v>
      </c>
      <c r="D2536" s="5" t="s">
        <v>1017</v>
      </c>
      <c r="E2536" s="4">
        <v>1968</v>
      </c>
      <c r="F2536" s="5" t="s">
        <v>1020</v>
      </c>
      <c r="G2536" s="6">
        <v>1</v>
      </c>
      <c r="H2536" s="7">
        <v>7</v>
      </c>
      <c r="L2536" s="5" t="s">
        <v>747</v>
      </c>
      <c r="M2536" s="5" t="s">
        <v>53</v>
      </c>
      <c r="N2536" s="4">
        <v>1965</v>
      </c>
      <c r="O2536" s="5" t="s">
        <v>1019</v>
      </c>
      <c r="P2536" s="5" t="s">
        <v>168</v>
      </c>
      <c r="S2536" s="5" t="s">
        <v>273</v>
      </c>
      <c r="X2536" s="5" t="s">
        <v>153</v>
      </c>
      <c r="Y2536" s="5" t="s">
        <v>152</v>
      </c>
      <c r="Z2536" s="5" t="s">
        <v>20</v>
      </c>
      <c r="AB2536" s="5" t="s">
        <v>184</v>
      </c>
      <c r="AC2536" s="5" t="s">
        <v>753</v>
      </c>
      <c r="AI2536" s="5" t="s">
        <v>25</v>
      </c>
      <c r="AJ2536" s="8" t="s">
        <v>59</v>
      </c>
      <c r="AK2536" s="8" t="s">
        <v>59</v>
      </c>
      <c r="AL2536" s="8" t="s">
        <v>264</v>
      </c>
    </row>
    <row r="2537" spans="1:38" hidden="1" x14ac:dyDescent="0.2">
      <c r="A2537" s="4">
        <v>2353</v>
      </c>
      <c r="B2537" s="4">
        <v>141</v>
      </c>
      <c r="C2537" s="5" t="s">
        <v>1018</v>
      </c>
      <c r="D2537" s="5" t="s">
        <v>1017</v>
      </c>
      <c r="E2537" s="4">
        <v>1968</v>
      </c>
      <c r="F2537" s="5" t="s">
        <v>1020</v>
      </c>
      <c r="G2537" s="6">
        <v>1</v>
      </c>
      <c r="H2537" s="7">
        <v>2</v>
      </c>
      <c r="L2537" s="5" t="s">
        <v>748</v>
      </c>
      <c r="M2537" s="5" t="s">
        <v>53</v>
      </c>
      <c r="N2537" s="4">
        <v>1965</v>
      </c>
      <c r="O2537" s="5" t="s">
        <v>1019</v>
      </c>
      <c r="P2537" s="5" t="s">
        <v>168</v>
      </c>
      <c r="S2537" s="5" t="s">
        <v>273</v>
      </c>
      <c r="X2537" s="5" t="s">
        <v>153</v>
      </c>
      <c r="Y2537" s="5" t="s">
        <v>152</v>
      </c>
      <c r="Z2537" s="5" t="s">
        <v>20</v>
      </c>
      <c r="AB2537" s="5" t="s">
        <v>184</v>
      </c>
      <c r="AC2537" s="5" t="s">
        <v>753</v>
      </c>
      <c r="AI2537" s="5" t="s">
        <v>25</v>
      </c>
      <c r="AJ2537" s="8" t="s">
        <v>59</v>
      </c>
      <c r="AK2537" s="8" t="s">
        <v>59</v>
      </c>
      <c r="AL2537" s="8" t="s">
        <v>264</v>
      </c>
    </row>
    <row r="2538" spans="1:38" hidden="1" x14ac:dyDescent="0.2">
      <c r="A2538" s="4">
        <v>2353</v>
      </c>
      <c r="B2538" s="4">
        <v>142</v>
      </c>
      <c r="C2538" s="5" t="s">
        <v>1018</v>
      </c>
      <c r="D2538" s="5" t="s">
        <v>1017</v>
      </c>
      <c r="E2538" s="4">
        <v>1968</v>
      </c>
      <c r="F2538" s="5" t="s">
        <v>1020</v>
      </c>
      <c r="G2538" s="6">
        <v>1</v>
      </c>
      <c r="H2538" s="7">
        <v>6</v>
      </c>
      <c r="L2538" s="5" t="s">
        <v>749</v>
      </c>
      <c r="M2538" s="5" t="s">
        <v>53</v>
      </c>
      <c r="N2538" s="4">
        <v>1965</v>
      </c>
      <c r="O2538" s="5" t="s">
        <v>1019</v>
      </c>
      <c r="P2538" s="5" t="s">
        <v>168</v>
      </c>
      <c r="S2538" s="5" t="s">
        <v>273</v>
      </c>
      <c r="X2538" s="5" t="s">
        <v>153</v>
      </c>
      <c r="Y2538" s="5" t="s">
        <v>152</v>
      </c>
      <c r="Z2538" s="5" t="s">
        <v>20</v>
      </c>
      <c r="AB2538" s="5" t="s">
        <v>184</v>
      </c>
      <c r="AC2538" s="5" t="s">
        <v>753</v>
      </c>
      <c r="AI2538" s="5" t="s">
        <v>25</v>
      </c>
      <c r="AJ2538" s="8" t="s">
        <v>59</v>
      </c>
      <c r="AK2538" s="8" t="s">
        <v>59</v>
      </c>
      <c r="AL2538" s="8" t="s">
        <v>264</v>
      </c>
    </row>
    <row r="2539" spans="1:38" hidden="1" x14ac:dyDescent="0.2">
      <c r="A2539" s="4">
        <v>2353</v>
      </c>
      <c r="B2539" s="4">
        <v>143</v>
      </c>
      <c r="C2539" s="5" t="s">
        <v>1018</v>
      </c>
      <c r="D2539" s="5" t="s">
        <v>1017</v>
      </c>
      <c r="E2539" s="4">
        <v>1968</v>
      </c>
      <c r="F2539" s="5" t="s">
        <v>1020</v>
      </c>
      <c r="G2539" s="6">
        <v>1</v>
      </c>
      <c r="H2539" s="7">
        <v>2</v>
      </c>
      <c r="L2539" s="5" t="s">
        <v>750</v>
      </c>
      <c r="M2539" s="5" t="s">
        <v>53</v>
      </c>
      <c r="N2539" s="4">
        <v>1965</v>
      </c>
      <c r="O2539" s="5" t="s">
        <v>1019</v>
      </c>
      <c r="P2539" s="5" t="s">
        <v>168</v>
      </c>
      <c r="S2539" s="5" t="s">
        <v>273</v>
      </c>
      <c r="X2539" s="5" t="s">
        <v>153</v>
      </c>
      <c r="Y2539" s="5" t="s">
        <v>152</v>
      </c>
      <c r="Z2539" s="5" t="s">
        <v>20</v>
      </c>
      <c r="AB2539" s="5" t="s">
        <v>184</v>
      </c>
      <c r="AC2539" s="5" t="s">
        <v>753</v>
      </c>
      <c r="AI2539" s="5" t="s">
        <v>25</v>
      </c>
      <c r="AJ2539" s="8" t="s">
        <v>59</v>
      </c>
      <c r="AK2539" s="8" t="s">
        <v>59</v>
      </c>
      <c r="AL2539" s="8" t="s">
        <v>264</v>
      </c>
    </row>
    <row r="2540" spans="1:38" hidden="1" x14ac:dyDescent="0.2">
      <c r="A2540" s="4">
        <v>2353</v>
      </c>
      <c r="B2540" s="4">
        <v>144</v>
      </c>
      <c r="C2540" s="5" t="s">
        <v>1018</v>
      </c>
      <c r="D2540" s="5" t="s">
        <v>1017</v>
      </c>
      <c r="E2540" s="4">
        <v>1968</v>
      </c>
      <c r="F2540" s="5" t="s">
        <v>1020</v>
      </c>
      <c r="G2540" s="6">
        <v>1</v>
      </c>
      <c r="H2540" s="7">
        <v>6</v>
      </c>
      <c r="L2540" s="5" t="s">
        <v>810</v>
      </c>
      <c r="M2540" s="5" t="s">
        <v>53</v>
      </c>
      <c r="N2540" s="4">
        <v>1965</v>
      </c>
      <c r="O2540" s="5" t="s">
        <v>1019</v>
      </c>
      <c r="P2540" s="5" t="s">
        <v>168</v>
      </c>
      <c r="S2540" s="5" t="s">
        <v>273</v>
      </c>
      <c r="X2540" s="5" t="s">
        <v>153</v>
      </c>
      <c r="Y2540" s="5" t="s">
        <v>152</v>
      </c>
      <c r="Z2540" s="5" t="s">
        <v>20</v>
      </c>
      <c r="AB2540" s="5" t="s">
        <v>184</v>
      </c>
      <c r="AC2540" s="5" t="s">
        <v>753</v>
      </c>
      <c r="AI2540" s="5" t="s">
        <v>25</v>
      </c>
      <c r="AJ2540" s="8" t="s">
        <v>59</v>
      </c>
      <c r="AK2540" s="8" t="s">
        <v>59</v>
      </c>
      <c r="AL2540" s="8" t="s">
        <v>264</v>
      </c>
    </row>
    <row r="2541" spans="1:38" hidden="1" x14ac:dyDescent="0.2">
      <c r="A2541" s="4">
        <v>2353</v>
      </c>
      <c r="B2541" s="4">
        <v>145</v>
      </c>
      <c r="C2541" s="5" t="s">
        <v>1018</v>
      </c>
      <c r="D2541" s="5" t="s">
        <v>1017</v>
      </c>
      <c r="E2541" s="4">
        <v>1968</v>
      </c>
      <c r="F2541" s="5" t="s">
        <v>1020</v>
      </c>
      <c r="G2541" s="6">
        <v>1</v>
      </c>
      <c r="H2541" s="7">
        <v>1</v>
      </c>
      <c r="L2541" s="5" t="s">
        <v>811</v>
      </c>
      <c r="M2541" s="5" t="s">
        <v>53</v>
      </c>
      <c r="N2541" s="4">
        <v>1965</v>
      </c>
      <c r="O2541" s="5" t="s">
        <v>1019</v>
      </c>
      <c r="P2541" s="5" t="s">
        <v>168</v>
      </c>
      <c r="S2541" s="5" t="s">
        <v>273</v>
      </c>
      <c r="X2541" s="5" t="s">
        <v>153</v>
      </c>
      <c r="Y2541" s="5" t="s">
        <v>152</v>
      </c>
      <c r="Z2541" s="5" t="s">
        <v>20</v>
      </c>
      <c r="AB2541" s="5" t="s">
        <v>184</v>
      </c>
      <c r="AC2541" s="5" t="s">
        <v>753</v>
      </c>
      <c r="AI2541" s="5" t="s">
        <v>25</v>
      </c>
      <c r="AJ2541" s="8" t="s">
        <v>59</v>
      </c>
      <c r="AK2541" s="8" t="s">
        <v>59</v>
      </c>
      <c r="AL2541" s="8" t="s">
        <v>264</v>
      </c>
    </row>
    <row r="2542" spans="1:38" hidden="1" x14ac:dyDescent="0.2">
      <c r="A2542" s="4">
        <v>2353</v>
      </c>
      <c r="B2542" s="4">
        <v>146</v>
      </c>
      <c r="C2542" s="5" t="s">
        <v>1018</v>
      </c>
      <c r="D2542" s="5" t="s">
        <v>1017</v>
      </c>
      <c r="E2542" s="4">
        <v>1968</v>
      </c>
      <c r="F2542" s="5" t="s">
        <v>1020</v>
      </c>
      <c r="G2542" s="6">
        <v>1</v>
      </c>
      <c r="H2542" s="7">
        <v>7</v>
      </c>
      <c r="L2542" s="5" t="s">
        <v>812</v>
      </c>
      <c r="M2542" s="5" t="s">
        <v>53</v>
      </c>
      <c r="N2542" s="4">
        <v>1965</v>
      </c>
      <c r="O2542" s="5" t="s">
        <v>1019</v>
      </c>
      <c r="P2542" s="5" t="s">
        <v>168</v>
      </c>
      <c r="S2542" s="5" t="s">
        <v>273</v>
      </c>
      <c r="X2542" s="5" t="s">
        <v>153</v>
      </c>
      <c r="Y2542" s="5" t="s">
        <v>152</v>
      </c>
      <c r="Z2542" s="5" t="s">
        <v>20</v>
      </c>
      <c r="AB2542" s="5" t="s">
        <v>184</v>
      </c>
      <c r="AC2542" s="5" t="s">
        <v>753</v>
      </c>
      <c r="AI2542" s="5" t="s">
        <v>25</v>
      </c>
      <c r="AJ2542" s="8" t="s">
        <v>59</v>
      </c>
      <c r="AK2542" s="8" t="s">
        <v>59</v>
      </c>
      <c r="AL2542" s="8" t="s">
        <v>264</v>
      </c>
    </row>
    <row r="2543" spans="1:38" hidden="1" x14ac:dyDescent="0.2">
      <c r="A2543" s="4">
        <v>2353</v>
      </c>
      <c r="B2543" s="4">
        <v>147</v>
      </c>
      <c r="C2543" s="5" t="s">
        <v>1018</v>
      </c>
      <c r="D2543" s="5" t="s">
        <v>1017</v>
      </c>
      <c r="E2543" s="4">
        <v>1968</v>
      </c>
      <c r="F2543" s="5" t="s">
        <v>1020</v>
      </c>
      <c r="G2543" s="6">
        <v>1</v>
      </c>
      <c r="H2543" s="7">
        <v>4</v>
      </c>
      <c r="L2543" s="5" t="s">
        <v>813</v>
      </c>
      <c r="M2543" s="5" t="s">
        <v>53</v>
      </c>
      <c r="N2543" s="4">
        <v>1965</v>
      </c>
      <c r="O2543" s="5" t="s">
        <v>1019</v>
      </c>
      <c r="P2543" s="5" t="s">
        <v>168</v>
      </c>
      <c r="S2543" s="5" t="s">
        <v>273</v>
      </c>
      <c r="X2543" s="5" t="s">
        <v>153</v>
      </c>
      <c r="Y2543" s="5" t="s">
        <v>152</v>
      </c>
      <c r="Z2543" s="5" t="s">
        <v>20</v>
      </c>
      <c r="AB2543" s="5" t="s">
        <v>184</v>
      </c>
      <c r="AC2543" s="5" t="s">
        <v>753</v>
      </c>
      <c r="AI2543" s="5" t="s">
        <v>25</v>
      </c>
      <c r="AJ2543" s="8" t="s">
        <v>59</v>
      </c>
      <c r="AK2543" s="8" t="s">
        <v>59</v>
      </c>
      <c r="AL2543" s="8" t="s">
        <v>264</v>
      </c>
    </row>
    <row r="2544" spans="1:38" hidden="1" x14ac:dyDescent="0.2">
      <c r="A2544" s="4">
        <v>2353</v>
      </c>
      <c r="B2544" s="4">
        <v>148</v>
      </c>
      <c r="C2544" s="5" t="s">
        <v>1018</v>
      </c>
      <c r="D2544" s="5" t="s">
        <v>1017</v>
      </c>
      <c r="E2544" s="4">
        <v>1968</v>
      </c>
      <c r="F2544" s="5" t="s">
        <v>1020</v>
      </c>
      <c r="G2544" s="6">
        <v>1</v>
      </c>
      <c r="H2544" s="7">
        <v>1</v>
      </c>
      <c r="L2544" s="5" t="s">
        <v>814</v>
      </c>
      <c r="M2544" s="5" t="s">
        <v>53</v>
      </c>
      <c r="N2544" s="4">
        <v>1965</v>
      </c>
      <c r="O2544" s="5" t="s">
        <v>1019</v>
      </c>
      <c r="P2544" s="5" t="s">
        <v>168</v>
      </c>
      <c r="S2544" s="5" t="s">
        <v>273</v>
      </c>
      <c r="X2544" s="5" t="s">
        <v>153</v>
      </c>
      <c r="Y2544" s="5" t="s">
        <v>152</v>
      </c>
      <c r="Z2544" s="5" t="s">
        <v>20</v>
      </c>
      <c r="AB2544" s="5" t="s">
        <v>184</v>
      </c>
      <c r="AC2544" s="5" t="s">
        <v>753</v>
      </c>
      <c r="AI2544" s="5" t="s">
        <v>25</v>
      </c>
      <c r="AJ2544" s="8" t="s">
        <v>59</v>
      </c>
      <c r="AK2544" s="8" t="s">
        <v>59</v>
      </c>
      <c r="AL2544" s="8" t="s">
        <v>264</v>
      </c>
    </row>
    <row r="2545" spans="1:38" hidden="1" x14ac:dyDescent="0.2">
      <c r="A2545" s="4">
        <v>2353</v>
      </c>
      <c r="B2545" s="4">
        <v>149</v>
      </c>
      <c r="C2545" s="5" t="s">
        <v>1018</v>
      </c>
      <c r="D2545" s="5" t="s">
        <v>1017</v>
      </c>
      <c r="E2545" s="4">
        <v>1968</v>
      </c>
      <c r="F2545" s="5" t="s">
        <v>890</v>
      </c>
      <c r="G2545" s="6">
        <v>0</v>
      </c>
      <c r="H2545" s="7">
        <v>1</v>
      </c>
      <c r="L2545" s="5" t="s">
        <v>721</v>
      </c>
      <c r="M2545" s="5" t="s">
        <v>57</v>
      </c>
      <c r="N2545" s="4">
        <v>1965</v>
      </c>
      <c r="O2545" s="5" t="s">
        <v>1019</v>
      </c>
      <c r="P2545" s="5" t="s">
        <v>168</v>
      </c>
      <c r="S2545" s="5" t="s">
        <v>273</v>
      </c>
      <c r="X2545" s="5" t="s">
        <v>153</v>
      </c>
      <c r="Y2545" s="5" t="s">
        <v>152</v>
      </c>
      <c r="Z2545" s="5" t="s">
        <v>20</v>
      </c>
      <c r="AB2545" s="5" t="s">
        <v>184</v>
      </c>
      <c r="AC2545" s="5" t="s">
        <v>753</v>
      </c>
      <c r="AI2545" s="5" t="s">
        <v>25</v>
      </c>
      <c r="AJ2545" s="8" t="s">
        <v>59</v>
      </c>
      <c r="AK2545" s="8" t="s">
        <v>59</v>
      </c>
      <c r="AL2545" s="8" t="s">
        <v>264</v>
      </c>
    </row>
    <row r="2546" spans="1:38" hidden="1" x14ac:dyDescent="0.2">
      <c r="A2546" s="4">
        <v>2353</v>
      </c>
      <c r="B2546" s="4">
        <v>150</v>
      </c>
      <c r="C2546" s="5" t="s">
        <v>1018</v>
      </c>
      <c r="D2546" s="5" t="s">
        <v>1017</v>
      </c>
      <c r="E2546" s="4">
        <v>1968</v>
      </c>
      <c r="F2546" s="5" t="s">
        <v>890</v>
      </c>
      <c r="G2546" s="6">
        <v>0</v>
      </c>
      <c r="H2546" s="7">
        <v>3</v>
      </c>
      <c r="L2546" s="5" t="s">
        <v>722</v>
      </c>
      <c r="M2546" s="5" t="s">
        <v>57</v>
      </c>
      <c r="N2546" s="4">
        <v>1965</v>
      </c>
      <c r="O2546" s="5" t="s">
        <v>1019</v>
      </c>
      <c r="P2546" s="5" t="s">
        <v>168</v>
      </c>
      <c r="S2546" s="5" t="s">
        <v>273</v>
      </c>
      <c r="X2546" s="5" t="s">
        <v>153</v>
      </c>
      <c r="Y2546" s="5" t="s">
        <v>152</v>
      </c>
      <c r="Z2546" s="5" t="s">
        <v>20</v>
      </c>
      <c r="AB2546" s="5" t="s">
        <v>184</v>
      </c>
      <c r="AC2546" s="5" t="s">
        <v>753</v>
      </c>
      <c r="AI2546" s="5" t="s">
        <v>25</v>
      </c>
      <c r="AJ2546" s="8" t="s">
        <v>59</v>
      </c>
      <c r="AK2546" s="8" t="s">
        <v>59</v>
      </c>
      <c r="AL2546" s="8" t="s">
        <v>264</v>
      </c>
    </row>
    <row r="2547" spans="1:38" hidden="1" x14ac:dyDescent="0.2">
      <c r="A2547" s="4">
        <v>2353</v>
      </c>
      <c r="B2547" s="4">
        <v>151</v>
      </c>
      <c r="C2547" s="5" t="s">
        <v>1018</v>
      </c>
      <c r="D2547" s="5" t="s">
        <v>1017</v>
      </c>
      <c r="E2547" s="4">
        <v>1968</v>
      </c>
      <c r="F2547" s="5" t="s">
        <v>890</v>
      </c>
      <c r="G2547" s="6">
        <v>0</v>
      </c>
      <c r="H2547" s="7">
        <v>1</v>
      </c>
      <c r="L2547" s="5" t="s">
        <v>723</v>
      </c>
      <c r="M2547" s="5" t="s">
        <v>57</v>
      </c>
      <c r="N2547" s="4">
        <v>1965</v>
      </c>
      <c r="O2547" s="5" t="s">
        <v>1019</v>
      </c>
      <c r="P2547" s="5" t="s">
        <v>168</v>
      </c>
      <c r="S2547" s="5" t="s">
        <v>273</v>
      </c>
      <c r="X2547" s="5" t="s">
        <v>153</v>
      </c>
      <c r="Y2547" s="5" t="s">
        <v>152</v>
      </c>
      <c r="Z2547" s="5" t="s">
        <v>20</v>
      </c>
      <c r="AB2547" s="5" t="s">
        <v>184</v>
      </c>
      <c r="AC2547" s="5" t="s">
        <v>753</v>
      </c>
      <c r="AI2547" s="5" t="s">
        <v>25</v>
      </c>
      <c r="AJ2547" s="8" t="s">
        <v>59</v>
      </c>
      <c r="AK2547" s="8" t="s">
        <v>59</v>
      </c>
      <c r="AL2547" s="8" t="s">
        <v>264</v>
      </c>
    </row>
    <row r="2548" spans="1:38" hidden="1" x14ac:dyDescent="0.2">
      <c r="A2548" s="4">
        <v>2353</v>
      </c>
      <c r="B2548" s="4">
        <v>152</v>
      </c>
      <c r="C2548" s="5" t="s">
        <v>1018</v>
      </c>
      <c r="D2548" s="5" t="s">
        <v>1017</v>
      </c>
      <c r="E2548" s="4">
        <v>1968</v>
      </c>
      <c r="F2548" s="5" t="s">
        <v>890</v>
      </c>
      <c r="G2548" s="6">
        <v>0</v>
      </c>
      <c r="H2548" s="7">
        <v>3</v>
      </c>
      <c r="L2548" s="5" t="s">
        <v>724</v>
      </c>
      <c r="M2548" s="5" t="s">
        <v>57</v>
      </c>
      <c r="N2548" s="4">
        <v>1965</v>
      </c>
      <c r="O2548" s="5" t="s">
        <v>1019</v>
      </c>
      <c r="P2548" s="5" t="s">
        <v>168</v>
      </c>
      <c r="S2548" s="5" t="s">
        <v>273</v>
      </c>
      <c r="X2548" s="5" t="s">
        <v>153</v>
      </c>
      <c r="Y2548" s="5" t="s">
        <v>152</v>
      </c>
      <c r="Z2548" s="5" t="s">
        <v>20</v>
      </c>
      <c r="AB2548" s="5" t="s">
        <v>184</v>
      </c>
      <c r="AC2548" s="5" t="s">
        <v>753</v>
      </c>
      <c r="AI2548" s="5" t="s">
        <v>25</v>
      </c>
      <c r="AJ2548" s="8" t="s">
        <v>59</v>
      </c>
      <c r="AK2548" s="8" t="s">
        <v>59</v>
      </c>
      <c r="AL2548" s="8" t="s">
        <v>264</v>
      </c>
    </row>
    <row r="2549" spans="1:38" hidden="1" x14ac:dyDescent="0.2">
      <c r="A2549" s="4">
        <v>2353</v>
      </c>
      <c r="B2549" s="4">
        <v>153</v>
      </c>
      <c r="C2549" s="5" t="s">
        <v>1018</v>
      </c>
      <c r="D2549" s="5" t="s">
        <v>1017</v>
      </c>
      <c r="E2549" s="4">
        <v>1968</v>
      </c>
      <c r="F2549" s="5" t="s">
        <v>890</v>
      </c>
      <c r="G2549" s="6">
        <v>0</v>
      </c>
      <c r="H2549" s="7">
        <v>3</v>
      </c>
      <c r="L2549" s="5" t="s">
        <v>725</v>
      </c>
      <c r="M2549" s="5" t="s">
        <v>57</v>
      </c>
      <c r="N2549" s="4">
        <v>1965</v>
      </c>
      <c r="O2549" s="5" t="s">
        <v>1019</v>
      </c>
      <c r="P2549" s="5" t="s">
        <v>168</v>
      </c>
      <c r="S2549" s="5" t="s">
        <v>273</v>
      </c>
      <c r="X2549" s="5" t="s">
        <v>153</v>
      </c>
      <c r="Y2549" s="5" t="s">
        <v>152</v>
      </c>
      <c r="Z2549" s="5" t="s">
        <v>20</v>
      </c>
      <c r="AB2549" s="5" t="s">
        <v>184</v>
      </c>
      <c r="AC2549" s="5" t="s">
        <v>753</v>
      </c>
      <c r="AI2549" s="5" t="s">
        <v>25</v>
      </c>
      <c r="AJ2549" s="8" t="s">
        <v>59</v>
      </c>
      <c r="AK2549" s="8" t="s">
        <v>59</v>
      </c>
      <c r="AL2549" s="8" t="s">
        <v>264</v>
      </c>
    </row>
    <row r="2550" spans="1:38" hidden="1" x14ac:dyDescent="0.2">
      <c r="A2550" s="4">
        <v>2353</v>
      </c>
      <c r="B2550" s="4">
        <v>154</v>
      </c>
      <c r="C2550" s="5" t="s">
        <v>1018</v>
      </c>
      <c r="D2550" s="5" t="s">
        <v>1017</v>
      </c>
      <c r="E2550" s="4">
        <v>1968</v>
      </c>
      <c r="F2550" s="5" t="s">
        <v>890</v>
      </c>
      <c r="G2550" s="6">
        <v>0</v>
      </c>
      <c r="H2550" s="7">
        <v>2</v>
      </c>
      <c r="L2550" s="5" t="s">
        <v>726</v>
      </c>
      <c r="M2550" s="5" t="s">
        <v>57</v>
      </c>
      <c r="N2550" s="4">
        <v>1965</v>
      </c>
      <c r="O2550" s="5" t="s">
        <v>1019</v>
      </c>
      <c r="P2550" s="5" t="s">
        <v>168</v>
      </c>
      <c r="S2550" s="5" t="s">
        <v>273</v>
      </c>
      <c r="X2550" s="5" t="s">
        <v>153</v>
      </c>
      <c r="Y2550" s="5" t="s">
        <v>152</v>
      </c>
      <c r="Z2550" s="5" t="s">
        <v>20</v>
      </c>
      <c r="AB2550" s="5" t="s">
        <v>184</v>
      </c>
      <c r="AC2550" s="5" t="s">
        <v>753</v>
      </c>
      <c r="AI2550" s="5" t="s">
        <v>25</v>
      </c>
      <c r="AJ2550" s="8" t="s">
        <v>59</v>
      </c>
      <c r="AK2550" s="8" t="s">
        <v>59</v>
      </c>
      <c r="AL2550" s="8" t="s">
        <v>264</v>
      </c>
    </row>
    <row r="2551" spans="1:38" hidden="1" x14ac:dyDescent="0.2">
      <c r="A2551" s="4">
        <v>2353</v>
      </c>
      <c r="B2551" s="4">
        <v>157</v>
      </c>
      <c r="C2551" s="5" t="s">
        <v>1018</v>
      </c>
      <c r="D2551" s="5" t="s">
        <v>1017</v>
      </c>
      <c r="E2551" s="4">
        <v>1968</v>
      </c>
      <c r="F2551" s="5" t="s">
        <v>890</v>
      </c>
      <c r="G2551" s="6">
        <v>0</v>
      </c>
      <c r="H2551" s="7">
        <v>1</v>
      </c>
      <c r="L2551" s="5" t="s">
        <v>729</v>
      </c>
      <c r="M2551" s="5" t="s">
        <v>57</v>
      </c>
      <c r="N2551" s="4">
        <v>1965</v>
      </c>
      <c r="O2551" s="5" t="s">
        <v>1019</v>
      </c>
      <c r="P2551" s="5" t="s">
        <v>168</v>
      </c>
      <c r="S2551" s="5" t="s">
        <v>273</v>
      </c>
      <c r="X2551" s="5" t="s">
        <v>153</v>
      </c>
      <c r="Y2551" s="5" t="s">
        <v>152</v>
      </c>
      <c r="Z2551" s="5" t="s">
        <v>20</v>
      </c>
      <c r="AB2551" s="5" t="s">
        <v>184</v>
      </c>
      <c r="AC2551" s="5" t="s">
        <v>753</v>
      </c>
      <c r="AI2551" s="5" t="s">
        <v>25</v>
      </c>
      <c r="AJ2551" s="8" t="s">
        <v>59</v>
      </c>
      <c r="AK2551" s="8" t="s">
        <v>59</v>
      </c>
      <c r="AL2551" s="8" t="s">
        <v>264</v>
      </c>
    </row>
    <row r="2552" spans="1:38" hidden="1" x14ac:dyDescent="0.2">
      <c r="A2552" s="4">
        <v>2353</v>
      </c>
      <c r="B2552" s="4">
        <v>158</v>
      </c>
      <c r="C2552" s="5" t="s">
        <v>1018</v>
      </c>
      <c r="D2552" s="5" t="s">
        <v>1017</v>
      </c>
      <c r="E2552" s="4">
        <v>1968</v>
      </c>
      <c r="F2552" s="5" t="s">
        <v>890</v>
      </c>
      <c r="G2552" s="6">
        <v>0</v>
      </c>
      <c r="H2552" s="7">
        <v>5</v>
      </c>
      <c r="L2552" s="5" t="s">
        <v>730</v>
      </c>
      <c r="M2552" s="5" t="s">
        <v>57</v>
      </c>
      <c r="N2552" s="4">
        <v>1965</v>
      </c>
      <c r="O2552" s="5" t="s">
        <v>1019</v>
      </c>
      <c r="P2552" s="5" t="s">
        <v>168</v>
      </c>
      <c r="S2552" s="5" t="s">
        <v>273</v>
      </c>
      <c r="X2552" s="5" t="s">
        <v>153</v>
      </c>
      <c r="Y2552" s="5" t="s">
        <v>152</v>
      </c>
      <c r="Z2552" s="5" t="s">
        <v>20</v>
      </c>
      <c r="AB2552" s="5" t="s">
        <v>184</v>
      </c>
      <c r="AC2552" s="5" t="s">
        <v>753</v>
      </c>
      <c r="AI2552" s="5" t="s">
        <v>25</v>
      </c>
      <c r="AJ2552" s="8" t="s">
        <v>59</v>
      </c>
      <c r="AK2552" s="8" t="s">
        <v>59</v>
      </c>
      <c r="AL2552" s="8" t="s">
        <v>264</v>
      </c>
    </row>
    <row r="2553" spans="1:38" hidden="1" x14ac:dyDescent="0.2">
      <c r="A2553" s="4">
        <v>2353</v>
      </c>
      <c r="B2553" s="4">
        <v>159</v>
      </c>
      <c r="C2553" s="5" t="s">
        <v>1018</v>
      </c>
      <c r="D2553" s="5" t="s">
        <v>1017</v>
      </c>
      <c r="E2553" s="4">
        <v>1968</v>
      </c>
      <c r="F2553" s="5" t="s">
        <v>890</v>
      </c>
      <c r="G2553" s="6">
        <v>0</v>
      </c>
      <c r="H2553" s="7">
        <v>1</v>
      </c>
      <c r="L2553" s="5" t="s">
        <v>736</v>
      </c>
      <c r="M2553" s="5" t="s">
        <v>57</v>
      </c>
      <c r="N2553" s="4">
        <v>1965</v>
      </c>
      <c r="O2553" s="5" t="s">
        <v>1019</v>
      </c>
      <c r="P2553" s="5" t="s">
        <v>168</v>
      </c>
      <c r="S2553" s="5" t="s">
        <v>273</v>
      </c>
      <c r="X2553" s="5" t="s">
        <v>153</v>
      </c>
      <c r="Y2553" s="5" t="s">
        <v>152</v>
      </c>
      <c r="Z2553" s="5" t="s">
        <v>20</v>
      </c>
      <c r="AB2553" s="5" t="s">
        <v>184</v>
      </c>
      <c r="AC2553" s="5" t="s">
        <v>753</v>
      </c>
      <c r="AI2553" s="5" t="s">
        <v>25</v>
      </c>
      <c r="AJ2553" s="8" t="s">
        <v>59</v>
      </c>
      <c r="AK2553" s="8" t="s">
        <v>59</v>
      </c>
      <c r="AL2553" s="8" t="s">
        <v>264</v>
      </c>
    </row>
    <row r="2554" spans="1:38" hidden="1" x14ac:dyDescent="0.2">
      <c r="A2554" s="4">
        <v>2353</v>
      </c>
      <c r="B2554" s="4">
        <v>160</v>
      </c>
      <c r="C2554" s="5" t="s">
        <v>1018</v>
      </c>
      <c r="D2554" s="5" t="s">
        <v>1017</v>
      </c>
      <c r="E2554" s="4">
        <v>1968</v>
      </c>
      <c r="F2554" s="5" t="s">
        <v>890</v>
      </c>
      <c r="G2554" s="6">
        <v>0</v>
      </c>
      <c r="H2554" s="7">
        <v>1</v>
      </c>
      <c r="L2554" s="5" t="s">
        <v>737</v>
      </c>
      <c r="M2554" s="5" t="s">
        <v>57</v>
      </c>
      <c r="N2554" s="4">
        <v>1965</v>
      </c>
      <c r="O2554" s="5" t="s">
        <v>1019</v>
      </c>
      <c r="P2554" s="5" t="s">
        <v>168</v>
      </c>
      <c r="S2554" s="5" t="s">
        <v>273</v>
      </c>
      <c r="X2554" s="5" t="s">
        <v>153</v>
      </c>
      <c r="Y2554" s="5" t="s">
        <v>152</v>
      </c>
      <c r="Z2554" s="5" t="s">
        <v>20</v>
      </c>
      <c r="AB2554" s="5" t="s">
        <v>184</v>
      </c>
      <c r="AC2554" s="5" t="s">
        <v>753</v>
      </c>
      <c r="AI2554" s="5" t="s">
        <v>25</v>
      </c>
      <c r="AJ2554" s="8" t="s">
        <v>59</v>
      </c>
      <c r="AK2554" s="8" t="s">
        <v>59</v>
      </c>
      <c r="AL2554" s="8" t="s">
        <v>264</v>
      </c>
    </row>
    <row r="2555" spans="1:38" hidden="1" x14ac:dyDescent="0.2">
      <c r="A2555" s="4">
        <v>2353</v>
      </c>
      <c r="B2555" s="4">
        <v>161</v>
      </c>
      <c r="C2555" s="5" t="s">
        <v>1018</v>
      </c>
      <c r="D2555" s="5" t="s">
        <v>1017</v>
      </c>
      <c r="E2555" s="4">
        <v>1968</v>
      </c>
      <c r="F2555" s="5" t="s">
        <v>890</v>
      </c>
      <c r="G2555" s="6">
        <v>0.14285714285714285</v>
      </c>
      <c r="H2555" s="7">
        <v>7</v>
      </c>
      <c r="L2555" s="5" t="s">
        <v>738</v>
      </c>
      <c r="M2555" s="5" t="s">
        <v>57</v>
      </c>
      <c r="N2555" s="4">
        <v>1965</v>
      </c>
      <c r="O2555" s="5" t="s">
        <v>1019</v>
      </c>
      <c r="P2555" s="5" t="s">
        <v>168</v>
      </c>
      <c r="S2555" s="5" t="s">
        <v>273</v>
      </c>
      <c r="X2555" s="5" t="s">
        <v>153</v>
      </c>
      <c r="Y2555" s="5" t="s">
        <v>152</v>
      </c>
      <c r="Z2555" s="5" t="s">
        <v>20</v>
      </c>
      <c r="AB2555" s="5" t="s">
        <v>184</v>
      </c>
      <c r="AC2555" s="5" t="s">
        <v>753</v>
      </c>
      <c r="AI2555" s="5" t="s">
        <v>25</v>
      </c>
      <c r="AJ2555" s="8" t="s">
        <v>59</v>
      </c>
      <c r="AK2555" s="8" t="s">
        <v>59</v>
      </c>
      <c r="AL2555" s="8" t="s">
        <v>264</v>
      </c>
    </row>
    <row r="2556" spans="1:38" hidden="1" x14ac:dyDescent="0.2">
      <c r="A2556" s="4">
        <v>2353</v>
      </c>
      <c r="B2556" s="4">
        <v>162</v>
      </c>
      <c r="C2556" s="5" t="s">
        <v>1018</v>
      </c>
      <c r="D2556" s="5" t="s">
        <v>1017</v>
      </c>
      <c r="E2556" s="4">
        <v>1968</v>
      </c>
      <c r="F2556" s="5" t="s">
        <v>890</v>
      </c>
      <c r="G2556" s="6">
        <v>0</v>
      </c>
      <c r="H2556" s="7">
        <v>1</v>
      </c>
      <c r="L2556" s="5" t="s">
        <v>739</v>
      </c>
      <c r="M2556" s="5" t="s">
        <v>57</v>
      </c>
      <c r="N2556" s="4">
        <v>1965</v>
      </c>
      <c r="O2556" s="5" t="s">
        <v>1019</v>
      </c>
      <c r="P2556" s="5" t="s">
        <v>168</v>
      </c>
      <c r="S2556" s="5" t="s">
        <v>273</v>
      </c>
      <c r="X2556" s="5" t="s">
        <v>153</v>
      </c>
      <c r="Y2556" s="5" t="s">
        <v>152</v>
      </c>
      <c r="Z2556" s="5" t="s">
        <v>20</v>
      </c>
      <c r="AB2556" s="5" t="s">
        <v>184</v>
      </c>
      <c r="AC2556" s="5" t="s">
        <v>753</v>
      </c>
      <c r="AI2556" s="5" t="s">
        <v>25</v>
      </c>
      <c r="AJ2556" s="8" t="s">
        <v>59</v>
      </c>
      <c r="AK2556" s="8" t="s">
        <v>59</v>
      </c>
      <c r="AL2556" s="8" t="s">
        <v>264</v>
      </c>
    </row>
    <row r="2557" spans="1:38" hidden="1" x14ac:dyDescent="0.2">
      <c r="A2557" s="4">
        <v>2353</v>
      </c>
      <c r="B2557" s="4">
        <v>163</v>
      </c>
      <c r="C2557" s="5" t="s">
        <v>1018</v>
      </c>
      <c r="D2557" s="5" t="s">
        <v>1017</v>
      </c>
      <c r="E2557" s="4">
        <v>1968</v>
      </c>
      <c r="F2557" s="5" t="s">
        <v>890</v>
      </c>
      <c r="G2557" s="6">
        <v>0</v>
      </c>
      <c r="H2557" s="7">
        <v>5</v>
      </c>
      <c r="L2557" s="5" t="s">
        <v>740</v>
      </c>
      <c r="M2557" s="5" t="s">
        <v>57</v>
      </c>
      <c r="N2557" s="4">
        <v>1965</v>
      </c>
      <c r="O2557" s="5" t="s">
        <v>1019</v>
      </c>
      <c r="P2557" s="5" t="s">
        <v>168</v>
      </c>
      <c r="S2557" s="5" t="s">
        <v>273</v>
      </c>
      <c r="X2557" s="5" t="s">
        <v>153</v>
      </c>
      <c r="Y2557" s="5" t="s">
        <v>152</v>
      </c>
      <c r="Z2557" s="5" t="s">
        <v>20</v>
      </c>
      <c r="AB2557" s="5" t="s">
        <v>184</v>
      </c>
      <c r="AC2557" s="5" t="s">
        <v>753</v>
      </c>
      <c r="AI2557" s="5" t="s">
        <v>25</v>
      </c>
      <c r="AJ2557" s="8" t="s">
        <v>59</v>
      </c>
      <c r="AK2557" s="8" t="s">
        <v>59</v>
      </c>
      <c r="AL2557" s="8" t="s">
        <v>264</v>
      </c>
    </row>
    <row r="2558" spans="1:38" hidden="1" x14ac:dyDescent="0.2">
      <c r="A2558" s="4">
        <v>2353</v>
      </c>
      <c r="B2558" s="4">
        <v>164</v>
      </c>
      <c r="C2558" s="5" t="s">
        <v>1018</v>
      </c>
      <c r="D2558" s="5" t="s">
        <v>1017</v>
      </c>
      <c r="E2558" s="4">
        <v>1968</v>
      </c>
      <c r="F2558" s="5" t="s">
        <v>890</v>
      </c>
      <c r="G2558" s="6">
        <v>0</v>
      </c>
      <c r="H2558" s="7">
        <v>2</v>
      </c>
      <c r="L2558" s="5" t="s">
        <v>741</v>
      </c>
      <c r="M2558" s="5" t="s">
        <v>57</v>
      </c>
      <c r="N2558" s="4">
        <v>1965</v>
      </c>
      <c r="O2558" s="5" t="s">
        <v>1019</v>
      </c>
      <c r="P2558" s="5" t="s">
        <v>168</v>
      </c>
      <c r="S2558" s="5" t="s">
        <v>273</v>
      </c>
      <c r="X2558" s="5" t="s">
        <v>153</v>
      </c>
      <c r="Y2558" s="5" t="s">
        <v>152</v>
      </c>
      <c r="Z2558" s="5" t="s">
        <v>20</v>
      </c>
      <c r="AB2558" s="5" t="s">
        <v>184</v>
      </c>
      <c r="AC2558" s="5" t="s">
        <v>753</v>
      </c>
      <c r="AI2558" s="5" t="s">
        <v>25</v>
      </c>
      <c r="AJ2558" s="8" t="s">
        <v>59</v>
      </c>
      <c r="AK2558" s="8" t="s">
        <v>59</v>
      </c>
      <c r="AL2558" s="8" t="s">
        <v>264</v>
      </c>
    </row>
    <row r="2559" spans="1:38" hidden="1" x14ac:dyDescent="0.2">
      <c r="A2559" s="4">
        <v>2353</v>
      </c>
      <c r="B2559" s="4">
        <v>165</v>
      </c>
      <c r="C2559" s="5" t="s">
        <v>1018</v>
      </c>
      <c r="D2559" s="5" t="s">
        <v>1017</v>
      </c>
      <c r="E2559" s="4">
        <v>1968</v>
      </c>
      <c r="F2559" s="5" t="s">
        <v>890</v>
      </c>
      <c r="G2559" s="6">
        <v>0.33333333333333331</v>
      </c>
      <c r="H2559" s="7">
        <v>3</v>
      </c>
      <c r="L2559" s="5" t="s">
        <v>742</v>
      </c>
      <c r="M2559" s="5" t="s">
        <v>57</v>
      </c>
      <c r="N2559" s="4">
        <v>1965</v>
      </c>
      <c r="O2559" s="5" t="s">
        <v>1019</v>
      </c>
      <c r="P2559" s="5" t="s">
        <v>168</v>
      </c>
      <c r="S2559" s="5" t="s">
        <v>273</v>
      </c>
      <c r="X2559" s="5" t="s">
        <v>153</v>
      </c>
      <c r="Y2559" s="5" t="s">
        <v>152</v>
      </c>
      <c r="Z2559" s="5" t="s">
        <v>20</v>
      </c>
      <c r="AB2559" s="5" t="s">
        <v>184</v>
      </c>
      <c r="AC2559" s="5" t="s">
        <v>753</v>
      </c>
      <c r="AI2559" s="5" t="s">
        <v>25</v>
      </c>
      <c r="AJ2559" s="8" t="s">
        <v>59</v>
      </c>
      <c r="AK2559" s="8" t="s">
        <v>59</v>
      </c>
      <c r="AL2559" s="8" t="s">
        <v>264</v>
      </c>
    </row>
    <row r="2560" spans="1:38" hidden="1" x14ac:dyDescent="0.2">
      <c r="A2560" s="4">
        <v>2353</v>
      </c>
      <c r="B2560" s="4">
        <v>166</v>
      </c>
      <c r="C2560" s="5" t="s">
        <v>1018</v>
      </c>
      <c r="D2560" s="5" t="s">
        <v>1017</v>
      </c>
      <c r="E2560" s="4">
        <v>1968</v>
      </c>
      <c r="F2560" s="5" t="s">
        <v>890</v>
      </c>
      <c r="G2560" s="6">
        <v>0.33333333333333331</v>
      </c>
      <c r="H2560" s="7">
        <v>6</v>
      </c>
      <c r="L2560" s="5" t="s">
        <v>743</v>
      </c>
      <c r="M2560" s="5" t="s">
        <v>57</v>
      </c>
      <c r="N2560" s="4">
        <v>1965</v>
      </c>
      <c r="O2560" s="5" t="s">
        <v>1019</v>
      </c>
      <c r="P2560" s="5" t="s">
        <v>168</v>
      </c>
      <c r="S2560" s="5" t="s">
        <v>273</v>
      </c>
      <c r="X2560" s="5" t="s">
        <v>153</v>
      </c>
      <c r="Y2560" s="5" t="s">
        <v>152</v>
      </c>
      <c r="Z2560" s="5" t="s">
        <v>20</v>
      </c>
      <c r="AB2560" s="5" t="s">
        <v>184</v>
      </c>
      <c r="AC2560" s="5" t="s">
        <v>753</v>
      </c>
      <c r="AI2560" s="5" t="s">
        <v>25</v>
      </c>
      <c r="AJ2560" s="8" t="s">
        <v>59</v>
      </c>
      <c r="AK2560" s="8" t="s">
        <v>59</v>
      </c>
      <c r="AL2560" s="8" t="s">
        <v>264</v>
      </c>
    </row>
    <row r="2561" spans="1:38" hidden="1" x14ac:dyDescent="0.2">
      <c r="A2561" s="4">
        <v>2353</v>
      </c>
      <c r="B2561" s="4">
        <v>167</v>
      </c>
      <c r="C2561" s="5" t="s">
        <v>1018</v>
      </c>
      <c r="D2561" s="5" t="s">
        <v>1017</v>
      </c>
      <c r="E2561" s="4">
        <v>1968</v>
      </c>
      <c r="F2561" s="5" t="s">
        <v>890</v>
      </c>
      <c r="G2561" s="6">
        <v>0</v>
      </c>
      <c r="H2561" s="7">
        <v>1</v>
      </c>
      <c r="L2561" s="5" t="s">
        <v>744</v>
      </c>
      <c r="M2561" s="5" t="s">
        <v>57</v>
      </c>
      <c r="N2561" s="4">
        <v>1965</v>
      </c>
      <c r="O2561" s="5" t="s">
        <v>1019</v>
      </c>
      <c r="P2561" s="5" t="s">
        <v>168</v>
      </c>
      <c r="S2561" s="5" t="s">
        <v>273</v>
      </c>
      <c r="X2561" s="5" t="s">
        <v>153</v>
      </c>
      <c r="Y2561" s="5" t="s">
        <v>152</v>
      </c>
      <c r="Z2561" s="5" t="s">
        <v>20</v>
      </c>
      <c r="AB2561" s="5" t="s">
        <v>184</v>
      </c>
      <c r="AC2561" s="5" t="s">
        <v>753</v>
      </c>
      <c r="AI2561" s="5" t="s">
        <v>25</v>
      </c>
      <c r="AJ2561" s="8" t="s">
        <v>59</v>
      </c>
      <c r="AK2561" s="8" t="s">
        <v>59</v>
      </c>
      <c r="AL2561" s="8" t="s">
        <v>264</v>
      </c>
    </row>
    <row r="2562" spans="1:38" hidden="1" x14ac:dyDescent="0.2">
      <c r="A2562" s="4">
        <v>2353</v>
      </c>
      <c r="B2562" s="4">
        <v>168</v>
      </c>
      <c r="C2562" s="5" t="s">
        <v>1018</v>
      </c>
      <c r="D2562" s="5" t="s">
        <v>1017</v>
      </c>
      <c r="E2562" s="4">
        <v>1968</v>
      </c>
      <c r="F2562" s="5" t="s">
        <v>890</v>
      </c>
      <c r="G2562" s="6">
        <v>1</v>
      </c>
      <c r="H2562" s="7">
        <v>3</v>
      </c>
      <c r="L2562" s="5" t="s">
        <v>745</v>
      </c>
      <c r="M2562" s="5" t="s">
        <v>57</v>
      </c>
      <c r="N2562" s="4">
        <v>1965</v>
      </c>
      <c r="O2562" s="5" t="s">
        <v>1019</v>
      </c>
      <c r="P2562" s="5" t="s">
        <v>168</v>
      </c>
      <c r="S2562" s="5" t="s">
        <v>273</v>
      </c>
      <c r="X2562" s="5" t="s">
        <v>153</v>
      </c>
      <c r="Y2562" s="5" t="s">
        <v>152</v>
      </c>
      <c r="Z2562" s="5" t="s">
        <v>20</v>
      </c>
      <c r="AB2562" s="5" t="s">
        <v>184</v>
      </c>
      <c r="AC2562" s="5" t="s">
        <v>753</v>
      </c>
      <c r="AI2562" s="5" t="s">
        <v>25</v>
      </c>
      <c r="AJ2562" s="8" t="s">
        <v>59</v>
      </c>
      <c r="AK2562" s="8" t="s">
        <v>59</v>
      </c>
      <c r="AL2562" s="8" t="s">
        <v>264</v>
      </c>
    </row>
    <row r="2563" spans="1:38" hidden="1" x14ac:dyDescent="0.2">
      <c r="A2563" s="4">
        <v>2353</v>
      </c>
      <c r="B2563" s="4">
        <v>170</v>
      </c>
      <c r="C2563" s="5" t="s">
        <v>1018</v>
      </c>
      <c r="D2563" s="5" t="s">
        <v>1017</v>
      </c>
      <c r="E2563" s="4">
        <v>1968</v>
      </c>
      <c r="F2563" s="5" t="s">
        <v>890</v>
      </c>
      <c r="G2563" s="6">
        <v>0.16666666666666666</v>
      </c>
      <c r="H2563" s="7">
        <v>6</v>
      </c>
      <c r="L2563" s="5" t="s">
        <v>747</v>
      </c>
      <c r="M2563" s="5" t="s">
        <v>57</v>
      </c>
      <c r="N2563" s="4">
        <v>1965</v>
      </c>
      <c r="O2563" s="5" t="s">
        <v>1019</v>
      </c>
      <c r="P2563" s="5" t="s">
        <v>168</v>
      </c>
      <c r="S2563" s="5" t="s">
        <v>273</v>
      </c>
      <c r="X2563" s="5" t="s">
        <v>153</v>
      </c>
      <c r="Y2563" s="5" t="s">
        <v>152</v>
      </c>
      <c r="Z2563" s="5" t="s">
        <v>20</v>
      </c>
      <c r="AB2563" s="5" t="s">
        <v>184</v>
      </c>
      <c r="AC2563" s="5" t="s">
        <v>753</v>
      </c>
      <c r="AI2563" s="5" t="s">
        <v>25</v>
      </c>
      <c r="AJ2563" s="8" t="s">
        <v>59</v>
      </c>
      <c r="AK2563" s="8" t="s">
        <v>59</v>
      </c>
      <c r="AL2563" s="8" t="s">
        <v>264</v>
      </c>
    </row>
    <row r="2564" spans="1:38" hidden="1" x14ac:dyDescent="0.2">
      <c r="A2564" s="4">
        <v>2353</v>
      </c>
      <c r="B2564" s="4">
        <v>171</v>
      </c>
      <c r="C2564" s="5" t="s">
        <v>1018</v>
      </c>
      <c r="D2564" s="5" t="s">
        <v>1017</v>
      </c>
      <c r="E2564" s="4">
        <v>1968</v>
      </c>
      <c r="F2564" s="5" t="s">
        <v>890</v>
      </c>
      <c r="G2564" s="6">
        <v>1</v>
      </c>
      <c r="H2564" s="7">
        <v>1</v>
      </c>
      <c r="L2564" s="5" t="s">
        <v>748</v>
      </c>
      <c r="M2564" s="5" t="s">
        <v>57</v>
      </c>
      <c r="N2564" s="4">
        <v>1965</v>
      </c>
      <c r="O2564" s="5" t="s">
        <v>1019</v>
      </c>
      <c r="P2564" s="5" t="s">
        <v>168</v>
      </c>
      <c r="S2564" s="5" t="s">
        <v>273</v>
      </c>
      <c r="X2564" s="5" t="s">
        <v>153</v>
      </c>
      <c r="Y2564" s="5" t="s">
        <v>152</v>
      </c>
      <c r="Z2564" s="5" t="s">
        <v>20</v>
      </c>
      <c r="AB2564" s="5" t="s">
        <v>184</v>
      </c>
      <c r="AC2564" s="5" t="s">
        <v>753</v>
      </c>
      <c r="AI2564" s="5" t="s">
        <v>25</v>
      </c>
      <c r="AJ2564" s="8" t="s">
        <v>59</v>
      </c>
      <c r="AK2564" s="8" t="s">
        <v>59</v>
      </c>
      <c r="AL2564" s="8" t="s">
        <v>264</v>
      </c>
    </row>
    <row r="2565" spans="1:38" hidden="1" x14ac:dyDescent="0.2">
      <c r="A2565" s="4">
        <v>2353</v>
      </c>
      <c r="B2565" s="4">
        <v>172</v>
      </c>
      <c r="C2565" s="5" t="s">
        <v>1018</v>
      </c>
      <c r="D2565" s="5" t="s">
        <v>1017</v>
      </c>
      <c r="E2565" s="4">
        <v>1968</v>
      </c>
      <c r="F2565" s="5" t="s">
        <v>890</v>
      </c>
      <c r="G2565" s="6">
        <v>1</v>
      </c>
      <c r="H2565" s="7">
        <v>4</v>
      </c>
      <c r="L2565" s="5" t="s">
        <v>749</v>
      </c>
      <c r="M2565" s="5" t="s">
        <v>57</v>
      </c>
      <c r="N2565" s="4">
        <v>1965</v>
      </c>
      <c r="O2565" s="5" t="s">
        <v>1019</v>
      </c>
      <c r="P2565" s="5" t="s">
        <v>168</v>
      </c>
      <c r="S2565" s="5" t="s">
        <v>273</v>
      </c>
      <c r="X2565" s="5" t="s">
        <v>153</v>
      </c>
      <c r="Y2565" s="5" t="s">
        <v>152</v>
      </c>
      <c r="Z2565" s="5" t="s">
        <v>20</v>
      </c>
      <c r="AB2565" s="5" t="s">
        <v>184</v>
      </c>
      <c r="AC2565" s="5" t="s">
        <v>753</v>
      </c>
      <c r="AI2565" s="5" t="s">
        <v>25</v>
      </c>
      <c r="AJ2565" s="8" t="s">
        <v>59</v>
      </c>
      <c r="AK2565" s="8" t="s">
        <v>59</v>
      </c>
      <c r="AL2565" s="8" t="s">
        <v>264</v>
      </c>
    </row>
    <row r="2566" spans="1:38" hidden="1" x14ac:dyDescent="0.2">
      <c r="A2566" s="4">
        <v>2353</v>
      </c>
      <c r="B2566" s="4">
        <v>173</v>
      </c>
      <c r="C2566" s="5" t="s">
        <v>1018</v>
      </c>
      <c r="D2566" s="5" t="s">
        <v>1017</v>
      </c>
      <c r="E2566" s="4">
        <v>1968</v>
      </c>
      <c r="F2566" s="5" t="s">
        <v>890</v>
      </c>
      <c r="G2566" s="6">
        <v>1</v>
      </c>
      <c r="H2566" s="7">
        <v>2</v>
      </c>
      <c r="L2566" s="5" t="s">
        <v>810</v>
      </c>
      <c r="M2566" s="5" t="s">
        <v>57</v>
      </c>
      <c r="N2566" s="4">
        <v>1965</v>
      </c>
      <c r="O2566" s="5" t="s">
        <v>1019</v>
      </c>
      <c r="P2566" s="5" t="s">
        <v>168</v>
      </c>
      <c r="S2566" s="5" t="s">
        <v>273</v>
      </c>
      <c r="X2566" s="5" t="s">
        <v>153</v>
      </c>
      <c r="Y2566" s="5" t="s">
        <v>152</v>
      </c>
      <c r="Z2566" s="5" t="s">
        <v>20</v>
      </c>
      <c r="AB2566" s="5" t="s">
        <v>184</v>
      </c>
      <c r="AC2566" s="5" t="s">
        <v>753</v>
      </c>
      <c r="AI2566" s="5" t="s">
        <v>25</v>
      </c>
      <c r="AJ2566" s="8" t="s">
        <v>59</v>
      </c>
      <c r="AK2566" s="8" t="s">
        <v>59</v>
      </c>
      <c r="AL2566" s="8" t="s">
        <v>264</v>
      </c>
    </row>
    <row r="2567" spans="1:38" hidden="1" x14ac:dyDescent="0.2">
      <c r="A2567" s="4">
        <v>2353</v>
      </c>
      <c r="B2567" s="4">
        <v>174</v>
      </c>
      <c r="C2567" s="5" t="s">
        <v>1018</v>
      </c>
      <c r="D2567" s="5" t="s">
        <v>1017</v>
      </c>
      <c r="E2567" s="4">
        <v>1968</v>
      </c>
      <c r="F2567" s="5" t="s">
        <v>890</v>
      </c>
      <c r="G2567" s="6">
        <v>1</v>
      </c>
      <c r="H2567" s="7">
        <v>1</v>
      </c>
      <c r="L2567" s="5" t="s">
        <v>811</v>
      </c>
      <c r="M2567" s="5" t="s">
        <v>57</v>
      </c>
      <c r="N2567" s="4">
        <v>1965</v>
      </c>
      <c r="O2567" s="5" t="s">
        <v>1019</v>
      </c>
      <c r="P2567" s="5" t="s">
        <v>168</v>
      </c>
      <c r="S2567" s="5" t="s">
        <v>273</v>
      </c>
      <c r="X2567" s="5" t="s">
        <v>153</v>
      </c>
      <c r="Y2567" s="5" t="s">
        <v>152</v>
      </c>
      <c r="Z2567" s="5" t="s">
        <v>20</v>
      </c>
      <c r="AB2567" s="5" t="s">
        <v>184</v>
      </c>
      <c r="AC2567" s="5" t="s">
        <v>753</v>
      </c>
      <c r="AI2567" s="5" t="s">
        <v>25</v>
      </c>
      <c r="AJ2567" s="8" t="s">
        <v>59</v>
      </c>
      <c r="AK2567" s="8" t="s">
        <v>59</v>
      </c>
      <c r="AL2567" s="8" t="s">
        <v>264</v>
      </c>
    </row>
    <row r="2568" spans="1:38" hidden="1" x14ac:dyDescent="0.2">
      <c r="A2568" s="4">
        <v>2353</v>
      </c>
      <c r="B2568" s="4">
        <v>175</v>
      </c>
      <c r="C2568" s="5" t="s">
        <v>1018</v>
      </c>
      <c r="D2568" s="5" t="s">
        <v>1017</v>
      </c>
      <c r="E2568" s="4">
        <v>1968</v>
      </c>
      <c r="F2568" s="5" t="s">
        <v>890</v>
      </c>
      <c r="G2568" s="6">
        <v>1</v>
      </c>
      <c r="H2568" s="7">
        <v>5</v>
      </c>
      <c r="L2568" s="5" t="s">
        <v>812</v>
      </c>
      <c r="M2568" s="5" t="s">
        <v>57</v>
      </c>
      <c r="N2568" s="4">
        <v>1965</v>
      </c>
      <c r="O2568" s="5" t="s">
        <v>1019</v>
      </c>
      <c r="P2568" s="5" t="s">
        <v>168</v>
      </c>
      <c r="S2568" s="5" t="s">
        <v>273</v>
      </c>
      <c r="X2568" s="5" t="s">
        <v>153</v>
      </c>
      <c r="Y2568" s="5" t="s">
        <v>152</v>
      </c>
      <c r="Z2568" s="5" t="s">
        <v>20</v>
      </c>
      <c r="AB2568" s="5" t="s">
        <v>184</v>
      </c>
      <c r="AC2568" s="5" t="s">
        <v>753</v>
      </c>
      <c r="AI2568" s="5" t="s">
        <v>25</v>
      </c>
      <c r="AJ2568" s="8" t="s">
        <v>59</v>
      </c>
      <c r="AK2568" s="8" t="s">
        <v>59</v>
      </c>
      <c r="AL2568" s="8" t="s">
        <v>264</v>
      </c>
    </row>
    <row r="2569" spans="1:38" hidden="1" x14ac:dyDescent="0.2">
      <c r="A2569" s="4">
        <v>2353</v>
      </c>
      <c r="B2569" s="4">
        <v>176</v>
      </c>
      <c r="C2569" s="5" t="s">
        <v>1018</v>
      </c>
      <c r="D2569" s="5" t="s">
        <v>1017</v>
      </c>
      <c r="E2569" s="4">
        <v>1968</v>
      </c>
      <c r="F2569" s="5" t="s">
        <v>890</v>
      </c>
      <c r="G2569" s="6">
        <v>1</v>
      </c>
      <c r="H2569" s="7">
        <v>1</v>
      </c>
      <c r="L2569" s="5" t="s">
        <v>813</v>
      </c>
      <c r="M2569" s="5" t="s">
        <v>57</v>
      </c>
      <c r="N2569" s="4">
        <v>1965</v>
      </c>
      <c r="O2569" s="5" t="s">
        <v>1019</v>
      </c>
      <c r="P2569" s="5" t="s">
        <v>168</v>
      </c>
      <c r="S2569" s="5" t="s">
        <v>273</v>
      </c>
      <c r="X2569" s="5" t="s">
        <v>153</v>
      </c>
      <c r="Y2569" s="5" t="s">
        <v>152</v>
      </c>
      <c r="Z2569" s="5" t="s">
        <v>20</v>
      </c>
      <c r="AB2569" s="5" t="s">
        <v>184</v>
      </c>
      <c r="AC2569" s="5" t="s">
        <v>753</v>
      </c>
      <c r="AI2569" s="5" t="s">
        <v>25</v>
      </c>
      <c r="AJ2569" s="8" t="s">
        <v>59</v>
      </c>
      <c r="AK2569" s="8" t="s">
        <v>59</v>
      </c>
      <c r="AL2569" s="8" t="s">
        <v>264</v>
      </c>
    </row>
    <row r="2570" spans="1:38" hidden="1" x14ac:dyDescent="0.2">
      <c r="A2570" s="4">
        <v>2353</v>
      </c>
      <c r="B2570" s="4">
        <v>177</v>
      </c>
      <c r="C2570" s="5" t="s">
        <v>1018</v>
      </c>
      <c r="D2570" s="5" t="s">
        <v>1017</v>
      </c>
      <c r="E2570" s="4">
        <v>1968</v>
      </c>
      <c r="F2570" s="5" t="s">
        <v>890</v>
      </c>
      <c r="G2570" s="6">
        <v>1</v>
      </c>
      <c r="H2570" s="7">
        <v>4</v>
      </c>
      <c r="L2570" s="5" t="s">
        <v>814</v>
      </c>
      <c r="M2570" s="5" t="s">
        <v>57</v>
      </c>
      <c r="N2570" s="4">
        <v>1965</v>
      </c>
      <c r="O2570" s="5" t="s">
        <v>1019</v>
      </c>
      <c r="P2570" s="5" t="s">
        <v>168</v>
      </c>
      <c r="S2570" s="5" t="s">
        <v>273</v>
      </c>
      <c r="X2570" s="5" t="s">
        <v>153</v>
      </c>
      <c r="Y2570" s="5" t="s">
        <v>152</v>
      </c>
      <c r="Z2570" s="5" t="s">
        <v>20</v>
      </c>
      <c r="AB2570" s="5" t="s">
        <v>184</v>
      </c>
      <c r="AC2570" s="5" t="s">
        <v>753</v>
      </c>
      <c r="AI2570" s="5" t="s">
        <v>25</v>
      </c>
      <c r="AJ2570" s="8" t="s">
        <v>59</v>
      </c>
      <c r="AK2570" s="8" t="s">
        <v>59</v>
      </c>
      <c r="AL2570" s="8" t="s">
        <v>264</v>
      </c>
    </row>
    <row r="2571" spans="1:38" hidden="1" x14ac:dyDescent="0.2">
      <c r="A2571" s="4">
        <v>2353</v>
      </c>
      <c r="B2571" s="4">
        <v>178</v>
      </c>
      <c r="C2571" s="5" t="s">
        <v>1018</v>
      </c>
      <c r="D2571" s="5" t="s">
        <v>1017</v>
      </c>
      <c r="E2571" s="4">
        <v>1968</v>
      </c>
      <c r="F2571" s="5" t="s">
        <v>1021</v>
      </c>
      <c r="G2571" s="6">
        <v>14.5</v>
      </c>
      <c r="H2571" s="7">
        <v>142</v>
      </c>
      <c r="I2571" s="6">
        <v>1.5</v>
      </c>
      <c r="J2571" s="5" t="s">
        <v>517</v>
      </c>
      <c r="M2571" s="5" t="s">
        <v>53</v>
      </c>
      <c r="N2571" s="4">
        <v>1966</v>
      </c>
      <c r="O2571" s="5" t="s">
        <v>1019</v>
      </c>
      <c r="P2571" s="5" t="s">
        <v>329</v>
      </c>
      <c r="S2571" s="5" t="s">
        <v>158</v>
      </c>
      <c r="X2571" s="5" t="s">
        <v>153</v>
      </c>
      <c r="Y2571" s="5" t="s">
        <v>152</v>
      </c>
      <c r="Z2571" s="5" t="s">
        <v>20</v>
      </c>
      <c r="AB2571" s="5" t="s">
        <v>184</v>
      </c>
      <c r="AI2571" s="5" t="s">
        <v>25</v>
      </c>
      <c r="AJ2571" s="8" t="s">
        <v>59</v>
      </c>
      <c r="AK2571" s="8" t="s">
        <v>59</v>
      </c>
      <c r="AL2571" s="8" t="s">
        <v>264</v>
      </c>
    </row>
    <row r="2572" spans="1:38" hidden="1" x14ac:dyDescent="0.2">
      <c r="A2572" s="4">
        <v>2353</v>
      </c>
      <c r="B2572" s="4">
        <v>179</v>
      </c>
      <c r="C2572" s="5" t="s">
        <v>1018</v>
      </c>
      <c r="D2572" s="5" t="s">
        <v>1017</v>
      </c>
      <c r="E2572" s="4">
        <v>1968</v>
      </c>
      <c r="F2572" s="5" t="s">
        <v>1021</v>
      </c>
      <c r="G2572" s="6">
        <v>15</v>
      </c>
      <c r="H2572" s="7">
        <v>105</v>
      </c>
      <c r="I2572" s="6">
        <v>2</v>
      </c>
      <c r="J2572" s="5" t="s">
        <v>517</v>
      </c>
      <c r="M2572" s="5" t="s">
        <v>53</v>
      </c>
      <c r="N2572" s="4">
        <v>1965</v>
      </c>
      <c r="O2572" s="5" t="s">
        <v>1019</v>
      </c>
      <c r="P2572" s="5" t="s">
        <v>329</v>
      </c>
      <c r="S2572" s="5" t="s">
        <v>272</v>
      </c>
      <c r="X2572" s="5" t="s">
        <v>153</v>
      </c>
      <c r="Y2572" s="5" t="s">
        <v>152</v>
      </c>
      <c r="Z2572" s="5" t="s">
        <v>20</v>
      </c>
      <c r="AB2572" s="5" t="s">
        <v>184</v>
      </c>
      <c r="AI2572" s="5" t="s">
        <v>25</v>
      </c>
      <c r="AJ2572" s="8" t="s">
        <v>59</v>
      </c>
      <c r="AK2572" s="8" t="s">
        <v>59</v>
      </c>
      <c r="AL2572" s="8" t="s">
        <v>264</v>
      </c>
    </row>
    <row r="2573" spans="1:38" hidden="1" x14ac:dyDescent="0.2">
      <c r="A2573" s="4">
        <v>2353</v>
      </c>
      <c r="B2573" s="4">
        <v>180</v>
      </c>
      <c r="C2573" s="5" t="s">
        <v>1018</v>
      </c>
      <c r="D2573" s="5" t="s">
        <v>1017</v>
      </c>
      <c r="E2573" s="4">
        <v>1968</v>
      </c>
      <c r="F2573" s="5" t="s">
        <v>1021</v>
      </c>
      <c r="G2573" s="6">
        <v>19.5</v>
      </c>
      <c r="H2573" s="7">
        <v>87</v>
      </c>
      <c r="I2573" s="6">
        <v>1.5</v>
      </c>
      <c r="J2573" s="5" t="s">
        <v>517</v>
      </c>
      <c r="M2573" s="5" t="s">
        <v>53</v>
      </c>
      <c r="N2573" s="4">
        <v>1965</v>
      </c>
      <c r="O2573" s="5" t="s">
        <v>1019</v>
      </c>
      <c r="P2573" s="5" t="s">
        <v>168</v>
      </c>
      <c r="S2573" s="5" t="s">
        <v>273</v>
      </c>
      <c r="X2573" s="5" t="s">
        <v>153</v>
      </c>
      <c r="Y2573" s="5" t="s">
        <v>152</v>
      </c>
      <c r="Z2573" s="5" t="s">
        <v>20</v>
      </c>
      <c r="AB2573" s="5" t="s">
        <v>184</v>
      </c>
      <c r="AI2573" s="5" t="s">
        <v>25</v>
      </c>
      <c r="AJ2573" s="8" t="s">
        <v>59</v>
      </c>
      <c r="AK2573" s="8" t="s">
        <v>59</v>
      </c>
      <c r="AL2573" s="8" t="s">
        <v>264</v>
      </c>
    </row>
    <row r="2574" spans="1:38" hidden="1" x14ac:dyDescent="0.2">
      <c r="A2574" s="4">
        <v>2353</v>
      </c>
      <c r="B2574" s="4">
        <v>181</v>
      </c>
      <c r="C2574" s="5" t="s">
        <v>1018</v>
      </c>
      <c r="D2574" s="5" t="s">
        <v>1017</v>
      </c>
      <c r="E2574" s="4">
        <v>1968</v>
      </c>
      <c r="F2574" s="5" t="s">
        <v>1021</v>
      </c>
      <c r="G2574" s="6">
        <v>12.5</v>
      </c>
      <c r="H2574" s="7">
        <v>145</v>
      </c>
      <c r="I2574" s="6">
        <v>3.5</v>
      </c>
      <c r="J2574" s="5" t="s">
        <v>517</v>
      </c>
      <c r="M2574" s="5" t="s">
        <v>57</v>
      </c>
      <c r="N2574" s="4">
        <v>1966</v>
      </c>
      <c r="O2574" s="5" t="s">
        <v>1019</v>
      </c>
      <c r="P2574" s="5" t="s">
        <v>329</v>
      </c>
      <c r="S2574" s="5" t="s">
        <v>158</v>
      </c>
      <c r="X2574" s="5" t="s">
        <v>153</v>
      </c>
      <c r="Y2574" s="5" t="s">
        <v>152</v>
      </c>
      <c r="Z2574" s="5" t="s">
        <v>20</v>
      </c>
      <c r="AB2574" s="5" t="s">
        <v>184</v>
      </c>
      <c r="AI2574" s="5" t="s">
        <v>25</v>
      </c>
      <c r="AJ2574" s="8" t="s">
        <v>59</v>
      </c>
      <c r="AK2574" s="8" t="s">
        <v>59</v>
      </c>
      <c r="AL2574" s="8" t="s">
        <v>264</v>
      </c>
    </row>
    <row r="2575" spans="1:38" hidden="1" x14ac:dyDescent="0.2">
      <c r="A2575" s="4">
        <v>2353</v>
      </c>
      <c r="B2575" s="4">
        <v>182</v>
      </c>
      <c r="C2575" s="5" t="s">
        <v>1018</v>
      </c>
      <c r="D2575" s="5" t="s">
        <v>1017</v>
      </c>
      <c r="E2575" s="4">
        <v>1968</v>
      </c>
      <c r="F2575" s="5" t="s">
        <v>1021</v>
      </c>
      <c r="G2575" s="6">
        <v>14</v>
      </c>
      <c r="H2575" s="7">
        <v>86</v>
      </c>
      <c r="I2575" s="6">
        <v>2</v>
      </c>
      <c r="J2575" s="5" t="s">
        <v>517</v>
      </c>
      <c r="M2575" s="5" t="s">
        <v>57</v>
      </c>
      <c r="N2575" s="4">
        <v>1965</v>
      </c>
      <c r="O2575" s="5" t="s">
        <v>1019</v>
      </c>
      <c r="P2575" s="5" t="s">
        <v>329</v>
      </c>
      <c r="S2575" s="5" t="s">
        <v>272</v>
      </c>
      <c r="X2575" s="5" t="s">
        <v>153</v>
      </c>
      <c r="Y2575" s="5" t="s">
        <v>152</v>
      </c>
      <c r="Z2575" s="5" t="s">
        <v>20</v>
      </c>
      <c r="AB2575" s="5" t="s">
        <v>184</v>
      </c>
      <c r="AI2575" s="5" t="s">
        <v>25</v>
      </c>
      <c r="AJ2575" s="8" t="s">
        <v>59</v>
      </c>
      <c r="AK2575" s="8" t="s">
        <v>59</v>
      </c>
      <c r="AL2575" s="8" t="s">
        <v>264</v>
      </c>
    </row>
    <row r="2576" spans="1:38" hidden="1" x14ac:dyDescent="0.2">
      <c r="A2576" s="4">
        <v>2353</v>
      </c>
      <c r="B2576" s="4">
        <v>183</v>
      </c>
      <c r="C2576" s="5" t="s">
        <v>1018</v>
      </c>
      <c r="D2576" s="5" t="s">
        <v>1017</v>
      </c>
      <c r="E2576" s="4">
        <v>1968</v>
      </c>
      <c r="F2576" s="5" t="s">
        <v>1021</v>
      </c>
      <c r="G2576" s="6">
        <v>18</v>
      </c>
      <c r="H2576" s="7">
        <v>86</v>
      </c>
      <c r="I2576" s="6">
        <v>7</v>
      </c>
      <c r="J2576" s="5" t="s">
        <v>517</v>
      </c>
      <c r="M2576" s="5" t="s">
        <v>57</v>
      </c>
      <c r="N2576" s="4">
        <v>1965</v>
      </c>
      <c r="O2576" s="5" t="s">
        <v>1019</v>
      </c>
      <c r="P2576" s="5" t="s">
        <v>168</v>
      </c>
      <c r="S2576" s="5" t="s">
        <v>273</v>
      </c>
      <c r="X2576" s="5" t="s">
        <v>153</v>
      </c>
      <c r="Y2576" s="5" t="s">
        <v>152</v>
      </c>
      <c r="Z2576" s="5" t="s">
        <v>20</v>
      </c>
      <c r="AB2576" s="5" t="s">
        <v>184</v>
      </c>
      <c r="AI2576" s="5" t="s">
        <v>25</v>
      </c>
      <c r="AJ2576" s="8" t="s">
        <v>59</v>
      </c>
      <c r="AK2576" s="8" t="s">
        <v>59</v>
      </c>
      <c r="AL2576" s="8" t="s">
        <v>264</v>
      </c>
    </row>
    <row r="2577" spans="1:38" hidden="1" x14ac:dyDescent="0.2">
      <c r="A2577" s="4">
        <v>2353</v>
      </c>
      <c r="B2577" s="4">
        <v>184</v>
      </c>
      <c r="C2577" s="5" t="s">
        <v>1018</v>
      </c>
      <c r="D2577" s="5" t="s">
        <v>1017</v>
      </c>
      <c r="E2577" s="4">
        <v>1968</v>
      </c>
      <c r="F2577" s="5" t="s">
        <v>515</v>
      </c>
      <c r="G2577" s="6">
        <v>4.5</v>
      </c>
      <c r="M2577" s="5" t="s">
        <v>57</v>
      </c>
      <c r="N2577" s="4">
        <v>1965</v>
      </c>
      <c r="O2577" s="5" t="s">
        <v>1019</v>
      </c>
      <c r="P2577" s="5" t="s">
        <v>329</v>
      </c>
      <c r="S2577" s="5" t="s">
        <v>272</v>
      </c>
      <c r="X2577" s="5" t="s">
        <v>153</v>
      </c>
      <c r="Y2577" s="5" t="s">
        <v>152</v>
      </c>
      <c r="Z2577" s="5" t="s">
        <v>20</v>
      </c>
      <c r="AB2577" s="5" t="s">
        <v>184</v>
      </c>
      <c r="AI2577" s="5" t="s">
        <v>25</v>
      </c>
      <c r="AJ2577" s="8" t="s">
        <v>59</v>
      </c>
      <c r="AK2577" s="8" t="s">
        <v>59</v>
      </c>
      <c r="AL2577" s="8" t="s">
        <v>264</v>
      </c>
    </row>
    <row r="2578" spans="1:38" hidden="1" x14ac:dyDescent="0.2">
      <c r="A2578" s="4">
        <v>2353</v>
      </c>
      <c r="B2578" s="4">
        <v>185</v>
      </c>
      <c r="C2578" s="5" t="s">
        <v>1018</v>
      </c>
      <c r="D2578" s="5" t="s">
        <v>1017</v>
      </c>
      <c r="E2578" s="4">
        <v>1968</v>
      </c>
      <c r="F2578" s="5" t="s">
        <v>515</v>
      </c>
      <c r="G2578" s="6">
        <v>4.5999999999999996</v>
      </c>
      <c r="M2578" s="5" t="s">
        <v>57</v>
      </c>
      <c r="N2578" s="4">
        <v>1965</v>
      </c>
      <c r="O2578" s="5" t="s">
        <v>1019</v>
      </c>
      <c r="P2578" s="5" t="s">
        <v>168</v>
      </c>
      <c r="S2578" s="5" t="s">
        <v>273</v>
      </c>
      <c r="X2578" s="5" t="s">
        <v>153</v>
      </c>
      <c r="Y2578" s="5" t="s">
        <v>152</v>
      </c>
      <c r="Z2578" s="5" t="s">
        <v>20</v>
      </c>
      <c r="AB2578" s="5" t="s">
        <v>184</v>
      </c>
      <c r="AI2578" s="5" t="s">
        <v>25</v>
      </c>
      <c r="AJ2578" s="8" t="s">
        <v>59</v>
      </c>
      <c r="AK2578" s="8" t="s">
        <v>59</v>
      </c>
      <c r="AL2578" s="8" t="s">
        <v>264</v>
      </c>
    </row>
    <row r="2579" spans="1:38" hidden="1" x14ac:dyDescent="0.2">
      <c r="A2579" s="4">
        <v>2353</v>
      </c>
      <c r="B2579" s="4">
        <v>186</v>
      </c>
      <c r="C2579" s="5" t="s">
        <v>1018</v>
      </c>
      <c r="D2579" s="5" t="s">
        <v>1017</v>
      </c>
      <c r="E2579" s="4">
        <v>1968</v>
      </c>
      <c r="F2579" s="5" t="s">
        <v>515</v>
      </c>
      <c r="G2579" s="6">
        <v>6.8</v>
      </c>
      <c r="M2579" s="5" t="s">
        <v>57</v>
      </c>
      <c r="N2579" s="4">
        <v>1966</v>
      </c>
      <c r="O2579" s="5" t="s">
        <v>1019</v>
      </c>
      <c r="P2579" s="5" t="s">
        <v>329</v>
      </c>
      <c r="S2579" s="5" t="s">
        <v>158</v>
      </c>
      <c r="X2579" s="5" t="s">
        <v>153</v>
      </c>
      <c r="Y2579" s="5" t="s">
        <v>152</v>
      </c>
      <c r="Z2579" s="5" t="s">
        <v>20</v>
      </c>
      <c r="AB2579" s="5" t="s">
        <v>184</v>
      </c>
      <c r="AI2579" s="5" t="s">
        <v>25</v>
      </c>
      <c r="AJ2579" s="8" t="s">
        <v>59</v>
      </c>
      <c r="AK2579" s="8" t="s">
        <v>59</v>
      </c>
      <c r="AL2579" s="8" t="s">
        <v>264</v>
      </c>
    </row>
    <row r="2580" spans="1:38" hidden="1" x14ac:dyDescent="0.2">
      <c r="A2580" s="4">
        <v>2457</v>
      </c>
      <c r="B2580" s="4">
        <v>1</v>
      </c>
      <c r="C2580" s="5" t="s">
        <v>1023</v>
      </c>
      <c r="D2580" s="5" t="s">
        <v>1022</v>
      </c>
      <c r="E2580" s="4">
        <v>1976</v>
      </c>
      <c r="F2580" s="5" t="s">
        <v>85</v>
      </c>
      <c r="G2580" s="6">
        <v>277</v>
      </c>
      <c r="N2580" s="4">
        <v>1967</v>
      </c>
      <c r="O2580" s="5" t="s">
        <v>1024</v>
      </c>
      <c r="Q2580" s="5" t="s">
        <v>315</v>
      </c>
      <c r="S2580" s="5" t="s">
        <v>336</v>
      </c>
      <c r="U2580" s="5" t="s">
        <v>328</v>
      </c>
      <c r="V2580" s="7">
        <v>1300</v>
      </c>
      <c r="W2580" s="7" t="s">
        <v>133</v>
      </c>
      <c r="X2580" s="5" t="s">
        <v>190</v>
      </c>
      <c r="Y2580" s="5" t="s">
        <v>191</v>
      </c>
      <c r="Z2580" s="5" t="s">
        <v>20</v>
      </c>
      <c r="AB2580" s="5" t="s">
        <v>21</v>
      </c>
      <c r="AC2580" s="5" t="s">
        <v>110</v>
      </c>
      <c r="AI2580" s="5" t="s">
        <v>289</v>
      </c>
      <c r="AJ2580" s="8" t="s">
        <v>59</v>
      </c>
      <c r="AK2580" s="8" t="s">
        <v>114</v>
      </c>
    </row>
    <row r="2581" spans="1:38" hidden="1" x14ac:dyDescent="0.2">
      <c r="A2581" s="4">
        <v>2457</v>
      </c>
      <c r="B2581" s="4">
        <v>2</v>
      </c>
      <c r="C2581" s="5" t="s">
        <v>1023</v>
      </c>
      <c r="D2581" s="5" t="s">
        <v>1022</v>
      </c>
      <c r="E2581" s="4">
        <v>1976</v>
      </c>
      <c r="F2581" s="5" t="s">
        <v>85</v>
      </c>
      <c r="G2581" s="6">
        <v>417</v>
      </c>
      <c r="N2581" s="4">
        <v>1968</v>
      </c>
      <c r="O2581" s="5" t="s">
        <v>1024</v>
      </c>
      <c r="Q2581" s="5" t="s">
        <v>315</v>
      </c>
      <c r="S2581" s="5" t="s">
        <v>336</v>
      </c>
      <c r="U2581" s="5" t="s">
        <v>328</v>
      </c>
      <c r="V2581" s="7">
        <v>1300</v>
      </c>
      <c r="W2581" s="7" t="s">
        <v>133</v>
      </c>
      <c r="X2581" s="5" t="s">
        <v>190</v>
      </c>
      <c r="Y2581" s="5" t="s">
        <v>191</v>
      </c>
      <c r="Z2581" s="5" t="s">
        <v>20</v>
      </c>
      <c r="AB2581" s="5" t="s">
        <v>21</v>
      </c>
      <c r="AC2581" s="5" t="s">
        <v>110</v>
      </c>
      <c r="AI2581" s="5" t="s">
        <v>289</v>
      </c>
      <c r="AJ2581" s="8" t="s">
        <v>59</v>
      </c>
      <c r="AK2581" s="8" t="s">
        <v>114</v>
      </c>
    </row>
    <row r="2582" spans="1:38" hidden="1" x14ac:dyDescent="0.2">
      <c r="A2582" s="4">
        <v>2457</v>
      </c>
      <c r="B2582" s="4">
        <v>3</v>
      </c>
      <c r="C2582" s="5" t="s">
        <v>1023</v>
      </c>
      <c r="D2582" s="5" t="s">
        <v>1022</v>
      </c>
      <c r="E2582" s="4">
        <v>1976</v>
      </c>
      <c r="F2582" s="5" t="s">
        <v>85</v>
      </c>
      <c r="G2582" s="6">
        <v>184</v>
      </c>
      <c r="N2582" s="4">
        <v>1968</v>
      </c>
      <c r="O2582" s="5" t="s">
        <v>1024</v>
      </c>
      <c r="Q2582" s="5" t="s">
        <v>330</v>
      </c>
      <c r="S2582" s="5" t="s">
        <v>336</v>
      </c>
      <c r="U2582" s="5" t="s">
        <v>328</v>
      </c>
      <c r="V2582" s="7">
        <v>1300</v>
      </c>
      <c r="W2582" s="7" t="s">
        <v>133</v>
      </c>
      <c r="X2582" s="5" t="s">
        <v>190</v>
      </c>
      <c r="Y2582" s="5" t="s">
        <v>191</v>
      </c>
      <c r="Z2582" s="5" t="s">
        <v>20</v>
      </c>
      <c r="AB2582" s="5" t="s">
        <v>21</v>
      </c>
      <c r="AC2582" s="5" t="s">
        <v>110</v>
      </c>
      <c r="AI2582" s="5" t="s">
        <v>289</v>
      </c>
      <c r="AJ2582" s="8" t="s">
        <v>59</v>
      </c>
      <c r="AK2582" s="8" t="s">
        <v>114</v>
      </c>
    </row>
    <row r="2583" spans="1:38" hidden="1" x14ac:dyDescent="0.2">
      <c r="A2583" s="4">
        <v>2457</v>
      </c>
      <c r="B2583" s="4">
        <v>4</v>
      </c>
      <c r="C2583" s="5" t="s">
        <v>1023</v>
      </c>
      <c r="D2583" s="5" t="s">
        <v>1022</v>
      </c>
      <c r="E2583" s="4">
        <v>1976</v>
      </c>
      <c r="F2583" s="5" t="s">
        <v>85</v>
      </c>
      <c r="G2583" s="6">
        <v>540</v>
      </c>
      <c r="N2583" s="4">
        <v>1969</v>
      </c>
      <c r="O2583" s="5" t="s">
        <v>1024</v>
      </c>
      <c r="P2583" s="5" t="s">
        <v>316</v>
      </c>
      <c r="Q2583" s="5" t="s">
        <v>315</v>
      </c>
      <c r="S2583" s="5" t="s">
        <v>336</v>
      </c>
      <c r="U2583" s="5" t="s">
        <v>328</v>
      </c>
      <c r="V2583" s="7">
        <v>1300</v>
      </c>
      <c r="W2583" s="7" t="s">
        <v>133</v>
      </c>
      <c r="X2583" s="5" t="s">
        <v>190</v>
      </c>
      <c r="Y2583" s="5" t="s">
        <v>191</v>
      </c>
      <c r="Z2583" s="5" t="s">
        <v>20</v>
      </c>
      <c r="AB2583" s="5" t="s">
        <v>21</v>
      </c>
      <c r="AC2583" s="5" t="s">
        <v>110</v>
      </c>
      <c r="AI2583" s="5" t="s">
        <v>289</v>
      </c>
      <c r="AJ2583" s="8" t="s">
        <v>59</v>
      </c>
      <c r="AK2583" s="8" t="s">
        <v>114</v>
      </c>
    </row>
    <row r="2584" spans="1:38" hidden="1" x14ac:dyDescent="0.2">
      <c r="A2584" s="4">
        <v>2457</v>
      </c>
      <c r="B2584" s="4">
        <v>5</v>
      </c>
      <c r="C2584" s="5" t="s">
        <v>1023</v>
      </c>
      <c r="D2584" s="5" t="s">
        <v>1022</v>
      </c>
      <c r="E2584" s="4">
        <v>1976</v>
      </c>
      <c r="F2584" s="5" t="s">
        <v>85</v>
      </c>
      <c r="G2584" s="6">
        <v>811</v>
      </c>
      <c r="N2584" s="4">
        <v>1969</v>
      </c>
      <c r="O2584" s="5" t="s">
        <v>1024</v>
      </c>
      <c r="P2584" s="5" t="s">
        <v>346</v>
      </c>
      <c r="Q2584" s="5" t="s">
        <v>330</v>
      </c>
      <c r="S2584" s="5" t="s">
        <v>336</v>
      </c>
      <c r="U2584" s="5" t="s">
        <v>328</v>
      </c>
      <c r="V2584" s="7">
        <v>1300</v>
      </c>
      <c r="W2584" s="7" t="s">
        <v>133</v>
      </c>
      <c r="X2584" s="5" t="s">
        <v>190</v>
      </c>
      <c r="Y2584" s="5" t="s">
        <v>191</v>
      </c>
      <c r="Z2584" s="5" t="s">
        <v>20</v>
      </c>
      <c r="AB2584" s="5" t="s">
        <v>21</v>
      </c>
      <c r="AC2584" s="5" t="s">
        <v>110</v>
      </c>
      <c r="AI2584" s="5" t="s">
        <v>289</v>
      </c>
      <c r="AJ2584" s="8" t="s">
        <v>59</v>
      </c>
      <c r="AK2584" s="8" t="s">
        <v>114</v>
      </c>
    </row>
    <row r="2585" spans="1:38" hidden="1" x14ac:dyDescent="0.2">
      <c r="A2585" s="4">
        <v>2457</v>
      </c>
      <c r="B2585" s="4">
        <v>6</v>
      </c>
      <c r="C2585" s="5" t="s">
        <v>1023</v>
      </c>
      <c r="D2585" s="5" t="s">
        <v>1022</v>
      </c>
      <c r="E2585" s="4">
        <v>1976</v>
      </c>
      <c r="F2585" s="5" t="s">
        <v>85</v>
      </c>
      <c r="G2585" s="6">
        <v>205</v>
      </c>
      <c r="N2585" s="4">
        <v>1970</v>
      </c>
      <c r="O2585" s="5" t="s">
        <v>1024</v>
      </c>
      <c r="P2585" s="5" t="s">
        <v>193</v>
      </c>
      <c r="Q2585" s="5" t="s">
        <v>330</v>
      </c>
      <c r="S2585" s="5" t="s">
        <v>336</v>
      </c>
      <c r="U2585" s="5" t="s">
        <v>328</v>
      </c>
      <c r="V2585" s="7">
        <v>1300</v>
      </c>
      <c r="W2585" s="7" t="s">
        <v>133</v>
      </c>
      <c r="X2585" s="5" t="s">
        <v>190</v>
      </c>
      <c r="Y2585" s="5" t="s">
        <v>191</v>
      </c>
      <c r="Z2585" s="5" t="s">
        <v>20</v>
      </c>
      <c r="AB2585" s="5" t="s">
        <v>21</v>
      </c>
      <c r="AC2585" s="5" t="s">
        <v>110</v>
      </c>
      <c r="AI2585" s="5" t="s">
        <v>289</v>
      </c>
      <c r="AJ2585" s="8" t="s">
        <v>59</v>
      </c>
      <c r="AK2585" s="8" t="s">
        <v>114</v>
      </c>
    </row>
    <row r="2586" spans="1:38" hidden="1" x14ac:dyDescent="0.2">
      <c r="A2586" s="4">
        <v>2457</v>
      </c>
      <c r="B2586" s="4">
        <v>7</v>
      </c>
      <c r="C2586" s="5" t="s">
        <v>1023</v>
      </c>
      <c r="D2586" s="5" t="s">
        <v>1022</v>
      </c>
      <c r="E2586" s="4">
        <v>1976</v>
      </c>
      <c r="F2586" s="5" t="s">
        <v>85</v>
      </c>
      <c r="G2586" s="6">
        <v>471</v>
      </c>
      <c r="N2586" s="4">
        <v>1970</v>
      </c>
      <c r="O2586" s="5" t="s">
        <v>1024</v>
      </c>
      <c r="P2586" s="5" t="s">
        <v>626</v>
      </c>
      <c r="Q2586" s="5" t="s">
        <v>315</v>
      </c>
      <c r="S2586" s="5" t="s">
        <v>336</v>
      </c>
      <c r="U2586" s="5" t="s">
        <v>328</v>
      </c>
      <c r="V2586" s="7">
        <v>1300</v>
      </c>
      <c r="W2586" s="7" t="s">
        <v>133</v>
      </c>
      <c r="X2586" s="5" t="s">
        <v>190</v>
      </c>
      <c r="Y2586" s="5" t="s">
        <v>191</v>
      </c>
      <c r="Z2586" s="5" t="s">
        <v>20</v>
      </c>
      <c r="AB2586" s="5" t="s">
        <v>21</v>
      </c>
      <c r="AC2586" s="5" t="s">
        <v>110</v>
      </c>
      <c r="AI2586" s="5" t="s">
        <v>289</v>
      </c>
      <c r="AJ2586" s="8" t="s">
        <v>59</v>
      </c>
      <c r="AK2586" s="8" t="s">
        <v>114</v>
      </c>
    </row>
    <row r="2587" spans="1:38" hidden="1" x14ac:dyDescent="0.2">
      <c r="A2587" s="4">
        <v>2457</v>
      </c>
      <c r="B2587" s="4">
        <v>8</v>
      </c>
      <c r="C2587" s="5" t="s">
        <v>1023</v>
      </c>
      <c r="D2587" s="5" t="s">
        <v>1022</v>
      </c>
      <c r="E2587" s="4">
        <v>1976</v>
      </c>
      <c r="F2587" s="5" t="s">
        <v>85</v>
      </c>
      <c r="G2587" s="6">
        <v>599</v>
      </c>
      <c r="N2587" s="4">
        <v>1971</v>
      </c>
      <c r="O2587" s="5" t="s">
        <v>1024</v>
      </c>
      <c r="P2587" s="5" t="s">
        <v>331</v>
      </c>
      <c r="Q2587" s="5" t="s">
        <v>330</v>
      </c>
      <c r="S2587" s="5" t="s">
        <v>336</v>
      </c>
      <c r="U2587" s="5" t="s">
        <v>328</v>
      </c>
      <c r="V2587" s="7">
        <v>1300</v>
      </c>
      <c r="W2587" s="7" t="s">
        <v>133</v>
      </c>
      <c r="X2587" s="5" t="s">
        <v>190</v>
      </c>
      <c r="Y2587" s="5" t="s">
        <v>191</v>
      </c>
      <c r="Z2587" s="5" t="s">
        <v>20</v>
      </c>
      <c r="AB2587" s="5" t="s">
        <v>21</v>
      </c>
      <c r="AC2587" s="5" t="s">
        <v>110</v>
      </c>
      <c r="AI2587" s="5" t="s">
        <v>289</v>
      </c>
      <c r="AJ2587" s="8" t="s">
        <v>59</v>
      </c>
      <c r="AK2587" s="8" t="s">
        <v>114</v>
      </c>
    </row>
    <row r="2588" spans="1:38" hidden="1" x14ac:dyDescent="0.2">
      <c r="A2588" s="4">
        <v>2457</v>
      </c>
      <c r="B2588" s="4">
        <v>9</v>
      </c>
      <c r="C2588" s="5" t="s">
        <v>1023</v>
      </c>
      <c r="D2588" s="5" t="s">
        <v>1022</v>
      </c>
      <c r="E2588" s="4">
        <v>1976</v>
      </c>
      <c r="F2588" s="5" t="s">
        <v>85</v>
      </c>
      <c r="G2588" s="6">
        <v>820</v>
      </c>
      <c r="N2588" s="4">
        <v>1972</v>
      </c>
      <c r="O2588" s="5" t="s">
        <v>1024</v>
      </c>
      <c r="P2588" s="5" t="s">
        <v>104</v>
      </c>
      <c r="Q2588" s="5" t="s">
        <v>315</v>
      </c>
      <c r="S2588" s="5" t="s">
        <v>336</v>
      </c>
      <c r="U2588" s="5" t="s">
        <v>328</v>
      </c>
      <c r="V2588" s="7">
        <v>1300</v>
      </c>
      <c r="W2588" s="7" t="s">
        <v>133</v>
      </c>
      <c r="X2588" s="5" t="s">
        <v>190</v>
      </c>
      <c r="Y2588" s="5" t="s">
        <v>191</v>
      </c>
      <c r="Z2588" s="5" t="s">
        <v>20</v>
      </c>
      <c r="AB2588" s="5" t="s">
        <v>21</v>
      </c>
      <c r="AC2588" s="5" t="s">
        <v>110</v>
      </c>
      <c r="AI2588" s="5" t="s">
        <v>289</v>
      </c>
      <c r="AJ2588" s="8" t="s">
        <v>59</v>
      </c>
      <c r="AK2588" s="8" t="s">
        <v>114</v>
      </c>
    </row>
    <row r="2589" spans="1:38" hidden="1" x14ac:dyDescent="0.2">
      <c r="A2589" s="4">
        <v>2457</v>
      </c>
      <c r="B2589" s="4">
        <v>10</v>
      </c>
      <c r="C2589" s="5" t="s">
        <v>1023</v>
      </c>
      <c r="D2589" s="5" t="s">
        <v>1022</v>
      </c>
      <c r="E2589" s="4">
        <v>1976</v>
      </c>
      <c r="F2589" s="5" t="s">
        <v>227</v>
      </c>
      <c r="G2589" s="6">
        <v>0.11700000000000001</v>
      </c>
      <c r="H2589" s="7">
        <v>35</v>
      </c>
      <c r="L2589" s="5" t="s">
        <v>1026</v>
      </c>
      <c r="N2589" s="4">
        <v>1969</v>
      </c>
      <c r="O2589" s="5" t="s">
        <v>1024</v>
      </c>
      <c r="S2589" s="5" t="s">
        <v>336</v>
      </c>
      <c r="U2589" s="5" t="s">
        <v>328</v>
      </c>
      <c r="X2589" s="5" t="s">
        <v>190</v>
      </c>
      <c r="Y2589" s="5" t="s">
        <v>191</v>
      </c>
      <c r="Z2589" s="5" t="s">
        <v>20</v>
      </c>
      <c r="AB2589" s="5" t="s">
        <v>105</v>
      </c>
      <c r="AC2589" s="5" t="s">
        <v>1025</v>
      </c>
      <c r="AI2589" s="5" t="s">
        <v>289</v>
      </c>
      <c r="AJ2589" s="8" t="s">
        <v>59</v>
      </c>
      <c r="AK2589" s="8" t="s">
        <v>114</v>
      </c>
    </row>
    <row r="2590" spans="1:38" hidden="1" x14ac:dyDescent="0.2">
      <c r="A2590" s="4">
        <v>2457</v>
      </c>
      <c r="B2590" s="4">
        <v>11</v>
      </c>
      <c r="C2590" s="5" t="s">
        <v>1023</v>
      </c>
      <c r="D2590" s="5" t="s">
        <v>1022</v>
      </c>
      <c r="E2590" s="4">
        <v>1976</v>
      </c>
      <c r="F2590" s="5" t="s">
        <v>227</v>
      </c>
      <c r="G2590" s="6">
        <v>0.41399999999999998</v>
      </c>
      <c r="H2590" s="7">
        <v>124</v>
      </c>
      <c r="L2590" s="5" t="s">
        <v>1027</v>
      </c>
      <c r="N2590" s="4">
        <v>1969</v>
      </c>
      <c r="O2590" s="5" t="s">
        <v>1024</v>
      </c>
      <c r="S2590" s="5" t="s">
        <v>336</v>
      </c>
      <c r="U2590" s="5" t="s">
        <v>328</v>
      </c>
      <c r="X2590" s="5" t="s">
        <v>190</v>
      </c>
      <c r="Y2590" s="5" t="s">
        <v>191</v>
      </c>
      <c r="Z2590" s="5" t="s">
        <v>20</v>
      </c>
      <c r="AB2590" s="5" t="s">
        <v>105</v>
      </c>
      <c r="AC2590" s="5" t="s">
        <v>1025</v>
      </c>
      <c r="AI2590" s="5" t="s">
        <v>289</v>
      </c>
      <c r="AJ2590" s="8" t="s">
        <v>59</v>
      </c>
      <c r="AK2590" s="8" t="s">
        <v>114</v>
      </c>
    </row>
    <row r="2591" spans="1:38" hidden="1" x14ac:dyDescent="0.2">
      <c r="A2591" s="4">
        <v>2457</v>
      </c>
      <c r="B2591" s="4">
        <v>12</v>
      </c>
      <c r="C2591" s="5" t="s">
        <v>1023</v>
      </c>
      <c r="D2591" s="5" t="s">
        <v>1022</v>
      </c>
      <c r="E2591" s="4">
        <v>1976</v>
      </c>
      <c r="F2591" s="5" t="s">
        <v>227</v>
      </c>
      <c r="G2591" s="6">
        <v>0.16700000000000001</v>
      </c>
      <c r="H2591" s="7">
        <v>50</v>
      </c>
      <c r="L2591" s="5" t="s">
        <v>231</v>
      </c>
      <c r="M2591" s="5" t="s">
        <v>53</v>
      </c>
      <c r="N2591" s="4">
        <v>1969</v>
      </c>
      <c r="O2591" s="5" t="s">
        <v>1024</v>
      </c>
      <c r="S2591" s="5" t="s">
        <v>336</v>
      </c>
      <c r="U2591" s="5" t="s">
        <v>328</v>
      </c>
      <c r="X2591" s="5" t="s">
        <v>190</v>
      </c>
      <c r="Y2591" s="5" t="s">
        <v>191</v>
      </c>
      <c r="Z2591" s="5" t="s">
        <v>20</v>
      </c>
      <c r="AB2591" s="5" t="s">
        <v>105</v>
      </c>
      <c r="AC2591" s="5" t="s">
        <v>1025</v>
      </c>
      <c r="AI2591" s="5" t="s">
        <v>289</v>
      </c>
      <c r="AJ2591" s="8" t="s">
        <v>59</v>
      </c>
      <c r="AK2591" s="8" t="s">
        <v>114</v>
      </c>
    </row>
    <row r="2592" spans="1:38" hidden="1" x14ac:dyDescent="0.2">
      <c r="A2592" s="4">
        <v>2457</v>
      </c>
      <c r="B2592" s="4">
        <v>13</v>
      </c>
      <c r="C2592" s="5" t="s">
        <v>1023</v>
      </c>
      <c r="D2592" s="5" t="s">
        <v>1022</v>
      </c>
      <c r="E2592" s="4">
        <v>1976</v>
      </c>
      <c r="F2592" s="5" t="s">
        <v>227</v>
      </c>
      <c r="G2592" s="6">
        <v>0.3</v>
      </c>
      <c r="H2592" s="7">
        <v>90</v>
      </c>
      <c r="L2592" s="5" t="s">
        <v>231</v>
      </c>
      <c r="M2592" s="5" t="s">
        <v>57</v>
      </c>
      <c r="N2592" s="4">
        <v>1969</v>
      </c>
      <c r="O2592" s="5" t="s">
        <v>1024</v>
      </c>
      <c r="S2592" s="5" t="s">
        <v>336</v>
      </c>
      <c r="U2592" s="5" t="s">
        <v>328</v>
      </c>
      <c r="X2592" s="5" t="s">
        <v>190</v>
      </c>
      <c r="Y2592" s="5" t="s">
        <v>191</v>
      </c>
      <c r="Z2592" s="5" t="s">
        <v>20</v>
      </c>
      <c r="AB2592" s="5" t="s">
        <v>105</v>
      </c>
      <c r="AC2592" s="5" t="s">
        <v>1025</v>
      </c>
      <c r="AI2592" s="5" t="s">
        <v>289</v>
      </c>
      <c r="AJ2592" s="8" t="s">
        <v>59</v>
      </c>
      <c r="AK2592" s="8" t="s">
        <v>114</v>
      </c>
    </row>
    <row r="2593" spans="1:38" hidden="1" x14ac:dyDescent="0.2">
      <c r="A2593" s="4">
        <v>2457</v>
      </c>
      <c r="B2593" s="4">
        <v>14</v>
      </c>
      <c r="C2593" s="5" t="s">
        <v>1023</v>
      </c>
      <c r="D2593" s="5" t="s">
        <v>1022</v>
      </c>
      <c r="E2593" s="4">
        <v>1976</v>
      </c>
      <c r="F2593" s="5" t="s">
        <v>227</v>
      </c>
      <c r="G2593" s="6">
        <v>0.11799999999999999</v>
      </c>
      <c r="H2593" s="7">
        <v>23</v>
      </c>
      <c r="L2593" s="5" t="s">
        <v>1026</v>
      </c>
      <c r="N2593" s="4">
        <v>1970</v>
      </c>
      <c r="O2593" s="5" t="s">
        <v>1024</v>
      </c>
      <c r="S2593" s="5" t="s">
        <v>336</v>
      </c>
      <c r="U2593" s="5" t="s">
        <v>328</v>
      </c>
      <c r="X2593" s="5" t="s">
        <v>190</v>
      </c>
      <c r="Y2593" s="5" t="s">
        <v>191</v>
      </c>
      <c r="Z2593" s="5" t="s">
        <v>20</v>
      </c>
      <c r="AB2593" s="5" t="s">
        <v>105</v>
      </c>
      <c r="AC2593" s="5" t="s">
        <v>1025</v>
      </c>
      <c r="AI2593" s="5" t="s">
        <v>289</v>
      </c>
      <c r="AJ2593" s="8" t="s">
        <v>59</v>
      </c>
      <c r="AK2593" s="8" t="s">
        <v>114</v>
      </c>
    </row>
    <row r="2594" spans="1:38" hidden="1" x14ac:dyDescent="0.2">
      <c r="A2594" s="4">
        <v>2457</v>
      </c>
      <c r="B2594" s="4">
        <v>15</v>
      </c>
      <c r="C2594" s="5" t="s">
        <v>1023</v>
      </c>
      <c r="D2594" s="5" t="s">
        <v>1022</v>
      </c>
      <c r="E2594" s="4">
        <v>1976</v>
      </c>
      <c r="F2594" s="5" t="s">
        <v>227</v>
      </c>
      <c r="G2594" s="6">
        <v>0.374</v>
      </c>
      <c r="H2594" s="7">
        <v>73</v>
      </c>
      <c r="L2594" s="5" t="s">
        <v>1027</v>
      </c>
      <c r="N2594" s="4">
        <v>1970</v>
      </c>
      <c r="O2594" s="5" t="s">
        <v>1024</v>
      </c>
      <c r="S2594" s="5" t="s">
        <v>336</v>
      </c>
      <c r="U2594" s="5" t="s">
        <v>328</v>
      </c>
      <c r="X2594" s="5" t="s">
        <v>190</v>
      </c>
      <c r="Y2594" s="5" t="s">
        <v>191</v>
      </c>
      <c r="Z2594" s="5" t="s">
        <v>20</v>
      </c>
      <c r="AB2594" s="5" t="s">
        <v>105</v>
      </c>
      <c r="AC2594" s="5" t="s">
        <v>1025</v>
      </c>
      <c r="AI2594" s="5" t="s">
        <v>289</v>
      </c>
      <c r="AJ2594" s="8" t="s">
        <v>59</v>
      </c>
      <c r="AK2594" s="8" t="s">
        <v>114</v>
      </c>
    </row>
    <row r="2595" spans="1:38" hidden="1" x14ac:dyDescent="0.2">
      <c r="A2595" s="4">
        <v>2457</v>
      </c>
      <c r="B2595" s="4">
        <v>16</v>
      </c>
      <c r="C2595" s="5" t="s">
        <v>1023</v>
      </c>
      <c r="D2595" s="5" t="s">
        <v>1022</v>
      </c>
      <c r="E2595" s="4">
        <v>1976</v>
      </c>
      <c r="F2595" s="5" t="s">
        <v>227</v>
      </c>
      <c r="G2595" s="6">
        <v>0.16400000000000001</v>
      </c>
      <c r="H2595" s="7">
        <v>32</v>
      </c>
      <c r="L2595" s="5" t="s">
        <v>231</v>
      </c>
      <c r="M2595" s="5" t="s">
        <v>53</v>
      </c>
      <c r="N2595" s="4">
        <v>1970</v>
      </c>
      <c r="O2595" s="5" t="s">
        <v>1024</v>
      </c>
      <c r="S2595" s="5" t="s">
        <v>336</v>
      </c>
      <c r="U2595" s="5" t="s">
        <v>328</v>
      </c>
      <c r="X2595" s="5" t="s">
        <v>190</v>
      </c>
      <c r="Y2595" s="5" t="s">
        <v>191</v>
      </c>
      <c r="Z2595" s="5" t="s">
        <v>20</v>
      </c>
      <c r="AB2595" s="5" t="s">
        <v>105</v>
      </c>
      <c r="AC2595" s="5" t="s">
        <v>1025</v>
      </c>
      <c r="AI2595" s="5" t="s">
        <v>289</v>
      </c>
      <c r="AJ2595" s="8" t="s">
        <v>59</v>
      </c>
      <c r="AK2595" s="8" t="s">
        <v>114</v>
      </c>
    </row>
    <row r="2596" spans="1:38" hidden="1" x14ac:dyDescent="0.2">
      <c r="A2596" s="4">
        <v>2457</v>
      </c>
      <c r="B2596" s="4">
        <v>17</v>
      </c>
      <c r="C2596" s="5" t="s">
        <v>1023</v>
      </c>
      <c r="D2596" s="5" t="s">
        <v>1022</v>
      </c>
      <c r="E2596" s="4">
        <v>1976</v>
      </c>
      <c r="F2596" s="5" t="s">
        <v>227</v>
      </c>
      <c r="G2596" s="6">
        <v>0.34399999999999997</v>
      </c>
      <c r="H2596" s="7">
        <v>67</v>
      </c>
      <c r="L2596" s="5" t="s">
        <v>231</v>
      </c>
      <c r="M2596" s="5" t="s">
        <v>57</v>
      </c>
      <c r="N2596" s="4">
        <v>1970</v>
      </c>
      <c r="O2596" s="5" t="s">
        <v>1024</v>
      </c>
      <c r="S2596" s="5" t="s">
        <v>336</v>
      </c>
      <c r="U2596" s="5" t="s">
        <v>328</v>
      </c>
      <c r="X2596" s="5" t="s">
        <v>190</v>
      </c>
      <c r="Y2596" s="5" t="s">
        <v>191</v>
      </c>
      <c r="Z2596" s="5" t="s">
        <v>20</v>
      </c>
      <c r="AB2596" s="5" t="s">
        <v>105</v>
      </c>
      <c r="AC2596" s="5" t="s">
        <v>1025</v>
      </c>
      <c r="AI2596" s="5" t="s">
        <v>289</v>
      </c>
      <c r="AJ2596" s="8" t="s">
        <v>59</v>
      </c>
      <c r="AK2596" s="8" t="s">
        <v>114</v>
      </c>
    </row>
    <row r="2597" spans="1:38" hidden="1" x14ac:dyDescent="0.2">
      <c r="A2597" s="4">
        <v>2457</v>
      </c>
      <c r="B2597" s="4">
        <v>18</v>
      </c>
      <c r="C2597" s="5" t="s">
        <v>1023</v>
      </c>
      <c r="D2597" s="5" t="s">
        <v>1022</v>
      </c>
      <c r="E2597" s="4">
        <v>1976</v>
      </c>
      <c r="F2597" s="5" t="s">
        <v>227</v>
      </c>
      <c r="G2597" s="6">
        <v>0.112</v>
      </c>
      <c r="H2597" s="7">
        <v>28</v>
      </c>
      <c r="L2597" s="5" t="s">
        <v>1026</v>
      </c>
      <c r="N2597" s="4">
        <v>1971</v>
      </c>
      <c r="O2597" s="5" t="s">
        <v>1024</v>
      </c>
      <c r="S2597" s="5" t="s">
        <v>336</v>
      </c>
      <c r="U2597" s="5" t="s">
        <v>328</v>
      </c>
      <c r="X2597" s="5" t="s">
        <v>190</v>
      </c>
      <c r="Y2597" s="5" t="s">
        <v>191</v>
      </c>
      <c r="Z2597" s="5" t="s">
        <v>20</v>
      </c>
      <c r="AB2597" s="5" t="s">
        <v>105</v>
      </c>
      <c r="AC2597" s="5" t="s">
        <v>1025</v>
      </c>
      <c r="AI2597" s="5" t="s">
        <v>289</v>
      </c>
      <c r="AJ2597" s="8" t="s">
        <v>59</v>
      </c>
      <c r="AK2597" s="8" t="s">
        <v>114</v>
      </c>
    </row>
    <row r="2598" spans="1:38" hidden="1" x14ac:dyDescent="0.2">
      <c r="A2598" s="4">
        <v>2457</v>
      </c>
      <c r="B2598" s="4">
        <v>19</v>
      </c>
      <c r="C2598" s="5" t="s">
        <v>1023</v>
      </c>
      <c r="D2598" s="5" t="s">
        <v>1022</v>
      </c>
      <c r="E2598" s="4">
        <v>1976</v>
      </c>
      <c r="F2598" s="5" t="s">
        <v>227</v>
      </c>
      <c r="G2598" s="6">
        <v>0.44600000000000001</v>
      </c>
      <c r="H2598" s="7">
        <v>111</v>
      </c>
      <c r="L2598" s="5" t="s">
        <v>1027</v>
      </c>
      <c r="N2598" s="4">
        <v>1971</v>
      </c>
      <c r="O2598" s="5" t="s">
        <v>1024</v>
      </c>
      <c r="S2598" s="5" t="s">
        <v>336</v>
      </c>
      <c r="U2598" s="5" t="s">
        <v>328</v>
      </c>
      <c r="X2598" s="5" t="s">
        <v>190</v>
      </c>
      <c r="Y2598" s="5" t="s">
        <v>191</v>
      </c>
      <c r="Z2598" s="5" t="s">
        <v>20</v>
      </c>
      <c r="AB2598" s="5" t="s">
        <v>105</v>
      </c>
      <c r="AC2598" s="5" t="s">
        <v>1025</v>
      </c>
      <c r="AI2598" s="5" t="s">
        <v>289</v>
      </c>
      <c r="AJ2598" s="8" t="s">
        <v>59</v>
      </c>
      <c r="AK2598" s="8" t="s">
        <v>114</v>
      </c>
    </row>
    <row r="2599" spans="1:38" hidden="1" x14ac:dyDescent="0.2">
      <c r="A2599" s="4">
        <v>2457</v>
      </c>
      <c r="B2599" s="4">
        <v>20</v>
      </c>
      <c r="C2599" s="5" t="s">
        <v>1023</v>
      </c>
      <c r="D2599" s="5" t="s">
        <v>1022</v>
      </c>
      <c r="E2599" s="4">
        <v>1976</v>
      </c>
      <c r="F2599" s="5" t="s">
        <v>227</v>
      </c>
      <c r="G2599" s="6">
        <v>0.17299999999999999</v>
      </c>
      <c r="H2599" s="7">
        <v>43</v>
      </c>
      <c r="L2599" s="5" t="s">
        <v>231</v>
      </c>
      <c r="M2599" s="5" t="s">
        <v>53</v>
      </c>
      <c r="N2599" s="4">
        <v>1971</v>
      </c>
      <c r="O2599" s="5" t="s">
        <v>1024</v>
      </c>
      <c r="S2599" s="5" t="s">
        <v>336</v>
      </c>
      <c r="U2599" s="5" t="s">
        <v>328</v>
      </c>
      <c r="X2599" s="5" t="s">
        <v>190</v>
      </c>
      <c r="Y2599" s="5" t="s">
        <v>191</v>
      </c>
      <c r="Z2599" s="5" t="s">
        <v>20</v>
      </c>
      <c r="AB2599" s="5" t="s">
        <v>105</v>
      </c>
      <c r="AC2599" s="5" t="s">
        <v>1025</v>
      </c>
      <c r="AI2599" s="5" t="s">
        <v>289</v>
      </c>
      <c r="AJ2599" s="8" t="s">
        <v>59</v>
      </c>
      <c r="AK2599" s="8" t="s">
        <v>114</v>
      </c>
    </row>
    <row r="2600" spans="1:38" hidden="1" x14ac:dyDescent="0.2">
      <c r="A2600" s="4">
        <v>2457</v>
      </c>
      <c r="B2600" s="4">
        <v>21</v>
      </c>
      <c r="C2600" s="5" t="s">
        <v>1023</v>
      </c>
      <c r="D2600" s="5" t="s">
        <v>1022</v>
      </c>
      <c r="E2600" s="4">
        <v>1976</v>
      </c>
      <c r="F2600" s="5" t="s">
        <v>227</v>
      </c>
      <c r="G2600" s="6">
        <v>0.26900000000000002</v>
      </c>
      <c r="H2600" s="7">
        <v>67</v>
      </c>
      <c r="L2600" s="5" t="s">
        <v>231</v>
      </c>
      <c r="M2600" s="5" t="s">
        <v>57</v>
      </c>
      <c r="N2600" s="4">
        <v>1971</v>
      </c>
      <c r="O2600" s="5" t="s">
        <v>1024</v>
      </c>
      <c r="S2600" s="5" t="s">
        <v>336</v>
      </c>
      <c r="U2600" s="5" t="s">
        <v>328</v>
      </c>
      <c r="X2600" s="5" t="s">
        <v>190</v>
      </c>
      <c r="Y2600" s="5" t="s">
        <v>191</v>
      </c>
      <c r="Z2600" s="5" t="s">
        <v>20</v>
      </c>
      <c r="AB2600" s="5" t="s">
        <v>105</v>
      </c>
      <c r="AC2600" s="5" t="s">
        <v>1025</v>
      </c>
      <c r="AI2600" s="5" t="s">
        <v>289</v>
      </c>
      <c r="AJ2600" s="8" t="s">
        <v>59</v>
      </c>
      <c r="AK2600" s="8" t="s">
        <v>114</v>
      </c>
    </row>
    <row r="2601" spans="1:38" hidden="1" x14ac:dyDescent="0.2">
      <c r="A2601" s="4">
        <v>2457</v>
      </c>
      <c r="B2601" s="4">
        <v>22</v>
      </c>
      <c r="C2601" s="5" t="s">
        <v>1023</v>
      </c>
      <c r="D2601" s="5" t="s">
        <v>1022</v>
      </c>
      <c r="E2601" s="4">
        <v>1976</v>
      </c>
      <c r="F2601" s="5" t="s">
        <v>227</v>
      </c>
      <c r="G2601" s="6">
        <v>0.112</v>
      </c>
      <c r="H2601" s="7">
        <v>22</v>
      </c>
      <c r="L2601" s="5" t="s">
        <v>1026</v>
      </c>
      <c r="N2601" s="4">
        <v>1972</v>
      </c>
      <c r="O2601" s="5" t="s">
        <v>1024</v>
      </c>
      <c r="S2601" s="5" t="s">
        <v>336</v>
      </c>
      <c r="U2601" s="5" t="s">
        <v>328</v>
      </c>
      <c r="X2601" s="5" t="s">
        <v>190</v>
      </c>
      <c r="Y2601" s="5" t="s">
        <v>191</v>
      </c>
      <c r="Z2601" s="5" t="s">
        <v>20</v>
      </c>
      <c r="AB2601" s="5" t="s">
        <v>105</v>
      </c>
      <c r="AC2601" s="5" t="s">
        <v>1025</v>
      </c>
      <c r="AI2601" s="5" t="s">
        <v>289</v>
      </c>
      <c r="AJ2601" s="8" t="s">
        <v>59</v>
      </c>
      <c r="AK2601" s="8" t="s">
        <v>114</v>
      </c>
    </row>
    <row r="2602" spans="1:38" hidden="1" x14ac:dyDescent="0.2">
      <c r="A2602" s="4">
        <v>2457</v>
      </c>
      <c r="B2602" s="4">
        <v>23</v>
      </c>
      <c r="C2602" s="5" t="s">
        <v>1023</v>
      </c>
      <c r="D2602" s="5" t="s">
        <v>1022</v>
      </c>
      <c r="E2602" s="4">
        <v>1976</v>
      </c>
      <c r="F2602" s="5" t="s">
        <v>227</v>
      </c>
      <c r="G2602" s="6">
        <v>0.44700000000000001</v>
      </c>
      <c r="H2602" s="7">
        <v>88</v>
      </c>
      <c r="L2602" s="5" t="s">
        <v>1027</v>
      </c>
      <c r="N2602" s="4">
        <v>1972</v>
      </c>
      <c r="O2602" s="5" t="s">
        <v>1024</v>
      </c>
      <c r="S2602" s="5" t="s">
        <v>336</v>
      </c>
      <c r="U2602" s="5" t="s">
        <v>328</v>
      </c>
      <c r="X2602" s="5" t="s">
        <v>190</v>
      </c>
      <c r="Y2602" s="5" t="s">
        <v>191</v>
      </c>
      <c r="Z2602" s="5" t="s">
        <v>20</v>
      </c>
      <c r="AB2602" s="5" t="s">
        <v>105</v>
      </c>
      <c r="AC2602" s="5" t="s">
        <v>1025</v>
      </c>
      <c r="AI2602" s="5" t="s">
        <v>289</v>
      </c>
      <c r="AJ2602" s="8" t="s">
        <v>59</v>
      </c>
      <c r="AK2602" s="8" t="s">
        <v>114</v>
      </c>
    </row>
    <row r="2603" spans="1:38" hidden="1" x14ac:dyDescent="0.2">
      <c r="A2603" s="4">
        <v>2457</v>
      </c>
      <c r="B2603" s="4">
        <v>24</v>
      </c>
      <c r="C2603" s="5" t="s">
        <v>1023</v>
      </c>
      <c r="D2603" s="5" t="s">
        <v>1022</v>
      </c>
      <c r="E2603" s="4">
        <v>1976</v>
      </c>
      <c r="F2603" s="5" t="s">
        <v>227</v>
      </c>
      <c r="G2603" s="6">
        <v>0.19800000000000001</v>
      </c>
      <c r="H2603" s="7">
        <v>39</v>
      </c>
      <c r="L2603" s="5" t="s">
        <v>231</v>
      </c>
      <c r="M2603" s="5" t="s">
        <v>53</v>
      </c>
      <c r="N2603" s="4">
        <v>1972</v>
      </c>
      <c r="O2603" s="5" t="s">
        <v>1024</v>
      </c>
      <c r="S2603" s="5" t="s">
        <v>336</v>
      </c>
      <c r="U2603" s="5" t="s">
        <v>328</v>
      </c>
      <c r="X2603" s="5" t="s">
        <v>190</v>
      </c>
      <c r="Y2603" s="5" t="s">
        <v>191</v>
      </c>
      <c r="Z2603" s="5" t="s">
        <v>20</v>
      </c>
      <c r="AB2603" s="5" t="s">
        <v>105</v>
      </c>
      <c r="AC2603" s="5" t="s">
        <v>1025</v>
      </c>
      <c r="AI2603" s="5" t="s">
        <v>289</v>
      </c>
      <c r="AJ2603" s="8" t="s">
        <v>59</v>
      </c>
      <c r="AK2603" s="8" t="s">
        <v>114</v>
      </c>
    </row>
    <row r="2604" spans="1:38" hidden="1" x14ac:dyDescent="0.2">
      <c r="A2604" s="4">
        <v>2457</v>
      </c>
      <c r="B2604" s="4">
        <v>25</v>
      </c>
      <c r="C2604" s="5" t="s">
        <v>1023</v>
      </c>
      <c r="D2604" s="5" t="s">
        <v>1022</v>
      </c>
      <c r="E2604" s="4">
        <v>1976</v>
      </c>
      <c r="F2604" s="5" t="s">
        <v>227</v>
      </c>
      <c r="G2604" s="6">
        <v>0.24399999999999999</v>
      </c>
      <c r="H2604" s="7">
        <v>48</v>
      </c>
      <c r="L2604" s="5" t="s">
        <v>231</v>
      </c>
      <c r="M2604" s="5" t="s">
        <v>57</v>
      </c>
      <c r="N2604" s="4">
        <v>1972</v>
      </c>
      <c r="O2604" s="5" t="s">
        <v>1024</v>
      </c>
      <c r="S2604" s="5" t="s">
        <v>336</v>
      </c>
      <c r="U2604" s="5" t="s">
        <v>328</v>
      </c>
      <c r="X2604" s="5" t="s">
        <v>190</v>
      </c>
      <c r="Y2604" s="5" t="s">
        <v>191</v>
      </c>
      <c r="Z2604" s="5" t="s">
        <v>20</v>
      </c>
      <c r="AB2604" s="5" t="s">
        <v>105</v>
      </c>
      <c r="AC2604" s="5" t="s">
        <v>1025</v>
      </c>
      <c r="AI2604" s="5" t="s">
        <v>289</v>
      </c>
      <c r="AJ2604" s="8" t="s">
        <v>59</v>
      </c>
      <c r="AK2604" s="8" t="s">
        <v>114</v>
      </c>
    </row>
    <row r="2605" spans="1:38" hidden="1" x14ac:dyDescent="0.2">
      <c r="A2605" s="4">
        <v>2505</v>
      </c>
      <c r="B2605" s="4">
        <v>1</v>
      </c>
      <c r="C2605" s="5" t="s">
        <v>1029</v>
      </c>
      <c r="D2605" s="5" t="s">
        <v>1028</v>
      </c>
      <c r="E2605" s="4">
        <v>2006</v>
      </c>
      <c r="F2605" s="5" t="s">
        <v>85</v>
      </c>
      <c r="G2605" s="6">
        <v>387</v>
      </c>
      <c r="N2605" s="4">
        <v>2003</v>
      </c>
      <c r="O2605" s="5" t="s">
        <v>1030</v>
      </c>
      <c r="S2605" s="5" t="s">
        <v>1032</v>
      </c>
      <c r="U2605" s="5" t="s">
        <v>1095</v>
      </c>
      <c r="X2605" s="5" t="s">
        <v>33</v>
      </c>
      <c r="Y2605" s="5" t="s">
        <v>32</v>
      </c>
      <c r="Z2605" s="5" t="s">
        <v>20</v>
      </c>
      <c r="AI2605" s="5" t="s">
        <v>1031</v>
      </c>
      <c r="AJ2605" s="8" t="s">
        <v>777</v>
      </c>
      <c r="AK2605" s="8" t="s">
        <v>59</v>
      </c>
      <c r="AL2605" s="8" t="s">
        <v>794</v>
      </c>
    </row>
    <row r="2606" spans="1:38" hidden="1" x14ac:dyDescent="0.2">
      <c r="A2606" s="4">
        <v>2505</v>
      </c>
      <c r="B2606" s="4">
        <v>2</v>
      </c>
      <c r="C2606" s="5" t="s">
        <v>1029</v>
      </c>
      <c r="D2606" s="5" t="s">
        <v>1028</v>
      </c>
      <c r="E2606" s="4">
        <v>2006</v>
      </c>
      <c r="F2606" s="5" t="s">
        <v>85</v>
      </c>
      <c r="G2606" s="6">
        <v>10</v>
      </c>
      <c r="N2606" s="4">
        <v>2003</v>
      </c>
      <c r="O2606" s="5" t="s">
        <v>1030</v>
      </c>
      <c r="S2606" s="5" t="s">
        <v>1033</v>
      </c>
      <c r="U2606" s="5" t="s">
        <v>1040</v>
      </c>
      <c r="X2606" s="5" t="s">
        <v>33</v>
      </c>
      <c r="Y2606" s="5" t="s">
        <v>32</v>
      </c>
      <c r="Z2606" s="5" t="s">
        <v>20</v>
      </c>
      <c r="AI2606" s="5" t="s">
        <v>1031</v>
      </c>
      <c r="AJ2606" s="8" t="s">
        <v>777</v>
      </c>
      <c r="AK2606" s="8" t="s">
        <v>59</v>
      </c>
      <c r="AL2606" s="8" t="s">
        <v>794</v>
      </c>
    </row>
    <row r="2607" spans="1:38" hidden="1" x14ac:dyDescent="0.2">
      <c r="A2607" s="4">
        <v>2505</v>
      </c>
      <c r="B2607" s="4">
        <v>3</v>
      </c>
      <c r="C2607" s="5" t="s">
        <v>1029</v>
      </c>
      <c r="D2607" s="5" t="s">
        <v>1028</v>
      </c>
      <c r="E2607" s="4">
        <v>2006</v>
      </c>
      <c r="F2607" s="5" t="s">
        <v>85</v>
      </c>
      <c r="G2607" s="6">
        <v>323</v>
      </c>
      <c r="N2607" s="4">
        <v>2001</v>
      </c>
      <c r="O2607" s="5" t="s">
        <v>1030</v>
      </c>
      <c r="S2607" s="5" t="s">
        <v>1034</v>
      </c>
      <c r="U2607" s="5" t="s">
        <v>1041</v>
      </c>
      <c r="X2607" s="5" t="s">
        <v>33</v>
      </c>
      <c r="Y2607" s="5" t="s">
        <v>32</v>
      </c>
      <c r="Z2607" s="5" t="s">
        <v>20</v>
      </c>
      <c r="AI2607" s="5" t="s">
        <v>1031</v>
      </c>
      <c r="AJ2607" s="8" t="s">
        <v>777</v>
      </c>
      <c r="AK2607" s="8" t="s">
        <v>59</v>
      </c>
      <c r="AL2607" s="8" t="s">
        <v>794</v>
      </c>
    </row>
    <row r="2608" spans="1:38" hidden="1" x14ac:dyDescent="0.2">
      <c r="A2608" s="4">
        <v>2505</v>
      </c>
      <c r="B2608" s="4">
        <v>4</v>
      </c>
      <c r="C2608" s="5" t="s">
        <v>1029</v>
      </c>
      <c r="D2608" s="5" t="s">
        <v>1028</v>
      </c>
      <c r="E2608" s="4">
        <v>2006</v>
      </c>
      <c r="F2608" s="5" t="s">
        <v>85</v>
      </c>
      <c r="G2608" s="6">
        <v>71</v>
      </c>
      <c r="N2608" s="4">
        <v>2003</v>
      </c>
      <c r="O2608" s="5" t="s">
        <v>1030</v>
      </c>
      <c r="S2608" s="5" t="s">
        <v>1035</v>
      </c>
      <c r="U2608" s="5" t="s">
        <v>1042</v>
      </c>
      <c r="X2608" s="5" t="s">
        <v>33</v>
      </c>
      <c r="Y2608" s="5" t="s">
        <v>32</v>
      </c>
      <c r="Z2608" s="5" t="s">
        <v>20</v>
      </c>
      <c r="AI2608" s="5" t="s">
        <v>1031</v>
      </c>
      <c r="AJ2608" s="8" t="s">
        <v>777</v>
      </c>
      <c r="AK2608" s="8" t="s">
        <v>59</v>
      </c>
      <c r="AL2608" s="8" t="s">
        <v>794</v>
      </c>
    </row>
    <row r="2609" spans="1:38" hidden="1" x14ac:dyDescent="0.2">
      <c r="A2609" s="4">
        <v>2505</v>
      </c>
      <c r="B2609" s="4">
        <v>5</v>
      </c>
      <c r="C2609" s="5" t="s">
        <v>1029</v>
      </c>
      <c r="D2609" s="5" t="s">
        <v>1028</v>
      </c>
      <c r="E2609" s="4">
        <v>2006</v>
      </c>
      <c r="F2609" s="5" t="s">
        <v>85</v>
      </c>
      <c r="G2609" s="6">
        <v>159</v>
      </c>
      <c r="N2609" s="4">
        <v>2003</v>
      </c>
      <c r="O2609" s="5" t="s">
        <v>1030</v>
      </c>
      <c r="S2609" s="5" t="s">
        <v>1036</v>
      </c>
      <c r="U2609" s="5" t="s">
        <v>1043</v>
      </c>
      <c r="X2609" s="5" t="s">
        <v>33</v>
      </c>
      <c r="Y2609" s="5" t="s">
        <v>32</v>
      </c>
      <c r="Z2609" s="5" t="s">
        <v>20</v>
      </c>
      <c r="AI2609" s="5" t="s">
        <v>1031</v>
      </c>
      <c r="AJ2609" s="8" t="s">
        <v>777</v>
      </c>
      <c r="AK2609" s="8" t="s">
        <v>59</v>
      </c>
      <c r="AL2609" s="8" t="s">
        <v>794</v>
      </c>
    </row>
    <row r="2610" spans="1:38" hidden="1" x14ac:dyDescent="0.2">
      <c r="A2610" s="4">
        <v>2505</v>
      </c>
      <c r="B2610" s="4">
        <v>6</v>
      </c>
      <c r="C2610" s="5" t="s">
        <v>1029</v>
      </c>
      <c r="D2610" s="5" t="s">
        <v>1028</v>
      </c>
      <c r="E2610" s="4">
        <v>2006</v>
      </c>
      <c r="F2610" s="5" t="s">
        <v>85</v>
      </c>
      <c r="G2610" s="6">
        <v>47</v>
      </c>
      <c r="N2610" s="4">
        <v>2003</v>
      </c>
      <c r="O2610" s="5" t="s">
        <v>1030</v>
      </c>
      <c r="S2610" s="5" t="s">
        <v>1037</v>
      </c>
      <c r="U2610" s="5" t="s">
        <v>1044</v>
      </c>
      <c r="X2610" s="5" t="s">
        <v>33</v>
      </c>
      <c r="Y2610" s="5" t="s">
        <v>32</v>
      </c>
      <c r="Z2610" s="5" t="s">
        <v>20</v>
      </c>
      <c r="AI2610" s="5" t="s">
        <v>1031</v>
      </c>
      <c r="AJ2610" s="8" t="s">
        <v>777</v>
      </c>
      <c r="AK2610" s="8" t="s">
        <v>59</v>
      </c>
      <c r="AL2610" s="8" t="s">
        <v>794</v>
      </c>
    </row>
    <row r="2611" spans="1:38" hidden="1" x14ac:dyDescent="0.2">
      <c r="A2611" s="4">
        <v>2505</v>
      </c>
      <c r="B2611" s="4">
        <v>7</v>
      </c>
      <c r="C2611" s="5" t="s">
        <v>1029</v>
      </c>
      <c r="D2611" s="5" t="s">
        <v>1028</v>
      </c>
      <c r="E2611" s="4">
        <v>2006</v>
      </c>
      <c r="F2611" s="5" t="s">
        <v>85</v>
      </c>
      <c r="G2611" s="6">
        <v>39</v>
      </c>
      <c r="N2611" s="4">
        <v>2003</v>
      </c>
      <c r="O2611" s="5" t="s">
        <v>1030</v>
      </c>
      <c r="S2611" s="5" t="s">
        <v>1038</v>
      </c>
      <c r="U2611" s="5" t="s">
        <v>1045</v>
      </c>
      <c r="X2611" s="5" t="s">
        <v>33</v>
      </c>
      <c r="Y2611" s="5" t="s">
        <v>32</v>
      </c>
      <c r="Z2611" s="5" t="s">
        <v>20</v>
      </c>
      <c r="AI2611" s="5" t="s">
        <v>1031</v>
      </c>
      <c r="AJ2611" s="8" t="s">
        <v>777</v>
      </c>
      <c r="AK2611" s="8" t="s">
        <v>59</v>
      </c>
      <c r="AL2611" s="8" t="s">
        <v>794</v>
      </c>
    </row>
    <row r="2612" spans="1:38" hidden="1" x14ac:dyDescent="0.2">
      <c r="A2612" s="4">
        <v>2505</v>
      </c>
      <c r="B2612" s="4">
        <v>8</v>
      </c>
      <c r="C2612" s="5" t="s">
        <v>1029</v>
      </c>
      <c r="D2612" s="5" t="s">
        <v>1028</v>
      </c>
      <c r="E2612" s="4">
        <v>2006</v>
      </c>
      <c r="F2612" s="5" t="s">
        <v>85</v>
      </c>
      <c r="G2612" s="6">
        <v>77</v>
      </c>
      <c r="N2612" s="4">
        <v>2000</v>
      </c>
      <c r="O2612" s="5" t="s">
        <v>1030</v>
      </c>
      <c r="S2612" s="5" t="s">
        <v>1039</v>
      </c>
      <c r="U2612" s="5" t="s">
        <v>1046</v>
      </c>
      <c r="X2612" s="5" t="s">
        <v>33</v>
      </c>
      <c r="Y2612" s="5" t="s">
        <v>32</v>
      </c>
      <c r="Z2612" s="5" t="s">
        <v>20</v>
      </c>
      <c r="AI2612" s="5" t="s">
        <v>1031</v>
      </c>
      <c r="AJ2612" s="8" t="s">
        <v>777</v>
      </c>
      <c r="AK2612" s="8" t="s">
        <v>59</v>
      </c>
      <c r="AL2612" s="8" t="s">
        <v>794</v>
      </c>
    </row>
    <row r="2613" spans="1:38" hidden="1" x14ac:dyDescent="0.2">
      <c r="A2613" s="4">
        <v>2505</v>
      </c>
      <c r="B2613" s="4">
        <v>9</v>
      </c>
      <c r="C2613" s="5" t="s">
        <v>1029</v>
      </c>
      <c r="D2613" s="5" t="s">
        <v>1028</v>
      </c>
      <c r="E2613" s="4">
        <v>2006</v>
      </c>
      <c r="F2613" s="5" t="s">
        <v>85</v>
      </c>
      <c r="G2613" s="6">
        <v>0</v>
      </c>
      <c r="N2613" s="4" t="s">
        <v>1047</v>
      </c>
      <c r="O2613" s="5" t="s">
        <v>1030</v>
      </c>
      <c r="S2613" s="5" t="s">
        <v>1032</v>
      </c>
      <c r="U2613" s="5" t="s">
        <v>1095</v>
      </c>
      <c r="X2613" s="5" t="s">
        <v>33</v>
      </c>
      <c r="Y2613" s="5" t="s">
        <v>32</v>
      </c>
      <c r="Z2613" s="5" t="s">
        <v>20</v>
      </c>
      <c r="AI2613" s="5" t="s">
        <v>1031</v>
      </c>
      <c r="AJ2613" s="8" t="s">
        <v>59</v>
      </c>
      <c r="AK2613" s="8" t="s">
        <v>59</v>
      </c>
      <c r="AL2613" s="8" t="s">
        <v>794</v>
      </c>
    </row>
    <row r="2614" spans="1:38" hidden="1" x14ac:dyDescent="0.2">
      <c r="A2614" s="4">
        <v>2505</v>
      </c>
      <c r="B2614" s="4">
        <v>10</v>
      </c>
      <c r="C2614" s="5" t="s">
        <v>1029</v>
      </c>
      <c r="D2614" s="5" t="s">
        <v>1028</v>
      </c>
      <c r="E2614" s="4">
        <v>2006</v>
      </c>
      <c r="F2614" s="5" t="s">
        <v>85</v>
      </c>
      <c r="G2614" s="6">
        <v>0</v>
      </c>
      <c r="N2614" s="4" t="s">
        <v>1048</v>
      </c>
      <c r="O2614" s="5" t="s">
        <v>1030</v>
      </c>
      <c r="S2614" s="5" t="s">
        <v>1033</v>
      </c>
      <c r="U2614" s="5" t="s">
        <v>1040</v>
      </c>
      <c r="X2614" s="5" t="s">
        <v>33</v>
      </c>
      <c r="Y2614" s="5" t="s">
        <v>32</v>
      </c>
      <c r="Z2614" s="5" t="s">
        <v>20</v>
      </c>
      <c r="AI2614" s="5" t="s">
        <v>1031</v>
      </c>
      <c r="AJ2614" s="8" t="s">
        <v>59</v>
      </c>
      <c r="AK2614" s="8" t="s">
        <v>59</v>
      </c>
      <c r="AL2614" s="8" t="s">
        <v>794</v>
      </c>
    </row>
    <row r="2615" spans="1:38" hidden="1" x14ac:dyDescent="0.2">
      <c r="A2615" s="4">
        <v>2505</v>
      </c>
      <c r="B2615" s="4">
        <v>11</v>
      </c>
      <c r="C2615" s="5" t="s">
        <v>1029</v>
      </c>
      <c r="D2615" s="5" t="s">
        <v>1028</v>
      </c>
      <c r="E2615" s="4">
        <v>2006</v>
      </c>
      <c r="F2615" s="5" t="s">
        <v>85</v>
      </c>
      <c r="G2615" s="6">
        <v>0</v>
      </c>
      <c r="N2615" s="4" t="s">
        <v>1048</v>
      </c>
      <c r="O2615" s="5" t="s">
        <v>1030</v>
      </c>
      <c r="S2615" s="5" t="s">
        <v>1034</v>
      </c>
      <c r="U2615" s="5" t="s">
        <v>1041</v>
      </c>
      <c r="X2615" s="5" t="s">
        <v>33</v>
      </c>
      <c r="Y2615" s="5" t="s">
        <v>32</v>
      </c>
      <c r="Z2615" s="5" t="s">
        <v>20</v>
      </c>
      <c r="AI2615" s="5" t="s">
        <v>1031</v>
      </c>
      <c r="AJ2615" s="8" t="s">
        <v>59</v>
      </c>
      <c r="AK2615" s="8" t="s">
        <v>59</v>
      </c>
      <c r="AL2615" s="8" t="s">
        <v>794</v>
      </c>
    </row>
    <row r="2616" spans="1:38" hidden="1" x14ac:dyDescent="0.2">
      <c r="A2616" s="4">
        <v>2505</v>
      </c>
      <c r="B2616" s="4">
        <v>12</v>
      </c>
      <c r="C2616" s="5" t="s">
        <v>1029</v>
      </c>
      <c r="D2616" s="5" t="s">
        <v>1028</v>
      </c>
      <c r="E2616" s="4">
        <v>2006</v>
      </c>
      <c r="F2616" s="5" t="s">
        <v>85</v>
      </c>
      <c r="G2616" s="6">
        <v>0</v>
      </c>
      <c r="N2616" s="4" t="s">
        <v>1048</v>
      </c>
      <c r="O2616" s="5" t="s">
        <v>1030</v>
      </c>
      <c r="S2616" s="5" t="s">
        <v>1035</v>
      </c>
      <c r="U2616" s="5" t="s">
        <v>1042</v>
      </c>
      <c r="X2616" s="5" t="s">
        <v>33</v>
      </c>
      <c r="Y2616" s="5" t="s">
        <v>32</v>
      </c>
      <c r="Z2616" s="5" t="s">
        <v>20</v>
      </c>
      <c r="AI2616" s="5" t="s">
        <v>1031</v>
      </c>
      <c r="AJ2616" s="8" t="s">
        <v>59</v>
      </c>
      <c r="AK2616" s="8" t="s">
        <v>59</v>
      </c>
      <c r="AL2616" s="8" t="s">
        <v>794</v>
      </c>
    </row>
    <row r="2617" spans="1:38" hidden="1" x14ac:dyDescent="0.2">
      <c r="A2617" s="4">
        <v>2505</v>
      </c>
      <c r="B2617" s="4">
        <v>13</v>
      </c>
      <c r="C2617" s="5" t="s">
        <v>1029</v>
      </c>
      <c r="D2617" s="5" t="s">
        <v>1028</v>
      </c>
      <c r="E2617" s="4">
        <v>2006</v>
      </c>
      <c r="F2617" s="5" t="s">
        <v>85</v>
      </c>
      <c r="G2617" s="6">
        <v>0</v>
      </c>
      <c r="N2617" s="4" t="s">
        <v>1049</v>
      </c>
      <c r="O2617" s="5" t="s">
        <v>1030</v>
      </c>
      <c r="S2617" s="5" t="s">
        <v>1036</v>
      </c>
      <c r="U2617" s="5" t="s">
        <v>1043</v>
      </c>
      <c r="X2617" s="5" t="s">
        <v>33</v>
      </c>
      <c r="Y2617" s="5" t="s">
        <v>32</v>
      </c>
      <c r="Z2617" s="5" t="s">
        <v>20</v>
      </c>
      <c r="AI2617" s="5" t="s">
        <v>1031</v>
      </c>
      <c r="AJ2617" s="8" t="s">
        <v>59</v>
      </c>
      <c r="AK2617" s="8" t="s">
        <v>59</v>
      </c>
      <c r="AL2617" s="8" t="s">
        <v>794</v>
      </c>
    </row>
    <row r="2618" spans="1:38" hidden="1" x14ac:dyDescent="0.2">
      <c r="A2618" s="4">
        <v>2505</v>
      </c>
      <c r="B2618" s="4">
        <v>14</v>
      </c>
      <c r="C2618" s="5" t="s">
        <v>1029</v>
      </c>
      <c r="D2618" s="5" t="s">
        <v>1028</v>
      </c>
      <c r="E2618" s="4">
        <v>2006</v>
      </c>
      <c r="F2618" s="5" t="s">
        <v>85</v>
      </c>
      <c r="G2618" s="6">
        <v>0</v>
      </c>
      <c r="N2618" s="4" t="s">
        <v>1050</v>
      </c>
      <c r="O2618" s="5" t="s">
        <v>1030</v>
      </c>
      <c r="S2618" s="5" t="s">
        <v>1037</v>
      </c>
      <c r="U2618" s="5" t="s">
        <v>1044</v>
      </c>
      <c r="X2618" s="5" t="s">
        <v>33</v>
      </c>
      <c r="Y2618" s="5" t="s">
        <v>32</v>
      </c>
      <c r="Z2618" s="5" t="s">
        <v>20</v>
      </c>
      <c r="AI2618" s="5" t="s">
        <v>1031</v>
      </c>
      <c r="AJ2618" s="8" t="s">
        <v>59</v>
      </c>
      <c r="AK2618" s="8" t="s">
        <v>59</v>
      </c>
      <c r="AL2618" s="8" t="s">
        <v>794</v>
      </c>
    </row>
    <row r="2619" spans="1:38" hidden="1" x14ac:dyDescent="0.2">
      <c r="A2619" s="4">
        <v>2505</v>
      </c>
      <c r="B2619" s="4">
        <v>15</v>
      </c>
      <c r="C2619" s="5" t="s">
        <v>1029</v>
      </c>
      <c r="D2619" s="5" t="s">
        <v>1028</v>
      </c>
      <c r="E2619" s="4">
        <v>2006</v>
      </c>
      <c r="F2619" s="5" t="s">
        <v>85</v>
      </c>
      <c r="G2619" s="6">
        <v>0</v>
      </c>
      <c r="N2619" s="4" t="s">
        <v>1051</v>
      </c>
      <c r="O2619" s="5" t="s">
        <v>1030</v>
      </c>
      <c r="S2619" s="5" t="s">
        <v>1038</v>
      </c>
      <c r="U2619" s="5" t="s">
        <v>1045</v>
      </c>
      <c r="X2619" s="5" t="s">
        <v>33</v>
      </c>
      <c r="Y2619" s="5" t="s">
        <v>32</v>
      </c>
      <c r="Z2619" s="5" t="s">
        <v>20</v>
      </c>
      <c r="AI2619" s="5" t="s">
        <v>1031</v>
      </c>
      <c r="AJ2619" s="8" t="s">
        <v>59</v>
      </c>
      <c r="AK2619" s="8" t="s">
        <v>59</v>
      </c>
      <c r="AL2619" s="8" t="s">
        <v>794</v>
      </c>
    </row>
    <row r="2620" spans="1:38" hidden="1" x14ac:dyDescent="0.2">
      <c r="A2620" s="4">
        <v>2505</v>
      </c>
      <c r="B2620" s="4">
        <v>16</v>
      </c>
      <c r="C2620" s="5" t="s">
        <v>1029</v>
      </c>
      <c r="D2620" s="5" t="s">
        <v>1028</v>
      </c>
      <c r="E2620" s="4">
        <v>2006</v>
      </c>
      <c r="F2620" s="5" t="s">
        <v>85</v>
      </c>
      <c r="G2620" s="6">
        <v>0</v>
      </c>
      <c r="N2620" s="4" t="s">
        <v>1052</v>
      </c>
      <c r="O2620" s="5" t="s">
        <v>1030</v>
      </c>
      <c r="S2620" s="5" t="s">
        <v>1039</v>
      </c>
      <c r="U2620" s="5" t="s">
        <v>1046</v>
      </c>
      <c r="X2620" s="5" t="s">
        <v>33</v>
      </c>
      <c r="Y2620" s="5" t="s">
        <v>32</v>
      </c>
      <c r="Z2620" s="5" t="s">
        <v>20</v>
      </c>
      <c r="AI2620" s="5" t="s">
        <v>1031</v>
      </c>
      <c r="AJ2620" s="8" t="s">
        <v>59</v>
      </c>
      <c r="AK2620" s="8" t="s">
        <v>59</v>
      </c>
      <c r="AL2620" s="8" t="s">
        <v>794</v>
      </c>
    </row>
    <row r="2621" spans="1:38" ht="17" hidden="1" customHeight="1" x14ac:dyDescent="0.2">
      <c r="A2621" s="4">
        <v>2505</v>
      </c>
      <c r="B2621" s="4">
        <v>17</v>
      </c>
      <c r="C2621" s="5" t="s">
        <v>1029</v>
      </c>
      <c r="D2621" s="5" t="s">
        <v>1028</v>
      </c>
      <c r="E2621" s="4">
        <v>2006</v>
      </c>
      <c r="F2621" s="5" t="s">
        <v>127</v>
      </c>
      <c r="G2621" s="6">
        <v>184</v>
      </c>
      <c r="L2621" s="5" t="s">
        <v>307</v>
      </c>
      <c r="N2621" s="4" t="s">
        <v>1096</v>
      </c>
      <c r="O2621" s="5" t="s">
        <v>1030</v>
      </c>
      <c r="S2621" s="5" t="s">
        <v>1032</v>
      </c>
      <c r="U2621" s="5" t="s">
        <v>1095</v>
      </c>
      <c r="X2621" s="5" t="s">
        <v>33</v>
      </c>
      <c r="Y2621" s="5" t="s">
        <v>32</v>
      </c>
      <c r="Z2621" s="5" t="s">
        <v>20</v>
      </c>
      <c r="AI2621" s="5" t="s">
        <v>1031</v>
      </c>
      <c r="AJ2621" s="8" t="s">
        <v>59</v>
      </c>
      <c r="AK2621" s="8" t="s">
        <v>59</v>
      </c>
      <c r="AL2621" s="8" t="s">
        <v>794</v>
      </c>
    </row>
    <row r="2622" spans="1:38" ht="17" hidden="1" customHeight="1" x14ac:dyDescent="0.2">
      <c r="A2622" s="4">
        <v>2505</v>
      </c>
      <c r="B2622" s="4">
        <v>18</v>
      </c>
      <c r="C2622" s="5" t="s">
        <v>1029</v>
      </c>
      <c r="D2622" s="5" t="s">
        <v>1028</v>
      </c>
      <c r="E2622" s="4">
        <v>2006</v>
      </c>
      <c r="F2622" s="5" t="s">
        <v>127</v>
      </c>
      <c r="G2622" s="6">
        <v>10</v>
      </c>
      <c r="L2622" s="5" t="s">
        <v>243</v>
      </c>
      <c r="M2622" s="5" t="s">
        <v>53</v>
      </c>
      <c r="N2622" s="4" t="s">
        <v>1096</v>
      </c>
      <c r="O2622" s="5" t="s">
        <v>1030</v>
      </c>
      <c r="S2622" s="5" t="s">
        <v>1032</v>
      </c>
      <c r="U2622" s="5" t="s">
        <v>1095</v>
      </c>
      <c r="X2622" s="5" t="s">
        <v>33</v>
      </c>
      <c r="Y2622" s="5" t="s">
        <v>32</v>
      </c>
      <c r="Z2622" s="5" t="s">
        <v>20</v>
      </c>
      <c r="AI2622" s="5" t="s">
        <v>1031</v>
      </c>
      <c r="AJ2622" s="8" t="s">
        <v>59</v>
      </c>
      <c r="AK2622" s="8" t="s">
        <v>59</v>
      </c>
      <c r="AL2622" s="8" t="s">
        <v>794</v>
      </c>
    </row>
    <row r="2623" spans="1:38" hidden="1" x14ac:dyDescent="0.2">
      <c r="A2623" s="4">
        <v>2505</v>
      </c>
      <c r="B2623" s="4">
        <v>19</v>
      </c>
      <c r="C2623" s="5" t="s">
        <v>1029</v>
      </c>
      <c r="D2623" s="5" t="s">
        <v>1028</v>
      </c>
      <c r="E2623" s="4">
        <v>2006</v>
      </c>
      <c r="F2623" s="5" t="s">
        <v>127</v>
      </c>
      <c r="G2623" s="6">
        <v>4</v>
      </c>
      <c r="L2623" s="5" t="s">
        <v>307</v>
      </c>
      <c r="M2623" s="5" t="s">
        <v>57</v>
      </c>
      <c r="N2623" s="4">
        <v>1992</v>
      </c>
      <c r="O2623" s="5" t="s">
        <v>1030</v>
      </c>
      <c r="S2623" s="5" t="s">
        <v>1033</v>
      </c>
      <c r="U2623" s="5" t="s">
        <v>1040</v>
      </c>
      <c r="X2623" s="5" t="s">
        <v>33</v>
      </c>
      <c r="Y2623" s="5" t="s">
        <v>32</v>
      </c>
      <c r="Z2623" s="5" t="s">
        <v>20</v>
      </c>
      <c r="AI2623" s="5" t="s">
        <v>1031</v>
      </c>
      <c r="AJ2623" s="8" t="s">
        <v>59</v>
      </c>
      <c r="AK2623" s="8" t="s">
        <v>59</v>
      </c>
      <c r="AL2623" s="8" t="s">
        <v>794</v>
      </c>
    </row>
    <row r="2624" spans="1:38" hidden="1" x14ac:dyDescent="0.2">
      <c r="A2624" s="4">
        <v>2505</v>
      </c>
      <c r="B2624" s="4">
        <v>20</v>
      </c>
      <c r="C2624" s="5" t="s">
        <v>1029</v>
      </c>
      <c r="D2624" s="5" t="s">
        <v>1028</v>
      </c>
      <c r="E2624" s="4">
        <v>2006</v>
      </c>
      <c r="F2624" s="5" t="s">
        <v>127</v>
      </c>
      <c r="G2624" s="6">
        <v>2</v>
      </c>
      <c r="L2624" s="5" t="s">
        <v>307</v>
      </c>
      <c r="M2624" s="5" t="s">
        <v>53</v>
      </c>
      <c r="N2624" s="4">
        <v>1992</v>
      </c>
      <c r="O2624" s="5" t="s">
        <v>1030</v>
      </c>
      <c r="S2624" s="5" t="s">
        <v>1033</v>
      </c>
      <c r="U2624" s="5" t="s">
        <v>1040</v>
      </c>
      <c r="X2624" s="5" t="s">
        <v>33</v>
      </c>
      <c r="Y2624" s="5" t="s">
        <v>32</v>
      </c>
      <c r="Z2624" s="5" t="s">
        <v>20</v>
      </c>
      <c r="AI2624" s="5" t="s">
        <v>1031</v>
      </c>
      <c r="AJ2624" s="8" t="s">
        <v>59</v>
      </c>
      <c r="AK2624" s="8" t="s">
        <v>59</v>
      </c>
      <c r="AL2624" s="8" t="s">
        <v>794</v>
      </c>
    </row>
    <row r="2625" spans="1:38" hidden="1" x14ac:dyDescent="0.2">
      <c r="A2625" s="4">
        <v>2505</v>
      </c>
      <c r="B2625" s="4">
        <v>21</v>
      </c>
      <c r="C2625" s="5" t="s">
        <v>1029</v>
      </c>
      <c r="D2625" s="5" t="s">
        <v>1028</v>
      </c>
      <c r="E2625" s="4">
        <v>2006</v>
      </c>
      <c r="F2625" s="5" t="s">
        <v>127</v>
      </c>
      <c r="G2625" s="6">
        <v>70</v>
      </c>
      <c r="L2625" s="5" t="s">
        <v>307</v>
      </c>
      <c r="M2625" s="5" t="s">
        <v>57</v>
      </c>
      <c r="N2625" s="4">
        <v>1992</v>
      </c>
      <c r="O2625" s="5" t="s">
        <v>1030</v>
      </c>
      <c r="S2625" s="5" t="s">
        <v>1034</v>
      </c>
      <c r="U2625" s="5" t="s">
        <v>1041</v>
      </c>
      <c r="X2625" s="5" t="s">
        <v>33</v>
      </c>
      <c r="Y2625" s="5" t="s">
        <v>32</v>
      </c>
      <c r="Z2625" s="5" t="s">
        <v>20</v>
      </c>
      <c r="AI2625" s="5" t="s">
        <v>1031</v>
      </c>
      <c r="AJ2625" s="8" t="s">
        <v>59</v>
      </c>
      <c r="AK2625" s="8" t="s">
        <v>59</v>
      </c>
      <c r="AL2625" s="8" t="s">
        <v>794</v>
      </c>
    </row>
    <row r="2626" spans="1:38" hidden="1" x14ac:dyDescent="0.2">
      <c r="A2626" s="4">
        <v>2505</v>
      </c>
      <c r="B2626" s="4">
        <v>22</v>
      </c>
      <c r="C2626" s="5" t="s">
        <v>1029</v>
      </c>
      <c r="D2626" s="5" t="s">
        <v>1028</v>
      </c>
      <c r="E2626" s="4">
        <v>2006</v>
      </c>
      <c r="F2626" s="5" t="s">
        <v>127</v>
      </c>
      <c r="G2626" s="6">
        <v>45</v>
      </c>
      <c r="L2626" s="5" t="s">
        <v>307</v>
      </c>
      <c r="M2626" s="5" t="s">
        <v>53</v>
      </c>
      <c r="N2626" s="4">
        <v>1992</v>
      </c>
      <c r="O2626" s="5" t="s">
        <v>1030</v>
      </c>
      <c r="S2626" s="5" t="s">
        <v>1034</v>
      </c>
      <c r="U2626" s="5" t="s">
        <v>1041</v>
      </c>
      <c r="X2626" s="5" t="s">
        <v>33</v>
      </c>
      <c r="Y2626" s="5" t="s">
        <v>32</v>
      </c>
      <c r="Z2626" s="5" t="s">
        <v>20</v>
      </c>
      <c r="AI2626" s="5" t="s">
        <v>1031</v>
      </c>
      <c r="AJ2626" s="8" t="s">
        <v>59</v>
      </c>
      <c r="AK2626" s="8" t="s">
        <v>59</v>
      </c>
      <c r="AL2626" s="8" t="s">
        <v>794</v>
      </c>
    </row>
    <row r="2627" spans="1:38" hidden="1" x14ac:dyDescent="0.2">
      <c r="A2627" s="4">
        <v>2505</v>
      </c>
      <c r="B2627" s="4">
        <v>23</v>
      </c>
      <c r="C2627" s="5" t="s">
        <v>1029</v>
      </c>
      <c r="D2627" s="5" t="s">
        <v>1028</v>
      </c>
      <c r="E2627" s="4">
        <v>2006</v>
      </c>
      <c r="F2627" s="5" t="s">
        <v>127</v>
      </c>
      <c r="G2627" s="6">
        <v>90</v>
      </c>
      <c r="L2627" s="5" t="s">
        <v>243</v>
      </c>
      <c r="M2627" s="5" t="s">
        <v>57</v>
      </c>
      <c r="N2627" s="4">
        <v>1992</v>
      </c>
      <c r="O2627" s="5" t="s">
        <v>1030</v>
      </c>
      <c r="S2627" s="5" t="s">
        <v>1034</v>
      </c>
      <c r="U2627" s="5" t="s">
        <v>1041</v>
      </c>
      <c r="X2627" s="5" t="s">
        <v>33</v>
      </c>
      <c r="Y2627" s="5" t="s">
        <v>32</v>
      </c>
      <c r="Z2627" s="5" t="s">
        <v>20</v>
      </c>
      <c r="AI2627" s="5" t="s">
        <v>1031</v>
      </c>
      <c r="AJ2627" s="8" t="s">
        <v>59</v>
      </c>
      <c r="AK2627" s="8" t="s">
        <v>59</v>
      </c>
      <c r="AL2627" s="8" t="s">
        <v>794</v>
      </c>
    </row>
    <row r="2628" spans="1:38" hidden="1" x14ac:dyDescent="0.2">
      <c r="A2628" s="4">
        <v>2505</v>
      </c>
      <c r="B2628" s="4">
        <v>24</v>
      </c>
      <c r="C2628" s="5" t="s">
        <v>1029</v>
      </c>
      <c r="D2628" s="5" t="s">
        <v>1028</v>
      </c>
      <c r="E2628" s="4">
        <v>2006</v>
      </c>
      <c r="F2628" s="5" t="s">
        <v>127</v>
      </c>
      <c r="G2628" s="6">
        <v>28</v>
      </c>
      <c r="L2628" s="5" t="s">
        <v>243</v>
      </c>
      <c r="M2628" s="5" t="s">
        <v>53</v>
      </c>
      <c r="N2628" s="4">
        <v>1992</v>
      </c>
      <c r="O2628" s="5" t="s">
        <v>1030</v>
      </c>
      <c r="S2628" s="5" t="s">
        <v>1034</v>
      </c>
      <c r="U2628" s="5" t="s">
        <v>1041</v>
      </c>
      <c r="X2628" s="5" t="s">
        <v>33</v>
      </c>
      <c r="Y2628" s="5" t="s">
        <v>32</v>
      </c>
      <c r="Z2628" s="5" t="s">
        <v>20</v>
      </c>
      <c r="AI2628" s="5" t="s">
        <v>1031</v>
      </c>
      <c r="AJ2628" s="8" t="s">
        <v>59</v>
      </c>
      <c r="AK2628" s="8" t="s">
        <v>59</v>
      </c>
      <c r="AL2628" s="8" t="s">
        <v>794</v>
      </c>
    </row>
    <row r="2629" spans="1:38" hidden="1" x14ac:dyDescent="0.2">
      <c r="A2629" s="4">
        <v>2505</v>
      </c>
      <c r="B2629" s="4">
        <v>25</v>
      </c>
      <c r="C2629" s="5" t="s">
        <v>1029</v>
      </c>
      <c r="D2629" s="5" t="s">
        <v>1028</v>
      </c>
      <c r="E2629" s="4">
        <v>2006</v>
      </c>
      <c r="F2629" s="5" t="s">
        <v>127</v>
      </c>
      <c r="G2629" s="6">
        <v>34</v>
      </c>
      <c r="L2629" s="5" t="s">
        <v>243</v>
      </c>
      <c r="M2629" s="5" t="s">
        <v>57</v>
      </c>
      <c r="N2629" s="4">
        <v>1992</v>
      </c>
      <c r="O2629" s="5" t="s">
        <v>1030</v>
      </c>
      <c r="S2629" s="5" t="s">
        <v>1035</v>
      </c>
      <c r="U2629" s="5" t="s">
        <v>1042</v>
      </c>
      <c r="X2629" s="5" t="s">
        <v>33</v>
      </c>
      <c r="Y2629" s="5" t="s">
        <v>32</v>
      </c>
      <c r="Z2629" s="5" t="s">
        <v>20</v>
      </c>
      <c r="AI2629" s="5" t="s">
        <v>1031</v>
      </c>
      <c r="AJ2629" s="8" t="s">
        <v>59</v>
      </c>
      <c r="AK2629" s="8" t="s">
        <v>59</v>
      </c>
      <c r="AL2629" s="8" t="s">
        <v>794</v>
      </c>
    </row>
    <row r="2630" spans="1:38" hidden="1" x14ac:dyDescent="0.2">
      <c r="A2630" s="4">
        <v>2505</v>
      </c>
      <c r="B2630" s="4">
        <v>26</v>
      </c>
      <c r="C2630" s="5" t="s">
        <v>1029</v>
      </c>
      <c r="D2630" s="5" t="s">
        <v>1028</v>
      </c>
      <c r="E2630" s="4">
        <v>2006</v>
      </c>
      <c r="F2630" s="5" t="s">
        <v>127</v>
      </c>
      <c r="G2630" s="6">
        <v>27</v>
      </c>
      <c r="L2630" s="5" t="s">
        <v>243</v>
      </c>
      <c r="M2630" s="5" t="s">
        <v>53</v>
      </c>
      <c r="N2630" s="4">
        <v>1992</v>
      </c>
      <c r="O2630" s="5" t="s">
        <v>1030</v>
      </c>
      <c r="S2630" s="5" t="s">
        <v>1035</v>
      </c>
      <c r="U2630" s="5" t="s">
        <v>1042</v>
      </c>
      <c r="X2630" s="5" t="s">
        <v>33</v>
      </c>
      <c r="Y2630" s="5" t="s">
        <v>32</v>
      </c>
      <c r="Z2630" s="5" t="s">
        <v>20</v>
      </c>
      <c r="AI2630" s="5" t="s">
        <v>1031</v>
      </c>
      <c r="AJ2630" s="8" t="s">
        <v>59</v>
      </c>
      <c r="AK2630" s="8" t="s">
        <v>59</v>
      </c>
      <c r="AL2630" s="8" t="s">
        <v>794</v>
      </c>
    </row>
    <row r="2631" spans="1:38" hidden="1" x14ac:dyDescent="0.2">
      <c r="A2631" s="4">
        <v>2505</v>
      </c>
      <c r="B2631" s="4">
        <v>27</v>
      </c>
      <c r="C2631" s="5" t="s">
        <v>1029</v>
      </c>
      <c r="D2631" s="5" t="s">
        <v>1028</v>
      </c>
      <c r="E2631" s="4">
        <v>2006</v>
      </c>
      <c r="F2631" s="5" t="s">
        <v>127</v>
      </c>
      <c r="G2631" s="6">
        <v>35</v>
      </c>
      <c r="L2631" s="5" t="s">
        <v>307</v>
      </c>
      <c r="M2631" s="5" t="s">
        <v>57</v>
      </c>
      <c r="N2631" s="4">
        <v>1979</v>
      </c>
      <c r="O2631" s="5" t="s">
        <v>1030</v>
      </c>
      <c r="S2631" s="5" t="s">
        <v>1036</v>
      </c>
      <c r="U2631" s="5" t="s">
        <v>1043</v>
      </c>
      <c r="X2631" s="5" t="s">
        <v>33</v>
      </c>
      <c r="Y2631" s="5" t="s">
        <v>32</v>
      </c>
      <c r="Z2631" s="5" t="s">
        <v>20</v>
      </c>
      <c r="AI2631" s="5" t="s">
        <v>1031</v>
      </c>
      <c r="AJ2631" s="8" t="s">
        <v>59</v>
      </c>
      <c r="AK2631" s="8" t="s">
        <v>59</v>
      </c>
      <c r="AL2631" s="8" t="s">
        <v>794</v>
      </c>
    </row>
    <row r="2632" spans="1:38" hidden="1" x14ac:dyDescent="0.2">
      <c r="A2632" s="4">
        <v>2505</v>
      </c>
      <c r="B2632" s="4">
        <v>28</v>
      </c>
      <c r="C2632" s="5" t="s">
        <v>1029</v>
      </c>
      <c r="D2632" s="5" t="s">
        <v>1028</v>
      </c>
      <c r="E2632" s="4">
        <v>2006</v>
      </c>
      <c r="F2632" s="5" t="s">
        <v>127</v>
      </c>
      <c r="G2632" s="6">
        <v>50</v>
      </c>
      <c r="L2632" s="5" t="s">
        <v>307</v>
      </c>
      <c r="M2632" s="5" t="s">
        <v>53</v>
      </c>
      <c r="N2632" s="4">
        <v>1979</v>
      </c>
      <c r="O2632" s="5" t="s">
        <v>1030</v>
      </c>
      <c r="S2632" s="5" t="s">
        <v>1036</v>
      </c>
      <c r="U2632" s="5" t="s">
        <v>1043</v>
      </c>
      <c r="X2632" s="5" t="s">
        <v>33</v>
      </c>
      <c r="Y2632" s="5" t="s">
        <v>32</v>
      </c>
      <c r="Z2632" s="5" t="s">
        <v>20</v>
      </c>
      <c r="AI2632" s="5" t="s">
        <v>1031</v>
      </c>
      <c r="AJ2632" s="8" t="s">
        <v>59</v>
      </c>
      <c r="AK2632" s="8" t="s">
        <v>59</v>
      </c>
      <c r="AL2632" s="8" t="s">
        <v>794</v>
      </c>
    </row>
    <row r="2633" spans="1:38" hidden="1" x14ac:dyDescent="0.2">
      <c r="A2633" s="4">
        <v>2505</v>
      </c>
      <c r="B2633" s="4">
        <v>29</v>
      </c>
      <c r="C2633" s="5" t="s">
        <v>1029</v>
      </c>
      <c r="D2633" s="5" t="s">
        <v>1028</v>
      </c>
      <c r="E2633" s="4">
        <v>2006</v>
      </c>
      <c r="F2633" s="5" t="s">
        <v>127</v>
      </c>
      <c r="G2633" s="6">
        <v>2</v>
      </c>
      <c r="L2633" s="5" t="s">
        <v>243</v>
      </c>
      <c r="M2633" s="5" t="s">
        <v>57</v>
      </c>
      <c r="N2633" s="4">
        <v>1979</v>
      </c>
      <c r="O2633" s="5" t="s">
        <v>1030</v>
      </c>
      <c r="S2633" s="5" t="s">
        <v>1036</v>
      </c>
      <c r="U2633" s="5" t="s">
        <v>1043</v>
      </c>
      <c r="X2633" s="5" t="s">
        <v>33</v>
      </c>
      <c r="Y2633" s="5" t="s">
        <v>32</v>
      </c>
      <c r="Z2633" s="5" t="s">
        <v>20</v>
      </c>
      <c r="AI2633" s="5" t="s">
        <v>1031</v>
      </c>
      <c r="AJ2633" s="8" t="s">
        <v>59</v>
      </c>
      <c r="AK2633" s="8" t="s">
        <v>59</v>
      </c>
      <c r="AL2633" s="8" t="s">
        <v>794</v>
      </c>
    </row>
    <row r="2634" spans="1:38" hidden="1" x14ac:dyDescent="0.2">
      <c r="A2634" s="4">
        <v>2505</v>
      </c>
      <c r="B2634" s="4">
        <v>30</v>
      </c>
      <c r="C2634" s="5" t="s">
        <v>1029</v>
      </c>
      <c r="D2634" s="5" t="s">
        <v>1028</v>
      </c>
      <c r="E2634" s="4">
        <v>2006</v>
      </c>
      <c r="F2634" s="5" t="s">
        <v>127</v>
      </c>
      <c r="G2634" s="6">
        <v>8</v>
      </c>
      <c r="L2634" s="5" t="s">
        <v>243</v>
      </c>
      <c r="M2634" s="5" t="s">
        <v>53</v>
      </c>
      <c r="N2634" s="4">
        <v>1979</v>
      </c>
      <c r="O2634" s="5" t="s">
        <v>1030</v>
      </c>
      <c r="S2634" s="5" t="s">
        <v>1036</v>
      </c>
      <c r="U2634" s="5" t="s">
        <v>1043</v>
      </c>
      <c r="X2634" s="5" t="s">
        <v>33</v>
      </c>
      <c r="Y2634" s="5" t="s">
        <v>32</v>
      </c>
      <c r="Z2634" s="5" t="s">
        <v>20</v>
      </c>
      <c r="AI2634" s="5" t="s">
        <v>1031</v>
      </c>
      <c r="AJ2634" s="8" t="s">
        <v>59</v>
      </c>
      <c r="AK2634" s="8" t="s">
        <v>59</v>
      </c>
      <c r="AL2634" s="8" t="s">
        <v>794</v>
      </c>
    </row>
    <row r="2635" spans="1:38" hidden="1" x14ac:dyDescent="0.2">
      <c r="A2635" s="4">
        <v>2505</v>
      </c>
      <c r="B2635" s="4">
        <v>31</v>
      </c>
      <c r="C2635" s="5" t="s">
        <v>1029</v>
      </c>
      <c r="D2635" s="5" t="s">
        <v>1028</v>
      </c>
      <c r="E2635" s="4">
        <v>2006</v>
      </c>
      <c r="F2635" s="5" t="s">
        <v>127</v>
      </c>
      <c r="G2635" s="6">
        <v>7</v>
      </c>
      <c r="L2635" s="5" t="s">
        <v>307</v>
      </c>
      <c r="M2635" s="5" t="s">
        <v>57</v>
      </c>
      <c r="N2635" s="4">
        <v>1997</v>
      </c>
      <c r="O2635" s="5" t="s">
        <v>1030</v>
      </c>
      <c r="S2635" s="5" t="s">
        <v>1037</v>
      </c>
      <c r="U2635" s="5" t="s">
        <v>1044</v>
      </c>
      <c r="X2635" s="5" t="s">
        <v>33</v>
      </c>
      <c r="Y2635" s="5" t="s">
        <v>32</v>
      </c>
      <c r="Z2635" s="5" t="s">
        <v>20</v>
      </c>
      <c r="AI2635" s="5" t="s">
        <v>1031</v>
      </c>
      <c r="AJ2635" s="8" t="s">
        <v>59</v>
      </c>
      <c r="AK2635" s="8" t="s">
        <v>59</v>
      </c>
      <c r="AL2635" s="8" t="s">
        <v>794</v>
      </c>
    </row>
    <row r="2636" spans="1:38" hidden="1" x14ac:dyDescent="0.2">
      <c r="A2636" s="4">
        <v>2505</v>
      </c>
      <c r="B2636" s="4">
        <v>32</v>
      </c>
      <c r="C2636" s="5" t="s">
        <v>1029</v>
      </c>
      <c r="D2636" s="5" t="s">
        <v>1028</v>
      </c>
      <c r="E2636" s="4">
        <v>2006</v>
      </c>
      <c r="F2636" s="5" t="s">
        <v>127</v>
      </c>
      <c r="G2636" s="6">
        <v>3</v>
      </c>
      <c r="L2636" s="5" t="s">
        <v>307</v>
      </c>
      <c r="M2636" s="5" t="s">
        <v>53</v>
      </c>
      <c r="N2636" s="4">
        <v>1997</v>
      </c>
      <c r="O2636" s="5" t="s">
        <v>1030</v>
      </c>
      <c r="S2636" s="5" t="s">
        <v>1037</v>
      </c>
      <c r="U2636" s="5" t="s">
        <v>1044</v>
      </c>
      <c r="X2636" s="5" t="s">
        <v>33</v>
      </c>
      <c r="Y2636" s="5" t="s">
        <v>32</v>
      </c>
      <c r="Z2636" s="5" t="s">
        <v>20</v>
      </c>
      <c r="AI2636" s="5" t="s">
        <v>1031</v>
      </c>
      <c r="AJ2636" s="8" t="s">
        <v>59</v>
      </c>
      <c r="AK2636" s="8" t="s">
        <v>59</v>
      </c>
      <c r="AL2636" s="8" t="s">
        <v>794</v>
      </c>
    </row>
    <row r="2637" spans="1:38" hidden="1" x14ac:dyDescent="0.2">
      <c r="A2637" s="4">
        <v>2505</v>
      </c>
      <c r="B2637" s="4">
        <v>33</v>
      </c>
      <c r="C2637" s="5" t="s">
        <v>1029</v>
      </c>
      <c r="D2637" s="5" t="s">
        <v>1028</v>
      </c>
      <c r="E2637" s="4">
        <v>2006</v>
      </c>
      <c r="F2637" s="5" t="s">
        <v>127</v>
      </c>
      <c r="G2637" s="6">
        <v>7</v>
      </c>
      <c r="L2637" s="5" t="s">
        <v>243</v>
      </c>
      <c r="M2637" s="5" t="s">
        <v>57</v>
      </c>
      <c r="N2637" s="4">
        <v>1997</v>
      </c>
      <c r="O2637" s="5" t="s">
        <v>1030</v>
      </c>
      <c r="S2637" s="5" t="s">
        <v>1037</v>
      </c>
      <c r="U2637" s="5" t="s">
        <v>1044</v>
      </c>
      <c r="X2637" s="5" t="s">
        <v>33</v>
      </c>
      <c r="Y2637" s="5" t="s">
        <v>32</v>
      </c>
      <c r="Z2637" s="5" t="s">
        <v>20</v>
      </c>
      <c r="AI2637" s="5" t="s">
        <v>1031</v>
      </c>
      <c r="AJ2637" s="8" t="s">
        <v>59</v>
      </c>
      <c r="AK2637" s="8" t="s">
        <v>59</v>
      </c>
      <c r="AL2637" s="8" t="s">
        <v>794</v>
      </c>
    </row>
    <row r="2638" spans="1:38" hidden="1" x14ac:dyDescent="0.2">
      <c r="A2638" s="4">
        <v>2505</v>
      </c>
      <c r="B2638" s="4">
        <v>34</v>
      </c>
      <c r="C2638" s="5" t="s">
        <v>1029</v>
      </c>
      <c r="D2638" s="5" t="s">
        <v>1028</v>
      </c>
      <c r="E2638" s="4">
        <v>2006</v>
      </c>
      <c r="F2638" s="5" t="s">
        <v>127</v>
      </c>
      <c r="G2638" s="6">
        <v>9</v>
      </c>
      <c r="L2638" s="5" t="s">
        <v>243</v>
      </c>
      <c r="M2638" s="5" t="s">
        <v>53</v>
      </c>
      <c r="N2638" s="4">
        <v>1997</v>
      </c>
      <c r="O2638" s="5" t="s">
        <v>1030</v>
      </c>
      <c r="S2638" s="5" t="s">
        <v>1037</v>
      </c>
      <c r="U2638" s="5" t="s">
        <v>1044</v>
      </c>
      <c r="X2638" s="5" t="s">
        <v>33</v>
      </c>
      <c r="Y2638" s="5" t="s">
        <v>32</v>
      </c>
      <c r="Z2638" s="5" t="s">
        <v>20</v>
      </c>
      <c r="AI2638" s="5" t="s">
        <v>1031</v>
      </c>
      <c r="AJ2638" s="8" t="s">
        <v>59</v>
      </c>
      <c r="AK2638" s="8" t="s">
        <v>59</v>
      </c>
      <c r="AL2638" s="8" t="s">
        <v>794</v>
      </c>
    </row>
    <row r="2639" spans="1:38" hidden="1" x14ac:dyDescent="0.2">
      <c r="A2639" s="4">
        <v>2505</v>
      </c>
      <c r="B2639" s="4">
        <v>35</v>
      </c>
      <c r="C2639" s="5" t="s">
        <v>1029</v>
      </c>
      <c r="D2639" s="5" t="s">
        <v>1028</v>
      </c>
      <c r="E2639" s="4">
        <v>2006</v>
      </c>
      <c r="F2639" s="5" t="s">
        <v>127</v>
      </c>
      <c r="G2639" s="6">
        <v>3</v>
      </c>
      <c r="L2639" s="5" t="s">
        <v>307</v>
      </c>
      <c r="M2639" s="5" t="s">
        <v>57</v>
      </c>
      <c r="N2639" s="4">
        <v>2001</v>
      </c>
      <c r="O2639" s="5" t="s">
        <v>1030</v>
      </c>
      <c r="S2639" s="5" t="s">
        <v>1038</v>
      </c>
      <c r="U2639" s="5" t="s">
        <v>1045</v>
      </c>
      <c r="X2639" s="5" t="s">
        <v>33</v>
      </c>
      <c r="Y2639" s="5" t="s">
        <v>32</v>
      </c>
      <c r="Z2639" s="5" t="s">
        <v>20</v>
      </c>
      <c r="AI2639" s="5" t="s">
        <v>1031</v>
      </c>
      <c r="AJ2639" s="8" t="s">
        <v>59</v>
      </c>
      <c r="AK2639" s="8" t="s">
        <v>59</v>
      </c>
      <c r="AL2639" s="8" t="s">
        <v>794</v>
      </c>
    </row>
    <row r="2640" spans="1:38" hidden="1" x14ac:dyDescent="0.2">
      <c r="A2640" s="4">
        <v>2505</v>
      </c>
      <c r="B2640" s="4">
        <v>36</v>
      </c>
      <c r="C2640" s="5" t="s">
        <v>1029</v>
      </c>
      <c r="D2640" s="5" t="s">
        <v>1028</v>
      </c>
      <c r="E2640" s="4">
        <v>2006</v>
      </c>
      <c r="F2640" s="5" t="s">
        <v>127</v>
      </c>
      <c r="G2640" s="6">
        <v>11</v>
      </c>
      <c r="L2640" s="5" t="s">
        <v>307</v>
      </c>
      <c r="M2640" s="5" t="s">
        <v>53</v>
      </c>
      <c r="N2640" s="4">
        <v>2001</v>
      </c>
      <c r="O2640" s="5" t="s">
        <v>1030</v>
      </c>
      <c r="S2640" s="5" t="s">
        <v>1038</v>
      </c>
      <c r="U2640" s="5" t="s">
        <v>1045</v>
      </c>
      <c r="X2640" s="5" t="s">
        <v>33</v>
      </c>
      <c r="Y2640" s="5" t="s">
        <v>32</v>
      </c>
      <c r="Z2640" s="5" t="s">
        <v>20</v>
      </c>
      <c r="AI2640" s="5" t="s">
        <v>1031</v>
      </c>
      <c r="AJ2640" s="8" t="s">
        <v>59</v>
      </c>
      <c r="AK2640" s="8" t="s">
        <v>59</v>
      </c>
      <c r="AL2640" s="8" t="s">
        <v>794</v>
      </c>
    </row>
    <row r="2641" spans="1:38" hidden="1" x14ac:dyDescent="0.2">
      <c r="A2641" s="4">
        <v>2505</v>
      </c>
      <c r="B2641" s="4">
        <v>37</v>
      </c>
      <c r="C2641" s="5" t="s">
        <v>1029</v>
      </c>
      <c r="D2641" s="5" t="s">
        <v>1028</v>
      </c>
      <c r="E2641" s="4">
        <v>2006</v>
      </c>
      <c r="F2641" s="5" t="s">
        <v>127</v>
      </c>
      <c r="G2641" s="6">
        <v>18</v>
      </c>
      <c r="L2641" s="5" t="s">
        <v>243</v>
      </c>
      <c r="M2641" s="5" t="s">
        <v>57</v>
      </c>
      <c r="N2641" s="4">
        <v>2001</v>
      </c>
      <c r="O2641" s="5" t="s">
        <v>1030</v>
      </c>
      <c r="S2641" s="5" t="s">
        <v>1038</v>
      </c>
      <c r="U2641" s="5" t="s">
        <v>1045</v>
      </c>
      <c r="X2641" s="5" t="s">
        <v>33</v>
      </c>
      <c r="Y2641" s="5" t="s">
        <v>32</v>
      </c>
      <c r="Z2641" s="5" t="s">
        <v>20</v>
      </c>
      <c r="AI2641" s="5" t="s">
        <v>1031</v>
      </c>
      <c r="AJ2641" s="8" t="s">
        <v>59</v>
      </c>
      <c r="AK2641" s="8" t="s">
        <v>59</v>
      </c>
      <c r="AL2641" s="8" t="s">
        <v>794</v>
      </c>
    </row>
    <row r="2642" spans="1:38" hidden="1" x14ac:dyDescent="0.2">
      <c r="A2642" s="4">
        <v>2505</v>
      </c>
      <c r="B2642" s="4">
        <v>38</v>
      </c>
      <c r="C2642" s="5" t="s">
        <v>1029</v>
      </c>
      <c r="D2642" s="5" t="s">
        <v>1028</v>
      </c>
      <c r="E2642" s="4">
        <v>2006</v>
      </c>
      <c r="F2642" s="5" t="s">
        <v>127</v>
      </c>
      <c r="G2642" s="6">
        <v>7</v>
      </c>
      <c r="L2642" s="5" t="s">
        <v>243</v>
      </c>
      <c r="M2642" s="5" t="s">
        <v>53</v>
      </c>
      <c r="N2642" s="4">
        <v>2001</v>
      </c>
      <c r="O2642" s="5" t="s">
        <v>1030</v>
      </c>
      <c r="S2642" s="5" t="s">
        <v>1038</v>
      </c>
      <c r="U2642" s="5" t="s">
        <v>1045</v>
      </c>
      <c r="X2642" s="5" t="s">
        <v>33</v>
      </c>
      <c r="Y2642" s="5" t="s">
        <v>32</v>
      </c>
      <c r="Z2642" s="5" t="s">
        <v>20</v>
      </c>
      <c r="AI2642" s="5" t="s">
        <v>1031</v>
      </c>
      <c r="AJ2642" s="8" t="s">
        <v>59</v>
      </c>
      <c r="AK2642" s="8" t="s">
        <v>59</v>
      </c>
      <c r="AL2642" s="8" t="s">
        <v>794</v>
      </c>
    </row>
    <row r="2643" spans="1:38" hidden="1" x14ac:dyDescent="0.2">
      <c r="A2643" s="4">
        <v>2505</v>
      </c>
      <c r="B2643" s="4">
        <v>39</v>
      </c>
      <c r="C2643" s="5" t="s">
        <v>1029</v>
      </c>
      <c r="D2643" s="5" t="s">
        <v>1028</v>
      </c>
      <c r="E2643" s="4">
        <v>2006</v>
      </c>
      <c r="F2643" s="5" t="s">
        <v>127</v>
      </c>
      <c r="G2643" s="6">
        <v>10</v>
      </c>
      <c r="L2643" s="5" t="s">
        <v>307</v>
      </c>
      <c r="M2643" s="5" t="s">
        <v>57</v>
      </c>
      <c r="N2643" s="4">
        <v>1994</v>
      </c>
      <c r="O2643" s="5" t="s">
        <v>1030</v>
      </c>
      <c r="S2643" s="5" t="s">
        <v>1039</v>
      </c>
      <c r="U2643" s="5" t="s">
        <v>1046</v>
      </c>
      <c r="X2643" s="5" t="s">
        <v>33</v>
      </c>
      <c r="Y2643" s="5" t="s">
        <v>32</v>
      </c>
      <c r="Z2643" s="5" t="s">
        <v>20</v>
      </c>
      <c r="AI2643" s="5" t="s">
        <v>1031</v>
      </c>
      <c r="AJ2643" s="8" t="s">
        <v>59</v>
      </c>
      <c r="AK2643" s="8" t="s">
        <v>59</v>
      </c>
      <c r="AL2643" s="8" t="s">
        <v>794</v>
      </c>
    </row>
    <row r="2644" spans="1:38" hidden="1" x14ac:dyDescent="0.2">
      <c r="A2644" s="4">
        <v>2505</v>
      </c>
      <c r="B2644" s="4">
        <v>40</v>
      </c>
      <c r="C2644" s="5" t="s">
        <v>1029</v>
      </c>
      <c r="D2644" s="5" t="s">
        <v>1028</v>
      </c>
      <c r="E2644" s="4">
        <v>2006</v>
      </c>
      <c r="F2644" s="5" t="s">
        <v>127</v>
      </c>
      <c r="G2644" s="6">
        <v>17</v>
      </c>
      <c r="L2644" s="5" t="s">
        <v>307</v>
      </c>
      <c r="M2644" s="5" t="s">
        <v>53</v>
      </c>
      <c r="N2644" s="4">
        <v>1994</v>
      </c>
      <c r="O2644" s="5" t="s">
        <v>1030</v>
      </c>
      <c r="S2644" s="5" t="s">
        <v>1039</v>
      </c>
      <c r="U2644" s="5" t="s">
        <v>1046</v>
      </c>
      <c r="X2644" s="5" t="s">
        <v>33</v>
      </c>
      <c r="Y2644" s="5" t="s">
        <v>32</v>
      </c>
      <c r="Z2644" s="5" t="s">
        <v>20</v>
      </c>
      <c r="AI2644" s="5" t="s">
        <v>1031</v>
      </c>
      <c r="AJ2644" s="8" t="s">
        <v>59</v>
      </c>
      <c r="AK2644" s="8" t="s">
        <v>59</v>
      </c>
      <c r="AL2644" s="8" t="s">
        <v>794</v>
      </c>
    </row>
    <row r="2645" spans="1:38" hidden="1" x14ac:dyDescent="0.2">
      <c r="A2645" s="4">
        <v>2505</v>
      </c>
      <c r="B2645" s="4">
        <v>41</v>
      </c>
      <c r="C2645" s="5" t="s">
        <v>1029</v>
      </c>
      <c r="D2645" s="5" t="s">
        <v>1028</v>
      </c>
      <c r="E2645" s="4">
        <v>2006</v>
      </c>
      <c r="F2645" s="5" t="s">
        <v>127</v>
      </c>
      <c r="G2645" s="6">
        <v>19</v>
      </c>
      <c r="L2645" s="5" t="s">
        <v>243</v>
      </c>
      <c r="M2645" s="5" t="s">
        <v>57</v>
      </c>
      <c r="N2645" s="4">
        <v>1994</v>
      </c>
      <c r="O2645" s="5" t="s">
        <v>1030</v>
      </c>
      <c r="S2645" s="5" t="s">
        <v>1039</v>
      </c>
      <c r="U2645" s="5" t="s">
        <v>1046</v>
      </c>
      <c r="X2645" s="5" t="s">
        <v>33</v>
      </c>
      <c r="Y2645" s="5" t="s">
        <v>32</v>
      </c>
      <c r="Z2645" s="5" t="s">
        <v>20</v>
      </c>
      <c r="AI2645" s="5" t="s">
        <v>1031</v>
      </c>
      <c r="AJ2645" s="8" t="s">
        <v>59</v>
      </c>
      <c r="AK2645" s="8" t="s">
        <v>59</v>
      </c>
      <c r="AL2645" s="8" t="s">
        <v>794</v>
      </c>
    </row>
    <row r="2646" spans="1:38" hidden="1" x14ac:dyDescent="0.2">
      <c r="A2646" s="4">
        <v>2505</v>
      </c>
      <c r="B2646" s="4">
        <v>42</v>
      </c>
      <c r="C2646" s="5" t="s">
        <v>1029</v>
      </c>
      <c r="D2646" s="5" t="s">
        <v>1028</v>
      </c>
      <c r="E2646" s="4">
        <v>2006</v>
      </c>
      <c r="F2646" s="5" t="s">
        <v>127</v>
      </c>
      <c r="G2646" s="6">
        <v>4</v>
      </c>
      <c r="L2646" s="5" t="s">
        <v>243</v>
      </c>
      <c r="M2646" s="5" t="s">
        <v>53</v>
      </c>
      <c r="N2646" s="4">
        <v>1994</v>
      </c>
      <c r="O2646" s="5" t="s">
        <v>1030</v>
      </c>
      <c r="S2646" s="5" t="s">
        <v>1039</v>
      </c>
      <c r="U2646" s="5" t="s">
        <v>1046</v>
      </c>
      <c r="X2646" s="5" t="s">
        <v>33</v>
      </c>
      <c r="Y2646" s="5" t="s">
        <v>32</v>
      </c>
      <c r="Z2646" s="5" t="s">
        <v>20</v>
      </c>
      <c r="AI2646" s="5" t="s">
        <v>1031</v>
      </c>
      <c r="AJ2646" s="8" t="s">
        <v>59</v>
      </c>
      <c r="AK2646" s="8" t="s">
        <v>59</v>
      </c>
      <c r="AL2646" s="8" t="s">
        <v>794</v>
      </c>
    </row>
    <row r="2647" spans="1:38" hidden="1" x14ac:dyDescent="0.2">
      <c r="A2647" s="4">
        <v>2505</v>
      </c>
      <c r="B2647" s="4">
        <v>43</v>
      </c>
      <c r="C2647" s="5" t="s">
        <v>1029</v>
      </c>
      <c r="D2647" s="5" t="s">
        <v>1028</v>
      </c>
      <c r="E2647" s="4">
        <v>2006</v>
      </c>
      <c r="F2647" s="5" t="s">
        <v>165</v>
      </c>
      <c r="G2647" s="6">
        <v>3</v>
      </c>
      <c r="L2647" s="5" t="s">
        <v>307</v>
      </c>
      <c r="M2647" s="5" t="s">
        <v>57</v>
      </c>
      <c r="N2647" s="4" t="s">
        <v>1053</v>
      </c>
      <c r="O2647" s="5" t="s">
        <v>1030</v>
      </c>
      <c r="S2647" s="5" t="s">
        <v>1032</v>
      </c>
      <c r="U2647" s="5" t="s">
        <v>1095</v>
      </c>
      <c r="X2647" s="5" t="s">
        <v>33</v>
      </c>
      <c r="Y2647" s="5" t="s">
        <v>32</v>
      </c>
      <c r="Z2647" s="5" t="s">
        <v>20</v>
      </c>
      <c r="AI2647" s="5" t="s">
        <v>1031</v>
      </c>
      <c r="AJ2647" s="8" t="s">
        <v>59</v>
      </c>
      <c r="AK2647" s="8" t="s">
        <v>59</v>
      </c>
      <c r="AL2647" s="8" t="s">
        <v>794</v>
      </c>
    </row>
    <row r="2648" spans="1:38" hidden="1" x14ac:dyDescent="0.2">
      <c r="A2648" s="4">
        <v>2505</v>
      </c>
      <c r="B2648" s="4">
        <v>44</v>
      </c>
      <c r="C2648" s="5" t="s">
        <v>1029</v>
      </c>
      <c r="D2648" s="5" t="s">
        <v>1028</v>
      </c>
      <c r="E2648" s="4">
        <v>2006</v>
      </c>
      <c r="F2648" s="5" t="s">
        <v>165</v>
      </c>
      <c r="G2648" s="6">
        <v>4</v>
      </c>
      <c r="L2648" s="5" t="s">
        <v>307</v>
      </c>
      <c r="M2648" s="5" t="s">
        <v>53</v>
      </c>
      <c r="N2648" s="4" t="s">
        <v>1053</v>
      </c>
      <c r="O2648" s="5" t="s">
        <v>1030</v>
      </c>
      <c r="S2648" s="5" t="s">
        <v>1032</v>
      </c>
      <c r="U2648" s="5" t="s">
        <v>1095</v>
      </c>
      <c r="X2648" s="5" t="s">
        <v>33</v>
      </c>
      <c r="Y2648" s="5" t="s">
        <v>32</v>
      </c>
      <c r="Z2648" s="5" t="s">
        <v>20</v>
      </c>
      <c r="AI2648" s="5" t="s">
        <v>1031</v>
      </c>
      <c r="AJ2648" s="8" t="s">
        <v>59</v>
      </c>
      <c r="AK2648" s="8" t="s">
        <v>59</v>
      </c>
      <c r="AL2648" s="8" t="s">
        <v>794</v>
      </c>
    </row>
    <row r="2649" spans="1:38" hidden="1" x14ac:dyDescent="0.2">
      <c r="A2649" s="4">
        <v>2505</v>
      </c>
      <c r="B2649" s="4">
        <v>45</v>
      </c>
      <c r="C2649" s="5" t="s">
        <v>1029</v>
      </c>
      <c r="D2649" s="5" t="s">
        <v>1028</v>
      </c>
      <c r="E2649" s="4">
        <v>2006</v>
      </c>
      <c r="F2649" s="5" t="s">
        <v>165</v>
      </c>
      <c r="G2649" s="6">
        <v>12</v>
      </c>
      <c r="L2649" s="5" t="s">
        <v>243</v>
      </c>
      <c r="M2649" s="5" t="s">
        <v>57</v>
      </c>
      <c r="N2649" s="4" t="s">
        <v>1053</v>
      </c>
      <c r="O2649" s="5" t="s">
        <v>1030</v>
      </c>
      <c r="S2649" s="5" t="s">
        <v>1032</v>
      </c>
      <c r="U2649" s="5" t="s">
        <v>1095</v>
      </c>
      <c r="X2649" s="5" t="s">
        <v>33</v>
      </c>
      <c r="Y2649" s="5" t="s">
        <v>32</v>
      </c>
      <c r="Z2649" s="5" t="s">
        <v>20</v>
      </c>
      <c r="AI2649" s="5" t="s">
        <v>1031</v>
      </c>
      <c r="AJ2649" s="8" t="s">
        <v>59</v>
      </c>
      <c r="AK2649" s="8" t="s">
        <v>59</v>
      </c>
      <c r="AL2649" s="8" t="s">
        <v>794</v>
      </c>
    </row>
    <row r="2650" spans="1:38" hidden="1" x14ac:dyDescent="0.2">
      <c r="A2650" s="4">
        <v>2505</v>
      </c>
      <c r="B2650" s="4">
        <v>46</v>
      </c>
      <c r="C2650" s="5" t="s">
        <v>1029</v>
      </c>
      <c r="D2650" s="5" t="s">
        <v>1028</v>
      </c>
      <c r="E2650" s="4">
        <v>2006</v>
      </c>
      <c r="F2650" s="5" t="s">
        <v>165</v>
      </c>
      <c r="G2650" s="6">
        <v>2</v>
      </c>
      <c r="L2650" s="5" t="s">
        <v>243</v>
      </c>
      <c r="M2650" s="5" t="s">
        <v>53</v>
      </c>
      <c r="N2650" s="4" t="s">
        <v>1053</v>
      </c>
      <c r="O2650" s="5" t="s">
        <v>1030</v>
      </c>
      <c r="S2650" s="5" t="s">
        <v>1032</v>
      </c>
      <c r="U2650" s="5" t="s">
        <v>1095</v>
      </c>
      <c r="X2650" s="5" t="s">
        <v>33</v>
      </c>
      <c r="Y2650" s="5" t="s">
        <v>32</v>
      </c>
      <c r="Z2650" s="5" t="s">
        <v>20</v>
      </c>
      <c r="AI2650" s="5" t="s">
        <v>1031</v>
      </c>
      <c r="AJ2650" s="8" t="s">
        <v>59</v>
      </c>
      <c r="AK2650" s="8" t="s">
        <v>59</v>
      </c>
      <c r="AL2650" s="8" t="s">
        <v>794</v>
      </c>
    </row>
    <row r="2651" spans="1:38" hidden="1" x14ac:dyDescent="0.2">
      <c r="A2651" s="4">
        <v>2505</v>
      </c>
      <c r="B2651" s="4">
        <v>47</v>
      </c>
      <c r="C2651" s="5" t="s">
        <v>1029</v>
      </c>
      <c r="D2651" s="5" t="s">
        <v>1028</v>
      </c>
      <c r="E2651" s="4">
        <v>2006</v>
      </c>
      <c r="F2651" s="5" t="s">
        <v>165</v>
      </c>
      <c r="G2651" s="6">
        <v>1</v>
      </c>
      <c r="L2651" s="5" t="s">
        <v>243</v>
      </c>
      <c r="M2651" s="5" t="s">
        <v>53</v>
      </c>
      <c r="N2651" s="4" t="s">
        <v>1054</v>
      </c>
      <c r="O2651" s="5" t="s">
        <v>1030</v>
      </c>
      <c r="S2651" s="5" t="s">
        <v>1033</v>
      </c>
      <c r="U2651" s="5" t="s">
        <v>1040</v>
      </c>
      <c r="X2651" s="5" t="s">
        <v>33</v>
      </c>
      <c r="Y2651" s="5" t="s">
        <v>32</v>
      </c>
      <c r="Z2651" s="5" t="s">
        <v>20</v>
      </c>
      <c r="AI2651" s="5" t="s">
        <v>1031</v>
      </c>
      <c r="AJ2651" s="8" t="s">
        <v>59</v>
      </c>
      <c r="AK2651" s="8" t="s">
        <v>59</v>
      </c>
      <c r="AL2651" s="8" t="s">
        <v>794</v>
      </c>
    </row>
    <row r="2652" spans="1:38" hidden="1" x14ac:dyDescent="0.2">
      <c r="A2652" s="4">
        <v>2505</v>
      </c>
      <c r="B2652" s="4">
        <v>48</v>
      </c>
      <c r="C2652" s="5" t="s">
        <v>1029</v>
      </c>
      <c r="D2652" s="5" t="s">
        <v>1028</v>
      </c>
      <c r="E2652" s="4">
        <v>2006</v>
      </c>
      <c r="F2652" s="5" t="s">
        <v>165</v>
      </c>
      <c r="G2652" s="6">
        <v>13</v>
      </c>
      <c r="L2652" s="5" t="s">
        <v>307</v>
      </c>
      <c r="M2652" s="5" t="s">
        <v>57</v>
      </c>
      <c r="N2652" s="4" t="s">
        <v>1054</v>
      </c>
      <c r="O2652" s="5" t="s">
        <v>1030</v>
      </c>
      <c r="S2652" s="5" t="s">
        <v>1035</v>
      </c>
      <c r="U2652" s="5" t="s">
        <v>1042</v>
      </c>
      <c r="X2652" s="5" t="s">
        <v>33</v>
      </c>
      <c r="Y2652" s="5" t="s">
        <v>32</v>
      </c>
      <c r="Z2652" s="5" t="s">
        <v>20</v>
      </c>
      <c r="AI2652" s="5" t="s">
        <v>1031</v>
      </c>
      <c r="AJ2652" s="8" t="s">
        <v>59</v>
      </c>
      <c r="AK2652" s="8" t="s">
        <v>59</v>
      </c>
      <c r="AL2652" s="8" t="s">
        <v>794</v>
      </c>
    </row>
    <row r="2653" spans="1:38" hidden="1" x14ac:dyDescent="0.2">
      <c r="A2653" s="4">
        <v>2505</v>
      </c>
      <c r="B2653" s="4">
        <v>49</v>
      </c>
      <c r="C2653" s="5" t="s">
        <v>1029</v>
      </c>
      <c r="D2653" s="5" t="s">
        <v>1028</v>
      </c>
      <c r="E2653" s="4">
        <v>2006</v>
      </c>
      <c r="F2653" s="5" t="s">
        <v>165</v>
      </c>
      <c r="G2653" s="6">
        <v>7</v>
      </c>
      <c r="L2653" s="5" t="s">
        <v>307</v>
      </c>
      <c r="M2653" s="5" t="s">
        <v>53</v>
      </c>
      <c r="N2653" s="4" t="s">
        <v>1054</v>
      </c>
      <c r="O2653" s="5" t="s">
        <v>1030</v>
      </c>
      <c r="S2653" s="5" t="s">
        <v>1035</v>
      </c>
      <c r="U2653" s="5" t="s">
        <v>1042</v>
      </c>
      <c r="X2653" s="5" t="s">
        <v>33</v>
      </c>
      <c r="Y2653" s="5" t="s">
        <v>32</v>
      </c>
      <c r="Z2653" s="5" t="s">
        <v>20</v>
      </c>
      <c r="AI2653" s="5" t="s">
        <v>1031</v>
      </c>
      <c r="AJ2653" s="8" t="s">
        <v>59</v>
      </c>
      <c r="AK2653" s="8" t="s">
        <v>59</v>
      </c>
      <c r="AL2653" s="8" t="s">
        <v>794</v>
      </c>
    </row>
    <row r="2654" spans="1:38" hidden="1" x14ac:dyDescent="0.2">
      <c r="A2654" s="4">
        <v>2505</v>
      </c>
      <c r="B2654" s="4">
        <v>50</v>
      </c>
      <c r="C2654" s="5" t="s">
        <v>1029</v>
      </c>
      <c r="D2654" s="5" t="s">
        <v>1028</v>
      </c>
      <c r="E2654" s="4">
        <v>2006</v>
      </c>
      <c r="F2654" s="5" t="s">
        <v>165</v>
      </c>
      <c r="G2654" s="6">
        <v>15</v>
      </c>
      <c r="L2654" s="5" t="s">
        <v>243</v>
      </c>
      <c r="M2654" s="5" t="s">
        <v>57</v>
      </c>
      <c r="N2654" s="4" t="s">
        <v>1054</v>
      </c>
      <c r="O2654" s="5" t="s">
        <v>1030</v>
      </c>
      <c r="S2654" s="5" t="s">
        <v>1035</v>
      </c>
      <c r="U2654" s="5" t="s">
        <v>1042</v>
      </c>
      <c r="X2654" s="5" t="s">
        <v>33</v>
      </c>
      <c r="Y2654" s="5" t="s">
        <v>32</v>
      </c>
      <c r="Z2654" s="5" t="s">
        <v>20</v>
      </c>
      <c r="AI2654" s="5" t="s">
        <v>1031</v>
      </c>
      <c r="AJ2654" s="8" t="s">
        <v>59</v>
      </c>
      <c r="AK2654" s="8" t="s">
        <v>59</v>
      </c>
      <c r="AL2654" s="8" t="s">
        <v>794</v>
      </c>
    </row>
    <row r="2655" spans="1:38" hidden="1" x14ac:dyDescent="0.2">
      <c r="A2655" s="4">
        <v>2505</v>
      </c>
      <c r="B2655" s="4">
        <v>51</v>
      </c>
      <c r="C2655" s="5" t="s">
        <v>1029</v>
      </c>
      <c r="D2655" s="5" t="s">
        <v>1028</v>
      </c>
      <c r="E2655" s="4">
        <v>2006</v>
      </c>
      <c r="F2655" s="5" t="s">
        <v>165</v>
      </c>
      <c r="G2655" s="6">
        <v>6</v>
      </c>
      <c r="L2655" s="5" t="s">
        <v>243</v>
      </c>
      <c r="M2655" s="5" t="s">
        <v>53</v>
      </c>
      <c r="N2655" s="4" t="s">
        <v>1054</v>
      </c>
      <c r="O2655" s="5" t="s">
        <v>1030</v>
      </c>
      <c r="S2655" s="5" t="s">
        <v>1035</v>
      </c>
      <c r="U2655" s="5" t="s">
        <v>1042</v>
      </c>
      <c r="X2655" s="5" t="s">
        <v>33</v>
      </c>
      <c r="Y2655" s="5" t="s">
        <v>32</v>
      </c>
      <c r="Z2655" s="5" t="s">
        <v>20</v>
      </c>
      <c r="AI2655" s="5" t="s">
        <v>1031</v>
      </c>
      <c r="AJ2655" s="8" t="s">
        <v>59</v>
      </c>
      <c r="AK2655" s="8" t="s">
        <v>59</v>
      </c>
      <c r="AL2655" s="8" t="s">
        <v>794</v>
      </c>
    </row>
    <row r="2656" spans="1:38" hidden="1" x14ac:dyDescent="0.2">
      <c r="A2656" s="4">
        <v>2505</v>
      </c>
      <c r="B2656" s="4">
        <v>52</v>
      </c>
      <c r="C2656" s="5" t="s">
        <v>1029</v>
      </c>
      <c r="D2656" s="5" t="s">
        <v>1028</v>
      </c>
      <c r="E2656" s="4">
        <v>2006</v>
      </c>
      <c r="F2656" s="5" t="s">
        <v>165</v>
      </c>
      <c r="G2656" s="6">
        <v>14</v>
      </c>
      <c r="L2656" s="5" t="s">
        <v>243</v>
      </c>
      <c r="M2656" s="5" t="s">
        <v>53</v>
      </c>
      <c r="N2656" s="4" t="s">
        <v>1055</v>
      </c>
      <c r="O2656" s="5" t="s">
        <v>1030</v>
      </c>
      <c r="S2656" s="5" t="s">
        <v>1036</v>
      </c>
      <c r="U2656" s="5" t="s">
        <v>1043</v>
      </c>
      <c r="X2656" s="5" t="s">
        <v>33</v>
      </c>
      <c r="Y2656" s="5" t="s">
        <v>32</v>
      </c>
      <c r="Z2656" s="5" t="s">
        <v>20</v>
      </c>
      <c r="AI2656" s="5" t="s">
        <v>1031</v>
      </c>
      <c r="AJ2656" s="8" t="s">
        <v>59</v>
      </c>
      <c r="AK2656" s="8" t="s">
        <v>59</v>
      </c>
      <c r="AL2656" s="8" t="s">
        <v>794</v>
      </c>
    </row>
    <row r="2657" spans="1:38" hidden="1" x14ac:dyDescent="0.2">
      <c r="A2657" s="4">
        <v>2505</v>
      </c>
      <c r="B2657" s="4">
        <v>53</v>
      </c>
      <c r="C2657" s="5" t="s">
        <v>1029</v>
      </c>
      <c r="D2657" s="5" t="s">
        <v>1028</v>
      </c>
      <c r="E2657" s="4">
        <v>2006</v>
      </c>
      <c r="F2657" s="5" t="s">
        <v>165</v>
      </c>
      <c r="G2657" s="6">
        <v>1</v>
      </c>
      <c r="L2657" s="5" t="s">
        <v>243</v>
      </c>
      <c r="M2657" s="5" t="s">
        <v>53</v>
      </c>
      <c r="N2657" s="4" t="s">
        <v>1056</v>
      </c>
      <c r="O2657" s="5" t="s">
        <v>1030</v>
      </c>
      <c r="S2657" s="5" t="s">
        <v>1037</v>
      </c>
      <c r="U2657" s="5" t="s">
        <v>1044</v>
      </c>
      <c r="X2657" s="5" t="s">
        <v>33</v>
      </c>
      <c r="Y2657" s="5" t="s">
        <v>32</v>
      </c>
      <c r="Z2657" s="5" t="s">
        <v>20</v>
      </c>
      <c r="AI2657" s="5" t="s">
        <v>1031</v>
      </c>
      <c r="AJ2657" s="8" t="s">
        <v>59</v>
      </c>
      <c r="AK2657" s="8" t="s">
        <v>59</v>
      </c>
      <c r="AL2657" s="8" t="s">
        <v>794</v>
      </c>
    </row>
    <row r="2658" spans="1:38" hidden="1" x14ac:dyDescent="0.2">
      <c r="A2658" s="4">
        <v>2505</v>
      </c>
      <c r="B2658" s="4">
        <v>54</v>
      </c>
      <c r="C2658" s="5" t="s">
        <v>1029</v>
      </c>
      <c r="D2658" s="5" t="s">
        <v>1028</v>
      </c>
      <c r="E2658" s="4">
        <v>2006</v>
      </c>
      <c r="F2658" s="5" t="s">
        <v>1057</v>
      </c>
      <c r="G2658" s="6">
        <v>12</v>
      </c>
      <c r="L2658" s="5" t="s">
        <v>307</v>
      </c>
      <c r="M2658" s="5" t="s">
        <v>57</v>
      </c>
      <c r="N2658" s="4" t="s">
        <v>1053</v>
      </c>
      <c r="O2658" s="5" t="s">
        <v>1030</v>
      </c>
      <c r="S2658" s="5" t="s">
        <v>1032</v>
      </c>
      <c r="U2658" s="5" t="s">
        <v>1095</v>
      </c>
      <c r="X2658" s="5" t="s">
        <v>33</v>
      </c>
      <c r="Y2658" s="5" t="s">
        <v>32</v>
      </c>
      <c r="Z2658" s="5" t="s">
        <v>20</v>
      </c>
      <c r="AI2658" s="5" t="s">
        <v>1031</v>
      </c>
      <c r="AJ2658" s="8" t="s">
        <v>59</v>
      </c>
      <c r="AK2658" s="8" t="s">
        <v>59</v>
      </c>
      <c r="AL2658" s="8" t="s">
        <v>794</v>
      </c>
    </row>
    <row r="2659" spans="1:38" hidden="1" x14ac:dyDescent="0.2">
      <c r="A2659" s="4">
        <v>2505</v>
      </c>
      <c r="B2659" s="4">
        <v>55</v>
      </c>
      <c r="C2659" s="5" t="s">
        <v>1029</v>
      </c>
      <c r="D2659" s="5" t="s">
        <v>1028</v>
      </c>
      <c r="E2659" s="4">
        <v>2006</v>
      </c>
      <c r="F2659" s="5" t="s">
        <v>1057</v>
      </c>
      <c r="G2659" s="6">
        <v>12</v>
      </c>
      <c r="L2659" s="5" t="s">
        <v>307</v>
      </c>
      <c r="M2659" s="5" t="s">
        <v>53</v>
      </c>
      <c r="N2659" s="4" t="s">
        <v>1053</v>
      </c>
      <c r="O2659" s="5" t="s">
        <v>1030</v>
      </c>
      <c r="S2659" s="5" t="s">
        <v>1032</v>
      </c>
      <c r="U2659" s="5" t="s">
        <v>1095</v>
      </c>
      <c r="X2659" s="5" t="s">
        <v>33</v>
      </c>
      <c r="Y2659" s="5" t="s">
        <v>32</v>
      </c>
      <c r="Z2659" s="5" t="s">
        <v>20</v>
      </c>
      <c r="AI2659" s="5" t="s">
        <v>1031</v>
      </c>
      <c r="AJ2659" s="8" t="s">
        <v>59</v>
      </c>
      <c r="AK2659" s="8" t="s">
        <v>59</v>
      </c>
      <c r="AL2659" s="8" t="s">
        <v>794</v>
      </c>
    </row>
    <row r="2660" spans="1:38" hidden="1" x14ac:dyDescent="0.2">
      <c r="A2660" s="4">
        <v>2505</v>
      </c>
      <c r="B2660" s="4">
        <v>56</v>
      </c>
      <c r="C2660" s="5" t="s">
        <v>1029</v>
      </c>
      <c r="D2660" s="5" t="s">
        <v>1028</v>
      </c>
      <c r="E2660" s="4">
        <v>2006</v>
      </c>
      <c r="F2660" s="5" t="s">
        <v>1057</v>
      </c>
      <c r="G2660" s="6">
        <v>3</v>
      </c>
      <c r="L2660" s="5" t="s">
        <v>243</v>
      </c>
      <c r="M2660" s="5" t="s">
        <v>53</v>
      </c>
      <c r="N2660" s="4" t="s">
        <v>1053</v>
      </c>
      <c r="O2660" s="5" t="s">
        <v>1030</v>
      </c>
      <c r="S2660" s="5" t="s">
        <v>1032</v>
      </c>
      <c r="U2660" s="5" t="s">
        <v>1095</v>
      </c>
      <c r="X2660" s="5" t="s">
        <v>33</v>
      </c>
      <c r="Y2660" s="5" t="s">
        <v>32</v>
      </c>
      <c r="Z2660" s="5" t="s">
        <v>20</v>
      </c>
      <c r="AI2660" s="5" t="s">
        <v>1031</v>
      </c>
      <c r="AJ2660" s="8" t="s">
        <v>59</v>
      </c>
      <c r="AK2660" s="8" t="s">
        <v>59</v>
      </c>
      <c r="AL2660" s="8" t="s">
        <v>794</v>
      </c>
    </row>
    <row r="2661" spans="1:38" hidden="1" x14ac:dyDescent="0.2">
      <c r="A2661" s="4">
        <v>2505</v>
      </c>
      <c r="B2661" s="4">
        <v>57</v>
      </c>
      <c r="C2661" s="5" t="s">
        <v>1029</v>
      </c>
      <c r="D2661" s="5" t="s">
        <v>1028</v>
      </c>
      <c r="E2661" s="4">
        <v>2006</v>
      </c>
      <c r="F2661" s="5" t="s">
        <v>1057</v>
      </c>
      <c r="G2661" s="6">
        <v>2</v>
      </c>
      <c r="L2661" s="5" t="s">
        <v>307</v>
      </c>
      <c r="M2661" s="5" t="s">
        <v>53</v>
      </c>
      <c r="N2661" s="4" t="s">
        <v>1054</v>
      </c>
      <c r="O2661" s="5" t="s">
        <v>1030</v>
      </c>
      <c r="S2661" s="5" t="s">
        <v>1034</v>
      </c>
      <c r="U2661" s="5" t="s">
        <v>1041</v>
      </c>
      <c r="X2661" s="5" t="s">
        <v>33</v>
      </c>
      <c r="Y2661" s="5" t="s">
        <v>32</v>
      </c>
      <c r="Z2661" s="5" t="s">
        <v>20</v>
      </c>
      <c r="AI2661" s="5" t="s">
        <v>1031</v>
      </c>
      <c r="AJ2661" s="8" t="s">
        <v>59</v>
      </c>
      <c r="AK2661" s="8" t="s">
        <v>59</v>
      </c>
      <c r="AL2661" s="8" t="s">
        <v>794</v>
      </c>
    </row>
    <row r="2662" spans="1:38" hidden="1" x14ac:dyDescent="0.2">
      <c r="A2662" s="4">
        <v>2505</v>
      </c>
      <c r="B2662" s="4">
        <v>58</v>
      </c>
      <c r="C2662" s="5" t="s">
        <v>1029</v>
      </c>
      <c r="D2662" s="5" t="s">
        <v>1028</v>
      </c>
      <c r="E2662" s="4">
        <v>2006</v>
      </c>
      <c r="F2662" s="5" t="s">
        <v>1057</v>
      </c>
      <c r="G2662" s="6">
        <v>2</v>
      </c>
      <c r="L2662" s="5" t="s">
        <v>243</v>
      </c>
      <c r="M2662" s="5" t="s">
        <v>53</v>
      </c>
      <c r="N2662" s="4" t="s">
        <v>1054</v>
      </c>
      <c r="O2662" s="5" t="s">
        <v>1030</v>
      </c>
      <c r="S2662" s="5" t="s">
        <v>1034</v>
      </c>
      <c r="U2662" s="5" t="s">
        <v>1041</v>
      </c>
      <c r="X2662" s="5" t="s">
        <v>33</v>
      </c>
      <c r="Y2662" s="5" t="s">
        <v>32</v>
      </c>
      <c r="Z2662" s="5" t="s">
        <v>20</v>
      </c>
      <c r="AI2662" s="5" t="s">
        <v>1031</v>
      </c>
      <c r="AJ2662" s="8" t="s">
        <v>59</v>
      </c>
      <c r="AK2662" s="8" t="s">
        <v>59</v>
      </c>
      <c r="AL2662" s="8" t="s">
        <v>794</v>
      </c>
    </row>
    <row r="2663" spans="1:38" hidden="1" x14ac:dyDescent="0.2">
      <c r="A2663" s="4">
        <v>2505</v>
      </c>
      <c r="B2663" s="4">
        <v>59</v>
      </c>
      <c r="C2663" s="5" t="s">
        <v>1029</v>
      </c>
      <c r="D2663" s="5" t="s">
        <v>1028</v>
      </c>
      <c r="E2663" s="4">
        <v>2006</v>
      </c>
      <c r="F2663" s="5" t="s">
        <v>1057</v>
      </c>
      <c r="G2663" s="6">
        <v>1</v>
      </c>
      <c r="L2663" s="5" t="s">
        <v>307</v>
      </c>
      <c r="M2663" s="5" t="s">
        <v>57</v>
      </c>
      <c r="N2663" s="4" t="s">
        <v>1054</v>
      </c>
      <c r="O2663" s="5" t="s">
        <v>1030</v>
      </c>
      <c r="S2663" s="5" t="s">
        <v>1035</v>
      </c>
      <c r="U2663" s="5" t="s">
        <v>1042</v>
      </c>
      <c r="X2663" s="5" t="s">
        <v>33</v>
      </c>
      <c r="Y2663" s="5" t="s">
        <v>32</v>
      </c>
      <c r="Z2663" s="5" t="s">
        <v>20</v>
      </c>
      <c r="AI2663" s="5" t="s">
        <v>1031</v>
      </c>
      <c r="AJ2663" s="8" t="s">
        <v>59</v>
      </c>
      <c r="AK2663" s="8" t="s">
        <v>59</v>
      </c>
      <c r="AL2663" s="8" t="s">
        <v>794</v>
      </c>
    </row>
    <row r="2664" spans="1:38" hidden="1" x14ac:dyDescent="0.2">
      <c r="A2664" s="4">
        <v>2505</v>
      </c>
      <c r="B2664" s="4">
        <v>60</v>
      </c>
      <c r="C2664" s="5" t="s">
        <v>1029</v>
      </c>
      <c r="D2664" s="5" t="s">
        <v>1028</v>
      </c>
      <c r="E2664" s="4">
        <v>2006</v>
      </c>
      <c r="F2664" s="5" t="s">
        <v>1057</v>
      </c>
      <c r="G2664" s="6">
        <v>3</v>
      </c>
      <c r="L2664" s="5" t="s">
        <v>243</v>
      </c>
      <c r="M2664" s="5" t="s">
        <v>57</v>
      </c>
      <c r="N2664" s="4" t="s">
        <v>1054</v>
      </c>
      <c r="O2664" s="5" t="s">
        <v>1030</v>
      </c>
      <c r="S2664" s="5" t="s">
        <v>1035</v>
      </c>
      <c r="U2664" s="5" t="s">
        <v>1042</v>
      </c>
      <c r="X2664" s="5" t="s">
        <v>33</v>
      </c>
      <c r="Y2664" s="5" t="s">
        <v>32</v>
      </c>
      <c r="Z2664" s="5" t="s">
        <v>20</v>
      </c>
      <c r="AI2664" s="5" t="s">
        <v>1031</v>
      </c>
      <c r="AJ2664" s="8" t="s">
        <v>59</v>
      </c>
      <c r="AK2664" s="8" t="s">
        <v>59</v>
      </c>
      <c r="AL2664" s="8" t="s">
        <v>794</v>
      </c>
    </row>
    <row r="2665" spans="1:38" hidden="1" x14ac:dyDescent="0.2">
      <c r="A2665" s="4">
        <v>2505</v>
      </c>
      <c r="B2665" s="4">
        <v>61</v>
      </c>
      <c r="C2665" s="5" t="s">
        <v>1029</v>
      </c>
      <c r="D2665" s="5" t="s">
        <v>1028</v>
      </c>
      <c r="E2665" s="4">
        <v>2006</v>
      </c>
      <c r="F2665" s="5" t="s">
        <v>1057</v>
      </c>
      <c r="G2665" s="6">
        <v>1</v>
      </c>
      <c r="L2665" s="5" t="s">
        <v>307</v>
      </c>
      <c r="M2665" s="5" t="s">
        <v>57</v>
      </c>
      <c r="N2665" s="4" t="s">
        <v>1055</v>
      </c>
      <c r="O2665" s="5" t="s">
        <v>1030</v>
      </c>
      <c r="S2665" s="5" t="s">
        <v>1036</v>
      </c>
      <c r="U2665" s="5" t="s">
        <v>1043</v>
      </c>
      <c r="X2665" s="5" t="s">
        <v>33</v>
      </c>
      <c r="Y2665" s="5" t="s">
        <v>32</v>
      </c>
      <c r="Z2665" s="5" t="s">
        <v>20</v>
      </c>
      <c r="AI2665" s="5" t="s">
        <v>1031</v>
      </c>
      <c r="AJ2665" s="8" t="s">
        <v>59</v>
      </c>
      <c r="AK2665" s="8" t="s">
        <v>59</v>
      </c>
      <c r="AL2665" s="8" t="s">
        <v>794</v>
      </c>
    </row>
    <row r="2666" spans="1:38" hidden="1" x14ac:dyDescent="0.2">
      <c r="A2666" s="4">
        <v>2505</v>
      </c>
      <c r="B2666" s="4">
        <v>62</v>
      </c>
      <c r="C2666" s="5" t="s">
        <v>1029</v>
      </c>
      <c r="D2666" s="5" t="s">
        <v>1028</v>
      </c>
      <c r="E2666" s="4">
        <v>2006</v>
      </c>
      <c r="F2666" s="5" t="s">
        <v>1057</v>
      </c>
      <c r="G2666" s="6">
        <v>13</v>
      </c>
      <c r="L2666" s="5" t="s">
        <v>307</v>
      </c>
      <c r="M2666" s="5" t="s">
        <v>53</v>
      </c>
      <c r="N2666" s="4" t="s">
        <v>1055</v>
      </c>
      <c r="O2666" s="5" t="s">
        <v>1030</v>
      </c>
      <c r="S2666" s="5" t="s">
        <v>1036</v>
      </c>
      <c r="U2666" s="5" t="s">
        <v>1043</v>
      </c>
      <c r="X2666" s="5" t="s">
        <v>33</v>
      </c>
      <c r="Y2666" s="5" t="s">
        <v>32</v>
      </c>
      <c r="Z2666" s="5" t="s">
        <v>20</v>
      </c>
      <c r="AI2666" s="5" t="s">
        <v>1031</v>
      </c>
      <c r="AJ2666" s="8" t="s">
        <v>59</v>
      </c>
      <c r="AK2666" s="8" t="s">
        <v>59</v>
      </c>
      <c r="AL2666" s="8" t="s">
        <v>794</v>
      </c>
    </row>
    <row r="2667" spans="1:38" hidden="1" x14ac:dyDescent="0.2">
      <c r="A2667" s="4">
        <v>2505</v>
      </c>
      <c r="B2667" s="4">
        <v>63</v>
      </c>
      <c r="C2667" s="5" t="s">
        <v>1029</v>
      </c>
      <c r="D2667" s="5" t="s">
        <v>1028</v>
      </c>
      <c r="E2667" s="4">
        <v>2006</v>
      </c>
      <c r="F2667" s="5" t="s">
        <v>1057</v>
      </c>
      <c r="G2667" s="6">
        <v>2</v>
      </c>
      <c r="L2667" s="5" t="s">
        <v>243</v>
      </c>
      <c r="M2667" s="5" t="s">
        <v>53</v>
      </c>
      <c r="N2667" s="4" t="s">
        <v>1055</v>
      </c>
      <c r="O2667" s="5" t="s">
        <v>1030</v>
      </c>
      <c r="S2667" s="5" t="s">
        <v>1036</v>
      </c>
      <c r="U2667" s="5" t="s">
        <v>1043</v>
      </c>
      <c r="X2667" s="5" t="s">
        <v>33</v>
      </c>
      <c r="Y2667" s="5" t="s">
        <v>32</v>
      </c>
      <c r="Z2667" s="5" t="s">
        <v>20</v>
      </c>
      <c r="AI2667" s="5" t="s">
        <v>1031</v>
      </c>
      <c r="AJ2667" s="8" t="s">
        <v>59</v>
      </c>
      <c r="AK2667" s="8" t="s">
        <v>59</v>
      </c>
      <c r="AL2667" s="8" t="s">
        <v>794</v>
      </c>
    </row>
    <row r="2668" spans="1:38" hidden="1" x14ac:dyDescent="0.2">
      <c r="A2668" s="4">
        <v>2505</v>
      </c>
      <c r="B2668" s="4">
        <v>64</v>
      </c>
      <c r="C2668" s="5" t="s">
        <v>1029</v>
      </c>
      <c r="D2668" s="5" t="s">
        <v>1028</v>
      </c>
      <c r="E2668" s="4">
        <v>2006</v>
      </c>
      <c r="F2668" s="5" t="s">
        <v>1057</v>
      </c>
      <c r="G2668" s="6">
        <v>1</v>
      </c>
      <c r="L2668" s="5" t="s">
        <v>307</v>
      </c>
      <c r="N2668" s="4" t="s">
        <v>1056</v>
      </c>
      <c r="O2668" s="5" t="s">
        <v>1030</v>
      </c>
      <c r="S2668" s="5" t="s">
        <v>1037</v>
      </c>
      <c r="U2668" s="5" t="s">
        <v>1044</v>
      </c>
      <c r="X2668" s="5" t="s">
        <v>33</v>
      </c>
      <c r="Y2668" s="5" t="s">
        <v>32</v>
      </c>
      <c r="Z2668" s="5" t="s">
        <v>20</v>
      </c>
      <c r="AI2668" s="5" t="s">
        <v>1031</v>
      </c>
      <c r="AJ2668" s="8" t="s">
        <v>59</v>
      </c>
      <c r="AK2668" s="8" t="s">
        <v>59</v>
      </c>
      <c r="AL2668" s="8" t="s">
        <v>794</v>
      </c>
    </row>
    <row r="2669" spans="1:38" hidden="1" x14ac:dyDescent="0.2">
      <c r="A2669" s="4">
        <v>2505</v>
      </c>
      <c r="B2669" s="4">
        <v>65</v>
      </c>
      <c r="C2669" s="5" t="s">
        <v>1029</v>
      </c>
      <c r="D2669" s="5" t="s">
        <v>1028</v>
      </c>
      <c r="E2669" s="4">
        <v>2006</v>
      </c>
      <c r="F2669" s="5" t="s">
        <v>1057</v>
      </c>
      <c r="G2669" s="6">
        <v>2</v>
      </c>
      <c r="L2669" s="5" t="s">
        <v>243</v>
      </c>
      <c r="M2669" s="5" t="s">
        <v>53</v>
      </c>
      <c r="N2669" s="4" t="s">
        <v>1056</v>
      </c>
      <c r="O2669" s="5" t="s">
        <v>1030</v>
      </c>
      <c r="S2669" s="5" t="s">
        <v>1037</v>
      </c>
      <c r="U2669" s="5" t="s">
        <v>1044</v>
      </c>
      <c r="X2669" s="5" t="s">
        <v>33</v>
      </c>
      <c r="Y2669" s="5" t="s">
        <v>32</v>
      </c>
      <c r="Z2669" s="5" t="s">
        <v>20</v>
      </c>
      <c r="AI2669" s="5" t="s">
        <v>1031</v>
      </c>
      <c r="AJ2669" s="8" t="s">
        <v>59</v>
      </c>
      <c r="AK2669" s="8" t="s">
        <v>59</v>
      </c>
      <c r="AL2669" s="8" t="s">
        <v>794</v>
      </c>
    </row>
    <row r="2670" spans="1:38" hidden="1" x14ac:dyDescent="0.2">
      <c r="A2670" s="4">
        <v>2505</v>
      </c>
      <c r="B2670" s="4">
        <v>66</v>
      </c>
      <c r="C2670" s="5" t="s">
        <v>1029</v>
      </c>
      <c r="D2670" s="5" t="s">
        <v>1028</v>
      </c>
      <c r="E2670" s="4">
        <v>2006</v>
      </c>
      <c r="F2670" s="5" t="s">
        <v>1057</v>
      </c>
      <c r="G2670" s="6">
        <v>1</v>
      </c>
      <c r="L2670" s="5" t="s">
        <v>307</v>
      </c>
      <c r="M2670" s="5" t="s">
        <v>53</v>
      </c>
      <c r="N2670" s="4" t="s">
        <v>1058</v>
      </c>
      <c r="O2670" s="5" t="s">
        <v>1030</v>
      </c>
      <c r="S2670" s="5" t="s">
        <v>1038</v>
      </c>
      <c r="U2670" s="5" t="s">
        <v>1045</v>
      </c>
      <c r="X2670" s="5" t="s">
        <v>33</v>
      </c>
      <c r="Y2670" s="5" t="s">
        <v>32</v>
      </c>
      <c r="Z2670" s="5" t="s">
        <v>20</v>
      </c>
      <c r="AI2670" s="5" t="s">
        <v>1031</v>
      </c>
      <c r="AJ2670" s="8" t="s">
        <v>59</v>
      </c>
      <c r="AK2670" s="8" t="s">
        <v>59</v>
      </c>
      <c r="AL2670" s="8" t="s">
        <v>794</v>
      </c>
    </row>
    <row r="2671" spans="1:38" hidden="1" x14ac:dyDescent="0.2">
      <c r="A2671" s="4">
        <v>2505</v>
      </c>
      <c r="B2671" s="4">
        <v>67</v>
      </c>
      <c r="C2671" s="5" t="s">
        <v>1029</v>
      </c>
      <c r="D2671" s="5" t="s">
        <v>1028</v>
      </c>
      <c r="E2671" s="4">
        <v>2006</v>
      </c>
      <c r="F2671" s="5" t="s">
        <v>1057</v>
      </c>
      <c r="G2671" s="6">
        <v>6</v>
      </c>
      <c r="L2671" s="5" t="s">
        <v>307</v>
      </c>
      <c r="M2671" s="5" t="s">
        <v>53</v>
      </c>
      <c r="N2671" s="4" t="s">
        <v>1059</v>
      </c>
      <c r="O2671" s="5" t="s">
        <v>1030</v>
      </c>
      <c r="S2671" s="5" t="s">
        <v>1039</v>
      </c>
      <c r="U2671" s="5" t="s">
        <v>1046</v>
      </c>
      <c r="X2671" s="5" t="s">
        <v>33</v>
      </c>
      <c r="Y2671" s="5" t="s">
        <v>32</v>
      </c>
      <c r="Z2671" s="5" t="s">
        <v>20</v>
      </c>
      <c r="AI2671" s="5" t="s">
        <v>1031</v>
      </c>
      <c r="AJ2671" s="8" t="s">
        <v>59</v>
      </c>
      <c r="AK2671" s="8" t="s">
        <v>59</v>
      </c>
      <c r="AL2671" s="8" t="s">
        <v>794</v>
      </c>
    </row>
    <row r="2672" spans="1:38" hidden="1" x14ac:dyDescent="0.2">
      <c r="A2672" s="4">
        <v>2505</v>
      </c>
      <c r="B2672" s="4">
        <v>68</v>
      </c>
      <c r="C2672" s="5" t="s">
        <v>1029</v>
      </c>
      <c r="D2672" s="5" t="s">
        <v>1028</v>
      </c>
      <c r="E2672" s="4">
        <v>2006</v>
      </c>
      <c r="F2672" s="5" t="s">
        <v>1057</v>
      </c>
      <c r="G2672" s="6">
        <v>2</v>
      </c>
      <c r="L2672" s="5" t="s">
        <v>243</v>
      </c>
      <c r="M2672" s="5" t="s">
        <v>57</v>
      </c>
      <c r="N2672" s="4" t="s">
        <v>1059</v>
      </c>
      <c r="O2672" s="5" t="s">
        <v>1030</v>
      </c>
      <c r="S2672" s="5" t="s">
        <v>1039</v>
      </c>
      <c r="U2672" s="5" t="s">
        <v>1046</v>
      </c>
      <c r="X2672" s="5" t="s">
        <v>33</v>
      </c>
      <c r="Y2672" s="5" t="s">
        <v>32</v>
      </c>
      <c r="Z2672" s="5" t="s">
        <v>20</v>
      </c>
      <c r="AI2672" s="5" t="s">
        <v>1031</v>
      </c>
      <c r="AJ2672" s="8" t="s">
        <v>59</v>
      </c>
      <c r="AK2672" s="8" t="s">
        <v>59</v>
      </c>
      <c r="AL2672" s="8" t="s">
        <v>794</v>
      </c>
    </row>
    <row r="2673" spans="1:38" ht="17" hidden="1" customHeight="1" x14ac:dyDescent="0.2">
      <c r="A2673" s="4">
        <v>2505</v>
      </c>
      <c r="B2673" s="4">
        <v>69</v>
      </c>
      <c r="C2673" s="5" t="s">
        <v>1029</v>
      </c>
      <c r="D2673" s="5" t="s">
        <v>1028</v>
      </c>
      <c r="E2673" s="4">
        <v>2006</v>
      </c>
      <c r="F2673" s="5" t="s">
        <v>515</v>
      </c>
      <c r="G2673" s="6">
        <v>2.4</v>
      </c>
      <c r="I2673" s="6">
        <v>0.12</v>
      </c>
      <c r="J2673" s="5" t="s">
        <v>107</v>
      </c>
      <c r="N2673" s="4" t="s">
        <v>1054</v>
      </c>
      <c r="O2673" s="5" t="s">
        <v>1030</v>
      </c>
      <c r="S2673" s="5" t="s">
        <v>1033</v>
      </c>
      <c r="U2673" s="5" t="s">
        <v>1040</v>
      </c>
      <c r="X2673" s="5" t="s">
        <v>33</v>
      </c>
      <c r="Y2673" s="5" t="s">
        <v>32</v>
      </c>
      <c r="Z2673" s="5" t="s">
        <v>20</v>
      </c>
      <c r="AI2673" s="5" t="s">
        <v>1031</v>
      </c>
      <c r="AJ2673" s="8" t="s">
        <v>59</v>
      </c>
      <c r="AK2673" s="8" t="s">
        <v>59</v>
      </c>
      <c r="AL2673" s="8" t="s">
        <v>794</v>
      </c>
    </row>
    <row r="2674" spans="1:38" hidden="1" x14ac:dyDescent="0.2">
      <c r="A2674" s="4">
        <v>2505</v>
      </c>
      <c r="B2674" s="4">
        <v>70</v>
      </c>
      <c r="C2674" s="5" t="s">
        <v>1029</v>
      </c>
      <c r="D2674" s="5" t="s">
        <v>1028</v>
      </c>
      <c r="E2674" s="4">
        <v>2006</v>
      </c>
      <c r="F2674" s="5" t="s">
        <v>515</v>
      </c>
      <c r="G2674" s="6">
        <v>3.91</v>
      </c>
      <c r="I2674" s="6">
        <v>0.35</v>
      </c>
      <c r="J2674" s="5" t="s">
        <v>107</v>
      </c>
      <c r="N2674" s="4" t="s">
        <v>1054</v>
      </c>
      <c r="O2674" s="5" t="s">
        <v>1030</v>
      </c>
      <c r="S2674" s="5" t="s">
        <v>1035</v>
      </c>
      <c r="U2674" s="5" t="s">
        <v>1042</v>
      </c>
      <c r="X2674" s="5" t="s">
        <v>33</v>
      </c>
      <c r="Y2674" s="5" t="s">
        <v>32</v>
      </c>
      <c r="Z2674" s="5" t="s">
        <v>20</v>
      </c>
      <c r="AI2674" s="5" t="s">
        <v>1031</v>
      </c>
      <c r="AJ2674" s="8" t="s">
        <v>59</v>
      </c>
      <c r="AK2674" s="8" t="s">
        <v>59</v>
      </c>
      <c r="AL2674" s="8" t="s">
        <v>794</v>
      </c>
    </row>
    <row r="2675" spans="1:38" hidden="1" x14ac:dyDescent="0.2">
      <c r="A2675" s="4">
        <v>2505</v>
      </c>
      <c r="B2675" s="4">
        <v>71</v>
      </c>
      <c r="C2675" s="5" t="s">
        <v>1029</v>
      </c>
      <c r="D2675" s="5" t="s">
        <v>1028</v>
      </c>
      <c r="E2675" s="4">
        <v>2006</v>
      </c>
      <c r="F2675" s="5" t="s">
        <v>515</v>
      </c>
      <c r="G2675" s="6">
        <v>3.29</v>
      </c>
      <c r="I2675" s="6">
        <v>0.18</v>
      </c>
      <c r="J2675" s="5" t="s">
        <v>107</v>
      </c>
      <c r="N2675" s="4" t="s">
        <v>1055</v>
      </c>
      <c r="O2675" s="5" t="s">
        <v>1030</v>
      </c>
      <c r="S2675" s="5" t="s">
        <v>1036</v>
      </c>
      <c r="U2675" s="5" t="s">
        <v>1043</v>
      </c>
      <c r="X2675" s="5" t="s">
        <v>33</v>
      </c>
      <c r="Y2675" s="5" t="s">
        <v>32</v>
      </c>
      <c r="Z2675" s="5" t="s">
        <v>20</v>
      </c>
      <c r="AI2675" s="5" t="s">
        <v>1031</v>
      </c>
      <c r="AJ2675" s="8" t="s">
        <v>59</v>
      </c>
      <c r="AK2675" s="8" t="s">
        <v>59</v>
      </c>
      <c r="AL2675" s="8" t="s">
        <v>794</v>
      </c>
    </row>
    <row r="2676" spans="1:38" hidden="1" x14ac:dyDescent="0.2">
      <c r="A2676" s="4">
        <v>2505</v>
      </c>
      <c r="B2676" s="4">
        <v>72</v>
      </c>
      <c r="C2676" s="5" t="s">
        <v>1029</v>
      </c>
      <c r="D2676" s="5" t="s">
        <v>1028</v>
      </c>
      <c r="E2676" s="4">
        <v>2006</v>
      </c>
      <c r="F2676" s="5" t="s">
        <v>515</v>
      </c>
      <c r="G2676" s="6">
        <v>3.09</v>
      </c>
      <c r="I2676" s="6">
        <v>0.36</v>
      </c>
      <c r="J2676" s="5" t="s">
        <v>107</v>
      </c>
      <c r="N2676" s="4" t="s">
        <v>1056</v>
      </c>
      <c r="O2676" s="5" t="s">
        <v>1030</v>
      </c>
      <c r="S2676" s="5" t="s">
        <v>1037</v>
      </c>
      <c r="U2676" s="5" t="s">
        <v>1044</v>
      </c>
      <c r="X2676" s="5" t="s">
        <v>33</v>
      </c>
      <c r="Y2676" s="5" t="s">
        <v>32</v>
      </c>
      <c r="Z2676" s="5" t="s">
        <v>20</v>
      </c>
      <c r="AI2676" s="5" t="s">
        <v>1031</v>
      </c>
      <c r="AJ2676" s="8" t="s">
        <v>59</v>
      </c>
      <c r="AK2676" s="8" t="s">
        <v>59</v>
      </c>
      <c r="AL2676" s="8" t="s">
        <v>794</v>
      </c>
    </row>
    <row r="2677" spans="1:38" ht="17" hidden="1" customHeight="1" x14ac:dyDescent="0.2">
      <c r="A2677" s="4">
        <v>2505</v>
      </c>
      <c r="B2677" s="4">
        <v>73</v>
      </c>
      <c r="C2677" s="5" t="s">
        <v>1029</v>
      </c>
      <c r="D2677" s="5" t="s">
        <v>1028</v>
      </c>
      <c r="E2677" s="4">
        <v>2006</v>
      </c>
      <c r="F2677" s="5" t="s">
        <v>576</v>
      </c>
      <c r="G2677" s="6">
        <v>14.33</v>
      </c>
      <c r="I2677" s="6">
        <v>1.06</v>
      </c>
      <c r="J2677" s="5" t="s">
        <v>107</v>
      </c>
      <c r="N2677" s="4" t="s">
        <v>1054</v>
      </c>
      <c r="O2677" s="5" t="s">
        <v>1030</v>
      </c>
      <c r="S2677" s="5" t="s">
        <v>1033</v>
      </c>
      <c r="U2677" s="5" t="s">
        <v>1040</v>
      </c>
      <c r="X2677" s="5" t="s">
        <v>33</v>
      </c>
      <c r="Y2677" s="5" t="s">
        <v>32</v>
      </c>
      <c r="Z2677" s="5" t="s">
        <v>20</v>
      </c>
      <c r="AI2677" s="5" t="s">
        <v>1031</v>
      </c>
      <c r="AJ2677" s="8" t="s">
        <v>59</v>
      </c>
      <c r="AK2677" s="8" t="s">
        <v>59</v>
      </c>
      <c r="AL2677" s="8" t="s">
        <v>794</v>
      </c>
    </row>
    <row r="2678" spans="1:38" hidden="1" x14ac:dyDescent="0.2">
      <c r="A2678" s="4">
        <v>2505</v>
      </c>
      <c r="B2678" s="4">
        <v>74</v>
      </c>
      <c r="C2678" s="5" t="s">
        <v>1029</v>
      </c>
      <c r="D2678" s="5" t="s">
        <v>1028</v>
      </c>
      <c r="E2678" s="4">
        <v>2006</v>
      </c>
      <c r="F2678" s="5" t="s">
        <v>576</v>
      </c>
      <c r="G2678" s="6">
        <v>12.25</v>
      </c>
      <c r="I2678" s="6">
        <v>1.1100000000000001</v>
      </c>
      <c r="J2678" s="5" t="s">
        <v>107</v>
      </c>
      <c r="N2678" s="4" t="s">
        <v>1054</v>
      </c>
      <c r="O2678" s="5" t="s">
        <v>1030</v>
      </c>
      <c r="S2678" s="5" t="s">
        <v>1035</v>
      </c>
      <c r="U2678" s="5" t="s">
        <v>1042</v>
      </c>
      <c r="X2678" s="5" t="s">
        <v>33</v>
      </c>
      <c r="Y2678" s="5" t="s">
        <v>32</v>
      </c>
      <c r="Z2678" s="5" t="s">
        <v>20</v>
      </c>
      <c r="AI2678" s="5" t="s">
        <v>1031</v>
      </c>
      <c r="AJ2678" s="8" t="s">
        <v>59</v>
      </c>
      <c r="AK2678" s="8" t="s">
        <v>59</v>
      </c>
      <c r="AL2678" s="8" t="s">
        <v>794</v>
      </c>
    </row>
    <row r="2679" spans="1:38" hidden="1" x14ac:dyDescent="0.2">
      <c r="A2679" s="4">
        <v>2505</v>
      </c>
      <c r="B2679" s="4">
        <v>75</v>
      </c>
      <c r="C2679" s="5" t="s">
        <v>1029</v>
      </c>
      <c r="D2679" s="5" t="s">
        <v>1028</v>
      </c>
      <c r="E2679" s="4">
        <v>2006</v>
      </c>
      <c r="F2679" s="5" t="s">
        <v>576</v>
      </c>
      <c r="G2679" s="6">
        <v>11.18</v>
      </c>
      <c r="I2679" s="6">
        <v>0.44</v>
      </c>
      <c r="J2679" s="5" t="s">
        <v>107</v>
      </c>
      <c r="N2679" s="4" t="s">
        <v>1055</v>
      </c>
      <c r="O2679" s="5" t="s">
        <v>1030</v>
      </c>
      <c r="S2679" s="5" t="s">
        <v>1036</v>
      </c>
      <c r="U2679" s="5" t="s">
        <v>1043</v>
      </c>
      <c r="X2679" s="5" t="s">
        <v>33</v>
      </c>
      <c r="Y2679" s="5" t="s">
        <v>32</v>
      </c>
      <c r="Z2679" s="5" t="s">
        <v>20</v>
      </c>
      <c r="AI2679" s="5" t="s">
        <v>1031</v>
      </c>
      <c r="AJ2679" s="8" t="s">
        <v>59</v>
      </c>
      <c r="AK2679" s="8" t="s">
        <v>59</v>
      </c>
      <c r="AL2679" s="8" t="s">
        <v>794</v>
      </c>
    </row>
    <row r="2680" spans="1:38" hidden="1" x14ac:dyDescent="0.2">
      <c r="A2680" s="4">
        <v>2505</v>
      </c>
      <c r="B2680" s="4">
        <v>76</v>
      </c>
      <c r="C2680" s="5" t="s">
        <v>1029</v>
      </c>
      <c r="D2680" s="5" t="s">
        <v>1028</v>
      </c>
      <c r="E2680" s="4">
        <v>2006</v>
      </c>
      <c r="F2680" s="5" t="s">
        <v>576</v>
      </c>
      <c r="G2680" s="6">
        <v>10.37</v>
      </c>
      <c r="I2680" s="6">
        <v>1.06</v>
      </c>
      <c r="J2680" s="5" t="s">
        <v>107</v>
      </c>
      <c r="N2680" s="4" t="s">
        <v>1056</v>
      </c>
      <c r="O2680" s="5" t="s">
        <v>1030</v>
      </c>
      <c r="S2680" s="5" t="s">
        <v>1037</v>
      </c>
      <c r="U2680" s="5" t="s">
        <v>1044</v>
      </c>
      <c r="X2680" s="5" t="s">
        <v>33</v>
      </c>
      <c r="Y2680" s="5" t="s">
        <v>32</v>
      </c>
      <c r="Z2680" s="5" t="s">
        <v>20</v>
      </c>
      <c r="AI2680" s="5" t="s">
        <v>1031</v>
      </c>
      <c r="AJ2680" s="8" t="s">
        <v>59</v>
      </c>
      <c r="AK2680" s="8" t="s">
        <v>59</v>
      </c>
      <c r="AL2680" s="8" t="s">
        <v>794</v>
      </c>
    </row>
    <row r="2681" spans="1:38" hidden="1" x14ac:dyDescent="0.2">
      <c r="A2681" s="4">
        <v>2505</v>
      </c>
      <c r="B2681" s="4">
        <v>77</v>
      </c>
      <c r="C2681" s="5" t="s">
        <v>1029</v>
      </c>
      <c r="D2681" s="5" t="s">
        <v>1028</v>
      </c>
      <c r="E2681" s="4">
        <v>2006</v>
      </c>
      <c r="F2681" s="5" t="s">
        <v>213</v>
      </c>
      <c r="G2681" s="6">
        <v>0.52356020942408377</v>
      </c>
      <c r="N2681" s="4">
        <v>2003</v>
      </c>
      <c r="O2681" s="5" t="s">
        <v>1030</v>
      </c>
      <c r="S2681" s="5" t="s">
        <v>1032</v>
      </c>
      <c r="U2681" s="5" t="s">
        <v>1095</v>
      </c>
      <c r="X2681" s="5" t="s">
        <v>33</v>
      </c>
      <c r="Y2681" s="5" t="s">
        <v>32</v>
      </c>
      <c r="Z2681" s="5" t="s">
        <v>20</v>
      </c>
      <c r="AI2681" s="5" t="s">
        <v>1031</v>
      </c>
      <c r="AJ2681" s="8" t="s">
        <v>59</v>
      </c>
      <c r="AK2681" s="8" t="s">
        <v>59</v>
      </c>
      <c r="AL2681" s="8" t="s">
        <v>794</v>
      </c>
    </row>
    <row r="2682" spans="1:38" hidden="1" x14ac:dyDescent="0.2">
      <c r="A2682" s="4">
        <v>2505</v>
      </c>
      <c r="B2682" s="4">
        <v>78</v>
      </c>
      <c r="C2682" s="5" t="s">
        <v>1029</v>
      </c>
      <c r="D2682" s="5" t="s">
        <v>1028</v>
      </c>
      <c r="E2682" s="4">
        <v>2006</v>
      </c>
      <c r="F2682" s="5" t="s">
        <v>213</v>
      </c>
      <c r="G2682" s="6">
        <v>0.4</v>
      </c>
      <c r="N2682" s="4">
        <v>2003</v>
      </c>
      <c r="O2682" s="5" t="s">
        <v>1030</v>
      </c>
      <c r="S2682" s="5" t="s">
        <v>1033</v>
      </c>
      <c r="U2682" s="5" t="s">
        <v>1040</v>
      </c>
      <c r="X2682" s="5" t="s">
        <v>33</v>
      </c>
      <c r="Y2682" s="5" t="s">
        <v>32</v>
      </c>
      <c r="Z2682" s="5" t="s">
        <v>20</v>
      </c>
      <c r="AI2682" s="5" t="s">
        <v>1031</v>
      </c>
      <c r="AJ2682" s="8" t="s">
        <v>59</v>
      </c>
      <c r="AK2682" s="8" t="s">
        <v>59</v>
      </c>
      <c r="AL2682" s="8" t="s">
        <v>794</v>
      </c>
    </row>
    <row r="2683" spans="1:38" hidden="1" x14ac:dyDescent="0.2">
      <c r="A2683" s="4">
        <v>2505</v>
      </c>
      <c r="B2683" s="4">
        <v>79</v>
      </c>
      <c r="C2683" s="5" t="s">
        <v>1029</v>
      </c>
      <c r="D2683" s="5" t="s">
        <v>1028</v>
      </c>
      <c r="E2683" s="4">
        <v>2006</v>
      </c>
      <c r="F2683" s="5" t="s">
        <v>213</v>
      </c>
      <c r="G2683" s="6">
        <v>0.3401360544217687</v>
      </c>
      <c r="N2683" s="4">
        <v>2001</v>
      </c>
      <c r="O2683" s="5" t="s">
        <v>1030</v>
      </c>
      <c r="S2683" s="5" t="s">
        <v>1034</v>
      </c>
      <c r="U2683" s="5" t="s">
        <v>1041</v>
      </c>
      <c r="X2683" s="5" t="s">
        <v>33</v>
      </c>
      <c r="Y2683" s="5" t="s">
        <v>32</v>
      </c>
      <c r="Z2683" s="5" t="s">
        <v>20</v>
      </c>
      <c r="AI2683" s="5" t="s">
        <v>1031</v>
      </c>
      <c r="AJ2683" s="8" t="s">
        <v>59</v>
      </c>
      <c r="AK2683" s="8" t="s">
        <v>59</v>
      </c>
      <c r="AL2683" s="8" t="s">
        <v>794</v>
      </c>
    </row>
    <row r="2684" spans="1:38" hidden="1" x14ac:dyDescent="0.2">
      <c r="A2684" s="4">
        <v>2505</v>
      </c>
      <c r="B2684" s="4">
        <v>80</v>
      </c>
      <c r="C2684" s="5" t="s">
        <v>1029</v>
      </c>
      <c r="D2684" s="5" t="s">
        <v>1028</v>
      </c>
      <c r="E2684" s="4">
        <v>2006</v>
      </c>
      <c r="F2684" s="5" t="s">
        <v>213</v>
      </c>
      <c r="G2684" s="6">
        <v>0.51546391752577325</v>
      </c>
      <c r="N2684" s="4">
        <v>2003</v>
      </c>
      <c r="O2684" s="5" t="s">
        <v>1030</v>
      </c>
      <c r="S2684" s="5" t="s">
        <v>1035</v>
      </c>
      <c r="U2684" s="5" t="s">
        <v>1042</v>
      </c>
      <c r="X2684" s="5" t="s">
        <v>33</v>
      </c>
      <c r="Y2684" s="5" t="s">
        <v>32</v>
      </c>
      <c r="Z2684" s="5" t="s">
        <v>20</v>
      </c>
      <c r="AI2684" s="5" t="s">
        <v>1031</v>
      </c>
      <c r="AJ2684" s="8" t="s">
        <v>59</v>
      </c>
      <c r="AK2684" s="8" t="s">
        <v>59</v>
      </c>
      <c r="AL2684" s="8" t="s">
        <v>794</v>
      </c>
    </row>
    <row r="2685" spans="1:38" hidden="1" x14ac:dyDescent="0.2">
      <c r="A2685" s="4">
        <v>2505</v>
      </c>
      <c r="B2685" s="4">
        <v>81</v>
      </c>
      <c r="C2685" s="5" t="s">
        <v>1029</v>
      </c>
      <c r="D2685" s="5" t="s">
        <v>1028</v>
      </c>
      <c r="E2685" s="4">
        <v>2006</v>
      </c>
      <c r="F2685" s="5" t="s">
        <v>213</v>
      </c>
      <c r="G2685" s="6">
        <v>0.47846889952153115</v>
      </c>
      <c r="N2685" s="4">
        <v>2003</v>
      </c>
      <c r="O2685" s="5" t="s">
        <v>1030</v>
      </c>
      <c r="S2685" s="5" t="s">
        <v>1036</v>
      </c>
      <c r="U2685" s="5" t="s">
        <v>1043</v>
      </c>
      <c r="X2685" s="5" t="s">
        <v>33</v>
      </c>
      <c r="Y2685" s="5" t="s">
        <v>32</v>
      </c>
      <c r="Z2685" s="5" t="s">
        <v>20</v>
      </c>
      <c r="AI2685" s="5" t="s">
        <v>1031</v>
      </c>
      <c r="AJ2685" s="8" t="s">
        <v>59</v>
      </c>
      <c r="AK2685" s="8" t="s">
        <v>59</v>
      </c>
      <c r="AL2685" s="8" t="s">
        <v>794</v>
      </c>
    </row>
    <row r="2686" spans="1:38" hidden="1" x14ac:dyDescent="0.2">
      <c r="A2686" s="4">
        <v>2505</v>
      </c>
      <c r="B2686" s="4">
        <v>82</v>
      </c>
      <c r="C2686" s="5" t="s">
        <v>1029</v>
      </c>
      <c r="D2686" s="5" t="s">
        <v>1028</v>
      </c>
      <c r="E2686" s="4">
        <v>2006</v>
      </c>
      <c r="F2686" s="5" t="s">
        <v>213</v>
      </c>
      <c r="G2686" s="6">
        <v>0.3401360544217687</v>
      </c>
      <c r="N2686" s="4">
        <v>2003</v>
      </c>
      <c r="O2686" s="5" t="s">
        <v>1030</v>
      </c>
      <c r="S2686" s="5" t="s">
        <v>1037</v>
      </c>
      <c r="U2686" s="5" t="s">
        <v>1044</v>
      </c>
      <c r="X2686" s="5" t="s">
        <v>33</v>
      </c>
      <c r="Y2686" s="5" t="s">
        <v>32</v>
      </c>
      <c r="Z2686" s="5" t="s">
        <v>20</v>
      </c>
      <c r="AI2686" s="5" t="s">
        <v>1031</v>
      </c>
      <c r="AJ2686" s="8" t="s">
        <v>59</v>
      </c>
      <c r="AK2686" s="8" t="s">
        <v>59</v>
      </c>
      <c r="AL2686" s="8" t="s">
        <v>794</v>
      </c>
    </row>
    <row r="2687" spans="1:38" hidden="1" x14ac:dyDescent="0.2">
      <c r="A2687" s="4">
        <v>2505</v>
      </c>
      <c r="B2687" s="4">
        <v>83</v>
      </c>
      <c r="C2687" s="5" t="s">
        <v>1029</v>
      </c>
      <c r="D2687" s="5" t="s">
        <v>1028</v>
      </c>
      <c r="E2687" s="4">
        <v>2006</v>
      </c>
      <c r="F2687" s="5" t="s">
        <v>213</v>
      </c>
      <c r="G2687" s="6">
        <v>0.46082949308755761</v>
      </c>
      <c r="N2687" s="4">
        <v>2003</v>
      </c>
      <c r="O2687" s="5" t="s">
        <v>1030</v>
      </c>
      <c r="S2687" s="5" t="s">
        <v>1038</v>
      </c>
      <c r="U2687" s="5" t="s">
        <v>1045</v>
      </c>
      <c r="X2687" s="5" t="s">
        <v>33</v>
      </c>
      <c r="Y2687" s="5" t="s">
        <v>32</v>
      </c>
      <c r="Z2687" s="5" t="s">
        <v>20</v>
      </c>
      <c r="AI2687" s="5" t="s">
        <v>1031</v>
      </c>
      <c r="AJ2687" s="8" t="s">
        <v>59</v>
      </c>
      <c r="AK2687" s="8" t="s">
        <v>59</v>
      </c>
      <c r="AL2687" s="8" t="s">
        <v>794</v>
      </c>
    </row>
    <row r="2688" spans="1:38" hidden="1" x14ac:dyDescent="0.2">
      <c r="A2688" s="4">
        <v>2505</v>
      </c>
      <c r="B2688" s="4">
        <v>84</v>
      </c>
      <c r="C2688" s="5" t="s">
        <v>1029</v>
      </c>
      <c r="D2688" s="5" t="s">
        <v>1028</v>
      </c>
      <c r="E2688" s="4">
        <v>2006</v>
      </c>
      <c r="F2688" s="5" t="s">
        <v>213</v>
      </c>
      <c r="G2688" s="6">
        <v>0.41493775933609955</v>
      </c>
      <c r="N2688" s="4">
        <v>2000</v>
      </c>
      <c r="O2688" s="5" t="s">
        <v>1030</v>
      </c>
      <c r="S2688" s="5" t="s">
        <v>1039</v>
      </c>
      <c r="U2688" s="5" t="s">
        <v>1046</v>
      </c>
      <c r="X2688" s="5" t="s">
        <v>33</v>
      </c>
      <c r="Y2688" s="5" t="s">
        <v>32</v>
      </c>
      <c r="Z2688" s="5" t="s">
        <v>20</v>
      </c>
      <c r="AI2688" s="5" t="s">
        <v>1031</v>
      </c>
      <c r="AJ2688" s="8" t="s">
        <v>59</v>
      </c>
      <c r="AK2688" s="8" t="s">
        <v>59</v>
      </c>
      <c r="AL2688" s="8" t="s">
        <v>794</v>
      </c>
    </row>
    <row r="2689" spans="1:38" hidden="1" x14ac:dyDescent="0.2">
      <c r="A2689" s="4">
        <v>2505</v>
      </c>
      <c r="B2689" s="4">
        <v>85</v>
      </c>
      <c r="C2689" s="5" t="s">
        <v>1029</v>
      </c>
      <c r="D2689" s="5" t="s">
        <v>1028</v>
      </c>
      <c r="E2689" s="4">
        <v>2006</v>
      </c>
      <c r="F2689" s="5" t="s">
        <v>1060</v>
      </c>
      <c r="G2689" s="6">
        <v>0.19900000000000001</v>
      </c>
      <c r="M2689" s="5" t="s">
        <v>57</v>
      </c>
      <c r="N2689" s="4">
        <v>2003</v>
      </c>
      <c r="O2689" s="5" t="s">
        <v>1030</v>
      </c>
      <c r="S2689" s="5" t="s">
        <v>1032</v>
      </c>
      <c r="U2689" s="5" t="s">
        <v>1095</v>
      </c>
      <c r="X2689" s="5" t="s">
        <v>33</v>
      </c>
      <c r="Y2689" s="5" t="s">
        <v>32</v>
      </c>
      <c r="Z2689" s="5" t="s">
        <v>20</v>
      </c>
      <c r="AI2689" s="5" t="s">
        <v>1031</v>
      </c>
      <c r="AJ2689" s="8" t="s">
        <v>59</v>
      </c>
      <c r="AK2689" s="8" t="s">
        <v>59</v>
      </c>
      <c r="AL2689" s="8" t="s">
        <v>794</v>
      </c>
    </row>
    <row r="2690" spans="1:38" hidden="1" x14ac:dyDescent="0.2">
      <c r="A2690" s="4">
        <v>2505</v>
      </c>
      <c r="B2690" s="4">
        <v>86</v>
      </c>
      <c r="C2690" s="5" t="s">
        <v>1029</v>
      </c>
      <c r="D2690" s="5" t="s">
        <v>1028</v>
      </c>
      <c r="E2690" s="4">
        <v>2006</v>
      </c>
      <c r="F2690" s="5" t="s">
        <v>1060</v>
      </c>
      <c r="G2690" s="6">
        <v>0.4</v>
      </c>
      <c r="M2690" s="5" t="s">
        <v>57</v>
      </c>
      <c r="N2690" s="4">
        <v>2003</v>
      </c>
      <c r="O2690" s="5" t="s">
        <v>1030</v>
      </c>
      <c r="S2690" s="5" t="s">
        <v>1033</v>
      </c>
      <c r="U2690" s="5" t="s">
        <v>1040</v>
      </c>
      <c r="X2690" s="5" t="s">
        <v>33</v>
      </c>
      <c r="Y2690" s="5" t="s">
        <v>32</v>
      </c>
      <c r="Z2690" s="5" t="s">
        <v>20</v>
      </c>
      <c r="AI2690" s="5" t="s">
        <v>1031</v>
      </c>
      <c r="AJ2690" s="8" t="s">
        <v>59</v>
      </c>
      <c r="AK2690" s="8" t="s">
        <v>59</v>
      </c>
      <c r="AL2690" s="8" t="s">
        <v>794</v>
      </c>
    </row>
    <row r="2691" spans="1:38" hidden="1" x14ac:dyDescent="0.2">
      <c r="A2691" s="4">
        <v>2505</v>
      </c>
      <c r="B2691" s="4">
        <v>87</v>
      </c>
      <c r="C2691" s="5" t="s">
        <v>1029</v>
      </c>
      <c r="D2691" s="5" t="s">
        <v>1028</v>
      </c>
      <c r="E2691" s="4">
        <v>2006</v>
      </c>
      <c r="F2691" s="5" t="s">
        <v>1060</v>
      </c>
      <c r="G2691" s="6">
        <v>0.40300000000000002</v>
      </c>
      <c r="M2691" s="5" t="s">
        <v>57</v>
      </c>
      <c r="N2691" s="4">
        <v>2001</v>
      </c>
      <c r="O2691" s="5" t="s">
        <v>1030</v>
      </c>
      <c r="S2691" s="5" t="s">
        <v>1034</v>
      </c>
      <c r="U2691" s="5" t="s">
        <v>1041</v>
      </c>
      <c r="X2691" s="5" t="s">
        <v>33</v>
      </c>
      <c r="Y2691" s="5" t="s">
        <v>32</v>
      </c>
      <c r="Z2691" s="5" t="s">
        <v>20</v>
      </c>
      <c r="AI2691" s="5" t="s">
        <v>1031</v>
      </c>
      <c r="AJ2691" s="8" t="s">
        <v>59</v>
      </c>
      <c r="AK2691" s="8" t="s">
        <v>59</v>
      </c>
      <c r="AL2691" s="8" t="s">
        <v>794</v>
      </c>
    </row>
    <row r="2692" spans="1:38" hidden="1" x14ac:dyDescent="0.2">
      <c r="A2692" s="4">
        <v>2505</v>
      </c>
      <c r="B2692" s="4">
        <v>88</v>
      </c>
      <c r="C2692" s="5" t="s">
        <v>1029</v>
      </c>
      <c r="D2692" s="5" t="s">
        <v>1028</v>
      </c>
      <c r="E2692" s="4">
        <v>2006</v>
      </c>
      <c r="F2692" s="5" t="s">
        <v>1060</v>
      </c>
      <c r="G2692" s="6">
        <v>0.27100000000000002</v>
      </c>
      <c r="M2692" s="5" t="s">
        <v>57</v>
      </c>
      <c r="N2692" s="4">
        <v>2003</v>
      </c>
      <c r="O2692" s="5" t="s">
        <v>1030</v>
      </c>
      <c r="S2692" s="5" t="s">
        <v>1035</v>
      </c>
      <c r="U2692" s="5" t="s">
        <v>1042</v>
      </c>
      <c r="X2692" s="5" t="s">
        <v>33</v>
      </c>
      <c r="Y2692" s="5" t="s">
        <v>32</v>
      </c>
      <c r="Z2692" s="5" t="s">
        <v>20</v>
      </c>
      <c r="AI2692" s="5" t="s">
        <v>1031</v>
      </c>
      <c r="AJ2692" s="8" t="s">
        <v>59</v>
      </c>
      <c r="AK2692" s="8" t="s">
        <v>59</v>
      </c>
      <c r="AL2692" s="8" t="s">
        <v>794</v>
      </c>
    </row>
    <row r="2693" spans="1:38" hidden="1" x14ac:dyDescent="0.2">
      <c r="A2693" s="4">
        <v>2505</v>
      </c>
      <c r="B2693" s="4">
        <v>89</v>
      </c>
      <c r="C2693" s="5" t="s">
        <v>1029</v>
      </c>
      <c r="D2693" s="5" t="s">
        <v>1028</v>
      </c>
      <c r="E2693" s="4">
        <v>2006</v>
      </c>
      <c r="F2693" s="5" t="s">
        <v>1060</v>
      </c>
      <c r="G2693" s="6">
        <v>0.27700000000000002</v>
      </c>
      <c r="M2693" s="5" t="s">
        <v>57</v>
      </c>
      <c r="N2693" s="4">
        <v>2003</v>
      </c>
      <c r="O2693" s="5" t="s">
        <v>1030</v>
      </c>
      <c r="S2693" s="5" t="s">
        <v>1036</v>
      </c>
      <c r="U2693" s="5" t="s">
        <v>1043</v>
      </c>
      <c r="X2693" s="5" t="s">
        <v>33</v>
      </c>
      <c r="Y2693" s="5" t="s">
        <v>32</v>
      </c>
      <c r="Z2693" s="5" t="s">
        <v>20</v>
      </c>
      <c r="AI2693" s="5" t="s">
        <v>1031</v>
      </c>
      <c r="AJ2693" s="8" t="s">
        <v>59</v>
      </c>
      <c r="AK2693" s="8" t="s">
        <v>59</v>
      </c>
      <c r="AL2693" s="8" t="s">
        <v>794</v>
      </c>
    </row>
    <row r="2694" spans="1:38" hidden="1" x14ac:dyDescent="0.2">
      <c r="A2694" s="4">
        <v>2505</v>
      </c>
      <c r="B2694" s="4">
        <v>90</v>
      </c>
      <c r="C2694" s="5" t="s">
        <v>1029</v>
      </c>
      <c r="D2694" s="5" t="s">
        <v>1028</v>
      </c>
      <c r="E2694" s="4">
        <v>2006</v>
      </c>
      <c r="F2694" s="5" t="s">
        <v>1060</v>
      </c>
      <c r="G2694" s="6">
        <v>0.38300000000000001</v>
      </c>
      <c r="M2694" s="5" t="s">
        <v>57</v>
      </c>
      <c r="N2694" s="4">
        <v>2003</v>
      </c>
      <c r="O2694" s="5" t="s">
        <v>1030</v>
      </c>
      <c r="S2694" s="5" t="s">
        <v>1037</v>
      </c>
      <c r="U2694" s="5" t="s">
        <v>1044</v>
      </c>
      <c r="X2694" s="5" t="s">
        <v>33</v>
      </c>
      <c r="Y2694" s="5" t="s">
        <v>32</v>
      </c>
      <c r="Z2694" s="5" t="s">
        <v>20</v>
      </c>
      <c r="AI2694" s="5" t="s">
        <v>1031</v>
      </c>
      <c r="AJ2694" s="8" t="s">
        <v>59</v>
      </c>
      <c r="AK2694" s="8" t="s">
        <v>59</v>
      </c>
      <c r="AL2694" s="8" t="s">
        <v>794</v>
      </c>
    </row>
    <row r="2695" spans="1:38" hidden="1" x14ac:dyDescent="0.2">
      <c r="A2695" s="4">
        <v>2505</v>
      </c>
      <c r="B2695" s="4">
        <v>91</v>
      </c>
      <c r="C2695" s="5" t="s">
        <v>1029</v>
      </c>
      <c r="D2695" s="5" t="s">
        <v>1028</v>
      </c>
      <c r="E2695" s="4">
        <v>2006</v>
      </c>
      <c r="F2695" s="5" t="s">
        <v>1060</v>
      </c>
      <c r="G2695" s="6">
        <v>0.46100000000000002</v>
      </c>
      <c r="M2695" s="5" t="s">
        <v>57</v>
      </c>
      <c r="N2695" s="4">
        <v>2003</v>
      </c>
      <c r="O2695" s="5" t="s">
        <v>1030</v>
      </c>
      <c r="S2695" s="5" t="s">
        <v>1038</v>
      </c>
      <c r="U2695" s="5" t="s">
        <v>1045</v>
      </c>
      <c r="X2695" s="5" t="s">
        <v>33</v>
      </c>
      <c r="Y2695" s="5" t="s">
        <v>32</v>
      </c>
      <c r="Z2695" s="5" t="s">
        <v>20</v>
      </c>
      <c r="AI2695" s="5" t="s">
        <v>1031</v>
      </c>
      <c r="AJ2695" s="8" t="s">
        <v>59</v>
      </c>
      <c r="AK2695" s="8" t="s">
        <v>59</v>
      </c>
      <c r="AL2695" s="8" t="s">
        <v>794</v>
      </c>
    </row>
    <row r="2696" spans="1:38" hidden="1" x14ac:dyDescent="0.2">
      <c r="A2696" s="4">
        <v>2505</v>
      </c>
      <c r="B2696" s="4">
        <v>92</v>
      </c>
      <c r="C2696" s="5" t="s">
        <v>1029</v>
      </c>
      <c r="D2696" s="5" t="s">
        <v>1028</v>
      </c>
      <c r="E2696" s="4">
        <v>2006</v>
      </c>
      <c r="F2696" s="5" t="s">
        <v>1060</v>
      </c>
      <c r="G2696" s="6">
        <v>0.247</v>
      </c>
      <c r="M2696" s="5" t="s">
        <v>57</v>
      </c>
      <c r="N2696" s="4">
        <v>2000</v>
      </c>
      <c r="O2696" s="5" t="s">
        <v>1030</v>
      </c>
      <c r="S2696" s="5" t="s">
        <v>1039</v>
      </c>
      <c r="U2696" s="5" t="s">
        <v>1046</v>
      </c>
      <c r="X2696" s="5" t="s">
        <v>33</v>
      </c>
      <c r="Y2696" s="5" t="s">
        <v>32</v>
      </c>
      <c r="Z2696" s="5" t="s">
        <v>20</v>
      </c>
      <c r="AI2696" s="5" t="s">
        <v>1031</v>
      </c>
      <c r="AJ2696" s="8" t="s">
        <v>59</v>
      </c>
      <c r="AK2696" s="8" t="s">
        <v>59</v>
      </c>
      <c r="AL2696" s="8" t="s">
        <v>794</v>
      </c>
    </row>
    <row r="2697" spans="1:38" hidden="1" x14ac:dyDescent="0.2">
      <c r="A2697" s="4">
        <v>89</v>
      </c>
      <c r="B2697" s="4">
        <v>1</v>
      </c>
      <c r="C2697" s="5" t="s">
        <v>145</v>
      </c>
      <c r="D2697" s="5" t="s">
        <v>146</v>
      </c>
      <c r="E2697" s="4">
        <v>2016</v>
      </c>
      <c r="F2697" s="5" t="s">
        <v>164</v>
      </c>
      <c r="G2697" s="6">
        <v>3</v>
      </c>
      <c r="H2697" s="6">
        <v>3</v>
      </c>
      <c r="M2697" s="5" t="s">
        <v>57</v>
      </c>
      <c r="N2697" s="4">
        <v>2004</v>
      </c>
      <c r="O2697" s="5" t="s">
        <v>1062</v>
      </c>
      <c r="S2697" s="5" t="s">
        <v>1063</v>
      </c>
      <c r="U2697" s="5" t="s">
        <v>1064</v>
      </c>
      <c r="X2697" s="5" t="s">
        <v>92</v>
      </c>
      <c r="Y2697" s="5" t="s">
        <v>93</v>
      </c>
      <c r="Z2697" s="5" t="s">
        <v>20</v>
      </c>
      <c r="AB2697" s="5" t="s">
        <v>1343</v>
      </c>
      <c r="AI2697" s="5" t="s">
        <v>644</v>
      </c>
      <c r="AJ2697" s="8" t="s">
        <v>59</v>
      </c>
      <c r="AK2697" s="8" t="s">
        <v>114</v>
      </c>
      <c r="AL2697" s="8" t="s">
        <v>1065</v>
      </c>
    </row>
    <row r="2698" spans="1:38" hidden="1" x14ac:dyDescent="0.2">
      <c r="A2698" s="4">
        <v>89</v>
      </c>
      <c r="B2698" s="4">
        <v>2</v>
      </c>
      <c r="C2698" s="5" t="s">
        <v>145</v>
      </c>
      <c r="D2698" s="5" t="s">
        <v>146</v>
      </c>
      <c r="E2698" s="4">
        <v>2016</v>
      </c>
      <c r="F2698" s="5" t="s">
        <v>164</v>
      </c>
      <c r="G2698" s="6">
        <v>28</v>
      </c>
      <c r="H2698" s="6">
        <v>28</v>
      </c>
      <c r="M2698" s="5" t="s">
        <v>53</v>
      </c>
      <c r="N2698" s="4">
        <v>2004</v>
      </c>
      <c r="O2698" s="5" t="s">
        <v>1062</v>
      </c>
      <c r="S2698" s="5" t="s">
        <v>1063</v>
      </c>
      <c r="U2698" s="5" t="s">
        <v>1064</v>
      </c>
      <c r="X2698" s="5" t="s">
        <v>92</v>
      </c>
      <c r="Y2698" s="5" t="s">
        <v>93</v>
      </c>
      <c r="Z2698" s="5" t="s">
        <v>20</v>
      </c>
      <c r="AB2698" s="5" t="s">
        <v>1343</v>
      </c>
      <c r="AI2698" s="5" t="s">
        <v>644</v>
      </c>
      <c r="AJ2698" s="8" t="s">
        <v>59</v>
      </c>
      <c r="AK2698" s="8" t="s">
        <v>114</v>
      </c>
      <c r="AL2698" s="8" t="s">
        <v>1065</v>
      </c>
    </row>
    <row r="2699" spans="1:38" hidden="1" x14ac:dyDescent="0.2">
      <c r="A2699" s="4">
        <v>89</v>
      </c>
      <c r="B2699" s="4">
        <v>3</v>
      </c>
      <c r="C2699" s="5" t="s">
        <v>145</v>
      </c>
      <c r="D2699" s="5" t="s">
        <v>146</v>
      </c>
      <c r="E2699" s="4">
        <v>2016</v>
      </c>
      <c r="F2699" s="5" t="s">
        <v>164</v>
      </c>
      <c r="G2699" s="6">
        <v>6</v>
      </c>
      <c r="H2699" s="6">
        <v>6</v>
      </c>
      <c r="M2699" s="5" t="s">
        <v>57</v>
      </c>
      <c r="N2699" s="4">
        <v>2005</v>
      </c>
      <c r="O2699" s="5" t="s">
        <v>1062</v>
      </c>
      <c r="S2699" s="5" t="s">
        <v>1063</v>
      </c>
      <c r="U2699" s="5" t="s">
        <v>1064</v>
      </c>
      <c r="X2699" s="5" t="s">
        <v>92</v>
      </c>
      <c r="Y2699" s="5" t="s">
        <v>93</v>
      </c>
      <c r="Z2699" s="5" t="s">
        <v>20</v>
      </c>
      <c r="AB2699" s="5" t="s">
        <v>1343</v>
      </c>
      <c r="AI2699" s="5" t="s">
        <v>644</v>
      </c>
      <c r="AJ2699" s="8" t="s">
        <v>59</v>
      </c>
      <c r="AK2699" s="8" t="s">
        <v>114</v>
      </c>
      <c r="AL2699" s="8" t="s">
        <v>1065</v>
      </c>
    </row>
    <row r="2700" spans="1:38" hidden="1" x14ac:dyDescent="0.2">
      <c r="A2700" s="4">
        <v>89</v>
      </c>
      <c r="B2700" s="4">
        <v>4</v>
      </c>
      <c r="C2700" s="5" t="s">
        <v>145</v>
      </c>
      <c r="D2700" s="5" t="s">
        <v>146</v>
      </c>
      <c r="E2700" s="4">
        <v>2016</v>
      </c>
      <c r="F2700" s="5" t="s">
        <v>164</v>
      </c>
      <c r="G2700" s="6">
        <v>28</v>
      </c>
      <c r="H2700" s="6">
        <v>28</v>
      </c>
      <c r="M2700" s="5" t="s">
        <v>53</v>
      </c>
      <c r="N2700" s="4">
        <v>2005</v>
      </c>
      <c r="O2700" s="5" t="s">
        <v>1062</v>
      </c>
      <c r="S2700" s="5" t="s">
        <v>1063</v>
      </c>
      <c r="U2700" s="5" t="s">
        <v>1064</v>
      </c>
      <c r="X2700" s="5" t="s">
        <v>92</v>
      </c>
      <c r="Y2700" s="5" t="s">
        <v>93</v>
      </c>
      <c r="Z2700" s="5" t="s">
        <v>20</v>
      </c>
      <c r="AB2700" s="5" t="s">
        <v>1343</v>
      </c>
      <c r="AI2700" s="5" t="s">
        <v>644</v>
      </c>
      <c r="AJ2700" s="8" t="s">
        <v>59</v>
      </c>
      <c r="AK2700" s="8" t="s">
        <v>114</v>
      </c>
      <c r="AL2700" s="8" t="s">
        <v>1065</v>
      </c>
    </row>
    <row r="2701" spans="1:38" hidden="1" x14ac:dyDescent="0.2">
      <c r="A2701" s="4">
        <v>89</v>
      </c>
      <c r="B2701" s="4">
        <v>5</v>
      </c>
      <c r="C2701" s="5" t="s">
        <v>145</v>
      </c>
      <c r="D2701" s="5" t="s">
        <v>146</v>
      </c>
      <c r="E2701" s="4">
        <v>2016</v>
      </c>
      <c r="F2701" s="5" t="s">
        <v>164</v>
      </c>
      <c r="G2701" s="6">
        <v>4</v>
      </c>
      <c r="H2701" s="6">
        <v>4</v>
      </c>
      <c r="M2701" s="5" t="s">
        <v>57</v>
      </c>
      <c r="N2701" s="4">
        <v>2005.5</v>
      </c>
      <c r="O2701" s="5" t="s">
        <v>1062</v>
      </c>
      <c r="S2701" s="5" t="s">
        <v>1063</v>
      </c>
      <c r="U2701" s="5" t="s">
        <v>1064</v>
      </c>
      <c r="X2701" s="5" t="s">
        <v>92</v>
      </c>
      <c r="Y2701" s="5" t="s">
        <v>93</v>
      </c>
      <c r="Z2701" s="5" t="s">
        <v>20</v>
      </c>
      <c r="AB2701" s="5" t="s">
        <v>1343</v>
      </c>
      <c r="AI2701" s="5" t="s">
        <v>644</v>
      </c>
      <c r="AJ2701" s="8" t="s">
        <v>59</v>
      </c>
      <c r="AK2701" s="8" t="s">
        <v>114</v>
      </c>
      <c r="AL2701" s="8" t="s">
        <v>1065</v>
      </c>
    </row>
    <row r="2702" spans="1:38" hidden="1" x14ac:dyDescent="0.2">
      <c r="A2702" s="4">
        <v>89</v>
      </c>
      <c r="B2702" s="4">
        <v>6</v>
      </c>
      <c r="C2702" s="5" t="s">
        <v>145</v>
      </c>
      <c r="D2702" s="5" t="s">
        <v>146</v>
      </c>
      <c r="E2702" s="4">
        <v>2016</v>
      </c>
      <c r="F2702" s="5" t="s">
        <v>164</v>
      </c>
      <c r="G2702" s="6">
        <v>23</v>
      </c>
      <c r="H2702" s="6">
        <v>23</v>
      </c>
      <c r="M2702" s="5" t="s">
        <v>53</v>
      </c>
      <c r="N2702" s="4">
        <v>2005.9</v>
      </c>
      <c r="O2702" s="5" t="s">
        <v>1062</v>
      </c>
      <c r="S2702" s="5" t="s">
        <v>1063</v>
      </c>
      <c r="U2702" s="5" t="s">
        <v>1064</v>
      </c>
      <c r="X2702" s="5" t="s">
        <v>92</v>
      </c>
      <c r="Y2702" s="5" t="s">
        <v>93</v>
      </c>
      <c r="Z2702" s="5" t="s">
        <v>20</v>
      </c>
      <c r="AB2702" s="5" t="s">
        <v>1343</v>
      </c>
      <c r="AI2702" s="5" t="s">
        <v>644</v>
      </c>
      <c r="AJ2702" s="8" t="s">
        <v>59</v>
      </c>
      <c r="AK2702" s="8" t="s">
        <v>114</v>
      </c>
      <c r="AL2702" s="8" t="s">
        <v>1065</v>
      </c>
    </row>
    <row r="2703" spans="1:38" hidden="1" x14ac:dyDescent="0.2">
      <c r="A2703" s="4">
        <v>89</v>
      </c>
      <c r="B2703" s="4">
        <v>7</v>
      </c>
      <c r="C2703" s="5" t="s">
        <v>145</v>
      </c>
      <c r="D2703" s="5" t="s">
        <v>146</v>
      </c>
      <c r="E2703" s="4">
        <v>2016</v>
      </c>
      <c r="F2703" s="5" t="s">
        <v>164</v>
      </c>
      <c r="G2703" s="6">
        <v>7</v>
      </c>
      <c r="H2703" s="6">
        <v>7</v>
      </c>
      <c r="M2703" s="5" t="s">
        <v>57</v>
      </c>
      <c r="N2703" s="4">
        <v>2007</v>
      </c>
      <c r="O2703" s="5" t="s">
        <v>1062</v>
      </c>
      <c r="S2703" s="5" t="s">
        <v>1063</v>
      </c>
      <c r="U2703" s="5" t="s">
        <v>1064</v>
      </c>
      <c r="X2703" s="5" t="s">
        <v>92</v>
      </c>
      <c r="Y2703" s="5" t="s">
        <v>93</v>
      </c>
      <c r="Z2703" s="5" t="s">
        <v>20</v>
      </c>
      <c r="AB2703" s="5" t="s">
        <v>1343</v>
      </c>
      <c r="AI2703" s="5" t="s">
        <v>644</v>
      </c>
      <c r="AJ2703" s="8" t="s">
        <v>59</v>
      </c>
      <c r="AK2703" s="8" t="s">
        <v>114</v>
      </c>
      <c r="AL2703" s="8" t="s">
        <v>1065</v>
      </c>
    </row>
    <row r="2704" spans="1:38" hidden="1" x14ac:dyDescent="0.2">
      <c r="A2704" s="4">
        <v>89</v>
      </c>
      <c r="B2704" s="4">
        <v>8</v>
      </c>
      <c r="C2704" s="5" t="s">
        <v>145</v>
      </c>
      <c r="D2704" s="5" t="s">
        <v>146</v>
      </c>
      <c r="E2704" s="4">
        <v>2016</v>
      </c>
      <c r="F2704" s="5" t="s">
        <v>164</v>
      </c>
      <c r="G2704" s="6">
        <v>16</v>
      </c>
      <c r="H2704" s="6">
        <v>16</v>
      </c>
      <c r="M2704" s="5" t="s">
        <v>53</v>
      </c>
      <c r="N2704" s="4">
        <v>2006.7</v>
      </c>
      <c r="O2704" s="5" t="s">
        <v>1062</v>
      </c>
      <c r="S2704" s="5" t="s">
        <v>1063</v>
      </c>
      <c r="U2704" s="5" t="s">
        <v>1064</v>
      </c>
      <c r="X2704" s="5" t="s">
        <v>92</v>
      </c>
      <c r="Y2704" s="5" t="s">
        <v>93</v>
      </c>
      <c r="Z2704" s="5" t="s">
        <v>20</v>
      </c>
      <c r="AB2704" s="5" t="s">
        <v>1343</v>
      </c>
      <c r="AI2704" s="5" t="s">
        <v>644</v>
      </c>
      <c r="AJ2704" s="8" t="s">
        <v>59</v>
      </c>
      <c r="AK2704" s="8" t="s">
        <v>114</v>
      </c>
      <c r="AL2704" s="8" t="s">
        <v>1065</v>
      </c>
    </row>
    <row r="2705" spans="1:38" hidden="1" x14ac:dyDescent="0.2">
      <c r="A2705" s="4">
        <v>89</v>
      </c>
      <c r="B2705" s="4">
        <v>9</v>
      </c>
      <c r="C2705" s="5" t="s">
        <v>145</v>
      </c>
      <c r="D2705" s="5" t="s">
        <v>146</v>
      </c>
      <c r="E2705" s="4">
        <v>2016</v>
      </c>
      <c r="F2705" s="5" t="s">
        <v>164</v>
      </c>
      <c r="G2705" s="6">
        <v>2</v>
      </c>
      <c r="H2705" s="6">
        <v>2</v>
      </c>
      <c r="M2705" s="5" t="s">
        <v>57</v>
      </c>
      <c r="N2705" s="4">
        <v>2008</v>
      </c>
      <c r="O2705" s="5" t="s">
        <v>1062</v>
      </c>
      <c r="S2705" s="5" t="s">
        <v>1063</v>
      </c>
      <c r="U2705" s="5" t="s">
        <v>1064</v>
      </c>
      <c r="X2705" s="5" t="s">
        <v>92</v>
      </c>
      <c r="Y2705" s="5" t="s">
        <v>93</v>
      </c>
      <c r="Z2705" s="5" t="s">
        <v>20</v>
      </c>
      <c r="AB2705" s="5" t="s">
        <v>1343</v>
      </c>
      <c r="AI2705" s="5" t="s">
        <v>644</v>
      </c>
      <c r="AJ2705" s="8" t="s">
        <v>59</v>
      </c>
      <c r="AK2705" s="8" t="s">
        <v>114</v>
      </c>
      <c r="AL2705" s="8" t="s">
        <v>1065</v>
      </c>
    </row>
    <row r="2706" spans="1:38" hidden="1" x14ac:dyDescent="0.2">
      <c r="A2706" s="4">
        <v>89</v>
      </c>
      <c r="B2706" s="4">
        <v>10</v>
      </c>
      <c r="C2706" s="5" t="s">
        <v>145</v>
      </c>
      <c r="D2706" s="5" t="s">
        <v>146</v>
      </c>
      <c r="E2706" s="4">
        <v>2016</v>
      </c>
      <c r="F2706" s="5" t="s">
        <v>164</v>
      </c>
      <c r="G2706" s="6">
        <v>19</v>
      </c>
      <c r="H2706" s="6">
        <v>19</v>
      </c>
      <c r="M2706" s="5" t="s">
        <v>53</v>
      </c>
      <c r="N2706" s="4">
        <v>2007.81666666667</v>
      </c>
      <c r="O2706" s="5" t="s">
        <v>1062</v>
      </c>
      <c r="S2706" s="5" t="s">
        <v>1063</v>
      </c>
      <c r="U2706" s="5" t="s">
        <v>1064</v>
      </c>
      <c r="X2706" s="5" t="s">
        <v>92</v>
      </c>
      <c r="Y2706" s="5" t="s">
        <v>93</v>
      </c>
      <c r="Z2706" s="5" t="s">
        <v>20</v>
      </c>
      <c r="AB2706" s="5" t="s">
        <v>1343</v>
      </c>
      <c r="AI2706" s="5" t="s">
        <v>644</v>
      </c>
      <c r="AJ2706" s="8" t="s">
        <v>59</v>
      </c>
      <c r="AK2706" s="8" t="s">
        <v>114</v>
      </c>
      <c r="AL2706" s="8" t="s">
        <v>1065</v>
      </c>
    </row>
    <row r="2707" spans="1:38" hidden="1" x14ac:dyDescent="0.2">
      <c r="A2707" s="4">
        <v>89</v>
      </c>
      <c r="B2707" s="4">
        <v>11</v>
      </c>
      <c r="C2707" s="5" t="s">
        <v>145</v>
      </c>
      <c r="D2707" s="5" t="s">
        <v>146</v>
      </c>
      <c r="E2707" s="4">
        <v>2016</v>
      </c>
      <c r="F2707" s="5" t="s">
        <v>164</v>
      </c>
      <c r="G2707" s="6">
        <v>6</v>
      </c>
      <c r="H2707" s="6">
        <v>6</v>
      </c>
      <c r="M2707" s="5" t="s">
        <v>57</v>
      </c>
      <c r="N2707" s="4">
        <v>2009</v>
      </c>
      <c r="O2707" s="5" t="s">
        <v>1062</v>
      </c>
      <c r="S2707" s="5" t="s">
        <v>1063</v>
      </c>
      <c r="U2707" s="5" t="s">
        <v>1064</v>
      </c>
      <c r="X2707" s="5" t="s">
        <v>92</v>
      </c>
      <c r="Y2707" s="5" t="s">
        <v>93</v>
      </c>
      <c r="Z2707" s="5" t="s">
        <v>20</v>
      </c>
      <c r="AB2707" s="5" t="s">
        <v>1343</v>
      </c>
      <c r="AI2707" s="5" t="s">
        <v>644</v>
      </c>
      <c r="AJ2707" s="8" t="s">
        <v>59</v>
      </c>
      <c r="AK2707" s="8" t="s">
        <v>114</v>
      </c>
      <c r="AL2707" s="8" t="s">
        <v>1065</v>
      </c>
    </row>
    <row r="2708" spans="1:38" hidden="1" x14ac:dyDescent="0.2">
      <c r="A2708" s="4">
        <v>89</v>
      </c>
      <c r="B2708" s="4">
        <v>12</v>
      </c>
      <c r="C2708" s="5" t="s">
        <v>145</v>
      </c>
      <c r="D2708" s="5" t="s">
        <v>146</v>
      </c>
      <c r="E2708" s="4">
        <v>2016</v>
      </c>
      <c r="F2708" s="5" t="s">
        <v>164</v>
      </c>
      <c r="G2708" s="6">
        <v>22</v>
      </c>
      <c r="H2708" s="6">
        <v>22</v>
      </c>
      <c r="M2708" s="5" t="s">
        <v>53</v>
      </c>
      <c r="N2708" s="4">
        <v>2008.7</v>
      </c>
      <c r="O2708" s="5" t="s">
        <v>1062</v>
      </c>
      <c r="S2708" s="5" t="s">
        <v>1063</v>
      </c>
      <c r="U2708" s="5" t="s">
        <v>1064</v>
      </c>
      <c r="X2708" s="5" t="s">
        <v>92</v>
      </c>
      <c r="Y2708" s="5" t="s">
        <v>93</v>
      </c>
      <c r="Z2708" s="5" t="s">
        <v>20</v>
      </c>
      <c r="AB2708" s="5" t="s">
        <v>1343</v>
      </c>
      <c r="AI2708" s="5" t="s">
        <v>644</v>
      </c>
      <c r="AJ2708" s="8" t="s">
        <v>59</v>
      </c>
      <c r="AK2708" s="8" t="s">
        <v>114</v>
      </c>
      <c r="AL2708" s="8" t="s">
        <v>1065</v>
      </c>
    </row>
    <row r="2709" spans="1:38" hidden="1" x14ac:dyDescent="0.2">
      <c r="A2709" s="4">
        <v>89</v>
      </c>
      <c r="B2709" s="4">
        <v>13</v>
      </c>
      <c r="C2709" s="5" t="s">
        <v>145</v>
      </c>
      <c r="D2709" s="5" t="s">
        <v>146</v>
      </c>
      <c r="E2709" s="4">
        <v>2016</v>
      </c>
      <c r="F2709" s="5" t="s">
        <v>164</v>
      </c>
      <c r="G2709" s="6">
        <v>3</v>
      </c>
      <c r="H2709" s="6">
        <v>3</v>
      </c>
      <c r="M2709" s="5" t="s">
        <v>57</v>
      </c>
      <c r="N2709" s="4">
        <v>2010</v>
      </c>
      <c r="O2709" s="5" t="s">
        <v>1062</v>
      </c>
      <c r="S2709" s="5" t="s">
        <v>1063</v>
      </c>
      <c r="U2709" s="5" t="s">
        <v>1064</v>
      </c>
      <c r="X2709" s="5" t="s">
        <v>92</v>
      </c>
      <c r="Y2709" s="5" t="s">
        <v>93</v>
      </c>
      <c r="Z2709" s="5" t="s">
        <v>20</v>
      </c>
      <c r="AB2709" s="5" t="s">
        <v>1343</v>
      </c>
      <c r="AI2709" s="5" t="s">
        <v>644</v>
      </c>
      <c r="AJ2709" s="8" t="s">
        <v>59</v>
      </c>
      <c r="AK2709" s="8" t="s">
        <v>114</v>
      </c>
      <c r="AL2709" s="8" t="s">
        <v>1065</v>
      </c>
    </row>
    <row r="2710" spans="1:38" hidden="1" x14ac:dyDescent="0.2">
      <c r="A2710" s="4">
        <v>89</v>
      </c>
      <c r="B2710" s="4">
        <v>14</v>
      </c>
      <c r="C2710" s="5" t="s">
        <v>145</v>
      </c>
      <c r="D2710" s="5" t="s">
        <v>146</v>
      </c>
      <c r="E2710" s="4">
        <v>2016</v>
      </c>
      <c r="F2710" s="5" t="s">
        <v>164</v>
      </c>
      <c r="G2710" s="6">
        <v>23</v>
      </c>
      <c r="H2710" s="6">
        <v>23</v>
      </c>
      <c r="M2710" s="5" t="s">
        <v>53</v>
      </c>
      <c r="N2710" s="4">
        <v>2009.5833333333301</v>
      </c>
      <c r="O2710" s="5" t="s">
        <v>1062</v>
      </c>
      <c r="S2710" s="5" t="s">
        <v>1063</v>
      </c>
      <c r="U2710" s="5" t="s">
        <v>1064</v>
      </c>
      <c r="X2710" s="5" t="s">
        <v>92</v>
      </c>
      <c r="Y2710" s="5" t="s">
        <v>93</v>
      </c>
      <c r="Z2710" s="5" t="s">
        <v>20</v>
      </c>
      <c r="AB2710" s="5" t="s">
        <v>1343</v>
      </c>
      <c r="AI2710" s="5" t="s">
        <v>644</v>
      </c>
      <c r="AJ2710" s="8" t="s">
        <v>59</v>
      </c>
      <c r="AK2710" s="8" t="s">
        <v>114</v>
      </c>
      <c r="AL2710" s="8" t="s">
        <v>1065</v>
      </c>
    </row>
    <row r="2711" spans="1:38" hidden="1" x14ac:dyDescent="0.2">
      <c r="A2711" s="4">
        <v>89</v>
      </c>
      <c r="B2711" s="4">
        <v>15</v>
      </c>
      <c r="C2711" s="5" t="s">
        <v>145</v>
      </c>
      <c r="D2711" s="5" t="s">
        <v>146</v>
      </c>
      <c r="E2711" s="4">
        <v>2016</v>
      </c>
      <c r="F2711" s="5" t="s">
        <v>164</v>
      </c>
      <c r="G2711" s="6">
        <v>4</v>
      </c>
      <c r="H2711" s="6">
        <v>4</v>
      </c>
      <c r="M2711" s="5" t="s">
        <v>57</v>
      </c>
      <c r="N2711" s="4">
        <v>2011</v>
      </c>
      <c r="O2711" s="5" t="s">
        <v>1062</v>
      </c>
      <c r="S2711" s="5" t="s">
        <v>1063</v>
      </c>
      <c r="U2711" s="5" t="s">
        <v>1064</v>
      </c>
      <c r="X2711" s="5" t="s">
        <v>92</v>
      </c>
      <c r="Y2711" s="5" t="s">
        <v>93</v>
      </c>
      <c r="Z2711" s="5" t="s">
        <v>20</v>
      </c>
      <c r="AB2711" s="5" t="s">
        <v>1343</v>
      </c>
      <c r="AI2711" s="5" t="s">
        <v>644</v>
      </c>
      <c r="AJ2711" s="8" t="s">
        <v>59</v>
      </c>
      <c r="AK2711" s="8" t="s">
        <v>114</v>
      </c>
      <c r="AL2711" s="8" t="s">
        <v>1065</v>
      </c>
    </row>
    <row r="2712" spans="1:38" hidden="1" x14ac:dyDescent="0.2">
      <c r="A2712" s="4">
        <v>89</v>
      </c>
      <c r="B2712" s="4">
        <v>16</v>
      </c>
      <c r="C2712" s="5" t="s">
        <v>145</v>
      </c>
      <c r="D2712" s="5" t="s">
        <v>146</v>
      </c>
      <c r="E2712" s="4">
        <v>2016</v>
      </c>
      <c r="F2712" s="5" t="s">
        <v>164</v>
      </c>
      <c r="G2712" s="6">
        <v>20</v>
      </c>
      <c r="H2712" s="6">
        <v>20</v>
      </c>
      <c r="M2712" s="5" t="s">
        <v>53</v>
      </c>
      <c r="N2712" s="4">
        <v>2011</v>
      </c>
      <c r="O2712" s="5" t="s">
        <v>1062</v>
      </c>
      <c r="S2712" s="5" t="s">
        <v>1063</v>
      </c>
      <c r="U2712" s="5" t="s">
        <v>1064</v>
      </c>
      <c r="X2712" s="5" t="s">
        <v>92</v>
      </c>
      <c r="Y2712" s="5" t="s">
        <v>93</v>
      </c>
      <c r="Z2712" s="5" t="s">
        <v>20</v>
      </c>
      <c r="AB2712" s="5" t="s">
        <v>1343</v>
      </c>
      <c r="AI2712" s="5" t="s">
        <v>644</v>
      </c>
      <c r="AJ2712" s="8" t="s">
        <v>59</v>
      </c>
      <c r="AK2712" s="8" t="s">
        <v>114</v>
      </c>
      <c r="AL2712" s="8" t="s">
        <v>1065</v>
      </c>
    </row>
    <row r="2713" spans="1:38" hidden="1" x14ac:dyDescent="0.2">
      <c r="A2713" s="4">
        <v>89</v>
      </c>
      <c r="B2713" s="4">
        <v>17</v>
      </c>
      <c r="C2713" s="5" t="s">
        <v>145</v>
      </c>
      <c r="D2713" s="5" t="s">
        <v>146</v>
      </c>
      <c r="E2713" s="4">
        <v>2016</v>
      </c>
      <c r="F2713" s="5" t="s">
        <v>164</v>
      </c>
      <c r="G2713" s="6">
        <v>8</v>
      </c>
      <c r="H2713" s="6">
        <v>8</v>
      </c>
      <c r="M2713" s="5" t="s">
        <v>57</v>
      </c>
      <c r="N2713" s="4">
        <v>2012</v>
      </c>
      <c r="O2713" s="5" t="s">
        <v>1062</v>
      </c>
      <c r="S2713" s="5" t="s">
        <v>1063</v>
      </c>
      <c r="U2713" s="5" t="s">
        <v>1064</v>
      </c>
      <c r="X2713" s="5" t="s">
        <v>92</v>
      </c>
      <c r="Y2713" s="5" t="s">
        <v>93</v>
      </c>
      <c r="Z2713" s="5" t="s">
        <v>20</v>
      </c>
      <c r="AB2713" s="5" t="s">
        <v>1343</v>
      </c>
      <c r="AI2713" s="5" t="s">
        <v>644</v>
      </c>
      <c r="AJ2713" s="8" t="s">
        <v>59</v>
      </c>
      <c r="AK2713" s="8" t="s">
        <v>114</v>
      </c>
      <c r="AL2713" s="8" t="s">
        <v>1065</v>
      </c>
    </row>
    <row r="2714" spans="1:38" hidden="1" x14ac:dyDescent="0.2">
      <c r="A2714" s="4">
        <v>89</v>
      </c>
      <c r="B2714" s="4">
        <v>18</v>
      </c>
      <c r="C2714" s="5" t="s">
        <v>145</v>
      </c>
      <c r="D2714" s="5" t="s">
        <v>146</v>
      </c>
      <c r="E2714" s="4">
        <v>2016</v>
      </c>
      <c r="F2714" s="5" t="s">
        <v>164</v>
      </c>
      <c r="G2714" s="6">
        <v>17</v>
      </c>
      <c r="H2714" s="6">
        <v>17</v>
      </c>
      <c r="M2714" s="5" t="s">
        <v>53</v>
      </c>
      <c r="N2714" s="4">
        <v>2012</v>
      </c>
      <c r="O2714" s="5" t="s">
        <v>1062</v>
      </c>
      <c r="S2714" s="5" t="s">
        <v>1063</v>
      </c>
      <c r="U2714" s="5" t="s">
        <v>1064</v>
      </c>
      <c r="X2714" s="5" t="s">
        <v>92</v>
      </c>
      <c r="Y2714" s="5" t="s">
        <v>93</v>
      </c>
      <c r="Z2714" s="5" t="s">
        <v>20</v>
      </c>
      <c r="AB2714" s="5" t="s">
        <v>1343</v>
      </c>
      <c r="AI2714" s="5" t="s">
        <v>644</v>
      </c>
      <c r="AJ2714" s="8" t="s">
        <v>59</v>
      </c>
      <c r="AK2714" s="8" t="s">
        <v>114</v>
      </c>
      <c r="AL2714" s="8" t="s">
        <v>1065</v>
      </c>
    </row>
    <row r="2715" spans="1:38" hidden="1" x14ac:dyDescent="0.2">
      <c r="A2715" s="4">
        <v>89</v>
      </c>
      <c r="B2715" s="4">
        <v>19</v>
      </c>
      <c r="C2715" s="5" t="s">
        <v>145</v>
      </c>
      <c r="D2715" s="5" t="s">
        <v>146</v>
      </c>
      <c r="E2715" s="4">
        <v>2016</v>
      </c>
      <c r="F2715" s="5" t="s">
        <v>164</v>
      </c>
      <c r="G2715" s="6">
        <v>6</v>
      </c>
      <c r="H2715" s="6">
        <v>6</v>
      </c>
      <c r="M2715" s="5" t="s">
        <v>57</v>
      </c>
      <c r="N2715" s="4">
        <v>2013</v>
      </c>
      <c r="O2715" s="5" t="s">
        <v>1062</v>
      </c>
      <c r="S2715" s="5" t="s">
        <v>1063</v>
      </c>
      <c r="U2715" s="5" t="s">
        <v>1064</v>
      </c>
      <c r="X2715" s="5" t="s">
        <v>92</v>
      </c>
      <c r="Y2715" s="5" t="s">
        <v>93</v>
      </c>
      <c r="Z2715" s="5" t="s">
        <v>20</v>
      </c>
      <c r="AB2715" s="5" t="s">
        <v>1343</v>
      </c>
      <c r="AI2715" s="5" t="s">
        <v>644</v>
      </c>
      <c r="AJ2715" s="8" t="s">
        <v>59</v>
      </c>
      <c r="AK2715" s="8" t="s">
        <v>114</v>
      </c>
      <c r="AL2715" s="8" t="s">
        <v>1065</v>
      </c>
    </row>
    <row r="2716" spans="1:38" hidden="1" x14ac:dyDescent="0.2">
      <c r="A2716" s="4">
        <v>89</v>
      </c>
      <c r="B2716" s="4">
        <v>20</v>
      </c>
      <c r="C2716" s="5" t="s">
        <v>145</v>
      </c>
      <c r="D2716" s="5" t="s">
        <v>146</v>
      </c>
      <c r="E2716" s="4">
        <v>2016</v>
      </c>
      <c r="F2716" s="5" t="s">
        <v>164</v>
      </c>
      <c r="G2716" s="6">
        <v>17</v>
      </c>
      <c r="H2716" s="6">
        <v>17</v>
      </c>
      <c r="M2716" s="5" t="s">
        <v>53</v>
      </c>
      <c r="N2716" s="4">
        <v>2013</v>
      </c>
      <c r="O2716" s="5" t="s">
        <v>1062</v>
      </c>
      <c r="S2716" s="5" t="s">
        <v>1063</v>
      </c>
      <c r="U2716" s="5" t="s">
        <v>1064</v>
      </c>
      <c r="X2716" s="5" t="s">
        <v>92</v>
      </c>
      <c r="Y2716" s="5" t="s">
        <v>93</v>
      </c>
      <c r="Z2716" s="5" t="s">
        <v>20</v>
      </c>
      <c r="AB2716" s="5" t="s">
        <v>1343</v>
      </c>
      <c r="AI2716" s="5" t="s">
        <v>644</v>
      </c>
      <c r="AJ2716" s="8" t="s">
        <v>59</v>
      </c>
      <c r="AK2716" s="8" t="s">
        <v>114</v>
      </c>
      <c r="AL2716" s="8" t="s">
        <v>1065</v>
      </c>
    </row>
    <row r="2717" spans="1:38" hidden="1" x14ac:dyDescent="0.2">
      <c r="A2717" s="4">
        <v>89</v>
      </c>
      <c r="B2717" s="4">
        <v>21</v>
      </c>
      <c r="C2717" s="5" t="s">
        <v>145</v>
      </c>
      <c r="D2717" s="5" t="s">
        <v>146</v>
      </c>
      <c r="E2717" s="4">
        <v>2016</v>
      </c>
      <c r="F2717" s="5" t="s">
        <v>164</v>
      </c>
      <c r="G2717" s="6">
        <v>8</v>
      </c>
      <c r="H2717" s="6">
        <v>8</v>
      </c>
      <c r="M2717" s="5" t="s">
        <v>57</v>
      </c>
      <c r="N2717" s="4">
        <v>2014</v>
      </c>
      <c r="O2717" s="5" t="s">
        <v>1062</v>
      </c>
      <c r="S2717" s="5" t="s">
        <v>1063</v>
      </c>
      <c r="U2717" s="5" t="s">
        <v>1064</v>
      </c>
      <c r="X2717" s="5" t="s">
        <v>92</v>
      </c>
      <c r="Y2717" s="5" t="s">
        <v>93</v>
      </c>
      <c r="Z2717" s="5" t="s">
        <v>20</v>
      </c>
      <c r="AB2717" s="5" t="s">
        <v>1343</v>
      </c>
      <c r="AI2717" s="5" t="s">
        <v>644</v>
      </c>
      <c r="AJ2717" s="8" t="s">
        <v>59</v>
      </c>
      <c r="AK2717" s="8" t="s">
        <v>114</v>
      </c>
      <c r="AL2717" s="8" t="s">
        <v>1065</v>
      </c>
    </row>
    <row r="2718" spans="1:38" hidden="1" x14ac:dyDescent="0.2">
      <c r="A2718" s="4">
        <v>89</v>
      </c>
      <c r="B2718" s="4">
        <v>22</v>
      </c>
      <c r="C2718" s="5" t="s">
        <v>145</v>
      </c>
      <c r="D2718" s="5" t="s">
        <v>146</v>
      </c>
      <c r="E2718" s="4">
        <v>2016</v>
      </c>
      <c r="F2718" s="5" t="s">
        <v>164</v>
      </c>
      <c r="G2718" s="6">
        <v>14</v>
      </c>
      <c r="H2718" s="6">
        <v>14</v>
      </c>
      <c r="M2718" s="5" t="s">
        <v>53</v>
      </c>
      <c r="N2718" s="4">
        <v>2014</v>
      </c>
      <c r="O2718" s="5" t="s">
        <v>1062</v>
      </c>
      <c r="S2718" s="5" t="s">
        <v>1063</v>
      </c>
      <c r="U2718" s="5" t="s">
        <v>1064</v>
      </c>
      <c r="X2718" s="5" t="s">
        <v>92</v>
      </c>
      <c r="Y2718" s="5" t="s">
        <v>93</v>
      </c>
      <c r="Z2718" s="5" t="s">
        <v>20</v>
      </c>
      <c r="AB2718" s="5" t="s">
        <v>1343</v>
      </c>
      <c r="AI2718" s="5" t="s">
        <v>644</v>
      </c>
      <c r="AJ2718" s="8" t="s">
        <v>59</v>
      </c>
      <c r="AK2718" s="8" t="s">
        <v>114</v>
      </c>
      <c r="AL2718" s="8" t="s">
        <v>1065</v>
      </c>
    </row>
    <row r="2719" spans="1:38" hidden="1" x14ac:dyDescent="0.2">
      <c r="A2719" s="4">
        <v>89</v>
      </c>
      <c r="B2719" s="4">
        <v>23</v>
      </c>
      <c r="C2719" s="5" t="s">
        <v>145</v>
      </c>
      <c r="D2719" s="5" t="s">
        <v>146</v>
      </c>
      <c r="E2719" s="4">
        <v>2016</v>
      </c>
      <c r="F2719" s="5" t="s">
        <v>164</v>
      </c>
      <c r="G2719" s="6">
        <v>0</v>
      </c>
      <c r="H2719" s="6">
        <v>0</v>
      </c>
      <c r="M2719" s="5" t="s">
        <v>57</v>
      </c>
      <c r="N2719" s="4">
        <v>2015</v>
      </c>
      <c r="O2719" s="5" t="s">
        <v>1062</v>
      </c>
      <c r="S2719" s="5" t="s">
        <v>1063</v>
      </c>
      <c r="U2719" s="5" t="s">
        <v>1064</v>
      </c>
      <c r="X2719" s="5" t="s">
        <v>92</v>
      </c>
      <c r="Y2719" s="5" t="s">
        <v>93</v>
      </c>
      <c r="Z2719" s="5" t="s">
        <v>20</v>
      </c>
      <c r="AB2719" s="5" t="s">
        <v>1343</v>
      </c>
      <c r="AI2719" s="5" t="s">
        <v>644</v>
      </c>
      <c r="AJ2719" s="8" t="s">
        <v>59</v>
      </c>
      <c r="AK2719" s="8" t="s">
        <v>114</v>
      </c>
      <c r="AL2719" s="8" t="s">
        <v>1065</v>
      </c>
    </row>
    <row r="2720" spans="1:38" hidden="1" x14ac:dyDescent="0.2">
      <c r="A2720" s="4">
        <v>89</v>
      </c>
      <c r="B2720" s="4">
        <v>24</v>
      </c>
      <c r="C2720" s="5" t="s">
        <v>145</v>
      </c>
      <c r="D2720" s="5" t="s">
        <v>146</v>
      </c>
      <c r="E2720" s="4">
        <v>2016</v>
      </c>
      <c r="F2720" s="5" t="s">
        <v>164</v>
      </c>
      <c r="G2720" s="6">
        <v>14</v>
      </c>
      <c r="H2720" s="6">
        <v>14</v>
      </c>
      <c r="M2720" s="5" t="s">
        <v>53</v>
      </c>
      <c r="N2720" s="4">
        <v>2015</v>
      </c>
      <c r="O2720" s="5" t="s">
        <v>1062</v>
      </c>
      <c r="S2720" s="5" t="s">
        <v>1063</v>
      </c>
      <c r="U2720" s="5" t="s">
        <v>1064</v>
      </c>
      <c r="X2720" s="5" t="s">
        <v>92</v>
      </c>
      <c r="Y2720" s="5" t="s">
        <v>93</v>
      </c>
      <c r="Z2720" s="5" t="s">
        <v>20</v>
      </c>
      <c r="AB2720" s="5" t="s">
        <v>1343</v>
      </c>
      <c r="AI2720" s="5" t="s">
        <v>644</v>
      </c>
      <c r="AJ2720" s="8" t="s">
        <v>59</v>
      </c>
      <c r="AK2720" s="8" t="s">
        <v>114</v>
      </c>
      <c r="AL2720" s="8" t="s">
        <v>1065</v>
      </c>
    </row>
    <row r="2721" spans="1:37" hidden="1" x14ac:dyDescent="0.2">
      <c r="A2721" s="4">
        <v>2519</v>
      </c>
      <c r="B2721" s="4">
        <v>1</v>
      </c>
      <c r="C2721" s="5" t="s">
        <v>1067</v>
      </c>
      <c r="D2721" s="5" t="s">
        <v>1066</v>
      </c>
      <c r="E2721" s="4">
        <v>2016</v>
      </c>
      <c r="F2721" s="5" t="s">
        <v>85</v>
      </c>
      <c r="G2721" s="6">
        <v>755</v>
      </c>
      <c r="H2721" s="6">
        <v>755</v>
      </c>
      <c r="N2721" s="4">
        <v>1995</v>
      </c>
      <c r="O2721" s="5" t="s">
        <v>1068</v>
      </c>
      <c r="S2721" s="5" t="s">
        <v>1457</v>
      </c>
      <c r="T2721" s="5" t="s">
        <v>1070</v>
      </c>
      <c r="U2721" s="5" t="s">
        <v>434</v>
      </c>
      <c r="V2721" s="7">
        <v>0.1</v>
      </c>
      <c r="W2721" s="7" t="s">
        <v>133</v>
      </c>
      <c r="X2721" s="5" t="s">
        <v>198</v>
      </c>
      <c r="Y2721" s="5" t="s">
        <v>199</v>
      </c>
      <c r="Z2721" s="5" t="s">
        <v>196</v>
      </c>
      <c r="AA2721" s="5" t="s">
        <v>1069</v>
      </c>
      <c r="AB2721" s="5" t="s">
        <v>105</v>
      </c>
      <c r="AC2721" s="5" t="s">
        <v>506</v>
      </c>
      <c r="AE2721" s="5" t="s">
        <v>59</v>
      </c>
      <c r="AF2721" s="5" t="s">
        <v>1071</v>
      </c>
      <c r="AI2721" s="5" t="s">
        <v>720</v>
      </c>
      <c r="AJ2721" s="8" t="s">
        <v>59</v>
      </c>
      <c r="AK2721" s="8" t="s">
        <v>59</v>
      </c>
    </row>
    <row r="2722" spans="1:37" hidden="1" x14ac:dyDescent="0.2">
      <c r="A2722" s="4">
        <v>2519</v>
      </c>
      <c r="B2722" s="4">
        <v>2</v>
      </c>
      <c r="C2722" s="5" t="s">
        <v>1067</v>
      </c>
      <c r="D2722" s="5" t="s">
        <v>1066</v>
      </c>
      <c r="E2722" s="4">
        <v>2016</v>
      </c>
      <c r="F2722" s="5" t="s">
        <v>85</v>
      </c>
      <c r="G2722" s="6">
        <v>764</v>
      </c>
      <c r="H2722" s="6">
        <v>764</v>
      </c>
      <c r="N2722" s="4">
        <v>1996</v>
      </c>
      <c r="O2722" s="5" t="s">
        <v>1068</v>
      </c>
      <c r="S2722" s="5" t="s">
        <v>1457</v>
      </c>
      <c r="T2722" s="5" t="s">
        <v>1070</v>
      </c>
      <c r="U2722" s="5" t="s">
        <v>434</v>
      </c>
      <c r="V2722" s="7">
        <v>0.1</v>
      </c>
      <c r="W2722" s="7" t="s">
        <v>133</v>
      </c>
      <c r="X2722" s="5" t="s">
        <v>198</v>
      </c>
      <c r="Y2722" s="5" t="s">
        <v>199</v>
      </c>
      <c r="Z2722" s="5" t="s">
        <v>196</v>
      </c>
      <c r="AA2722" s="5" t="s">
        <v>1069</v>
      </c>
      <c r="AB2722" s="5" t="s">
        <v>105</v>
      </c>
      <c r="AC2722" s="5" t="s">
        <v>506</v>
      </c>
      <c r="AE2722" s="5" t="s">
        <v>59</v>
      </c>
      <c r="AF2722" s="5" t="s">
        <v>1071</v>
      </c>
      <c r="AI2722" s="5" t="s">
        <v>720</v>
      </c>
      <c r="AJ2722" s="8" t="s">
        <v>59</v>
      </c>
      <c r="AK2722" s="8" t="s">
        <v>59</v>
      </c>
    </row>
    <row r="2723" spans="1:37" hidden="1" x14ac:dyDescent="0.2">
      <c r="A2723" s="4">
        <v>2519</v>
      </c>
      <c r="B2723" s="4">
        <v>3</v>
      </c>
      <c r="C2723" s="5" t="s">
        <v>1067</v>
      </c>
      <c r="D2723" s="5" t="s">
        <v>1066</v>
      </c>
      <c r="E2723" s="4">
        <v>2016</v>
      </c>
      <c r="F2723" s="5" t="s">
        <v>85</v>
      </c>
      <c r="G2723" s="6">
        <v>771</v>
      </c>
      <c r="H2723" s="6">
        <v>771</v>
      </c>
      <c r="N2723" s="4">
        <v>1997</v>
      </c>
      <c r="O2723" s="5" t="s">
        <v>1068</v>
      </c>
      <c r="S2723" s="5" t="s">
        <v>1457</v>
      </c>
      <c r="T2723" s="5" t="s">
        <v>1070</v>
      </c>
      <c r="U2723" s="5" t="s">
        <v>434</v>
      </c>
      <c r="V2723" s="7">
        <v>0.1</v>
      </c>
      <c r="W2723" s="7" t="s">
        <v>133</v>
      </c>
      <c r="X2723" s="5" t="s">
        <v>198</v>
      </c>
      <c r="Y2723" s="5" t="s">
        <v>199</v>
      </c>
      <c r="Z2723" s="5" t="s">
        <v>196</v>
      </c>
      <c r="AA2723" s="5" t="s">
        <v>1069</v>
      </c>
      <c r="AB2723" s="5" t="s">
        <v>105</v>
      </c>
      <c r="AC2723" s="5" t="s">
        <v>506</v>
      </c>
      <c r="AE2723" s="5" t="s">
        <v>59</v>
      </c>
      <c r="AF2723" s="5" t="s">
        <v>1071</v>
      </c>
      <c r="AI2723" s="5" t="s">
        <v>720</v>
      </c>
      <c r="AJ2723" s="8" t="s">
        <v>59</v>
      </c>
      <c r="AK2723" s="8" t="s">
        <v>59</v>
      </c>
    </row>
    <row r="2724" spans="1:37" hidden="1" x14ac:dyDescent="0.2">
      <c r="A2724" s="4">
        <v>2519</v>
      </c>
      <c r="B2724" s="4">
        <v>4</v>
      </c>
      <c r="C2724" s="5" t="s">
        <v>1067</v>
      </c>
      <c r="D2724" s="5" t="s">
        <v>1066</v>
      </c>
      <c r="E2724" s="4">
        <v>2016</v>
      </c>
      <c r="F2724" s="5" t="s">
        <v>85</v>
      </c>
      <c r="G2724" s="6">
        <v>760</v>
      </c>
      <c r="H2724" s="6">
        <v>760</v>
      </c>
      <c r="N2724" s="4">
        <v>1998</v>
      </c>
      <c r="O2724" s="5" t="s">
        <v>1068</v>
      </c>
      <c r="S2724" s="5" t="s">
        <v>1457</v>
      </c>
      <c r="T2724" s="5" t="s">
        <v>1070</v>
      </c>
      <c r="U2724" s="5" t="s">
        <v>434</v>
      </c>
      <c r="V2724" s="7">
        <v>0.1</v>
      </c>
      <c r="W2724" s="7" t="s">
        <v>133</v>
      </c>
      <c r="X2724" s="5" t="s">
        <v>198</v>
      </c>
      <c r="Y2724" s="5" t="s">
        <v>199</v>
      </c>
      <c r="Z2724" s="5" t="s">
        <v>196</v>
      </c>
      <c r="AA2724" s="5" t="s">
        <v>1069</v>
      </c>
      <c r="AB2724" s="5" t="s">
        <v>105</v>
      </c>
      <c r="AC2724" s="5" t="s">
        <v>506</v>
      </c>
      <c r="AE2724" s="5" t="s">
        <v>59</v>
      </c>
      <c r="AF2724" s="5" t="s">
        <v>1071</v>
      </c>
      <c r="AI2724" s="5" t="s">
        <v>720</v>
      </c>
      <c r="AJ2724" s="8" t="s">
        <v>59</v>
      </c>
      <c r="AK2724" s="8" t="s">
        <v>59</v>
      </c>
    </row>
    <row r="2725" spans="1:37" hidden="1" x14ac:dyDescent="0.2">
      <c r="A2725" s="4">
        <v>2519</v>
      </c>
      <c r="B2725" s="4">
        <v>5</v>
      </c>
      <c r="C2725" s="5" t="s">
        <v>1067</v>
      </c>
      <c r="D2725" s="5" t="s">
        <v>1066</v>
      </c>
      <c r="E2725" s="4">
        <v>2016</v>
      </c>
      <c r="F2725" s="5" t="s">
        <v>85</v>
      </c>
      <c r="G2725" s="6">
        <v>782</v>
      </c>
      <c r="H2725" s="6">
        <v>782</v>
      </c>
      <c r="N2725" s="4">
        <v>1999</v>
      </c>
      <c r="O2725" s="5" t="s">
        <v>1068</v>
      </c>
      <c r="S2725" s="5" t="s">
        <v>1457</v>
      </c>
      <c r="T2725" s="5" t="s">
        <v>1070</v>
      </c>
      <c r="U2725" s="5" t="s">
        <v>434</v>
      </c>
      <c r="V2725" s="7">
        <v>0.1</v>
      </c>
      <c r="W2725" s="7" t="s">
        <v>133</v>
      </c>
      <c r="X2725" s="5" t="s">
        <v>198</v>
      </c>
      <c r="Y2725" s="5" t="s">
        <v>199</v>
      </c>
      <c r="Z2725" s="5" t="s">
        <v>196</v>
      </c>
      <c r="AA2725" s="5" t="s">
        <v>1069</v>
      </c>
      <c r="AB2725" s="5" t="s">
        <v>105</v>
      </c>
      <c r="AC2725" s="5" t="s">
        <v>506</v>
      </c>
      <c r="AE2725" s="5" t="s">
        <v>59</v>
      </c>
      <c r="AF2725" s="5" t="s">
        <v>1071</v>
      </c>
      <c r="AI2725" s="5" t="s">
        <v>720</v>
      </c>
      <c r="AJ2725" s="8" t="s">
        <v>59</v>
      </c>
      <c r="AK2725" s="8" t="s">
        <v>59</v>
      </c>
    </row>
    <row r="2726" spans="1:37" hidden="1" x14ac:dyDescent="0.2">
      <c r="A2726" s="4">
        <v>2519</v>
      </c>
      <c r="B2726" s="4">
        <v>6</v>
      </c>
      <c r="C2726" s="5" t="s">
        <v>1067</v>
      </c>
      <c r="D2726" s="5" t="s">
        <v>1066</v>
      </c>
      <c r="E2726" s="4">
        <v>2016</v>
      </c>
      <c r="F2726" s="5" t="s">
        <v>85</v>
      </c>
      <c r="G2726" s="6">
        <v>772</v>
      </c>
      <c r="H2726" s="6">
        <v>772</v>
      </c>
      <c r="N2726" s="4">
        <v>2000</v>
      </c>
      <c r="O2726" s="5" t="s">
        <v>1068</v>
      </c>
      <c r="S2726" s="5" t="s">
        <v>1457</v>
      </c>
      <c r="T2726" s="5" t="s">
        <v>1070</v>
      </c>
      <c r="U2726" s="5" t="s">
        <v>434</v>
      </c>
      <c r="V2726" s="7">
        <v>0.1</v>
      </c>
      <c r="W2726" s="7" t="s">
        <v>133</v>
      </c>
      <c r="X2726" s="5" t="s">
        <v>198</v>
      </c>
      <c r="Y2726" s="5" t="s">
        <v>199</v>
      </c>
      <c r="Z2726" s="5" t="s">
        <v>196</v>
      </c>
      <c r="AA2726" s="5" t="s">
        <v>1069</v>
      </c>
      <c r="AB2726" s="5" t="s">
        <v>105</v>
      </c>
      <c r="AC2726" s="5" t="s">
        <v>506</v>
      </c>
      <c r="AE2726" s="5" t="s">
        <v>59</v>
      </c>
      <c r="AF2726" s="5" t="s">
        <v>1071</v>
      </c>
      <c r="AI2726" s="5" t="s">
        <v>720</v>
      </c>
      <c r="AJ2726" s="8" t="s">
        <v>59</v>
      </c>
      <c r="AK2726" s="8" t="s">
        <v>59</v>
      </c>
    </row>
    <row r="2727" spans="1:37" hidden="1" x14ac:dyDescent="0.2">
      <c r="A2727" s="4">
        <v>2519</v>
      </c>
      <c r="B2727" s="4">
        <v>7</v>
      </c>
      <c r="C2727" s="5" t="s">
        <v>1067</v>
      </c>
      <c r="D2727" s="5" t="s">
        <v>1066</v>
      </c>
      <c r="E2727" s="4">
        <v>2016</v>
      </c>
      <c r="F2727" s="5" t="s">
        <v>85</v>
      </c>
      <c r="G2727" s="6">
        <v>751</v>
      </c>
      <c r="H2727" s="6">
        <v>751</v>
      </c>
      <c r="N2727" s="4">
        <v>2001</v>
      </c>
      <c r="O2727" s="5" t="s">
        <v>1068</v>
      </c>
      <c r="S2727" s="5" t="s">
        <v>1457</v>
      </c>
      <c r="T2727" s="5" t="s">
        <v>1070</v>
      </c>
      <c r="U2727" s="5" t="s">
        <v>434</v>
      </c>
      <c r="V2727" s="7">
        <v>0.1</v>
      </c>
      <c r="W2727" s="7" t="s">
        <v>133</v>
      </c>
      <c r="X2727" s="5" t="s">
        <v>198</v>
      </c>
      <c r="Y2727" s="5" t="s">
        <v>199</v>
      </c>
      <c r="Z2727" s="5" t="s">
        <v>196</v>
      </c>
      <c r="AA2727" s="5" t="s">
        <v>1069</v>
      </c>
      <c r="AB2727" s="5" t="s">
        <v>105</v>
      </c>
      <c r="AC2727" s="5" t="s">
        <v>506</v>
      </c>
      <c r="AE2727" s="5" t="s">
        <v>59</v>
      </c>
      <c r="AF2727" s="5" t="s">
        <v>1071</v>
      </c>
      <c r="AI2727" s="5" t="s">
        <v>720</v>
      </c>
      <c r="AJ2727" s="8" t="s">
        <v>59</v>
      </c>
      <c r="AK2727" s="8" t="s">
        <v>59</v>
      </c>
    </row>
    <row r="2728" spans="1:37" hidden="1" x14ac:dyDescent="0.2">
      <c r="A2728" s="4">
        <v>2519</v>
      </c>
      <c r="B2728" s="4">
        <v>8</v>
      </c>
      <c r="C2728" s="5" t="s">
        <v>1067</v>
      </c>
      <c r="D2728" s="5" t="s">
        <v>1066</v>
      </c>
      <c r="E2728" s="4">
        <v>2016</v>
      </c>
      <c r="F2728" s="5" t="s">
        <v>85</v>
      </c>
      <c r="G2728" s="6">
        <v>741</v>
      </c>
      <c r="H2728" s="6">
        <v>741</v>
      </c>
      <c r="N2728" s="4">
        <v>2002</v>
      </c>
      <c r="O2728" s="5" t="s">
        <v>1068</v>
      </c>
      <c r="S2728" s="5" t="s">
        <v>1457</v>
      </c>
      <c r="T2728" s="5" t="s">
        <v>1070</v>
      </c>
      <c r="U2728" s="5" t="s">
        <v>434</v>
      </c>
      <c r="V2728" s="7">
        <v>0.1</v>
      </c>
      <c r="W2728" s="7" t="s">
        <v>133</v>
      </c>
      <c r="X2728" s="5" t="s">
        <v>198</v>
      </c>
      <c r="Y2728" s="5" t="s">
        <v>199</v>
      </c>
      <c r="Z2728" s="5" t="s">
        <v>196</v>
      </c>
      <c r="AA2728" s="5" t="s">
        <v>1069</v>
      </c>
      <c r="AB2728" s="5" t="s">
        <v>105</v>
      </c>
      <c r="AC2728" s="5" t="s">
        <v>506</v>
      </c>
      <c r="AE2728" s="5" t="s">
        <v>59</v>
      </c>
      <c r="AF2728" s="5" t="s">
        <v>1071</v>
      </c>
      <c r="AI2728" s="5" t="s">
        <v>720</v>
      </c>
      <c r="AJ2728" s="8" t="s">
        <v>59</v>
      </c>
      <c r="AK2728" s="8" t="s">
        <v>59</v>
      </c>
    </row>
    <row r="2729" spans="1:37" hidden="1" x14ac:dyDescent="0.2">
      <c r="A2729" s="4">
        <v>2519</v>
      </c>
      <c r="B2729" s="4">
        <v>9</v>
      </c>
      <c r="C2729" s="5" t="s">
        <v>1067</v>
      </c>
      <c r="D2729" s="5" t="s">
        <v>1066</v>
      </c>
      <c r="E2729" s="4">
        <v>2016</v>
      </c>
      <c r="F2729" s="5" t="s">
        <v>85</v>
      </c>
      <c r="G2729" s="6">
        <v>732</v>
      </c>
      <c r="H2729" s="6">
        <v>732</v>
      </c>
      <c r="N2729" s="4">
        <v>2003</v>
      </c>
      <c r="O2729" s="5" t="s">
        <v>1068</v>
      </c>
      <c r="S2729" s="5" t="s">
        <v>1457</v>
      </c>
      <c r="T2729" s="5" t="s">
        <v>1070</v>
      </c>
      <c r="U2729" s="5" t="s">
        <v>434</v>
      </c>
      <c r="V2729" s="7">
        <v>0.1</v>
      </c>
      <c r="W2729" s="7" t="s">
        <v>133</v>
      </c>
      <c r="X2729" s="5" t="s">
        <v>198</v>
      </c>
      <c r="Y2729" s="5" t="s">
        <v>199</v>
      </c>
      <c r="Z2729" s="5" t="s">
        <v>196</v>
      </c>
      <c r="AA2729" s="5" t="s">
        <v>1069</v>
      </c>
      <c r="AB2729" s="5" t="s">
        <v>105</v>
      </c>
      <c r="AC2729" s="5" t="s">
        <v>506</v>
      </c>
      <c r="AE2729" s="5" t="s">
        <v>59</v>
      </c>
      <c r="AF2729" s="5" t="s">
        <v>1071</v>
      </c>
      <c r="AI2729" s="5" t="s">
        <v>720</v>
      </c>
      <c r="AJ2729" s="8" t="s">
        <v>59</v>
      </c>
      <c r="AK2729" s="8" t="s">
        <v>59</v>
      </c>
    </row>
    <row r="2730" spans="1:37" hidden="1" x14ac:dyDescent="0.2">
      <c r="A2730" s="4">
        <v>2519</v>
      </c>
      <c r="B2730" s="4">
        <v>10</v>
      </c>
      <c r="C2730" s="5" t="s">
        <v>1067</v>
      </c>
      <c r="D2730" s="5" t="s">
        <v>1066</v>
      </c>
      <c r="E2730" s="4">
        <v>2016</v>
      </c>
      <c r="F2730" s="5" t="s">
        <v>85</v>
      </c>
      <c r="G2730" s="6">
        <v>714</v>
      </c>
      <c r="H2730" s="6">
        <v>714</v>
      </c>
      <c r="N2730" s="4">
        <v>2004</v>
      </c>
      <c r="O2730" s="5" t="s">
        <v>1068</v>
      </c>
      <c r="S2730" s="5" t="s">
        <v>1457</v>
      </c>
      <c r="T2730" s="5" t="s">
        <v>1070</v>
      </c>
      <c r="U2730" s="5" t="s">
        <v>434</v>
      </c>
      <c r="V2730" s="7">
        <v>0.1</v>
      </c>
      <c r="W2730" s="7" t="s">
        <v>133</v>
      </c>
      <c r="X2730" s="5" t="s">
        <v>198</v>
      </c>
      <c r="Y2730" s="5" t="s">
        <v>199</v>
      </c>
      <c r="Z2730" s="5" t="s">
        <v>196</v>
      </c>
      <c r="AA2730" s="5" t="s">
        <v>1069</v>
      </c>
      <c r="AB2730" s="5" t="s">
        <v>105</v>
      </c>
      <c r="AC2730" s="5" t="s">
        <v>506</v>
      </c>
      <c r="AE2730" s="5" t="s">
        <v>59</v>
      </c>
      <c r="AF2730" s="5" t="s">
        <v>1071</v>
      </c>
      <c r="AI2730" s="5" t="s">
        <v>720</v>
      </c>
      <c r="AJ2730" s="8" t="s">
        <v>59</v>
      </c>
      <c r="AK2730" s="8" t="s">
        <v>59</v>
      </c>
    </row>
    <row r="2731" spans="1:37" hidden="1" x14ac:dyDescent="0.2">
      <c r="A2731" s="4">
        <v>2519</v>
      </c>
      <c r="B2731" s="4">
        <v>11</v>
      </c>
      <c r="C2731" s="5" t="s">
        <v>1067</v>
      </c>
      <c r="D2731" s="5" t="s">
        <v>1066</v>
      </c>
      <c r="E2731" s="4">
        <v>2016</v>
      </c>
      <c r="F2731" s="5" t="s">
        <v>85</v>
      </c>
      <c r="G2731" s="6">
        <v>707</v>
      </c>
      <c r="H2731" s="6">
        <v>707</v>
      </c>
      <c r="N2731" s="4">
        <v>2005</v>
      </c>
      <c r="O2731" s="5" t="s">
        <v>1068</v>
      </c>
      <c r="S2731" s="5" t="s">
        <v>1457</v>
      </c>
      <c r="T2731" s="5" t="s">
        <v>1070</v>
      </c>
      <c r="U2731" s="5" t="s">
        <v>434</v>
      </c>
      <c r="V2731" s="7">
        <v>0.1</v>
      </c>
      <c r="W2731" s="7" t="s">
        <v>133</v>
      </c>
      <c r="X2731" s="5" t="s">
        <v>198</v>
      </c>
      <c r="Y2731" s="5" t="s">
        <v>199</v>
      </c>
      <c r="Z2731" s="5" t="s">
        <v>196</v>
      </c>
      <c r="AA2731" s="5" t="s">
        <v>1069</v>
      </c>
      <c r="AB2731" s="5" t="s">
        <v>105</v>
      </c>
      <c r="AC2731" s="5" t="s">
        <v>506</v>
      </c>
      <c r="AE2731" s="5" t="s">
        <v>59</v>
      </c>
      <c r="AF2731" s="5" t="s">
        <v>1071</v>
      </c>
      <c r="AI2731" s="5" t="s">
        <v>720</v>
      </c>
      <c r="AJ2731" s="8" t="s">
        <v>59</v>
      </c>
      <c r="AK2731" s="8" t="s">
        <v>59</v>
      </c>
    </row>
    <row r="2732" spans="1:37" hidden="1" x14ac:dyDescent="0.2">
      <c r="A2732" s="4">
        <v>2519</v>
      </c>
      <c r="B2732" s="4">
        <v>12</v>
      </c>
      <c r="C2732" s="5" t="s">
        <v>1067</v>
      </c>
      <c r="D2732" s="5" t="s">
        <v>1066</v>
      </c>
      <c r="E2732" s="4">
        <v>2016</v>
      </c>
      <c r="F2732" s="5" t="s">
        <v>85</v>
      </c>
      <c r="G2732" s="6">
        <v>727</v>
      </c>
      <c r="H2732" s="6">
        <v>727</v>
      </c>
      <c r="N2732" s="4">
        <v>2006</v>
      </c>
      <c r="O2732" s="5" t="s">
        <v>1068</v>
      </c>
      <c r="S2732" s="5" t="s">
        <v>1457</v>
      </c>
      <c r="T2732" s="5" t="s">
        <v>1070</v>
      </c>
      <c r="U2732" s="5" t="s">
        <v>434</v>
      </c>
      <c r="V2732" s="7">
        <v>0.1</v>
      </c>
      <c r="W2732" s="7" t="s">
        <v>133</v>
      </c>
      <c r="X2732" s="5" t="s">
        <v>198</v>
      </c>
      <c r="Y2732" s="5" t="s">
        <v>199</v>
      </c>
      <c r="Z2732" s="5" t="s">
        <v>196</v>
      </c>
      <c r="AA2732" s="5" t="s">
        <v>1069</v>
      </c>
      <c r="AB2732" s="5" t="s">
        <v>105</v>
      </c>
      <c r="AC2732" s="5" t="s">
        <v>506</v>
      </c>
      <c r="AE2732" s="5" t="s">
        <v>59</v>
      </c>
      <c r="AF2732" s="5" t="s">
        <v>1071</v>
      </c>
      <c r="AI2732" s="5" t="s">
        <v>720</v>
      </c>
      <c r="AJ2732" s="8" t="s">
        <v>59</v>
      </c>
      <c r="AK2732" s="8" t="s">
        <v>59</v>
      </c>
    </row>
    <row r="2733" spans="1:37" hidden="1" x14ac:dyDescent="0.2">
      <c r="A2733" s="4">
        <v>2519</v>
      </c>
      <c r="B2733" s="4">
        <v>13</v>
      </c>
      <c r="C2733" s="5" t="s">
        <v>1067</v>
      </c>
      <c r="D2733" s="5" t="s">
        <v>1066</v>
      </c>
      <c r="E2733" s="4">
        <v>2016</v>
      </c>
      <c r="F2733" s="5" t="s">
        <v>85</v>
      </c>
      <c r="G2733" s="6">
        <v>741</v>
      </c>
      <c r="H2733" s="6">
        <v>741</v>
      </c>
      <c r="N2733" s="4">
        <v>2007</v>
      </c>
      <c r="O2733" s="5" t="s">
        <v>1068</v>
      </c>
      <c r="S2733" s="5" t="s">
        <v>1457</v>
      </c>
      <c r="T2733" s="5" t="s">
        <v>1070</v>
      </c>
      <c r="U2733" s="5" t="s">
        <v>434</v>
      </c>
      <c r="V2733" s="7">
        <v>0.1</v>
      </c>
      <c r="W2733" s="7" t="s">
        <v>133</v>
      </c>
      <c r="X2733" s="5" t="s">
        <v>198</v>
      </c>
      <c r="Y2733" s="5" t="s">
        <v>199</v>
      </c>
      <c r="Z2733" s="5" t="s">
        <v>196</v>
      </c>
      <c r="AA2733" s="5" t="s">
        <v>1069</v>
      </c>
      <c r="AB2733" s="5" t="s">
        <v>105</v>
      </c>
      <c r="AC2733" s="5" t="s">
        <v>506</v>
      </c>
      <c r="AE2733" s="5" t="s">
        <v>59</v>
      </c>
      <c r="AF2733" s="5" t="s">
        <v>1071</v>
      </c>
      <c r="AI2733" s="5" t="s">
        <v>720</v>
      </c>
      <c r="AJ2733" s="8" t="s">
        <v>59</v>
      </c>
      <c r="AK2733" s="8" t="s">
        <v>59</v>
      </c>
    </row>
    <row r="2734" spans="1:37" hidden="1" x14ac:dyDescent="0.2">
      <c r="A2734" s="4">
        <v>2519</v>
      </c>
      <c r="B2734" s="4">
        <v>14</v>
      </c>
      <c r="C2734" s="5" t="s">
        <v>1067</v>
      </c>
      <c r="D2734" s="5" t="s">
        <v>1066</v>
      </c>
      <c r="E2734" s="4">
        <v>2016</v>
      </c>
      <c r="F2734" s="5" t="s">
        <v>85</v>
      </c>
      <c r="G2734" s="6">
        <v>743</v>
      </c>
      <c r="H2734" s="6">
        <v>743</v>
      </c>
      <c r="N2734" s="4">
        <v>2008</v>
      </c>
      <c r="O2734" s="5" t="s">
        <v>1068</v>
      </c>
      <c r="S2734" s="5" t="s">
        <v>1457</v>
      </c>
      <c r="T2734" s="5" t="s">
        <v>1070</v>
      </c>
      <c r="U2734" s="5" t="s">
        <v>434</v>
      </c>
      <c r="V2734" s="7">
        <v>0.1</v>
      </c>
      <c r="W2734" s="7" t="s">
        <v>133</v>
      </c>
      <c r="X2734" s="5" t="s">
        <v>198</v>
      </c>
      <c r="Y2734" s="5" t="s">
        <v>199</v>
      </c>
      <c r="Z2734" s="5" t="s">
        <v>196</v>
      </c>
      <c r="AA2734" s="5" t="s">
        <v>1069</v>
      </c>
      <c r="AB2734" s="5" t="s">
        <v>105</v>
      </c>
      <c r="AC2734" s="5" t="s">
        <v>506</v>
      </c>
      <c r="AE2734" s="5" t="s">
        <v>59</v>
      </c>
      <c r="AF2734" s="5" t="s">
        <v>1071</v>
      </c>
      <c r="AI2734" s="5" t="s">
        <v>720</v>
      </c>
      <c r="AJ2734" s="8" t="s">
        <v>59</v>
      </c>
      <c r="AK2734" s="8" t="s">
        <v>59</v>
      </c>
    </row>
    <row r="2735" spans="1:37" hidden="1" x14ac:dyDescent="0.2">
      <c r="A2735" s="4">
        <v>2519</v>
      </c>
      <c r="B2735" s="4">
        <v>15</v>
      </c>
      <c r="C2735" s="5" t="s">
        <v>1067</v>
      </c>
      <c r="D2735" s="5" t="s">
        <v>1066</v>
      </c>
      <c r="E2735" s="4">
        <v>2016</v>
      </c>
      <c r="F2735" s="5" t="s">
        <v>85</v>
      </c>
      <c r="G2735" s="6">
        <v>727</v>
      </c>
      <c r="H2735" s="6">
        <v>727</v>
      </c>
      <c r="N2735" s="4">
        <v>2009</v>
      </c>
      <c r="O2735" s="5" t="s">
        <v>1068</v>
      </c>
      <c r="S2735" s="5" t="s">
        <v>1457</v>
      </c>
      <c r="T2735" s="5" t="s">
        <v>1070</v>
      </c>
      <c r="U2735" s="5" t="s">
        <v>434</v>
      </c>
      <c r="V2735" s="7">
        <v>0.1</v>
      </c>
      <c r="W2735" s="7" t="s">
        <v>133</v>
      </c>
      <c r="X2735" s="5" t="s">
        <v>198</v>
      </c>
      <c r="Y2735" s="5" t="s">
        <v>199</v>
      </c>
      <c r="Z2735" s="5" t="s">
        <v>196</v>
      </c>
      <c r="AA2735" s="5" t="s">
        <v>1069</v>
      </c>
      <c r="AB2735" s="5" t="s">
        <v>105</v>
      </c>
      <c r="AC2735" s="5" t="s">
        <v>506</v>
      </c>
      <c r="AE2735" s="5" t="s">
        <v>59</v>
      </c>
      <c r="AF2735" s="5" t="s">
        <v>1071</v>
      </c>
      <c r="AI2735" s="5" t="s">
        <v>720</v>
      </c>
      <c r="AJ2735" s="8" t="s">
        <v>59</v>
      </c>
      <c r="AK2735" s="8" t="s">
        <v>59</v>
      </c>
    </row>
    <row r="2736" spans="1:37" hidden="1" x14ac:dyDescent="0.2">
      <c r="A2736" s="4">
        <v>2519</v>
      </c>
      <c r="B2736" s="4">
        <v>16</v>
      </c>
      <c r="C2736" s="5" t="s">
        <v>1067</v>
      </c>
      <c r="D2736" s="5" t="s">
        <v>1066</v>
      </c>
      <c r="E2736" s="4">
        <v>2016</v>
      </c>
      <c r="F2736" s="5" t="s">
        <v>166</v>
      </c>
      <c r="G2736" s="6">
        <v>10</v>
      </c>
      <c r="H2736" s="6">
        <v>10</v>
      </c>
      <c r="N2736" s="4">
        <v>1995</v>
      </c>
      <c r="O2736" s="5" t="s">
        <v>1068</v>
      </c>
      <c r="S2736" s="5" t="s">
        <v>1457</v>
      </c>
      <c r="T2736" s="5" t="s">
        <v>1070</v>
      </c>
      <c r="U2736" s="5" t="s">
        <v>434</v>
      </c>
      <c r="V2736" s="7">
        <v>0.1</v>
      </c>
      <c r="W2736" s="7" t="s">
        <v>133</v>
      </c>
      <c r="X2736" s="5" t="s">
        <v>198</v>
      </c>
      <c r="Y2736" s="5" t="s">
        <v>199</v>
      </c>
      <c r="Z2736" s="5" t="s">
        <v>196</v>
      </c>
      <c r="AA2736" s="5" t="s">
        <v>1069</v>
      </c>
      <c r="AB2736" s="5" t="s">
        <v>105</v>
      </c>
      <c r="AC2736" s="5" t="s">
        <v>506</v>
      </c>
      <c r="AE2736" s="5" t="s">
        <v>59</v>
      </c>
      <c r="AF2736" s="5" t="s">
        <v>1071</v>
      </c>
      <c r="AI2736" s="5" t="s">
        <v>720</v>
      </c>
      <c r="AJ2736" s="8" t="s">
        <v>59</v>
      </c>
      <c r="AK2736" s="8" t="s">
        <v>59</v>
      </c>
    </row>
    <row r="2737" spans="1:37" hidden="1" x14ac:dyDescent="0.2">
      <c r="A2737" s="4">
        <v>2519</v>
      </c>
      <c r="B2737" s="4">
        <v>17</v>
      </c>
      <c r="C2737" s="5" t="s">
        <v>1067</v>
      </c>
      <c r="D2737" s="5" t="s">
        <v>1066</v>
      </c>
      <c r="E2737" s="4">
        <v>2016</v>
      </c>
      <c r="F2737" s="5" t="s">
        <v>166</v>
      </c>
      <c r="G2737" s="6">
        <v>24</v>
      </c>
      <c r="H2737" s="6">
        <v>24</v>
      </c>
      <c r="N2737" s="4">
        <v>1996</v>
      </c>
      <c r="O2737" s="5" t="s">
        <v>1068</v>
      </c>
      <c r="S2737" s="5" t="s">
        <v>1457</v>
      </c>
      <c r="T2737" s="5" t="s">
        <v>1070</v>
      </c>
      <c r="U2737" s="5" t="s">
        <v>434</v>
      </c>
      <c r="V2737" s="7">
        <v>0.1</v>
      </c>
      <c r="W2737" s="7" t="s">
        <v>133</v>
      </c>
      <c r="X2737" s="5" t="s">
        <v>198</v>
      </c>
      <c r="Y2737" s="5" t="s">
        <v>199</v>
      </c>
      <c r="Z2737" s="5" t="s">
        <v>196</v>
      </c>
      <c r="AA2737" s="5" t="s">
        <v>1069</v>
      </c>
      <c r="AB2737" s="5" t="s">
        <v>105</v>
      </c>
      <c r="AC2737" s="5" t="s">
        <v>506</v>
      </c>
      <c r="AE2737" s="5" t="s">
        <v>59</v>
      </c>
      <c r="AF2737" s="5" t="s">
        <v>1071</v>
      </c>
      <c r="AI2737" s="5" t="s">
        <v>720</v>
      </c>
      <c r="AJ2737" s="8" t="s">
        <v>59</v>
      </c>
      <c r="AK2737" s="8" t="s">
        <v>59</v>
      </c>
    </row>
    <row r="2738" spans="1:37" hidden="1" x14ac:dyDescent="0.2">
      <c r="A2738" s="4">
        <v>2519</v>
      </c>
      <c r="B2738" s="4">
        <v>18</v>
      </c>
      <c r="C2738" s="5" t="s">
        <v>1067</v>
      </c>
      <c r="D2738" s="5" t="s">
        <v>1066</v>
      </c>
      <c r="E2738" s="4">
        <v>2016</v>
      </c>
      <c r="F2738" s="5" t="s">
        <v>166</v>
      </c>
      <c r="G2738" s="6">
        <v>28</v>
      </c>
      <c r="H2738" s="6">
        <v>28</v>
      </c>
      <c r="N2738" s="4">
        <v>1997</v>
      </c>
      <c r="O2738" s="5" t="s">
        <v>1068</v>
      </c>
      <c r="S2738" s="5" t="s">
        <v>1457</v>
      </c>
      <c r="T2738" s="5" t="s">
        <v>1070</v>
      </c>
      <c r="U2738" s="5" t="s">
        <v>434</v>
      </c>
      <c r="V2738" s="7">
        <v>0.1</v>
      </c>
      <c r="W2738" s="7" t="s">
        <v>133</v>
      </c>
      <c r="X2738" s="5" t="s">
        <v>198</v>
      </c>
      <c r="Y2738" s="5" t="s">
        <v>199</v>
      </c>
      <c r="Z2738" s="5" t="s">
        <v>196</v>
      </c>
      <c r="AA2738" s="5" t="s">
        <v>1069</v>
      </c>
      <c r="AB2738" s="5" t="s">
        <v>105</v>
      </c>
      <c r="AC2738" s="5" t="s">
        <v>506</v>
      </c>
      <c r="AE2738" s="5" t="s">
        <v>59</v>
      </c>
      <c r="AF2738" s="5" t="s">
        <v>1071</v>
      </c>
      <c r="AI2738" s="5" t="s">
        <v>720</v>
      </c>
      <c r="AJ2738" s="8" t="s">
        <v>59</v>
      </c>
      <c r="AK2738" s="8" t="s">
        <v>59</v>
      </c>
    </row>
    <row r="2739" spans="1:37" hidden="1" x14ac:dyDescent="0.2">
      <c r="A2739" s="4">
        <v>2519</v>
      </c>
      <c r="B2739" s="4">
        <v>19</v>
      </c>
      <c r="C2739" s="5" t="s">
        <v>1067</v>
      </c>
      <c r="D2739" s="5" t="s">
        <v>1066</v>
      </c>
      <c r="E2739" s="4">
        <v>2016</v>
      </c>
      <c r="F2739" s="5" t="s">
        <v>166</v>
      </c>
      <c r="G2739" s="6">
        <v>26</v>
      </c>
      <c r="H2739" s="6">
        <v>26</v>
      </c>
      <c r="N2739" s="4">
        <v>1998</v>
      </c>
      <c r="O2739" s="5" t="s">
        <v>1068</v>
      </c>
      <c r="S2739" s="5" t="s">
        <v>1457</v>
      </c>
      <c r="T2739" s="5" t="s">
        <v>1070</v>
      </c>
      <c r="U2739" s="5" t="s">
        <v>434</v>
      </c>
      <c r="V2739" s="7">
        <v>0.1</v>
      </c>
      <c r="W2739" s="7" t="s">
        <v>133</v>
      </c>
      <c r="X2739" s="5" t="s">
        <v>198</v>
      </c>
      <c r="Y2739" s="5" t="s">
        <v>199</v>
      </c>
      <c r="Z2739" s="5" t="s">
        <v>196</v>
      </c>
      <c r="AA2739" s="5" t="s">
        <v>1069</v>
      </c>
      <c r="AB2739" s="5" t="s">
        <v>105</v>
      </c>
      <c r="AC2739" s="5" t="s">
        <v>506</v>
      </c>
      <c r="AE2739" s="5" t="s">
        <v>59</v>
      </c>
      <c r="AF2739" s="5" t="s">
        <v>1071</v>
      </c>
      <c r="AI2739" s="5" t="s">
        <v>720</v>
      </c>
      <c r="AJ2739" s="8" t="s">
        <v>59</v>
      </c>
      <c r="AK2739" s="8" t="s">
        <v>59</v>
      </c>
    </row>
    <row r="2740" spans="1:37" hidden="1" x14ac:dyDescent="0.2">
      <c r="A2740" s="4">
        <v>2519</v>
      </c>
      <c r="B2740" s="4">
        <v>20</v>
      </c>
      <c r="C2740" s="5" t="s">
        <v>1067</v>
      </c>
      <c r="D2740" s="5" t="s">
        <v>1066</v>
      </c>
      <c r="E2740" s="4">
        <v>2016</v>
      </c>
      <c r="F2740" s="5" t="s">
        <v>166</v>
      </c>
      <c r="G2740" s="6">
        <v>28</v>
      </c>
      <c r="H2740" s="6">
        <v>28</v>
      </c>
      <c r="N2740" s="4">
        <v>1999</v>
      </c>
      <c r="O2740" s="5" t="s">
        <v>1068</v>
      </c>
      <c r="S2740" s="5" t="s">
        <v>1457</v>
      </c>
      <c r="T2740" s="5" t="s">
        <v>1070</v>
      </c>
      <c r="U2740" s="5" t="s">
        <v>434</v>
      </c>
      <c r="V2740" s="7">
        <v>0.1</v>
      </c>
      <c r="W2740" s="7" t="s">
        <v>133</v>
      </c>
      <c r="X2740" s="5" t="s">
        <v>198</v>
      </c>
      <c r="Y2740" s="5" t="s">
        <v>199</v>
      </c>
      <c r="Z2740" s="5" t="s">
        <v>196</v>
      </c>
      <c r="AA2740" s="5" t="s">
        <v>1069</v>
      </c>
      <c r="AB2740" s="5" t="s">
        <v>105</v>
      </c>
      <c r="AC2740" s="5" t="s">
        <v>506</v>
      </c>
      <c r="AE2740" s="5" t="s">
        <v>59</v>
      </c>
      <c r="AF2740" s="5" t="s">
        <v>1071</v>
      </c>
      <c r="AI2740" s="5" t="s">
        <v>720</v>
      </c>
      <c r="AJ2740" s="8" t="s">
        <v>59</v>
      </c>
      <c r="AK2740" s="8" t="s">
        <v>59</v>
      </c>
    </row>
    <row r="2741" spans="1:37" hidden="1" x14ac:dyDescent="0.2">
      <c r="A2741" s="4">
        <v>2519</v>
      </c>
      <c r="B2741" s="4">
        <v>21</v>
      </c>
      <c r="C2741" s="5" t="s">
        <v>1067</v>
      </c>
      <c r="D2741" s="5" t="s">
        <v>1066</v>
      </c>
      <c r="E2741" s="4">
        <v>2016</v>
      </c>
      <c r="F2741" s="5" t="s">
        <v>166</v>
      </c>
      <c r="G2741" s="6">
        <v>38</v>
      </c>
      <c r="H2741" s="6">
        <v>38</v>
      </c>
      <c r="N2741" s="4">
        <v>2000</v>
      </c>
      <c r="O2741" s="5" t="s">
        <v>1068</v>
      </c>
      <c r="S2741" s="5" t="s">
        <v>1457</v>
      </c>
      <c r="T2741" s="5" t="s">
        <v>1070</v>
      </c>
      <c r="U2741" s="5" t="s">
        <v>434</v>
      </c>
      <c r="V2741" s="7">
        <v>0.1</v>
      </c>
      <c r="W2741" s="7" t="s">
        <v>133</v>
      </c>
      <c r="X2741" s="5" t="s">
        <v>198</v>
      </c>
      <c r="Y2741" s="5" t="s">
        <v>199</v>
      </c>
      <c r="Z2741" s="5" t="s">
        <v>196</v>
      </c>
      <c r="AA2741" s="5" t="s">
        <v>1069</v>
      </c>
      <c r="AB2741" s="5" t="s">
        <v>105</v>
      </c>
      <c r="AC2741" s="5" t="s">
        <v>506</v>
      </c>
      <c r="AE2741" s="5" t="s">
        <v>59</v>
      </c>
      <c r="AF2741" s="5" t="s">
        <v>1071</v>
      </c>
      <c r="AI2741" s="5" t="s">
        <v>720</v>
      </c>
      <c r="AJ2741" s="8" t="s">
        <v>59</v>
      </c>
      <c r="AK2741" s="8" t="s">
        <v>59</v>
      </c>
    </row>
    <row r="2742" spans="1:37" hidden="1" x14ac:dyDescent="0.2">
      <c r="A2742" s="4">
        <v>2519</v>
      </c>
      <c r="B2742" s="4">
        <v>22</v>
      </c>
      <c r="C2742" s="5" t="s">
        <v>1067</v>
      </c>
      <c r="D2742" s="5" t="s">
        <v>1066</v>
      </c>
      <c r="E2742" s="4">
        <v>2016</v>
      </c>
      <c r="F2742" s="5" t="s">
        <v>166</v>
      </c>
      <c r="G2742" s="6">
        <v>30</v>
      </c>
      <c r="H2742" s="6">
        <v>30</v>
      </c>
      <c r="N2742" s="4">
        <v>2001</v>
      </c>
      <c r="O2742" s="5" t="s">
        <v>1068</v>
      </c>
      <c r="S2742" s="5" t="s">
        <v>1457</v>
      </c>
      <c r="T2742" s="5" t="s">
        <v>1070</v>
      </c>
      <c r="U2742" s="5" t="s">
        <v>434</v>
      </c>
      <c r="V2742" s="7">
        <v>0.1</v>
      </c>
      <c r="W2742" s="7" t="s">
        <v>133</v>
      </c>
      <c r="X2742" s="5" t="s">
        <v>198</v>
      </c>
      <c r="Y2742" s="5" t="s">
        <v>199</v>
      </c>
      <c r="Z2742" s="5" t="s">
        <v>196</v>
      </c>
      <c r="AA2742" s="5" t="s">
        <v>1069</v>
      </c>
      <c r="AB2742" s="5" t="s">
        <v>105</v>
      </c>
      <c r="AC2742" s="5" t="s">
        <v>506</v>
      </c>
      <c r="AE2742" s="5" t="s">
        <v>59</v>
      </c>
      <c r="AF2742" s="5" t="s">
        <v>1071</v>
      </c>
      <c r="AI2742" s="5" t="s">
        <v>720</v>
      </c>
      <c r="AJ2742" s="8" t="s">
        <v>59</v>
      </c>
      <c r="AK2742" s="8" t="s">
        <v>59</v>
      </c>
    </row>
    <row r="2743" spans="1:37" hidden="1" x14ac:dyDescent="0.2">
      <c r="A2743" s="4">
        <v>2519</v>
      </c>
      <c r="B2743" s="4">
        <v>23</v>
      </c>
      <c r="C2743" s="5" t="s">
        <v>1067</v>
      </c>
      <c r="D2743" s="5" t="s">
        <v>1066</v>
      </c>
      <c r="E2743" s="4">
        <v>2016</v>
      </c>
      <c r="F2743" s="5" t="s">
        <v>166</v>
      </c>
      <c r="G2743" s="6">
        <v>26</v>
      </c>
      <c r="H2743" s="6">
        <v>26</v>
      </c>
      <c r="N2743" s="4">
        <v>2002</v>
      </c>
      <c r="O2743" s="5" t="s">
        <v>1068</v>
      </c>
      <c r="S2743" s="5" t="s">
        <v>1457</v>
      </c>
      <c r="T2743" s="5" t="s">
        <v>1070</v>
      </c>
      <c r="U2743" s="5" t="s">
        <v>434</v>
      </c>
      <c r="V2743" s="7">
        <v>0.1</v>
      </c>
      <c r="W2743" s="7" t="s">
        <v>133</v>
      </c>
      <c r="X2743" s="5" t="s">
        <v>198</v>
      </c>
      <c r="Y2743" s="5" t="s">
        <v>199</v>
      </c>
      <c r="Z2743" s="5" t="s">
        <v>196</v>
      </c>
      <c r="AA2743" s="5" t="s">
        <v>1069</v>
      </c>
      <c r="AB2743" s="5" t="s">
        <v>105</v>
      </c>
      <c r="AC2743" s="5" t="s">
        <v>506</v>
      </c>
      <c r="AE2743" s="5" t="s">
        <v>59</v>
      </c>
      <c r="AF2743" s="5" t="s">
        <v>1071</v>
      </c>
      <c r="AI2743" s="5" t="s">
        <v>720</v>
      </c>
      <c r="AJ2743" s="8" t="s">
        <v>59</v>
      </c>
      <c r="AK2743" s="8" t="s">
        <v>59</v>
      </c>
    </row>
    <row r="2744" spans="1:37" hidden="1" x14ac:dyDescent="0.2">
      <c r="A2744" s="4">
        <v>2519</v>
      </c>
      <c r="B2744" s="4">
        <v>24</v>
      </c>
      <c r="C2744" s="5" t="s">
        <v>1067</v>
      </c>
      <c r="D2744" s="5" t="s">
        <v>1066</v>
      </c>
      <c r="E2744" s="4">
        <v>2016</v>
      </c>
      <c r="F2744" s="5" t="s">
        <v>166</v>
      </c>
      <c r="G2744" s="6">
        <v>33</v>
      </c>
      <c r="H2744" s="6">
        <v>33</v>
      </c>
      <c r="N2744" s="4">
        <v>2003</v>
      </c>
      <c r="O2744" s="5" t="s">
        <v>1068</v>
      </c>
      <c r="S2744" s="5" t="s">
        <v>1457</v>
      </c>
      <c r="T2744" s="5" t="s">
        <v>1070</v>
      </c>
      <c r="U2744" s="5" t="s">
        <v>434</v>
      </c>
      <c r="V2744" s="7">
        <v>0.1</v>
      </c>
      <c r="W2744" s="7" t="s">
        <v>133</v>
      </c>
      <c r="X2744" s="5" t="s">
        <v>198</v>
      </c>
      <c r="Y2744" s="5" t="s">
        <v>199</v>
      </c>
      <c r="Z2744" s="5" t="s">
        <v>196</v>
      </c>
      <c r="AA2744" s="5" t="s">
        <v>1069</v>
      </c>
      <c r="AB2744" s="5" t="s">
        <v>105</v>
      </c>
      <c r="AC2744" s="5" t="s">
        <v>506</v>
      </c>
      <c r="AE2744" s="5" t="s">
        <v>59</v>
      </c>
      <c r="AF2744" s="5" t="s">
        <v>1071</v>
      </c>
      <c r="AI2744" s="5" t="s">
        <v>720</v>
      </c>
      <c r="AJ2744" s="8" t="s">
        <v>59</v>
      </c>
      <c r="AK2744" s="8" t="s">
        <v>59</v>
      </c>
    </row>
    <row r="2745" spans="1:37" hidden="1" x14ac:dyDescent="0.2">
      <c r="A2745" s="4">
        <v>2519</v>
      </c>
      <c r="B2745" s="4">
        <v>25</v>
      </c>
      <c r="C2745" s="5" t="s">
        <v>1067</v>
      </c>
      <c r="D2745" s="5" t="s">
        <v>1066</v>
      </c>
      <c r="E2745" s="4">
        <v>2016</v>
      </c>
      <c r="F2745" s="5" t="s">
        <v>166</v>
      </c>
      <c r="G2745" s="6">
        <v>23</v>
      </c>
      <c r="H2745" s="6">
        <v>23</v>
      </c>
      <c r="N2745" s="4">
        <v>2004</v>
      </c>
      <c r="O2745" s="5" t="s">
        <v>1068</v>
      </c>
      <c r="S2745" s="5" t="s">
        <v>1457</v>
      </c>
      <c r="T2745" s="5" t="s">
        <v>1070</v>
      </c>
      <c r="U2745" s="5" t="s">
        <v>434</v>
      </c>
      <c r="V2745" s="7">
        <v>0.1</v>
      </c>
      <c r="W2745" s="7" t="s">
        <v>133</v>
      </c>
      <c r="X2745" s="5" t="s">
        <v>198</v>
      </c>
      <c r="Y2745" s="5" t="s">
        <v>199</v>
      </c>
      <c r="Z2745" s="5" t="s">
        <v>196</v>
      </c>
      <c r="AA2745" s="5" t="s">
        <v>1069</v>
      </c>
      <c r="AB2745" s="5" t="s">
        <v>105</v>
      </c>
      <c r="AC2745" s="5" t="s">
        <v>506</v>
      </c>
      <c r="AE2745" s="5" t="s">
        <v>59</v>
      </c>
      <c r="AF2745" s="5" t="s">
        <v>1071</v>
      </c>
      <c r="AI2745" s="5" t="s">
        <v>720</v>
      </c>
      <c r="AJ2745" s="8" t="s">
        <v>59</v>
      </c>
      <c r="AK2745" s="8" t="s">
        <v>59</v>
      </c>
    </row>
    <row r="2746" spans="1:37" hidden="1" x14ac:dyDescent="0.2">
      <c r="A2746" s="4">
        <v>2519</v>
      </c>
      <c r="B2746" s="4">
        <v>26</v>
      </c>
      <c r="C2746" s="5" t="s">
        <v>1067</v>
      </c>
      <c r="D2746" s="5" t="s">
        <v>1066</v>
      </c>
      <c r="E2746" s="4">
        <v>2016</v>
      </c>
      <c r="F2746" s="5" t="s">
        <v>166</v>
      </c>
      <c r="G2746" s="6">
        <v>11</v>
      </c>
      <c r="H2746" s="6">
        <v>11</v>
      </c>
      <c r="N2746" s="4">
        <v>2005</v>
      </c>
      <c r="O2746" s="5" t="s">
        <v>1068</v>
      </c>
      <c r="S2746" s="5" t="s">
        <v>1457</v>
      </c>
      <c r="T2746" s="5" t="s">
        <v>1070</v>
      </c>
      <c r="U2746" s="5" t="s">
        <v>434</v>
      </c>
      <c r="V2746" s="7">
        <v>0.1</v>
      </c>
      <c r="W2746" s="7" t="s">
        <v>133</v>
      </c>
      <c r="X2746" s="5" t="s">
        <v>198</v>
      </c>
      <c r="Y2746" s="5" t="s">
        <v>199</v>
      </c>
      <c r="Z2746" s="5" t="s">
        <v>196</v>
      </c>
      <c r="AA2746" s="5" t="s">
        <v>1069</v>
      </c>
      <c r="AB2746" s="5" t="s">
        <v>105</v>
      </c>
      <c r="AC2746" s="5" t="s">
        <v>506</v>
      </c>
      <c r="AE2746" s="5" t="s">
        <v>59</v>
      </c>
      <c r="AF2746" s="5" t="s">
        <v>1071</v>
      </c>
      <c r="AI2746" s="5" t="s">
        <v>720</v>
      </c>
      <c r="AJ2746" s="8" t="s">
        <v>59</v>
      </c>
      <c r="AK2746" s="8" t="s">
        <v>59</v>
      </c>
    </row>
    <row r="2747" spans="1:37" hidden="1" x14ac:dyDescent="0.2">
      <c r="A2747" s="4">
        <v>2519</v>
      </c>
      <c r="B2747" s="4">
        <v>27</v>
      </c>
      <c r="C2747" s="5" t="s">
        <v>1067</v>
      </c>
      <c r="D2747" s="5" t="s">
        <v>1066</v>
      </c>
      <c r="E2747" s="4">
        <v>2016</v>
      </c>
      <c r="F2747" s="5" t="s">
        <v>166</v>
      </c>
      <c r="G2747" s="6">
        <v>19</v>
      </c>
      <c r="H2747" s="6">
        <v>19</v>
      </c>
      <c r="N2747" s="4">
        <v>2006</v>
      </c>
      <c r="O2747" s="5" t="s">
        <v>1068</v>
      </c>
      <c r="S2747" s="5" t="s">
        <v>1457</v>
      </c>
      <c r="T2747" s="5" t="s">
        <v>1070</v>
      </c>
      <c r="U2747" s="5" t="s">
        <v>434</v>
      </c>
      <c r="V2747" s="7">
        <v>0.1</v>
      </c>
      <c r="W2747" s="7" t="s">
        <v>133</v>
      </c>
      <c r="X2747" s="5" t="s">
        <v>198</v>
      </c>
      <c r="Y2747" s="5" t="s">
        <v>199</v>
      </c>
      <c r="Z2747" s="5" t="s">
        <v>196</v>
      </c>
      <c r="AA2747" s="5" t="s">
        <v>1069</v>
      </c>
      <c r="AB2747" s="5" t="s">
        <v>105</v>
      </c>
      <c r="AC2747" s="5" t="s">
        <v>506</v>
      </c>
      <c r="AE2747" s="5" t="s">
        <v>59</v>
      </c>
      <c r="AF2747" s="5" t="s">
        <v>1071</v>
      </c>
      <c r="AI2747" s="5" t="s">
        <v>720</v>
      </c>
      <c r="AJ2747" s="8" t="s">
        <v>59</v>
      </c>
      <c r="AK2747" s="8" t="s">
        <v>59</v>
      </c>
    </row>
    <row r="2748" spans="1:37" hidden="1" x14ac:dyDescent="0.2">
      <c r="A2748" s="4">
        <v>2519</v>
      </c>
      <c r="B2748" s="4">
        <v>28</v>
      </c>
      <c r="C2748" s="5" t="s">
        <v>1067</v>
      </c>
      <c r="D2748" s="5" t="s">
        <v>1066</v>
      </c>
      <c r="E2748" s="4">
        <v>2016</v>
      </c>
      <c r="F2748" s="5" t="s">
        <v>166</v>
      </c>
      <c r="G2748" s="6">
        <v>13</v>
      </c>
      <c r="H2748" s="6">
        <v>13</v>
      </c>
      <c r="N2748" s="4">
        <v>2007</v>
      </c>
      <c r="O2748" s="5" t="s">
        <v>1068</v>
      </c>
      <c r="S2748" s="5" t="s">
        <v>1457</v>
      </c>
      <c r="T2748" s="5" t="s">
        <v>1070</v>
      </c>
      <c r="U2748" s="5" t="s">
        <v>434</v>
      </c>
      <c r="V2748" s="7">
        <v>0.1</v>
      </c>
      <c r="W2748" s="7" t="s">
        <v>133</v>
      </c>
      <c r="X2748" s="5" t="s">
        <v>198</v>
      </c>
      <c r="Y2748" s="5" t="s">
        <v>199</v>
      </c>
      <c r="Z2748" s="5" t="s">
        <v>196</v>
      </c>
      <c r="AA2748" s="5" t="s">
        <v>1069</v>
      </c>
      <c r="AB2748" s="5" t="s">
        <v>105</v>
      </c>
      <c r="AC2748" s="5" t="s">
        <v>506</v>
      </c>
      <c r="AE2748" s="5" t="s">
        <v>59</v>
      </c>
      <c r="AF2748" s="5" t="s">
        <v>1071</v>
      </c>
      <c r="AI2748" s="5" t="s">
        <v>720</v>
      </c>
      <c r="AJ2748" s="8" t="s">
        <v>59</v>
      </c>
      <c r="AK2748" s="8" t="s">
        <v>59</v>
      </c>
    </row>
    <row r="2749" spans="1:37" hidden="1" x14ac:dyDescent="0.2">
      <c r="A2749" s="4">
        <v>2519</v>
      </c>
      <c r="B2749" s="4">
        <v>29</v>
      </c>
      <c r="C2749" s="5" t="s">
        <v>1067</v>
      </c>
      <c r="D2749" s="5" t="s">
        <v>1066</v>
      </c>
      <c r="E2749" s="4">
        <v>2016</v>
      </c>
      <c r="F2749" s="5" t="s">
        <v>166</v>
      </c>
      <c r="G2749" s="6">
        <v>22</v>
      </c>
      <c r="H2749" s="6">
        <v>22</v>
      </c>
      <c r="N2749" s="4">
        <v>2008</v>
      </c>
      <c r="O2749" s="5" t="s">
        <v>1068</v>
      </c>
      <c r="S2749" s="5" t="s">
        <v>1457</v>
      </c>
      <c r="T2749" s="5" t="s">
        <v>1070</v>
      </c>
      <c r="U2749" s="5" t="s">
        <v>434</v>
      </c>
      <c r="V2749" s="7">
        <v>0.1</v>
      </c>
      <c r="W2749" s="7" t="s">
        <v>133</v>
      </c>
      <c r="X2749" s="5" t="s">
        <v>198</v>
      </c>
      <c r="Y2749" s="5" t="s">
        <v>199</v>
      </c>
      <c r="Z2749" s="5" t="s">
        <v>196</v>
      </c>
      <c r="AA2749" s="5" t="s">
        <v>1069</v>
      </c>
      <c r="AB2749" s="5" t="s">
        <v>105</v>
      </c>
      <c r="AC2749" s="5" t="s">
        <v>506</v>
      </c>
      <c r="AE2749" s="5" t="s">
        <v>59</v>
      </c>
      <c r="AF2749" s="5" t="s">
        <v>1071</v>
      </c>
      <c r="AI2749" s="5" t="s">
        <v>720</v>
      </c>
      <c r="AJ2749" s="8" t="s">
        <v>59</v>
      </c>
      <c r="AK2749" s="8" t="s">
        <v>59</v>
      </c>
    </row>
    <row r="2750" spans="1:37" hidden="1" x14ac:dyDescent="0.2">
      <c r="A2750" s="4">
        <v>2519</v>
      </c>
      <c r="B2750" s="4">
        <v>30</v>
      </c>
      <c r="C2750" s="5" t="s">
        <v>1067</v>
      </c>
      <c r="D2750" s="5" t="s">
        <v>1066</v>
      </c>
      <c r="E2750" s="4">
        <v>2016</v>
      </c>
      <c r="F2750" s="5" t="s">
        <v>166</v>
      </c>
      <c r="G2750" s="6">
        <v>16</v>
      </c>
      <c r="H2750" s="6">
        <v>16</v>
      </c>
      <c r="N2750" s="4">
        <v>2009</v>
      </c>
      <c r="O2750" s="5" t="s">
        <v>1068</v>
      </c>
      <c r="S2750" s="5" t="s">
        <v>1457</v>
      </c>
      <c r="T2750" s="5" t="s">
        <v>1070</v>
      </c>
      <c r="U2750" s="5" t="s">
        <v>434</v>
      </c>
      <c r="V2750" s="7">
        <v>0.1</v>
      </c>
      <c r="W2750" s="7" t="s">
        <v>133</v>
      </c>
      <c r="X2750" s="5" t="s">
        <v>198</v>
      </c>
      <c r="Y2750" s="5" t="s">
        <v>199</v>
      </c>
      <c r="Z2750" s="5" t="s">
        <v>196</v>
      </c>
      <c r="AA2750" s="5" t="s">
        <v>1069</v>
      </c>
      <c r="AB2750" s="5" t="s">
        <v>105</v>
      </c>
      <c r="AC2750" s="5" t="s">
        <v>506</v>
      </c>
      <c r="AE2750" s="5" t="s">
        <v>59</v>
      </c>
      <c r="AF2750" s="5" t="s">
        <v>1071</v>
      </c>
      <c r="AI2750" s="5" t="s">
        <v>720</v>
      </c>
      <c r="AJ2750" s="8" t="s">
        <v>59</v>
      </c>
      <c r="AK2750" s="8" t="s">
        <v>59</v>
      </c>
    </row>
    <row r="2751" spans="1:37" hidden="1" x14ac:dyDescent="0.2">
      <c r="A2751" s="4">
        <v>2519</v>
      </c>
      <c r="B2751" s="4">
        <v>31</v>
      </c>
      <c r="C2751" s="5" t="s">
        <v>1067</v>
      </c>
      <c r="D2751" s="5" t="s">
        <v>1066</v>
      </c>
      <c r="E2751" s="4">
        <v>2016</v>
      </c>
      <c r="F2751" s="5" t="s">
        <v>1331</v>
      </c>
      <c r="G2751" s="6">
        <v>34</v>
      </c>
      <c r="H2751" s="6">
        <v>34</v>
      </c>
      <c r="N2751" s="4">
        <v>1995</v>
      </c>
      <c r="O2751" s="5" t="s">
        <v>1068</v>
      </c>
      <c r="S2751" s="5" t="s">
        <v>1457</v>
      </c>
      <c r="T2751" s="5" t="s">
        <v>1070</v>
      </c>
      <c r="U2751" s="5" t="s">
        <v>434</v>
      </c>
      <c r="V2751" s="7">
        <v>0.1</v>
      </c>
      <c r="W2751" s="7" t="s">
        <v>133</v>
      </c>
      <c r="X2751" s="5" t="s">
        <v>198</v>
      </c>
      <c r="Y2751" s="5" t="s">
        <v>199</v>
      </c>
      <c r="Z2751" s="5" t="s">
        <v>196</v>
      </c>
      <c r="AA2751" s="5" t="s">
        <v>1069</v>
      </c>
      <c r="AB2751" s="5" t="s">
        <v>105</v>
      </c>
      <c r="AC2751" s="5" t="s">
        <v>506</v>
      </c>
      <c r="AE2751" s="5" t="s">
        <v>59</v>
      </c>
      <c r="AF2751" s="5" t="s">
        <v>1071</v>
      </c>
      <c r="AI2751" s="5" t="s">
        <v>720</v>
      </c>
      <c r="AJ2751" s="8" t="s">
        <v>59</v>
      </c>
      <c r="AK2751" s="8" t="s">
        <v>59</v>
      </c>
    </row>
    <row r="2752" spans="1:37" hidden="1" x14ac:dyDescent="0.2">
      <c r="A2752" s="4">
        <v>2519</v>
      </c>
      <c r="B2752" s="4">
        <v>32</v>
      </c>
      <c r="C2752" s="5" t="s">
        <v>1067</v>
      </c>
      <c r="D2752" s="5" t="s">
        <v>1066</v>
      </c>
      <c r="E2752" s="4">
        <v>2016</v>
      </c>
      <c r="F2752" s="5" t="s">
        <v>1331</v>
      </c>
      <c r="G2752" s="6">
        <v>25</v>
      </c>
      <c r="H2752" s="6">
        <v>25</v>
      </c>
      <c r="N2752" s="4">
        <v>1996</v>
      </c>
      <c r="O2752" s="5" t="s">
        <v>1068</v>
      </c>
      <c r="S2752" s="5" t="s">
        <v>1457</v>
      </c>
      <c r="T2752" s="5" t="s">
        <v>1070</v>
      </c>
      <c r="U2752" s="5" t="s">
        <v>434</v>
      </c>
      <c r="V2752" s="7">
        <v>0.1</v>
      </c>
      <c r="W2752" s="7" t="s">
        <v>133</v>
      </c>
      <c r="X2752" s="5" t="s">
        <v>198</v>
      </c>
      <c r="Y2752" s="5" t="s">
        <v>199</v>
      </c>
      <c r="Z2752" s="5" t="s">
        <v>196</v>
      </c>
      <c r="AA2752" s="5" t="s">
        <v>1069</v>
      </c>
      <c r="AB2752" s="5" t="s">
        <v>105</v>
      </c>
      <c r="AC2752" s="5" t="s">
        <v>506</v>
      </c>
      <c r="AE2752" s="5" t="s">
        <v>59</v>
      </c>
      <c r="AF2752" s="5" t="s">
        <v>1071</v>
      </c>
      <c r="AI2752" s="5" t="s">
        <v>720</v>
      </c>
      <c r="AJ2752" s="8" t="s">
        <v>59</v>
      </c>
      <c r="AK2752" s="8" t="s">
        <v>59</v>
      </c>
    </row>
    <row r="2753" spans="1:37" hidden="1" x14ac:dyDescent="0.2">
      <c r="A2753" s="4">
        <v>2519</v>
      </c>
      <c r="B2753" s="4">
        <v>33</v>
      </c>
      <c r="C2753" s="5" t="s">
        <v>1067</v>
      </c>
      <c r="D2753" s="5" t="s">
        <v>1066</v>
      </c>
      <c r="E2753" s="4">
        <v>2016</v>
      </c>
      <c r="F2753" s="5" t="s">
        <v>1331</v>
      </c>
      <c r="G2753" s="6">
        <v>36</v>
      </c>
      <c r="H2753" s="6">
        <v>36</v>
      </c>
      <c r="N2753" s="4">
        <v>1997</v>
      </c>
      <c r="O2753" s="5" t="s">
        <v>1068</v>
      </c>
      <c r="S2753" s="5" t="s">
        <v>1457</v>
      </c>
      <c r="T2753" s="5" t="s">
        <v>1070</v>
      </c>
      <c r="U2753" s="5" t="s">
        <v>434</v>
      </c>
      <c r="V2753" s="7">
        <v>0.1</v>
      </c>
      <c r="W2753" s="7" t="s">
        <v>133</v>
      </c>
      <c r="X2753" s="5" t="s">
        <v>198</v>
      </c>
      <c r="Y2753" s="5" t="s">
        <v>199</v>
      </c>
      <c r="Z2753" s="5" t="s">
        <v>196</v>
      </c>
      <c r="AA2753" s="5" t="s">
        <v>1069</v>
      </c>
      <c r="AB2753" s="5" t="s">
        <v>105</v>
      </c>
      <c r="AC2753" s="5" t="s">
        <v>506</v>
      </c>
      <c r="AE2753" s="5" t="s">
        <v>59</v>
      </c>
      <c r="AF2753" s="5" t="s">
        <v>1071</v>
      </c>
      <c r="AI2753" s="5" t="s">
        <v>720</v>
      </c>
      <c r="AJ2753" s="8" t="s">
        <v>59</v>
      </c>
      <c r="AK2753" s="8" t="s">
        <v>59</v>
      </c>
    </row>
    <row r="2754" spans="1:37" hidden="1" x14ac:dyDescent="0.2">
      <c r="A2754" s="4">
        <v>2519</v>
      </c>
      <c r="B2754" s="4">
        <v>34</v>
      </c>
      <c r="C2754" s="5" t="s">
        <v>1067</v>
      </c>
      <c r="D2754" s="5" t="s">
        <v>1066</v>
      </c>
      <c r="E2754" s="4">
        <v>2016</v>
      </c>
      <c r="F2754" s="5" t="s">
        <v>1331</v>
      </c>
      <c r="G2754" s="6">
        <v>29</v>
      </c>
      <c r="H2754" s="6">
        <v>29</v>
      </c>
      <c r="N2754" s="4">
        <v>1998</v>
      </c>
      <c r="O2754" s="5" t="s">
        <v>1068</v>
      </c>
      <c r="S2754" s="5" t="s">
        <v>1457</v>
      </c>
      <c r="T2754" s="5" t="s">
        <v>1070</v>
      </c>
      <c r="U2754" s="5" t="s">
        <v>434</v>
      </c>
      <c r="V2754" s="7">
        <v>0.1</v>
      </c>
      <c r="W2754" s="7" t="s">
        <v>133</v>
      </c>
      <c r="X2754" s="5" t="s">
        <v>198</v>
      </c>
      <c r="Y2754" s="5" t="s">
        <v>199</v>
      </c>
      <c r="Z2754" s="5" t="s">
        <v>196</v>
      </c>
      <c r="AA2754" s="5" t="s">
        <v>1069</v>
      </c>
      <c r="AB2754" s="5" t="s">
        <v>105</v>
      </c>
      <c r="AC2754" s="5" t="s">
        <v>506</v>
      </c>
      <c r="AE2754" s="5" t="s">
        <v>59</v>
      </c>
      <c r="AF2754" s="5" t="s">
        <v>1071</v>
      </c>
      <c r="AI2754" s="5" t="s">
        <v>720</v>
      </c>
      <c r="AJ2754" s="8" t="s">
        <v>59</v>
      </c>
      <c r="AK2754" s="8" t="s">
        <v>59</v>
      </c>
    </row>
    <row r="2755" spans="1:37" hidden="1" x14ac:dyDescent="0.2">
      <c r="A2755" s="4">
        <v>2519</v>
      </c>
      <c r="B2755" s="4">
        <v>35</v>
      </c>
      <c r="C2755" s="5" t="s">
        <v>1067</v>
      </c>
      <c r="D2755" s="5" t="s">
        <v>1066</v>
      </c>
      <c r="E2755" s="4">
        <v>2016</v>
      </c>
      <c r="F2755" s="5" t="s">
        <v>1331</v>
      </c>
      <c r="G2755" s="6">
        <v>57</v>
      </c>
      <c r="H2755" s="6">
        <v>57</v>
      </c>
      <c r="N2755" s="4">
        <v>1999</v>
      </c>
      <c r="O2755" s="5" t="s">
        <v>1068</v>
      </c>
      <c r="S2755" s="5" t="s">
        <v>1457</v>
      </c>
      <c r="T2755" s="5" t="s">
        <v>1070</v>
      </c>
      <c r="U2755" s="5" t="s">
        <v>434</v>
      </c>
      <c r="V2755" s="7">
        <v>0.1</v>
      </c>
      <c r="W2755" s="7" t="s">
        <v>133</v>
      </c>
      <c r="X2755" s="5" t="s">
        <v>198</v>
      </c>
      <c r="Y2755" s="5" t="s">
        <v>199</v>
      </c>
      <c r="Z2755" s="5" t="s">
        <v>196</v>
      </c>
      <c r="AA2755" s="5" t="s">
        <v>1069</v>
      </c>
      <c r="AB2755" s="5" t="s">
        <v>105</v>
      </c>
      <c r="AC2755" s="5" t="s">
        <v>506</v>
      </c>
      <c r="AE2755" s="5" t="s">
        <v>59</v>
      </c>
      <c r="AF2755" s="5" t="s">
        <v>1071</v>
      </c>
      <c r="AI2755" s="5" t="s">
        <v>720</v>
      </c>
      <c r="AJ2755" s="8" t="s">
        <v>59</v>
      </c>
      <c r="AK2755" s="8" t="s">
        <v>59</v>
      </c>
    </row>
    <row r="2756" spans="1:37" hidden="1" x14ac:dyDescent="0.2">
      <c r="A2756" s="4">
        <v>2519</v>
      </c>
      <c r="B2756" s="4">
        <v>36</v>
      </c>
      <c r="C2756" s="5" t="s">
        <v>1067</v>
      </c>
      <c r="D2756" s="5" t="s">
        <v>1066</v>
      </c>
      <c r="E2756" s="4">
        <v>2016</v>
      </c>
      <c r="F2756" s="5" t="s">
        <v>1331</v>
      </c>
      <c r="G2756" s="6">
        <v>37</v>
      </c>
      <c r="H2756" s="6">
        <v>37</v>
      </c>
      <c r="N2756" s="4">
        <v>2000</v>
      </c>
      <c r="O2756" s="5" t="s">
        <v>1068</v>
      </c>
      <c r="S2756" s="5" t="s">
        <v>1457</v>
      </c>
      <c r="T2756" s="5" t="s">
        <v>1070</v>
      </c>
      <c r="U2756" s="5" t="s">
        <v>434</v>
      </c>
      <c r="V2756" s="7">
        <v>0.1</v>
      </c>
      <c r="W2756" s="7" t="s">
        <v>133</v>
      </c>
      <c r="X2756" s="5" t="s">
        <v>198</v>
      </c>
      <c r="Y2756" s="5" t="s">
        <v>199</v>
      </c>
      <c r="Z2756" s="5" t="s">
        <v>196</v>
      </c>
      <c r="AA2756" s="5" t="s">
        <v>1069</v>
      </c>
      <c r="AB2756" s="5" t="s">
        <v>105</v>
      </c>
      <c r="AC2756" s="5" t="s">
        <v>506</v>
      </c>
      <c r="AE2756" s="5" t="s">
        <v>59</v>
      </c>
      <c r="AF2756" s="5" t="s">
        <v>1071</v>
      </c>
      <c r="AI2756" s="5" t="s">
        <v>720</v>
      </c>
      <c r="AJ2756" s="8" t="s">
        <v>59</v>
      </c>
      <c r="AK2756" s="8" t="s">
        <v>59</v>
      </c>
    </row>
    <row r="2757" spans="1:37" hidden="1" x14ac:dyDescent="0.2">
      <c r="A2757" s="4">
        <v>2519</v>
      </c>
      <c r="B2757" s="4">
        <v>37</v>
      </c>
      <c r="C2757" s="5" t="s">
        <v>1067</v>
      </c>
      <c r="D2757" s="5" t="s">
        <v>1066</v>
      </c>
      <c r="E2757" s="4">
        <v>2016</v>
      </c>
      <c r="F2757" s="5" t="s">
        <v>1331</v>
      </c>
      <c r="G2757" s="6">
        <v>29</v>
      </c>
      <c r="H2757" s="6">
        <v>29</v>
      </c>
      <c r="N2757" s="4">
        <v>2001</v>
      </c>
      <c r="O2757" s="5" t="s">
        <v>1068</v>
      </c>
      <c r="S2757" s="5" t="s">
        <v>1457</v>
      </c>
      <c r="T2757" s="5" t="s">
        <v>1070</v>
      </c>
      <c r="U2757" s="5" t="s">
        <v>434</v>
      </c>
      <c r="V2757" s="7">
        <v>0.1</v>
      </c>
      <c r="W2757" s="7" t="s">
        <v>133</v>
      </c>
      <c r="X2757" s="5" t="s">
        <v>198</v>
      </c>
      <c r="Y2757" s="5" t="s">
        <v>199</v>
      </c>
      <c r="Z2757" s="5" t="s">
        <v>196</v>
      </c>
      <c r="AA2757" s="5" t="s">
        <v>1069</v>
      </c>
      <c r="AB2757" s="5" t="s">
        <v>105</v>
      </c>
      <c r="AC2757" s="5" t="s">
        <v>506</v>
      </c>
      <c r="AE2757" s="5" t="s">
        <v>59</v>
      </c>
      <c r="AF2757" s="5" t="s">
        <v>1071</v>
      </c>
      <c r="AI2757" s="5" t="s">
        <v>720</v>
      </c>
      <c r="AJ2757" s="8" t="s">
        <v>59</v>
      </c>
      <c r="AK2757" s="8" t="s">
        <v>59</v>
      </c>
    </row>
    <row r="2758" spans="1:37" hidden="1" x14ac:dyDescent="0.2">
      <c r="A2758" s="4">
        <v>2519</v>
      </c>
      <c r="B2758" s="4">
        <v>38</v>
      </c>
      <c r="C2758" s="5" t="s">
        <v>1067</v>
      </c>
      <c r="D2758" s="5" t="s">
        <v>1066</v>
      </c>
      <c r="E2758" s="4">
        <v>2016</v>
      </c>
      <c r="F2758" s="5" t="s">
        <v>1331</v>
      </c>
      <c r="G2758" s="6">
        <v>30</v>
      </c>
      <c r="H2758" s="6">
        <v>30</v>
      </c>
      <c r="N2758" s="4">
        <v>2002</v>
      </c>
      <c r="O2758" s="5" t="s">
        <v>1068</v>
      </c>
      <c r="S2758" s="5" t="s">
        <v>1457</v>
      </c>
      <c r="T2758" s="5" t="s">
        <v>1070</v>
      </c>
      <c r="U2758" s="5" t="s">
        <v>434</v>
      </c>
      <c r="V2758" s="7">
        <v>0.1</v>
      </c>
      <c r="W2758" s="7" t="s">
        <v>133</v>
      </c>
      <c r="X2758" s="5" t="s">
        <v>198</v>
      </c>
      <c r="Y2758" s="5" t="s">
        <v>199</v>
      </c>
      <c r="Z2758" s="5" t="s">
        <v>196</v>
      </c>
      <c r="AA2758" s="5" t="s">
        <v>1069</v>
      </c>
      <c r="AB2758" s="5" t="s">
        <v>105</v>
      </c>
      <c r="AC2758" s="5" t="s">
        <v>506</v>
      </c>
      <c r="AE2758" s="5" t="s">
        <v>59</v>
      </c>
      <c r="AF2758" s="5" t="s">
        <v>1071</v>
      </c>
      <c r="AI2758" s="5" t="s">
        <v>720</v>
      </c>
      <c r="AJ2758" s="8" t="s">
        <v>59</v>
      </c>
      <c r="AK2758" s="8" t="s">
        <v>59</v>
      </c>
    </row>
    <row r="2759" spans="1:37" hidden="1" x14ac:dyDescent="0.2">
      <c r="A2759" s="4">
        <v>2519</v>
      </c>
      <c r="B2759" s="4">
        <v>39</v>
      </c>
      <c r="C2759" s="5" t="s">
        <v>1067</v>
      </c>
      <c r="D2759" s="5" t="s">
        <v>1066</v>
      </c>
      <c r="E2759" s="4">
        <v>2016</v>
      </c>
      <c r="F2759" s="5" t="s">
        <v>1331</v>
      </c>
      <c r="G2759" s="6">
        <v>36</v>
      </c>
      <c r="H2759" s="6">
        <v>36</v>
      </c>
      <c r="N2759" s="4">
        <v>2003</v>
      </c>
      <c r="O2759" s="5" t="s">
        <v>1068</v>
      </c>
      <c r="S2759" s="5" t="s">
        <v>1457</v>
      </c>
      <c r="T2759" s="5" t="s">
        <v>1070</v>
      </c>
      <c r="U2759" s="5" t="s">
        <v>434</v>
      </c>
      <c r="V2759" s="7">
        <v>0.1</v>
      </c>
      <c r="W2759" s="7" t="s">
        <v>133</v>
      </c>
      <c r="X2759" s="5" t="s">
        <v>198</v>
      </c>
      <c r="Y2759" s="5" t="s">
        <v>199</v>
      </c>
      <c r="Z2759" s="5" t="s">
        <v>196</v>
      </c>
      <c r="AA2759" s="5" t="s">
        <v>1069</v>
      </c>
      <c r="AB2759" s="5" t="s">
        <v>105</v>
      </c>
      <c r="AC2759" s="5" t="s">
        <v>506</v>
      </c>
      <c r="AE2759" s="5" t="s">
        <v>59</v>
      </c>
      <c r="AF2759" s="5" t="s">
        <v>1071</v>
      </c>
      <c r="AI2759" s="5" t="s">
        <v>720</v>
      </c>
      <c r="AJ2759" s="8" t="s">
        <v>59</v>
      </c>
      <c r="AK2759" s="8" t="s">
        <v>59</v>
      </c>
    </row>
    <row r="2760" spans="1:37" hidden="1" x14ac:dyDescent="0.2">
      <c r="A2760" s="4">
        <v>2519</v>
      </c>
      <c r="B2760" s="4">
        <v>40</v>
      </c>
      <c r="C2760" s="5" t="s">
        <v>1067</v>
      </c>
      <c r="D2760" s="5" t="s">
        <v>1066</v>
      </c>
      <c r="E2760" s="4">
        <v>2016</v>
      </c>
      <c r="F2760" s="5" t="s">
        <v>1331</v>
      </c>
      <c r="G2760" s="6">
        <v>24</v>
      </c>
      <c r="H2760" s="6">
        <v>24</v>
      </c>
      <c r="N2760" s="4">
        <v>2004</v>
      </c>
      <c r="O2760" s="5" t="s">
        <v>1068</v>
      </c>
      <c r="S2760" s="5" t="s">
        <v>1457</v>
      </c>
      <c r="T2760" s="5" t="s">
        <v>1070</v>
      </c>
      <c r="U2760" s="5" t="s">
        <v>434</v>
      </c>
      <c r="V2760" s="7">
        <v>0.1</v>
      </c>
      <c r="W2760" s="7" t="s">
        <v>133</v>
      </c>
      <c r="X2760" s="5" t="s">
        <v>198</v>
      </c>
      <c r="Y2760" s="5" t="s">
        <v>199</v>
      </c>
      <c r="Z2760" s="5" t="s">
        <v>196</v>
      </c>
      <c r="AA2760" s="5" t="s">
        <v>1069</v>
      </c>
      <c r="AB2760" s="5" t="s">
        <v>105</v>
      </c>
      <c r="AC2760" s="5" t="s">
        <v>506</v>
      </c>
      <c r="AE2760" s="5" t="s">
        <v>59</v>
      </c>
      <c r="AF2760" s="5" t="s">
        <v>1071</v>
      </c>
      <c r="AI2760" s="5" t="s">
        <v>720</v>
      </c>
      <c r="AJ2760" s="8" t="s">
        <v>59</v>
      </c>
      <c r="AK2760" s="8" t="s">
        <v>59</v>
      </c>
    </row>
    <row r="2761" spans="1:37" hidden="1" x14ac:dyDescent="0.2">
      <c r="A2761" s="4">
        <v>2519</v>
      </c>
      <c r="B2761" s="4">
        <v>41</v>
      </c>
      <c r="C2761" s="5" t="s">
        <v>1067</v>
      </c>
      <c r="D2761" s="5" t="s">
        <v>1066</v>
      </c>
      <c r="E2761" s="4">
        <v>2016</v>
      </c>
      <c r="F2761" s="5" t="s">
        <v>1331</v>
      </c>
      <c r="G2761" s="6">
        <v>22</v>
      </c>
      <c r="H2761" s="6">
        <v>22</v>
      </c>
      <c r="N2761" s="4">
        <v>2005</v>
      </c>
      <c r="O2761" s="5" t="s">
        <v>1068</v>
      </c>
      <c r="S2761" s="5" t="s">
        <v>1457</v>
      </c>
      <c r="T2761" s="5" t="s">
        <v>1070</v>
      </c>
      <c r="U2761" s="5" t="s">
        <v>434</v>
      </c>
      <c r="V2761" s="7">
        <v>0.1</v>
      </c>
      <c r="W2761" s="7" t="s">
        <v>133</v>
      </c>
      <c r="X2761" s="5" t="s">
        <v>198</v>
      </c>
      <c r="Y2761" s="5" t="s">
        <v>199</v>
      </c>
      <c r="Z2761" s="5" t="s">
        <v>196</v>
      </c>
      <c r="AA2761" s="5" t="s">
        <v>1069</v>
      </c>
      <c r="AB2761" s="5" t="s">
        <v>105</v>
      </c>
      <c r="AC2761" s="5" t="s">
        <v>506</v>
      </c>
      <c r="AE2761" s="5" t="s">
        <v>59</v>
      </c>
      <c r="AF2761" s="5" t="s">
        <v>1071</v>
      </c>
      <c r="AI2761" s="5" t="s">
        <v>720</v>
      </c>
      <c r="AJ2761" s="8" t="s">
        <v>59</v>
      </c>
      <c r="AK2761" s="8" t="s">
        <v>59</v>
      </c>
    </row>
    <row r="2762" spans="1:37" hidden="1" x14ac:dyDescent="0.2">
      <c r="A2762" s="4">
        <v>2519</v>
      </c>
      <c r="B2762" s="4">
        <v>42</v>
      </c>
      <c r="C2762" s="5" t="s">
        <v>1067</v>
      </c>
      <c r="D2762" s="5" t="s">
        <v>1066</v>
      </c>
      <c r="E2762" s="4">
        <v>2016</v>
      </c>
      <c r="F2762" s="5" t="s">
        <v>1331</v>
      </c>
      <c r="G2762" s="6">
        <v>39</v>
      </c>
      <c r="H2762" s="6">
        <v>39</v>
      </c>
      <c r="N2762" s="4">
        <v>2006</v>
      </c>
      <c r="O2762" s="5" t="s">
        <v>1068</v>
      </c>
      <c r="S2762" s="5" t="s">
        <v>1457</v>
      </c>
      <c r="T2762" s="5" t="s">
        <v>1070</v>
      </c>
      <c r="U2762" s="5" t="s">
        <v>434</v>
      </c>
      <c r="V2762" s="7">
        <v>0.1</v>
      </c>
      <c r="W2762" s="7" t="s">
        <v>133</v>
      </c>
      <c r="X2762" s="5" t="s">
        <v>198</v>
      </c>
      <c r="Y2762" s="5" t="s">
        <v>199</v>
      </c>
      <c r="Z2762" s="5" t="s">
        <v>196</v>
      </c>
      <c r="AA2762" s="5" t="s">
        <v>1069</v>
      </c>
      <c r="AB2762" s="5" t="s">
        <v>105</v>
      </c>
      <c r="AC2762" s="5" t="s">
        <v>506</v>
      </c>
      <c r="AE2762" s="5" t="s">
        <v>59</v>
      </c>
      <c r="AF2762" s="5" t="s">
        <v>1071</v>
      </c>
      <c r="AI2762" s="5" t="s">
        <v>720</v>
      </c>
      <c r="AJ2762" s="8" t="s">
        <v>59</v>
      </c>
      <c r="AK2762" s="8" t="s">
        <v>59</v>
      </c>
    </row>
    <row r="2763" spans="1:37" hidden="1" x14ac:dyDescent="0.2">
      <c r="A2763" s="4">
        <v>2519</v>
      </c>
      <c r="B2763" s="4">
        <v>43</v>
      </c>
      <c r="C2763" s="5" t="s">
        <v>1067</v>
      </c>
      <c r="D2763" s="5" t="s">
        <v>1066</v>
      </c>
      <c r="E2763" s="4">
        <v>2016</v>
      </c>
      <c r="F2763" s="5" t="s">
        <v>1331</v>
      </c>
      <c r="G2763" s="6">
        <v>43</v>
      </c>
      <c r="H2763" s="6">
        <v>43</v>
      </c>
      <c r="N2763" s="4">
        <v>2007</v>
      </c>
      <c r="O2763" s="5" t="s">
        <v>1068</v>
      </c>
      <c r="S2763" s="5" t="s">
        <v>1457</v>
      </c>
      <c r="T2763" s="5" t="s">
        <v>1070</v>
      </c>
      <c r="U2763" s="5" t="s">
        <v>434</v>
      </c>
      <c r="V2763" s="7">
        <v>0.1</v>
      </c>
      <c r="W2763" s="7" t="s">
        <v>133</v>
      </c>
      <c r="X2763" s="5" t="s">
        <v>198</v>
      </c>
      <c r="Y2763" s="5" t="s">
        <v>199</v>
      </c>
      <c r="Z2763" s="5" t="s">
        <v>196</v>
      </c>
      <c r="AA2763" s="5" t="s">
        <v>1069</v>
      </c>
      <c r="AB2763" s="5" t="s">
        <v>105</v>
      </c>
      <c r="AC2763" s="5" t="s">
        <v>506</v>
      </c>
      <c r="AE2763" s="5" t="s">
        <v>59</v>
      </c>
      <c r="AF2763" s="5" t="s">
        <v>1071</v>
      </c>
      <c r="AI2763" s="5" t="s">
        <v>720</v>
      </c>
      <c r="AJ2763" s="8" t="s">
        <v>59</v>
      </c>
      <c r="AK2763" s="8" t="s">
        <v>59</v>
      </c>
    </row>
    <row r="2764" spans="1:37" hidden="1" x14ac:dyDescent="0.2">
      <c r="A2764" s="4">
        <v>2519</v>
      </c>
      <c r="B2764" s="4">
        <v>44</v>
      </c>
      <c r="C2764" s="5" t="s">
        <v>1067</v>
      </c>
      <c r="D2764" s="5" t="s">
        <v>1066</v>
      </c>
      <c r="E2764" s="4">
        <v>2016</v>
      </c>
      <c r="F2764" s="5" t="s">
        <v>1331</v>
      </c>
      <c r="G2764" s="6">
        <v>30</v>
      </c>
      <c r="H2764" s="6">
        <v>30</v>
      </c>
      <c r="N2764" s="4">
        <v>2008</v>
      </c>
      <c r="O2764" s="5" t="s">
        <v>1068</v>
      </c>
      <c r="S2764" s="5" t="s">
        <v>1457</v>
      </c>
      <c r="T2764" s="5" t="s">
        <v>1070</v>
      </c>
      <c r="U2764" s="5" t="s">
        <v>434</v>
      </c>
      <c r="V2764" s="7">
        <v>0.1</v>
      </c>
      <c r="W2764" s="7" t="s">
        <v>133</v>
      </c>
      <c r="X2764" s="5" t="s">
        <v>198</v>
      </c>
      <c r="Y2764" s="5" t="s">
        <v>199</v>
      </c>
      <c r="Z2764" s="5" t="s">
        <v>196</v>
      </c>
      <c r="AA2764" s="5" t="s">
        <v>1069</v>
      </c>
      <c r="AB2764" s="5" t="s">
        <v>105</v>
      </c>
      <c r="AC2764" s="5" t="s">
        <v>506</v>
      </c>
      <c r="AE2764" s="5" t="s">
        <v>59</v>
      </c>
      <c r="AF2764" s="5" t="s">
        <v>1071</v>
      </c>
      <c r="AI2764" s="5" t="s">
        <v>720</v>
      </c>
      <c r="AJ2764" s="8" t="s">
        <v>59</v>
      </c>
      <c r="AK2764" s="8" t="s">
        <v>59</v>
      </c>
    </row>
    <row r="2765" spans="1:37" hidden="1" x14ac:dyDescent="0.2">
      <c r="A2765" s="4">
        <v>2519</v>
      </c>
      <c r="B2765" s="4">
        <v>45</v>
      </c>
      <c r="C2765" s="5" t="s">
        <v>1067</v>
      </c>
      <c r="D2765" s="5" t="s">
        <v>1066</v>
      </c>
      <c r="E2765" s="4">
        <v>2016</v>
      </c>
      <c r="F2765" s="5" t="s">
        <v>1331</v>
      </c>
      <c r="G2765" s="6">
        <v>10</v>
      </c>
      <c r="H2765" s="6">
        <v>10</v>
      </c>
      <c r="N2765" s="4">
        <v>2009</v>
      </c>
      <c r="O2765" s="5" t="s">
        <v>1068</v>
      </c>
      <c r="S2765" s="5" t="s">
        <v>1457</v>
      </c>
      <c r="T2765" s="5" t="s">
        <v>1070</v>
      </c>
      <c r="U2765" s="5" t="s">
        <v>434</v>
      </c>
      <c r="V2765" s="7">
        <v>0.1</v>
      </c>
      <c r="W2765" s="7" t="s">
        <v>133</v>
      </c>
      <c r="X2765" s="5" t="s">
        <v>198</v>
      </c>
      <c r="Y2765" s="5" t="s">
        <v>199</v>
      </c>
      <c r="Z2765" s="5" t="s">
        <v>196</v>
      </c>
      <c r="AA2765" s="5" t="s">
        <v>1069</v>
      </c>
      <c r="AB2765" s="5" t="s">
        <v>105</v>
      </c>
      <c r="AC2765" s="5" t="s">
        <v>506</v>
      </c>
      <c r="AE2765" s="5" t="s">
        <v>59</v>
      </c>
      <c r="AF2765" s="5" t="s">
        <v>1071</v>
      </c>
      <c r="AI2765" s="5" t="s">
        <v>720</v>
      </c>
      <c r="AJ2765" s="8" t="s">
        <v>59</v>
      </c>
      <c r="AK2765" s="8" t="s">
        <v>59</v>
      </c>
    </row>
    <row r="2766" spans="1:37" hidden="1" x14ac:dyDescent="0.2">
      <c r="A2766" s="4">
        <v>2519</v>
      </c>
      <c r="B2766" s="4">
        <v>46</v>
      </c>
      <c r="C2766" s="5" t="s">
        <v>1067</v>
      </c>
      <c r="D2766" s="5" t="s">
        <v>1066</v>
      </c>
      <c r="E2766" s="4">
        <v>2016</v>
      </c>
      <c r="F2766" s="5" t="s">
        <v>1460</v>
      </c>
      <c r="G2766" s="6">
        <v>2</v>
      </c>
      <c r="H2766" s="6">
        <v>2</v>
      </c>
      <c r="N2766" s="4">
        <v>1995</v>
      </c>
      <c r="O2766" s="5" t="s">
        <v>1068</v>
      </c>
      <c r="S2766" s="5" t="s">
        <v>1457</v>
      </c>
      <c r="T2766" s="5" t="s">
        <v>1070</v>
      </c>
      <c r="U2766" s="5" t="s">
        <v>434</v>
      </c>
      <c r="V2766" s="7">
        <v>0.1</v>
      </c>
      <c r="W2766" s="7" t="s">
        <v>133</v>
      </c>
      <c r="X2766" s="5" t="s">
        <v>198</v>
      </c>
      <c r="Y2766" s="5" t="s">
        <v>199</v>
      </c>
      <c r="Z2766" s="5" t="s">
        <v>196</v>
      </c>
      <c r="AA2766" s="5" t="s">
        <v>1069</v>
      </c>
      <c r="AB2766" s="5" t="s">
        <v>105</v>
      </c>
      <c r="AC2766" s="5" t="s">
        <v>506</v>
      </c>
      <c r="AE2766" s="5" t="s">
        <v>59</v>
      </c>
      <c r="AF2766" s="5" t="s">
        <v>1071</v>
      </c>
      <c r="AI2766" s="5" t="s">
        <v>720</v>
      </c>
      <c r="AJ2766" s="8" t="s">
        <v>59</v>
      </c>
      <c r="AK2766" s="8" t="s">
        <v>59</v>
      </c>
    </row>
    <row r="2767" spans="1:37" hidden="1" x14ac:dyDescent="0.2">
      <c r="A2767" s="4">
        <v>2519</v>
      </c>
      <c r="B2767" s="4">
        <v>47</v>
      </c>
      <c r="C2767" s="5" t="s">
        <v>1067</v>
      </c>
      <c r="D2767" s="5" t="s">
        <v>1066</v>
      </c>
      <c r="E2767" s="4">
        <v>2016</v>
      </c>
      <c r="F2767" s="5" t="s">
        <v>1460</v>
      </c>
      <c r="G2767" s="6">
        <v>7</v>
      </c>
      <c r="H2767" s="6">
        <v>7</v>
      </c>
      <c r="N2767" s="4">
        <v>1996</v>
      </c>
      <c r="O2767" s="5" t="s">
        <v>1068</v>
      </c>
      <c r="S2767" s="5" t="s">
        <v>1457</v>
      </c>
      <c r="T2767" s="5" t="s">
        <v>1070</v>
      </c>
      <c r="U2767" s="5" t="s">
        <v>434</v>
      </c>
      <c r="V2767" s="7">
        <v>0.1</v>
      </c>
      <c r="W2767" s="7" t="s">
        <v>133</v>
      </c>
      <c r="X2767" s="5" t="s">
        <v>198</v>
      </c>
      <c r="Y2767" s="5" t="s">
        <v>199</v>
      </c>
      <c r="Z2767" s="5" t="s">
        <v>196</v>
      </c>
      <c r="AA2767" s="5" t="s">
        <v>1069</v>
      </c>
      <c r="AB2767" s="5" t="s">
        <v>105</v>
      </c>
      <c r="AC2767" s="5" t="s">
        <v>506</v>
      </c>
      <c r="AE2767" s="5" t="s">
        <v>59</v>
      </c>
      <c r="AF2767" s="5" t="s">
        <v>1071</v>
      </c>
      <c r="AI2767" s="5" t="s">
        <v>720</v>
      </c>
      <c r="AJ2767" s="8" t="s">
        <v>59</v>
      </c>
      <c r="AK2767" s="8" t="s">
        <v>59</v>
      </c>
    </row>
    <row r="2768" spans="1:37" hidden="1" x14ac:dyDescent="0.2">
      <c r="A2768" s="4">
        <v>2519</v>
      </c>
      <c r="B2768" s="4">
        <v>48</v>
      </c>
      <c r="C2768" s="5" t="s">
        <v>1067</v>
      </c>
      <c r="D2768" s="5" t="s">
        <v>1066</v>
      </c>
      <c r="E2768" s="4">
        <v>2016</v>
      </c>
      <c r="F2768" s="5" t="s">
        <v>1460</v>
      </c>
      <c r="G2768" s="6">
        <v>7</v>
      </c>
      <c r="H2768" s="6">
        <v>7</v>
      </c>
      <c r="N2768" s="4">
        <v>1997</v>
      </c>
      <c r="O2768" s="5" t="s">
        <v>1068</v>
      </c>
      <c r="S2768" s="5" t="s">
        <v>1457</v>
      </c>
      <c r="T2768" s="5" t="s">
        <v>1070</v>
      </c>
      <c r="U2768" s="5" t="s">
        <v>434</v>
      </c>
      <c r="V2768" s="7">
        <v>0.1</v>
      </c>
      <c r="W2768" s="7" t="s">
        <v>133</v>
      </c>
      <c r="X2768" s="5" t="s">
        <v>198</v>
      </c>
      <c r="Y2768" s="5" t="s">
        <v>199</v>
      </c>
      <c r="Z2768" s="5" t="s">
        <v>196</v>
      </c>
      <c r="AA2768" s="5" t="s">
        <v>1069</v>
      </c>
      <c r="AB2768" s="5" t="s">
        <v>105</v>
      </c>
      <c r="AC2768" s="5" t="s">
        <v>506</v>
      </c>
      <c r="AE2768" s="5" t="s">
        <v>59</v>
      </c>
      <c r="AF2768" s="5" t="s">
        <v>1071</v>
      </c>
      <c r="AI2768" s="5" t="s">
        <v>720</v>
      </c>
      <c r="AJ2768" s="8" t="s">
        <v>59</v>
      </c>
      <c r="AK2768" s="8" t="s">
        <v>59</v>
      </c>
    </row>
    <row r="2769" spans="1:37" hidden="1" x14ac:dyDescent="0.2">
      <c r="A2769" s="4">
        <v>2519</v>
      </c>
      <c r="B2769" s="4">
        <v>49</v>
      </c>
      <c r="C2769" s="5" t="s">
        <v>1067</v>
      </c>
      <c r="D2769" s="5" t="s">
        <v>1066</v>
      </c>
      <c r="E2769" s="4">
        <v>2016</v>
      </c>
      <c r="F2769" s="5" t="s">
        <v>1460</v>
      </c>
      <c r="G2769" s="6">
        <v>12</v>
      </c>
      <c r="H2769" s="6">
        <v>12</v>
      </c>
      <c r="N2769" s="4">
        <v>1998</v>
      </c>
      <c r="O2769" s="5" t="s">
        <v>1068</v>
      </c>
      <c r="S2769" s="5" t="s">
        <v>1457</v>
      </c>
      <c r="T2769" s="5" t="s">
        <v>1070</v>
      </c>
      <c r="U2769" s="5" t="s">
        <v>434</v>
      </c>
      <c r="V2769" s="7">
        <v>0.1</v>
      </c>
      <c r="W2769" s="7" t="s">
        <v>133</v>
      </c>
      <c r="X2769" s="5" t="s">
        <v>198</v>
      </c>
      <c r="Y2769" s="5" t="s">
        <v>199</v>
      </c>
      <c r="Z2769" s="5" t="s">
        <v>196</v>
      </c>
      <c r="AA2769" s="5" t="s">
        <v>1069</v>
      </c>
      <c r="AB2769" s="5" t="s">
        <v>105</v>
      </c>
      <c r="AC2769" s="5" t="s">
        <v>506</v>
      </c>
      <c r="AE2769" s="5" t="s">
        <v>59</v>
      </c>
      <c r="AF2769" s="5" t="s">
        <v>1071</v>
      </c>
      <c r="AI2769" s="5" t="s">
        <v>720</v>
      </c>
      <c r="AJ2769" s="8" t="s">
        <v>59</v>
      </c>
      <c r="AK2769" s="8" t="s">
        <v>59</v>
      </c>
    </row>
    <row r="2770" spans="1:37" hidden="1" x14ac:dyDescent="0.2">
      <c r="A2770" s="4">
        <v>2519</v>
      </c>
      <c r="B2770" s="4">
        <v>50</v>
      </c>
      <c r="C2770" s="5" t="s">
        <v>1067</v>
      </c>
      <c r="D2770" s="5" t="s">
        <v>1066</v>
      </c>
      <c r="E2770" s="4">
        <v>2016</v>
      </c>
      <c r="F2770" s="5" t="s">
        <v>1460</v>
      </c>
      <c r="G2770" s="6">
        <v>9</v>
      </c>
      <c r="H2770" s="6">
        <v>9</v>
      </c>
      <c r="N2770" s="4">
        <v>1999</v>
      </c>
      <c r="O2770" s="5" t="s">
        <v>1068</v>
      </c>
      <c r="S2770" s="5" t="s">
        <v>1457</v>
      </c>
      <c r="T2770" s="5" t="s">
        <v>1070</v>
      </c>
      <c r="U2770" s="5" t="s">
        <v>434</v>
      </c>
      <c r="V2770" s="7">
        <v>0.1</v>
      </c>
      <c r="W2770" s="7" t="s">
        <v>133</v>
      </c>
      <c r="X2770" s="5" t="s">
        <v>198</v>
      </c>
      <c r="Y2770" s="5" t="s">
        <v>199</v>
      </c>
      <c r="Z2770" s="5" t="s">
        <v>196</v>
      </c>
      <c r="AA2770" s="5" t="s">
        <v>1069</v>
      </c>
      <c r="AB2770" s="5" t="s">
        <v>105</v>
      </c>
      <c r="AC2770" s="5" t="s">
        <v>506</v>
      </c>
      <c r="AE2770" s="5" t="s">
        <v>59</v>
      </c>
      <c r="AF2770" s="5" t="s">
        <v>1071</v>
      </c>
      <c r="AI2770" s="5" t="s">
        <v>720</v>
      </c>
      <c r="AJ2770" s="8" t="s">
        <v>59</v>
      </c>
      <c r="AK2770" s="8" t="s">
        <v>59</v>
      </c>
    </row>
    <row r="2771" spans="1:37" hidden="1" x14ac:dyDescent="0.2">
      <c r="A2771" s="4">
        <v>2519</v>
      </c>
      <c r="B2771" s="4">
        <v>51</v>
      </c>
      <c r="C2771" s="5" t="s">
        <v>1067</v>
      </c>
      <c r="D2771" s="5" t="s">
        <v>1066</v>
      </c>
      <c r="E2771" s="4">
        <v>2016</v>
      </c>
      <c r="F2771" s="5" t="s">
        <v>1460</v>
      </c>
      <c r="G2771" s="6">
        <v>19</v>
      </c>
      <c r="H2771" s="6">
        <v>19</v>
      </c>
      <c r="N2771" s="4">
        <v>2000</v>
      </c>
      <c r="O2771" s="5" t="s">
        <v>1068</v>
      </c>
      <c r="S2771" s="5" t="s">
        <v>1457</v>
      </c>
      <c r="T2771" s="5" t="s">
        <v>1070</v>
      </c>
      <c r="U2771" s="5" t="s">
        <v>434</v>
      </c>
      <c r="V2771" s="7">
        <v>0.1</v>
      </c>
      <c r="W2771" s="7" t="s">
        <v>133</v>
      </c>
      <c r="X2771" s="5" t="s">
        <v>198</v>
      </c>
      <c r="Y2771" s="5" t="s">
        <v>199</v>
      </c>
      <c r="Z2771" s="5" t="s">
        <v>196</v>
      </c>
      <c r="AA2771" s="5" t="s">
        <v>1069</v>
      </c>
      <c r="AB2771" s="5" t="s">
        <v>105</v>
      </c>
      <c r="AC2771" s="5" t="s">
        <v>506</v>
      </c>
      <c r="AE2771" s="5" t="s">
        <v>59</v>
      </c>
      <c r="AF2771" s="5" t="s">
        <v>1071</v>
      </c>
      <c r="AI2771" s="5" t="s">
        <v>720</v>
      </c>
      <c r="AJ2771" s="8" t="s">
        <v>59</v>
      </c>
      <c r="AK2771" s="8" t="s">
        <v>59</v>
      </c>
    </row>
    <row r="2772" spans="1:37" hidden="1" x14ac:dyDescent="0.2">
      <c r="A2772" s="4">
        <v>2519</v>
      </c>
      <c r="B2772" s="4">
        <v>52</v>
      </c>
      <c r="C2772" s="5" t="s">
        <v>1067</v>
      </c>
      <c r="D2772" s="5" t="s">
        <v>1066</v>
      </c>
      <c r="E2772" s="4">
        <v>2016</v>
      </c>
      <c r="F2772" s="5" t="s">
        <v>1460</v>
      </c>
      <c r="G2772" s="6">
        <v>12</v>
      </c>
      <c r="H2772" s="6">
        <v>12</v>
      </c>
      <c r="N2772" s="4">
        <v>2001</v>
      </c>
      <c r="O2772" s="5" t="s">
        <v>1068</v>
      </c>
      <c r="S2772" s="5" t="s">
        <v>1457</v>
      </c>
      <c r="T2772" s="5" t="s">
        <v>1070</v>
      </c>
      <c r="U2772" s="5" t="s">
        <v>434</v>
      </c>
      <c r="V2772" s="7">
        <v>0.1</v>
      </c>
      <c r="W2772" s="7" t="s">
        <v>133</v>
      </c>
      <c r="X2772" s="5" t="s">
        <v>198</v>
      </c>
      <c r="Y2772" s="5" t="s">
        <v>199</v>
      </c>
      <c r="Z2772" s="5" t="s">
        <v>196</v>
      </c>
      <c r="AA2772" s="5" t="s">
        <v>1069</v>
      </c>
      <c r="AB2772" s="5" t="s">
        <v>105</v>
      </c>
      <c r="AC2772" s="5" t="s">
        <v>506</v>
      </c>
      <c r="AE2772" s="5" t="s">
        <v>59</v>
      </c>
      <c r="AF2772" s="5" t="s">
        <v>1071</v>
      </c>
      <c r="AI2772" s="5" t="s">
        <v>720</v>
      </c>
      <c r="AJ2772" s="8" t="s">
        <v>59</v>
      </c>
      <c r="AK2772" s="8" t="s">
        <v>59</v>
      </c>
    </row>
    <row r="2773" spans="1:37" hidden="1" x14ac:dyDescent="0.2">
      <c r="A2773" s="4">
        <v>2519</v>
      </c>
      <c r="B2773" s="4">
        <v>53</v>
      </c>
      <c r="C2773" s="5" t="s">
        <v>1067</v>
      </c>
      <c r="D2773" s="5" t="s">
        <v>1066</v>
      </c>
      <c r="E2773" s="4">
        <v>2016</v>
      </c>
      <c r="F2773" s="5" t="s">
        <v>1460</v>
      </c>
      <c r="G2773" s="6">
        <v>10</v>
      </c>
      <c r="H2773" s="6">
        <v>10</v>
      </c>
      <c r="N2773" s="4">
        <v>2002</v>
      </c>
      <c r="O2773" s="5" t="s">
        <v>1068</v>
      </c>
      <c r="S2773" s="5" t="s">
        <v>1457</v>
      </c>
      <c r="T2773" s="5" t="s">
        <v>1070</v>
      </c>
      <c r="U2773" s="5" t="s">
        <v>434</v>
      </c>
      <c r="V2773" s="7">
        <v>0.1</v>
      </c>
      <c r="W2773" s="7" t="s">
        <v>133</v>
      </c>
      <c r="X2773" s="5" t="s">
        <v>198</v>
      </c>
      <c r="Y2773" s="5" t="s">
        <v>199</v>
      </c>
      <c r="Z2773" s="5" t="s">
        <v>196</v>
      </c>
      <c r="AA2773" s="5" t="s">
        <v>1069</v>
      </c>
      <c r="AB2773" s="5" t="s">
        <v>105</v>
      </c>
      <c r="AC2773" s="5" t="s">
        <v>506</v>
      </c>
      <c r="AE2773" s="5" t="s">
        <v>59</v>
      </c>
      <c r="AF2773" s="5" t="s">
        <v>1071</v>
      </c>
      <c r="AI2773" s="5" t="s">
        <v>720</v>
      </c>
      <c r="AJ2773" s="8" t="s">
        <v>59</v>
      </c>
      <c r="AK2773" s="8" t="s">
        <v>59</v>
      </c>
    </row>
    <row r="2774" spans="1:37" hidden="1" x14ac:dyDescent="0.2">
      <c r="A2774" s="4">
        <v>2519</v>
      </c>
      <c r="B2774" s="4">
        <v>54</v>
      </c>
      <c r="C2774" s="5" t="s">
        <v>1067</v>
      </c>
      <c r="D2774" s="5" t="s">
        <v>1066</v>
      </c>
      <c r="E2774" s="4">
        <v>2016</v>
      </c>
      <c r="F2774" s="5" t="s">
        <v>1460</v>
      </c>
      <c r="G2774" s="6">
        <v>19</v>
      </c>
      <c r="H2774" s="6">
        <v>19</v>
      </c>
      <c r="N2774" s="4">
        <v>2003</v>
      </c>
      <c r="O2774" s="5" t="s">
        <v>1068</v>
      </c>
      <c r="S2774" s="5" t="s">
        <v>1457</v>
      </c>
      <c r="T2774" s="5" t="s">
        <v>1070</v>
      </c>
      <c r="U2774" s="5" t="s">
        <v>434</v>
      </c>
      <c r="V2774" s="7">
        <v>0.1</v>
      </c>
      <c r="W2774" s="7" t="s">
        <v>133</v>
      </c>
      <c r="X2774" s="5" t="s">
        <v>198</v>
      </c>
      <c r="Y2774" s="5" t="s">
        <v>199</v>
      </c>
      <c r="Z2774" s="5" t="s">
        <v>196</v>
      </c>
      <c r="AA2774" s="5" t="s">
        <v>1069</v>
      </c>
      <c r="AB2774" s="5" t="s">
        <v>105</v>
      </c>
      <c r="AC2774" s="5" t="s">
        <v>506</v>
      </c>
      <c r="AE2774" s="5" t="s">
        <v>59</v>
      </c>
      <c r="AF2774" s="5" t="s">
        <v>1071</v>
      </c>
      <c r="AI2774" s="5" t="s">
        <v>720</v>
      </c>
      <c r="AJ2774" s="8" t="s">
        <v>59</v>
      </c>
      <c r="AK2774" s="8" t="s">
        <v>59</v>
      </c>
    </row>
    <row r="2775" spans="1:37" hidden="1" x14ac:dyDescent="0.2">
      <c r="A2775" s="4">
        <v>2519</v>
      </c>
      <c r="B2775" s="4">
        <v>55</v>
      </c>
      <c r="C2775" s="5" t="s">
        <v>1067</v>
      </c>
      <c r="D2775" s="5" t="s">
        <v>1066</v>
      </c>
      <c r="E2775" s="4">
        <v>2016</v>
      </c>
      <c r="F2775" s="5" t="s">
        <v>1460</v>
      </c>
      <c r="G2775" s="6">
        <v>9</v>
      </c>
      <c r="H2775" s="6">
        <v>9</v>
      </c>
      <c r="N2775" s="4">
        <v>2004</v>
      </c>
      <c r="O2775" s="5" t="s">
        <v>1068</v>
      </c>
      <c r="S2775" s="5" t="s">
        <v>1457</v>
      </c>
      <c r="T2775" s="5" t="s">
        <v>1070</v>
      </c>
      <c r="U2775" s="5" t="s">
        <v>434</v>
      </c>
      <c r="V2775" s="7">
        <v>0.1</v>
      </c>
      <c r="W2775" s="7" t="s">
        <v>133</v>
      </c>
      <c r="X2775" s="5" t="s">
        <v>198</v>
      </c>
      <c r="Y2775" s="5" t="s">
        <v>199</v>
      </c>
      <c r="Z2775" s="5" t="s">
        <v>196</v>
      </c>
      <c r="AA2775" s="5" t="s">
        <v>1069</v>
      </c>
      <c r="AB2775" s="5" t="s">
        <v>105</v>
      </c>
      <c r="AC2775" s="5" t="s">
        <v>506</v>
      </c>
      <c r="AE2775" s="5" t="s">
        <v>59</v>
      </c>
      <c r="AF2775" s="5" t="s">
        <v>1071</v>
      </c>
      <c r="AI2775" s="5" t="s">
        <v>720</v>
      </c>
      <c r="AJ2775" s="8" t="s">
        <v>59</v>
      </c>
      <c r="AK2775" s="8" t="s">
        <v>59</v>
      </c>
    </row>
    <row r="2776" spans="1:37" hidden="1" x14ac:dyDescent="0.2">
      <c r="A2776" s="4">
        <v>2519</v>
      </c>
      <c r="B2776" s="4">
        <v>56</v>
      </c>
      <c r="C2776" s="5" t="s">
        <v>1067</v>
      </c>
      <c r="D2776" s="5" t="s">
        <v>1066</v>
      </c>
      <c r="E2776" s="4">
        <v>2016</v>
      </c>
      <c r="F2776" s="5" t="s">
        <v>1460</v>
      </c>
      <c r="G2776" s="6">
        <v>6</v>
      </c>
      <c r="H2776" s="6">
        <v>6</v>
      </c>
      <c r="N2776" s="4">
        <v>2005</v>
      </c>
      <c r="O2776" s="5" t="s">
        <v>1068</v>
      </c>
      <c r="S2776" s="5" t="s">
        <v>1457</v>
      </c>
      <c r="T2776" s="5" t="s">
        <v>1070</v>
      </c>
      <c r="U2776" s="5" t="s">
        <v>434</v>
      </c>
      <c r="V2776" s="7">
        <v>0.1</v>
      </c>
      <c r="W2776" s="7" t="s">
        <v>133</v>
      </c>
      <c r="X2776" s="5" t="s">
        <v>198</v>
      </c>
      <c r="Y2776" s="5" t="s">
        <v>199</v>
      </c>
      <c r="Z2776" s="5" t="s">
        <v>196</v>
      </c>
      <c r="AA2776" s="5" t="s">
        <v>1069</v>
      </c>
      <c r="AB2776" s="5" t="s">
        <v>105</v>
      </c>
      <c r="AC2776" s="5" t="s">
        <v>506</v>
      </c>
      <c r="AE2776" s="5" t="s">
        <v>59</v>
      </c>
      <c r="AF2776" s="5" t="s">
        <v>1071</v>
      </c>
      <c r="AI2776" s="5" t="s">
        <v>720</v>
      </c>
      <c r="AJ2776" s="8" t="s">
        <v>59</v>
      </c>
      <c r="AK2776" s="8" t="s">
        <v>59</v>
      </c>
    </row>
    <row r="2777" spans="1:37" hidden="1" x14ac:dyDescent="0.2">
      <c r="A2777" s="4">
        <v>2519</v>
      </c>
      <c r="B2777" s="4">
        <v>57</v>
      </c>
      <c r="C2777" s="5" t="s">
        <v>1067</v>
      </c>
      <c r="D2777" s="5" t="s">
        <v>1066</v>
      </c>
      <c r="E2777" s="4">
        <v>2016</v>
      </c>
      <c r="F2777" s="5" t="s">
        <v>1460</v>
      </c>
      <c r="G2777" s="6">
        <v>8</v>
      </c>
      <c r="H2777" s="6">
        <v>8</v>
      </c>
      <c r="N2777" s="4">
        <v>2006</v>
      </c>
      <c r="O2777" s="5" t="s">
        <v>1068</v>
      </c>
      <c r="S2777" s="5" t="s">
        <v>1457</v>
      </c>
      <c r="T2777" s="5" t="s">
        <v>1070</v>
      </c>
      <c r="U2777" s="5" t="s">
        <v>434</v>
      </c>
      <c r="V2777" s="7">
        <v>0.1</v>
      </c>
      <c r="W2777" s="7" t="s">
        <v>133</v>
      </c>
      <c r="X2777" s="5" t="s">
        <v>198</v>
      </c>
      <c r="Y2777" s="5" t="s">
        <v>199</v>
      </c>
      <c r="Z2777" s="5" t="s">
        <v>196</v>
      </c>
      <c r="AA2777" s="5" t="s">
        <v>1069</v>
      </c>
      <c r="AB2777" s="5" t="s">
        <v>105</v>
      </c>
      <c r="AC2777" s="5" t="s">
        <v>506</v>
      </c>
      <c r="AE2777" s="5" t="s">
        <v>59</v>
      </c>
      <c r="AF2777" s="5" t="s">
        <v>1071</v>
      </c>
      <c r="AI2777" s="5" t="s">
        <v>720</v>
      </c>
      <c r="AJ2777" s="8" t="s">
        <v>59</v>
      </c>
      <c r="AK2777" s="8" t="s">
        <v>59</v>
      </c>
    </row>
    <row r="2778" spans="1:37" hidden="1" x14ac:dyDescent="0.2">
      <c r="A2778" s="4">
        <v>2519</v>
      </c>
      <c r="B2778" s="4">
        <v>58</v>
      </c>
      <c r="C2778" s="5" t="s">
        <v>1067</v>
      </c>
      <c r="D2778" s="5" t="s">
        <v>1066</v>
      </c>
      <c r="E2778" s="4">
        <v>2016</v>
      </c>
      <c r="F2778" s="5" t="s">
        <v>1460</v>
      </c>
      <c r="G2778" s="6">
        <v>10</v>
      </c>
      <c r="H2778" s="6">
        <v>10</v>
      </c>
      <c r="N2778" s="4">
        <v>2007</v>
      </c>
      <c r="O2778" s="5" t="s">
        <v>1068</v>
      </c>
      <c r="S2778" s="5" t="s">
        <v>1457</v>
      </c>
      <c r="T2778" s="5" t="s">
        <v>1070</v>
      </c>
      <c r="U2778" s="5" t="s">
        <v>434</v>
      </c>
      <c r="V2778" s="7">
        <v>0.1</v>
      </c>
      <c r="W2778" s="7" t="s">
        <v>133</v>
      </c>
      <c r="X2778" s="5" t="s">
        <v>198</v>
      </c>
      <c r="Y2778" s="5" t="s">
        <v>199</v>
      </c>
      <c r="Z2778" s="5" t="s">
        <v>196</v>
      </c>
      <c r="AA2778" s="5" t="s">
        <v>1069</v>
      </c>
      <c r="AB2778" s="5" t="s">
        <v>105</v>
      </c>
      <c r="AC2778" s="5" t="s">
        <v>506</v>
      </c>
      <c r="AE2778" s="5" t="s">
        <v>59</v>
      </c>
      <c r="AF2778" s="5" t="s">
        <v>1071</v>
      </c>
      <c r="AI2778" s="5" t="s">
        <v>720</v>
      </c>
      <c r="AJ2778" s="8" t="s">
        <v>59</v>
      </c>
      <c r="AK2778" s="8" t="s">
        <v>59</v>
      </c>
    </row>
    <row r="2779" spans="1:37" hidden="1" x14ac:dyDescent="0.2">
      <c r="A2779" s="4">
        <v>2519</v>
      </c>
      <c r="B2779" s="4">
        <v>59</v>
      </c>
      <c r="C2779" s="5" t="s">
        <v>1067</v>
      </c>
      <c r="D2779" s="5" t="s">
        <v>1066</v>
      </c>
      <c r="E2779" s="4">
        <v>2016</v>
      </c>
      <c r="F2779" s="5" t="s">
        <v>1460</v>
      </c>
      <c r="G2779" s="6">
        <v>15</v>
      </c>
      <c r="H2779" s="6">
        <v>15</v>
      </c>
      <c r="N2779" s="4">
        <v>2008</v>
      </c>
      <c r="O2779" s="5" t="s">
        <v>1068</v>
      </c>
      <c r="S2779" s="5" t="s">
        <v>1457</v>
      </c>
      <c r="T2779" s="5" t="s">
        <v>1070</v>
      </c>
      <c r="U2779" s="5" t="s">
        <v>434</v>
      </c>
      <c r="V2779" s="7">
        <v>0.1</v>
      </c>
      <c r="W2779" s="7" t="s">
        <v>133</v>
      </c>
      <c r="X2779" s="5" t="s">
        <v>198</v>
      </c>
      <c r="Y2779" s="5" t="s">
        <v>199</v>
      </c>
      <c r="Z2779" s="5" t="s">
        <v>196</v>
      </c>
      <c r="AA2779" s="5" t="s">
        <v>1069</v>
      </c>
      <c r="AB2779" s="5" t="s">
        <v>105</v>
      </c>
      <c r="AC2779" s="5" t="s">
        <v>506</v>
      </c>
      <c r="AE2779" s="5" t="s">
        <v>59</v>
      </c>
      <c r="AF2779" s="5" t="s">
        <v>1071</v>
      </c>
      <c r="AI2779" s="5" t="s">
        <v>720</v>
      </c>
      <c r="AJ2779" s="8" t="s">
        <v>59</v>
      </c>
      <c r="AK2779" s="8" t="s">
        <v>59</v>
      </c>
    </row>
    <row r="2780" spans="1:37" hidden="1" x14ac:dyDescent="0.2">
      <c r="A2780" s="4">
        <v>2519</v>
      </c>
      <c r="B2780" s="4">
        <v>60</v>
      </c>
      <c r="C2780" s="5" t="s">
        <v>1067</v>
      </c>
      <c r="D2780" s="5" t="s">
        <v>1066</v>
      </c>
      <c r="E2780" s="4">
        <v>2016</v>
      </c>
      <c r="F2780" s="5" t="s">
        <v>1460</v>
      </c>
      <c r="G2780" s="6">
        <v>4</v>
      </c>
      <c r="H2780" s="6">
        <v>4</v>
      </c>
      <c r="N2780" s="4">
        <v>2009</v>
      </c>
      <c r="O2780" s="5" t="s">
        <v>1068</v>
      </c>
      <c r="S2780" s="5" t="s">
        <v>1457</v>
      </c>
      <c r="T2780" s="5" t="s">
        <v>1070</v>
      </c>
      <c r="U2780" s="5" t="s">
        <v>434</v>
      </c>
      <c r="V2780" s="7">
        <v>0.1</v>
      </c>
      <c r="W2780" s="7" t="s">
        <v>133</v>
      </c>
      <c r="X2780" s="5" t="s">
        <v>198</v>
      </c>
      <c r="Y2780" s="5" t="s">
        <v>199</v>
      </c>
      <c r="Z2780" s="5" t="s">
        <v>196</v>
      </c>
      <c r="AA2780" s="5" t="s">
        <v>1069</v>
      </c>
      <c r="AB2780" s="5" t="s">
        <v>105</v>
      </c>
      <c r="AC2780" s="5" t="s">
        <v>506</v>
      </c>
      <c r="AE2780" s="5" t="s">
        <v>59</v>
      </c>
      <c r="AF2780" s="5" t="s">
        <v>1071</v>
      </c>
      <c r="AI2780" s="5" t="s">
        <v>720</v>
      </c>
      <c r="AJ2780" s="8" t="s">
        <v>59</v>
      </c>
      <c r="AK2780" s="8" t="s">
        <v>59</v>
      </c>
    </row>
    <row r="2781" spans="1:37" hidden="1" x14ac:dyDescent="0.2">
      <c r="A2781" s="4">
        <v>2519</v>
      </c>
      <c r="B2781" s="4">
        <v>61</v>
      </c>
      <c r="C2781" s="5" t="s">
        <v>1067</v>
      </c>
      <c r="D2781" s="5" t="s">
        <v>1066</v>
      </c>
      <c r="E2781" s="4">
        <v>2016</v>
      </c>
      <c r="F2781" s="5" t="s">
        <v>1074</v>
      </c>
      <c r="G2781" s="6">
        <v>22</v>
      </c>
      <c r="H2781" s="6">
        <v>31</v>
      </c>
      <c r="I2781" s="6" t="s">
        <v>1075</v>
      </c>
      <c r="J2781" s="5" t="s">
        <v>107</v>
      </c>
      <c r="M2781" s="5" t="s">
        <v>57</v>
      </c>
      <c r="N2781" s="5" t="s">
        <v>1068</v>
      </c>
      <c r="O2781" s="5" t="s">
        <v>1068</v>
      </c>
      <c r="S2781" s="5" t="s">
        <v>1457</v>
      </c>
      <c r="T2781" s="5" t="s">
        <v>1070</v>
      </c>
      <c r="U2781" s="5" t="s">
        <v>434</v>
      </c>
      <c r="V2781" s="7">
        <v>0.1</v>
      </c>
      <c r="W2781" s="7" t="s">
        <v>133</v>
      </c>
      <c r="X2781" s="5" t="s">
        <v>198</v>
      </c>
      <c r="Y2781" s="5" t="s">
        <v>199</v>
      </c>
      <c r="Z2781" s="5" t="s">
        <v>196</v>
      </c>
      <c r="AA2781" s="5" t="s">
        <v>1069</v>
      </c>
      <c r="AB2781" s="5" t="s">
        <v>105</v>
      </c>
      <c r="AC2781" s="5" t="s">
        <v>506</v>
      </c>
      <c r="AE2781" s="5" t="s">
        <v>59</v>
      </c>
      <c r="AF2781" s="5" t="s">
        <v>1071</v>
      </c>
      <c r="AI2781" s="5" t="s">
        <v>720</v>
      </c>
      <c r="AJ2781" s="8" t="s">
        <v>59</v>
      </c>
      <c r="AK2781" s="8" t="s">
        <v>59</v>
      </c>
    </row>
    <row r="2782" spans="1:37" hidden="1" x14ac:dyDescent="0.2">
      <c r="A2782" s="4">
        <v>2519</v>
      </c>
      <c r="B2782" s="4">
        <v>62</v>
      </c>
      <c r="C2782" s="5" t="s">
        <v>1067</v>
      </c>
      <c r="D2782" s="5" t="s">
        <v>1066</v>
      </c>
      <c r="E2782" s="4">
        <v>2016</v>
      </c>
      <c r="F2782" s="5" t="s">
        <v>576</v>
      </c>
      <c r="G2782" s="6">
        <v>20.399999999999999</v>
      </c>
      <c r="H2782" s="6">
        <v>31</v>
      </c>
      <c r="I2782" s="6">
        <v>3.9</v>
      </c>
      <c r="J2782" s="5" t="s">
        <v>65</v>
      </c>
      <c r="M2782" s="5" t="s">
        <v>57</v>
      </c>
      <c r="N2782" s="5" t="s">
        <v>1068</v>
      </c>
      <c r="O2782" s="5" t="s">
        <v>1068</v>
      </c>
      <c r="S2782" s="5" t="s">
        <v>1457</v>
      </c>
      <c r="T2782" s="5" t="s">
        <v>1070</v>
      </c>
      <c r="U2782" s="5" t="s">
        <v>434</v>
      </c>
      <c r="V2782" s="7">
        <v>0.1</v>
      </c>
      <c r="W2782" s="7" t="s">
        <v>133</v>
      </c>
      <c r="X2782" s="5" t="s">
        <v>198</v>
      </c>
      <c r="Y2782" s="5" t="s">
        <v>199</v>
      </c>
      <c r="Z2782" s="5" t="s">
        <v>196</v>
      </c>
      <c r="AA2782" s="5" t="s">
        <v>1069</v>
      </c>
      <c r="AB2782" s="5" t="s">
        <v>105</v>
      </c>
      <c r="AC2782" s="5" t="s">
        <v>506</v>
      </c>
      <c r="AE2782" s="5" t="s">
        <v>59</v>
      </c>
      <c r="AF2782" s="5" t="s">
        <v>1071</v>
      </c>
      <c r="AI2782" s="5" t="s">
        <v>720</v>
      </c>
      <c r="AJ2782" s="8" t="s">
        <v>59</v>
      </c>
      <c r="AK2782" s="8" t="s">
        <v>59</v>
      </c>
    </row>
    <row r="2783" spans="1:37" hidden="1" x14ac:dyDescent="0.2">
      <c r="A2783" s="4">
        <v>2519</v>
      </c>
      <c r="B2783" s="4">
        <v>63</v>
      </c>
      <c r="C2783" s="5" t="s">
        <v>1067</v>
      </c>
      <c r="D2783" s="5" t="s">
        <v>1066</v>
      </c>
      <c r="E2783" s="4">
        <v>2016</v>
      </c>
      <c r="F2783" s="5" t="s">
        <v>1072</v>
      </c>
      <c r="G2783" s="6">
        <v>5.0833333332999997</v>
      </c>
      <c r="H2783" s="6">
        <v>356</v>
      </c>
      <c r="I2783" s="6">
        <v>1.6416666666999999</v>
      </c>
      <c r="J2783" s="5" t="s">
        <v>65</v>
      </c>
      <c r="M2783" s="5" t="s">
        <v>57</v>
      </c>
      <c r="N2783" s="5" t="s">
        <v>1073</v>
      </c>
      <c r="O2783" s="5" t="s">
        <v>1068</v>
      </c>
      <c r="S2783" s="5" t="s">
        <v>1457</v>
      </c>
      <c r="T2783" s="5" t="s">
        <v>1070</v>
      </c>
      <c r="U2783" s="5" t="s">
        <v>434</v>
      </c>
      <c r="V2783" s="7">
        <v>0.1</v>
      </c>
      <c r="W2783" s="7" t="s">
        <v>133</v>
      </c>
      <c r="X2783" s="5" t="s">
        <v>198</v>
      </c>
      <c r="Y2783" s="5" t="s">
        <v>199</v>
      </c>
      <c r="Z2783" s="5" t="s">
        <v>196</v>
      </c>
      <c r="AA2783" s="5" t="s">
        <v>1069</v>
      </c>
      <c r="AB2783" s="5" t="s">
        <v>105</v>
      </c>
      <c r="AC2783" s="5" t="s">
        <v>506</v>
      </c>
      <c r="AE2783" s="5" t="s">
        <v>59</v>
      </c>
      <c r="AF2783" s="5" t="s">
        <v>1071</v>
      </c>
      <c r="AI2783" s="5" t="s">
        <v>720</v>
      </c>
      <c r="AJ2783" s="8" t="s">
        <v>59</v>
      </c>
      <c r="AK2783" s="8" t="s">
        <v>59</v>
      </c>
    </row>
    <row r="2784" spans="1:37" hidden="1" x14ac:dyDescent="0.2">
      <c r="A2784" s="4">
        <v>2519</v>
      </c>
      <c r="B2784" s="4">
        <v>64</v>
      </c>
      <c r="C2784" s="5" t="s">
        <v>1067</v>
      </c>
      <c r="D2784" s="5" t="s">
        <v>1066</v>
      </c>
      <c r="E2784" s="4">
        <v>2016</v>
      </c>
      <c r="F2784" s="5" t="s">
        <v>1072</v>
      </c>
      <c r="G2784" s="6">
        <v>5.6666666667000003</v>
      </c>
      <c r="H2784" s="6">
        <v>356</v>
      </c>
      <c r="I2784" s="6" t="s">
        <v>1076</v>
      </c>
      <c r="J2784" s="5" t="s">
        <v>107</v>
      </c>
      <c r="M2784" s="5" t="s">
        <v>57</v>
      </c>
      <c r="N2784" s="5" t="s">
        <v>1073</v>
      </c>
      <c r="O2784" s="5" t="s">
        <v>1068</v>
      </c>
      <c r="S2784" s="5" t="s">
        <v>1457</v>
      </c>
      <c r="T2784" s="5" t="s">
        <v>1070</v>
      </c>
      <c r="U2784" s="5" t="s">
        <v>434</v>
      </c>
      <c r="V2784" s="7">
        <v>0.1</v>
      </c>
      <c r="W2784" s="7" t="s">
        <v>133</v>
      </c>
      <c r="X2784" s="5" t="s">
        <v>198</v>
      </c>
      <c r="Y2784" s="5" t="s">
        <v>199</v>
      </c>
      <c r="Z2784" s="5" t="s">
        <v>196</v>
      </c>
      <c r="AA2784" s="5" t="s">
        <v>1069</v>
      </c>
      <c r="AB2784" s="5" t="s">
        <v>105</v>
      </c>
      <c r="AC2784" s="5" t="s">
        <v>506</v>
      </c>
      <c r="AE2784" s="5" t="s">
        <v>59</v>
      </c>
      <c r="AF2784" s="5" t="s">
        <v>1071</v>
      </c>
      <c r="AI2784" s="5" t="s">
        <v>720</v>
      </c>
      <c r="AJ2784" s="8" t="s">
        <v>59</v>
      </c>
      <c r="AK2784" s="8" t="s">
        <v>59</v>
      </c>
    </row>
    <row r="2785" spans="1:37" hidden="1" x14ac:dyDescent="0.2">
      <c r="A2785" s="4">
        <v>2519</v>
      </c>
      <c r="B2785" s="4">
        <v>65</v>
      </c>
      <c r="C2785" s="5" t="s">
        <v>1067</v>
      </c>
      <c r="D2785" s="5" t="s">
        <v>1066</v>
      </c>
      <c r="E2785" s="4">
        <v>2016</v>
      </c>
      <c r="F2785" s="5" t="s">
        <v>1078</v>
      </c>
      <c r="G2785" s="6">
        <v>1.7100000000000001E-2</v>
      </c>
      <c r="H2785" s="6"/>
      <c r="I2785" s="6">
        <v>6.0000000000000001E-3</v>
      </c>
      <c r="J2785" s="5" t="s">
        <v>65</v>
      </c>
      <c r="N2785" s="5" t="s">
        <v>1077</v>
      </c>
      <c r="O2785" s="5" t="s">
        <v>1068</v>
      </c>
      <c r="S2785" s="5" t="s">
        <v>1457</v>
      </c>
      <c r="T2785" s="5" t="s">
        <v>1070</v>
      </c>
      <c r="U2785" s="5" t="s">
        <v>434</v>
      </c>
      <c r="V2785" s="7">
        <v>0.1</v>
      </c>
      <c r="W2785" s="7" t="s">
        <v>133</v>
      </c>
      <c r="X2785" s="5" t="s">
        <v>198</v>
      </c>
      <c r="Y2785" s="5" t="s">
        <v>199</v>
      </c>
      <c r="Z2785" s="5" t="s">
        <v>196</v>
      </c>
      <c r="AA2785" s="5" t="s">
        <v>1069</v>
      </c>
      <c r="AB2785" s="5" t="s">
        <v>105</v>
      </c>
      <c r="AC2785" s="5" t="s">
        <v>506</v>
      </c>
      <c r="AE2785" s="5" t="s">
        <v>59</v>
      </c>
      <c r="AF2785" s="5" t="s">
        <v>1071</v>
      </c>
      <c r="AI2785" s="5" t="s">
        <v>720</v>
      </c>
      <c r="AJ2785" s="8" t="s">
        <v>59</v>
      </c>
      <c r="AK2785" s="8" t="s">
        <v>59</v>
      </c>
    </row>
    <row r="2786" spans="1:37" hidden="1" x14ac:dyDescent="0.2">
      <c r="A2786" s="4">
        <v>2519</v>
      </c>
      <c r="B2786" s="4">
        <v>66</v>
      </c>
      <c r="C2786" s="5" t="s">
        <v>1067</v>
      </c>
      <c r="D2786" s="5" t="s">
        <v>1066</v>
      </c>
      <c r="E2786" s="4">
        <v>2016</v>
      </c>
      <c r="F2786" s="5" t="s">
        <v>1079</v>
      </c>
      <c r="G2786" s="6">
        <v>1.38E-2</v>
      </c>
      <c r="H2786" s="6"/>
      <c r="N2786" s="5" t="s">
        <v>1077</v>
      </c>
      <c r="O2786" s="5" t="s">
        <v>1068</v>
      </c>
      <c r="S2786" s="5" t="s">
        <v>1457</v>
      </c>
      <c r="T2786" s="5" t="s">
        <v>1070</v>
      </c>
      <c r="U2786" s="5" t="s">
        <v>434</v>
      </c>
      <c r="V2786" s="7">
        <v>0.1</v>
      </c>
      <c r="W2786" s="7" t="s">
        <v>133</v>
      </c>
      <c r="X2786" s="5" t="s">
        <v>198</v>
      </c>
      <c r="Y2786" s="5" t="s">
        <v>199</v>
      </c>
      <c r="Z2786" s="5" t="s">
        <v>196</v>
      </c>
      <c r="AA2786" s="5" t="s">
        <v>1069</v>
      </c>
      <c r="AB2786" s="5" t="s">
        <v>105</v>
      </c>
      <c r="AC2786" s="5" t="s">
        <v>506</v>
      </c>
      <c r="AE2786" s="5" t="s">
        <v>59</v>
      </c>
      <c r="AF2786" s="5" t="s">
        <v>1071</v>
      </c>
      <c r="AI2786" s="5" t="s">
        <v>720</v>
      </c>
      <c r="AJ2786" s="8" t="s">
        <v>59</v>
      </c>
      <c r="AK2786" s="8" t="s">
        <v>59</v>
      </c>
    </row>
    <row r="2787" spans="1:37" hidden="1" x14ac:dyDescent="0.2">
      <c r="A2787" s="4">
        <v>2536</v>
      </c>
      <c r="B2787" s="4">
        <v>1</v>
      </c>
      <c r="C2787" s="5" t="s">
        <v>1081</v>
      </c>
      <c r="D2787" s="5" t="s">
        <v>1080</v>
      </c>
      <c r="E2787" s="4">
        <v>1993</v>
      </c>
      <c r="F2787" s="5" t="s">
        <v>164</v>
      </c>
      <c r="G2787" s="6">
        <v>15</v>
      </c>
      <c r="H2787" s="6">
        <v>15</v>
      </c>
      <c r="L2787" s="5" t="s">
        <v>741</v>
      </c>
      <c r="M2787" s="5" t="s">
        <v>53</v>
      </c>
      <c r="N2787" s="4" t="s">
        <v>1082</v>
      </c>
      <c r="O2787" s="4" t="s">
        <v>1082</v>
      </c>
      <c r="S2787" s="5" t="s">
        <v>92</v>
      </c>
      <c r="U2787" s="5" t="s">
        <v>1085</v>
      </c>
      <c r="X2787" s="5" t="s">
        <v>92</v>
      </c>
      <c r="Y2787" s="5" t="s">
        <v>93</v>
      </c>
      <c r="Z2787" s="5" t="s">
        <v>20</v>
      </c>
      <c r="AA2787" s="5" t="s">
        <v>1083</v>
      </c>
      <c r="AB2787" s="5" t="s">
        <v>1343</v>
      </c>
      <c r="AC2787" s="5" t="s">
        <v>1084</v>
      </c>
      <c r="AI2787" s="5" t="s">
        <v>644</v>
      </c>
      <c r="AJ2787" s="8" t="s">
        <v>59</v>
      </c>
      <c r="AK2787" s="8" t="s">
        <v>59</v>
      </c>
    </row>
    <row r="2788" spans="1:37" hidden="1" x14ac:dyDescent="0.2">
      <c r="A2788" s="4">
        <v>2536</v>
      </c>
      <c r="B2788" s="4">
        <v>2</v>
      </c>
      <c r="C2788" s="5" t="s">
        <v>1081</v>
      </c>
      <c r="D2788" s="5" t="s">
        <v>1080</v>
      </c>
      <c r="E2788" s="4">
        <v>1993</v>
      </c>
      <c r="F2788" s="5" t="s">
        <v>164</v>
      </c>
      <c r="G2788" s="6">
        <v>29</v>
      </c>
      <c r="H2788" s="6">
        <v>29</v>
      </c>
      <c r="L2788" s="5" t="s">
        <v>742</v>
      </c>
      <c r="M2788" s="5" t="s">
        <v>53</v>
      </c>
      <c r="N2788" s="4" t="s">
        <v>1082</v>
      </c>
      <c r="O2788" s="4" t="s">
        <v>1082</v>
      </c>
      <c r="S2788" s="5" t="s">
        <v>92</v>
      </c>
      <c r="U2788" s="5" t="s">
        <v>1085</v>
      </c>
      <c r="X2788" s="5" t="s">
        <v>92</v>
      </c>
      <c r="Y2788" s="5" t="s">
        <v>93</v>
      </c>
      <c r="Z2788" s="5" t="s">
        <v>20</v>
      </c>
      <c r="AA2788" s="5" t="s">
        <v>1083</v>
      </c>
      <c r="AB2788" s="5" t="s">
        <v>1343</v>
      </c>
      <c r="AC2788" s="5" t="s">
        <v>1084</v>
      </c>
      <c r="AI2788" s="5" t="s">
        <v>644</v>
      </c>
      <c r="AJ2788" s="8" t="s">
        <v>59</v>
      </c>
      <c r="AK2788" s="8" t="s">
        <v>59</v>
      </c>
    </row>
    <row r="2789" spans="1:37" hidden="1" x14ac:dyDescent="0.2">
      <c r="A2789" s="4">
        <v>2536</v>
      </c>
      <c r="B2789" s="4">
        <v>3</v>
      </c>
      <c r="C2789" s="5" t="s">
        <v>1081</v>
      </c>
      <c r="D2789" s="5" t="s">
        <v>1080</v>
      </c>
      <c r="E2789" s="4">
        <v>1993</v>
      </c>
      <c r="F2789" s="5" t="s">
        <v>164</v>
      </c>
      <c r="G2789" s="6">
        <v>24</v>
      </c>
      <c r="H2789" s="6">
        <v>24</v>
      </c>
      <c r="L2789" s="5" t="s">
        <v>743</v>
      </c>
      <c r="M2789" s="5" t="s">
        <v>53</v>
      </c>
      <c r="N2789" s="4" t="s">
        <v>1082</v>
      </c>
      <c r="O2789" s="4" t="s">
        <v>1082</v>
      </c>
      <c r="S2789" s="5" t="s">
        <v>92</v>
      </c>
      <c r="U2789" s="5" t="s">
        <v>1085</v>
      </c>
      <c r="X2789" s="5" t="s">
        <v>92</v>
      </c>
      <c r="Y2789" s="5" t="s">
        <v>93</v>
      </c>
      <c r="Z2789" s="5" t="s">
        <v>20</v>
      </c>
      <c r="AA2789" s="5" t="s">
        <v>1083</v>
      </c>
      <c r="AB2789" s="5" t="s">
        <v>1343</v>
      </c>
      <c r="AC2789" s="5" t="s">
        <v>1084</v>
      </c>
      <c r="AI2789" s="5" t="s">
        <v>644</v>
      </c>
      <c r="AJ2789" s="8" t="s">
        <v>59</v>
      </c>
      <c r="AK2789" s="8" t="s">
        <v>59</v>
      </c>
    </row>
    <row r="2790" spans="1:37" hidden="1" x14ac:dyDescent="0.2">
      <c r="A2790" s="4">
        <v>2536</v>
      </c>
      <c r="B2790" s="4">
        <v>4</v>
      </c>
      <c r="C2790" s="5" t="s">
        <v>1081</v>
      </c>
      <c r="D2790" s="5" t="s">
        <v>1080</v>
      </c>
      <c r="E2790" s="4">
        <v>1993</v>
      </c>
      <c r="F2790" s="5" t="s">
        <v>164</v>
      </c>
      <c r="G2790" s="6">
        <v>20</v>
      </c>
      <c r="H2790" s="6">
        <v>20</v>
      </c>
      <c r="L2790" s="5" t="s">
        <v>744</v>
      </c>
      <c r="M2790" s="5" t="s">
        <v>53</v>
      </c>
      <c r="N2790" s="4" t="s">
        <v>1082</v>
      </c>
      <c r="O2790" s="4" t="s">
        <v>1082</v>
      </c>
      <c r="S2790" s="5" t="s">
        <v>92</v>
      </c>
      <c r="U2790" s="5" t="s">
        <v>1085</v>
      </c>
      <c r="X2790" s="5" t="s">
        <v>92</v>
      </c>
      <c r="Y2790" s="5" t="s">
        <v>93</v>
      </c>
      <c r="Z2790" s="5" t="s">
        <v>20</v>
      </c>
      <c r="AA2790" s="5" t="s">
        <v>1083</v>
      </c>
      <c r="AB2790" s="5" t="s">
        <v>1343</v>
      </c>
      <c r="AC2790" s="5" t="s">
        <v>1084</v>
      </c>
      <c r="AI2790" s="5" t="s">
        <v>644</v>
      </c>
      <c r="AJ2790" s="8" t="s">
        <v>59</v>
      </c>
      <c r="AK2790" s="8" t="s">
        <v>59</v>
      </c>
    </row>
    <row r="2791" spans="1:37" hidden="1" x14ac:dyDescent="0.2">
      <c r="A2791" s="4">
        <v>2536</v>
      </c>
      <c r="B2791" s="4">
        <v>5</v>
      </c>
      <c r="C2791" s="5" t="s">
        <v>1081</v>
      </c>
      <c r="D2791" s="5" t="s">
        <v>1080</v>
      </c>
      <c r="E2791" s="4">
        <v>1993</v>
      </c>
      <c r="F2791" s="5" t="s">
        <v>164</v>
      </c>
      <c r="G2791" s="6">
        <v>28</v>
      </c>
      <c r="H2791" s="6">
        <v>28</v>
      </c>
      <c r="L2791" s="5" t="s">
        <v>745</v>
      </c>
      <c r="M2791" s="5" t="s">
        <v>53</v>
      </c>
      <c r="N2791" s="4" t="s">
        <v>1082</v>
      </c>
      <c r="O2791" s="4" t="s">
        <v>1082</v>
      </c>
      <c r="S2791" s="5" t="s">
        <v>92</v>
      </c>
      <c r="U2791" s="5" t="s">
        <v>1085</v>
      </c>
      <c r="X2791" s="5" t="s">
        <v>92</v>
      </c>
      <c r="Y2791" s="5" t="s">
        <v>93</v>
      </c>
      <c r="Z2791" s="5" t="s">
        <v>20</v>
      </c>
      <c r="AA2791" s="5" t="s">
        <v>1083</v>
      </c>
      <c r="AB2791" s="5" t="s">
        <v>1343</v>
      </c>
      <c r="AC2791" s="5" t="s">
        <v>1084</v>
      </c>
      <c r="AI2791" s="5" t="s">
        <v>644</v>
      </c>
      <c r="AJ2791" s="8" t="s">
        <v>59</v>
      </c>
      <c r="AK2791" s="8" t="s">
        <v>59</v>
      </c>
    </row>
    <row r="2792" spans="1:37" hidden="1" x14ac:dyDescent="0.2">
      <c r="A2792" s="4">
        <v>2536</v>
      </c>
      <c r="B2792" s="4">
        <v>6</v>
      </c>
      <c r="C2792" s="5" t="s">
        <v>1081</v>
      </c>
      <c r="D2792" s="5" t="s">
        <v>1080</v>
      </c>
      <c r="E2792" s="4">
        <v>1993</v>
      </c>
      <c r="F2792" s="5" t="s">
        <v>164</v>
      </c>
      <c r="G2792" s="6">
        <v>31</v>
      </c>
      <c r="H2792" s="6">
        <v>31</v>
      </c>
      <c r="L2792" s="5" t="s">
        <v>746</v>
      </c>
      <c r="M2792" s="5" t="s">
        <v>53</v>
      </c>
      <c r="N2792" s="4" t="s">
        <v>1082</v>
      </c>
      <c r="O2792" s="4" t="s">
        <v>1082</v>
      </c>
      <c r="S2792" s="5" t="s">
        <v>92</v>
      </c>
      <c r="U2792" s="5" t="s">
        <v>1085</v>
      </c>
      <c r="X2792" s="5" t="s">
        <v>92</v>
      </c>
      <c r="Y2792" s="5" t="s">
        <v>93</v>
      </c>
      <c r="Z2792" s="5" t="s">
        <v>20</v>
      </c>
      <c r="AA2792" s="5" t="s">
        <v>1083</v>
      </c>
      <c r="AB2792" s="5" t="s">
        <v>1343</v>
      </c>
      <c r="AC2792" s="5" t="s">
        <v>1084</v>
      </c>
      <c r="AI2792" s="5" t="s">
        <v>644</v>
      </c>
      <c r="AJ2792" s="8" t="s">
        <v>59</v>
      </c>
      <c r="AK2792" s="8" t="s">
        <v>59</v>
      </c>
    </row>
    <row r="2793" spans="1:37" hidden="1" x14ac:dyDescent="0.2">
      <c r="A2793" s="4">
        <v>2536</v>
      </c>
      <c r="B2793" s="4">
        <v>7</v>
      </c>
      <c r="C2793" s="5" t="s">
        <v>1081</v>
      </c>
      <c r="D2793" s="5" t="s">
        <v>1080</v>
      </c>
      <c r="E2793" s="4">
        <v>1993</v>
      </c>
      <c r="F2793" s="5" t="s">
        <v>164</v>
      </c>
      <c r="G2793" s="6">
        <v>87</v>
      </c>
      <c r="H2793" s="6">
        <v>87</v>
      </c>
      <c r="L2793" s="5" t="s">
        <v>747</v>
      </c>
      <c r="M2793" s="5" t="s">
        <v>53</v>
      </c>
      <c r="N2793" s="4" t="s">
        <v>1082</v>
      </c>
      <c r="O2793" s="4" t="s">
        <v>1082</v>
      </c>
      <c r="S2793" s="5" t="s">
        <v>92</v>
      </c>
      <c r="U2793" s="5" t="s">
        <v>1085</v>
      </c>
      <c r="X2793" s="5" t="s">
        <v>92</v>
      </c>
      <c r="Y2793" s="5" t="s">
        <v>93</v>
      </c>
      <c r="Z2793" s="5" t="s">
        <v>20</v>
      </c>
      <c r="AA2793" s="5" t="s">
        <v>1083</v>
      </c>
      <c r="AB2793" s="5" t="s">
        <v>1343</v>
      </c>
      <c r="AC2793" s="5" t="s">
        <v>1084</v>
      </c>
      <c r="AI2793" s="5" t="s">
        <v>644</v>
      </c>
      <c r="AJ2793" s="8" t="s">
        <v>59</v>
      </c>
      <c r="AK2793" s="8" t="s">
        <v>59</v>
      </c>
    </row>
    <row r="2794" spans="1:37" hidden="1" x14ac:dyDescent="0.2">
      <c r="A2794" s="4">
        <v>2536</v>
      </c>
      <c r="B2794" s="4">
        <v>8</v>
      </c>
      <c r="C2794" s="5" t="s">
        <v>1081</v>
      </c>
      <c r="D2794" s="5" t="s">
        <v>1080</v>
      </c>
      <c r="E2794" s="4">
        <v>1993</v>
      </c>
      <c r="F2794" s="5" t="s">
        <v>164</v>
      </c>
      <c r="G2794" s="6">
        <v>39</v>
      </c>
      <c r="H2794" s="6">
        <v>39</v>
      </c>
      <c r="L2794" s="5" t="s">
        <v>748</v>
      </c>
      <c r="M2794" s="5" t="s">
        <v>53</v>
      </c>
      <c r="N2794" s="4" t="s">
        <v>1082</v>
      </c>
      <c r="O2794" s="4" t="s">
        <v>1082</v>
      </c>
      <c r="S2794" s="5" t="s">
        <v>92</v>
      </c>
      <c r="U2794" s="5" t="s">
        <v>1085</v>
      </c>
      <c r="X2794" s="5" t="s">
        <v>92</v>
      </c>
      <c r="Y2794" s="5" t="s">
        <v>93</v>
      </c>
      <c r="Z2794" s="5" t="s">
        <v>20</v>
      </c>
      <c r="AA2794" s="5" t="s">
        <v>1083</v>
      </c>
      <c r="AB2794" s="5" t="s">
        <v>1343</v>
      </c>
      <c r="AC2794" s="5" t="s">
        <v>1084</v>
      </c>
      <c r="AI2794" s="5" t="s">
        <v>644</v>
      </c>
      <c r="AJ2794" s="8" t="s">
        <v>59</v>
      </c>
      <c r="AK2794" s="8" t="s">
        <v>59</v>
      </c>
    </row>
    <row r="2795" spans="1:37" hidden="1" x14ac:dyDescent="0.2">
      <c r="A2795" s="4">
        <v>2536</v>
      </c>
      <c r="B2795" s="4">
        <v>9</v>
      </c>
      <c r="C2795" s="5" t="s">
        <v>1081</v>
      </c>
      <c r="D2795" s="5" t="s">
        <v>1080</v>
      </c>
      <c r="E2795" s="4">
        <v>1993</v>
      </c>
      <c r="F2795" s="5" t="s">
        <v>164</v>
      </c>
      <c r="G2795" s="6">
        <v>48</v>
      </c>
      <c r="H2795" s="6">
        <v>48</v>
      </c>
      <c r="L2795" s="5" t="s">
        <v>749</v>
      </c>
      <c r="M2795" s="5" t="s">
        <v>53</v>
      </c>
      <c r="N2795" s="4" t="s">
        <v>1082</v>
      </c>
      <c r="O2795" s="4" t="s">
        <v>1082</v>
      </c>
      <c r="S2795" s="5" t="s">
        <v>92</v>
      </c>
      <c r="U2795" s="5" t="s">
        <v>1085</v>
      </c>
      <c r="X2795" s="5" t="s">
        <v>92</v>
      </c>
      <c r="Y2795" s="5" t="s">
        <v>93</v>
      </c>
      <c r="Z2795" s="5" t="s">
        <v>20</v>
      </c>
      <c r="AA2795" s="5" t="s">
        <v>1083</v>
      </c>
      <c r="AB2795" s="5" t="s">
        <v>1343</v>
      </c>
      <c r="AC2795" s="5" t="s">
        <v>1084</v>
      </c>
      <c r="AI2795" s="5" t="s">
        <v>644</v>
      </c>
      <c r="AJ2795" s="8" t="s">
        <v>59</v>
      </c>
      <c r="AK2795" s="8" t="s">
        <v>59</v>
      </c>
    </row>
    <row r="2796" spans="1:37" hidden="1" x14ac:dyDescent="0.2">
      <c r="A2796" s="4">
        <v>2536</v>
      </c>
      <c r="B2796" s="4">
        <v>10</v>
      </c>
      <c r="C2796" s="5" t="s">
        <v>1081</v>
      </c>
      <c r="D2796" s="5" t="s">
        <v>1080</v>
      </c>
      <c r="E2796" s="4">
        <v>1993</v>
      </c>
      <c r="F2796" s="5" t="s">
        <v>164</v>
      </c>
      <c r="G2796" s="6">
        <v>44</v>
      </c>
      <c r="H2796" s="6">
        <v>44</v>
      </c>
      <c r="L2796" s="5" t="s">
        <v>750</v>
      </c>
      <c r="M2796" s="5" t="s">
        <v>53</v>
      </c>
      <c r="N2796" s="4" t="s">
        <v>1082</v>
      </c>
      <c r="O2796" s="4" t="s">
        <v>1082</v>
      </c>
      <c r="S2796" s="5" t="s">
        <v>92</v>
      </c>
      <c r="U2796" s="5" t="s">
        <v>1085</v>
      </c>
      <c r="X2796" s="5" t="s">
        <v>92</v>
      </c>
      <c r="Y2796" s="5" t="s">
        <v>93</v>
      </c>
      <c r="Z2796" s="5" t="s">
        <v>20</v>
      </c>
      <c r="AA2796" s="5" t="s">
        <v>1083</v>
      </c>
      <c r="AB2796" s="5" t="s">
        <v>1343</v>
      </c>
      <c r="AC2796" s="5" t="s">
        <v>1084</v>
      </c>
      <c r="AI2796" s="5" t="s">
        <v>644</v>
      </c>
      <c r="AJ2796" s="8" t="s">
        <v>59</v>
      </c>
      <c r="AK2796" s="8" t="s">
        <v>59</v>
      </c>
    </row>
    <row r="2797" spans="1:37" hidden="1" x14ac:dyDescent="0.2">
      <c r="A2797" s="4">
        <v>2536</v>
      </c>
      <c r="B2797" s="4">
        <v>11</v>
      </c>
      <c r="C2797" s="5" t="s">
        <v>1081</v>
      </c>
      <c r="D2797" s="5" t="s">
        <v>1080</v>
      </c>
      <c r="E2797" s="4">
        <v>1993</v>
      </c>
      <c r="F2797" s="5" t="s">
        <v>164</v>
      </c>
      <c r="G2797" s="6">
        <v>80</v>
      </c>
      <c r="H2797" s="6">
        <v>80</v>
      </c>
      <c r="L2797" s="5" t="s">
        <v>810</v>
      </c>
      <c r="M2797" s="5" t="s">
        <v>53</v>
      </c>
      <c r="N2797" s="4" t="s">
        <v>1082</v>
      </c>
      <c r="O2797" s="4" t="s">
        <v>1082</v>
      </c>
      <c r="S2797" s="5" t="s">
        <v>92</v>
      </c>
      <c r="U2797" s="5" t="s">
        <v>1085</v>
      </c>
      <c r="X2797" s="5" t="s">
        <v>92</v>
      </c>
      <c r="Y2797" s="5" t="s">
        <v>93</v>
      </c>
      <c r="Z2797" s="5" t="s">
        <v>20</v>
      </c>
      <c r="AA2797" s="5" t="s">
        <v>1083</v>
      </c>
      <c r="AB2797" s="5" t="s">
        <v>1343</v>
      </c>
      <c r="AC2797" s="5" t="s">
        <v>1084</v>
      </c>
      <c r="AI2797" s="5" t="s">
        <v>644</v>
      </c>
      <c r="AJ2797" s="8" t="s">
        <v>59</v>
      </c>
      <c r="AK2797" s="8" t="s">
        <v>59</v>
      </c>
    </row>
    <row r="2798" spans="1:37" hidden="1" x14ac:dyDescent="0.2">
      <c r="A2798" s="4">
        <v>2536</v>
      </c>
      <c r="B2798" s="4">
        <v>12</v>
      </c>
      <c r="C2798" s="5" t="s">
        <v>1081</v>
      </c>
      <c r="D2798" s="5" t="s">
        <v>1080</v>
      </c>
      <c r="E2798" s="4">
        <v>1993</v>
      </c>
      <c r="F2798" s="5" t="s">
        <v>164</v>
      </c>
      <c r="G2798" s="6">
        <v>29</v>
      </c>
      <c r="H2798" s="6">
        <v>29</v>
      </c>
      <c r="L2798" s="5" t="s">
        <v>811</v>
      </c>
      <c r="M2798" s="5" t="s">
        <v>53</v>
      </c>
      <c r="N2798" s="4" t="s">
        <v>1082</v>
      </c>
      <c r="O2798" s="4" t="s">
        <v>1082</v>
      </c>
      <c r="S2798" s="5" t="s">
        <v>92</v>
      </c>
      <c r="U2798" s="5" t="s">
        <v>1085</v>
      </c>
      <c r="X2798" s="5" t="s">
        <v>92</v>
      </c>
      <c r="Y2798" s="5" t="s">
        <v>93</v>
      </c>
      <c r="Z2798" s="5" t="s">
        <v>20</v>
      </c>
      <c r="AA2798" s="5" t="s">
        <v>1083</v>
      </c>
      <c r="AB2798" s="5" t="s">
        <v>1343</v>
      </c>
      <c r="AC2798" s="5" t="s">
        <v>1084</v>
      </c>
      <c r="AI2798" s="5" t="s">
        <v>644</v>
      </c>
      <c r="AJ2798" s="8" t="s">
        <v>59</v>
      </c>
      <c r="AK2798" s="8" t="s">
        <v>59</v>
      </c>
    </row>
    <row r="2799" spans="1:37" hidden="1" x14ac:dyDescent="0.2">
      <c r="A2799" s="4">
        <v>2536</v>
      </c>
      <c r="B2799" s="4">
        <v>13</v>
      </c>
      <c r="C2799" s="5" t="s">
        <v>1081</v>
      </c>
      <c r="D2799" s="5" t="s">
        <v>1080</v>
      </c>
      <c r="E2799" s="4">
        <v>1993</v>
      </c>
      <c r="F2799" s="5" t="s">
        <v>164</v>
      </c>
      <c r="G2799" s="6">
        <v>47</v>
      </c>
      <c r="H2799" s="6">
        <v>47</v>
      </c>
      <c r="L2799" s="5" t="s">
        <v>812</v>
      </c>
      <c r="M2799" s="5" t="s">
        <v>53</v>
      </c>
      <c r="N2799" s="4" t="s">
        <v>1082</v>
      </c>
      <c r="O2799" s="4" t="s">
        <v>1082</v>
      </c>
      <c r="S2799" s="5" t="s">
        <v>92</v>
      </c>
      <c r="U2799" s="5" t="s">
        <v>1085</v>
      </c>
      <c r="X2799" s="5" t="s">
        <v>92</v>
      </c>
      <c r="Y2799" s="5" t="s">
        <v>93</v>
      </c>
      <c r="Z2799" s="5" t="s">
        <v>20</v>
      </c>
      <c r="AA2799" s="5" t="s">
        <v>1083</v>
      </c>
      <c r="AB2799" s="5" t="s">
        <v>1343</v>
      </c>
      <c r="AC2799" s="5" t="s">
        <v>1084</v>
      </c>
      <c r="AI2799" s="5" t="s">
        <v>644</v>
      </c>
      <c r="AJ2799" s="8" t="s">
        <v>59</v>
      </c>
      <c r="AK2799" s="8" t="s">
        <v>59</v>
      </c>
    </row>
    <row r="2800" spans="1:37" hidden="1" x14ac:dyDescent="0.2">
      <c r="A2800" s="4">
        <v>2536</v>
      </c>
      <c r="B2800" s="4">
        <v>14</v>
      </c>
      <c r="C2800" s="5" t="s">
        <v>1081</v>
      </c>
      <c r="D2800" s="5" t="s">
        <v>1080</v>
      </c>
      <c r="E2800" s="4">
        <v>1993</v>
      </c>
      <c r="F2800" s="5" t="s">
        <v>164</v>
      </c>
      <c r="G2800" s="6">
        <v>16</v>
      </c>
      <c r="H2800" s="6">
        <v>16</v>
      </c>
      <c r="L2800" s="5" t="s">
        <v>813</v>
      </c>
      <c r="M2800" s="5" t="s">
        <v>53</v>
      </c>
      <c r="N2800" s="4" t="s">
        <v>1082</v>
      </c>
      <c r="O2800" s="4" t="s">
        <v>1082</v>
      </c>
      <c r="S2800" s="5" t="s">
        <v>92</v>
      </c>
      <c r="U2800" s="5" t="s">
        <v>1085</v>
      </c>
      <c r="X2800" s="5" t="s">
        <v>92</v>
      </c>
      <c r="Y2800" s="5" t="s">
        <v>93</v>
      </c>
      <c r="Z2800" s="5" t="s">
        <v>20</v>
      </c>
      <c r="AA2800" s="5" t="s">
        <v>1083</v>
      </c>
      <c r="AB2800" s="5" t="s">
        <v>1343</v>
      </c>
      <c r="AC2800" s="5" t="s">
        <v>1084</v>
      </c>
      <c r="AI2800" s="5" t="s">
        <v>644</v>
      </c>
      <c r="AJ2800" s="8" t="s">
        <v>59</v>
      </c>
      <c r="AK2800" s="8" t="s">
        <v>59</v>
      </c>
    </row>
    <row r="2801" spans="1:38" hidden="1" x14ac:dyDescent="0.2">
      <c r="A2801" s="4">
        <v>2536</v>
      </c>
      <c r="B2801" s="4">
        <v>15</v>
      </c>
      <c r="C2801" s="5" t="s">
        <v>1081</v>
      </c>
      <c r="D2801" s="5" t="s">
        <v>1080</v>
      </c>
      <c r="E2801" s="4">
        <v>1993</v>
      </c>
      <c r="F2801" s="5" t="s">
        <v>164</v>
      </c>
      <c r="G2801" s="6">
        <v>11</v>
      </c>
      <c r="H2801" s="6">
        <v>11</v>
      </c>
      <c r="L2801" s="5" t="s">
        <v>814</v>
      </c>
      <c r="M2801" s="5" t="s">
        <v>53</v>
      </c>
      <c r="N2801" s="4" t="s">
        <v>1082</v>
      </c>
      <c r="O2801" s="4" t="s">
        <v>1082</v>
      </c>
      <c r="S2801" s="5" t="s">
        <v>92</v>
      </c>
      <c r="U2801" s="5" t="s">
        <v>1085</v>
      </c>
      <c r="X2801" s="5" t="s">
        <v>92</v>
      </c>
      <c r="Y2801" s="5" t="s">
        <v>93</v>
      </c>
      <c r="Z2801" s="5" t="s">
        <v>20</v>
      </c>
      <c r="AA2801" s="5" t="s">
        <v>1083</v>
      </c>
      <c r="AB2801" s="5" t="s">
        <v>1343</v>
      </c>
      <c r="AC2801" s="5" t="s">
        <v>1084</v>
      </c>
      <c r="AI2801" s="5" t="s">
        <v>644</v>
      </c>
      <c r="AJ2801" s="8" t="s">
        <v>59</v>
      </c>
      <c r="AK2801" s="8" t="s">
        <v>59</v>
      </c>
    </row>
    <row r="2802" spans="1:38" hidden="1" x14ac:dyDescent="0.2">
      <c r="A2802" s="4">
        <v>2536</v>
      </c>
      <c r="B2802" s="4">
        <v>16</v>
      </c>
      <c r="C2802" s="5" t="s">
        <v>1081</v>
      </c>
      <c r="D2802" s="5" t="s">
        <v>1080</v>
      </c>
      <c r="E2802" s="4">
        <v>1993</v>
      </c>
      <c r="F2802" s="5" t="s">
        <v>164</v>
      </c>
      <c r="G2802" s="6">
        <v>14</v>
      </c>
      <c r="H2802" s="6">
        <v>14</v>
      </c>
      <c r="L2802" s="5" t="s">
        <v>815</v>
      </c>
      <c r="M2802" s="5" t="s">
        <v>53</v>
      </c>
      <c r="N2802" s="4" t="s">
        <v>1082</v>
      </c>
      <c r="O2802" s="4" t="s">
        <v>1082</v>
      </c>
      <c r="S2802" s="5" t="s">
        <v>92</v>
      </c>
      <c r="U2802" s="5" t="s">
        <v>1085</v>
      </c>
      <c r="X2802" s="5" t="s">
        <v>92</v>
      </c>
      <c r="Y2802" s="5" t="s">
        <v>93</v>
      </c>
      <c r="Z2802" s="5" t="s">
        <v>20</v>
      </c>
      <c r="AA2802" s="5" t="s">
        <v>1083</v>
      </c>
      <c r="AB2802" s="5" t="s">
        <v>1343</v>
      </c>
      <c r="AC2802" s="5" t="s">
        <v>1084</v>
      </c>
      <c r="AI2802" s="5" t="s">
        <v>644</v>
      </c>
      <c r="AJ2802" s="8" t="s">
        <v>59</v>
      </c>
      <c r="AK2802" s="8" t="s">
        <v>59</v>
      </c>
    </row>
    <row r="2803" spans="1:38" hidden="1" x14ac:dyDescent="0.2">
      <c r="A2803" s="4">
        <v>2536</v>
      </c>
      <c r="B2803" s="4">
        <v>17</v>
      </c>
      <c r="C2803" s="5" t="s">
        <v>1081</v>
      </c>
      <c r="D2803" s="5" t="s">
        <v>1080</v>
      </c>
      <c r="E2803" s="4">
        <v>1993</v>
      </c>
      <c r="F2803" s="5" t="s">
        <v>164</v>
      </c>
      <c r="G2803" s="6">
        <v>30</v>
      </c>
      <c r="H2803" s="6">
        <v>30</v>
      </c>
      <c r="L2803" s="5" t="s">
        <v>816</v>
      </c>
      <c r="M2803" s="5" t="s">
        <v>53</v>
      </c>
      <c r="N2803" s="4" t="s">
        <v>1082</v>
      </c>
      <c r="O2803" s="4" t="s">
        <v>1082</v>
      </c>
      <c r="S2803" s="5" t="s">
        <v>92</v>
      </c>
      <c r="U2803" s="5" t="s">
        <v>1085</v>
      </c>
      <c r="X2803" s="5" t="s">
        <v>92</v>
      </c>
      <c r="Y2803" s="5" t="s">
        <v>93</v>
      </c>
      <c r="Z2803" s="5" t="s">
        <v>20</v>
      </c>
      <c r="AA2803" s="5" t="s">
        <v>1083</v>
      </c>
      <c r="AB2803" s="5" t="s">
        <v>1343</v>
      </c>
      <c r="AC2803" s="5" t="s">
        <v>1084</v>
      </c>
      <c r="AI2803" s="5" t="s">
        <v>644</v>
      </c>
      <c r="AJ2803" s="8" t="s">
        <v>59</v>
      </c>
      <c r="AK2803" s="8" t="s">
        <v>59</v>
      </c>
    </row>
    <row r="2804" spans="1:38" hidden="1" x14ac:dyDescent="0.2">
      <c r="A2804" s="4">
        <v>2536</v>
      </c>
      <c r="B2804" s="4">
        <v>18</v>
      </c>
      <c r="C2804" s="5" t="s">
        <v>1081</v>
      </c>
      <c r="D2804" s="5" t="s">
        <v>1080</v>
      </c>
      <c r="E2804" s="4">
        <v>1993</v>
      </c>
      <c r="F2804" s="5" t="s">
        <v>164</v>
      </c>
      <c r="G2804" s="6">
        <v>10</v>
      </c>
      <c r="H2804" s="6">
        <v>10</v>
      </c>
      <c r="L2804" s="5" t="s">
        <v>817</v>
      </c>
      <c r="M2804" s="5" t="s">
        <v>53</v>
      </c>
      <c r="N2804" s="4" t="s">
        <v>1082</v>
      </c>
      <c r="O2804" s="4" t="s">
        <v>1082</v>
      </c>
      <c r="S2804" s="5" t="s">
        <v>92</v>
      </c>
      <c r="U2804" s="5" t="s">
        <v>1085</v>
      </c>
      <c r="X2804" s="5" t="s">
        <v>92</v>
      </c>
      <c r="Y2804" s="5" t="s">
        <v>93</v>
      </c>
      <c r="Z2804" s="5" t="s">
        <v>20</v>
      </c>
      <c r="AA2804" s="5" t="s">
        <v>1083</v>
      </c>
      <c r="AB2804" s="5" t="s">
        <v>1343</v>
      </c>
      <c r="AC2804" s="5" t="s">
        <v>1084</v>
      </c>
      <c r="AI2804" s="5" t="s">
        <v>644</v>
      </c>
      <c r="AJ2804" s="8" t="s">
        <v>59</v>
      </c>
      <c r="AK2804" s="8" t="s">
        <v>59</v>
      </c>
    </row>
    <row r="2805" spans="1:38" hidden="1" x14ac:dyDescent="0.2">
      <c r="A2805" s="4">
        <v>2536</v>
      </c>
      <c r="B2805" s="4">
        <v>19</v>
      </c>
      <c r="C2805" s="5" t="s">
        <v>1081</v>
      </c>
      <c r="D2805" s="5" t="s">
        <v>1080</v>
      </c>
      <c r="E2805" s="4">
        <v>1993</v>
      </c>
      <c r="F2805" s="5" t="s">
        <v>164</v>
      </c>
      <c r="G2805" s="6">
        <v>6</v>
      </c>
      <c r="H2805" s="6">
        <v>6</v>
      </c>
      <c r="L2805" s="5" t="s">
        <v>818</v>
      </c>
      <c r="M2805" s="5" t="s">
        <v>53</v>
      </c>
      <c r="N2805" s="4" t="s">
        <v>1082</v>
      </c>
      <c r="O2805" s="4" t="s">
        <v>1082</v>
      </c>
      <c r="S2805" s="5" t="s">
        <v>92</v>
      </c>
      <c r="U2805" s="5" t="s">
        <v>1085</v>
      </c>
      <c r="X2805" s="5" t="s">
        <v>92</v>
      </c>
      <c r="Y2805" s="5" t="s">
        <v>93</v>
      </c>
      <c r="Z2805" s="5" t="s">
        <v>20</v>
      </c>
      <c r="AA2805" s="5" t="s">
        <v>1083</v>
      </c>
      <c r="AB2805" s="5" t="s">
        <v>1343</v>
      </c>
      <c r="AC2805" s="5" t="s">
        <v>1084</v>
      </c>
      <c r="AI2805" s="5" t="s">
        <v>644</v>
      </c>
      <c r="AJ2805" s="8" t="s">
        <v>59</v>
      </c>
      <c r="AK2805" s="8" t="s">
        <v>59</v>
      </c>
    </row>
    <row r="2806" spans="1:38" hidden="1" x14ac:dyDescent="0.2">
      <c r="A2806" s="4">
        <v>2536</v>
      </c>
      <c r="B2806" s="4">
        <v>20</v>
      </c>
      <c r="C2806" s="5" t="s">
        <v>1081</v>
      </c>
      <c r="D2806" s="5" t="s">
        <v>1080</v>
      </c>
      <c r="E2806" s="4">
        <v>1993</v>
      </c>
      <c r="F2806" s="5" t="s">
        <v>164</v>
      </c>
      <c r="G2806" s="6">
        <v>3</v>
      </c>
      <c r="H2806" s="6">
        <v>3</v>
      </c>
      <c r="L2806" s="5" t="s">
        <v>819</v>
      </c>
      <c r="M2806" s="5" t="s">
        <v>53</v>
      </c>
      <c r="N2806" s="4" t="s">
        <v>1082</v>
      </c>
      <c r="O2806" s="4" t="s">
        <v>1082</v>
      </c>
      <c r="S2806" s="5" t="s">
        <v>92</v>
      </c>
      <c r="U2806" s="5" t="s">
        <v>1085</v>
      </c>
      <c r="X2806" s="5" t="s">
        <v>92</v>
      </c>
      <c r="Y2806" s="5" t="s">
        <v>93</v>
      </c>
      <c r="Z2806" s="5" t="s">
        <v>20</v>
      </c>
      <c r="AA2806" s="5" t="s">
        <v>1083</v>
      </c>
      <c r="AB2806" s="5" t="s">
        <v>1343</v>
      </c>
      <c r="AC2806" s="5" t="s">
        <v>1084</v>
      </c>
      <c r="AI2806" s="5" t="s">
        <v>644</v>
      </c>
      <c r="AJ2806" s="8" t="s">
        <v>59</v>
      </c>
      <c r="AK2806" s="8" t="s">
        <v>59</v>
      </c>
    </row>
    <row r="2807" spans="1:38" hidden="1" x14ac:dyDescent="0.2">
      <c r="A2807" s="4">
        <v>2536</v>
      </c>
      <c r="B2807" s="4">
        <v>21</v>
      </c>
      <c r="C2807" s="5" t="s">
        <v>1081</v>
      </c>
      <c r="D2807" s="5" t="s">
        <v>1080</v>
      </c>
      <c r="E2807" s="4">
        <v>1993</v>
      </c>
      <c r="F2807" s="5" t="s">
        <v>164</v>
      </c>
      <c r="G2807" s="6">
        <v>2</v>
      </c>
      <c r="H2807" s="6">
        <v>2</v>
      </c>
      <c r="L2807" s="5" t="s">
        <v>821</v>
      </c>
      <c r="M2807" s="5" t="s">
        <v>53</v>
      </c>
      <c r="N2807" s="4" t="s">
        <v>1082</v>
      </c>
      <c r="O2807" s="4" t="s">
        <v>1082</v>
      </c>
      <c r="S2807" s="5" t="s">
        <v>92</v>
      </c>
      <c r="U2807" s="5" t="s">
        <v>1085</v>
      </c>
      <c r="X2807" s="5" t="s">
        <v>92</v>
      </c>
      <c r="Y2807" s="5" t="s">
        <v>93</v>
      </c>
      <c r="Z2807" s="5" t="s">
        <v>20</v>
      </c>
      <c r="AA2807" s="5" t="s">
        <v>1083</v>
      </c>
      <c r="AB2807" s="5" t="s">
        <v>1343</v>
      </c>
      <c r="AC2807" s="5" t="s">
        <v>1084</v>
      </c>
      <c r="AI2807" s="5" t="s">
        <v>644</v>
      </c>
      <c r="AJ2807" s="8" t="s">
        <v>59</v>
      </c>
      <c r="AK2807" s="8" t="s">
        <v>59</v>
      </c>
    </row>
    <row r="2808" spans="1:38" hidden="1" x14ac:dyDescent="0.2">
      <c r="A2808" s="4">
        <v>2536</v>
      </c>
      <c r="B2808" s="4">
        <v>22</v>
      </c>
      <c r="C2808" s="5" t="s">
        <v>1081</v>
      </c>
      <c r="D2808" s="5" t="s">
        <v>1080</v>
      </c>
      <c r="E2808" s="4">
        <v>1993</v>
      </c>
      <c r="F2808" s="5" t="s">
        <v>164</v>
      </c>
      <c r="G2808" s="6">
        <v>3</v>
      </c>
      <c r="H2808" s="6">
        <v>3</v>
      </c>
      <c r="L2808" s="5" t="s">
        <v>822</v>
      </c>
      <c r="M2808" s="5" t="s">
        <v>53</v>
      </c>
      <c r="N2808" s="4" t="s">
        <v>1082</v>
      </c>
      <c r="O2808" s="4" t="s">
        <v>1082</v>
      </c>
      <c r="S2808" s="5" t="s">
        <v>92</v>
      </c>
      <c r="U2808" s="5" t="s">
        <v>1085</v>
      </c>
      <c r="X2808" s="5" t="s">
        <v>92</v>
      </c>
      <c r="Y2808" s="5" t="s">
        <v>93</v>
      </c>
      <c r="Z2808" s="5" t="s">
        <v>20</v>
      </c>
      <c r="AA2808" s="5" t="s">
        <v>1083</v>
      </c>
      <c r="AB2808" s="5" t="s">
        <v>1343</v>
      </c>
      <c r="AC2808" s="5" t="s">
        <v>1084</v>
      </c>
      <c r="AI2808" s="5" t="s">
        <v>644</v>
      </c>
      <c r="AJ2808" s="8" t="s">
        <v>59</v>
      </c>
      <c r="AK2808" s="8" t="s">
        <v>59</v>
      </c>
    </row>
    <row r="2809" spans="1:38" hidden="1" x14ac:dyDescent="0.2">
      <c r="A2809" s="4">
        <v>2536</v>
      </c>
      <c r="B2809" s="4">
        <v>23</v>
      </c>
      <c r="C2809" s="5" t="s">
        <v>1081</v>
      </c>
      <c r="D2809" s="5" t="s">
        <v>1080</v>
      </c>
      <c r="E2809" s="4">
        <v>1993</v>
      </c>
      <c r="F2809" s="5" t="s">
        <v>164</v>
      </c>
      <c r="G2809" s="6">
        <v>1</v>
      </c>
      <c r="H2809" s="6">
        <v>1</v>
      </c>
      <c r="L2809" s="5" t="s">
        <v>823</v>
      </c>
      <c r="M2809" s="5" t="s">
        <v>53</v>
      </c>
      <c r="N2809" s="4" t="s">
        <v>1082</v>
      </c>
      <c r="O2809" s="4" t="s">
        <v>1082</v>
      </c>
      <c r="S2809" s="5" t="s">
        <v>92</v>
      </c>
      <c r="U2809" s="5" t="s">
        <v>1085</v>
      </c>
      <c r="X2809" s="5" t="s">
        <v>92</v>
      </c>
      <c r="Y2809" s="5" t="s">
        <v>93</v>
      </c>
      <c r="Z2809" s="5" t="s">
        <v>20</v>
      </c>
      <c r="AA2809" s="5" t="s">
        <v>1083</v>
      </c>
      <c r="AB2809" s="5" t="s">
        <v>1343</v>
      </c>
      <c r="AC2809" s="5" t="s">
        <v>1084</v>
      </c>
      <c r="AI2809" s="5" t="s">
        <v>644</v>
      </c>
      <c r="AJ2809" s="8" t="s">
        <v>59</v>
      </c>
      <c r="AK2809" s="8" t="s">
        <v>59</v>
      </c>
    </row>
    <row r="2810" spans="1:38" hidden="1" x14ac:dyDescent="0.2">
      <c r="A2810" s="4">
        <v>2536</v>
      </c>
      <c r="B2810" s="4">
        <v>24</v>
      </c>
      <c r="C2810" s="5" t="s">
        <v>1081</v>
      </c>
      <c r="D2810" s="5" t="s">
        <v>1080</v>
      </c>
      <c r="E2810" s="4">
        <v>1993</v>
      </c>
      <c r="F2810" s="5" t="s">
        <v>164</v>
      </c>
      <c r="G2810" s="6">
        <v>1</v>
      </c>
      <c r="H2810" s="6">
        <v>1</v>
      </c>
      <c r="L2810" s="5" t="s">
        <v>827</v>
      </c>
      <c r="M2810" s="5" t="s">
        <v>53</v>
      </c>
      <c r="N2810" s="4" t="s">
        <v>1082</v>
      </c>
      <c r="O2810" s="4" t="s">
        <v>1082</v>
      </c>
      <c r="S2810" s="5" t="s">
        <v>92</v>
      </c>
      <c r="U2810" s="5" t="s">
        <v>1085</v>
      </c>
      <c r="X2810" s="5" t="s">
        <v>92</v>
      </c>
      <c r="Y2810" s="5" t="s">
        <v>93</v>
      </c>
      <c r="Z2810" s="5" t="s">
        <v>20</v>
      </c>
      <c r="AA2810" s="5" t="s">
        <v>1083</v>
      </c>
      <c r="AB2810" s="5" t="s">
        <v>1343</v>
      </c>
      <c r="AC2810" s="5" t="s">
        <v>1084</v>
      </c>
      <c r="AI2810" s="5" t="s">
        <v>644</v>
      </c>
      <c r="AJ2810" s="8" t="s">
        <v>59</v>
      </c>
      <c r="AK2810" s="8" t="s">
        <v>59</v>
      </c>
    </row>
    <row r="2811" spans="1:38" hidden="1" x14ac:dyDescent="0.2">
      <c r="A2811" s="4">
        <v>2559</v>
      </c>
      <c r="B2811" s="4">
        <v>1</v>
      </c>
      <c r="C2811" s="5" t="s">
        <v>1087</v>
      </c>
      <c r="D2811" s="5" t="s">
        <v>1086</v>
      </c>
      <c r="E2811" s="4">
        <v>2000</v>
      </c>
      <c r="F2811" s="5" t="s">
        <v>212</v>
      </c>
      <c r="G2811" s="6">
        <v>0.28999999999999998</v>
      </c>
      <c r="N2811" s="4">
        <v>1998</v>
      </c>
      <c r="O2811" s="5" t="s">
        <v>322</v>
      </c>
      <c r="P2811" s="5" t="s">
        <v>1088</v>
      </c>
      <c r="S2811" s="5" t="s">
        <v>1089</v>
      </c>
      <c r="T2811" s="5" t="s">
        <v>1090</v>
      </c>
      <c r="U2811" s="5" t="s">
        <v>1091</v>
      </c>
      <c r="V2811" s="7">
        <v>37.5</v>
      </c>
      <c r="W2811" s="7" t="s">
        <v>134</v>
      </c>
      <c r="X2811" s="5" t="s">
        <v>204</v>
      </c>
      <c r="Y2811" s="5" t="s">
        <v>205</v>
      </c>
      <c r="Z2811" s="5" t="s">
        <v>20</v>
      </c>
      <c r="AB2811" s="5" t="s">
        <v>105</v>
      </c>
      <c r="AC2811" s="5" t="s">
        <v>1093</v>
      </c>
      <c r="AI2811" s="5" t="s">
        <v>25</v>
      </c>
      <c r="AJ2811" s="8" t="s">
        <v>59</v>
      </c>
      <c r="AK2811" s="8" t="s">
        <v>114</v>
      </c>
      <c r="AL2811" s="8" t="s">
        <v>1092</v>
      </c>
    </row>
    <row r="2812" spans="1:38" hidden="1" x14ac:dyDescent="0.2">
      <c r="A2812" s="4">
        <v>2559</v>
      </c>
      <c r="B2812" s="4">
        <v>2</v>
      </c>
      <c r="C2812" s="5" t="s">
        <v>1087</v>
      </c>
      <c r="D2812" s="5" t="s">
        <v>1086</v>
      </c>
      <c r="E2812" s="4">
        <v>2000</v>
      </c>
      <c r="F2812" s="5" t="s">
        <v>227</v>
      </c>
      <c r="G2812" s="6">
        <v>0.68312757199999996</v>
      </c>
      <c r="H2812" s="7">
        <v>332</v>
      </c>
      <c r="L2812" s="5" t="s">
        <v>60</v>
      </c>
      <c r="N2812" s="4">
        <v>1998</v>
      </c>
      <c r="O2812" s="5" t="s">
        <v>322</v>
      </c>
      <c r="P2812" s="5" t="s">
        <v>329</v>
      </c>
      <c r="S2812" s="5" t="s">
        <v>1089</v>
      </c>
      <c r="T2812" s="5" t="s">
        <v>1090</v>
      </c>
      <c r="U2812" s="5" t="s">
        <v>1091</v>
      </c>
      <c r="V2812" s="7">
        <v>37.5</v>
      </c>
      <c r="W2812" s="7" t="s">
        <v>134</v>
      </c>
      <c r="X2812" s="5" t="s">
        <v>204</v>
      </c>
      <c r="Y2812" s="5" t="s">
        <v>205</v>
      </c>
      <c r="Z2812" s="5" t="s">
        <v>20</v>
      </c>
      <c r="AB2812" s="5" t="s">
        <v>105</v>
      </c>
      <c r="AC2812" s="5" t="s">
        <v>1094</v>
      </c>
      <c r="AI2812" s="5" t="s">
        <v>25</v>
      </c>
      <c r="AJ2812" s="8" t="s">
        <v>59</v>
      </c>
      <c r="AK2812" s="8" t="s">
        <v>114</v>
      </c>
      <c r="AL2812" s="8" t="s">
        <v>1092</v>
      </c>
    </row>
    <row r="2813" spans="1:38" hidden="1" x14ac:dyDescent="0.2">
      <c r="A2813" s="4">
        <v>2559</v>
      </c>
      <c r="B2813" s="4">
        <v>3</v>
      </c>
      <c r="C2813" s="5" t="s">
        <v>1087</v>
      </c>
      <c r="D2813" s="5" t="s">
        <v>1086</v>
      </c>
      <c r="E2813" s="4">
        <v>2000</v>
      </c>
      <c r="F2813" s="5" t="s">
        <v>227</v>
      </c>
      <c r="G2813" s="6">
        <v>0.31687242799999998</v>
      </c>
      <c r="H2813" s="7">
        <v>154</v>
      </c>
      <c r="L2813" s="5" t="s">
        <v>493</v>
      </c>
      <c r="N2813" s="4">
        <v>1998</v>
      </c>
      <c r="O2813" s="5" t="s">
        <v>322</v>
      </c>
      <c r="P2813" s="5" t="s">
        <v>329</v>
      </c>
      <c r="S2813" s="5" t="s">
        <v>1089</v>
      </c>
      <c r="T2813" s="5" t="s">
        <v>1090</v>
      </c>
      <c r="U2813" s="5" t="s">
        <v>1091</v>
      </c>
      <c r="V2813" s="7">
        <v>37.5</v>
      </c>
      <c r="W2813" s="7" t="s">
        <v>134</v>
      </c>
      <c r="X2813" s="5" t="s">
        <v>204</v>
      </c>
      <c r="Y2813" s="5" t="s">
        <v>205</v>
      </c>
      <c r="Z2813" s="5" t="s">
        <v>20</v>
      </c>
      <c r="AB2813" s="5" t="s">
        <v>105</v>
      </c>
      <c r="AC2813" s="5" t="s">
        <v>1094</v>
      </c>
      <c r="AI2813" s="5" t="s">
        <v>25</v>
      </c>
      <c r="AJ2813" s="8" t="s">
        <v>59</v>
      </c>
      <c r="AK2813" s="8" t="s">
        <v>114</v>
      </c>
      <c r="AL2813" s="8" t="s">
        <v>1092</v>
      </c>
    </row>
    <row r="2814" spans="1:38" hidden="1" x14ac:dyDescent="0.2">
      <c r="A2814" s="4">
        <v>2669</v>
      </c>
      <c r="B2814" s="4">
        <v>1</v>
      </c>
      <c r="C2814" s="5" t="s">
        <v>1098</v>
      </c>
      <c r="D2814" s="5" t="s">
        <v>1097</v>
      </c>
      <c r="E2814" s="4">
        <v>2018</v>
      </c>
      <c r="F2814" s="5" t="s">
        <v>127</v>
      </c>
      <c r="G2814" s="6">
        <v>1</v>
      </c>
      <c r="H2814" s="6">
        <v>1</v>
      </c>
      <c r="L2814" s="5" t="s">
        <v>1100</v>
      </c>
      <c r="M2814" s="5" t="s">
        <v>53</v>
      </c>
      <c r="N2814" s="4">
        <v>1981</v>
      </c>
      <c r="O2814" s="5" t="s">
        <v>1107</v>
      </c>
      <c r="S2814" s="5" t="s">
        <v>1032</v>
      </c>
      <c r="U2814" s="5" t="s">
        <v>1095</v>
      </c>
      <c r="X2814" s="5" t="s">
        <v>33</v>
      </c>
      <c r="Y2814" s="5" t="s">
        <v>32</v>
      </c>
      <c r="Z2814" s="5" t="s">
        <v>20</v>
      </c>
      <c r="AB2814" s="5" t="s">
        <v>1099</v>
      </c>
      <c r="AI2814" s="5" t="s">
        <v>225</v>
      </c>
      <c r="AJ2814" s="8" t="s">
        <v>777</v>
      </c>
      <c r="AK2814" s="8" t="s">
        <v>114</v>
      </c>
    </row>
    <row r="2815" spans="1:38" hidden="1" x14ac:dyDescent="0.2">
      <c r="A2815" s="4">
        <v>2669</v>
      </c>
      <c r="B2815" s="4">
        <v>2</v>
      </c>
      <c r="C2815" s="5" t="s">
        <v>1098</v>
      </c>
      <c r="D2815" s="5" t="s">
        <v>1097</v>
      </c>
      <c r="E2815" s="4">
        <v>2018</v>
      </c>
      <c r="F2815" s="5" t="s">
        <v>127</v>
      </c>
      <c r="G2815" s="6">
        <v>3</v>
      </c>
      <c r="H2815" s="6">
        <v>3</v>
      </c>
      <c r="L2815" s="5" t="s">
        <v>1100</v>
      </c>
      <c r="M2815" s="5" t="s">
        <v>57</v>
      </c>
      <c r="N2815" s="4">
        <v>1981</v>
      </c>
      <c r="O2815" s="5" t="s">
        <v>1107</v>
      </c>
      <c r="S2815" s="5" t="s">
        <v>1032</v>
      </c>
      <c r="U2815" s="5" t="s">
        <v>1095</v>
      </c>
      <c r="X2815" s="5" t="s">
        <v>33</v>
      </c>
      <c r="Y2815" s="5" t="s">
        <v>32</v>
      </c>
      <c r="Z2815" s="5" t="s">
        <v>20</v>
      </c>
      <c r="AB2815" s="5" t="s">
        <v>1099</v>
      </c>
      <c r="AI2815" s="5" t="s">
        <v>225</v>
      </c>
      <c r="AJ2815" s="8" t="s">
        <v>777</v>
      </c>
      <c r="AK2815" s="8" t="s">
        <v>114</v>
      </c>
    </row>
    <row r="2816" spans="1:38" hidden="1" x14ac:dyDescent="0.2">
      <c r="A2816" s="4">
        <v>2669</v>
      </c>
      <c r="B2816" s="4">
        <v>3</v>
      </c>
      <c r="C2816" s="5" t="s">
        <v>1098</v>
      </c>
      <c r="D2816" s="5" t="s">
        <v>1097</v>
      </c>
      <c r="E2816" s="4">
        <v>2018</v>
      </c>
      <c r="F2816" s="5" t="s">
        <v>127</v>
      </c>
      <c r="G2816" s="6">
        <v>2</v>
      </c>
      <c r="H2816" s="6">
        <v>2</v>
      </c>
      <c r="L2816" s="5" t="s">
        <v>1100</v>
      </c>
      <c r="M2816" s="5" t="s">
        <v>53</v>
      </c>
      <c r="N2816" s="4">
        <v>1983</v>
      </c>
      <c r="O2816" s="5" t="s">
        <v>1107</v>
      </c>
      <c r="S2816" s="5" t="s">
        <v>1032</v>
      </c>
      <c r="U2816" s="5" t="s">
        <v>1095</v>
      </c>
      <c r="X2816" s="5" t="s">
        <v>33</v>
      </c>
      <c r="Y2816" s="5" t="s">
        <v>32</v>
      </c>
      <c r="Z2816" s="5" t="s">
        <v>20</v>
      </c>
      <c r="AB2816" s="5" t="s">
        <v>1099</v>
      </c>
      <c r="AI2816" s="5" t="s">
        <v>225</v>
      </c>
      <c r="AJ2816" s="8" t="s">
        <v>777</v>
      </c>
      <c r="AK2816" s="8" t="s">
        <v>114</v>
      </c>
    </row>
    <row r="2817" spans="1:37" hidden="1" x14ac:dyDescent="0.2">
      <c r="A2817" s="4">
        <v>2669</v>
      </c>
      <c r="B2817" s="4">
        <v>4</v>
      </c>
      <c r="C2817" s="5" t="s">
        <v>1098</v>
      </c>
      <c r="D2817" s="5" t="s">
        <v>1097</v>
      </c>
      <c r="E2817" s="4">
        <v>2018</v>
      </c>
      <c r="F2817" s="5" t="s">
        <v>127</v>
      </c>
      <c r="G2817" s="6">
        <v>2</v>
      </c>
      <c r="H2817" s="6">
        <v>2</v>
      </c>
      <c r="L2817" s="5" t="s">
        <v>1100</v>
      </c>
      <c r="M2817" s="5" t="s">
        <v>57</v>
      </c>
      <c r="N2817" s="4">
        <v>1983</v>
      </c>
      <c r="O2817" s="5" t="s">
        <v>1107</v>
      </c>
      <c r="S2817" s="5" t="s">
        <v>1032</v>
      </c>
      <c r="U2817" s="5" t="s">
        <v>1095</v>
      </c>
      <c r="X2817" s="5" t="s">
        <v>33</v>
      </c>
      <c r="Y2817" s="5" t="s">
        <v>32</v>
      </c>
      <c r="Z2817" s="5" t="s">
        <v>20</v>
      </c>
      <c r="AB2817" s="5" t="s">
        <v>1099</v>
      </c>
      <c r="AI2817" s="5" t="s">
        <v>225</v>
      </c>
      <c r="AJ2817" s="8" t="s">
        <v>777</v>
      </c>
      <c r="AK2817" s="8" t="s">
        <v>114</v>
      </c>
    </row>
    <row r="2818" spans="1:37" hidden="1" x14ac:dyDescent="0.2">
      <c r="A2818" s="4">
        <v>2669</v>
      </c>
      <c r="B2818" s="4">
        <v>5</v>
      </c>
      <c r="C2818" s="5" t="s">
        <v>1098</v>
      </c>
      <c r="D2818" s="5" t="s">
        <v>1097</v>
      </c>
      <c r="E2818" s="4">
        <v>2018</v>
      </c>
      <c r="F2818" s="5" t="s">
        <v>127</v>
      </c>
      <c r="G2818" s="6">
        <v>4</v>
      </c>
      <c r="H2818" s="6">
        <v>4</v>
      </c>
      <c r="L2818" s="5" t="s">
        <v>1100</v>
      </c>
      <c r="M2818" s="5" t="s">
        <v>53</v>
      </c>
      <c r="N2818" s="4">
        <v>1984</v>
      </c>
      <c r="O2818" s="5" t="s">
        <v>1107</v>
      </c>
      <c r="S2818" s="5" t="s">
        <v>1032</v>
      </c>
      <c r="U2818" s="5" t="s">
        <v>1095</v>
      </c>
      <c r="X2818" s="5" t="s">
        <v>33</v>
      </c>
      <c r="Y2818" s="5" t="s">
        <v>32</v>
      </c>
      <c r="Z2818" s="5" t="s">
        <v>20</v>
      </c>
      <c r="AB2818" s="5" t="s">
        <v>1099</v>
      </c>
      <c r="AI2818" s="5" t="s">
        <v>225</v>
      </c>
      <c r="AJ2818" s="8" t="s">
        <v>777</v>
      </c>
      <c r="AK2818" s="8" t="s">
        <v>114</v>
      </c>
    </row>
    <row r="2819" spans="1:37" hidden="1" x14ac:dyDescent="0.2">
      <c r="A2819" s="4">
        <v>2669</v>
      </c>
      <c r="B2819" s="4">
        <v>6</v>
      </c>
      <c r="C2819" s="5" t="s">
        <v>1098</v>
      </c>
      <c r="D2819" s="5" t="s">
        <v>1097</v>
      </c>
      <c r="E2819" s="4">
        <v>2018</v>
      </c>
      <c r="F2819" s="5" t="s">
        <v>127</v>
      </c>
      <c r="G2819" s="6">
        <v>5</v>
      </c>
      <c r="H2819" s="6">
        <v>5</v>
      </c>
      <c r="L2819" s="5" t="s">
        <v>1100</v>
      </c>
      <c r="M2819" s="5" t="s">
        <v>57</v>
      </c>
      <c r="N2819" s="4">
        <v>1984</v>
      </c>
      <c r="O2819" s="5" t="s">
        <v>1107</v>
      </c>
      <c r="S2819" s="5" t="s">
        <v>1032</v>
      </c>
      <c r="U2819" s="5" t="s">
        <v>1095</v>
      </c>
      <c r="X2819" s="5" t="s">
        <v>33</v>
      </c>
      <c r="Y2819" s="5" t="s">
        <v>32</v>
      </c>
      <c r="Z2819" s="5" t="s">
        <v>20</v>
      </c>
      <c r="AB2819" s="5" t="s">
        <v>1099</v>
      </c>
      <c r="AI2819" s="5" t="s">
        <v>225</v>
      </c>
      <c r="AJ2819" s="8" t="s">
        <v>777</v>
      </c>
      <c r="AK2819" s="8" t="s">
        <v>114</v>
      </c>
    </row>
    <row r="2820" spans="1:37" hidden="1" x14ac:dyDescent="0.2">
      <c r="A2820" s="4">
        <v>2669</v>
      </c>
      <c r="B2820" s="4">
        <v>7</v>
      </c>
      <c r="C2820" s="5" t="s">
        <v>1098</v>
      </c>
      <c r="D2820" s="5" t="s">
        <v>1097</v>
      </c>
      <c r="E2820" s="4">
        <v>2018</v>
      </c>
      <c r="F2820" s="5" t="s">
        <v>127</v>
      </c>
      <c r="G2820" s="6">
        <v>11</v>
      </c>
      <c r="H2820" s="6">
        <v>11</v>
      </c>
      <c r="L2820" s="5" t="s">
        <v>1100</v>
      </c>
      <c r="M2820" s="5" t="s">
        <v>53</v>
      </c>
      <c r="N2820" s="4">
        <v>1985</v>
      </c>
      <c r="O2820" s="5" t="s">
        <v>1107</v>
      </c>
      <c r="S2820" s="5" t="s">
        <v>1032</v>
      </c>
      <c r="U2820" s="5" t="s">
        <v>1095</v>
      </c>
      <c r="X2820" s="5" t="s">
        <v>33</v>
      </c>
      <c r="Y2820" s="5" t="s">
        <v>32</v>
      </c>
      <c r="Z2820" s="5" t="s">
        <v>20</v>
      </c>
      <c r="AB2820" s="5" t="s">
        <v>1099</v>
      </c>
      <c r="AI2820" s="5" t="s">
        <v>225</v>
      </c>
      <c r="AJ2820" s="8" t="s">
        <v>777</v>
      </c>
      <c r="AK2820" s="8" t="s">
        <v>114</v>
      </c>
    </row>
    <row r="2821" spans="1:37" hidden="1" x14ac:dyDescent="0.2">
      <c r="A2821" s="4">
        <v>2669</v>
      </c>
      <c r="B2821" s="4">
        <v>8</v>
      </c>
      <c r="C2821" s="5" t="s">
        <v>1098</v>
      </c>
      <c r="D2821" s="5" t="s">
        <v>1097</v>
      </c>
      <c r="E2821" s="4">
        <v>2018</v>
      </c>
      <c r="F2821" s="5" t="s">
        <v>127</v>
      </c>
      <c r="G2821" s="6">
        <v>12</v>
      </c>
      <c r="H2821" s="6">
        <v>12</v>
      </c>
      <c r="L2821" s="5" t="s">
        <v>1100</v>
      </c>
      <c r="M2821" s="5" t="s">
        <v>57</v>
      </c>
      <c r="N2821" s="4">
        <v>1985</v>
      </c>
      <c r="O2821" s="5" t="s">
        <v>1107</v>
      </c>
      <c r="S2821" s="5" t="s">
        <v>1032</v>
      </c>
      <c r="U2821" s="5" t="s">
        <v>1095</v>
      </c>
      <c r="X2821" s="5" t="s">
        <v>33</v>
      </c>
      <c r="Y2821" s="5" t="s">
        <v>32</v>
      </c>
      <c r="Z2821" s="5" t="s">
        <v>20</v>
      </c>
      <c r="AB2821" s="5" t="s">
        <v>1099</v>
      </c>
      <c r="AI2821" s="5" t="s">
        <v>225</v>
      </c>
      <c r="AJ2821" s="8" t="s">
        <v>777</v>
      </c>
      <c r="AK2821" s="8" t="s">
        <v>114</v>
      </c>
    </row>
    <row r="2822" spans="1:37" hidden="1" x14ac:dyDescent="0.2">
      <c r="A2822" s="4">
        <v>2669</v>
      </c>
      <c r="B2822" s="4">
        <v>9</v>
      </c>
      <c r="C2822" s="5" t="s">
        <v>1098</v>
      </c>
      <c r="D2822" s="5" t="s">
        <v>1097</v>
      </c>
      <c r="E2822" s="4">
        <v>2018</v>
      </c>
      <c r="F2822" s="5" t="s">
        <v>127</v>
      </c>
      <c r="G2822" s="6">
        <v>2</v>
      </c>
      <c r="H2822" s="6">
        <v>2</v>
      </c>
      <c r="L2822" s="5" t="s">
        <v>1100</v>
      </c>
      <c r="M2822" s="5" t="s">
        <v>53</v>
      </c>
      <c r="N2822" s="4">
        <v>1986</v>
      </c>
      <c r="O2822" s="5" t="s">
        <v>1107</v>
      </c>
      <c r="S2822" s="5" t="s">
        <v>1032</v>
      </c>
      <c r="U2822" s="5" t="s">
        <v>1095</v>
      </c>
      <c r="X2822" s="5" t="s">
        <v>33</v>
      </c>
      <c r="Y2822" s="5" t="s">
        <v>32</v>
      </c>
      <c r="Z2822" s="5" t="s">
        <v>20</v>
      </c>
      <c r="AB2822" s="5" t="s">
        <v>1099</v>
      </c>
      <c r="AI2822" s="5" t="s">
        <v>225</v>
      </c>
      <c r="AJ2822" s="8" t="s">
        <v>777</v>
      </c>
      <c r="AK2822" s="8" t="s">
        <v>114</v>
      </c>
    </row>
    <row r="2823" spans="1:37" hidden="1" x14ac:dyDescent="0.2">
      <c r="A2823" s="4">
        <v>2669</v>
      </c>
      <c r="B2823" s="4">
        <v>10</v>
      </c>
      <c r="C2823" s="5" t="s">
        <v>1098</v>
      </c>
      <c r="D2823" s="5" t="s">
        <v>1097</v>
      </c>
      <c r="E2823" s="4">
        <v>2018</v>
      </c>
      <c r="F2823" s="5" t="s">
        <v>127</v>
      </c>
      <c r="G2823" s="6">
        <v>2</v>
      </c>
      <c r="H2823" s="6">
        <v>2</v>
      </c>
      <c r="L2823" s="5" t="s">
        <v>1100</v>
      </c>
      <c r="M2823" s="5" t="s">
        <v>57</v>
      </c>
      <c r="N2823" s="4">
        <v>1986</v>
      </c>
      <c r="O2823" s="5" t="s">
        <v>1107</v>
      </c>
      <c r="S2823" s="5" t="s">
        <v>1032</v>
      </c>
      <c r="U2823" s="5" t="s">
        <v>1095</v>
      </c>
      <c r="X2823" s="5" t="s">
        <v>33</v>
      </c>
      <c r="Y2823" s="5" t="s">
        <v>32</v>
      </c>
      <c r="Z2823" s="5" t="s">
        <v>20</v>
      </c>
      <c r="AB2823" s="5" t="s">
        <v>1099</v>
      </c>
      <c r="AI2823" s="5" t="s">
        <v>225</v>
      </c>
      <c r="AJ2823" s="8" t="s">
        <v>777</v>
      </c>
      <c r="AK2823" s="8" t="s">
        <v>114</v>
      </c>
    </row>
    <row r="2824" spans="1:37" hidden="1" x14ac:dyDescent="0.2">
      <c r="A2824" s="4">
        <v>2669</v>
      </c>
      <c r="B2824" s="4">
        <v>11</v>
      </c>
      <c r="C2824" s="5" t="s">
        <v>1098</v>
      </c>
      <c r="D2824" s="5" t="s">
        <v>1097</v>
      </c>
      <c r="E2824" s="4">
        <v>2018</v>
      </c>
      <c r="F2824" s="5" t="s">
        <v>127</v>
      </c>
      <c r="G2824" s="6">
        <v>1</v>
      </c>
      <c r="H2824" s="6">
        <v>1</v>
      </c>
      <c r="L2824" s="5" t="s">
        <v>1100</v>
      </c>
      <c r="M2824" s="5" t="s">
        <v>759</v>
      </c>
      <c r="N2824" s="4">
        <v>1986</v>
      </c>
      <c r="O2824" s="5" t="s">
        <v>1107</v>
      </c>
      <c r="S2824" s="5" t="s">
        <v>1032</v>
      </c>
      <c r="U2824" s="5" t="s">
        <v>1095</v>
      </c>
      <c r="X2824" s="5" t="s">
        <v>33</v>
      </c>
      <c r="Y2824" s="5" t="s">
        <v>32</v>
      </c>
      <c r="Z2824" s="5" t="s">
        <v>20</v>
      </c>
      <c r="AB2824" s="5" t="s">
        <v>1099</v>
      </c>
      <c r="AI2824" s="5" t="s">
        <v>225</v>
      </c>
      <c r="AJ2824" s="8" t="s">
        <v>777</v>
      </c>
      <c r="AK2824" s="8" t="s">
        <v>114</v>
      </c>
    </row>
    <row r="2825" spans="1:37" hidden="1" x14ac:dyDescent="0.2">
      <c r="A2825" s="4">
        <v>2669</v>
      </c>
      <c r="B2825" s="4">
        <v>12</v>
      </c>
      <c r="C2825" s="5" t="s">
        <v>1098</v>
      </c>
      <c r="D2825" s="5" t="s">
        <v>1097</v>
      </c>
      <c r="E2825" s="4">
        <v>2018</v>
      </c>
      <c r="F2825" s="5" t="s">
        <v>127</v>
      </c>
      <c r="G2825" s="6">
        <v>7</v>
      </c>
      <c r="H2825" s="6">
        <v>7</v>
      </c>
      <c r="L2825" s="5" t="s">
        <v>1100</v>
      </c>
      <c r="M2825" s="5" t="s">
        <v>53</v>
      </c>
      <c r="N2825" s="4">
        <v>1987</v>
      </c>
      <c r="O2825" s="5" t="s">
        <v>1107</v>
      </c>
      <c r="S2825" s="5" t="s">
        <v>1032</v>
      </c>
      <c r="U2825" s="5" t="s">
        <v>1095</v>
      </c>
      <c r="X2825" s="5" t="s">
        <v>33</v>
      </c>
      <c r="Y2825" s="5" t="s">
        <v>32</v>
      </c>
      <c r="Z2825" s="5" t="s">
        <v>20</v>
      </c>
      <c r="AB2825" s="5" t="s">
        <v>1099</v>
      </c>
      <c r="AI2825" s="5" t="s">
        <v>225</v>
      </c>
      <c r="AJ2825" s="8" t="s">
        <v>777</v>
      </c>
      <c r="AK2825" s="8" t="s">
        <v>114</v>
      </c>
    </row>
    <row r="2826" spans="1:37" hidden="1" x14ac:dyDescent="0.2">
      <c r="A2826" s="4">
        <v>2669</v>
      </c>
      <c r="B2826" s="4">
        <v>13</v>
      </c>
      <c r="C2826" s="5" t="s">
        <v>1098</v>
      </c>
      <c r="D2826" s="5" t="s">
        <v>1097</v>
      </c>
      <c r="E2826" s="4">
        <v>2018</v>
      </c>
      <c r="F2826" s="5" t="s">
        <v>127</v>
      </c>
      <c r="G2826" s="6">
        <v>10</v>
      </c>
      <c r="H2826" s="6">
        <v>10</v>
      </c>
      <c r="L2826" s="5" t="s">
        <v>1100</v>
      </c>
      <c r="M2826" s="5" t="s">
        <v>57</v>
      </c>
      <c r="N2826" s="4">
        <v>1987</v>
      </c>
      <c r="O2826" s="5" t="s">
        <v>1107</v>
      </c>
      <c r="S2826" s="5" t="s">
        <v>1032</v>
      </c>
      <c r="U2826" s="5" t="s">
        <v>1095</v>
      </c>
      <c r="X2826" s="5" t="s">
        <v>33</v>
      </c>
      <c r="Y2826" s="5" t="s">
        <v>32</v>
      </c>
      <c r="Z2826" s="5" t="s">
        <v>20</v>
      </c>
      <c r="AB2826" s="5" t="s">
        <v>1099</v>
      </c>
      <c r="AI2826" s="5" t="s">
        <v>225</v>
      </c>
      <c r="AJ2826" s="8" t="s">
        <v>777</v>
      </c>
      <c r="AK2826" s="8" t="s">
        <v>114</v>
      </c>
    </row>
    <row r="2827" spans="1:37" hidden="1" x14ac:dyDescent="0.2">
      <c r="A2827" s="4">
        <v>2669</v>
      </c>
      <c r="B2827" s="4">
        <v>14</v>
      </c>
      <c r="C2827" s="5" t="s">
        <v>1098</v>
      </c>
      <c r="D2827" s="5" t="s">
        <v>1097</v>
      </c>
      <c r="E2827" s="4">
        <v>2018</v>
      </c>
      <c r="F2827" s="5" t="s">
        <v>127</v>
      </c>
      <c r="G2827" s="6">
        <v>1</v>
      </c>
      <c r="H2827" s="6">
        <v>1</v>
      </c>
      <c r="L2827" s="5" t="s">
        <v>1100</v>
      </c>
      <c r="M2827" s="5" t="s">
        <v>759</v>
      </c>
      <c r="N2827" s="4">
        <v>1987</v>
      </c>
      <c r="O2827" s="5" t="s">
        <v>1107</v>
      </c>
      <c r="S2827" s="5" t="s">
        <v>1032</v>
      </c>
      <c r="U2827" s="5" t="s">
        <v>1095</v>
      </c>
      <c r="X2827" s="5" t="s">
        <v>33</v>
      </c>
      <c r="Y2827" s="5" t="s">
        <v>32</v>
      </c>
      <c r="Z2827" s="5" t="s">
        <v>20</v>
      </c>
      <c r="AB2827" s="5" t="s">
        <v>1099</v>
      </c>
      <c r="AI2827" s="5" t="s">
        <v>225</v>
      </c>
      <c r="AJ2827" s="8" t="s">
        <v>777</v>
      </c>
      <c r="AK2827" s="8" t="s">
        <v>114</v>
      </c>
    </row>
    <row r="2828" spans="1:37" hidden="1" x14ac:dyDescent="0.2">
      <c r="A2828" s="4">
        <v>2669</v>
      </c>
      <c r="B2828" s="4">
        <v>15</v>
      </c>
      <c r="C2828" s="5" t="s">
        <v>1098</v>
      </c>
      <c r="D2828" s="5" t="s">
        <v>1097</v>
      </c>
      <c r="E2828" s="4">
        <v>2018</v>
      </c>
      <c r="F2828" s="5" t="s">
        <v>127</v>
      </c>
      <c r="G2828" s="6">
        <v>15</v>
      </c>
      <c r="H2828" s="6">
        <v>15</v>
      </c>
      <c r="L2828" s="5" t="s">
        <v>1100</v>
      </c>
      <c r="M2828" s="5" t="s">
        <v>53</v>
      </c>
      <c r="N2828" s="4">
        <v>1988</v>
      </c>
      <c r="O2828" s="5" t="s">
        <v>1107</v>
      </c>
      <c r="S2828" s="5" t="s">
        <v>1032</v>
      </c>
      <c r="U2828" s="5" t="s">
        <v>1095</v>
      </c>
      <c r="X2828" s="5" t="s">
        <v>33</v>
      </c>
      <c r="Y2828" s="5" t="s">
        <v>32</v>
      </c>
      <c r="Z2828" s="5" t="s">
        <v>20</v>
      </c>
      <c r="AB2828" s="5" t="s">
        <v>1099</v>
      </c>
      <c r="AI2828" s="5" t="s">
        <v>225</v>
      </c>
      <c r="AJ2828" s="8" t="s">
        <v>777</v>
      </c>
      <c r="AK2828" s="8" t="s">
        <v>114</v>
      </c>
    </row>
    <row r="2829" spans="1:37" hidden="1" x14ac:dyDescent="0.2">
      <c r="A2829" s="4">
        <v>2669</v>
      </c>
      <c r="B2829" s="4">
        <v>16</v>
      </c>
      <c r="C2829" s="5" t="s">
        <v>1098</v>
      </c>
      <c r="D2829" s="5" t="s">
        <v>1097</v>
      </c>
      <c r="E2829" s="4">
        <v>2018</v>
      </c>
      <c r="F2829" s="5" t="s">
        <v>127</v>
      </c>
      <c r="G2829" s="6">
        <v>14</v>
      </c>
      <c r="H2829" s="6">
        <v>14</v>
      </c>
      <c r="L2829" s="5" t="s">
        <v>1100</v>
      </c>
      <c r="M2829" s="5" t="s">
        <v>57</v>
      </c>
      <c r="N2829" s="4">
        <v>1988</v>
      </c>
      <c r="O2829" s="5" t="s">
        <v>1107</v>
      </c>
      <c r="S2829" s="5" t="s">
        <v>1032</v>
      </c>
      <c r="U2829" s="5" t="s">
        <v>1095</v>
      </c>
      <c r="X2829" s="5" t="s">
        <v>33</v>
      </c>
      <c r="Y2829" s="5" t="s">
        <v>32</v>
      </c>
      <c r="Z2829" s="5" t="s">
        <v>20</v>
      </c>
      <c r="AB2829" s="5" t="s">
        <v>1099</v>
      </c>
      <c r="AI2829" s="5" t="s">
        <v>225</v>
      </c>
      <c r="AJ2829" s="8" t="s">
        <v>777</v>
      </c>
      <c r="AK2829" s="8" t="s">
        <v>114</v>
      </c>
    </row>
    <row r="2830" spans="1:37" hidden="1" x14ac:dyDescent="0.2">
      <c r="A2830" s="4">
        <v>2669</v>
      </c>
      <c r="B2830" s="4">
        <v>17</v>
      </c>
      <c r="C2830" s="5" t="s">
        <v>1098</v>
      </c>
      <c r="D2830" s="5" t="s">
        <v>1097</v>
      </c>
      <c r="E2830" s="4">
        <v>2018</v>
      </c>
      <c r="F2830" s="5" t="s">
        <v>127</v>
      </c>
      <c r="G2830" s="6">
        <v>17</v>
      </c>
      <c r="H2830" s="6">
        <v>17</v>
      </c>
      <c r="L2830" s="5" t="s">
        <v>1100</v>
      </c>
      <c r="M2830" s="5" t="s">
        <v>53</v>
      </c>
      <c r="N2830" s="4">
        <v>1989</v>
      </c>
      <c r="O2830" s="5" t="s">
        <v>1107</v>
      </c>
      <c r="S2830" s="5" t="s">
        <v>1032</v>
      </c>
      <c r="U2830" s="5" t="s">
        <v>1095</v>
      </c>
      <c r="X2830" s="5" t="s">
        <v>33</v>
      </c>
      <c r="Y2830" s="5" t="s">
        <v>32</v>
      </c>
      <c r="Z2830" s="5" t="s">
        <v>20</v>
      </c>
      <c r="AB2830" s="5" t="s">
        <v>1099</v>
      </c>
      <c r="AI2830" s="5" t="s">
        <v>225</v>
      </c>
      <c r="AJ2830" s="8" t="s">
        <v>777</v>
      </c>
      <c r="AK2830" s="8" t="s">
        <v>114</v>
      </c>
    </row>
    <row r="2831" spans="1:37" hidden="1" x14ac:dyDescent="0.2">
      <c r="A2831" s="4">
        <v>2669</v>
      </c>
      <c r="B2831" s="4">
        <v>18</v>
      </c>
      <c r="C2831" s="5" t="s">
        <v>1098</v>
      </c>
      <c r="D2831" s="5" t="s">
        <v>1097</v>
      </c>
      <c r="E2831" s="4">
        <v>2018</v>
      </c>
      <c r="F2831" s="5" t="s">
        <v>127</v>
      </c>
      <c r="G2831" s="6">
        <v>17</v>
      </c>
      <c r="H2831" s="6">
        <v>17</v>
      </c>
      <c r="L2831" s="5" t="s">
        <v>1100</v>
      </c>
      <c r="M2831" s="5" t="s">
        <v>57</v>
      </c>
      <c r="N2831" s="4">
        <v>1989</v>
      </c>
      <c r="O2831" s="5" t="s">
        <v>1107</v>
      </c>
      <c r="S2831" s="5" t="s">
        <v>1032</v>
      </c>
      <c r="U2831" s="5" t="s">
        <v>1095</v>
      </c>
      <c r="X2831" s="5" t="s">
        <v>33</v>
      </c>
      <c r="Y2831" s="5" t="s">
        <v>32</v>
      </c>
      <c r="Z2831" s="5" t="s">
        <v>20</v>
      </c>
      <c r="AB2831" s="5" t="s">
        <v>1099</v>
      </c>
      <c r="AI2831" s="5" t="s">
        <v>225</v>
      </c>
      <c r="AJ2831" s="8" t="s">
        <v>777</v>
      </c>
      <c r="AK2831" s="8" t="s">
        <v>114</v>
      </c>
    </row>
    <row r="2832" spans="1:37" hidden="1" x14ac:dyDescent="0.2">
      <c r="A2832" s="4">
        <v>2669</v>
      </c>
      <c r="B2832" s="4">
        <v>19</v>
      </c>
      <c r="C2832" s="5" t="s">
        <v>1098</v>
      </c>
      <c r="D2832" s="5" t="s">
        <v>1097</v>
      </c>
      <c r="E2832" s="4">
        <v>2018</v>
      </c>
      <c r="F2832" s="5" t="s">
        <v>127</v>
      </c>
      <c r="G2832" s="6">
        <v>21</v>
      </c>
      <c r="H2832" s="6">
        <v>21</v>
      </c>
      <c r="L2832" s="5" t="s">
        <v>1100</v>
      </c>
      <c r="M2832" s="5" t="s">
        <v>759</v>
      </c>
      <c r="N2832" s="4">
        <v>1990</v>
      </c>
      <c r="O2832" s="5" t="s">
        <v>1107</v>
      </c>
      <c r="S2832" s="5" t="s">
        <v>1032</v>
      </c>
      <c r="U2832" s="5" t="s">
        <v>1095</v>
      </c>
      <c r="X2832" s="5" t="s">
        <v>33</v>
      </c>
      <c r="Y2832" s="5" t="s">
        <v>32</v>
      </c>
      <c r="Z2832" s="5" t="s">
        <v>20</v>
      </c>
      <c r="AB2832" s="5" t="s">
        <v>1099</v>
      </c>
      <c r="AI2832" s="5" t="s">
        <v>225</v>
      </c>
      <c r="AJ2832" s="8" t="s">
        <v>777</v>
      </c>
      <c r="AK2832" s="8" t="s">
        <v>114</v>
      </c>
    </row>
    <row r="2833" spans="1:37" hidden="1" x14ac:dyDescent="0.2">
      <c r="A2833" s="4">
        <v>2669</v>
      </c>
      <c r="B2833" s="4">
        <v>20</v>
      </c>
      <c r="C2833" s="5" t="s">
        <v>1098</v>
      </c>
      <c r="D2833" s="5" t="s">
        <v>1097</v>
      </c>
      <c r="E2833" s="4">
        <v>2018</v>
      </c>
      <c r="F2833" s="5" t="s">
        <v>127</v>
      </c>
      <c r="G2833" s="6">
        <v>6</v>
      </c>
      <c r="H2833" s="6">
        <v>6</v>
      </c>
      <c r="L2833" s="5" t="s">
        <v>1100</v>
      </c>
      <c r="M2833" s="5" t="s">
        <v>53</v>
      </c>
      <c r="N2833" s="4">
        <v>1992</v>
      </c>
      <c r="O2833" s="5" t="s">
        <v>1107</v>
      </c>
      <c r="S2833" s="5" t="s">
        <v>1032</v>
      </c>
      <c r="U2833" s="5" t="s">
        <v>1095</v>
      </c>
      <c r="X2833" s="5" t="s">
        <v>33</v>
      </c>
      <c r="Y2833" s="5" t="s">
        <v>32</v>
      </c>
      <c r="Z2833" s="5" t="s">
        <v>20</v>
      </c>
      <c r="AB2833" s="5" t="s">
        <v>1099</v>
      </c>
      <c r="AI2833" s="5" t="s">
        <v>225</v>
      </c>
      <c r="AJ2833" s="8" t="s">
        <v>777</v>
      </c>
      <c r="AK2833" s="8" t="s">
        <v>114</v>
      </c>
    </row>
    <row r="2834" spans="1:37" hidden="1" x14ac:dyDescent="0.2">
      <c r="A2834" s="4">
        <v>2669</v>
      </c>
      <c r="B2834" s="4">
        <v>21</v>
      </c>
      <c r="C2834" s="5" t="s">
        <v>1098</v>
      </c>
      <c r="D2834" s="5" t="s">
        <v>1097</v>
      </c>
      <c r="E2834" s="4">
        <v>2018</v>
      </c>
      <c r="F2834" s="5" t="s">
        <v>127</v>
      </c>
      <c r="G2834" s="6">
        <v>3</v>
      </c>
      <c r="H2834" s="6">
        <v>3</v>
      </c>
      <c r="L2834" s="5" t="s">
        <v>1100</v>
      </c>
      <c r="M2834" s="5" t="s">
        <v>53</v>
      </c>
      <c r="N2834" s="4">
        <v>1993</v>
      </c>
      <c r="O2834" s="5" t="s">
        <v>1107</v>
      </c>
      <c r="S2834" s="5" t="s">
        <v>1032</v>
      </c>
      <c r="U2834" s="5" t="s">
        <v>1095</v>
      </c>
      <c r="X2834" s="5" t="s">
        <v>33</v>
      </c>
      <c r="Y2834" s="5" t="s">
        <v>32</v>
      </c>
      <c r="Z2834" s="5" t="s">
        <v>20</v>
      </c>
      <c r="AB2834" s="5" t="s">
        <v>1099</v>
      </c>
      <c r="AI2834" s="5" t="s">
        <v>225</v>
      </c>
      <c r="AJ2834" s="8" t="s">
        <v>777</v>
      </c>
      <c r="AK2834" s="8" t="s">
        <v>114</v>
      </c>
    </row>
    <row r="2835" spans="1:37" hidden="1" x14ac:dyDescent="0.2">
      <c r="A2835" s="4">
        <v>2669</v>
      </c>
      <c r="B2835" s="4">
        <v>22</v>
      </c>
      <c r="C2835" s="5" t="s">
        <v>1098</v>
      </c>
      <c r="D2835" s="5" t="s">
        <v>1097</v>
      </c>
      <c r="E2835" s="4">
        <v>2018</v>
      </c>
      <c r="F2835" s="5" t="s">
        <v>127</v>
      </c>
      <c r="G2835" s="6">
        <v>6</v>
      </c>
      <c r="H2835" s="6">
        <v>6</v>
      </c>
      <c r="L2835" s="5" t="s">
        <v>1100</v>
      </c>
      <c r="M2835" s="5" t="s">
        <v>57</v>
      </c>
      <c r="N2835" s="4">
        <v>1993</v>
      </c>
      <c r="O2835" s="5" t="s">
        <v>1107</v>
      </c>
      <c r="S2835" s="5" t="s">
        <v>1032</v>
      </c>
      <c r="U2835" s="5" t="s">
        <v>1095</v>
      </c>
      <c r="X2835" s="5" t="s">
        <v>33</v>
      </c>
      <c r="Y2835" s="5" t="s">
        <v>32</v>
      </c>
      <c r="Z2835" s="5" t="s">
        <v>20</v>
      </c>
      <c r="AB2835" s="5" t="s">
        <v>1099</v>
      </c>
      <c r="AI2835" s="5" t="s">
        <v>225</v>
      </c>
      <c r="AJ2835" s="8" t="s">
        <v>777</v>
      </c>
      <c r="AK2835" s="8" t="s">
        <v>114</v>
      </c>
    </row>
    <row r="2836" spans="1:37" hidden="1" x14ac:dyDescent="0.2">
      <c r="A2836" s="4">
        <v>2669</v>
      </c>
      <c r="B2836" s="4">
        <v>23</v>
      </c>
      <c r="C2836" s="5" t="s">
        <v>1098</v>
      </c>
      <c r="D2836" s="5" t="s">
        <v>1097</v>
      </c>
      <c r="E2836" s="4">
        <v>2018</v>
      </c>
      <c r="F2836" s="5" t="s">
        <v>127</v>
      </c>
      <c r="G2836" s="6">
        <v>12</v>
      </c>
      <c r="H2836" s="6">
        <v>12</v>
      </c>
      <c r="L2836" s="5" t="s">
        <v>1100</v>
      </c>
      <c r="M2836" s="5" t="s">
        <v>759</v>
      </c>
      <c r="N2836" s="4">
        <v>1996</v>
      </c>
      <c r="O2836" s="5" t="s">
        <v>1107</v>
      </c>
      <c r="S2836" s="5" t="s">
        <v>1032</v>
      </c>
      <c r="U2836" s="5" t="s">
        <v>1095</v>
      </c>
      <c r="X2836" s="5" t="s">
        <v>33</v>
      </c>
      <c r="Y2836" s="5" t="s">
        <v>32</v>
      </c>
      <c r="Z2836" s="5" t="s">
        <v>20</v>
      </c>
      <c r="AB2836" s="5" t="s">
        <v>1099</v>
      </c>
      <c r="AI2836" s="5" t="s">
        <v>225</v>
      </c>
      <c r="AJ2836" s="8" t="s">
        <v>777</v>
      </c>
      <c r="AK2836" s="8" t="s">
        <v>114</v>
      </c>
    </row>
    <row r="2837" spans="1:37" hidden="1" x14ac:dyDescent="0.2">
      <c r="A2837" s="4">
        <v>2669</v>
      </c>
      <c r="B2837" s="4">
        <v>24</v>
      </c>
      <c r="C2837" s="5" t="s">
        <v>1098</v>
      </c>
      <c r="D2837" s="5" t="s">
        <v>1097</v>
      </c>
      <c r="E2837" s="4">
        <v>2018</v>
      </c>
      <c r="F2837" s="5" t="s">
        <v>85</v>
      </c>
      <c r="G2837" s="6">
        <v>36</v>
      </c>
      <c r="H2837" s="6">
        <v>36</v>
      </c>
      <c r="L2837" s="5" t="s">
        <v>54</v>
      </c>
      <c r="N2837" s="4">
        <v>1996</v>
      </c>
      <c r="O2837" s="5" t="s">
        <v>1107</v>
      </c>
      <c r="S2837" s="5" t="s">
        <v>1032</v>
      </c>
      <c r="U2837" s="5" t="s">
        <v>1095</v>
      </c>
      <c r="X2837" s="5" t="s">
        <v>33</v>
      </c>
      <c r="Y2837" s="5" t="s">
        <v>32</v>
      </c>
      <c r="Z2837" s="5" t="s">
        <v>20</v>
      </c>
      <c r="AA2837" s="5" t="s">
        <v>1101</v>
      </c>
      <c r="AB2837" s="5" t="s">
        <v>105</v>
      </c>
      <c r="AC2837" s="5" t="s">
        <v>506</v>
      </c>
      <c r="AI2837" s="5" t="s">
        <v>225</v>
      </c>
      <c r="AJ2837" s="8" t="s">
        <v>777</v>
      </c>
      <c r="AK2837" s="8" t="s">
        <v>114</v>
      </c>
    </row>
    <row r="2838" spans="1:37" hidden="1" x14ac:dyDescent="0.2">
      <c r="A2838" s="4">
        <v>2669</v>
      </c>
      <c r="B2838" s="4">
        <v>25</v>
      </c>
      <c r="C2838" s="5" t="s">
        <v>1098</v>
      </c>
      <c r="D2838" s="5" t="s">
        <v>1097</v>
      </c>
      <c r="E2838" s="4">
        <v>2018</v>
      </c>
      <c r="F2838" s="5" t="s">
        <v>85</v>
      </c>
      <c r="G2838" s="6">
        <v>210</v>
      </c>
      <c r="H2838" s="6">
        <v>210</v>
      </c>
      <c r="N2838" s="4">
        <v>1996</v>
      </c>
      <c r="O2838" s="5" t="s">
        <v>1107</v>
      </c>
      <c r="S2838" s="5" t="s">
        <v>1032</v>
      </c>
      <c r="U2838" s="5" t="s">
        <v>1095</v>
      </c>
      <c r="X2838" s="5" t="s">
        <v>33</v>
      </c>
      <c r="Y2838" s="5" t="s">
        <v>32</v>
      </c>
      <c r="Z2838" s="5" t="s">
        <v>20</v>
      </c>
      <c r="AA2838" s="5" t="s">
        <v>1101</v>
      </c>
      <c r="AB2838" s="5" t="s">
        <v>105</v>
      </c>
      <c r="AC2838" s="5" t="s">
        <v>506</v>
      </c>
      <c r="AI2838" s="5" t="s">
        <v>225</v>
      </c>
      <c r="AJ2838" s="8" t="s">
        <v>777</v>
      </c>
      <c r="AK2838" s="8" t="s">
        <v>114</v>
      </c>
    </row>
    <row r="2839" spans="1:37" hidden="1" x14ac:dyDescent="0.2">
      <c r="A2839" s="4">
        <v>2669</v>
      </c>
      <c r="B2839" s="4">
        <v>26</v>
      </c>
      <c r="C2839" s="5" t="s">
        <v>1098</v>
      </c>
      <c r="D2839" s="5" t="s">
        <v>1097</v>
      </c>
      <c r="E2839" s="4">
        <v>2018</v>
      </c>
      <c r="F2839" s="5" t="s">
        <v>85</v>
      </c>
      <c r="G2839" s="6">
        <v>357</v>
      </c>
      <c r="H2839" s="6"/>
      <c r="N2839" s="4">
        <v>2004</v>
      </c>
      <c r="O2839" s="5" t="s">
        <v>1107</v>
      </c>
      <c r="S2839" s="5" t="s">
        <v>1032</v>
      </c>
      <c r="U2839" s="5" t="s">
        <v>1095</v>
      </c>
      <c r="X2839" s="5" t="s">
        <v>33</v>
      </c>
      <c r="Y2839" s="5" t="s">
        <v>32</v>
      </c>
      <c r="Z2839" s="5" t="s">
        <v>20</v>
      </c>
      <c r="AA2839" s="5" t="s">
        <v>1102</v>
      </c>
      <c r="AB2839" s="5" t="s">
        <v>21</v>
      </c>
      <c r="AI2839" s="5" t="s">
        <v>225</v>
      </c>
      <c r="AJ2839" s="8" t="s">
        <v>777</v>
      </c>
      <c r="AK2839" s="8" t="s">
        <v>114</v>
      </c>
    </row>
    <row r="2840" spans="1:37" hidden="1" x14ac:dyDescent="0.2">
      <c r="A2840" s="4">
        <v>2669</v>
      </c>
      <c r="B2840" s="4">
        <v>27</v>
      </c>
      <c r="C2840" s="5" t="s">
        <v>1098</v>
      </c>
      <c r="D2840" s="5" t="s">
        <v>1097</v>
      </c>
      <c r="E2840" s="4">
        <v>2018</v>
      </c>
      <c r="F2840" s="5" t="s">
        <v>85</v>
      </c>
      <c r="G2840" s="6">
        <v>420</v>
      </c>
      <c r="H2840" s="6"/>
      <c r="N2840" s="4">
        <v>2006</v>
      </c>
      <c r="O2840" s="5" t="s">
        <v>1107</v>
      </c>
      <c r="S2840" s="5" t="s">
        <v>1032</v>
      </c>
      <c r="U2840" s="5" t="s">
        <v>1095</v>
      </c>
      <c r="X2840" s="5" t="s">
        <v>33</v>
      </c>
      <c r="Y2840" s="5" t="s">
        <v>32</v>
      </c>
      <c r="Z2840" s="5" t="s">
        <v>20</v>
      </c>
      <c r="AA2840" s="5" t="s">
        <v>1103</v>
      </c>
      <c r="AB2840" s="5" t="s">
        <v>105</v>
      </c>
      <c r="AC2840" s="5" t="s">
        <v>506</v>
      </c>
      <c r="AI2840" s="5" t="s">
        <v>225</v>
      </c>
      <c r="AJ2840" s="8" t="s">
        <v>777</v>
      </c>
      <c r="AK2840" s="8" t="s">
        <v>114</v>
      </c>
    </row>
    <row r="2841" spans="1:37" hidden="1" x14ac:dyDescent="0.2">
      <c r="A2841" s="4">
        <v>2669</v>
      </c>
      <c r="B2841" s="4">
        <v>28</v>
      </c>
      <c r="C2841" s="5" t="s">
        <v>1098</v>
      </c>
      <c r="D2841" s="5" t="s">
        <v>1097</v>
      </c>
      <c r="E2841" s="4">
        <v>2018</v>
      </c>
      <c r="F2841" s="5" t="s">
        <v>85</v>
      </c>
      <c r="G2841" s="6">
        <v>430</v>
      </c>
      <c r="H2841" s="6"/>
      <c r="N2841" s="4">
        <v>2007</v>
      </c>
      <c r="O2841" s="5" t="s">
        <v>1107</v>
      </c>
      <c r="S2841" s="5" t="s">
        <v>1032</v>
      </c>
      <c r="U2841" s="5" t="s">
        <v>1095</v>
      </c>
      <c r="X2841" s="5" t="s">
        <v>33</v>
      </c>
      <c r="Y2841" s="5" t="s">
        <v>32</v>
      </c>
      <c r="Z2841" s="5" t="s">
        <v>20</v>
      </c>
      <c r="AA2841" s="5" t="s">
        <v>1103</v>
      </c>
      <c r="AB2841" s="5" t="s">
        <v>105</v>
      </c>
      <c r="AC2841" s="5" t="s">
        <v>506</v>
      </c>
      <c r="AI2841" s="5" t="s">
        <v>225</v>
      </c>
      <c r="AJ2841" s="8" t="s">
        <v>777</v>
      </c>
      <c r="AK2841" s="8" t="s">
        <v>114</v>
      </c>
    </row>
    <row r="2842" spans="1:37" hidden="1" x14ac:dyDescent="0.2">
      <c r="A2842" s="4">
        <v>2669</v>
      </c>
      <c r="B2842" s="4">
        <v>29</v>
      </c>
      <c r="C2842" s="5" t="s">
        <v>1098</v>
      </c>
      <c r="D2842" s="5" t="s">
        <v>1097</v>
      </c>
      <c r="E2842" s="4">
        <v>2018</v>
      </c>
      <c r="F2842" s="5" t="s">
        <v>85</v>
      </c>
      <c r="G2842" s="6">
        <v>500</v>
      </c>
      <c r="H2842" s="6"/>
      <c r="N2842" s="4">
        <v>2008</v>
      </c>
      <c r="O2842" s="5" t="s">
        <v>1107</v>
      </c>
      <c r="S2842" s="5" t="s">
        <v>1032</v>
      </c>
      <c r="U2842" s="5" t="s">
        <v>1095</v>
      </c>
      <c r="X2842" s="5" t="s">
        <v>33</v>
      </c>
      <c r="Y2842" s="5" t="s">
        <v>32</v>
      </c>
      <c r="Z2842" s="5" t="s">
        <v>20</v>
      </c>
      <c r="AA2842" s="5" t="s">
        <v>1104</v>
      </c>
      <c r="AB2842" s="5" t="s">
        <v>105</v>
      </c>
      <c r="AC2842" s="5" t="s">
        <v>506</v>
      </c>
      <c r="AI2842" s="5" t="s">
        <v>225</v>
      </c>
      <c r="AJ2842" s="8" t="s">
        <v>777</v>
      </c>
      <c r="AK2842" s="8" t="s">
        <v>114</v>
      </c>
    </row>
    <row r="2843" spans="1:37" hidden="1" x14ac:dyDescent="0.2">
      <c r="A2843" s="4">
        <v>2669</v>
      </c>
      <c r="B2843" s="4">
        <v>30</v>
      </c>
      <c r="C2843" s="5" t="s">
        <v>1098</v>
      </c>
      <c r="D2843" s="5" t="s">
        <v>1097</v>
      </c>
      <c r="E2843" s="4">
        <v>2018</v>
      </c>
      <c r="F2843" s="5" t="s">
        <v>85</v>
      </c>
      <c r="G2843" s="6">
        <v>500</v>
      </c>
      <c r="H2843" s="6"/>
      <c r="N2843" s="4">
        <v>2009</v>
      </c>
      <c r="O2843" s="5" t="s">
        <v>1107</v>
      </c>
      <c r="S2843" s="5" t="s">
        <v>1032</v>
      </c>
      <c r="U2843" s="5" t="s">
        <v>1095</v>
      </c>
      <c r="X2843" s="5" t="s">
        <v>33</v>
      </c>
      <c r="Y2843" s="5" t="s">
        <v>32</v>
      </c>
      <c r="Z2843" s="5" t="s">
        <v>20</v>
      </c>
      <c r="AA2843" s="5" t="s">
        <v>1105</v>
      </c>
      <c r="AB2843" s="5" t="s">
        <v>105</v>
      </c>
      <c r="AC2843" s="5" t="s">
        <v>506</v>
      </c>
      <c r="AI2843" s="5" t="s">
        <v>225</v>
      </c>
      <c r="AJ2843" s="8" t="s">
        <v>777</v>
      </c>
      <c r="AK2843" s="8" t="s">
        <v>114</v>
      </c>
    </row>
    <row r="2844" spans="1:37" hidden="1" x14ac:dyDescent="0.2">
      <c r="A2844" s="4">
        <v>2669</v>
      </c>
      <c r="B2844" s="4">
        <v>31</v>
      </c>
      <c r="C2844" s="5" t="s">
        <v>1098</v>
      </c>
      <c r="D2844" s="5" t="s">
        <v>1097</v>
      </c>
      <c r="E2844" s="4">
        <v>2018</v>
      </c>
      <c r="F2844" s="5" t="s">
        <v>85</v>
      </c>
      <c r="G2844" s="6">
        <v>550</v>
      </c>
      <c r="H2844" s="6"/>
      <c r="N2844" s="4">
        <v>2010</v>
      </c>
      <c r="O2844" s="5" t="s">
        <v>1107</v>
      </c>
      <c r="S2844" s="5" t="s">
        <v>1032</v>
      </c>
      <c r="U2844" s="5" t="s">
        <v>1095</v>
      </c>
      <c r="X2844" s="5" t="s">
        <v>33</v>
      </c>
      <c r="Y2844" s="5" t="s">
        <v>32</v>
      </c>
      <c r="Z2844" s="5" t="s">
        <v>20</v>
      </c>
      <c r="AA2844" s="5" t="s">
        <v>1104</v>
      </c>
      <c r="AB2844" s="5" t="s">
        <v>105</v>
      </c>
      <c r="AC2844" s="5" t="s">
        <v>506</v>
      </c>
      <c r="AI2844" s="5" t="s">
        <v>225</v>
      </c>
      <c r="AJ2844" s="8" t="s">
        <v>777</v>
      </c>
      <c r="AK2844" s="8" t="s">
        <v>114</v>
      </c>
    </row>
    <row r="2845" spans="1:37" hidden="1" x14ac:dyDescent="0.2">
      <c r="A2845" s="4">
        <v>2669</v>
      </c>
      <c r="B2845" s="4">
        <v>32</v>
      </c>
      <c r="C2845" s="5" t="s">
        <v>1098</v>
      </c>
      <c r="D2845" s="5" t="s">
        <v>1097</v>
      </c>
      <c r="E2845" s="4">
        <v>2018</v>
      </c>
      <c r="F2845" s="5" t="s">
        <v>85</v>
      </c>
      <c r="G2845" s="6">
        <v>600</v>
      </c>
      <c r="H2845" s="6"/>
      <c r="N2845" s="4">
        <v>2011</v>
      </c>
      <c r="O2845" s="5" t="s">
        <v>1107</v>
      </c>
      <c r="S2845" s="5" t="s">
        <v>1032</v>
      </c>
      <c r="U2845" s="5" t="s">
        <v>1095</v>
      </c>
      <c r="X2845" s="5" t="s">
        <v>33</v>
      </c>
      <c r="Y2845" s="5" t="s">
        <v>32</v>
      </c>
      <c r="Z2845" s="5" t="s">
        <v>20</v>
      </c>
      <c r="AA2845" s="5" t="s">
        <v>1104</v>
      </c>
      <c r="AB2845" s="5" t="s">
        <v>105</v>
      </c>
      <c r="AC2845" s="5" t="s">
        <v>506</v>
      </c>
      <c r="AI2845" s="5" t="s">
        <v>225</v>
      </c>
      <c r="AJ2845" s="8" t="s">
        <v>777</v>
      </c>
      <c r="AK2845" s="8" t="s">
        <v>114</v>
      </c>
    </row>
    <row r="2846" spans="1:37" hidden="1" x14ac:dyDescent="0.2">
      <c r="A2846" s="4">
        <v>2669</v>
      </c>
      <c r="B2846" s="4">
        <v>33</v>
      </c>
      <c r="C2846" s="5" t="s">
        <v>1098</v>
      </c>
      <c r="D2846" s="5" t="s">
        <v>1097</v>
      </c>
      <c r="E2846" s="4">
        <v>2018</v>
      </c>
      <c r="F2846" s="5" t="s">
        <v>85</v>
      </c>
      <c r="G2846" s="6">
        <v>650</v>
      </c>
      <c r="H2846" s="6"/>
      <c r="N2846" s="4">
        <v>2012</v>
      </c>
      <c r="O2846" s="5" t="s">
        <v>1107</v>
      </c>
      <c r="S2846" s="5" t="s">
        <v>1032</v>
      </c>
      <c r="U2846" s="5" t="s">
        <v>1095</v>
      </c>
      <c r="X2846" s="5" t="s">
        <v>33</v>
      </c>
      <c r="Y2846" s="5" t="s">
        <v>32</v>
      </c>
      <c r="Z2846" s="5" t="s">
        <v>20</v>
      </c>
      <c r="AA2846" s="5" t="s">
        <v>1104</v>
      </c>
      <c r="AB2846" s="5" t="s">
        <v>105</v>
      </c>
      <c r="AC2846" s="5" t="s">
        <v>506</v>
      </c>
      <c r="AI2846" s="5" t="s">
        <v>225</v>
      </c>
      <c r="AJ2846" s="8" t="s">
        <v>777</v>
      </c>
      <c r="AK2846" s="8" t="s">
        <v>114</v>
      </c>
    </row>
    <row r="2847" spans="1:37" hidden="1" x14ac:dyDescent="0.2">
      <c r="A2847" s="4">
        <v>2669</v>
      </c>
      <c r="B2847" s="4">
        <v>34</v>
      </c>
      <c r="C2847" s="5" t="s">
        <v>1098</v>
      </c>
      <c r="D2847" s="5" t="s">
        <v>1097</v>
      </c>
      <c r="E2847" s="4">
        <v>2018</v>
      </c>
      <c r="F2847" s="5" t="s">
        <v>85</v>
      </c>
      <c r="G2847" s="6">
        <v>698</v>
      </c>
      <c r="H2847" s="6"/>
      <c r="N2847" s="4">
        <v>2014</v>
      </c>
      <c r="O2847" s="5" t="s">
        <v>1107</v>
      </c>
      <c r="S2847" s="5" t="s">
        <v>1032</v>
      </c>
      <c r="U2847" s="5" t="s">
        <v>1095</v>
      </c>
      <c r="X2847" s="5" t="s">
        <v>33</v>
      </c>
      <c r="Y2847" s="5" t="s">
        <v>32</v>
      </c>
      <c r="Z2847" s="5" t="s">
        <v>20</v>
      </c>
      <c r="AA2847" s="5" t="s">
        <v>1106</v>
      </c>
      <c r="AB2847" s="5" t="s">
        <v>105</v>
      </c>
      <c r="AC2847" s="5" t="s">
        <v>506</v>
      </c>
      <c r="AI2847" s="5" t="s">
        <v>225</v>
      </c>
      <c r="AJ2847" s="8" t="s">
        <v>777</v>
      </c>
      <c r="AK2847" s="8" t="s">
        <v>114</v>
      </c>
    </row>
    <row r="2848" spans="1:37" hidden="1" x14ac:dyDescent="0.2">
      <c r="A2848" s="4">
        <v>2669</v>
      </c>
      <c r="B2848" s="4">
        <v>35</v>
      </c>
      <c r="C2848" s="5" t="s">
        <v>1098</v>
      </c>
      <c r="D2848" s="5" t="s">
        <v>1097</v>
      </c>
      <c r="E2848" s="4">
        <v>2018</v>
      </c>
      <c r="F2848" s="5" t="s">
        <v>227</v>
      </c>
      <c r="G2848" s="6">
        <v>0.27</v>
      </c>
      <c r="H2848" s="6"/>
      <c r="I2848" s="6">
        <v>0.02</v>
      </c>
      <c r="J2848" s="5" t="s">
        <v>65</v>
      </c>
      <c r="L2848" s="5" t="s">
        <v>231</v>
      </c>
      <c r="N2848" s="4" t="s">
        <v>1108</v>
      </c>
      <c r="O2848" s="5" t="s">
        <v>1107</v>
      </c>
      <c r="P2848" s="5" t="s">
        <v>652</v>
      </c>
      <c r="Q2848" s="5" t="s">
        <v>1329</v>
      </c>
      <c r="S2848" s="5" t="s">
        <v>1032</v>
      </c>
      <c r="U2848" s="5" t="s">
        <v>1095</v>
      </c>
      <c r="X2848" s="5" t="s">
        <v>33</v>
      </c>
      <c r="Y2848" s="5" t="s">
        <v>32</v>
      </c>
      <c r="Z2848" s="5" t="s">
        <v>20</v>
      </c>
      <c r="AB2848" s="5" t="s">
        <v>105</v>
      </c>
      <c r="AC2848" s="5" t="s">
        <v>946</v>
      </c>
      <c r="AI2848" s="5" t="s">
        <v>225</v>
      </c>
      <c r="AJ2848" s="8" t="s">
        <v>777</v>
      </c>
      <c r="AK2848" s="8" t="s">
        <v>114</v>
      </c>
    </row>
    <row r="2849" spans="1:38" hidden="1" x14ac:dyDescent="0.2">
      <c r="A2849" s="4">
        <v>2669</v>
      </c>
      <c r="B2849" s="4">
        <v>36</v>
      </c>
      <c r="C2849" s="5" t="s">
        <v>1098</v>
      </c>
      <c r="D2849" s="5" t="s">
        <v>1097</v>
      </c>
      <c r="E2849" s="4">
        <v>2018</v>
      </c>
      <c r="F2849" s="5" t="s">
        <v>227</v>
      </c>
      <c r="G2849" s="6">
        <v>0.15</v>
      </c>
      <c r="H2849" s="6"/>
      <c r="I2849" s="6">
        <v>0.03</v>
      </c>
      <c r="J2849" s="5" t="s">
        <v>65</v>
      </c>
      <c r="L2849" s="5" t="s">
        <v>1109</v>
      </c>
      <c r="N2849" s="4" t="s">
        <v>1108</v>
      </c>
      <c r="O2849" s="5" t="s">
        <v>1107</v>
      </c>
      <c r="P2849" s="5" t="s">
        <v>652</v>
      </c>
      <c r="Q2849" s="5" t="s">
        <v>1329</v>
      </c>
      <c r="S2849" s="5" t="s">
        <v>1032</v>
      </c>
      <c r="U2849" s="5" t="s">
        <v>1095</v>
      </c>
      <c r="X2849" s="5" t="s">
        <v>33</v>
      </c>
      <c r="Y2849" s="5" t="s">
        <v>32</v>
      </c>
      <c r="Z2849" s="5" t="s">
        <v>20</v>
      </c>
      <c r="AB2849" s="5" t="s">
        <v>105</v>
      </c>
      <c r="AC2849" s="5" t="s">
        <v>946</v>
      </c>
      <c r="AI2849" s="5" t="s">
        <v>225</v>
      </c>
      <c r="AJ2849" s="8" t="s">
        <v>777</v>
      </c>
      <c r="AK2849" s="8" t="s">
        <v>114</v>
      </c>
    </row>
    <row r="2850" spans="1:38" hidden="1" x14ac:dyDescent="0.2">
      <c r="A2850" s="4">
        <v>2669</v>
      </c>
      <c r="B2850" s="4">
        <v>37</v>
      </c>
      <c r="C2850" s="5" t="s">
        <v>1098</v>
      </c>
      <c r="D2850" s="5" t="s">
        <v>1097</v>
      </c>
      <c r="E2850" s="4">
        <v>2018</v>
      </c>
      <c r="F2850" s="5" t="s">
        <v>227</v>
      </c>
      <c r="G2850" s="6">
        <v>0.27</v>
      </c>
      <c r="H2850" s="6"/>
      <c r="I2850" s="6">
        <v>2.5000000000000001E-2</v>
      </c>
      <c r="J2850" s="5" t="s">
        <v>65</v>
      </c>
      <c r="L2850" s="5" t="s">
        <v>1110</v>
      </c>
      <c r="N2850" s="4" t="s">
        <v>1108</v>
      </c>
      <c r="O2850" s="5" t="s">
        <v>1107</v>
      </c>
      <c r="P2850" s="5" t="s">
        <v>652</v>
      </c>
      <c r="Q2850" s="5" t="s">
        <v>1329</v>
      </c>
      <c r="S2850" s="5" t="s">
        <v>1032</v>
      </c>
      <c r="U2850" s="5" t="s">
        <v>1095</v>
      </c>
      <c r="X2850" s="5" t="s">
        <v>33</v>
      </c>
      <c r="Y2850" s="5" t="s">
        <v>32</v>
      </c>
      <c r="Z2850" s="5" t="s">
        <v>20</v>
      </c>
      <c r="AB2850" s="5" t="s">
        <v>105</v>
      </c>
      <c r="AC2850" s="5" t="s">
        <v>946</v>
      </c>
      <c r="AI2850" s="5" t="s">
        <v>225</v>
      </c>
      <c r="AJ2850" s="8" t="s">
        <v>777</v>
      </c>
      <c r="AK2850" s="8" t="s">
        <v>114</v>
      </c>
    </row>
    <row r="2851" spans="1:38" hidden="1" x14ac:dyDescent="0.2">
      <c r="A2851" s="4">
        <v>2669</v>
      </c>
      <c r="B2851" s="4">
        <v>38</v>
      </c>
      <c r="C2851" s="5" t="s">
        <v>1098</v>
      </c>
      <c r="D2851" s="5" t="s">
        <v>1097</v>
      </c>
      <c r="E2851" s="4">
        <v>2018</v>
      </c>
      <c r="F2851" s="5" t="s">
        <v>227</v>
      </c>
      <c r="G2851" s="6">
        <v>0.14000000000000001</v>
      </c>
      <c r="H2851" s="6"/>
      <c r="I2851" s="6">
        <v>1.4999999999999999E-2</v>
      </c>
      <c r="J2851" s="5" t="s">
        <v>65</v>
      </c>
      <c r="L2851" s="5" t="s">
        <v>1111</v>
      </c>
      <c r="N2851" s="4" t="s">
        <v>1108</v>
      </c>
      <c r="O2851" s="5" t="s">
        <v>1107</v>
      </c>
      <c r="P2851" s="5" t="s">
        <v>652</v>
      </c>
      <c r="Q2851" s="5" t="s">
        <v>1329</v>
      </c>
      <c r="S2851" s="5" t="s">
        <v>1032</v>
      </c>
      <c r="U2851" s="5" t="s">
        <v>1095</v>
      </c>
      <c r="X2851" s="5" t="s">
        <v>33</v>
      </c>
      <c r="Y2851" s="5" t="s">
        <v>32</v>
      </c>
      <c r="Z2851" s="5" t="s">
        <v>20</v>
      </c>
      <c r="AB2851" s="5" t="s">
        <v>105</v>
      </c>
      <c r="AC2851" s="5" t="s">
        <v>946</v>
      </c>
      <c r="AI2851" s="5" t="s">
        <v>225</v>
      </c>
      <c r="AJ2851" s="8" t="s">
        <v>777</v>
      </c>
      <c r="AK2851" s="8" t="s">
        <v>114</v>
      </c>
    </row>
    <row r="2852" spans="1:38" hidden="1" x14ac:dyDescent="0.2">
      <c r="A2852" s="4">
        <v>2669</v>
      </c>
      <c r="B2852" s="4">
        <v>39</v>
      </c>
      <c r="C2852" s="5" t="s">
        <v>1098</v>
      </c>
      <c r="D2852" s="5" t="s">
        <v>1097</v>
      </c>
      <c r="E2852" s="4">
        <v>2018</v>
      </c>
      <c r="F2852" s="5" t="s">
        <v>227</v>
      </c>
      <c r="G2852" s="6">
        <v>0.17</v>
      </c>
      <c r="H2852" s="6"/>
      <c r="J2852" s="5" t="s">
        <v>65</v>
      </c>
      <c r="M2852" s="5" t="s">
        <v>869</v>
      </c>
      <c r="N2852" s="4" t="s">
        <v>1108</v>
      </c>
      <c r="O2852" s="5" t="s">
        <v>1107</v>
      </c>
      <c r="P2852" s="5" t="s">
        <v>652</v>
      </c>
      <c r="Q2852" s="5" t="s">
        <v>1329</v>
      </c>
      <c r="S2852" s="5" t="s">
        <v>1032</v>
      </c>
      <c r="U2852" s="5" t="s">
        <v>1095</v>
      </c>
      <c r="X2852" s="5" t="s">
        <v>33</v>
      </c>
      <c r="Y2852" s="5" t="s">
        <v>32</v>
      </c>
      <c r="Z2852" s="5" t="s">
        <v>20</v>
      </c>
      <c r="AA2852" s="5" t="s">
        <v>1112</v>
      </c>
      <c r="AB2852" s="5" t="s">
        <v>105</v>
      </c>
      <c r="AC2852" s="5" t="s">
        <v>946</v>
      </c>
      <c r="AI2852" s="5" t="s">
        <v>225</v>
      </c>
      <c r="AJ2852" s="8" t="s">
        <v>777</v>
      </c>
      <c r="AK2852" s="8" t="s">
        <v>114</v>
      </c>
    </row>
    <row r="2853" spans="1:38" hidden="1" x14ac:dyDescent="0.2">
      <c r="A2853" s="4">
        <v>3023</v>
      </c>
      <c r="B2853" s="4">
        <v>1</v>
      </c>
      <c r="C2853" s="5" t="s">
        <v>1114</v>
      </c>
      <c r="D2853" s="5" t="s">
        <v>1113</v>
      </c>
      <c r="E2853" s="4">
        <v>2001</v>
      </c>
      <c r="F2853" s="5" t="s">
        <v>1074</v>
      </c>
      <c r="G2853" s="6">
        <v>14.1</v>
      </c>
      <c r="H2853" s="6">
        <v>152</v>
      </c>
      <c r="I2853" s="6">
        <v>0.18</v>
      </c>
      <c r="J2853" s="5" t="s">
        <v>65</v>
      </c>
      <c r="M2853" s="5" t="s">
        <v>57</v>
      </c>
      <c r="N2853" s="4" t="s">
        <v>1116</v>
      </c>
      <c r="O2853" s="4" t="s">
        <v>1116</v>
      </c>
      <c r="P2853" s="5" t="s">
        <v>652</v>
      </c>
      <c r="Q2853" s="5" t="s">
        <v>1329</v>
      </c>
      <c r="S2853" s="5" t="s">
        <v>852</v>
      </c>
      <c r="U2853" s="5" t="s">
        <v>147</v>
      </c>
      <c r="V2853" s="7">
        <v>3000</v>
      </c>
      <c r="W2853" s="7" t="s">
        <v>133</v>
      </c>
      <c r="X2853" s="5" t="s">
        <v>153</v>
      </c>
      <c r="Y2853" s="5" t="s">
        <v>152</v>
      </c>
      <c r="Z2853" s="5" t="s">
        <v>20</v>
      </c>
      <c r="AB2853" s="5" t="s">
        <v>105</v>
      </c>
      <c r="AC2853" s="5" t="s">
        <v>506</v>
      </c>
      <c r="AE2853" s="5" t="s">
        <v>59</v>
      </c>
      <c r="AF2853" s="11" t="s">
        <v>1198</v>
      </c>
      <c r="AG2853" s="11" t="s">
        <v>1197</v>
      </c>
      <c r="AI2853" s="5" t="s">
        <v>225</v>
      </c>
      <c r="AJ2853" s="8" t="s">
        <v>777</v>
      </c>
      <c r="AK2853" s="8" t="s">
        <v>59</v>
      </c>
      <c r="AL2853" s="8" t="s">
        <v>1115</v>
      </c>
    </row>
    <row r="2854" spans="1:38" hidden="1" x14ac:dyDescent="0.2">
      <c r="A2854" s="4">
        <v>3023</v>
      </c>
      <c r="B2854" s="4">
        <v>2</v>
      </c>
      <c r="C2854" s="5" t="s">
        <v>1114</v>
      </c>
      <c r="D2854" s="5" t="s">
        <v>1113</v>
      </c>
      <c r="E2854" s="4">
        <v>2001</v>
      </c>
      <c r="F2854" s="5" t="s">
        <v>182</v>
      </c>
      <c r="G2854" s="6">
        <f>558/(558+604)</f>
        <v>0.48020654044750433</v>
      </c>
      <c r="H2854" s="6">
        <v>1162</v>
      </c>
      <c r="N2854" s="4" t="s">
        <v>1116</v>
      </c>
      <c r="O2854" s="4" t="s">
        <v>1116</v>
      </c>
      <c r="P2854" s="5" t="s">
        <v>652</v>
      </c>
      <c r="Q2854" s="5" t="s">
        <v>1329</v>
      </c>
      <c r="S2854" s="5" t="s">
        <v>852</v>
      </c>
      <c r="U2854" s="5" t="s">
        <v>147</v>
      </c>
      <c r="V2854" s="7">
        <v>3000</v>
      </c>
      <c r="W2854" s="7" t="s">
        <v>133</v>
      </c>
      <c r="X2854" s="5" t="s">
        <v>153</v>
      </c>
      <c r="Y2854" s="5" t="s">
        <v>152</v>
      </c>
      <c r="Z2854" s="5" t="s">
        <v>20</v>
      </c>
      <c r="AB2854" s="5" t="s">
        <v>105</v>
      </c>
      <c r="AC2854" s="5" t="s">
        <v>506</v>
      </c>
      <c r="AE2854" s="5" t="s">
        <v>59</v>
      </c>
      <c r="AF2854" s="11" t="s">
        <v>1198</v>
      </c>
      <c r="AG2854" s="11" t="s">
        <v>1197</v>
      </c>
      <c r="AI2854" s="5" t="s">
        <v>225</v>
      </c>
      <c r="AJ2854" s="8" t="s">
        <v>777</v>
      </c>
      <c r="AK2854" s="8" t="s">
        <v>59</v>
      </c>
      <c r="AL2854" s="8" t="s">
        <v>1115</v>
      </c>
    </row>
    <row r="2855" spans="1:38" hidden="1" x14ac:dyDescent="0.2">
      <c r="A2855" s="4">
        <v>3023</v>
      </c>
      <c r="B2855" s="4">
        <v>3</v>
      </c>
      <c r="C2855" s="5" t="s">
        <v>1114</v>
      </c>
      <c r="D2855" s="5" t="s">
        <v>1113</v>
      </c>
      <c r="E2855" s="4">
        <v>2001</v>
      </c>
      <c r="F2855" s="5" t="s">
        <v>1072</v>
      </c>
      <c r="G2855" s="6">
        <v>4.2</v>
      </c>
      <c r="H2855" s="6">
        <v>732</v>
      </c>
      <c r="N2855" s="4" t="s">
        <v>1116</v>
      </c>
      <c r="O2855" s="4" t="s">
        <v>1116</v>
      </c>
      <c r="P2855" s="5" t="s">
        <v>652</v>
      </c>
      <c r="Q2855" s="5" t="s">
        <v>1329</v>
      </c>
      <c r="S2855" s="5" t="s">
        <v>852</v>
      </c>
      <c r="U2855" s="5" t="s">
        <v>147</v>
      </c>
      <c r="V2855" s="7">
        <v>3000</v>
      </c>
      <c r="W2855" s="7" t="s">
        <v>133</v>
      </c>
      <c r="X2855" s="5" t="s">
        <v>153</v>
      </c>
      <c r="Y2855" s="5" t="s">
        <v>152</v>
      </c>
      <c r="Z2855" s="5" t="s">
        <v>20</v>
      </c>
      <c r="AB2855" s="5" t="s">
        <v>105</v>
      </c>
      <c r="AC2855" s="5" t="s">
        <v>506</v>
      </c>
      <c r="AE2855" s="5" t="s">
        <v>59</v>
      </c>
      <c r="AF2855" s="11" t="s">
        <v>1198</v>
      </c>
      <c r="AG2855" s="11" t="s">
        <v>1197</v>
      </c>
      <c r="AI2855" s="5" t="s">
        <v>225</v>
      </c>
      <c r="AJ2855" s="8" t="s">
        <v>777</v>
      </c>
      <c r="AK2855" s="8" t="s">
        <v>59</v>
      </c>
      <c r="AL2855" s="8" t="s">
        <v>1115</v>
      </c>
    </row>
    <row r="2856" spans="1:38" hidden="1" x14ac:dyDescent="0.2">
      <c r="A2856" s="4">
        <v>3023</v>
      </c>
      <c r="B2856" s="4">
        <v>4</v>
      </c>
      <c r="C2856" s="5" t="s">
        <v>1114</v>
      </c>
      <c r="D2856" s="5" t="s">
        <v>1113</v>
      </c>
      <c r="E2856" s="4">
        <v>2001</v>
      </c>
      <c r="F2856" s="5" t="s">
        <v>85</v>
      </c>
      <c r="G2856" s="6">
        <v>269</v>
      </c>
      <c r="H2856" s="6">
        <v>269</v>
      </c>
      <c r="M2856" s="5" t="s">
        <v>53</v>
      </c>
      <c r="N2856" s="4">
        <v>1973</v>
      </c>
      <c r="O2856" s="4" t="s">
        <v>1116</v>
      </c>
      <c r="P2856" s="5" t="s">
        <v>652</v>
      </c>
      <c r="Q2856" s="5" t="s">
        <v>1329</v>
      </c>
      <c r="S2856" s="5" t="s">
        <v>852</v>
      </c>
      <c r="U2856" s="5" t="s">
        <v>147</v>
      </c>
      <c r="V2856" s="7">
        <v>3000</v>
      </c>
      <c r="W2856" s="7" t="s">
        <v>133</v>
      </c>
      <c r="X2856" s="5" t="s">
        <v>153</v>
      </c>
      <c r="Y2856" s="5" t="s">
        <v>152</v>
      </c>
      <c r="Z2856" s="5" t="s">
        <v>20</v>
      </c>
      <c r="AB2856" s="5" t="s">
        <v>105</v>
      </c>
      <c r="AC2856" s="5" t="s">
        <v>506</v>
      </c>
      <c r="AE2856" s="5" t="s">
        <v>59</v>
      </c>
      <c r="AF2856" s="11" t="s">
        <v>1198</v>
      </c>
      <c r="AG2856" s="11" t="s">
        <v>1197</v>
      </c>
      <c r="AI2856" s="5" t="s">
        <v>225</v>
      </c>
      <c r="AJ2856" s="8" t="s">
        <v>777</v>
      </c>
      <c r="AK2856" s="8" t="s">
        <v>59</v>
      </c>
      <c r="AL2856" s="8" t="s">
        <v>1115</v>
      </c>
    </row>
    <row r="2857" spans="1:38" hidden="1" x14ac:dyDescent="0.2">
      <c r="A2857" s="4">
        <v>3023</v>
      </c>
      <c r="B2857" s="4">
        <v>5</v>
      </c>
      <c r="C2857" s="5" t="s">
        <v>1114</v>
      </c>
      <c r="D2857" s="5" t="s">
        <v>1113</v>
      </c>
      <c r="E2857" s="4">
        <v>2001</v>
      </c>
      <c r="F2857" s="5" t="s">
        <v>85</v>
      </c>
      <c r="G2857" s="6">
        <v>260</v>
      </c>
      <c r="H2857" s="6">
        <v>260</v>
      </c>
      <c r="M2857" s="5" t="s">
        <v>53</v>
      </c>
      <c r="N2857" s="4">
        <v>1974</v>
      </c>
      <c r="O2857" s="4" t="s">
        <v>1116</v>
      </c>
      <c r="P2857" s="5" t="s">
        <v>652</v>
      </c>
      <c r="Q2857" s="5" t="s">
        <v>1329</v>
      </c>
      <c r="S2857" s="5" t="s">
        <v>852</v>
      </c>
      <c r="U2857" s="5" t="s">
        <v>147</v>
      </c>
      <c r="V2857" s="7">
        <v>3000</v>
      </c>
      <c r="W2857" s="7" t="s">
        <v>133</v>
      </c>
      <c r="X2857" s="5" t="s">
        <v>153</v>
      </c>
      <c r="Y2857" s="5" t="s">
        <v>152</v>
      </c>
      <c r="Z2857" s="5" t="s">
        <v>20</v>
      </c>
      <c r="AB2857" s="5" t="s">
        <v>105</v>
      </c>
      <c r="AC2857" s="5" t="s">
        <v>506</v>
      </c>
      <c r="AE2857" s="5" t="s">
        <v>59</v>
      </c>
      <c r="AF2857" s="11" t="s">
        <v>1198</v>
      </c>
      <c r="AG2857" s="11" t="s">
        <v>1197</v>
      </c>
      <c r="AI2857" s="5" t="s">
        <v>225</v>
      </c>
      <c r="AJ2857" s="8" t="s">
        <v>777</v>
      </c>
      <c r="AK2857" s="8" t="s">
        <v>59</v>
      </c>
      <c r="AL2857" s="8" t="s">
        <v>1115</v>
      </c>
    </row>
    <row r="2858" spans="1:38" hidden="1" x14ac:dyDescent="0.2">
      <c r="A2858" s="4">
        <v>3023</v>
      </c>
      <c r="B2858" s="4">
        <v>6</v>
      </c>
      <c r="C2858" s="5" t="s">
        <v>1114</v>
      </c>
      <c r="D2858" s="5" t="s">
        <v>1113</v>
      </c>
      <c r="E2858" s="4">
        <v>2001</v>
      </c>
      <c r="F2858" s="5" t="s">
        <v>85</v>
      </c>
      <c r="G2858" s="6">
        <v>257</v>
      </c>
      <c r="H2858" s="6">
        <v>257</v>
      </c>
      <c r="M2858" s="5" t="s">
        <v>53</v>
      </c>
      <c r="N2858" s="4">
        <v>1975</v>
      </c>
      <c r="O2858" s="4" t="s">
        <v>1116</v>
      </c>
      <c r="P2858" s="5" t="s">
        <v>652</v>
      </c>
      <c r="Q2858" s="5" t="s">
        <v>1329</v>
      </c>
      <c r="S2858" s="5" t="s">
        <v>852</v>
      </c>
      <c r="U2858" s="5" t="s">
        <v>147</v>
      </c>
      <c r="V2858" s="7">
        <v>3000</v>
      </c>
      <c r="W2858" s="7" t="s">
        <v>133</v>
      </c>
      <c r="X2858" s="5" t="s">
        <v>153</v>
      </c>
      <c r="Y2858" s="5" t="s">
        <v>152</v>
      </c>
      <c r="Z2858" s="5" t="s">
        <v>20</v>
      </c>
      <c r="AB2858" s="5" t="s">
        <v>105</v>
      </c>
      <c r="AC2858" s="5" t="s">
        <v>506</v>
      </c>
      <c r="AE2858" s="5" t="s">
        <v>59</v>
      </c>
      <c r="AF2858" s="11" t="s">
        <v>1198</v>
      </c>
      <c r="AG2858" s="11" t="s">
        <v>1197</v>
      </c>
      <c r="AI2858" s="5" t="s">
        <v>225</v>
      </c>
      <c r="AJ2858" s="8" t="s">
        <v>777</v>
      </c>
      <c r="AK2858" s="8" t="s">
        <v>59</v>
      </c>
      <c r="AL2858" s="8" t="s">
        <v>1115</v>
      </c>
    </row>
    <row r="2859" spans="1:38" hidden="1" x14ac:dyDescent="0.2">
      <c r="A2859" s="4">
        <v>3023</v>
      </c>
      <c r="B2859" s="4">
        <v>7</v>
      </c>
      <c r="C2859" s="5" t="s">
        <v>1114</v>
      </c>
      <c r="D2859" s="5" t="s">
        <v>1113</v>
      </c>
      <c r="E2859" s="4">
        <v>2001</v>
      </c>
      <c r="F2859" s="5" t="s">
        <v>85</v>
      </c>
      <c r="G2859" s="6">
        <v>245</v>
      </c>
      <c r="H2859" s="6">
        <v>245</v>
      </c>
      <c r="M2859" s="5" t="s">
        <v>53</v>
      </c>
      <c r="N2859" s="4">
        <v>1976</v>
      </c>
      <c r="O2859" s="4" t="s">
        <v>1116</v>
      </c>
      <c r="P2859" s="5" t="s">
        <v>652</v>
      </c>
      <c r="Q2859" s="5" t="s">
        <v>1329</v>
      </c>
      <c r="S2859" s="5" t="s">
        <v>852</v>
      </c>
      <c r="U2859" s="5" t="s">
        <v>147</v>
      </c>
      <c r="V2859" s="7">
        <v>3000</v>
      </c>
      <c r="W2859" s="7" t="s">
        <v>133</v>
      </c>
      <c r="X2859" s="5" t="s">
        <v>153</v>
      </c>
      <c r="Y2859" s="5" t="s">
        <v>152</v>
      </c>
      <c r="Z2859" s="5" t="s">
        <v>20</v>
      </c>
      <c r="AB2859" s="5" t="s">
        <v>105</v>
      </c>
      <c r="AC2859" s="5" t="s">
        <v>506</v>
      </c>
      <c r="AE2859" s="5" t="s">
        <v>59</v>
      </c>
      <c r="AF2859" s="11" t="s">
        <v>1198</v>
      </c>
      <c r="AG2859" s="11" t="s">
        <v>1197</v>
      </c>
      <c r="AI2859" s="5" t="s">
        <v>225</v>
      </c>
      <c r="AJ2859" s="8" t="s">
        <v>777</v>
      </c>
      <c r="AK2859" s="8" t="s">
        <v>59</v>
      </c>
      <c r="AL2859" s="8" t="s">
        <v>1115</v>
      </c>
    </row>
    <row r="2860" spans="1:38" hidden="1" x14ac:dyDescent="0.2">
      <c r="A2860" s="4">
        <v>3023</v>
      </c>
      <c r="B2860" s="4">
        <v>8</v>
      </c>
      <c r="C2860" s="5" t="s">
        <v>1114</v>
      </c>
      <c r="D2860" s="5" t="s">
        <v>1113</v>
      </c>
      <c r="E2860" s="4">
        <v>2001</v>
      </c>
      <c r="F2860" s="5" t="s">
        <v>85</v>
      </c>
      <c r="G2860" s="6">
        <v>224</v>
      </c>
      <c r="H2860" s="6">
        <v>224</v>
      </c>
      <c r="M2860" s="5" t="s">
        <v>53</v>
      </c>
      <c r="N2860" s="4">
        <v>1977</v>
      </c>
      <c r="O2860" s="4" t="s">
        <v>1116</v>
      </c>
      <c r="P2860" s="5" t="s">
        <v>652</v>
      </c>
      <c r="Q2860" s="5" t="s">
        <v>1329</v>
      </c>
      <c r="S2860" s="5" t="s">
        <v>852</v>
      </c>
      <c r="U2860" s="5" t="s">
        <v>147</v>
      </c>
      <c r="V2860" s="7">
        <v>3000</v>
      </c>
      <c r="W2860" s="7" t="s">
        <v>133</v>
      </c>
      <c r="X2860" s="5" t="s">
        <v>153</v>
      </c>
      <c r="Y2860" s="5" t="s">
        <v>152</v>
      </c>
      <c r="Z2860" s="5" t="s">
        <v>20</v>
      </c>
      <c r="AB2860" s="5" t="s">
        <v>105</v>
      </c>
      <c r="AC2860" s="5" t="s">
        <v>506</v>
      </c>
      <c r="AE2860" s="5" t="s">
        <v>59</v>
      </c>
      <c r="AF2860" s="11" t="s">
        <v>1198</v>
      </c>
      <c r="AG2860" s="11" t="s">
        <v>1197</v>
      </c>
      <c r="AI2860" s="5" t="s">
        <v>225</v>
      </c>
      <c r="AJ2860" s="8" t="s">
        <v>777</v>
      </c>
      <c r="AK2860" s="8" t="s">
        <v>59</v>
      </c>
      <c r="AL2860" s="8" t="s">
        <v>1115</v>
      </c>
    </row>
    <row r="2861" spans="1:38" hidden="1" x14ac:dyDescent="0.2">
      <c r="A2861" s="4">
        <v>3023</v>
      </c>
      <c r="B2861" s="4">
        <v>9</v>
      </c>
      <c r="C2861" s="5" t="s">
        <v>1114</v>
      </c>
      <c r="D2861" s="5" t="s">
        <v>1113</v>
      </c>
      <c r="E2861" s="4">
        <v>2001</v>
      </c>
      <c r="F2861" s="5" t="s">
        <v>85</v>
      </c>
      <c r="G2861" s="6">
        <v>208</v>
      </c>
      <c r="H2861" s="6">
        <v>208</v>
      </c>
      <c r="M2861" s="5" t="s">
        <v>53</v>
      </c>
      <c r="N2861" s="4">
        <v>1978</v>
      </c>
      <c r="O2861" s="4" t="s">
        <v>1116</v>
      </c>
      <c r="P2861" s="5" t="s">
        <v>652</v>
      </c>
      <c r="Q2861" s="5" t="s">
        <v>1329</v>
      </c>
      <c r="S2861" s="5" t="s">
        <v>852</v>
      </c>
      <c r="U2861" s="5" t="s">
        <v>147</v>
      </c>
      <c r="V2861" s="7">
        <v>3000</v>
      </c>
      <c r="W2861" s="7" t="s">
        <v>133</v>
      </c>
      <c r="X2861" s="5" t="s">
        <v>153</v>
      </c>
      <c r="Y2861" s="5" t="s">
        <v>152</v>
      </c>
      <c r="Z2861" s="5" t="s">
        <v>20</v>
      </c>
      <c r="AB2861" s="5" t="s">
        <v>105</v>
      </c>
      <c r="AC2861" s="5" t="s">
        <v>506</v>
      </c>
      <c r="AE2861" s="5" t="s">
        <v>59</v>
      </c>
      <c r="AF2861" s="11" t="s">
        <v>1198</v>
      </c>
      <c r="AG2861" s="11" t="s">
        <v>1197</v>
      </c>
      <c r="AI2861" s="5" t="s">
        <v>225</v>
      </c>
      <c r="AJ2861" s="8" t="s">
        <v>777</v>
      </c>
      <c r="AK2861" s="8" t="s">
        <v>59</v>
      </c>
      <c r="AL2861" s="8" t="s">
        <v>1115</v>
      </c>
    </row>
    <row r="2862" spans="1:38" hidden="1" x14ac:dyDescent="0.2">
      <c r="A2862" s="4">
        <v>3023</v>
      </c>
      <c r="B2862" s="4">
        <v>10</v>
      </c>
      <c r="C2862" s="5" t="s">
        <v>1114</v>
      </c>
      <c r="D2862" s="5" t="s">
        <v>1113</v>
      </c>
      <c r="E2862" s="4">
        <v>2001</v>
      </c>
      <c r="F2862" s="5" t="s">
        <v>85</v>
      </c>
      <c r="G2862" s="6">
        <v>215</v>
      </c>
      <c r="H2862" s="6">
        <v>215</v>
      </c>
      <c r="M2862" s="5" t="s">
        <v>53</v>
      </c>
      <c r="N2862" s="4">
        <v>1979</v>
      </c>
      <c r="O2862" s="4" t="s">
        <v>1116</v>
      </c>
      <c r="P2862" s="5" t="s">
        <v>652</v>
      </c>
      <c r="Q2862" s="5" t="s">
        <v>1329</v>
      </c>
      <c r="S2862" s="5" t="s">
        <v>852</v>
      </c>
      <c r="U2862" s="5" t="s">
        <v>147</v>
      </c>
      <c r="V2862" s="7">
        <v>3000</v>
      </c>
      <c r="W2862" s="7" t="s">
        <v>133</v>
      </c>
      <c r="X2862" s="5" t="s">
        <v>153</v>
      </c>
      <c r="Y2862" s="5" t="s">
        <v>152</v>
      </c>
      <c r="Z2862" s="5" t="s">
        <v>20</v>
      </c>
      <c r="AB2862" s="5" t="s">
        <v>105</v>
      </c>
      <c r="AC2862" s="5" t="s">
        <v>506</v>
      </c>
      <c r="AE2862" s="5" t="s">
        <v>59</v>
      </c>
      <c r="AF2862" s="11" t="s">
        <v>1198</v>
      </c>
      <c r="AG2862" s="11" t="s">
        <v>1197</v>
      </c>
      <c r="AI2862" s="5" t="s">
        <v>225</v>
      </c>
      <c r="AJ2862" s="8" t="s">
        <v>777</v>
      </c>
      <c r="AK2862" s="8" t="s">
        <v>59</v>
      </c>
      <c r="AL2862" s="8" t="s">
        <v>1115</v>
      </c>
    </row>
    <row r="2863" spans="1:38" hidden="1" x14ac:dyDescent="0.2">
      <c r="A2863" s="4">
        <v>3023</v>
      </c>
      <c r="B2863" s="4">
        <v>11</v>
      </c>
      <c r="C2863" s="5" t="s">
        <v>1114</v>
      </c>
      <c r="D2863" s="5" t="s">
        <v>1113</v>
      </c>
      <c r="E2863" s="4">
        <v>2001</v>
      </c>
      <c r="F2863" s="5" t="s">
        <v>85</v>
      </c>
      <c r="G2863" s="6">
        <v>236</v>
      </c>
      <c r="H2863" s="6">
        <v>236</v>
      </c>
      <c r="M2863" s="5" t="s">
        <v>53</v>
      </c>
      <c r="N2863" s="4">
        <v>1980</v>
      </c>
      <c r="O2863" s="4" t="s">
        <v>1116</v>
      </c>
      <c r="P2863" s="5" t="s">
        <v>652</v>
      </c>
      <c r="Q2863" s="5" t="s">
        <v>1329</v>
      </c>
      <c r="S2863" s="5" t="s">
        <v>852</v>
      </c>
      <c r="U2863" s="5" t="s">
        <v>147</v>
      </c>
      <c r="V2863" s="7">
        <v>3000</v>
      </c>
      <c r="W2863" s="7" t="s">
        <v>133</v>
      </c>
      <c r="X2863" s="5" t="s">
        <v>153</v>
      </c>
      <c r="Y2863" s="5" t="s">
        <v>152</v>
      </c>
      <c r="Z2863" s="5" t="s">
        <v>20</v>
      </c>
      <c r="AB2863" s="5" t="s">
        <v>105</v>
      </c>
      <c r="AC2863" s="5" t="s">
        <v>506</v>
      </c>
      <c r="AE2863" s="5" t="s">
        <v>59</v>
      </c>
      <c r="AF2863" s="11" t="s">
        <v>1198</v>
      </c>
      <c r="AG2863" s="11" t="s">
        <v>1197</v>
      </c>
      <c r="AI2863" s="5" t="s">
        <v>225</v>
      </c>
      <c r="AJ2863" s="8" t="s">
        <v>777</v>
      </c>
      <c r="AK2863" s="8" t="s">
        <v>59</v>
      </c>
      <c r="AL2863" s="8" t="s">
        <v>1115</v>
      </c>
    </row>
    <row r="2864" spans="1:38" hidden="1" x14ac:dyDescent="0.2">
      <c r="A2864" s="4">
        <v>3023</v>
      </c>
      <c r="B2864" s="4">
        <v>12</v>
      </c>
      <c r="C2864" s="5" t="s">
        <v>1114</v>
      </c>
      <c r="D2864" s="5" t="s">
        <v>1113</v>
      </c>
      <c r="E2864" s="4">
        <v>2001</v>
      </c>
      <c r="F2864" s="5" t="s">
        <v>85</v>
      </c>
      <c r="G2864" s="6">
        <v>257</v>
      </c>
      <c r="H2864" s="6">
        <v>257</v>
      </c>
      <c r="M2864" s="5" t="s">
        <v>53</v>
      </c>
      <c r="N2864" s="4">
        <v>1981</v>
      </c>
      <c r="O2864" s="4" t="s">
        <v>1116</v>
      </c>
      <c r="P2864" s="5" t="s">
        <v>652</v>
      </c>
      <c r="Q2864" s="5" t="s">
        <v>1329</v>
      </c>
      <c r="S2864" s="5" t="s">
        <v>852</v>
      </c>
      <c r="U2864" s="5" t="s">
        <v>147</v>
      </c>
      <c r="V2864" s="7">
        <v>3000</v>
      </c>
      <c r="W2864" s="7" t="s">
        <v>133</v>
      </c>
      <c r="X2864" s="5" t="s">
        <v>153</v>
      </c>
      <c r="Y2864" s="5" t="s">
        <v>152</v>
      </c>
      <c r="Z2864" s="5" t="s">
        <v>20</v>
      </c>
      <c r="AB2864" s="5" t="s">
        <v>105</v>
      </c>
      <c r="AC2864" s="5" t="s">
        <v>506</v>
      </c>
      <c r="AE2864" s="5" t="s">
        <v>59</v>
      </c>
      <c r="AF2864" s="11" t="s">
        <v>1198</v>
      </c>
      <c r="AG2864" s="11" t="s">
        <v>1197</v>
      </c>
      <c r="AI2864" s="5" t="s">
        <v>225</v>
      </c>
      <c r="AJ2864" s="8" t="s">
        <v>777</v>
      </c>
      <c r="AK2864" s="8" t="s">
        <v>59</v>
      </c>
      <c r="AL2864" s="8" t="s">
        <v>1115</v>
      </c>
    </row>
    <row r="2865" spans="1:38" hidden="1" x14ac:dyDescent="0.2">
      <c r="A2865" s="4">
        <v>3023</v>
      </c>
      <c r="B2865" s="4">
        <v>13</v>
      </c>
      <c r="C2865" s="5" t="s">
        <v>1114</v>
      </c>
      <c r="D2865" s="5" t="s">
        <v>1113</v>
      </c>
      <c r="E2865" s="4">
        <v>2001</v>
      </c>
      <c r="F2865" s="5" t="s">
        <v>85</v>
      </c>
      <c r="G2865" s="6">
        <v>260</v>
      </c>
      <c r="H2865" s="6">
        <v>260</v>
      </c>
      <c r="M2865" s="5" t="s">
        <v>53</v>
      </c>
      <c r="N2865" s="4">
        <v>1982</v>
      </c>
      <c r="O2865" s="4" t="s">
        <v>1116</v>
      </c>
      <c r="P2865" s="5" t="s">
        <v>652</v>
      </c>
      <c r="Q2865" s="5" t="s">
        <v>1329</v>
      </c>
      <c r="S2865" s="5" t="s">
        <v>852</v>
      </c>
      <c r="U2865" s="5" t="s">
        <v>147</v>
      </c>
      <c r="V2865" s="7">
        <v>3000</v>
      </c>
      <c r="W2865" s="7" t="s">
        <v>133</v>
      </c>
      <c r="X2865" s="5" t="s">
        <v>153</v>
      </c>
      <c r="Y2865" s="5" t="s">
        <v>152</v>
      </c>
      <c r="Z2865" s="5" t="s">
        <v>20</v>
      </c>
      <c r="AB2865" s="5" t="s">
        <v>105</v>
      </c>
      <c r="AC2865" s="5" t="s">
        <v>506</v>
      </c>
      <c r="AE2865" s="5" t="s">
        <v>59</v>
      </c>
      <c r="AF2865" s="11" t="s">
        <v>1198</v>
      </c>
      <c r="AG2865" s="11" t="s">
        <v>1197</v>
      </c>
      <c r="AI2865" s="5" t="s">
        <v>225</v>
      </c>
      <c r="AJ2865" s="8" t="s">
        <v>777</v>
      </c>
      <c r="AK2865" s="8" t="s">
        <v>59</v>
      </c>
      <c r="AL2865" s="8" t="s">
        <v>1115</v>
      </c>
    </row>
    <row r="2866" spans="1:38" hidden="1" x14ac:dyDescent="0.2">
      <c r="A2866" s="4">
        <v>3023</v>
      </c>
      <c r="B2866" s="4">
        <v>14</v>
      </c>
      <c r="C2866" s="5" t="s">
        <v>1114</v>
      </c>
      <c r="D2866" s="5" t="s">
        <v>1113</v>
      </c>
      <c r="E2866" s="4">
        <v>2001</v>
      </c>
      <c r="F2866" s="5" t="s">
        <v>85</v>
      </c>
      <c r="G2866" s="6">
        <v>272</v>
      </c>
      <c r="H2866" s="6">
        <v>272</v>
      </c>
      <c r="M2866" s="5" t="s">
        <v>53</v>
      </c>
      <c r="N2866" s="4">
        <v>1983</v>
      </c>
      <c r="O2866" s="4" t="s">
        <v>1116</v>
      </c>
      <c r="P2866" s="5" t="s">
        <v>652</v>
      </c>
      <c r="Q2866" s="5" t="s">
        <v>1329</v>
      </c>
      <c r="S2866" s="5" t="s">
        <v>852</v>
      </c>
      <c r="U2866" s="5" t="s">
        <v>147</v>
      </c>
      <c r="V2866" s="7">
        <v>3000</v>
      </c>
      <c r="W2866" s="7" t="s">
        <v>133</v>
      </c>
      <c r="X2866" s="5" t="s">
        <v>153</v>
      </c>
      <c r="Y2866" s="5" t="s">
        <v>152</v>
      </c>
      <c r="Z2866" s="5" t="s">
        <v>20</v>
      </c>
      <c r="AB2866" s="5" t="s">
        <v>105</v>
      </c>
      <c r="AC2866" s="5" t="s">
        <v>506</v>
      </c>
      <c r="AE2866" s="5" t="s">
        <v>59</v>
      </c>
      <c r="AF2866" s="11" t="s">
        <v>1198</v>
      </c>
      <c r="AG2866" s="11" t="s">
        <v>1197</v>
      </c>
      <c r="AI2866" s="5" t="s">
        <v>225</v>
      </c>
      <c r="AJ2866" s="8" t="s">
        <v>777</v>
      </c>
      <c r="AK2866" s="8" t="s">
        <v>59</v>
      </c>
      <c r="AL2866" s="8" t="s">
        <v>1115</v>
      </c>
    </row>
    <row r="2867" spans="1:38" hidden="1" x14ac:dyDescent="0.2">
      <c r="A2867" s="4">
        <v>3023</v>
      </c>
      <c r="B2867" s="4">
        <v>15</v>
      </c>
      <c r="C2867" s="5" t="s">
        <v>1114</v>
      </c>
      <c r="D2867" s="5" t="s">
        <v>1113</v>
      </c>
      <c r="E2867" s="4">
        <v>2001</v>
      </c>
      <c r="F2867" s="5" t="s">
        <v>85</v>
      </c>
      <c r="G2867" s="6">
        <v>302</v>
      </c>
      <c r="H2867" s="6">
        <v>302</v>
      </c>
      <c r="M2867" s="5" t="s">
        <v>53</v>
      </c>
      <c r="N2867" s="4">
        <v>1984</v>
      </c>
      <c r="O2867" s="4" t="s">
        <v>1116</v>
      </c>
      <c r="P2867" s="5" t="s">
        <v>652</v>
      </c>
      <c r="Q2867" s="5" t="s">
        <v>1329</v>
      </c>
      <c r="S2867" s="5" t="s">
        <v>852</v>
      </c>
      <c r="U2867" s="5" t="s">
        <v>147</v>
      </c>
      <c r="V2867" s="7">
        <v>3000</v>
      </c>
      <c r="W2867" s="7" t="s">
        <v>133</v>
      </c>
      <c r="X2867" s="5" t="s">
        <v>153</v>
      </c>
      <c r="Y2867" s="5" t="s">
        <v>152</v>
      </c>
      <c r="Z2867" s="5" t="s">
        <v>20</v>
      </c>
      <c r="AB2867" s="5" t="s">
        <v>105</v>
      </c>
      <c r="AC2867" s="5" t="s">
        <v>506</v>
      </c>
      <c r="AE2867" s="5" t="s">
        <v>59</v>
      </c>
      <c r="AF2867" s="11" t="s">
        <v>1198</v>
      </c>
      <c r="AG2867" s="11" t="s">
        <v>1197</v>
      </c>
      <c r="AI2867" s="5" t="s">
        <v>225</v>
      </c>
      <c r="AJ2867" s="8" t="s">
        <v>777</v>
      </c>
      <c r="AK2867" s="8" t="s">
        <v>59</v>
      </c>
      <c r="AL2867" s="8" t="s">
        <v>1115</v>
      </c>
    </row>
    <row r="2868" spans="1:38" hidden="1" x14ac:dyDescent="0.2">
      <c r="A2868" s="4">
        <v>3023</v>
      </c>
      <c r="B2868" s="4">
        <v>16</v>
      </c>
      <c r="C2868" s="5" t="s">
        <v>1114</v>
      </c>
      <c r="D2868" s="5" t="s">
        <v>1113</v>
      </c>
      <c r="E2868" s="4">
        <v>2001</v>
      </c>
      <c r="F2868" s="5" t="s">
        <v>85</v>
      </c>
      <c r="G2868" s="6">
        <v>281</v>
      </c>
      <c r="H2868" s="6">
        <v>281</v>
      </c>
      <c r="M2868" s="5" t="s">
        <v>53</v>
      </c>
      <c r="N2868" s="4">
        <v>1985</v>
      </c>
      <c r="O2868" s="4" t="s">
        <v>1116</v>
      </c>
      <c r="P2868" s="5" t="s">
        <v>652</v>
      </c>
      <c r="Q2868" s="5" t="s">
        <v>1329</v>
      </c>
      <c r="S2868" s="5" t="s">
        <v>852</v>
      </c>
      <c r="U2868" s="5" t="s">
        <v>147</v>
      </c>
      <c r="V2868" s="7">
        <v>3000</v>
      </c>
      <c r="W2868" s="7" t="s">
        <v>133</v>
      </c>
      <c r="X2868" s="5" t="s">
        <v>153</v>
      </c>
      <c r="Y2868" s="5" t="s">
        <v>152</v>
      </c>
      <c r="Z2868" s="5" t="s">
        <v>20</v>
      </c>
      <c r="AB2868" s="5" t="s">
        <v>105</v>
      </c>
      <c r="AC2868" s="5" t="s">
        <v>506</v>
      </c>
      <c r="AE2868" s="5" t="s">
        <v>59</v>
      </c>
      <c r="AF2868" s="11" t="s">
        <v>1198</v>
      </c>
      <c r="AG2868" s="11" t="s">
        <v>1197</v>
      </c>
      <c r="AI2868" s="5" t="s">
        <v>225</v>
      </c>
      <c r="AJ2868" s="8" t="s">
        <v>777</v>
      </c>
      <c r="AK2868" s="8" t="s">
        <v>59</v>
      </c>
      <c r="AL2868" s="8" t="s">
        <v>1115</v>
      </c>
    </row>
    <row r="2869" spans="1:38" hidden="1" x14ac:dyDescent="0.2">
      <c r="A2869" s="4">
        <v>3023</v>
      </c>
      <c r="B2869" s="4">
        <v>17</v>
      </c>
      <c r="C2869" s="5" t="s">
        <v>1114</v>
      </c>
      <c r="D2869" s="5" t="s">
        <v>1113</v>
      </c>
      <c r="E2869" s="4">
        <v>2001</v>
      </c>
      <c r="F2869" s="5" t="s">
        <v>85</v>
      </c>
      <c r="G2869" s="6">
        <v>278</v>
      </c>
      <c r="H2869" s="6">
        <v>278</v>
      </c>
      <c r="M2869" s="5" t="s">
        <v>53</v>
      </c>
      <c r="N2869" s="4">
        <v>1986</v>
      </c>
      <c r="O2869" s="4" t="s">
        <v>1116</v>
      </c>
      <c r="P2869" s="5" t="s">
        <v>652</v>
      </c>
      <c r="Q2869" s="5" t="s">
        <v>1329</v>
      </c>
      <c r="S2869" s="5" t="s">
        <v>852</v>
      </c>
      <c r="U2869" s="5" t="s">
        <v>147</v>
      </c>
      <c r="V2869" s="7">
        <v>3000</v>
      </c>
      <c r="W2869" s="7" t="s">
        <v>133</v>
      </c>
      <c r="X2869" s="5" t="s">
        <v>153</v>
      </c>
      <c r="Y2869" s="5" t="s">
        <v>152</v>
      </c>
      <c r="Z2869" s="5" t="s">
        <v>20</v>
      </c>
      <c r="AB2869" s="5" t="s">
        <v>105</v>
      </c>
      <c r="AC2869" s="5" t="s">
        <v>506</v>
      </c>
      <c r="AE2869" s="5" t="s">
        <v>59</v>
      </c>
      <c r="AF2869" s="11" t="s">
        <v>1198</v>
      </c>
      <c r="AG2869" s="11" t="s">
        <v>1197</v>
      </c>
      <c r="AI2869" s="5" t="s">
        <v>225</v>
      </c>
      <c r="AJ2869" s="8" t="s">
        <v>777</v>
      </c>
      <c r="AK2869" s="8" t="s">
        <v>59</v>
      </c>
      <c r="AL2869" s="8" t="s">
        <v>1115</v>
      </c>
    </row>
    <row r="2870" spans="1:38" hidden="1" x14ac:dyDescent="0.2">
      <c r="A2870" s="4">
        <v>3023</v>
      </c>
      <c r="B2870" s="4">
        <v>18</v>
      </c>
      <c r="C2870" s="5" t="s">
        <v>1114</v>
      </c>
      <c r="D2870" s="5" t="s">
        <v>1113</v>
      </c>
      <c r="E2870" s="4">
        <v>2001</v>
      </c>
      <c r="F2870" s="5" t="s">
        <v>85</v>
      </c>
      <c r="G2870" s="6">
        <v>284</v>
      </c>
      <c r="H2870" s="6">
        <v>284</v>
      </c>
      <c r="M2870" s="5" t="s">
        <v>53</v>
      </c>
      <c r="N2870" s="4">
        <v>1987</v>
      </c>
      <c r="O2870" s="4" t="s">
        <v>1116</v>
      </c>
      <c r="P2870" s="5" t="s">
        <v>652</v>
      </c>
      <c r="Q2870" s="5" t="s">
        <v>1329</v>
      </c>
      <c r="S2870" s="5" t="s">
        <v>852</v>
      </c>
      <c r="U2870" s="5" t="s">
        <v>147</v>
      </c>
      <c r="V2870" s="7">
        <v>3000</v>
      </c>
      <c r="W2870" s="7" t="s">
        <v>133</v>
      </c>
      <c r="X2870" s="5" t="s">
        <v>153</v>
      </c>
      <c r="Y2870" s="5" t="s">
        <v>152</v>
      </c>
      <c r="Z2870" s="5" t="s">
        <v>20</v>
      </c>
      <c r="AB2870" s="5" t="s">
        <v>105</v>
      </c>
      <c r="AC2870" s="5" t="s">
        <v>506</v>
      </c>
      <c r="AE2870" s="5" t="s">
        <v>59</v>
      </c>
      <c r="AF2870" s="11" t="s">
        <v>1198</v>
      </c>
      <c r="AG2870" s="11" t="s">
        <v>1197</v>
      </c>
      <c r="AI2870" s="5" t="s">
        <v>225</v>
      </c>
      <c r="AJ2870" s="8" t="s">
        <v>777</v>
      </c>
      <c r="AK2870" s="8" t="s">
        <v>59</v>
      </c>
      <c r="AL2870" s="8" t="s">
        <v>1115</v>
      </c>
    </row>
    <row r="2871" spans="1:38" hidden="1" x14ac:dyDescent="0.2">
      <c r="A2871" s="4">
        <v>3023</v>
      </c>
      <c r="B2871" s="4">
        <v>19</v>
      </c>
      <c r="C2871" s="5" t="s">
        <v>1114</v>
      </c>
      <c r="D2871" s="5" t="s">
        <v>1113</v>
      </c>
      <c r="E2871" s="4">
        <v>2001</v>
      </c>
      <c r="F2871" s="5" t="s">
        <v>85</v>
      </c>
      <c r="G2871" s="6">
        <v>308</v>
      </c>
      <c r="H2871" s="6">
        <v>308</v>
      </c>
      <c r="M2871" s="5" t="s">
        <v>53</v>
      </c>
      <c r="N2871" s="4">
        <v>1988</v>
      </c>
      <c r="O2871" s="4" t="s">
        <v>1116</v>
      </c>
      <c r="P2871" s="5" t="s">
        <v>652</v>
      </c>
      <c r="Q2871" s="5" t="s">
        <v>1329</v>
      </c>
      <c r="S2871" s="5" t="s">
        <v>852</v>
      </c>
      <c r="U2871" s="5" t="s">
        <v>147</v>
      </c>
      <c r="V2871" s="7">
        <v>3000</v>
      </c>
      <c r="W2871" s="7" t="s">
        <v>133</v>
      </c>
      <c r="X2871" s="5" t="s">
        <v>153</v>
      </c>
      <c r="Y2871" s="5" t="s">
        <v>152</v>
      </c>
      <c r="Z2871" s="5" t="s">
        <v>20</v>
      </c>
      <c r="AB2871" s="5" t="s">
        <v>105</v>
      </c>
      <c r="AC2871" s="5" t="s">
        <v>506</v>
      </c>
      <c r="AE2871" s="5" t="s">
        <v>59</v>
      </c>
      <c r="AF2871" s="11" t="s">
        <v>1198</v>
      </c>
      <c r="AG2871" s="11" t="s">
        <v>1197</v>
      </c>
      <c r="AI2871" s="5" t="s">
        <v>225</v>
      </c>
      <c r="AJ2871" s="8" t="s">
        <v>777</v>
      </c>
      <c r="AK2871" s="8" t="s">
        <v>59</v>
      </c>
      <c r="AL2871" s="8" t="s">
        <v>1115</v>
      </c>
    </row>
    <row r="2872" spans="1:38" hidden="1" x14ac:dyDescent="0.2">
      <c r="A2872" s="4">
        <v>3023</v>
      </c>
      <c r="B2872" s="4">
        <v>20</v>
      </c>
      <c r="C2872" s="5" t="s">
        <v>1114</v>
      </c>
      <c r="D2872" s="5" t="s">
        <v>1113</v>
      </c>
      <c r="E2872" s="4">
        <v>2001</v>
      </c>
      <c r="F2872" s="5" t="s">
        <v>85</v>
      </c>
      <c r="G2872" s="6">
        <v>314</v>
      </c>
      <c r="H2872" s="6">
        <v>314</v>
      </c>
      <c r="M2872" s="5" t="s">
        <v>53</v>
      </c>
      <c r="N2872" s="4">
        <v>1989</v>
      </c>
      <c r="O2872" s="4" t="s">
        <v>1116</v>
      </c>
      <c r="P2872" s="5" t="s">
        <v>652</v>
      </c>
      <c r="Q2872" s="5" t="s">
        <v>1329</v>
      </c>
      <c r="S2872" s="5" t="s">
        <v>852</v>
      </c>
      <c r="U2872" s="5" t="s">
        <v>147</v>
      </c>
      <c r="V2872" s="7">
        <v>3000</v>
      </c>
      <c r="W2872" s="7" t="s">
        <v>133</v>
      </c>
      <c r="X2872" s="5" t="s">
        <v>153</v>
      </c>
      <c r="Y2872" s="5" t="s">
        <v>152</v>
      </c>
      <c r="Z2872" s="5" t="s">
        <v>20</v>
      </c>
      <c r="AB2872" s="5" t="s">
        <v>105</v>
      </c>
      <c r="AC2872" s="5" t="s">
        <v>506</v>
      </c>
      <c r="AE2872" s="5" t="s">
        <v>59</v>
      </c>
      <c r="AF2872" s="11" t="s">
        <v>1198</v>
      </c>
      <c r="AG2872" s="11" t="s">
        <v>1197</v>
      </c>
      <c r="AI2872" s="5" t="s">
        <v>225</v>
      </c>
      <c r="AJ2872" s="8" t="s">
        <v>777</v>
      </c>
      <c r="AK2872" s="8" t="s">
        <v>59</v>
      </c>
      <c r="AL2872" s="8" t="s">
        <v>1115</v>
      </c>
    </row>
    <row r="2873" spans="1:38" hidden="1" x14ac:dyDescent="0.2">
      <c r="A2873" s="4">
        <v>3023</v>
      </c>
      <c r="B2873" s="4">
        <v>21</v>
      </c>
      <c r="C2873" s="5" t="s">
        <v>1114</v>
      </c>
      <c r="D2873" s="5" t="s">
        <v>1113</v>
      </c>
      <c r="E2873" s="4">
        <v>2001</v>
      </c>
      <c r="F2873" s="5" t="s">
        <v>85</v>
      </c>
      <c r="G2873" s="6">
        <v>314</v>
      </c>
      <c r="H2873" s="6">
        <v>314</v>
      </c>
      <c r="M2873" s="5" t="s">
        <v>53</v>
      </c>
      <c r="N2873" s="4">
        <v>1990</v>
      </c>
      <c r="O2873" s="4" t="s">
        <v>1116</v>
      </c>
      <c r="P2873" s="5" t="s">
        <v>652</v>
      </c>
      <c r="Q2873" s="5" t="s">
        <v>1329</v>
      </c>
      <c r="S2873" s="5" t="s">
        <v>852</v>
      </c>
      <c r="U2873" s="5" t="s">
        <v>147</v>
      </c>
      <c r="V2873" s="7">
        <v>3000</v>
      </c>
      <c r="W2873" s="7" t="s">
        <v>133</v>
      </c>
      <c r="X2873" s="5" t="s">
        <v>153</v>
      </c>
      <c r="Y2873" s="5" t="s">
        <v>152</v>
      </c>
      <c r="Z2873" s="5" t="s">
        <v>20</v>
      </c>
      <c r="AB2873" s="5" t="s">
        <v>105</v>
      </c>
      <c r="AC2873" s="5" t="s">
        <v>506</v>
      </c>
      <c r="AE2873" s="5" t="s">
        <v>59</v>
      </c>
      <c r="AF2873" s="11" t="s">
        <v>1198</v>
      </c>
      <c r="AG2873" s="11" t="s">
        <v>1197</v>
      </c>
      <c r="AI2873" s="5" t="s">
        <v>225</v>
      </c>
      <c r="AJ2873" s="8" t="s">
        <v>777</v>
      </c>
      <c r="AK2873" s="8" t="s">
        <v>59</v>
      </c>
      <c r="AL2873" s="8" t="s">
        <v>1115</v>
      </c>
    </row>
    <row r="2874" spans="1:38" hidden="1" x14ac:dyDescent="0.2">
      <c r="A2874" s="4">
        <v>3023</v>
      </c>
      <c r="B2874" s="4">
        <v>22</v>
      </c>
      <c r="C2874" s="5" t="s">
        <v>1114</v>
      </c>
      <c r="D2874" s="5" t="s">
        <v>1113</v>
      </c>
      <c r="E2874" s="4">
        <v>2001</v>
      </c>
      <c r="F2874" s="5" t="s">
        <v>85</v>
      </c>
      <c r="G2874" s="6">
        <v>329</v>
      </c>
      <c r="H2874" s="6">
        <v>329</v>
      </c>
      <c r="M2874" s="5" t="s">
        <v>53</v>
      </c>
      <c r="N2874" s="4">
        <v>1991</v>
      </c>
      <c r="O2874" s="4" t="s">
        <v>1116</v>
      </c>
      <c r="P2874" s="5" t="s">
        <v>652</v>
      </c>
      <c r="Q2874" s="5" t="s">
        <v>1329</v>
      </c>
      <c r="S2874" s="5" t="s">
        <v>852</v>
      </c>
      <c r="U2874" s="5" t="s">
        <v>147</v>
      </c>
      <c r="V2874" s="7">
        <v>3000</v>
      </c>
      <c r="W2874" s="7" t="s">
        <v>133</v>
      </c>
      <c r="X2874" s="5" t="s">
        <v>153</v>
      </c>
      <c r="Y2874" s="5" t="s">
        <v>152</v>
      </c>
      <c r="Z2874" s="5" t="s">
        <v>20</v>
      </c>
      <c r="AB2874" s="5" t="s">
        <v>105</v>
      </c>
      <c r="AC2874" s="5" t="s">
        <v>506</v>
      </c>
      <c r="AE2874" s="5" t="s">
        <v>59</v>
      </c>
      <c r="AF2874" s="11" t="s">
        <v>1198</v>
      </c>
      <c r="AG2874" s="11" t="s">
        <v>1197</v>
      </c>
      <c r="AI2874" s="5" t="s">
        <v>225</v>
      </c>
      <c r="AJ2874" s="8" t="s">
        <v>777</v>
      </c>
      <c r="AK2874" s="8" t="s">
        <v>59</v>
      </c>
      <c r="AL2874" s="8" t="s">
        <v>1115</v>
      </c>
    </row>
    <row r="2875" spans="1:38" hidden="1" x14ac:dyDescent="0.2">
      <c r="A2875" s="4">
        <v>3023</v>
      </c>
      <c r="B2875" s="4">
        <v>23</v>
      </c>
      <c r="C2875" s="5" t="s">
        <v>1114</v>
      </c>
      <c r="D2875" s="5" t="s">
        <v>1113</v>
      </c>
      <c r="E2875" s="4">
        <v>2001</v>
      </c>
      <c r="F2875" s="5" t="s">
        <v>85</v>
      </c>
      <c r="G2875" s="6">
        <v>347</v>
      </c>
      <c r="H2875" s="6">
        <v>347</v>
      </c>
      <c r="M2875" s="5" t="s">
        <v>53</v>
      </c>
      <c r="N2875" s="4">
        <v>1992</v>
      </c>
      <c r="O2875" s="4" t="s">
        <v>1116</v>
      </c>
      <c r="P2875" s="5" t="s">
        <v>652</v>
      </c>
      <c r="Q2875" s="5" t="s">
        <v>1329</v>
      </c>
      <c r="S2875" s="5" t="s">
        <v>852</v>
      </c>
      <c r="U2875" s="5" t="s">
        <v>147</v>
      </c>
      <c r="V2875" s="7">
        <v>3000</v>
      </c>
      <c r="W2875" s="7" t="s">
        <v>133</v>
      </c>
      <c r="X2875" s="5" t="s">
        <v>153</v>
      </c>
      <c r="Y2875" s="5" t="s">
        <v>152</v>
      </c>
      <c r="Z2875" s="5" t="s">
        <v>20</v>
      </c>
      <c r="AB2875" s="5" t="s">
        <v>105</v>
      </c>
      <c r="AC2875" s="5" t="s">
        <v>506</v>
      </c>
      <c r="AE2875" s="5" t="s">
        <v>59</v>
      </c>
      <c r="AF2875" s="11" t="s">
        <v>1198</v>
      </c>
      <c r="AG2875" s="11" t="s">
        <v>1197</v>
      </c>
      <c r="AI2875" s="5" t="s">
        <v>225</v>
      </c>
      <c r="AJ2875" s="8" t="s">
        <v>777</v>
      </c>
      <c r="AK2875" s="8" t="s">
        <v>59</v>
      </c>
      <c r="AL2875" s="8" t="s">
        <v>1115</v>
      </c>
    </row>
    <row r="2876" spans="1:38" hidden="1" x14ac:dyDescent="0.2">
      <c r="A2876" s="4">
        <v>3023</v>
      </c>
      <c r="B2876" s="4">
        <v>24</v>
      </c>
      <c r="C2876" s="5" t="s">
        <v>1114</v>
      </c>
      <c r="D2876" s="5" t="s">
        <v>1113</v>
      </c>
      <c r="E2876" s="4">
        <v>2001</v>
      </c>
      <c r="F2876" s="5" t="s">
        <v>85</v>
      </c>
      <c r="G2876" s="6">
        <v>350</v>
      </c>
      <c r="H2876" s="6">
        <v>350</v>
      </c>
      <c r="M2876" s="5" t="s">
        <v>53</v>
      </c>
      <c r="N2876" s="4">
        <v>1993</v>
      </c>
      <c r="O2876" s="4" t="s">
        <v>1116</v>
      </c>
      <c r="P2876" s="5" t="s">
        <v>652</v>
      </c>
      <c r="Q2876" s="5" t="s">
        <v>1329</v>
      </c>
      <c r="S2876" s="5" t="s">
        <v>852</v>
      </c>
      <c r="U2876" s="5" t="s">
        <v>147</v>
      </c>
      <c r="V2876" s="7">
        <v>3000</v>
      </c>
      <c r="W2876" s="7" t="s">
        <v>133</v>
      </c>
      <c r="X2876" s="5" t="s">
        <v>153</v>
      </c>
      <c r="Y2876" s="5" t="s">
        <v>152</v>
      </c>
      <c r="Z2876" s="5" t="s">
        <v>20</v>
      </c>
      <c r="AB2876" s="5" t="s">
        <v>105</v>
      </c>
      <c r="AC2876" s="5" t="s">
        <v>506</v>
      </c>
      <c r="AE2876" s="5" t="s">
        <v>59</v>
      </c>
      <c r="AF2876" s="11" t="s">
        <v>1198</v>
      </c>
      <c r="AG2876" s="11" t="s">
        <v>1197</v>
      </c>
      <c r="AI2876" s="5" t="s">
        <v>225</v>
      </c>
      <c r="AJ2876" s="8" t="s">
        <v>777</v>
      </c>
      <c r="AK2876" s="8" t="s">
        <v>59</v>
      </c>
      <c r="AL2876" s="8" t="s">
        <v>1115</v>
      </c>
    </row>
    <row r="2877" spans="1:38" hidden="1" x14ac:dyDescent="0.2">
      <c r="A2877" s="4">
        <v>3023</v>
      </c>
      <c r="B2877" s="4">
        <v>25</v>
      </c>
      <c r="C2877" s="5" t="s">
        <v>1114</v>
      </c>
      <c r="D2877" s="5" t="s">
        <v>1113</v>
      </c>
      <c r="E2877" s="4">
        <v>2001</v>
      </c>
      <c r="F2877" s="5" t="s">
        <v>85</v>
      </c>
      <c r="G2877" s="6">
        <v>356</v>
      </c>
      <c r="H2877" s="6">
        <v>356</v>
      </c>
      <c r="M2877" s="5" t="s">
        <v>53</v>
      </c>
      <c r="N2877" s="4">
        <v>1994</v>
      </c>
      <c r="O2877" s="4" t="s">
        <v>1116</v>
      </c>
      <c r="P2877" s="5" t="s">
        <v>652</v>
      </c>
      <c r="Q2877" s="5" t="s">
        <v>1329</v>
      </c>
      <c r="S2877" s="5" t="s">
        <v>852</v>
      </c>
      <c r="U2877" s="5" t="s">
        <v>147</v>
      </c>
      <c r="V2877" s="7">
        <v>3000</v>
      </c>
      <c r="W2877" s="7" t="s">
        <v>133</v>
      </c>
      <c r="X2877" s="5" t="s">
        <v>153</v>
      </c>
      <c r="Y2877" s="5" t="s">
        <v>152</v>
      </c>
      <c r="Z2877" s="5" t="s">
        <v>20</v>
      </c>
      <c r="AB2877" s="5" t="s">
        <v>105</v>
      </c>
      <c r="AC2877" s="5" t="s">
        <v>506</v>
      </c>
      <c r="AE2877" s="5" t="s">
        <v>59</v>
      </c>
      <c r="AF2877" s="11" t="s">
        <v>1198</v>
      </c>
      <c r="AG2877" s="11" t="s">
        <v>1197</v>
      </c>
      <c r="AI2877" s="5" t="s">
        <v>225</v>
      </c>
      <c r="AJ2877" s="8" t="s">
        <v>777</v>
      </c>
      <c r="AK2877" s="8" t="s">
        <v>59</v>
      </c>
      <c r="AL2877" s="8" t="s">
        <v>1115</v>
      </c>
    </row>
    <row r="2878" spans="1:38" hidden="1" x14ac:dyDescent="0.2">
      <c r="A2878" s="4">
        <v>3023</v>
      </c>
      <c r="B2878" s="4">
        <v>26</v>
      </c>
      <c r="C2878" s="5" t="s">
        <v>1114</v>
      </c>
      <c r="D2878" s="5" t="s">
        <v>1113</v>
      </c>
      <c r="E2878" s="4">
        <v>2001</v>
      </c>
      <c r="F2878" s="5" t="s">
        <v>85</v>
      </c>
      <c r="G2878" s="6">
        <v>369</v>
      </c>
      <c r="H2878" s="6">
        <v>369</v>
      </c>
      <c r="M2878" s="5" t="s">
        <v>53</v>
      </c>
      <c r="N2878" s="4">
        <v>1995</v>
      </c>
      <c r="O2878" s="4" t="s">
        <v>1116</v>
      </c>
      <c r="P2878" s="5" t="s">
        <v>652</v>
      </c>
      <c r="Q2878" s="5" t="s">
        <v>1329</v>
      </c>
      <c r="S2878" s="5" t="s">
        <v>852</v>
      </c>
      <c r="U2878" s="5" t="s">
        <v>147</v>
      </c>
      <c r="V2878" s="7">
        <v>3000</v>
      </c>
      <c r="W2878" s="7" t="s">
        <v>133</v>
      </c>
      <c r="X2878" s="5" t="s">
        <v>153</v>
      </c>
      <c r="Y2878" s="5" t="s">
        <v>152</v>
      </c>
      <c r="Z2878" s="5" t="s">
        <v>20</v>
      </c>
      <c r="AB2878" s="5" t="s">
        <v>105</v>
      </c>
      <c r="AC2878" s="5" t="s">
        <v>506</v>
      </c>
      <c r="AE2878" s="5" t="s">
        <v>59</v>
      </c>
      <c r="AF2878" s="11" t="s">
        <v>1198</v>
      </c>
      <c r="AG2878" s="11" t="s">
        <v>1197</v>
      </c>
      <c r="AI2878" s="5" t="s">
        <v>225</v>
      </c>
      <c r="AJ2878" s="8" t="s">
        <v>777</v>
      </c>
      <c r="AK2878" s="8" t="s">
        <v>59</v>
      </c>
      <c r="AL2878" s="8" t="s">
        <v>1115</v>
      </c>
    </row>
    <row r="2879" spans="1:38" hidden="1" x14ac:dyDescent="0.2">
      <c r="A2879" s="4">
        <v>3023</v>
      </c>
      <c r="B2879" s="4">
        <v>27</v>
      </c>
      <c r="C2879" s="5" t="s">
        <v>1114</v>
      </c>
      <c r="D2879" s="5" t="s">
        <v>1113</v>
      </c>
      <c r="E2879" s="4">
        <v>2001</v>
      </c>
      <c r="F2879" s="5" t="s">
        <v>85</v>
      </c>
      <c r="G2879" s="6">
        <v>399</v>
      </c>
      <c r="H2879" s="6">
        <v>399</v>
      </c>
      <c r="M2879" s="5" t="s">
        <v>53</v>
      </c>
      <c r="N2879" s="4">
        <v>1996</v>
      </c>
      <c r="O2879" s="4" t="s">
        <v>1116</v>
      </c>
      <c r="P2879" s="5" t="s">
        <v>652</v>
      </c>
      <c r="Q2879" s="5" t="s">
        <v>1329</v>
      </c>
      <c r="S2879" s="5" t="s">
        <v>852</v>
      </c>
      <c r="U2879" s="5" t="s">
        <v>147</v>
      </c>
      <c r="V2879" s="7">
        <v>3000</v>
      </c>
      <c r="W2879" s="7" t="s">
        <v>133</v>
      </c>
      <c r="X2879" s="5" t="s">
        <v>153</v>
      </c>
      <c r="Y2879" s="5" t="s">
        <v>152</v>
      </c>
      <c r="Z2879" s="5" t="s">
        <v>20</v>
      </c>
      <c r="AB2879" s="5" t="s">
        <v>105</v>
      </c>
      <c r="AC2879" s="5" t="s">
        <v>506</v>
      </c>
      <c r="AE2879" s="5" t="s">
        <v>59</v>
      </c>
      <c r="AF2879" s="11" t="s">
        <v>1198</v>
      </c>
      <c r="AG2879" s="11" t="s">
        <v>1197</v>
      </c>
      <c r="AI2879" s="5" t="s">
        <v>225</v>
      </c>
      <c r="AJ2879" s="8" t="s">
        <v>777</v>
      </c>
      <c r="AK2879" s="8" t="s">
        <v>59</v>
      </c>
      <c r="AL2879" s="8" t="s">
        <v>1115</v>
      </c>
    </row>
    <row r="2880" spans="1:38" hidden="1" x14ac:dyDescent="0.2">
      <c r="A2880" s="4">
        <v>3023</v>
      </c>
      <c r="B2880" s="4">
        <v>28</v>
      </c>
      <c r="C2880" s="5" t="s">
        <v>1114</v>
      </c>
      <c r="D2880" s="5" t="s">
        <v>1113</v>
      </c>
      <c r="E2880" s="4">
        <v>2001</v>
      </c>
      <c r="F2880" s="5" t="s">
        <v>85</v>
      </c>
      <c r="G2880" s="6">
        <v>429</v>
      </c>
      <c r="H2880" s="6">
        <v>429</v>
      </c>
      <c r="M2880" s="5" t="s">
        <v>53</v>
      </c>
      <c r="N2880" s="4">
        <v>1997</v>
      </c>
      <c r="O2880" s="4" t="s">
        <v>1116</v>
      </c>
      <c r="P2880" s="5" t="s">
        <v>652</v>
      </c>
      <c r="Q2880" s="5" t="s">
        <v>1329</v>
      </c>
      <c r="S2880" s="5" t="s">
        <v>852</v>
      </c>
      <c r="U2880" s="5" t="s">
        <v>147</v>
      </c>
      <c r="V2880" s="7">
        <v>3000</v>
      </c>
      <c r="W2880" s="7" t="s">
        <v>133</v>
      </c>
      <c r="X2880" s="5" t="s">
        <v>153</v>
      </c>
      <c r="Y2880" s="5" t="s">
        <v>152</v>
      </c>
      <c r="Z2880" s="5" t="s">
        <v>20</v>
      </c>
      <c r="AB2880" s="5" t="s">
        <v>105</v>
      </c>
      <c r="AC2880" s="5" t="s">
        <v>506</v>
      </c>
      <c r="AE2880" s="5" t="s">
        <v>59</v>
      </c>
      <c r="AF2880" s="11" t="s">
        <v>1198</v>
      </c>
      <c r="AG2880" s="11" t="s">
        <v>1197</v>
      </c>
      <c r="AI2880" s="5" t="s">
        <v>225</v>
      </c>
      <c r="AJ2880" s="8" t="s">
        <v>777</v>
      </c>
      <c r="AK2880" s="8" t="s">
        <v>59</v>
      </c>
      <c r="AL2880" s="8" t="s">
        <v>1115</v>
      </c>
    </row>
    <row r="2881" spans="1:38" hidden="1" x14ac:dyDescent="0.2">
      <c r="A2881" s="4">
        <v>3023</v>
      </c>
      <c r="B2881" s="4">
        <v>29</v>
      </c>
      <c r="C2881" s="5" t="s">
        <v>1114</v>
      </c>
      <c r="D2881" s="5" t="s">
        <v>1113</v>
      </c>
      <c r="E2881" s="4">
        <v>2001</v>
      </c>
      <c r="F2881" s="5" t="s">
        <v>85</v>
      </c>
      <c r="G2881" s="6">
        <v>411</v>
      </c>
      <c r="H2881" s="6">
        <v>411</v>
      </c>
      <c r="M2881" s="5" t="s">
        <v>53</v>
      </c>
      <c r="N2881" s="4">
        <v>1998</v>
      </c>
      <c r="O2881" s="4" t="s">
        <v>1116</v>
      </c>
      <c r="P2881" s="5" t="s">
        <v>652</v>
      </c>
      <c r="Q2881" s="5" t="s">
        <v>1329</v>
      </c>
      <c r="S2881" s="5" t="s">
        <v>852</v>
      </c>
      <c r="U2881" s="5" t="s">
        <v>147</v>
      </c>
      <c r="V2881" s="7">
        <v>3000</v>
      </c>
      <c r="W2881" s="7" t="s">
        <v>133</v>
      </c>
      <c r="X2881" s="5" t="s">
        <v>153</v>
      </c>
      <c r="Y2881" s="5" t="s">
        <v>152</v>
      </c>
      <c r="Z2881" s="5" t="s">
        <v>20</v>
      </c>
      <c r="AB2881" s="5" t="s">
        <v>105</v>
      </c>
      <c r="AC2881" s="5" t="s">
        <v>506</v>
      </c>
      <c r="AE2881" s="5" t="s">
        <v>59</v>
      </c>
      <c r="AF2881" s="11" t="s">
        <v>1198</v>
      </c>
      <c r="AG2881" s="11" t="s">
        <v>1197</v>
      </c>
      <c r="AI2881" s="5" t="s">
        <v>225</v>
      </c>
      <c r="AJ2881" s="8" t="s">
        <v>777</v>
      </c>
      <c r="AK2881" s="8" t="s">
        <v>59</v>
      </c>
      <c r="AL2881" s="8" t="s">
        <v>1115</v>
      </c>
    </row>
    <row r="2882" spans="1:38" hidden="1" x14ac:dyDescent="0.2">
      <c r="A2882" s="4">
        <v>3023</v>
      </c>
      <c r="B2882" s="4">
        <v>30</v>
      </c>
      <c r="C2882" s="5" t="s">
        <v>1114</v>
      </c>
      <c r="D2882" s="5" t="s">
        <v>1113</v>
      </c>
      <c r="E2882" s="4">
        <v>2001</v>
      </c>
      <c r="F2882" s="5" t="s">
        <v>85</v>
      </c>
      <c r="G2882" s="6">
        <v>423</v>
      </c>
      <c r="H2882" s="6">
        <v>423</v>
      </c>
      <c r="M2882" s="5" t="s">
        <v>53</v>
      </c>
      <c r="N2882" s="4">
        <v>1999</v>
      </c>
      <c r="O2882" s="4" t="s">
        <v>1116</v>
      </c>
      <c r="P2882" s="5" t="s">
        <v>652</v>
      </c>
      <c r="Q2882" s="5" t="s">
        <v>1329</v>
      </c>
      <c r="S2882" s="5" t="s">
        <v>852</v>
      </c>
      <c r="U2882" s="5" t="s">
        <v>147</v>
      </c>
      <c r="V2882" s="7">
        <v>3000</v>
      </c>
      <c r="W2882" s="7" t="s">
        <v>133</v>
      </c>
      <c r="X2882" s="5" t="s">
        <v>153</v>
      </c>
      <c r="Y2882" s="5" t="s">
        <v>152</v>
      </c>
      <c r="Z2882" s="5" t="s">
        <v>20</v>
      </c>
      <c r="AB2882" s="5" t="s">
        <v>105</v>
      </c>
      <c r="AC2882" s="5" t="s">
        <v>506</v>
      </c>
      <c r="AE2882" s="5" t="s">
        <v>59</v>
      </c>
      <c r="AF2882" s="11" t="s">
        <v>1198</v>
      </c>
      <c r="AG2882" s="11" t="s">
        <v>1197</v>
      </c>
      <c r="AI2882" s="5" t="s">
        <v>225</v>
      </c>
      <c r="AJ2882" s="8" t="s">
        <v>777</v>
      </c>
      <c r="AK2882" s="8" t="s">
        <v>59</v>
      </c>
      <c r="AL2882" s="8" t="s">
        <v>1115</v>
      </c>
    </row>
    <row r="2883" spans="1:38" hidden="1" x14ac:dyDescent="0.2">
      <c r="A2883" s="4">
        <v>3023</v>
      </c>
      <c r="B2883" s="4">
        <v>31</v>
      </c>
      <c r="C2883" s="5" t="s">
        <v>1114</v>
      </c>
      <c r="D2883" s="5" t="s">
        <v>1113</v>
      </c>
      <c r="E2883" s="4">
        <v>2001</v>
      </c>
      <c r="F2883" s="5" t="s">
        <v>85</v>
      </c>
      <c r="G2883" s="6">
        <v>474</v>
      </c>
      <c r="H2883" s="6">
        <v>474</v>
      </c>
      <c r="M2883" s="5" t="s">
        <v>53</v>
      </c>
      <c r="N2883" s="4">
        <v>2000</v>
      </c>
      <c r="O2883" s="4" t="s">
        <v>1116</v>
      </c>
      <c r="P2883" s="5" t="s">
        <v>652</v>
      </c>
      <c r="Q2883" s="5" t="s">
        <v>1329</v>
      </c>
      <c r="S2883" s="5" t="s">
        <v>852</v>
      </c>
      <c r="U2883" s="5" t="s">
        <v>147</v>
      </c>
      <c r="V2883" s="7">
        <v>3000</v>
      </c>
      <c r="W2883" s="7" t="s">
        <v>133</v>
      </c>
      <c r="X2883" s="5" t="s">
        <v>153</v>
      </c>
      <c r="Y2883" s="5" t="s">
        <v>152</v>
      </c>
      <c r="Z2883" s="5" t="s">
        <v>20</v>
      </c>
      <c r="AB2883" s="5" t="s">
        <v>105</v>
      </c>
      <c r="AC2883" s="5" t="s">
        <v>506</v>
      </c>
      <c r="AE2883" s="5" t="s">
        <v>59</v>
      </c>
      <c r="AF2883" s="11" t="s">
        <v>1198</v>
      </c>
      <c r="AG2883" s="11" t="s">
        <v>1197</v>
      </c>
      <c r="AI2883" s="5" t="s">
        <v>225</v>
      </c>
      <c r="AJ2883" s="8" t="s">
        <v>777</v>
      </c>
      <c r="AK2883" s="8" t="s">
        <v>59</v>
      </c>
      <c r="AL2883" s="8" t="s">
        <v>1115</v>
      </c>
    </row>
    <row r="2884" spans="1:38" hidden="1" x14ac:dyDescent="0.2">
      <c r="A2884" s="4">
        <v>3023</v>
      </c>
      <c r="B2884" s="4">
        <v>32</v>
      </c>
      <c r="C2884" s="5" t="s">
        <v>1114</v>
      </c>
      <c r="D2884" s="5" t="s">
        <v>1113</v>
      </c>
      <c r="E2884" s="4">
        <v>2001</v>
      </c>
      <c r="F2884" s="5" t="s">
        <v>85</v>
      </c>
      <c r="G2884" s="6">
        <v>299</v>
      </c>
      <c r="H2884" s="6">
        <v>299</v>
      </c>
      <c r="M2884" s="5" t="s">
        <v>57</v>
      </c>
      <c r="N2884" s="4">
        <v>1973</v>
      </c>
      <c r="O2884" s="4" t="s">
        <v>1116</v>
      </c>
      <c r="P2884" s="5" t="s">
        <v>652</v>
      </c>
      <c r="Q2884" s="5" t="s">
        <v>1329</v>
      </c>
      <c r="S2884" s="5" t="s">
        <v>852</v>
      </c>
      <c r="U2884" s="5" t="s">
        <v>147</v>
      </c>
      <c r="V2884" s="7">
        <v>3000</v>
      </c>
      <c r="W2884" s="7" t="s">
        <v>133</v>
      </c>
      <c r="X2884" s="5" t="s">
        <v>153</v>
      </c>
      <c r="Y2884" s="5" t="s">
        <v>152</v>
      </c>
      <c r="Z2884" s="5" t="s">
        <v>20</v>
      </c>
      <c r="AB2884" s="5" t="s">
        <v>105</v>
      </c>
      <c r="AC2884" s="5" t="s">
        <v>506</v>
      </c>
      <c r="AE2884" s="5" t="s">
        <v>59</v>
      </c>
      <c r="AF2884" s="11" t="s">
        <v>1198</v>
      </c>
      <c r="AG2884" s="11" t="s">
        <v>1197</v>
      </c>
      <c r="AI2884" s="5" t="s">
        <v>225</v>
      </c>
      <c r="AJ2884" s="8" t="s">
        <v>777</v>
      </c>
      <c r="AK2884" s="8" t="s">
        <v>59</v>
      </c>
      <c r="AL2884" s="8" t="s">
        <v>1115</v>
      </c>
    </row>
    <row r="2885" spans="1:38" hidden="1" x14ac:dyDescent="0.2">
      <c r="A2885" s="4">
        <v>3023</v>
      </c>
      <c r="B2885" s="4">
        <v>33</v>
      </c>
      <c r="C2885" s="5" t="s">
        <v>1114</v>
      </c>
      <c r="D2885" s="5" t="s">
        <v>1113</v>
      </c>
      <c r="E2885" s="4">
        <v>2001</v>
      </c>
      <c r="F2885" s="5" t="s">
        <v>85</v>
      </c>
      <c r="G2885" s="6">
        <v>299</v>
      </c>
      <c r="H2885" s="6">
        <v>299</v>
      </c>
      <c r="M2885" s="5" t="s">
        <v>57</v>
      </c>
      <c r="N2885" s="4">
        <v>1974</v>
      </c>
      <c r="O2885" s="4" t="s">
        <v>1116</v>
      </c>
      <c r="P2885" s="5" t="s">
        <v>652</v>
      </c>
      <c r="Q2885" s="5" t="s">
        <v>1329</v>
      </c>
      <c r="S2885" s="5" t="s">
        <v>852</v>
      </c>
      <c r="U2885" s="5" t="s">
        <v>147</v>
      </c>
      <c r="V2885" s="7">
        <v>3000</v>
      </c>
      <c r="W2885" s="7" t="s">
        <v>133</v>
      </c>
      <c r="X2885" s="5" t="s">
        <v>153</v>
      </c>
      <c r="Y2885" s="5" t="s">
        <v>152</v>
      </c>
      <c r="Z2885" s="5" t="s">
        <v>20</v>
      </c>
      <c r="AB2885" s="5" t="s">
        <v>105</v>
      </c>
      <c r="AC2885" s="5" t="s">
        <v>506</v>
      </c>
      <c r="AE2885" s="5" t="s">
        <v>59</v>
      </c>
      <c r="AF2885" s="11" t="s">
        <v>1198</v>
      </c>
      <c r="AG2885" s="11" t="s">
        <v>1197</v>
      </c>
      <c r="AI2885" s="5" t="s">
        <v>225</v>
      </c>
      <c r="AJ2885" s="8" t="s">
        <v>777</v>
      </c>
      <c r="AK2885" s="8" t="s">
        <v>59</v>
      </c>
      <c r="AL2885" s="8" t="s">
        <v>1115</v>
      </c>
    </row>
    <row r="2886" spans="1:38" hidden="1" x14ac:dyDescent="0.2">
      <c r="A2886" s="4">
        <v>3023</v>
      </c>
      <c r="B2886" s="4">
        <v>34</v>
      </c>
      <c r="C2886" s="5" t="s">
        <v>1114</v>
      </c>
      <c r="D2886" s="5" t="s">
        <v>1113</v>
      </c>
      <c r="E2886" s="4">
        <v>2001</v>
      </c>
      <c r="F2886" s="5" t="s">
        <v>85</v>
      </c>
      <c r="G2886" s="6">
        <v>293</v>
      </c>
      <c r="H2886" s="6">
        <v>293</v>
      </c>
      <c r="M2886" s="5" t="s">
        <v>57</v>
      </c>
      <c r="N2886" s="4">
        <v>1975</v>
      </c>
      <c r="O2886" s="4" t="s">
        <v>1116</v>
      </c>
      <c r="P2886" s="5" t="s">
        <v>652</v>
      </c>
      <c r="Q2886" s="5" t="s">
        <v>1329</v>
      </c>
      <c r="S2886" s="5" t="s">
        <v>852</v>
      </c>
      <c r="U2886" s="5" t="s">
        <v>147</v>
      </c>
      <c r="V2886" s="7">
        <v>3000</v>
      </c>
      <c r="W2886" s="7" t="s">
        <v>133</v>
      </c>
      <c r="X2886" s="5" t="s">
        <v>153</v>
      </c>
      <c r="Y2886" s="5" t="s">
        <v>152</v>
      </c>
      <c r="Z2886" s="5" t="s">
        <v>20</v>
      </c>
      <c r="AB2886" s="5" t="s">
        <v>105</v>
      </c>
      <c r="AC2886" s="5" t="s">
        <v>506</v>
      </c>
      <c r="AE2886" s="5" t="s">
        <v>59</v>
      </c>
      <c r="AF2886" s="11" t="s">
        <v>1198</v>
      </c>
      <c r="AG2886" s="11" t="s">
        <v>1197</v>
      </c>
      <c r="AI2886" s="5" t="s">
        <v>225</v>
      </c>
      <c r="AJ2886" s="8" t="s">
        <v>777</v>
      </c>
      <c r="AK2886" s="8" t="s">
        <v>59</v>
      </c>
      <c r="AL2886" s="8" t="s">
        <v>1115</v>
      </c>
    </row>
    <row r="2887" spans="1:38" hidden="1" x14ac:dyDescent="0.2">
      <c r="A2887" s="4">
        <v>3023</v>
      </c>
      <c r="B2887" s="4">
        <v>35</v>
      </c>
      <c r="C2887" s="5" t="s">
        <v>1114</v>
      </c>
      <c r="D2887" s="5" t="s">
        <v>1113</v>
      </c>
      <c r="E2887" s="4">
        <v>2001</v>
      </c>
      <c r="F2887" s="5" t="s">
        <v>85</v>
      </c>
      <c r="G2887" s="6">
        <v>290</v>
      </c>
      <c r="H2887" s="6">
        <v>290</v>
      </c>
      <c r="M2887" s="5" t="s">
        <v>57</v>
      </c>
      <c r="N2887" s="4">
        <v>1976</v>
      </c>
      <c r="O2887" s="4" t="s">
        <v>1116</v>
      </c>
      <c r="P2887" s="5" t="s">
        <v>652</v>
      </c>
      <c r="Q2887" s="5" t="s">
        <v>1329</v>
      </c>
      <c r="S2887" s="5" t="s">
        <v>852</v>
      </c>
      <c r="U2887" s="5" t="s">
        <v>147</v>
      </c>
      <c r="V2887" s="7">
        <v>3000</v>
      </c>
      <c r="W2887" s="7" t="s">
        <v>133</v>
      </c>
      <c r="X2887" s="5" t="s">
        <v>153</v>
      </c>
      <c r="Y2887" s="5" t="s">
        <v>152</v>
      </c>
      <c r="Z2887" s="5" t="s">
        <v>20</v>
      </c>
      <c r="AB2887" s="5" t="s">
        <v>105</v>
      </c>
      <c r="AC2887" s="5" t="s">
        <v>506</v>
      </c>
      <c r="AE2887" s="5" t="s">
        <v>59</v>
      </c>
      <c r="AF2887" s="11" t="s">
        <v>1198</v>
      </c>
      <c r="AG2887" s="11" t="s">
        <v>1197</v>
      </c>
      <c r="AI2887" s="5" t="s">
        <v>225</v>
      </c>
      <c r="AJ2887" s="8" t="s">
        <v>777</v>
      </c>
      <c r="AK2887" s="8" t="s">
        <v>59</v>
      </c>
      <c r="AL2887" s="8" t="s">
        <v>1115</v>
      </c>
    </row>
    <row r="2888" spans="1:38" hidden="1" x14ac:dyDescent="0.2">
      <c r="A2888" s="4">
        <v>3023</v>
      </c>
      <c r="B2888" s="4">
        <v>36</v>
      </c>
      <c r="C2888" s="5" t="s">
        <v>1114</v>
      </c>
      <c r="D2888" s="5" t="s">
        <v>1113</v>
      </c>
      <c r="E2888" s="4">
        <v>2001</v>
      </c>
      <c r="F2888" s="5" t="s">
        <v>85</v>
      </c>
      <c r="G2888" s="6">
        <v>275</v>
      </c>
      <c r="H2888" s="6">
        <v>275</v>
      </c>
      <c r="M2888" s="5" t="s">
        <v>57</v>
      </c>
      <c r="N2888" s="4">
        <v>1977</v>
      </c>
      <c r="O2888" s="4" t="s">
        <v>1116</v>
      </c>
      <c r="P2888" s="5" t="s">
        <v>652</v>
      </c>
      <c r="Q2888" s="5" t="s">
        <v>1329</v>
      </c>
      <c r="S2888" s="5" t="s">
        <v>852</v>
      </c>
      <c r="U2888" s="5" t="s">
        <v>147</v>
      </c>
      <c r="V2888" s="7">
        <v>3000</v>
      </c>
      <c r="W2888" s="7" t="s">
        <v>133</v>
      </c>
      <c r="X2888" s="5" t="s">
        <v>153</v>
      </c>
      <c r="Y2888" s="5" t="s">
        <v>152</v>
      </c>
      <c r="Z2888" s="5" t="s">
        <v>20</v>
      </c>
      <c r="AB2888" s="5" t="s">
        <v>105</v>
      </c>
      <c r="AC2888" s="5" t="s">
        <v>506</v>
      </c>
      <c r="AE2888" s="5" t="s">
        <v>59</v>
      </c>
      <c r="AF2888" s="11" t="s">
        <v>1198</v>
      </c>
      <c r="AG2888" s="11" t="s">
        <v>1197</v>
      </c>
      <c r="AI2888" s="5" t="s">
        <v>225</v>
      </c>
      <c r="AJ2888" s="8" t="s">
        <v>777</v>
      </c>
      <c r="AK2888" s="8" t="s">
        <v>59</v>
      </c>
      <c r="AL2888" s="8" t="s">
        <v>1115</v>
      </c>
    </row>
    <row r="2889" spans="1:38" hidden="1" x14ac:dyDescent="0.2">
      <c r="A2889" s="4">
        <v>3023</v>
      </c>
      <c r="B2889" s="4">
        <v>37</v>
      </c>
      <c r="C2889" s="5" t="s">
        <v>1114</v>
      </c>
      <c r="D2889" s="5" t="s">
        <v>1113</v>
      </c>
      <c r="E2889" s="4">
        <v>2001</v>
      </c>
      <c r="F2889" s="5" t="s">
        <v>85</v>
      </c>
      <c r="G2889" s="6">
        <v>266</v>
      </c>
      <c r="H2889" s="6">
        <v>266</v>
      </c>
      <c r="M2889" s="5" t="s">
        <v>57</v>
      </c>
      <c r="N2889" s="4">
        <v>1978</v>
      </c>
      <c r="O2889" s="4" t="s">
        <v>1116</v>
      </c>
      <c r="P2889" s="5" t="s">
        <v>652</v>
      </c>
      <c r="Q2889" s="5" t="s">
        <v>1329</v>
      </c>
      <c r="S2889" s="5" t="s">
        <v>852</v>
      </c>
      <c r="U2889" s="5" t="s">
        <v>147</v>
      </c>
      <c r="V2889" s="7">
        <v>3000</v>
      </c>
      <c r="W2889" s="7" t="s">
        <v>133</v>
      </c>
      <c r="X2889" s="5" t="s">
        <v>153</v>
      </c>
      <c r="Y2889" s="5" t="s">
        <v>152</v>
      </c>
      <c r="Z2889" s="5" t="s">
        <v>20</v>
      </c>
      <c r="AB2889" s="5" t="s">
        <v>105</v>
      </c>
      <c r="AC2889" s="5" t="s">
        <v>506</v>
      </c>
      <c r="AE2889" s="5" t="s">
        <v>59</v>
      </c>
      <c r="AF2889" s="11" t="s">
        <v>1198</v>
      </c>
      <c r="AG2889" s="11" t="s">
        <v>1197</v>
      </c>
      <c r="AI2889" s="5" t="s">
        <v>225</v>
      </c>
      <c r="AJ2889" s="8" t="s">
        <v>777</v>
      </c>
      <c r="AK2889" s="8" t="s">
        <v>59</v>
      </c>
      <c r="AL2889" s="8" t="s">
        <v>1115</v>
      </c>
    </row>
    <row r="2890" spans="1:38" hidden="1" x14ac:dyDescent="0.2">
      <c r="A2890" s="4">
        <v>3023</v>
      </c>
      <c r="B2890" s="4">
        <v>38</v>
      </c>
      <c r="C2890" s="5" t="s">
        <v>1114</v>
      </c>
      <c r="D2890" s="5" t="s">
        <v>1113</v>
      </c>
      <c r="E2890" s="4">
        <v>2001</v>
      </c>
      <c r="F2890" s="5" t="s">
        <v>85</v>
      </c>
      <c r="G2890" s="6">
        <v>266</v>
      </c>
      <c r="H2890" s="6">
        <v>266</v>
      </c>
      <c r="M2890" s="5" t="s">
        <v>57</v>
      </c>
      <c r="N2890" s="4">
        <v>1979</v>
      </c>
      <c r="O2890" s="4" t="s">
        <v>1116</v>
      </c>
      <c r="P2890" s="5" t="s">
        <v>652</v>
      </c>
      <c r="Q2890" s="5" t="s">
        <v>1329</v>
      </c>
      <c r="S2890" s="5" t="s">
        <v>852</v>
      </c>
      <c r="U2890" s="5" t="s">
        <v>147</v>
      </c>
      <c r="V2890" s="7">
        <v>3000</v>
      </c>
      <c r="W2890" s="7" t="s">
        <v>133</v>
      </c>
      <c r="X2890" s="5" t="s">
        <v>153</v>
      </c>
      <c r="Y2890" s="5" t="s">
        <v>152</v>
      </c>
      <c r="Z2890" s="5" t="s">
        <v>20</v>
      </c>
      <c r="AB2890" s="5" t="s">
        <v>105</v>
      </c>
      <c r="AC2890" s="5" t="s">
        <v>506</v>
      </c>
      <c r="AE2890" s="5" t="s">
        <v>59</v>
      </c>
      <c r="AF2890" s="11" t="s">
        <v>1198</v>
      </c>
      <c r="AG2890" s="11" t="s">
        <v>1197</v>
      </c>
      <c r="AI2890" s="5" t="s">
        <v>225</v>
      </c>
      <c r="AJ2890" s="8" t="s">
        <v>777</v>
      </c>
      <c r="AK2890" s="8" t="s">
        <v>59</v>
      </c>
      <c r="AL2890" s="8" t="s">
        <v>1115</v>
      </c>
    </row>
    <row r="2891" spans="1:38" hidden="1" x14ac:dyDescent="0.2">
      <c r="A2891" s="4">
        <v>3023</v>
      </c>
      <c r="B2891" s="4">
        <v>39</v>
      </c>
      <c r="C2891" s="5" t="s">
        <v>1114</v>
      </c>
      <c r="D2891" s="5" t="s">
        <v>1113</v>
      </c>
      <c r="E2891" s="4">
        <v>2001</v>
      </c>
      <c r="F2891" s="5" t="s">
        <v>85</v>
      </c>
      <c r="G2891" s="6">
        <v>287</v>
      </c>
      <c r="H2891" s="6">
        <v>287</v>
      </c>
      <c r="M2891" s="5" t="s">
        <v>57</v>
      </c>
      <c r="N2891" s="4">
        <v>1980</v>
      </c>
      <c r="O2891" s="4" t="s">
        <v>1116</v>
      </c>
      <c r="P2891" s="5" t="s">
        <v>652</v>
      </c>
      <c r="Q2891" s="5" t="s">
        <v>1329</v>
      </c>
      <c r="S2891" s="5" t="s">
        <v>852</v>
      </c>
      <c r="U2891" s="5" t="s">
        <v>147</v>
      </c>
      <c r="V2891" s="7">
        <v>3000</v>
      </c>
      <c r="W2891" s="7" t="s">
        <v>133</v>
      </c>
      <c r="X2891" s="5" t="s">
        <v>153</v>
      </c>
      <c r="Y2891" s="5" t="s">
        <v>152</v>
      </c>
      <c r="Z2891" s="5" t="s">
        <v>20</v>
      </c>
      <c r="AB2891" s="5" t="s">
        <v>105</v>
      </c>
      <c r="AC2891" s="5" t="s">
        <v>506</v>
      </c>
      <c r="AE2891" s="5" t="s">
        <v>59</v>
      </c>
      <c r="AF2891" s="11" t="s">
        <v>1198</v>
      </c>
      <c r="AG2891" s="11" t="s">
        <v>1197</v>
      </c>
      <c r="AI2891" s="5" t="s">
        <v>225</v>
      </c>
      <c r="AJ2891" s="8" t="s">
        <v>777</v>
      </c>
      <c r="AK2891" s="8" t="s">
        <v>59</v>
      </c>
      <c r="AL2891" s="8" t="s">
        <v>1115</v>
      </c>
    </row>
    <row r="2892" spans="1:38" hidden="1" x14ac:dyDescent="0.2">
      <c r="A2892" s="4">
        <v>3023</v>
      </c>
      <c r="B2892" s="4">
        <v>40</v>
      </c>
      <c r="C2892" s="5" t="s">
        <v>1114</v>
      </c>
      <c r="D2892" s="5" t="s">
        <v>1113</v>
      </c>
      <c r="E2892" s="4">
        <v>2001</v>
      </c>
      <c r="F2892" s="5" t="s">
        <v>85</v>
      </c>
      <c r="G2892" s="6">
        <v>314</v>
      </c>
      <c r="H2892" s="6">
        <v>314</v>
      </c>
      <c r="M2892" s="5" t="s">
        <v>57</v>
      </c>
      <c r="N2892" s="4">
        <v>1981</v>
      </c>
      <c r="O2892" s="4" t="s">
        <v>1116</v>
      </c>
      <c r="P2892" s="5" t="s">
        <v>652</v>
      </c>
      <c r="Q2892" s="5" t="s">
        <v>1329</v>
      </c>
      <c r="S2892" s="5" t="s">
        <v>852</v>
      </c>
      <c r="U2892" s="5" t="s">
        <v>147</v>
      </c>
      <c r="V2892" s="7">
        <v>3000</v>
      </c>
      <c r="W2892" s="7" t="s">
        <v>133</v>
      </c>
      <c r="X2892" s="5" t="s">
        <v>153</v>
      </c>
      <c r="Y2892" s="5" t="s">
        <v>152</v>
      </c>
      <c r="Z2892" s="5" t="s">
        <v>20</v>
      </c>
      <c r="AB2892" s="5" t="s">
        <v>105</v>
      </c>
      <c r="AC2892" s="5" t="s">
        <v>506</v>
      </c>
      <c r="AE2892" s="5" t="s">
        <v>59</v>
      </c>
      <c r="AF2892" s="11" t="s">
        <v>1198</v>
      </c>
      <c r="AG2892" s="11" t="s">
        <v>1197</v>
      </c>
      <c r="AI2892" s="5" t="s">
        <v>225</v>
      </c>
      <c r="AJ2892" s="8" t="s">
        <v>777</v>
      </c>
      <c r="AK2892" s="8" t="s">
        <v>59</v>
      </c>
      <c r="AL2892" s="8" t="s">
        <v>1115</v>
      </c>
    </row>
    <row r="2893" spans="1:38" hidden="1" x14ac:dyDescent="0.2">
      <c r="A2893" s="4">
        <v>3023</v>
      </c>
      <c r="B2893" s="4">
        <v>41</v>
      </c>
      <c r="C2893" s="5" t="s">
        <v>1114</v>
      </c>
      <c r="D2893" s="5" t="s">
        <v>1113</v>
      </c>
      <c r="E2893" s="4">
        <v>2001</v>
      </c>
      <c r="F2893" s="5" t="s">
        <v>85</v>
      </c>
      <c r="G2893" s="6">
        <v>320</v>
      </c>
      <c r="H2893" s="6">
        <v>320</v>
      </c>
      <c r="M2893" s="5" t="s">
        <v>57</v>
      </c>
      <c r="N2893" s="4">
        <v>1982</v>
      </c>
      <c r="O2893" s="4" t="s">
        <v>1116</v>
      </c>
      <c r="P2893" s="5" t="s">
        <v>652</v>
      </c>
      <c r="Q2893" s="5" t="s">
        <v>1329</v>
      </c>
      <c r="S2893" s="5" t="s">
        <v>852</v>
      </c>
      <c r="U2893" s="5" t="s">
        <v>147</v>
      </c>
      <c r="V2893" s="7">
        <v>3000</v>
      </c>
      <c r="W2893" s="7" t="s">
        <v>133</v>
      </c>
      <c r="X2893" s="5" t="s">
        <v>153</v>
      </c>
      <c r="Y2893" s="5" t="s">
        <v>152</v>
      </c>
      <c r="Z2893" s="5" t="s">
        <v>20</v>
      </c>
      <c r="AB2893" s="5" t="s">
        <v>105</v>
      </c>
      <c r="AC2893" s="5" t="s">
        <v>506</v>
      </c>
      <c r="AE2893" s="5" t="s">
        <v>59</v>
      </c>
      <c r="AF2893" s="11" t="s">
        <v>1198</v>
      </c>
      <c r="AG2893" s="11" t="s">
        <v>1197</v>
      </c>
      <c r="AI2893" s="5" t="s">
        <v>225</v>
      </c>
      <c r="AJ2893" s="8" t="s">
        <v>777</v>
      </c>
      <c r="AK2893" s="8" t="s">
        <v>59</v>
      </c>
      <c r="AL2893" s="8" t="s">
        <v>1115</v>
      </c>
    </row>
    <row r="2894" spans="1:38" hidden="1" x14ac:dyDescent="0.2">
      <c r="A2894" s="4">
        <v>3023</v>
      </c>
      <c r="B2894" s="4">
        <v>42</v>
      </c>
      <c r="C2894" s="5" t="s">
        <v>1114</v>
      </c>
      <c r="D2894" s="5" t="s">
        <v>1113</v>
      </c>
      <c r="E2894" s="4">
        <v>2001</v>
      </c>
      <c r="F2894" s="5" t="s">
        <v>85</v>
      </c>
      <c r="G2894" s="6">
        <v>335</v>
      </c>
      <c r="H2894" s="6">
        <v>335</v>
      </c>
      <c r="M2894" s="5" t="s">
        <v>57</v>
      </c>
      <c r="N2894" s="4">
        <v>1983</v>
      </c>
      <c r="O2894" s="4" t="s">
        <v>1116</v>
      </c>
      <c r="P2894" s="5" t="s">
        <v>652</v>
      </c>
      <c r="Q2894" s="5" t="s">
        <v>1329</v>
      </c>
      <c r="S2894" s="5" t="s">
        <v>852</v>
      </c>
      <c r="U2894" s="5" t="s">
        <v>147</v>
      </c>
      <c r="V2894" s="7">
        <v>3000</v>
      </c>
      <c r="W2894" s="7" t="s">
        <v>133</v>
      </c>
      <c r="X2894" s="5" t="s">
        <v>153</v>
      </c>
      <c r="Y2894" s="5" t="s">
        <v>152</v>
      </c>
      <c r="Z2894" s="5" t="s">
        <v>20</v>
      </c>
      <c r="AB2894" s="5" t="s">
        <v>105</v>
      </c>
      <c r="AC2894" s="5" t="s">
        <v>506</v>
      </c>
      <c r="AE2894" s="5" t="s">
        <v>59</v>
      </c>
      <c r="AF2894" s="11" t="s">
        <v>1198</v>
      </c>
      <c r="AG2894" s="11" t="s">
        <v>1197</v>
      </c>
      <c r="AI2894" s="5" t="s">
        <v>225</v>
      </c>
      <c r="AJ2894" s="8" t="s">
        <v>777</v>
      </c>
      <c r="AK2894" s="8" t="s">
        <v>59</v>
      </c>
      <c r="AL2894" s="8" t="s">
        <v>1115</v>
      </c>
    </row>
    <row r="2895" spans="1:38" hidden="1" x14ac:dyDescent="0.2">
      <c r="A2895" s="4">
        <v>3023</v>
      </c>
      <c r="B2895" s="4">
        <v>43</v>
      </c>
      <c r="C2895" s="5" t="s">
        <v>1114</v>
      </c>
      <c r="D2895" s="5" t="s">
        <v>1113</v>
      </c>
      <c r="E2895" s="4">
        <v>2001</v>
      </c>
      <c r="F2895" s="5" t="s">
        <v>85</v>
      </c>
      <c r="G2895" s="6">
        <v>378</v>
      </c>
      <c r="H2895" s="6">
        <v>378</v>
      </c>
      <c r="M2895" s="5" t="s">
        <v>57</v>
      </c>
      <c r="N2895" s="4">
        <v>1984</v>
      </c>
      <c r="O2895" s="4" t="s">
        <v>1116</v>
      </c>
      <c r="P2895" s="5" t="s">
        <v>652</v>
      </c>
      <c r="Q2895" s="5" t="s">
        <v>1329</v>
      </c>
      <c r="S2895" s="5" t="s">
        <v>852</v>
      </c>
      <c r="U2895" s="5" t="s">
        <v>147</v>
      </c>
      <c r="V2895" s="7">
        <v>3000</v>
      </c>
      <c r="W2895" s="7" t="s">
        <v>133</v>
      </c>
      <c r="X2895" s="5" t="s">
        <v>153</v>
      </c>
      <c r="Y2895" s="5" t="s">
        <v>152</v>
      </c>
      <c r="Z2895" s="5" t="s">
        <v>20</v>
      </c>
      <c r="AB2895" s="5" t="s">
        <v>105</v>
      </c>
      <c r="AC2895" s="5" t="s">
        <v>506</v>
      </c>
      <c r="AE2895" s="5" t="s">
        <v>59</v>
      </c>
      <c r="AF2895" s="11" t="s">
        <v>1198</v>
      </c>
      <c r="AG2895" s="11" t="s">
        <v>1197</v>
      </c>
      <c r="AI2895" s="5" t="s">
        <v>225</v>
      </c>
      <c r="AJ2895" s="8" t="s">
        <v>777</v>
      </c>
      <c r="AK2895" s="8" t="s">
        <v>59</v>
      </c>
      <c r="AL2895" s="8" t="s">
        <v>1115</v>
      </c>
    </row>
    <row r="2896" spans="1:38" hidden="1" x14ac:dyDescent="0.2">
      <c r="A2896" s="4">
        <v>3023</v>
      </c>
      <c r="B2896" s="4">
        <v>44</v>
      </c>
      <c r="C2896" s="5" t="s">
        <v>1114</v>
      </c>
      <c r="D2896" s="5" t="s">
        <v>1113</v>
      </c>
      <c r="E2896" s="4">
        <v>2001</v>
      </c>
      <c r="F2896" s="5" t="s">
        <v>85</v>
      </c>
      <c r="G2896" s="6">
        <v>360</v>
      </c>
      <c r="H2896" s="6">
        <v>360</v>
      </c>
      <c r="M2896" s="5" t="s">
        <v>57</v>
      </c>
      <c r="N2896" s="4">
        <v>1985</v>
      </c>
      <c r="O2896" s="4" t="s">
        <v>1116</v>
      </c>
      <c r="P2896" s="5" t="s">
        <v>652</v>
      </c>
      <c r="Q2896" s="5" t="s">
        <v>1329</v>
      </c>
      <c r="S2896" s="5" t="s">
        <v>852</v>
      </c>
      <c r="U2896" s="5" t="s">
        <v>147</v>
      </c>
      <c r="V2896" s="7">
        <v>3000</v>
      </c>
      <c r="W2896" s="7" t="s">
        <v>133</v>
      </c>
      <c r="X2896" s="5" t="s">
        <v>153</v>
      </c>
      <c r="Y2896" s="5" t="s">
        <v>152</v>
      </c>
      <c r="Z2896" s="5" t="s">
        <v>20</v>
      </c>
      <c r="AB2896" s="5" t="s">
        <v>105</v>
      </c>
      <c r="AC2896" s="5" t="s">
        <v>506</v>
      </c>
      <c r="AE2896" s="5" t="s">
        <v>59</v>
      </c>
      <c r="AF2896" s="11" t="s">
        <v>1198</v>
      </c>
      <c r="AG2896" s="11" t="s">
        <v>1197</v>
      </c>
      <c r="AI2896" s="5" t="s">
        <v>225</v>
      </c>
      <c r="AJ2896" s="8" t="s">
        <v>777</v>
      </c>
      <c r="AK2896" s="8" t="s">
        <v>59</v>
      </c>
      <c r="AL2896" s="8" t="s">
        <v>1115</v>
      </c>
    </row>
    <row r="2897" spans="1:38" hidden="1" x14ac:dyDescent="0.2">
      <c r="A2897" s="4">
        <v>3023</v>
      </c>
      <c r="B2897" s="4">
        <v>45</v>
      </c>
      <c r="C2897" s="5" t="s">
        <v>1114</v>
      </c>
      <c r="D2897" s="5" t="s">
        <v>1113</v>
      </c>
      <c r="E2897" s="4">
        <v>2001</v>
      </c>
      <c r="F2897" s="5" t="s">
        <v>85</v>
      </c>
      <c r="G2897" s="6">
        <v>378</v>
      </c>
      <c r="H2897" s="6">
        <v>378</v>
      </c>
      <c r="M2897" s="5" t="s">
        <v>57</v>
      </c>
      <c r="N2897" s="4">
        <v>1986</v>
      </c>
      <c r="O2897" s="4" t="s">
        <v>1116</v>
      </c>
      <c r="P2897" s="5" t="s">
        <v>652</v>
      </c>
      <c r="Q2897" s="5" t="s">
        <v>1329</v>
      </c>
      <c r="S2897" s="5" t="s">
        <v>852</v>
      </c>
      <c r="U2897" s="5" t="s">
        <v>147</v>
      </c>
      <c r="V2897" s="7">
        <v>3000</v>
      </c>
      <c r="W2897" s="7" t="s">
        <v>133</v>
      </c>
      <c r="X2897" s="5" t="s">
        <v>153</v>
      </c>
      <c r="Y2897" s="5" t="s">
        <v>152</v>
      </c>
      <c r="Z2897" s="5" t="s">
        <v>20</v>
      </c>
      <c r="AB2897" s="5" t="s">
        <v>105</v>
      </c>
      <c r="AC2897" s="5" t="s">
        <v>506</v>
      </c>
      <c r="AE2897" s="5" t="s">
        <v>59</v>
      </c>
      <c r="AF2897" s="11" t="s">
        <v>1198</v>
      </c>
      <c r="AG2897" s="11" t="s">
        <v>1197</v>
      </c>
      <c r="AI2897" s="5" t="s">
        <v>225</v>
      </c>
      <c r="AJ2897" s="8" t="s">
        <v>777</v>
      </c>
      <c r="AK2897" s="8" t="s">
        <v>59</v>
      </c>
      <c r="AL2897" s="8" t="s">
        <v>1115</v>
      </c>
    </row>
    <row r="2898" spans="1:38" hidden="1" x14ac:dyDescent="0.2">
      <c r="A2898" s="4">
        <v>3023</v>
      </c>
      <c r="B2898" s="4">
        <v>46</v>
      </c>
      <c r="C2898" s="5" t="s">
        <v>1114</v>
      </c>
      <c r="D2898" s="5" t="s">
        <v>1113</v>
      </c>
      <c r="E2898" s="4">
        <v>2001</v>
      </c>
      <c r="F2898" s="5" t="s">
        <v>85</v>
      </c>
      <c r="G2898" s="6">
        <v>384</v>
      </c>
      <c r="H2898" s="6">
        <v>384</v>
      </c>
      <c r="M2898" s="5" t="s">
        <v>57</v>
      </c>
      <c r="N2898" s="4">
        <v>1987</v>
      </c>
      <c r="O2898" s="4" t="s">
        <v>1116</v>
      </c>
      <c r="P2898" s="5" t="s">
        <v>652</v>
      </c>
      <c r="Q2898" s="5" t="s">
        <v>1329</v>
      </c>
      <c r="S2898" s="5" t="s">
        <v>852</v>
      </c>
      <c r="U2898" s="5" t="s">
        <v>147</v>
      </c>
      <c r="V2898" s="7">
        <v>3000</v>
      </c>
      <c r="W2898" s="7" t="s">
        <v>133</v>
      </c>
      <c r="X2898" s="5" t="s">
        <v>153</v>
      </c>
      <c r="Y2898" s="5" t="s">
        <v>152</v>
      </c>
      <c r="Z2898" s="5" t="s">
        <v>20</v>
      </c>
      <c r="AB2898" s="5" t="s">
        <v>105</v>
      </c>
      <c r="AC2898" s="5" t="s">
        <v>506</v>
      </c>
      <c r="AE2898" s="5" t="s">
        <v>59</v>
      </c>
      <c r="AF2898" s="11" t="s">
        <v>1198</v>
      </c>
      <c r="AG2898" s="11" t="s">
        <v>1197</v>
      </c>
      <c r="AI2898" s="5" t="s">
        <v>225</v>
      </c>
      <c r="AJ2898" s="8" t="s">
        <v>777</v>
      </c>
      <c r="AK2898" s="8" t="s">
        <v>59</v>
      </c>
      <c r="AL2898" s="8" t="s">
        <v>1115</v>
      </c>
    </row>
    <row r="2899" spans="1:38" hidden="1" x14ac:dyDescent="0.2">
      <c r="A2899" s="4">
        <v>3023</v>
      </c>
      <c r="B2899" s="4">
        <v>47</v>
      </c>
      <c r="C2899" s="5" t="s">
        <v>1114</v>
      </c>
      <c r="D2899" s="5" t="s">
        <v>1113</v>
      </c>
      <c r="E2899" s="4">
        <v>2001</v>
      </c>
      <c r="F2899" s="5" t="s">
        <v>85</v>
      </c>
      <c r="G2899" s="6">
        <v>405</v>
      </c>
      <c r="H2899" s="6">
        <v>405</v>
      </c>
      <c r="M2899" s="5" t="s">
        <v>57</v>
      </c>
      <c r="N2899" s="4">
        <v>1988</v>
      </c>
      <c r="O2899" s="4" t="s">
        <v>1116</v>
      </c>
      <c r="P2899" s="5" t="s">
        <v>652</v>
      </c>
      <c r="Q2899" s="5" t="s">
        <v>1329</v>
      </c>
      <c r="S2899" s="5" t="s">
        <v>852</v>
      </c>
      <c r="U2899" s="5" t="s">
        <v>147</v>
      </c>
      <c r="V2899" s="7">
        <v>3000</v>
      </c>
      <c r="W2899" s="7" t="s">
        <v>133</v>
      </c>
      <c r="X2899" s="5" t="s">
        <v>153</v>
      </c>
      <c r="Y2899" s="5" t="s">
        <v>152</v>
      </c>
      <c r="Z2899" s="5" t="s">
        <v>20</v>
      </c>
      <c r="AB2899" s="5" t="s">
        <v>105</v>
      </c>
      <c r="AC2899" s="5" t="s">
        <v>506</v>
      </c>
      <c r="AE2899" s="5" t="s">
        <v>59</v>
      </c>
      <c r="AF2899" s="11" t="s">
        <v>1198</v>
      </c>
      <c r="AG2899" s="11" t="s">
        <v>1197</v>
      </c>
      <c r="AI2899" s="5" t="s">
        <v>225</v>
      </c>
      <c r="AJ2899" s="8" t="s">
        <v>777</v>
      </c>
      <c r="AK2899" s="8" t="s">
        <v>59</v>
      </c>
      <c r="AL2899" s="8" t="s">
        <v>1115</v>
      </c>
    </row>
    <row r="2900" spans="1:38" hidden="1" x14ac:dyDescent="0.2">
      <c r="A2900" s="4">
        <v>3023</v>
      </c>
      <c r="B2900" s="4">
        <v>48</v>
      </c>
      <c r="C2900" s="5" t="s">
        <v>1114</v>
      </c>
      <c r="D2900" s="5" t="s">
        <v>1113</v>
      </c>
      <c r="E2900" s="4">
        <v>2001</v>
      </c>
      <c r="F2900" s="5" t="s">
        <v>85</v>
      </c>
      <c r="G2900" s="6">
        <v>414</v>
      </c>
      <c r="H2900" s="6">
        <v>414</v>
      </c>
      <c r="M2900" s="5" t="s">
        <v>57</v>
      </c>
      <c r="N2900" s="4">
        <v>1989</v>
      </c>
      <c r="O2900" s="4" t="s">
        <v>1116</v>
      </c>
      <c r="P2900" s="5" t="s">
        <v>652</v>
      </c>
      <c r="Q2900" s="5" t="s">
        <v>1329</v>
      </c>
      <c r="S2900" s="5" t="s">
        <v>852</v>
      </c>
      <c r="U2900" s="5" t="s">
        <v>147</v>
      </c>
      <c r="V2900" s="7">
        <v>3000</v>
      </c>
      <c r="W2900" s="7" t="s">
        <v>133</v>
      </c>
      <c r="X2900" s="5" t="s">
        <v>153</v>
      </c>
      <c r="Y2900" s="5" t="s">
        <v>152</v>
      </c>
      <c r="Z2900" s="5" t="s">
        <v>20</v>
      </c>
      <c r="AB2900" s="5" t="s">
        <v>105</v>
      </c>
      <c r="AC2900" s="5" t="s">
        <v>506</v>
      </c>
      <c r="AE2900" s="5" t="s">
        <v>59</v>
      </c>
      <c r="AF2900" s="11" t="s">
        <v>1198</v>
      </c>
      <c r="AG2900" s="11" t="s">
        <v>1197</v>
      </c>
      <c r="AI2900" s="5" t="s">
        <v>225</v>
      </c>
      <c r="AJ2900" s="8" t="s">
        <v>777</v>
      </c>
      <c r="AK2900" s="8" t="s">
        <v>59</v>
      </c>
      <c r="AL2900" s="8" t="s">
        <v>1115</v>
      </c>
    </row>
    <row r="2901" spans="1:38" hidden="1" x14ac:dyDescent="0.2">
      <c r="A2901" s="4">
        <v>3023</v>
      </c>
      <c r="B2901" s="4">
        <v>49</v>
      </c>
      <c r="C2901" s="5" t="s">
        <v>1114</v>
      </c>
      <c r="D2901" s="5" t="s">
        <v>1113</v>
      </c>
      <c r="E2901" s="4">
        <v>2001</v>
      </c>
      <c r="F2901" s="5" t="s">
        <v>85</v>
      </c>
      <c r="G2901" s="6">
        <v>417</v>
      </c>
      <c r="H2901" s="6">
        <v>417</v>
      </c>
      <c r="M2901" s="5" t="s">
        <v>57</v>
      </c>
      <c r="N2901" s="4">
        <v>1990</v>
      </c>
      <c r="O2901" s="4" t="s">
        <v>1116</v>
      </c>
      <c r="P2901" s="5" t="s">
        <v>652</v>
      </c>
      <c r="Q2901" s="5" t="s">
        <v>1329</v>
      </c>
      <c r="S2901" s="5" t="s">
        <v>852</v>
      </c>
      <c r="U2901" s="5" t="s">
        <v>147</v>
      </c>
      <c r="V2901" s="7">
        <v>3000</v>
      </c>
      <c r="W2901" s="7" t="s">
        <v>133</v>
      </c>
      <c r="X2901" s="5" t="s">
        <v>153</v>
      </c>
      <c r="Y2901" s="5" t="s">
        <v>152</v>
      </c>
      <c r="Z2901" s="5" t="s">
        <v>20</v>
      </c>
      <c r="AB2901" s="5" t="s">
        <v>105</v>
      </c>
      <c r="AC2901" s="5" t="s">
        <v>506</v>
      </c>
      <c r="AE2901" s="5" t="s">
        <v>59</v>
      </c>
      <c r="AF2901" s="11" t="s">
        <v>1198</v>
      </c>
      <c r="AG2901" s="11" t="s">
        <v>1197</v>
      </c>
      <c r="AI2901" s="5" t="s">
        <v>225</v>
      </c>
      <c r="AJ2901" s="8" t="s">
        <v>777</v>
      </c>
      <c r="AK2901" s="8" t="s">
        <v>59</v>
      </c>
      <c r="AL2901" s="8" t="s">
        <v>1115</v>
      </c>
    </row>
    <row r="2902" spans="1:38" hidden="1" x14ac:dyDescent="0.2">
      <c r="A2902" s="4">
        <v>3023</v>
      </c>
      <c r="B2902" s="4">
        <v>50</v>
      </c>
      <c r="C2902" s="5" t="s">
        <v>1114</v>
      </c>
      <c r="D2902" s="5" t="s">
        <v>1113</v>
      </c>
      <c r="E2902" s="4">
        <v>2001</v>
      </c>
      <c r="F2902" s="5" t="s">
        <v>85</v>
      </c>
      <c r="G2902" s="6">
        <v>435</v>
      </c>
      <c r="H2902" s="6">
        <v>435</v>
      </c>
      <c r="M2902" s="5" t="s">
        <v>57</v>
      </c>
      <c r="N2902" s="4">
        <v>1991</v>
      </c>
      <c r="O2902" s="4" t="s">
        <v>1116</v>
      </c>
      <c r="P2902" s="5" t="s">
        <v>652</v>
      </c>
      <c r="Q2902" s="5" t="s">
        <v>1329</v>
      </c>
      <c r="S2902" s="5" t="s">
        <v>852</v>
      </c>
      <c r="U2902" s="5" t="s">
        <v>147</v>
      </c>
      <c r="V2902" s="7">
        <v>3000</v>
      </c>
      <c r="W2902" s="7" t="s">
        <v>133</v>
      </c>
      <c r="X2902" s="5" t="s">
        <v>153</v>
      </c>
      <c r="Y2902" s="5" t="s">
        <v>152</v>
      </c>
      <c r="Z2902" s="5" t="s">
        <v>20</v>
      </c>
      <c r="AB2902" s="5" t="s">
        <v>105</v>
      </c>
      <c r="AC2902" s="5" t="s">
        <v>506</v>
      </c>
      <c r="AE2902" s="5" t="s">
        <v>59</v>
      </c>
      <c r="AF2902" s="11" t="s">
        <v>1198</v>
      </c>
      <c r="AG2902" s="11" t="s">
        <v>1197</v>
      </c>
      <c r="AI2902" s="5" t="s">
        <v>225</v>
      </c>
      <c r="AJ2902" s="8" t="s">
        <v>777</v>
      </c>
      <c r="AK2902" s="8" t="s">
        <v>59</v>
      </c>
      <c r="AL2902" s="8" t="s">
        <v>1115</v>
      </c>
    </row>
    <row r="2903" spans="1:38" hidden="1" x14ac:dyDescent="0.2">
      <c r="A2903" s="4">
        <v>3023</v>
      </c>
      <c r="B2903" s="4">
        <v>51</v>
      </c>
      <c r="C2903" s="5" t="s">
        <v>1114</v>
      </c>
      <c r="D2903" s="5" t="s">
        <v>1113</v>
      </c>
      <c r="E2903" s="4">
        <v>2001</v>
      </c>
      <c r="F2903" s="5" t="s">
        <v>85</v>
      </c>
      <c r="G2903" s="6">
        <v>462</v>
      </c>
      <c r="H2903" s="6">
        <v>462</v>
      </c>
      <c r="M2903" s="5" t="s">
        <v>57</v>
      </c>
      <c r="N2903" s="4">
        <v>1992</v>
      </c>
      <c r="O2903" s="4" t="s">
        <v>1116</v>
      </c>
      <c r="P2903" s="5" t="s">
        <v>652</v>
      </c>
      <c r="Q2903" s="5" t="s">
        <v>1329</v>
      </c>
      <c r="S2903" s="5" t="s">
        <v>852</v>
      </c>
      <c r="U2903" s="5" t="s">
        <v>147</v>
      </c>
      <c r="V2903" s="7">
        <v>3000</v>
      </c>
      <c r="W2903" s="7" t="s">
        <v>133</v>
      </c>
      <c r="X2903" s="5" t="s">
        <v>153</v>
      </c>
      <c r="Y2903" s="5" t="s">
        <v>152</v>
      </c>
      <c r="Z2903" s="5" t="s">
        <v>20</v>
      </c>
      <c r="AB2903" s="5" t="s">
        <v>105</v>
      </c>
      <c r="AC2903" s="5" t="s">
        <v>506</v>
      </c>
      <c r="AE2903" s="5" t="s">
        <v>59</v>
      </c>
      <c r="AF2903" s="11" t="s">
        <v>1198</v>
      </c>
      <c r="AG2903" s="11" t="s">
        <v>1197</v>
      </c>
      <c r="AI2903" s="5" t="s">
        <v>225</v>
      </c>
      <c r="AJ2903" s="8" t="s">
        <v>777</v>
      </c>
      <c r="AK2903" s="8" t="s">
        <v>59</v>
      </c>
      <c r="AL2903" s="8" t="s">
        <v>1115</v>
      </c>
    </row>
    <row r="2904" spans="1:38" hidden="1" x14ac:dyDescent="0.2">
      <c r="A2904" s="4">
        <v>3023</v>
      </c>
      <c r="B2904" s="4">
        <v>52</v>
      </c>
      <c r="C2904" s="5" t="s">
        <v>1114</v>
      </c>
      <c r="D2904" s="5" t="s">
        <v>1113</v>
      </c>
      <c r="E2904" s="4">
        <v>2001</v>
      </c>
      <c r="F2904" s="5" t="s">
        <v>85</v>
      </c>
      <c r="G2904" s="6">
        <v>474</v>
      </c>
      <c r="H2904" s="6">
        <v>474</v>
      </c>
      <c r="M2904" s="5" t="s">
        <v>57</v>
      </c>
      <c r="N2904" s="4">
        <v>1993</v>
      </c>
      <c r="O2904" s="4" t="s">
        <v>1116</v>
      </c>
      <c r="P2904" s="5" t="s">
        <v>652</v>
      </c>
      <c r="Q2904" s="5" t="s">
        <v>1329</v>
      </c>
      <c r="S2904" s="5" t="s">
        <v>852</v>
      </c>
      <c r="U2904" s="5" t="s">
        <v>147</v>
      </c>
      <c r="V2904" s="7">
        <v>3000</v>
      </c>
      <c r="W2904" s="7" t="s">
        <v>133</v>
      </c>
      <c r="X2904" s="5" t="s">
        <v>153</v>
      </c>
      <c r="Y2904" s="5" t="s">
        <v>152</v>
      </c>
      <c r="Z2904" s="5" t="s">
        <v>20</v>
      </c>
      <c r="AB2904" s="5" t="s">
        <v>105</v>
      </c>
      <c r="AC2904" s="5" t="s">
        <v>506</v>
      </c>
      <c r="AE2904" s="5" t="s">
        <v>59</v>
      </c>
      <c r="AF2904" s="11" t="s">
        <v>1198</v>
      </c>
      <c r="AG2904" s="11" t="s">
        <v>1197</v>
      </c>
      <c r="AI2904" s="5" t="s">
        <v>225</v>
      </c>
      <c r="AJ2904" s="8" t="s">
        <v>777</v>
      </c>
      <c r="AK2904" s="8" t="s">
        <v>59</v>
      </c>
      <c r="AL2904" s="8" t="s">
        <v>1115</v>
      </c>
    </row>
    <row r="2905" spans="1:38" hidden="1" x14ac:dyDescent="0.2">
      <c r="A2905" s="4">
        <v>3023</v>
      </c>
      <c r="B2905" s="4">
        <v>53</v>
      </c>
      <c r="C2905" s="5" t="s">
        <v>1114</v>
      </c>
      <c r="D2905" s="5" t="s">
        <v>1113</v>
      </c>
      <c r="E2905" s="4">
        <v>2001</v>
      </c>
      <c r="F2905" s="5" t="s">
        <v>85</v>
      </c>
      <c r="G2905" s="6">
        <v>486</v>
      </c>
      <c r="H2905" s="6">
        <v>486</v>
      </c>
      <c r="M2905" s="5" t="s">
        <v>57</v>
      </c>
      <c r="N2905" s="4">
        <v>1994</v>
      </c>
      <c r="O2905" s="4" t="s">
        <v>1116</v>
      </c>
      <c r="P2905" s="5" t="s">
        <v>652</v>
      </c>
      <c r="Q2905" s="5" t="s">
        <v>1329</v>
      </c>
      <c r="S2905" s="5" t="s">
        <v>852</v>
      </c>
      <c r="U2905" s="5" t="s">
        <v>147</v>
      </c>
      <c r="V2905" s="7">
        <v>3000</v>
      </c>
      <c r="W2905" s="7" t="s">
        <v>133</v>
      </c>
      <c r="X2905" s="5" t="s">
        <v>153</v>
      </c>
      <c r="Y2905" s="5" t="s">
        <v>152</v>
      </c>
      <c r="Z2905" s="5" t="s">
        <v>20</v>
      </c>
      <c r="AB2905" s="5" t="s">
        <v>105</v>
      </c>
      <c r="AC2905" s="5" t="s">
        <v>506</v>
      </c>
      <c r="AE2905" s="5" t="s">
        <v>59</v>
      </c>
      <c r="AF2905" s="11" t="s">
        <v>1198</v>
      </c>
      <c r="AG2905" s="11" t="s">
        <v>1197</v>
      </c>
      <c r="AI2905" s="5" t="s">
        <v>225</v>
      </c>
      <c r="AJ2905" s="8" t="s">
        <v>777</v>
      </c>
      <c r="AK2905" s="8" t="s">
        <v>59</v>
      </c>
      <c r="AL2905" s="8" t="s">
        <v>1115</v>
      </c>
    </row>
    <row r="2906" spans="1:38" hidden="1" x14ac:dyDescent="0.2">
      <c r="A2906" s="4">
        <v>3023</v>
      </c>
      <c r="B2906" s="4">
        <v>54</v>
      </c>
      <c r="C2906" s="5" t="s">
        <v>1114</v>
      </c>
      <c r="D2906" s="5" t="s">
        <v>1113</v>
      </c>
      <c r="E2906" s="4">
        <v>2001</v>
      </c>
      <c r="F2906" s="5" t="s">
        <v>85</v>
      </c>
      <c r="G2906" s="6">
        <v>523</v>
      </c>
      <c r="H2906" s="6">
        <v>523</v>
      </c>
      <c r="M2906" s="5" t="s">
        <v>57</v>
      </c>
      <c r="N2906" s="4">
        <v>1995</v>
      </c>
      <c r="O2906" s="4" t="s">
        <v>1116</v>
      </c>
      <c r="P2906" s="5" t="s">
        <v>652</v>
      </c>
      <c r="Q2906" s="5" t="s">
        <v>1329</v>
      </c>
      <c r="S2906" s="5" t="s">
        <v>852</v>
      </c>
      <c r="U2906" s="5" t="s">
        <v>147</v>
      </c>
      <c r="V2906" s="7">
        <v>3000</v>
      </c>
      <c r="W2906" s="7" t="s">
        <v>133</v>
      </c>
      <c r="X2906" s="5" t="s">
        <v>153</v>
      </c>
      <c r="Y2906" s="5" t="s">
        <v>152</v>
      </c>
      <c r="Z2906" s="5" t="s">
        <v>20</v>
      </c>
      <c r="AB2906" s="5" t="s">
        <v>105</v>
      </c>
      <c r="AC2906" s="5" t="s">
        <v>506</v>
      </c>
      <c r="AE2906" s="5" t="s">
        <v>59</v>
      </c>
      <c r="AF2906" s="11" t="s">
        <v>1198</v>
      </c>
      <c r="AG2906" s="11" t="s">
        <v>1197</v>
      </c>
      <c r="AI2906" s="5" t="s">
        <v>225</v>
      </c>
      <c r="AJ2906" s="8" t="s">
        <v>777</v>
      </c>
      <c r="AK2906" s="8" t="s">
        <v>59</v>
      </c>
      <c r="AL2906" s="8" t="s">
        <v>1115</v>
      </c>
    </row>
    <row r="2907" spans="1:38" hidden="1" x14ac:dyDescent="0.2">
      <c r="A2907" s="4">
        <v>3023</v>
      </c>
      <c r="B2907" s="4">
        <v>55</v>
      </c>
      <c r="C2907" s="5" t="s">
        <v>1114</v>
      </c>
      <c r="D2907" s="5" t="s">
        <v>1113</v>
      </c>
      <c r="E2907" s="4">
        <v>2001</v>
      </c>
      <c r="F2907" s="5" t="s">
        <v>85</v>
      </c>
      <c r="G2907" s="6">
        <v>547</v>
      </c>
      <c r="H2907" s="6">
        <v>547</v>
      </c>
      <c r="M2907" s="5" t="s">
        <v>57</v>
      </c>
      <c r="N2907" s="4">
        <v>1996</v>
      </c>
      <c r="O2907" s="4" t="s">
        <v>1116</v>
      </c>
      <c r="P2907" s="5" t="s">
        <v>652</v>
      </c>
      <c r="Q2907" s="5" t="s">
        <v>1329</v>
      </c>
      <c r="S2907" s="5" t="s">
        <v>852</v>
      </c>
      <c r="U2907" s="5" t="s">
        <v>147</v>
      </c>
      <c r="V2907" s="7">
        <v>3000</v>
      </c>
      <c r="W2907" s="7" t="s">
        <v>133</v>
      </c>
      <c r="X2907" s="5" t="s">
        <v>153</v>
      </c>
      <c r="Y2907" s="5" t="s">
        <v>152</v>
      </c>
      <c r="Z2907" s="5" t="s">
        <v>20</v>
      </c>
      <c r="AB2907" s="5" t="s">
        <v>105</v>
      </c>
      <c r="AC2907" s="5" t="s">
        <v>506</v>
      </c>
      <c r="AE2907" s="5" t="s">
        <v>59</v>
      </c>
      <c r="AF2907" s="11" t="s">
        <v>1198</v>
      </c>
      <c r="AG2907" s="11" t="s">
        <v>1197</v>
      </c>
      <c r="AI2907" s="5" t="s">
        <v>225</v>
      </c>
      <c r="AJ2907" s="8" t="s">
        <v>777</v>
      </c>
      <c r="AK2907" s="8" t="s">
        <v>59</v>
      </c>
      <c r="AL2907" s="8" t="s">
        <v>1115</v>
      </c>
    </row>
    <row r="2908" spans="1:38" hidden="1" x14ac:dyDescent="0.2">
      <c r="A2908" s="4">
        <v>3023</v>
      </c>
      <c r="B2908" s="4">
        <v>56</v>
      </c>
      <c r="C2908" s="5" t="s">
        <v>1114</v>
      </c>
      <c r="D2908" s="5" t="s">
        <v>1113</v>
      </c>
      <c r="E2908" s="4">
        <v>2001</v>
      </c>
      <c r="F2908" s="5" t="s">
        <v>85</v>
      </c>
      <c r="G2908" s="6">
        <v>583</v>
      </c>
      <c r="H2908" s="6">
        <v>583</v>
      </c>
      <c r="M2908" s="5" t="s">
        <v>57</v>
      </c>
      <c r="N2908" s="4">
        <v>1997</v>
      </c>
      <c r="O2908" s="4" t="s">
        <v>1116</v>
      </c>
      <c r="P2908" s="5" t="s">
        <v>652</v>
      </c>
      <c r="Q2908" s="5" t="s">
        <v>1329</v>
      </c>
      <c r="S2908" s="5" t="s">
        <v>852</v>
      </c>
      <c r="U2908" s="5" t="s">
        <v>147</v>
      </c>
      <c r="V2908" s="7">
        <v>3000</v>
      </c>
      <c r="W2908" s="7" t="s">
        <v>133</v>
      </c>
      <c r="X2908" s="5" t="s">
        <v>153</v>
      </c>
      <c r="Y2908" s="5" t="s">
        <v>152</v>
      </c>
      <c r="Z2908" s="5" t="s">
        <v>20</v>
      </c>
      <c r="AB2908" s="5" t="s">
        <v>105</v>
      </c>
      <c r="AC2908" s="5" t="s">
        <v>506</v>
      </c>
      <c r="AE2908" s="5" t="s">
        <v>59</v>
      </c>
      <c r="AF2908" s="11" t="s">
        <v>1198</v>
      </c>
      <c r="AG2908" s="11" t="s">
        <v>1197</v>
      </c>
      <c r="AI2908" s="5" t="s">
        <v>225</v>
      </c>
      <c r="AJ2908" s="8" t="s">
        <v>777</v>
      </c>
      <c r="AK2908" s="8" t="s">
        <v>59</v>
      </c>
      <c r="AL2908" s="8" t="s">
        <v>1115</v>
      </c>
    </row>
    <row r="2909" spans="1:38" hidden="1" x14ac:dyDescent="0.2">
      <c r="A2909" s="4">
        <v>3023</v>
      </c>
      <c r="B2909" s="4">
        <v>57</v>
      </c>
      <c r="C2909" s="5" t="s">
        <v>1114</v>
      </c>
      <c r="D2909" s="5" t="s">
        <v>1113</v>
      </c>
      <c r="E2909" s="4">
        <v>2001</v>
      </c>
      <c r="F2909" s="5" t="s">
        <v>85</v>
      </c>
      <c r="G2909" s="6">
        <v>583</v>
      </c>
      <c r="H2909" s="6">
        <v>583</v>
      </c>
      <c r="M2909" s="5" t="s">
        <v>57</v>
      </c>
      <c r="N2909" s="4">
        <v>1998</v>
      </c>
      <c r="O2909" s="4" t="s">
        <v>1116</v>
      </c>
      <c r="P2909" s="5" t="s">
        <v>652</v>
      </c>
      <c r="Q2909" s="5" t="s">
        <v>1329</v>
      </c>
      <c r="S2909" s="5" t="s">
        <v>852</v>
      </c>
      <c r="U2909" s="5" t="s">
        <v>147</v>
      </c>
      <c r="V2909" s="7">
        <v>3000</v>
      </c>
      <c r="W2909" s="7" t="s">
        <v>133</v>
      </c>
      <c r="X2909" s="5" t="s">
        <v>153</v>
      </c>
      <c r="Y2909" s="5" t="s">
        <v>152</v>
      </c>
      <c r="Z2909" s="5" t="s">
        <v>20</v>
      </c>
      <c r="AB2909" s="5" t="s">
        <v>105</v>
      </c>
      <c r="AC2909" s="5" t="s">
        <v>506</v>
      </c>
      <c r="AE2909" s="5" t="s">
        <v>59</v>
      </c>
      <c r="AF2909" s="11" t="s">
        <v>1198</v>
      </c>
      <c r="AG2909" s="11" t="s">
        <v>1197</v>
      </c>
      <c r="AI2909" s="5" t="s">
        <v>225</v>
      </c>
      <c r="AJ2909" s="8" t="s">
        <v>777</v>
      </c>
      <c r="AK2909" s="8" t="s">
        <v>59</v>
      </c>
      <c r="AL2909" s="8" t="s">
        <v>1115</v>
      </c>
    </row>
    <row r="2910" spans="1:38" hidden="1" x14ac:dyDescent="0.2">
      <c r="A2910" s="4">
        <v>3023</v>
      </c>
      <c r="B2910" s="4">
        <v>58</v>
      </c>
      <c r="C2910" s="5" t="s">
        <v>1114</v>
      </c>
      <c r="D2910" s="5" t="s">
        <v>1113</v>
      </c>
      <c r="E2910" s="4">
        <v>2001</v>
      </c>
      <c r="F2910" s="5" t="s">
        <v>85</v>
      </c>
      <c r="G2910" s="6">
        <v>586</v>
      </c>
      <c r="H2910" s="6">
        <v>586</v>
      </c>
      <c r="M2910" s="5" t="s">
        <v>57</v>
      </c>
      <c r="N2910" s="4">
        <v>1999</v>
      </c>
      <c r="O2910" s="4" t="s">
        <v>1116</v>
      </c>
      <c r="P2910" s="5" t="s">
        <v>652</v>
      </c>
      <c r="Q2910" s="5" t="s">
        <v>1329</v>
      </c>
      <c r="S2910" s="5" t="s">
        <v>852</v>
      </c>
      <c r="U2910" s="5" t="s">
        <v>147</v>
      </c>
      <c r="V2910" s="7">
        <v>3000</v>
      </c>
      <c r="W2910" s="7" t="s">
        <v>133</v>
      </c>
      <c r="X2910" s="5" t="s">
        <v>153</v>
      </c>
      <c r="Y2910" s="5" t="s">
        <v>152</v>
      </c>
      <c r="Z2910" s="5" t="s">
        <v>20</v>
      </c>
      <c r="AB2910" s="5" t="s">
        <v>105</v>
      </c>
      <c r="AC2910" s="5" t="s">
        <v>506</v>
      </c>
      <c r="AE2910" s="5" t="s">
        <v>59</v>
      </c>
      <c r="AF2910" s="11" t="s">
        <v>1198</v>
      </c>
      <c r="AG2910" s="11" t="s">
        <v>1197</v>
      </c>
      <c r="AI2910" s="5" t="s">
        <v>225</v>
      </c>
      <c r="AJ2910" s="8" t="s">
        <v>777</v>
      </c>
      <c r="AK2910" s="8" t="s">
        <v>59</v>
      </c>
      <c r="AL2910" s="8" t="s">
        <v>1115</v>
      </c>
    </row>
    <row r="2911" spans="1:38" hidden="1" x14ac:dyDescent="0.2">
      <c r="A2911" s="4">
        <v>3023</v>
      </c>
      <c r="B2911" s="4">
        <v>59</v>
      </c>
      <c r="C2911" s="5" t="s">
        <v>1114</v>
      </c>
      <c r="D2911" s="5" t="s">
        <v>1113</v>
      </c>
      <c r="E2911" s="4">
        <v>2001</v>
      </c>
      <c r="F2911" s="5" t="s">
        <v>85</v>
      </c>
      <c r="G2911" s="6">
        <v>637</v>
      </c>
      <c r="H2911" s="6">
        <v>637</v>
      </c>
      <c r="M2911" s="5" t="s">
        <v>57</v>
      </c>
      <c r="N2911" s="4">
        <v>2000</v>
      </c>
      <c r="O2911" s="4" t="s">
        <v>1116</v>
      </c>
      <c r="P2911" s="5" t="s">
        <v>652</v>
      </c>
      <c r="Q2911" s="5" t="s">
        <v>1329</v>
      </c>
      <c r="S2911" s="5" t="s">
        <v>852</v>
      </c>
      <c r="U2911" s="5" t="s">
        <v>147</v>
      </c>
      <c r="V2911" s="7">
        <v>3000</v>
      </c>
      <c r="W2911" s="7" t="s">
        <v>133</v>
      </c>
      <c r="X2911" s="5" t="s">
        <v>153</v>
      </c>
      <c r="Y2911" s="5" t="s">
        <v>152</v>
      </c>
      <c r="Z2911" s="5" t="s">
        <v>20</v>
      </c>
      <c r="AB2911" s="5" t="s">
        <v>105</v>
      </c>
      <c r="AC2911" s="5" t="s">
        <v>506</v>
      </c>
      <c r="AE2911" s="5" t="s">
        <v>59</v>
      </c>
      <c r="AF2911" s="11" t="s">
        <v>1198</v>
      </c>
      <c r="AG2911" s="11" t="s">
        <v>1197</v>
      </c>
      <c r="AI2911" s="5" t="s">
        <v>225</v>
      </c>
      <c r="AJ2911" s="8" t="s">
        <v>777</v>
      </c>
      <c r="AK2911" s="8" t="s">
        <v>59</v>
      </c>
      <c r="AL2911" s="8" t="s">
        <v>1115</v>
      </c>
    </row>
    <row r="2912" spans="1:38" hidden="1" x14ac:dyDescent="0.2">
      <c r="A2912" s="4">
        <v>3023</v>
      </c>
      <c r="B2912" s="4">
        <v>60</v>
      </c>
      <c r="C2912" s="5" t="s">
        <v>1114</v>
      </c>
      <c r="D2912" s="5" t="s">
        <v>1113</v>
      </c>
      <c r="E2912" s="4">
        <v>2001</v>
      </c>
      <c r="F2912" s="5" t="s">
        <v>227</v>
      </c>
      <c r="G2912" s="6">
        <v>5.30376085E-2</v>
      </c>
      <c r="H2912" s="6"/>
      <c r="L2912" s="5" t="s">
        <v>1117</v>
      </c>
      <c r="M2912" s="5" t="s">
        <v>57</v>
      </c>
      <c r="N2912" s="4">
        <v>1976</v>
      </c>
      <c r="O2912" s="4" t="s">
        <v>1116</v>
      </c>
      <c r="P2912" s="5" t="s">
        <v>652</v>
      </c>
      <c r="Q2912" s="5" t="s">
        <v>1329</v>
      </c>
      <c r="S2912" s="5" t="s">
        <v>852</v>
      </c>
      <c r="U2912" s="5" t="s">
        <v>147</v>
      </c>
      <c r="V2912" s="7">
        <v>3000</v>
      </c>
      <c r="W2912" s="7" t="s">
        <v>133</v>
      </c>
      <c r="X2912" s="5" t="s">
        <v>153</v>
      </c>
      <c r="Y2912" s="5" t="s">
        <v>152</v>
      </c>
      <c r="Z2912" s="5" t="s">
        <v>20</v>
      </c>
      <c r="AB2912" s="5" t="s">
        <v>105</v>
      </c>
      <c r="AC2912" s="5" t="s">
        <v>506</v>
      </c>
      <c r="AE2912" s="5" t="s">
        <v>59</v>
      </c>
      <c r="AF2912" s="11" t="s">
        <v>1198</v>
      </c>
      <c r="AG2912" s="11" t="s">
        <v>1197</v>
      </c>
      <c r="AI2912" s="5" t="s">
        <v>225</v>
      </c>
      <c r="AJ2912" s="8" t="s">
        <v>777</v>
      </c>
      <c r="AK2912" s="8" t="s">
        <v>59</v>
      </c>
      <c r="AL2912" s="8" t="s">
        <v>1115</v>
      </c>
    </row>
    <row r="2913" spans="1:38" hidden="1" x14ac:dyDescent="0.2">
      <c r="A2913" s="4">
        <v>3023</v>
      </c>
      <c r="B2913" s="4">
        <v>61</v>
      </c>
      <c r="C2913" s="5" t="s">
        <v>1114</v>
      </c>
      <c r="D2913" s="5" t="s">
        <v>1113</v>
      </c>
      <c r="E2913" s="4">
        <v>2001</v>
      </c>
      <c r="F2913" s="5" t="s">
        <v>227</v>
      </c>
      <c r="G2913" s="6">
        <v>0.1240758599</v>
      </c>
      <c r="H2913" s="6"/>
      <c r="L2913" s="5" t="s">
        <v>1118</v>
      </c>
      <c r="M2913" s="5" t="s">
        <v>57</v>
      </c>
      <c r="N2913" s="4">
        <v>1976</v>
      </c>
      <c r="O2913" s="4" t="s">
        <v>1116</v>
      </c>
      <c r="P2913" s="5" t="s">
        <v>652</v>
      </c>
      <c r="Q2913" s="5" t="s">
        <v>1329</v>
      </c>
      <c r="S2913" s="5" t="s">
        <v>852</v>
      </c>
      <c r="U2913" s="5" t="s">
        <v>147</v>
      </c>
      <c r="V2913" s="7">
        <v>3000</v>
      </c>
      <c r="W2913" s="7" t="s">
        <v>133</v>
      </c>
      <c r="X2913" s="5" t="s">
        <v>153</v>
      </c>
      <c r="Y2913" s="5" t="s">
        <v>152</v>
      </c>
      <c r="Z2913" s="5" t="s">
        <v>20</v>
      </c>
      <c r="AB2913" s="5" t="s">
        <v>105</v>
      </c>
      <c r="AC2913" s="5" t="s">
        <v>506</v>
      </c>
      <c r="AE2913" s="5" t="s">
        <v>59</v>
      </c>
      <c r="AF2913" s="11" t="s">
        <v>1198</v>
      </c>
      <c r="AG2913" s="11" t="s">
        <v>1197</v>
      </c>
      <c r="AI2913" s="5" t="s">
        <v>225</v>
      </c>
      <c r="AJ2913" s="8" t="s">
        <v>777</v>
      </c>
      <c r="AK2913" s="8" t="s">
        <v>59</v>
      </c>
      <c r="AL2913" s="8" t="s">
        <v>1115</v>
      </c>
    </row>
    <row r="2914" spans="1:38" hidden="1" x14ac:dyDescent="0.2">
      <c r="A2914" s="4">
        <v>3023</v>
      </c>
      <c r="B2914" s="4">
        <v>62</v>
      </c>
      <c r="C2914" s="5" t="s">
        <v>1114</v>
      </c>
      <c r="D2914" s="5" t="s">
        <v>1113</v>
      </c>
      <c r="E2914" s="4">
        <v>2001</v>
      </c>
      <c r="F2914" s="5" t="s">
        <v>227</v>
      </c>
      <c r="G2914" s="6">
        <v>9.7717775600000001E-2</v>
      </c>
      <c r="H2914" s="6"/>
      <c r="L2914" s="5" t="s">
        <v>1119</v>
      </c>
      <c r="M2914" s="5" t="s">
        <v>57</v>
      </c>
      <c r="N2914" s="4">
        <v>1976</v>
      </c>
      <c r="O2914" s="4" t="s">
        <v>1116</v>
      </c>
      <c r="P2914" s="5" t="s">
        <v>652</v>
      </c>
      <c r="Q2914" s="5" t="s">
        <v>1329</v>
      </c>
      <c r="S2914" s="5" t="s">
        <v>852</v>
      </c>
      <c r="U2914" s="5" t="s">
        <v>147</v>
      </c>
      <c r="V2914" s="7">
        <v>3000</v>
      </c>
      <c r="W2914" s="7" t="s">
        <v>133</v>
      </c>
      <c r="X2914" s="5" t="s">
        <v>153</v>
      </c>
      <c r="Y2914" s="5" t="s">
        <v>152</v>
      </c>
      <c r="Z2914" s="5" t="s">
        <v>20</v>
      </c>
      <c r="AB2914" s="5" t="s">
        <v>105</v>
      </c>
      <c r="AC2914" s="5" t="s">
        <v>506</v>
      </c>
      <c r="AE2914" s="5" t="s">
        <v>59</v>
      </c>
      <c r="AF2914" s="11" t="s">
        <v>1198</v>
      </c>
      <c r="AG2914" s="11" t="s">
        <v>1197</v>
      </c>
      <c r="AI2914" s="5" t="s">
        <v>225</v>
      </c>
      <c r="AJ2914" s="8" t="s">
        <v>777</v>
      </c>
      <c r="AK2914" s="8" t="s">
        <v>59</v>
      </c>
      <c r="AL2914" s="8" t="s">
        <v>1115</v>
      </c>
    </row>
    <row r="2915" spans="1:38" hidden="1" x14ac:dyDescent="0.2">
      <c r="A2915" s="4">
        <v>3023</v>
      </c>
      <c r="B2915" s="4">
        <v>63</v>
      </c>
      <c r="C2915" s="5" t="s">
        <v>1114</v>
      </c>
      <c r="D2915" s="5" t="s">
        <v>1113</v>
      </c>
      <c r="E2915" s="4">
        <v>2001</v>
      </c>
      <c r="F2915" s="5" t="s">
        <v>227</v>
      </c>
      <c r="G2915" s="6">
        <v>4.3072966900000002E-2</v>
      </c>
      <c r="H2915" s="6"/>
      <c r="L2915" s="5" t="s">
        <v>1120</v>
      </c>
      <c r="M2915" s="5" t="s">
        <v>57</v>
      </c>
      <c r="N2915" s="4">
        <v>1976</v>
      </c>
      <c r="O2915" s="4" t="s">
        <v>1116</v>
      </c>
      <c r="P2915" s="5" t="s">
        <v>652</v>
      </c>
      <c r="Q2915" s="5" t="s">
        <v>1329</v>
      </c>
      <c r="S2915" s="5" t="s">
        <v>852</v>
      </c>
      <c r="U2915" s="5" t="s">
        <v>147</v>
      </c>
      <c r="V2915" s="7">
        <v>3000</v>
      </c>
      <c r="W2915" s="7" t="s">
        <v>133</v>
      </c>
      <c r="X2915" s="5" t="s">
        <v>153</v>
      </c>
      <c r="Y2915" s="5" t="s">
        <v>152</v>
      </c>
      <c r="Z2915" s="5" t="s">
        <v>20</v>
      </c>
      <c r="AB2915" s="5" t="s">
        <v>105</v>
      </c>
      <c r="AC2915" s="5" t="s">
        <v>506</v>
      </c>
      <c r="AE2915" s="5" t="s">
        <v>59</v>
      </c>
      <c r="AF2915" s="11" t="s">
        <v>1198</v>
      </c>
      <c r="AG2915" s="11" t="s">
        <v>1197</v>
      </c>
      <c r="AI2915" s="5" t="s">
        <v>225</v>
      </c>
      <c r="AJ2915" s="8" t="s">
        <v>777</v>
      </c>
      <c r="AK2915" s="8" t="s">
        <v>59</v>
      </c>
      <c r="AL2915" s="8" t="s">
        <v>1115</v>
      </c>
    </row>
    <row r="2916" spans="1:38" hidden="1" x14ac:dyDescent="0.2">
      <c r="A2916" s="4">
        <v>3023</v>
      </c>
      <c r="B2916" s="4">
        <v>64</v>
      </c>
      <c r="C2916" s="5" t="s">
        <v>1114</v>
      </c>
      <c r="D2916" s="5" t="s">
        <v>1113</v>
      </c>
      <c r="E2916" s="4">
        <v>2001</v>
      </c>
      <c r="F2916" s="5" t="s">
        <v>227</v>
      </c>
      <c r="G2916" s="6">
        <v>3.9858566400000003E-2</v>
      </c>
      <c r="H2916" s="6"/>
      <c r="L2916" s="5" t="s">
        <v>1121</v>
      </c>
      <c r="M2916" s="5" t="s">
        <v>57</v>
      </c>
      <c r="N2916" s="4">
        <v>1976</v>
      </c>
      <c r="O2916" s="4" t="s">
        <v>1116</v>
      </c>
      <c r="P2916" s="5" t="s">
        <v>652</v>
      </c>
      <c r="Q2916" s="5" t="s">
        <v>1329</v>
      </c>
      <c r="S2916" s="5" t="s">
        <v>852</v>
      </c>
      <c r="U2916" s="5" t="s">
        <v>147</v>
      </c>
      <c r="V2916" s="7">
        <v>3000</v>
      </c>
      <c r="W2916" s="7" t="s">
        <v>133</v>
      </c>
      <c r="X2916" s="5" t="s">
        <v>153</v>
      </c>
      <c r="Y2916" s="5" t="s">
        <v>152</v>
      </c>
      <c r="Z2916" s="5" t="s">
        <v>20</v>
      </c>
      <c r="AB2916" s="5" t="s">
        <v>105</v>
      </c>
      <c r="AC2916" s="5" t="s">
        <v>506</v>
      </c>
      <c r="AE2916" s="5" t="s">
        <v>59</v>
      </c>
      <c r="AF2916" s="11" t="s">
        <v>1198</v>
      </c>
      <c r="AG2916" s="11" t="s">
        <v>1197</v>
      </c>
      <c r="AI2916" s="5" t="s">
        <v>225</v>
      </c>
      <c r="AJ2916" s="8" t="s">
        <v>777</v>
      </c>
      <c r="AK2916" s="8" t="s">
        <v>59</v>
      </c>
      <c r="AL2916" s="8" t="s">
        <v>1115</v>
      </c>
    </row>
    <row r="2917" spans="1:38" hidden="1" x14ac:dyDescent="0.2">
      <c r="A2917" s="4">
        <v>3023</v>
      </c>
      <c r="B2917" s="4">
        <v>65</v>
      </c>
      <c r="C2917" s="5" t="s">
        <v>1114</v>
      </c>
      <c r="D2917" s="5" t="s">
        <v>1113</v>
      </c>
      <c r="E2917" s="4">
        <v>2001</v>
      </c>
      <c r="F2917" s="5" t="s">
        <v>227</v>
      </c>
      <c r="G2917" s="6">
        <v>6.7180970699999995E-2</v>
      </c>
      <c r="H2917" s="6"/>
      <c r="L2917" s="5" t="s">
        <v>1122</v>
      </c>
      <c r="M2917" s="5" t="s">
        <v>57</v>
      </c>
      <c r="N2917" s="4">
        <v>1976</v>
      </c>
      <c r="O2917" s="4" t="s">
        <v>1116</v>
      </c>
      <c r="P2917" s="5" t="s">
        <v>652</v>
      </c>
      <c r="Q2917" s="5" t="s">
        <v>1329</v>
      </c>
      <c r="S2917" s="5" t="s">
        <v>852</v>
      </c>
      <c r="U2917" s="5" t="s">
        <v>147</v>
      </c>
      <c r="V2917" s="7">
        <v>3000</v>
      </c>
      <c r="W2917" s="7" t="s">
        <v>133</v>
      </c>
      <c r="X2917" s="5" t="s">
        <v>153</v>
      </c>
      <c r="Y2917" s="5" t="s">
        <v>152</v>
      </c>
      <c r="Z2917" s="5" t="s">
        <v>20</v>
      </c>
      <c r="AB2917" s="5" t="s">
        <v>105</v>
      </c>
      <c r="AC2917" s="5" t="s">
        <v>506</v>
      </c>
      <c r="AE2917" s="5" t="s">
        <v>59</v>
      </c>
      <c r="AF2917" s="11" t="s">
        <v>1198</v>
      </c>
      <c r="AG2917" s="11" t="s">
        <v>1197</v>
      </c>
      <c r="AI2917" s="5" t="s">
        <v>225</v>
      </c>
      <c r="AJ2917" s="8" t="s">
        <v>777</v>
      </c>
      <c r="AK2917" s="8" t="s">
        <v>59</v>
      </c>
      <c r="AL2917" s="8" t="s">
        <v>1115</v>
      </c>
    </row>
    <row r="2918" spans="1:38" hidden="1" x14ac:dyDescent="0.2">
      <c r="A2918" s="4">
        <v>3023</v>
      </c>
      <c r="B2918" s="4">
        <v>66</v>
      </c>
      <c r="C2918" s="5" t="s">
        <v>1114</v>
      </c>
      <c r="D2918" s="5" t="s">
        <v>1113</v>
      </c>
      <c r="E2918" s="4">
        <v>2001</v>
      </c>
      <c r="F2918" s="5" t="s">
        <v>227</v>
      </c>
      <c r="G2918" s="6">
        <v>6.2680810000000003E-2</v>
      </c>
      <c r="H2918" s="6"/>
      <c r="L2918" s="5" t="s">
        <v>1123</v>
      </c>
      <c r="M2918" s="5" t="s">
        <v>57</v>
      </c>
      <c r="N2918" s="4">
        <v>1976</v>
      </c>
      <c r="O2918" s="4" t="s">
        <v>1116</v>
      </c>
      <c r="P2918" s="5" t="s">
        <v>652</v>
      </c>
      <c r="Q2918" s="5" t="s">
        <v>1329</v>
      </c>
      <c r="S2918" s="5" t="s">
        <v>852</v>
      </c>
      <c r="U2918" s="5" t="s">
        <v>147</v>
      </c>
      <c r="V2918" s="7">
        <v>3000</v>
      </c>
      <c r="W2918" s="7" t="s">
        <v>133</v>
      </c>
      <c r="X2918" s="5" t="s">
        <v>153</v>
      </c>
      <c r="Y2918" s="5" t="s">
        <v>152</v>
      </c>
      <c r="Z2918" s="5" t="s">
        <v>20</v>
      </c>
      <c r="AB2918" s="5" t="s">
        <v>105</v>
      </c>
      <c r="AC2918" s="5" t="s">
        <v>506</v>
      </c>
      <c r="AE2918" s="5" t="s">
        <v>59</v>
      </c>
      <c r="AF2918" s="11" t="s">
        <v>1198</v>
      </c>
      <c r="AG2918" s="11" t="s">
        <v>1197</v>
      </c>
      <c r="AI2918" s="5" t="s">
        <v>225</v>
      </c>
      <c r="AJ2918" s="8" t="s">
        <v>777</v>
      </c>
      <c r="AK2918" s="8" t="s">
        <v>59</v>
      </c>
      <c r="AL2918" s="8" t="s">
        <v>1115</v>
      </c>
    </row>
    <row r="2919" spans="1:38" hidden="1" x14ac:dyDescent="0.2">
      <c r="A2919" s="4">
        <v>3023</v>
      </c>
      <c r="B2919" s="4">
        <v>67</v>
      </c>
      <c r="C2919" s="5" t="s">
        <v>1114</v>
      </c>
      <c r="D2919" s="5" t="s">
        <v>1113</v>
      </c>
      <c r="E2919" s="4">
        <v>2001</v>
      </c>
      <c r="F2919" s="5" t="s">
        <v>227</v>
      </c>
      <c r="G2919" s="6">
        <v>1.2536162E-2</v>
      </c>
      <c r="H2919" s="6"/>
      <c r="L2919" s="5" t="s">
        <v>1124</v>
      </c>
      <c r="M2919" s="5" t="s">
        <v>57</v>
      </c>
      <c r="N2919" s="4">
        <v>1976</v>
      </c>
      <c r="O2919" s="4" t="s">
        <v>1116</v>
      </c>
      <c r="P2919" s="5" t="s">
        <v>652</v>
      </c>
      <c r="Q2919" s="5" t="s">
        <v>1329</v>
      </c>
      <c r="S2919" s="5" t="s">
        <v>852</v>
      </c>
      <c r="U2919" s="5" t="s">
        <v>147</v>
      </c>
      <c r="V2919" s="7">
        <v>3000</v>
      </c>
      <c r="W2919" s="7" t="s">
        <v>133</v>
      </c>
      <c r="X2919" s="5" t="s">
        <v>153</v>
      </c>
      <c r="Y2919" s="5" t="s">
        <v>152</v>
      </c>
      <c r="Z2919" s="5" t="s">
        <v>20</v>
      </c>
      <c r="AB2919" s="5" t="s">
        <v>105</v>
      </c>
      <c r="AC2919" s="5" t="s">
        <v>506</v>
      </c>
      <c r="AE2919" s="5" t="s">
        <v>59</v>
      </c>
      <c r="AF2919" s="11" t="s">
        <v>1198</v>
      </c>
      <c r="AG2919" s="11" t="s">
        <v>1197</v>
      </c>
      <c r="AI2919" s="5" t="s">
        <v>225</v>
      </c>
      <c r="AJ2919" s="8" t="s">
        <v>777</v>
      </c>
      <c r="AK2919" s="8" t="s">
        <v>59</v>
      </c>
      <c r="AL2919" s="8" t="s">
        <v>1115</v>
      </c>
    </row>
    <row r="2920" spans="1:38" hidden="1" x14ac:dyDescent="0.2">
      <c r="A2920" s="4">
        <v>3023</v>
      </c>
      <c r="B2920" s="4">
        <v>68</v>
      </c>
      <c r="C2920" s="5" t="s">
        <v>1114</v>
      </c>
      <c r="D2920" s="5" t="s">
        <v>1113</v>
      </c>
      <c r="E2920" s="4">
        <v>2001</v>
      </c>
      <c r="F2920" s="5" t="s">
        <v>227</v>
      </c>
      <c r="G2920" s="6">
        <v>7.3288331700000001E-2</v>
      </c>
      <c r="H2920" s="6"/>
      <c r="L2920" s="5" t="s">
        <v>1117</v>
      </c>
      <c r="M2920" s="5" t="s">
        <v>53</v>
      </c>
      <c r="N2920" s="4">
        <v>1976</v>
      </c>
      <c r="O2920" s="4" t="s">
        <v>1116</v>
      </c>
      <c r="P2920" s="5" t="s">
        <v>652</v>
      </c>
      <c r="Q2920" s="5" t="s">
        <v>1329</v>
      </c>
      <c r="S2920" s="5" t="s">
        <v>852</v>
      </c>
      <c r="U2920" s="5" t="s">
        <v>147</v>
      </c>
      <c r="V2920" s="7">
        <v>3000</v>
      </c>
      <c r="W2920" s="7" t="s">
        <v>133</v>
      </c>
      <c r="X2920" s="5" t="s">
        <v>153</v>
      </c>
      <c r="Y2920" s="5" t="s">
        <v>152</v>
      </c>
      <c r="Z2920" s="5" t="s">
        <v>20</v>
      </c>
      <c r="AB2920" s="5" t="s">
        <v>105</v>
      </c>
      <c r="AC2920" s="5" t="s">
        <v>506</v>
      </c>
      <c r="AE2920" s="5" t="s">
        <v>59</v>
      </c>
      <c r="AF2920" s="11" t="s">
        <v>1198</v>
      </c>
      <c r="AG2920" s="11" t="s">
        <v>1197</v>
      </c>
      <c r="AI2920" s="5" t="s">
        <v>225</v>
      </c>
      <c r="AJ2920" s="8" t="s">
        <v>777</v>
      </c>
      <c r="AK2920" s="8" t="s">
        <v>59</v>
      </c>
      <c r="AL2920" s="8" t="s">
        <v>1115</v>
      </c>
    </row>
    <row r="2921" spans="1:38" hidden="1" x14ac:dyDescent="0.2">
      <c r="A2921" s="4">
        <v>3023</v>
      </c>
      <c r="B2921" s="4">
        <v>69</v>
      </c>
      <c r="C2921" s="5" t="s">
        <v>1114</v>
      </c>
      <c r="D2921" s="5" t="s">
        <v>1113</v>
      </c>
      <c r="E2921" s="4">
        <v>2001</v>
      </c>
      <c r="F2921" s="5" t="s">
        <v>227</v>
      </c>
      <c r="G2921" s="6">
        <v>0.1121825779</v>
      </c>
      <c r="H2921" s="6"/>
      <c r="L2921" s="5" t="s">
        <v>1118</v>
      </c>
      <c r="M2921" s="5" t="s">
        <v>53</v>
      </c>
      <c r="N2921" s="4">
        <v>1976</v>
      </c>
      <c r="O2921" s="4" t="s">
        <v>1116</v>
      </c>
      <c r="P2921" s="5" t="s">
        <v>652</v>
      </c>
      <c r="Q2921" s="5" t="s">
        <v>1329</v>
      </c>
      <c r="S2921" s="5" t="s">
        <v>852</v>
      </c>
      <c r="U2921" s="5" t="s">
        <v>147</v>
      </c>
      <c r="V2921" s="7">
        <v>3000</v>
      </c>
      <c r="W2921" s="7" t="s">
        <v>133</v>
      </c>
      <c r="X2921" s="5" t="s">
        <v>153</v>
      </c>
      <c r="Y2921" s="5" t="s">
        <v>152</v>
      </c>
      <c r="Z2921" s="5" t="s">
        <v>20</v>
      </c>
      <c r="AB2921" s="5" t="s">
        <v>105</v>
      </c>
      <c r="AC2921" s="5" t="s">
        <v>506</v>
      </c>
      <c r="AE2921" s="5" t="s">
        <v>59</v>
      </c>
      <c r="AF2921" s="11" t="s">
        <v>1198</v>
      </c>
      <c r="AG2921" s="11" t="s">
        <v>1197</v>
      </c>
      <c r="AI2921" s="5" t="s">
        <v>225</v>
      </c>
      <c r="AJ2921" s="8" t="s">
        <v>777</v>
      </c>
      <c r="AK2921" s="8" t="s">
        <v>59</v>
      </c>
      <c r="AL2921" s="8" t="s">
        <v>1115</v>
      </c>
    </row>
    <row r="2922" spans="1:38" hidden="1" x14ac:dyDescent="0.2">
      <c r="A2922" s="4">
        <v>3023</v>
      </c>
      <c r="B2922" s="4">
        <v>70</v>
      </c>
      <c r="C2922" s="5" t="s">
        <v>1114</v>
      </c>
      <c r="D2922" s="5" t="s">
        <v>1113</v>
      </c>
      <c r="E2922" s="4">
        <v>2001</v>
      </c>
      <c r="F2922" s="5" t="s">
        <v>227</v>
      </c>
      <c r="G2922" s="6">
        <v>9.2896174900000003E-2</v>
      </c>
      <c r="H2922" s="6"/>
      <c r="L2922" s="5" t="s">
        <v>1119</v>
      </c>
      <c r="M2922" s="5" t="s">
        <v>53</v>
      </c>
      <c r="N2922" s="4">
        <v>1976</v>
      </c>
      <c r="O2922" s="4" t="s">
        <v>1116</v>
      </c>
      <c r="P2922" s="5" t="s">
        <v>652</v>
      </c>
      <c r="Q2922" s="5" t="s">
        <v>1329</v>
      </c>
      <c r="S2922" s="5" t="s">
        <v>852</v>
      </c>
      <c r="U2922" s="5" t="s">
        <v>147</v>
      </c>
      <c r="V2922" s="7">
        <v>3000</v>
      </c>
      <c r="W2922" s="7" t="s">
        <v>133</v>
      </c>
      <c r="X2922" s="5" t="s">
        <v>153</v>
      </c>
      <c r="Y2922" s="5" t="s">
        <v>152</v>
      </c>
      <c r="Z2922" s="5" t="s">
        <v>20</v>
      </c>
      <c r="AB2922" s="5" t="s">
        <v>105</v>
      </c>
      <c r="AC2922" s="5" t="s">
        <v>506</v>
      </c>
      <c r="AE2922" s="5" t="s">
        <v>59</v>
      </c>
      <c r="AF2922" s="11" t="s">
        <v>1198</v>
      </c>
      <c r="AG2922" s="11" t="s">
        <v>1197</v>
      </c>
      <c r="AI2922" s="5" t="s">
        <v>225</v>
      </c>
      <c r="AJ2922" s="8" t="s">
        <v>777</v>
      </c>
      <c r="AK2922" s="8" t="s">
        <v>59</v>
      </c>
      <c r="AL2922" s="8" t="s">
        <v>1115</v>
      </c>
    </row>
    <row r="2923" spans="1:38" hidden="1" x14ac:dyDescent="0.2">
      <c r="A2923" s="4">
        <v>3023</v>
      </c>
      <c r="B2923" s="4">
        <v>71</v>
      </c>
      <c r="C2923" s="5" t="s">
        <v>1114</v>
      </c>
      <c r="D2923" s="5" t="s">
        <v>1113</v>
      </c>
      <c r="E2923" s="4">
        <v>2001</v>
      </c>
      <c r="F2923" s="5" t="s">
        <v>227</v>
      </c>
      <c r="G2923" s="6">
        <v>7.45740919E-2</v>
      </c>
      <c r="H2923" s="6"/>
      <c r="L2923" s="5" t="s">
        <v>1120</v>
      </c>
      <c r="M2923" s="5" t="s">
        <v>53</v>
      </c>
      <c r="N2923" s="4">
        <v>1976</v>
      </c>
      <c r="O2923" s="4" t="s">
        <v>1116</v>
      </c>
      <c r="P2923" s="5" t="s">
        <v>652</v>
      </c>
      <c r="Q2923" s="5" t="s">
        <v>1329</v>
      </c>
      <c r="S2923" s="5" t="s">
        <v>852</v>
      </c>
      <c r="U2923" s="5" t="s">
        <v>147</v>
      </c>
      <c r="V2923" s="7">
        <v>3000</v>
      </c>
      <c r="W2923" s="7" t="s">
        <v>133</v>
      </c>
      <c r="X2923" s="5" t="s">
        <v>153</v>
      </c>
      <c r="Y2923" s="5" t="s">
        <v>152</v>
      </c>
      <c r="Z2923" s="5" t="s">
        <v>20</v>
      </c>
      <c r="AB2923" s="5" t="s">
        <v>105</v>
      </c>
      <c r="AC2923" s="5" t="s">
        <v>506</v>
      </c>
      <c r="AE2923" s="5" t="s">
        <v>59</v>
      </c>
      <c r="AF2923" s="11" t="s">
        <v>1198</v>
      </c>
      <c r="AG2923" s="11" t="s">
        <v>1197</v>
      </c>
      <c r="AI2923" s="5" t="s">
        <v>225</v>
      </c>
      <c r="AJ2923" s="8" t="s">
        <v>777</v>
      </c>
      <c r="AK2923" s="8" t="s">
        <v>59</v>
      </c>
      <c r="AL2923" s="8" t="s">
        <v>1115</v>
      </c>
    </row>
    <row r="2924" spans="1:38" hidden="1" x14ac:dyDescent="0.2">
      <c r="A2924" s="4">
        <v>3023</v>
      </c>
      <c r="B2924" s="4">
        <v>72</v>
      </c>
      <c r="C2924" s="5" t="s">
        <v>1114</v>
      </c>
      <c r="D2924" s="5" t="s">
        <v>1113</v>
      </c>
      <c r="E2924" s="4">
        <v>2001</v>
      </c>
      <c r="F2924" s="5" t="s">
        <v>227</v>
      </c>
      <c r="G2924" s="6">
        <v>5.7537769199999998E-2</v>
      </c>
      <c r="H2924" s="6"/>
      <c r="L2924" s="5" t="s">
        <v>1121</v>
      </c>
      <c r="M2924" s="5" t="s">
        <v>53</v>
      </c>
      <c r="N2924" s="4">
        <v>1976</v>
      </c>
      <c r="O2924" s="4" t="s">
        <v>1116</v>
      </c>
      <c r="P2924" s="5" t="s">
        <v>652</v>
      </c>
      <c r="Q2924" s="5" t="s">
        <v>1329</v>
      </c>
      <c r="S2924" s="5" t="s">
        <v>852</v>
      </c>
      <c r="U2924" s="5" t="s">
        <v>147</v>
      </c>
      <c r="V2924" s="7">
        <v>3000</v>
      </c>
      <c r="W2924" s="7" t="s">
        <v>133</v>
      </c>
      <c r="X2924" s="5" t="s">
        <v>153</v>
      </c>
      <c r="Y2924" s="5" t="s">
        <v>152</v>
      </c>
      <c r="Z2924" s="5" t="s">
        <v>20</v>
      </c>
      <c r="AB2924" s="5" t="s">
        <v>105</v>
      </c>
      <c r="AC2924" s="5" t="s">
        <v>506</v>
      </c>
      <c r="AE2924" s="5" t="s">
        <v>59</v>
      </c>
      <c r="AF2924" s="11" t="s">
        <v>1198</v>
      </c>
      <c r="AG2924" s="11" t="s">
        <v>1197</v>
      </c>
      <c r="AI2924" s="5" t="s">
        <v>225</v>
      </c>
      <c r="AJ2924" s="8" t="s">
        <v>777</v>
      </c>
      <c r="AK2924" s="8" t="s">
        <v>59</v>
      </c>
      <c r="AL2924" s="8" t="s">
        <v>1115</v>
      </c>
    </row>
    <row r="2925" spans="1:38" hidden="1" x14ac:dyDescent="0.2">
      <c r="A2925" s="4">
        <v>3023</v>
      </c>
      <c r="B2925" s="4">
        <v>73</v>
      </c>
      <c r="C2925" s="5" t="s">
        <v>1114</v>
      </c>
      <c r="D2925" s="5" t="s">
        <v>1113</v>
      </c>
      <c r="E2925" s="4">
        <v>2001</v>
      </c>
      <c r="F2925" s="5" t="s">
        <v>227</v>
      </c>
      <c r="G2925" s="6">
        <v>6.6538090600000002E-2</v>
      </c>
      <c r="H2925" s="6"/>
      <c r="L2925" s="5" t="s">
        <v>1122</v>
      </c>
      <c r="M2925" s="5" t="s">
        <v>53</v>
      </c>
      <c r="N2925" s="4">
        <v>1976</v>
      </c>
      <c r="O2925" s="4" t="s">
        <v>1116</v>
      </c>
      <c r="P2925" s="5" t="s">
        <v>652</v>
      </c>
      <c r="Q2925" s="5" t="s">
        <v>1329</v>
      </c>
      <c r="S2925" s="5" t="s">
        <v>852</v>
      </c>
      <c r="U2925" s="5" t="s">
        <v>147</v>
      </c>
      <c r="V2925" s="7">
        <v>3000</v>
      </c>
      <c r="W2925" s="7" t="s">
        <v>133</v>
      </c>
      <c r="X2925" s="5" t="s">
        <v>153</v>
      </c>
      <c r="Y2925" s="5" t="s">
        <v>152</v>
      </c>
      <c r="Z2925" s="5" t="s">
        <v>20</v>
      </c>
      <c r="AB2925" s="5" t="s">
        <v>105</v>
      </c>
      <c r="AC2925" s="5" t="s">
        <v>506</v>
      </c>
      <c r="AE2925" s="5" t="s">
        <v>59</v>
      </c>
      <c r="AF2925" s="11" t="s">
        <v>1198</v>
      </c>
      <c r="AG2925" s="11" t="s">
        <v>1197</v>
      </c>
      <c r="AI2925" s="5" t="s">
        <v>225</v>
      </c>
      <c r="AJ2925" s="8" t="s">
        <v>777</v>
      </c>
      <c r="AK2925" s="8" t="s">
        <v>59</v>
      </c>
      <c r="AL2925" s="8" t="s">
        <v>1115</v>
      </c>
    </row>
    <row r="2926" spans="1:38" hidden="1" x14ac:dyDescent="0.2">
      <c r="A2926" s="4">
        <v>3023</v>
      </c>
      <c r="B2926" s="4">
        <v>74</v>
      </c>
      <c r="C2926" s="5" t="s">
        <v>1114</v>
      </c>
      <c r="D2926" s="5" t="s">
        <v>1113</v>
      </c>
      <c r="E2926" s="4">
        <v>2001</v>
      </c>
      <c r="F2926" s="5" t="s">
        <v>227</v>
      </c>
      <c r="G2926" s="6">
        <v>2.1857923500000001E-2</v>
      </c>
      <c r="H2926" s="6"/>
      <c r="L2926" s="5" t="s">
        <v>1123</v>
      </c>
      <c r="M2926" s="5" t="s">
        <v>53</v>
      </c>
      <c r="N2926" s="4">
        <v>1976</v>
      </c>
      <c r="O2926" s="4" t="s">
        <v>1116</v>
      </c>
      <c r="P2926" s="5" t="s">
        <v>652</v>
      </c>
      <c r="Q2926" s="5" t="s">
        <v>1329</v>
      </c>
      <c r="S2926" s="5" t="s">
        <v>852</v>
      </c>
      <c r="U2926" s="5" t="s">
        <v>147</v>
      </c>
      <c r="V2926" s="7">
        <v>3000</v>
      </c>
      <c r="W2926" s="7" t="s">
        <v>133</v>
      </c>
      <c r="X2926" s="5" t="s">
        <v>153</v>
      </c>
      <c r="Y2926" s="5" t="s">
        <v>152</v>
      </c>
      <c r="Z2926" s="5" t="s">
        <v>20</v>
      </c>
      <c r="AB2926" s="5" t="s">
        <v>105</v>
      </c>
      <c r="AC2926" s="5" t="s">
        <v>506</v>
      </c>
      <c r="AE2926" s="5" t="s">
        <v>59</v>
      </c>
      <c r="AF2926" s="11" t="s">
        <v>1198</v>
      </c>
      <c r="AG2926" s="11" t="s">
        <v>1197</v>
      </c>
      <c r="AI2926" s="5" t="s">
        <v>225</v>
      </c>
      <c r="AJ2926" s="8" t="s">
        <v>777</v>
      </c>
      <c r="AK2926" s="8" t="s">
        <v>59</v>
      </c>
      <c r="AL2926" s="8" t="s">
        <v>1115</v>
      </c>
    </row>
    <row r="2927" spans="1:38" hidden="1" x14ac:dyDescent="0.2">
      <c r="A2927" s="4">
        <v>3023</v>
      </c>
      <c r="B2927" s="4">
        <v>75</v>
      </c>
      <c r="C2927" s="5" t="s">
        <v>1114</v>
      </c>
      <c r="D2927" s="5" t="s">
        <v>1113</v>
      </c>
      <c r="E2927" s="4">
        <v>2001</v>
      </c>
      <c r="F2927" s="5" t="s">
        <v>227</v>
      </c>
      <c r="G2927" s="6">
        <v>9.6432020000000002E-4</v>
      </c>
      <c r="H2927" s="6"/>
      <c r="L2927" s="5" t="s">
        <v>1124</v>
      </c>
      <c r="M2927" s="5" t="s">
        <v>53</v>
      </c>
      <c r="N2927" s="4">
        <v>1976</v>
      </c>
      <c r="O2927" s="4" t="s">
        <v>1116</v>
      </c>
      <c r="P2927" s="5" t="s">
        <v>652</v>
      </c>
      <c r="Q2927" s="5" t="s">
        <v>1329</v>
      </c>
      <c r="S2927" s="5" t="s">
        <v>852</v>
      </c>
      <c r="U2927" s="5" t="s">
        <v>147</v>
      </c>
      <c r="V2927" s="7">
        <v>3000</v>
      </c>
      <c r="W2927" s="7" t="s">
        <v>133</v>
      </c>
      <c r="X2927" s="5" t="s">
        <v>153</v>
      </c>
      <c r="Y2927" s="5" t="s">
        <v>152</v>
      </c>
      <c r="Z2927" s="5" t="s">
        <v>20</v>
      </c>
      <c r="AB2927" s="5" t="s">
        <v>105</v>
      </c>
      <c r="AC2927" s="5" t="s">
        <v>506</v>
      </c>
      <c r="AE2927" s="5" t="s">
        <v>59</v>
      </c>
      <c r="AF2927" s="11" t="s">
        <v>1198</v>
      </c>
      <c r="AG2927" s="11" t="s">
        <v>1197</v>
      </c>
      <c r="AI2927" s="5" t="s">
        <v>225</v>
      </c>
      <c r="AJ2927" s="8" t="s">
        <v>777</v>
      </c>
      <c r="AK2927" s="8" t="s">
        <v>59</v>
      </c>
      <c r="AL2927" s="8" t="s">
        <v>1115</v>
      </c>
    </row>
    <row r="2928" spans="1:38" hidden="1" x14ac:dyDescent="0.2">
      <c r="A2928" s="4">
        <v>3023</v>
      </c>
      <c r="B2928" s="4">
        <v>76</v>
      </c>
      <c r="C2928" s="5" t="s">
        <v>1114</v>
      </c>
      <c r="D2928" s="5" t="s">
        <v>1113</v>
      </c>
      <c r="E2928" s="4">
        <v>2001</v>
      </c>
      <c r="F2928" s="5" t="s">
        <v>227</v>
      </c>
      <c r="G2928" s="6">
        <v>0.1012820513</v>
      </c>
      <c r="H2928" s="6"/>
      <c r="L2928" s="5" t="s">
        <v>1117</v>
      </c>
      <c r="M2928" s="5" t="s">
        <v>57</v>
      </c>
      <c r="N2928" s="4">
        <v>1980</v>
      </c>
      <c r="O2928" s="4" t="s">
        <v>1116</v>
      </c>
      <c r="P2928" s="5" t="s">
        <v>652</v>
      </c>
      <c r="Q2928" s="5" t="s">
        <v>1329</v>
      </c>
      <c r="S2928" s="5" t="s">
        <v>852</v>
      </c>
      <c r="U2928" s="5" t="s">
        <v>147</v>
      </c>
      <c r="V2928" s="7">
        <v>3000</v>
      </c>
      <c r="W2928" s="7" t="s">
        <v>133</v>
      </c>
      <c r="X2928" s="5" t="s">
        <v>153</v>
      </c>
      <c r="Y2928" s="5" t="s">
        <v>152</v>
      </c>
      <c r="Z2928" s="5" t="s">
        <v>20</v>
      </c>
      <c r="AB2928" s="5" t="s">
        <v>105</v>
      </c>
      <c r="AC2928" s="5" t="s">
        <v>506</v>
      </c>
      <c r="AE2928" s="5" t="s">
        <v>59</v>
      </c>
      <c r="AF2928" s="11" t="s">
        <v>1198</v>
      </c>
      <c r="AG2928" s="11" t="s">
        <v>1197</v>
      </c>
      <c r="AI2928" s="5" t="s">
        <v>225</v>
      </c>
      <c r="AJ2928" s="8" t="s">
        <v>777</v>
      </c>
      <c r="AK2928" s="8" t="s">
        <v>59</v>
      </c>
      <c r="AL2928" s="8" t="s">
        <v>1115</v>
      </c>
    </row>
    <row r="2929" spans="1:38" hidden="1" x14ac:dyDescent="0.2">
      <c r="A2929" s="4">
        <v>3023</v>
      </c>
      <c r="B2929" s="4">
        <v>77</v>
      </c>
      <c r="C2929" s="5" t="s">
        <v>1114</v>
      </c>
      <c r="D2929" s="5" t="s">
        <v>1113</v>
      </c>
      <c r="E2929" s="4">
        <v>2001</v>
      </c>
      <c r="F2929" s="5" t="s">
        <v>227</v>
      </c>
      <c r="G2929" s="6">
        <v>4.4551282099999999E-2</v>
      </c>
      <c r="H2929" s="6"/>
      <c r="L2929" s="5" t="s">
        <v>1118</v>
      </c>
      <c r="M2929" s="5" t="s">
        <v>57</v>
      </c>
      <c r="N2929" s="4">
        <v>1980</v>
      </c>
      <c r="O2929" s="4" t="s">
        <v>1116</v>
      </c>
      <c r="P2929" s="5" t="s">
        <v>652</v>
      </c>
      <c r="Q2929" s="5" t="s">
        <v>1329</v>
      </c>
      <c r="S2929" s="5" t="s">
        <v>852</v>
      </c>
      <c r="U2929" s="5" t="s">
        <v>147</v>
      </c>
      <c r="V2929" s="7">
        <v>3000</v>
      </c>
      <c r="W2929" s="7" t="s">
        <v>133</v>
      </c>
      <c r="X2929" s="5" t="s">
        <v>153</v>
      </c>
      <c r="Y2929" s="5" t="s">
        <v>152</v>
      </c>
      <c r="Z2929" s="5" t="s">
        <v>20</v>
      </c>
      <c r="AB2929" s="5" t="s">
        <v>105</v>
      </c>
      <c r="AC2929" s="5" t="s">
        <v>506</v>
      </c>
      <c r="AE2929" s="5" t="s">
        <v>59</v>
      </c>
      <c r="AF2929" s="11" t="s">
        <v>1198</v>
      </c>
      <c r="AG2929" s="11" t="s">
        <v>1197</v>
      </c>
      <c r="AI2929" s="5" t="s">
        <v>225</v>
      </c>
      <c r="AJ2929" s="8" t="s">
        <v>777</v>
      </c>
      <c r="AK2929" s="8" t="s">
        <v>59</v>
      </c>
      <c r="AL2929" s="8" t="s">
        <v>1115</v>
      </c>
    </row>
    <row r="2930" spans="1:38" hidden="1" x14ac:dyDescent="0.2">
      <c r="A2930" s="4">
        <v>3023</v>
      </c>
      <c r="B2930" s="4">
        <v>78</v>
      </c>
      <c r="C2930" s="5" t="s">
        <v>1114</v>
      </c>
      <c r="D2930" s="5" t="s">
        <v>1113</v>
      </c>
      <c r="E2930" s="4">
        <v>2001</v>
      </c>
      <c r="F2930" s="5" t="s">
        <v>227</v>
      </c>
      <c r="G2930" s="6">
        <v>0.13269230770000001</v>
      </c>
      <c r="H2930" s="6"/>
      <c r="L2930" s="5" t="s">
        <v>1119</v>
      </c>
      <c r="M2930" s="5" t="s">
        <v>57</v>
      </c>
      <c r="N2930" s="4">
        <v>1980</v>
      </c>
      <c r="O2930" s="4" t="s">
        <v>1116</v>
      </c>
      <c r="P2930" s="5" t="s">
        <v>652</v>
      </c>
      <c r="Q2930" s="5" t="s">
        <v>1329</v>
      </c>
      <c r="S2930" s="5" t="s">
        <v>852</v>
      </c>
      <c r="U2930" s="5" t="s">
        <v>147</v>
      </c>
      <c r="V2930" s="7">
        <v>3000</v>
      </c>
      <c r="W2930" s="7" t="s">
        <v>133</v>
      </c>
      <c r="X2930" s="5" t="s">
        <v>153</v>
      </c>
      <c r="Y2930" s="5" t="s">
        <v>152</v>
      </c>
      <c r="Z2930" s="5" t="s">
        <v>20</v>
      </c>
      <c r="AB2930" s="5" t="s">
        <v>105</v>
      </c>
      <c r="AC2930" s="5" t="s">
        <v>506</v>
      </c>
      <c r="AE2930" s="5" t="s">
        <v>59</v>
      </c>
      <c r="AF2930" s="11" t="s">
        <v>1198</v>
      </c>
      <c r="AG2930" s="11" t="s">
        <v>1197</v>
      </c>
      <c r="AI2930" s="5" t="s">
        <v>225</v>
      </c>
      <c r="AJ2930" s="8" t="s">
        <v>777</v>
      </c>
      <c r="AK2930" s="8" t="s">
        <v>59</v>
      </c>
      <c r="AL2930" s="8" t="s">
        <v>1115</v>
      </c>
    </row>
    <row r="2931" spans="1:38" hidden="1" x14ac:dyDescent="0.2">
      <c r="A2931" s="4">
        <v>3023</v>
      </c>
      <c r="B2931" s="4">
        <v>79</v>
      </c>
      <c r="C2931" s="5" t="s">
        <v>1114</v>
      </c>
      <c r="D2931" s="5" t="s">
        <v>1113</v>
      </c>
      <c r="E2931" s="4">
        <v>2001</v>
      </c>
      <c r="F2931" s="5" t="s">
        <v>227</v>
      </c>
      <c r="G2931" s="6">
        <v>8.3012820500000001E-2</v>
      </c>
      <c r="H2931" s="6"/>
      <c r="L2931" s="5" t="s">
        <v>1120</v>
      </c>
      <c r="M2931" s="5" t="s">
        <v>57</v>
      </c>
      <c r="N2931" s="4">
        <v>1980</v>
      </c>
      <c r="O2931" s="4" t="s">
        <v>1116</v>
      </c>
      <c r="P2931" s="5" t="s">
        <v>652</v>
      </c>
      <c r="Q2931" s="5" t="s">
        <v>1329</v>
      </c>
      <c r="S2931" s="5" t="s">
        <v>852</v>
      </c>
      <c r="U2931" s="5" t="s">
        <v>147</v>
      </c>
      <c r="V2931" s="7">
        <v>3000</v>
      </c>
      <c r="W2931" s="7" t="s">
        <v>133</v>
      </c>
      <c r="X2931" s="5" t="s">
        <v>153</v>
      </c>
      <c r="Y2931" s="5" t="s">
        <v>152</v>
      </c>
      <c r="Z2931" s="5" t="s">
        <v>20</v>
      </c>
      <c r="AB2931" s="5" t="s">
        <v>105</v>
      </c>
      <c r="AC2931" s="5" t="s">
        <v>506</v>
      </c>
      <c r="AE2931" s="5" t="s">
        <v>59</v>
      </c>
      <c r="AF2931" s="11" t="s">
        <v>1198</v>
      </c>
      <c r="AG2931" s="11" t="s">
        <v>1197</v>
      </c>
      <c r="AI2931" s="5" t="s">
        <v>225</v>
      </c>
      <c r="AJ2931" s="8" t="s">
        <v>777</v>
      </c>
      <c r="AK2931" s="8" t="s">
        <v>59</v>
      </c>
      <c r="AL2931" s="8" t="s">
        <v>1115</v>
      </c>
    </row>
    <row r="2932" spans="1:38" hidden="1" x14ac:dyDescent="0.2">
      <c r="A2932" s="4">
        <v>3023</v>
      </c>
      <c r="B2932" s="4">
        <v>80</v>
      </c>
      <c r="C2932" s="5" t="s">
        <v>1114</v>
      </c>
      <c r="D2932" s="5" t="s">
        <v>1113</v>
      </c>
      <c r="E2932" s="4">
        <v>2001</v>
      </c>
      <c r="F2932" s="5" t="s">
        <v>227</v>
      </c>
      <c r="G2932" s="6">
        <v>2.4679487199999999E-2</v>
      </c>
      <c r="H2932" s="6"/>
      <c r="L2932" s="5" t="s">
        <v>1121</v>
      </c>
      <c r="M2932" s="5" t="s">
        <v>57</v>
      </c>
      <c r="N2932" s="4">
        <v>1980</v>
      </c>
      <c r="O2932" s="4" t="s">
        <v>1116</v>
      </c>
      <c r="P2932" s="5" t="s">
        <v>652</v>
      </c>
      <c r="Q2932" s="5" t="s">
        <v>1329</v>
      </c>
      <c r="S2932" s="5" t="s">
        <v>852</v>
      </c>
      <c r="U2932" s="5" t="s">
        <v>147</v>
      </c>
      <c r="V2932" s="7">
        <v>3000</v>
      </c>
      <c r="W2932" s="7" t="s">
        <v>133</v>
      </c>
      <c r="X2932" s="5" t="s">
        <v>153</v>
      </c>
      <c r="Y2932" s="5" t="s">
        <v>152</v>
      </c>
      <c r="Z2932" s="5" t="s">
        <v>20</v>
      </c>
      <c r="AB2932" s="5" t="s">
        <v>105</v>
      </c>
      <c r="AC2932" s="5" t="s">
        <v>506</v>
      </c>
      <c r="AE2932" s="5" t="s">
        <v>59</v>
      </c>
      <c r="AF2932" s="11" t="s">
        <v>1198</v>
      </c>
      <c r="AG2932" s="11" t="s">
        <v>1197</v>
      </c>
      <c r="AI2932" s="5" t="s">
        <v>225</v>
      </c>
      <c r="AJ2932" s="8" t="s">
        <v>777</v>
      </c>
      <c r="AK2932" s="8" t="s">
        <v>59</v>
      </c>
      <c r="AL2932" s="8" t="s">
        <v>1115</v>
      </c>
    </row>
    <row r="2933" spans="1:38" hidden="1" x14ac:dyDescent="0.2">
      <c r="A2933" s="4">
        <v>3023</v>
      </c>
      <c r="B2933" s="4">
        <v>81</v>
      </c>
      <c r="C2933" s="5" t="s">
        <v>1114</v>
      </c>
      <c r="D2933" s="5" t="s">
        <v>1113</v>
      </c>
      <c r="E2933" s="4">
        <v>2001</v>
      </c>
      <c r="F2933" s="5" t="s">
        <v>227</v>
      </c>
      <c r="G2933" s="6">
        <v>5.7692307700000001E-2</v>
      </c>
      <c r="H2933" s="6"/>
      <c r="L2933" s="5" t="s">
        <v>1122</v>
      </c>
      <c r="M2933" s="5" t="s">
        <v>57</v>
      </c>
      <c r="N2933" s="4">
        <v>1980</v>
      </c>
      <c r="O2933" s="4" t="s">
        <v>1116</v>
      </c>
      <c r="P2933" s="5" t="s">
        <v>652</v>
      </c>
      <c r="Q2933" s="5" t="s">
        <v>1329</v>
      </c>
      <c r="S2933" s="5" t="s">
        <v>852</v>
      </c>
      <c r="U2933" s="5" t="s">
        <v>147</v>
      </c>
      <c r="V2933" s="7">
        <v>3000</v>
      </c>
      <c r="W2933" s="7" t="s">
        <v>133</v>
      </c>
      <c r="X2933" s="5" t="s">
        <v>153</v>
      </c>
      <c r="Y2933" s="5" t="s">
        <v>152</v>
      </c>
      <c r="Z2933" s="5" t="s">
        <v>20</v>
      </c>
      <c r="AB2933" s="5" t="s">
        <v>105</v>
      </c>
      <c r="AC2933" s="5" t="s">
        <v>506</v>
      </c>
      <c r="AE2933" s="5" t="s">
        <v>59</v>
      </c>
      <c r="AF2933" s="11" t="s">
        <v>1198</v>
      </c>
      <c r="AG2933" s="11" t="s">
        <v>1197</v>
      </c>
      <c r="AI2933" s="5" t="s">
        <v>225</v>
      </c>
      <c r="AJ2933" s="8" t="s">
        <v>777</v>
      </c>
      <c r="AK2933" s="8" t="s">
        <v>59</v>
      </c>
      <c r="AL2933" s="8" t="s">
        <v>1115</v>
      </c>
    </row>
    <row r="2934" spans="1:38" hidden="1" x14ac:dyDescent="0.2">
      <c r="A2934" s="4">
        <v>3023</v>
      </c>
      <c r="B2934" s="4">
        <v>82</v>
      </c>
      <c r="C2934" s="5" t="s">
        <v>1114</v>
      </c>
      <c r="D2934" s="5" t="s">
        <v>1113</v>
      </c>
      <c r="E2934" s="4">
        <v>2001</v>
      </c>
      <c r="F2934" s="5" t="s">
        <v>227</v>
      </c>
      <c r="G2934" s="6">
        <v>5.09615385E-2</v>
      </c>
      <c r="H2934" s="6"/>
      <c r="L2934" s="5" t="s">
        <v>1123</v>
      </c>
      <c r="M2934" s="5" t="s">
        <v>57</v>
      </c>
      <c r="N2934" s="4">
        <v>1980</v>
      </c>
      <c r="O2934" s="4" t="s">
        <v>1116</v>
      </c>
      <c r="P2934" s="5" t="s">
        <v>652</v>
      </c>
      <c r="Q2934" s="5" t="s">
        <v>1329</v>
      </c>
      <c r="S2934" s="5" t="s">
        <v>852</v>
      </c>
      <c r="U2934" s="5" t="s">
        <v>147</v>
      </c>
      <c r="V2934" s="7">
        <v>3000</v>
      </c>
      <c r="W2934" s="7" t="s">
        <v>133</v>
      </c>
      <c r="X2934" s="5" t="s">
        <v>153</v>
      </c>
      <c r="Y2934" s="5" t="s">
        <v>152</v>
      </c>
      <c r="Z2934" s="5" t="s">
        <v>20</v>
      </c>
      <c r="AB2934" s="5" t="s">
        <v>105</v>
      </c>
      <c r="AC2934" s="5" t="s">
        <v>506</v>
      </c>
      <c r="AE2934" s="5" t="s">
        <v>59</v>
      </c>
      <c r="AF2934" s="11" t="s">
        <v>1198</v>
      </c>
      <c r="AG2934" s="11" t="s">
        <v>1197</v>
      </c>
      <c r="AI2934" s="5" t="s">
        <v>225</v>
      </c>
      <c r="AJ2934" s="8" t="s">
        <v>777</v>
      </c>
      <c r="AK2934" s="8" t="s">
        <v>59</v>
      </c>
      <c r="AL2934" s="8" t="s">
        <v>1115</v>
      </c>
    </row>
    <row r="2935" spans="1:38" hidden="1" x14ac:dyDescent="0.2">
      <c r="A2935" s="4">
        <v>3023</v>
      </c>
      <c r="B2935" s="4">
        <v>83</v>
      </c>
      <c r="C2935" s="5" t="s">
        <v>1114</v>
      </c>
      <c r="D2935" s="5" t="s">
        <v>1113</v>
      </c>
      <c r="E2935" s="4">
        <v>2001</v>
      </c>
      <c r="F2935" s="5" t="s">
        <v>227</v>
      </c>
      <c r="G2935" s="6">
        <v>5.1282050999999999E-3</v>
      </c>
      <c r="H2935" s="6"/>
      <c r="L2935" s="5" t="s">
        <v>1124</v>
      </c>
      <c r="M2935" s="5" t="s">
        <v>57</v>
      </c>
      <c r="N2935" s="4">
        <v>1980</v>
      </c>
      <c r="O2935" s="4" t="s">
        <v>1116</v>
      </c>
      <c r="P2935" s="5" t="s">
        <v>652</v>
      </c>
      <c r="Q2935" s="5" t="s">
        <v>1329</v>
      </c>
      <c r="S2935" s="5" t="s">
        <v>852</v>
      </c>
      <c r="U2935" s="5" t="s">
        <v>147</v>
      </c>
      <c r="V2935" s="7">
        <v>3000</v>
      </c>
      <c r="W2935" s="7" t="s">
        <v>133</v>
      </c>
      <c r="X2935" s="5" t="s">
        <v>153</v>
      </c>
      <c r="Y2935" s="5" t="s">
        <v>152</v>
      </c>
      <c r="Z2935" s="5" t="s">
        <v>20</v>
      </c>
      <c r="AB2935" s="5" t="s">
        <v>105</v>
      </c>
      <c r="AC2935" s="5" t="s">
        <v>506</v>
      </c>
      <c r="AE2935" s="5" t="s">
        <v>59</v>
      </c>
      <c r="AF2935" s="11" t="s">
        <v>1198</v>
      </c>
      <c r="AG2935" s="11" t="s">
        <v>1197</v>
      </c>
      <c r="AI2935" s="5" t="s">
        <v>225</v>
      </c>
      <c r="AJ2935" s="8" t="s">
        <v>777</v>
      </c>
      <c r="AK2935" s="8" t="s">
        <v>59</v>
      </c>
      <c r="AL2935" s="8" t="s">
        <v>1115</v>
      </c>
    </row>
    <row r="2936" spans="1:38" hidden="1" x14ac:dyDescent="0.2">
      <c r="A2936" s="4">
        <v>3023</v>
      </c>
      <c r="B2936" s="4">
        <v>84</v>
      </c>
      <c r="C2936" s="5" t="s">
        <v>1114</v>
      </c>
      <c r="D2936" s="5" t="s">
        <v>1113</v>
      </c>
      <c r="E2936" s="4">
        <v>2001</v>
      </c>
      <c r="F2936" s="5" t="s">
        <v>227</v>
      </c>
      <c r="G2936" s="6">
        <v>0.1163461538</v>
      </c>
      <c r="H2936" s="6"/>
      <c r="L2936" s="5" t="s">
        <v>1117</v>
      </c>
      <c r="M2936" s="5" t="s">
        <v>53</v>
      </c>
      <c r="N2936" s="4">
        <v>1980</v>
      </c>
      <c r="O2936" s="4" t="s">
        <v>1116</v>
      </c>
      <c r="P2936" s="5" t="s">
        <v>652</v>
      </c>
      <c r="Q2936" s="5" t="s">
        <v>1329</v>
      </c>
      <c r="S2936" s="5" t="s">
        <v>852</v>
      </c>
      <c r="U2936" s="5" t="s">
        <v>147</v>
      </c>
      <c r="V2936" s="7">
        <v>3000</v>
      </c>
      <c r="W2936" s="7" t="s">
        <v>133</v>
      </c>
      <c r="X2936" s="5" t="s">
        <v>153</v>
      </c>
      <c r="Y2936" s="5" t="s">
        <v>152</v>
      </c>
      <c r="Z2936" s="5" t="s">
        <v>20</v>
      </c>
      <c r="AB2936" s="5" t="s">
        <v>105</v>
      </c>
      <c r="AC2936" s="5" t="s">
        <v>506</v>
      </c>
      <c r="AE2936" s="5" t="s">
        <v>59</v>
      </c>
      <c r="AF2936" s="11" t="s">
        <v>1198</v>
      </c>
      <c r="AG2936" s="11" t="s">
        <v>1197</v>
      </c>
      <c r="AI2936" s="5" t="s">
        <v>225</v>
      </c>
      <c r="AJ2936" s="8" t="s">
        <v>777</v>
      </c>
      <c r="AK2936" s="8" t="s">
        <v>59</v>
      </c>
      <c r="AL2936" s="8" t="s">
        <v>1115</v>
      </c>
    </row>
    <row r="2937" spans="1:38" hidden="1" x14ac:dyDescent="0.2">
      <c r="A2937" s="4">
        <v>3023</v>
      </c>
      <c r="B2937" s="4">
        <v>85</v>
      </c>
      <c r="C2937" s="5" t="s">
        <v>1114</v>
      </c>
      <c r="D2937" s="5" t="s">
        <v>1113</v>
      </c>
      <c r="E2937" s="4">
        <v>2001</v>
      </c>
      <c r="F2937" s="5" t="s">
        <v>227</v>
      </c>
      <c r="G2937" s="6">
        <v>5.2243589700000002E-2</v>
      </c>
      <c r="H2937" s="6"/>
      <c r="L2937" s="5" t="s">
        <v>1118</v>
      </c>
      <c r="M2937" s="5" t="s">
        <v>53</v>
      </c>
      <c r="N2937" s="4">
        <v>1980</v>
      </c>
      <c r="O2937" s="4" t="s">
        <v>1116</v>
      </c>
      <c r="P2937" s="5" t="s">
        <v>652</v>
      </c>
      <c r="Q2937" s="5" t="s">
        <v>1329</v>
      </c>
      <c r="S2937" s="5" t="s">
        <v>852</v>
      </c>
      <c r="U2937" s="5" t="s">
        <v>147</v>
      </c>
      <c r="V2937" s="7">
        <v>3000</v>
      </c>
      <c r="W2937" s="7" t="s">
        <v>133</v>
      </c>
      <c r="X2937" s="5" t="s">
        <v>153</v>
      </c>
      <c r="Y2937" s="5" t="s">
        <v>152</v>
      </c>
      <c r="Z2937" s="5" t="s">
        <v>20</v>
      </c>
      <c r="AB2937" s="5" t="s">
        <v>105</v>
      </c>
      <c r="AC2937" s="5" t="s">
        <v>506</v>
      </c>
      <c r="AE2937" s="5" t="s">
        <v>59</v>
      </c>
      <c r="AF2937" s="11" t="s">
        <v>1198</v>
      </c>
      <c r="AG2937" s="11" t="s">
        <v>1197</v>
      </c>
      <c r="AI2937" s="5" t="s">
        <v>225</v>
      </c>
      <c r="AJ2937" s="8" t="s">
        <v>777</v>
      </c>
      <c r="AK2937" s="8" t="s">
        <v>59</v>
      </c>
      <c r="AL2937" s="8" t="s">
        <v>1115</v>
      </c>
    </row>
    <row r="2938" spans="1:38" hidden="1" x14ac:dyDescent="0.2">
      <c r="A2938" s="4">
        <v>3023</v>
      </c>
      <c r="B2938" s="4">
        <v>86</v>
      </c>
      <c r="C2938" s="5" t="s">
        <v>1114</v>
      </c>
      <c r="D2938" s="5" t="s">
        <v>1113</v>
      </c>
      <c r="E2938" s="4">
        <v>2001</v>
      </c>
      <c r="F2938" s="5" t="s">
        <v>227</v>
      </c>
      <c r="G2938" s="6">
        <v>0.1179487179</v>
      </c>
      <c r="H2938" s="6"/>
      <c r="L2938" s="5" t="s">
        <v>1119</v>
      </c>
      <c r="M2938" s="5" t="s">
        <v>53</v>
      </c>
      <c r="N2938" s="4">
        <v>1980</v>
      </c>
      <c r="O2938" s="4" t="s">
        <v>1116</v>
      </c>
      <c r="P2938" s="5" t="s">
        <v>652</v>
      </c>
      <c r="Q2938" s="5" t="s">
        <v>1329</v>
      </c>
      <c r="S2938" s="5" t="s">
        <v>852</v>
      </c>
      <c r="U2938" s="5" t="s">
        <v>147</v>
      </c>
      <c r="V2938" s="7">
        <v>3000</v>
      </c>
      <c r="W2938" s="7" t="s">
        <v>133</v>
      </c>
      <c r="X2938" s="5" t="s">
        <v>153</v>
      </c>
      <c r="Y2938" s="5" t="s">
        <v>152</v>
      </c>
      <c r="Z2938" s="5" t="s">
        <v>20</v>
      </c>
      <c r="AB2938" s="5" t="s">
        <v>105</v>
      </c>
      <c r="AC2938" s="5" t="s">
        <v>506</v>
      </c>
      <c r="AE2938" s="5" t="s">
        <v>59</v>
      </c>
      <c r="AF2938" s="11" t="s">
        <v>1198</v>
      </c>
      <c r="AG2938" s="11" t="s">
        <v>1197</v>
      </c>
      <c r="AI2938" s="5" t="s">
        <v>225</v>
      </c>
      <c r="AJ2938" s="8" t="s">
        <v>777</v>
      </c>
      <c r="AK2938" s="8" t="s">
        <v>59</v>
      </c>
      <c r="AL2938" s="8" t="s">
        <v>1115</v>
      </c>
    </row>
    <row r="2939" spans="1:38" hidden="1" x14ac:dyDescent="0.2">
      <c r="A2939" s="4">
        <v>3023</v>
      </c>
      <c r="B2939" s="4">
        <v>87</v>
      </c>
      <c r="C2939" s="5" t="s">
        <v>1114</v>
      </c>
      <c r="D2939" s="5" t="s">
        <v>1113</v>
      </c>
      <c r="E2939" s="4">
        <v>2001</v>
      </c>
      <c r="F2939" s="5" t="s">
        <v>227</v>
      </c>
      <c r="G2939" s="6">
        <v>9.6474358999999996E-2</v>
      </c>
      <c r="H2939" s="6"/>
      <c r="L2939" s="5" t="s">
        <v>1120</v>
      </c>
      <c r="M2939" s="5" t="s">
        <v>53</v>
      </c>
      <c r="N2939" s="4">
        <v>1980</v>
      </c>
      <c r="O2939" s="4" t="s">
        <v>1116</v>
      </c>
      <c r="P2939" s="5" t="s">
        <v>652</v>
      </c>
      <c r="Q2939" s="5" t="s">
        <v>1329</v>
      </c>
      <c r="S2939" s="5" t="s">
        <v>852</v>
      </c>
      <c r="U2939" s="5" t="s">
        <v>147</v>
      </c>
      <c r="V2939" s="7">
        <v>3000</v>
      </c>
      <c r="W2939" s="7" t="s">
        <v>133</v>
      </c>
      <c r="X2939" s="5" t="s">
        <v>153</v>
      </c>
      <c r="Y2939" s="5" t="s">
        <v>152</v>
      </c>
      <c r="Z2939" s="5" t="s">
        <v>20</v>
      </c>
      <c r="AB2939" s="5" t="s">
        <v>105</v>
      </c>
      <c r="AC2939" s="5" t="s">
        <v>506</v>
      </c>
      <c r="AE2939" s="5" t="s">
        <v>59</v>
      </c>
      <c r="AF2939" s="11" t="s">
        <v>1198</v>
      </c>
      <c r="AG2939" s="11" t="s">
        <v>1197</v>
      </c>
      <c r="AI2939" s="5" t="s">
        <v>225</v>
      </c>
      <c r="AJ2939" s="8" t="s">
        <v>777</v>
      </c>
      <c r="AK2939" s="8" t="s">
        <v>59</v>
      </c>
      <c r="AL2939" s="8" t="s">
        <v>1115</v>
      </c>
    </row>
    <row r="2940" spans="1:38" hidden="1" x14ac:dyDescent="0.2">
      <c r="A2940" s="4">
        <v>3023</v>
      </c>
      <c r="B2940" s="4">
        <v>88</v>
      </c>
      <c r="C2940" s="5" t="s">
        <v>1114</v>
      </c>
      <c r="D2940" s="5" t="s">
        <v>1113</v>
      </c>
      <c r="E2940" s="4">
        <v>2001</v>
      </c>
      <c r="F2940" s="5" t="s">
        <v>227</v>
      </c>
      <c r="G2940" s="6">
        <v>4.3269230800000003E-2</v>
      </c>
      <c r="H2940" s="6"/>
      <c r="L2940" s="5" t="s">
        <v>1121</v>
      </c>
      <c r="M2940" s="5" t="s">
        <v>53</v>
      </c>
      <c r="N2940" s="4">
        <v>1980</v>
      </c>
      <c r="O2940" s="4" t="s">
        <v>1116</v>
      </c>
      <c r="P2940" s="5" t="s">
        <v>652</v>
      </c>
      <c r="Q2940" s="5" t="s">
        <v>1329</v>
      </c>
      <c r="S2940" s="5" t="s">
        <v>852</v>
      </c>
      <c r="U2940" s="5" t="s">
        <v>147</v>
      </c>
      <c r="V2940" s="7">
        <v>3000</v>
      </c>
      <c r="W2940" s="7" t="s">
        <v>133</v>
      </c>
      <c r="X2940" s="5" t="s">
        <v>153</v>
      </c>
      <c r="Y2940" s="5" t="s">
        <v>152</v>
      </c>
      <c r="Z2940" s="5" t="s">
        <v>20</v>
      </c>
      <c r="AB2940" s="5" t="s">
        <v>105</v>
      </c>
      <c r="AC2940" s="5" t="s">
        <v>506</v>
      </c>
      <c r="AE2940" s="5" t="s">
        <v>59</v>
      </c>
      <c r="AF2940" s="11" t="s">
        <v>1198</v>
      </c>
      <c r="AG2940" s="11" t="s">
        <v>1197</v>
      </c>
      <c r="AI2940" s="5" t="s">
        <v>225</v>
      </c>
      <c r="AJ2940" s="8" t="s">
        <v>777</v>
      </c>
      <c r="AK2940" s="8" t="s">
        <v>59</v>
      </c>
      <c r="AL2940" s="8" t="s">
        <v>1115</v>
      </c>
    </row>
    <row r="2941" spans="1:38" hidden="1" x14ac:dyDescent="0.2">
      <c r="A2941" s="4">
        <v>3023</v>
      </c>
      <c r="B2941" s="4">
        <v>89</v>
      </c>
      <c r="C2941" s="5" t="s">
        <v>1114</v>
      </c>
      <c r="D2941" s="5" t="s">
        <v>1113</v>
      </c>
      <c r="E2941" s="4">
        <v>2001</v>
      </c>
      <c r="F2941" s="5" t="s">
        <v>227</v>
      </c>
      <c r="G2941" s="6">
        <v>4.9358974399999998E-2</v>
      </c>
      <c r="H2941" s="6"/>
      <c r="L2941" s="5" t="s">
        <v>1122</v>
      </c>
      <c r="M2941" s="5" t="s">
        <v>53</v>
      </c>
      <c r="N2941" s="4">
        <v>1980</v>
      </c>
      <c r="O2941" s="4" t="s">
        <v>1116</v>
      </c>
      <c r="P2941" s="5" t="s">
        <v>652</v>
      </c>
      <c r="Q2941" s="5" t="s">
        <v>1329</v>
      </c>
      <c r="S2941" s="5" t="s">
        <v>852</v>
      </c>
      <c r="U2941" s="5" t="s">
        <v>147</v>
      </c>
      <c r="V2941" s="7">
        <v>3000</v>
      </c>
      <c r="W2941" s="7" t="s">
        <v>133</v>
      </c>
      <c r="X2941" s="5" t="s">
        <v>153</v>
      </c>
      <c r="Y2941" s="5" t="s">
        <v>152</v>
      </c>
      <c r="Z2941" s="5" t="s">
        <v>20</v>
      </c>
      <c r="AB2941" s="5" t="s">
        <v>105</v>
      </c>
      <c r="AC2941" s="5" t="s">
        <v>506</v>
      </c>
      <c r="AE2941" s="5" t="s">
        <v>59</v>
      </c>
      <c r="AF2941" s="11" t="s">
        <v>1198</v>
      </c>
      <c r="AG2941" s="11" t="s">
        <v>1197</v>
      </c>
      <c r="AI2941" s="5" t="s">
        <v>225</v>
      </c>
      <c r="AJ2941" s="8" t="s">
        <v>777</v>
      </c>
      <c r="AK2941" s="8" t="s">
        <v>59</v>
      </c>
      <c r="AL2941" s="8" t="s">
        <v>1115</v>
      </c>
    </row>
    <row r="2942" spans="1:38" hidden="1" x14ac:dyDescent="0.2">
      <c r="A2942" s="4">
        <v>3023</v>
      </c>
      <c r="B2942" s="4">
        <v>90</v>
      </c>
      <c r="C2942" s="5" t="s">
        <v>1114</v>
      </c>
      <c r="D2942" s="5" t="s">
        <v>1113</v>
      </c>
      <c r="E2942" s="4">
        <v>2001</v>
      </c>
      <c r="F2942" s="5" t="s">
        <v>227</v>
      </c>
      <c r="G2942" s="6">
        <v>2.40384615E-2</v>
      </c>
      <c r="H2942" s="6"/>
      <c r="L2942" s="5" t="s">
        <v>1123</v>
      </c>
      <c r="M2942" s="5" t="s">
        <v>53</v>
      </c>
      <c r="N2942" s="4">
        <v>1980</v>
      </c>
      <c r="O2942" s="4" t="s">
        <v>1116</v>
      </c>
      <c r="P2942" s="5" t="s">
        <v>652</v>
      </c>
      <c r="Q2942" s="5" t="s">
        <v>1329</v>
      </c>
      <c r="S2942" s="5" t="s">
        <v>852</v>
      </c>
      <c r="U2942" s="5" t="s">
        <v>147</v>
      </c>
      <c r="V2942" s="7">
        <v>3000</v>
      </c>
      <c r="W2942" s="7" t="s">
        <v>133</v>
      </c>
      <c r="X2942" s="5" t="s">
        <v>153</v>
      </c>
      <c r="Y2942" s="5" t="s">
        <v>152</v>
      </c>
      <c r="Z2942" s="5" t="s">
        <v>20</v>
      </c>
      <c r="AB2942" s="5" t="s">
        <v>105</v>
      </c>
      <c r="AC2942" s="5" t="s">
        <v>506</v>
      </c>
      <c r="AE2942" s="5" t="s">
        <v>59</v>
      </c>
      <c r="AF2942" s="11" t="s">
        <v>1198</v>
      </c>
      <c r="AG2942" s="11" t="s">
        <v>1197</v>
      </c>
      <c r="AI2942" s="5" t="s">
        <v>225</v>
      </c>
      <c r="AJ2942" s="8" t="s">
        <v>777</v>
      </c>
      <c r="AK2942" s="8" t="s">
        <v>59</v>
      </c>
      <c r="AL2942" s="8" t="s">
        <v>1115</v>
      </c>
    </row>
    <row r="2943" spans="1:38" hidden="1" x14ac:dyDescent="0.2">
      <c r="A2943" s="4">
        <v>3023</v>
      </c>
      <c r="B2943" s="4">
        <v>91</v>
      </c>
      <c r="C2943" s="5" t="s">
        <v>1114</v>
      </c>
      <c r="D2943" s="5" t="s">
        <v>1113</v>
      </c>
      <c r="E2943" s="4">
        <v>2001</v>
      </c>
      <c r="F2943" s="5" t="s">
        <v>227</v>
      </c>
      <c r="G2943" s="6">
        <v>3.2051280000000001E-4</v>
      </c>
      <c r="H2943" s="6"/>
      <c r="L2943" s="5" t="s">
        <v>1124</v>
      </c>
      <c r="M2943" s="5" t="s">
        <v>53</v>
      </c>
      <c r="N2943" s="4">
        <v>1980</v>
      </c>
      <c r="O2943" s="4" t="s">
        <v>1116</v>
      </c>
      <c r="P2943" s="5" t="s">
        <v>652</v>
      </c>
      <c r="Q2943" s="5" t="s">
        <v>1329</v>
      </c>
      <c r="S2943" s="5" t="s">
        <v>852</v>
      </c>
      <c r="U2943" s="5" t="s">
        <v>147</v>
      </c>
      <c r="V2943" s="7">
        <v>3000</v>
      </c>
      <c r="W2943" s="7" t="s">
        <v>133</v>
      </c>
      <c r="X2943" s="5" t="s">
        <v>153</v>
      </c>
      <c r="Y2943" s="5" t="s">
        <v>152</v>
      </c>
      <c r="Z2943" s="5" t="s">
        <v>20</v>
      </c>
      <c r="AB2943" s="5" t="s">
        <v>105</v>
      </c>
      <c r="AC2943" s="5" t="s">
        <v>506</v>
      </c>
      <c r="AE2943" s="5" t="s">
        <v>59</v>
      </c>
      <c r="AF2943" s="11" t="s">
        <v>1198</v>
      </c>
      <c r="AG2943" s="11" t="s">
        <v>1197</v>
      </c>
      <c r="AI2943" s="5" t="s">
        <v>225</v>
      </c>
      <c r="AJ2943" s="8" t="s">
        <v>777</v>
      </c>
      <c r="AK2943" s="8" t="s">
        <v>59</v>
      </c>
      <c r="AL2943" s="8" t="s">
        <v>1115</v>
      </c>
    </row>
    <row r="2944" spans="1:38" hidden="1" x14ac:dyDescent="0.2">
      <c r="A2944" s="4">
        <v>3023</v>
      </c>
      <c r="B2944" s="4">
        <v>92</v>
      </c>
      <c r="C2944" s="5" t="s">
        <v>1114</v>
      </c>
      <c r="D2944" s="5" t="s">
        <v>1113</v>
      </c>
      <c r="E2944" s="4">
        <v>2001</v>
      </c>
      <c r="F2944" s="5" t="s">
        <v>227</v>
      </c>
      <c r="G2944" s="6">
        <v>0.14051446945337601</v>
      </c>
      <c r="H2944" s="6"/>
      <c r="L2944" s="5" t="s">
        <v>1117</v>
      </c>
      <c r="M2944" s="5" t="s">
        <v>57</v>
      </c>
      <c r="N2944" s="4">
        <v>1984</v>
      </c>
      <c r="O2944" s="4" t="s">
        <v>1116</v>
      </c>
      <c r="P2944" s="5" t="s">
        <v>652</v>
      </c>
      <c r="Q2944" s="5" t="s">
        <v>1329</v>
      </c>
      <c r="S2944" s="5" t="s">
        <v>852</v>
      </c>
      <c r="U2944" s="5" t="s">
        <v>147</v>
      </c>
      <c r="V2944" s="7">
        <v>3000</v>
      </c>
      <c r="W2944" s="7" t="s">
        <v>133</v>
      </c>
      <c r="X2944" s="5" t="s">
        <v>153</v>
      </c>
      <c r="Y2944" s="5" t="s">
        <v>152</v>
      </c>
      <c r="Z2944" s="5" t="s">
        <v>20</v>
      </c>
      <c r="AB2944" s="5" t="s">
        <v>105</v>
      </c>
      <c r="AC2944" s="5" t="s">
        <v>506</v>
      </c>
      <c r="AE2944" s="5" t="s">
        <v>59</v>
      </c>
      <c r="AF2944" s="11" t="s">
        <v>1198</v>
      </c>
      <c r="AG2944" s="11" t="s">
        <v>1197</v>
      </c>
      <c r="AI2944" s="5" t="s">
        <v>225</v>
      </c>
      <c r="AJ2944" s="8" t="s">
        <v>777</v>
      </c>
      <c r="AK2944" s="8" t="s">
        <v>59</v>
      </c>
      <c r="AL2944" s="8" t="s">
        <v>1115</v>
      </c>
    </row>
    <row r="2945" spans="1:38" hidden="1" x14ac:dyDescent="0.2">
      <c r="A2945" s="4">
        <v>3023</v>
      </c>
      <c r="B2945" s="4">
        <v>93</v>
      </c>
      <c r="C2945" s="5" t="s">
        <v>1114</v>
      </c>
      <c r="D2945" s="5" t="s">
        <v>1113</v>
      </c>
      <c r="E2945" s="4">
        <v>2001</v>
      </c>
      <c r="F2945" s="5" t="s">
        <v>227</v>
      </c>
      <c r="G2945" s="6">
        <v>4.7266881028938799E-2</v>
      </c>
      <c r="H2945" s="6"/>
      <c r="L2945" s="5" t="s">
        <v>1118</v>
      </c>
      <c r="M2945" s="5" t="s">
        <v>57</v>
      </c>
      <c r="N2945" s="4">
        <v>1984</v>
      </c>
      <c r="O2945" s="4" t="s">
        <v>1116</v>
      </c>
      <c r="P2945" s="5" t="s">
        <v>652</v>
      </c>
      <c r="Q2945" s="5" t="s">
        <v>1329</v>
      </c>
      <c r="S2945" s="5" t="s">
        <v>852</v>
      </c>
      <c r="U2945" s="5" t="s">
        <v>147</v>
      </c>
      <c r="V2945" s="7">
        <v>3000</v>
      </c>
      <c r="W2945" s="7" t="s">
        <v>133</v>
      </c>
      <c r="X2945" s="5" t="s">
        <v>153</v>
      </c>
      <c r="Y2945" s="5" t="s">
        <v>152</v>
      </c>
      <c r="Z2945" s="5" t="s">
        <v>20</v>
      </c>
      <c r="AB2945" s="5" t="s">
        <v>105</v>
      </c>
      <c r="AC2945" s="5" t="s">
        <v>506</v>
      </c>
      <c r="AE2945" s="5" t="s">
        <v>59</v>
      </c>
      <c r="AF2945" s="11" t="s">
        <v>1198</v>
      </c>
      <c r="AG2945" s="11" t="s">
        <v>1197</v>
      </c>
      <c r="AI2945" s="5" t="s">
        <v>225</v>
      </c>
      <c r="AJ2945" s="8" t="s">
        <v>777</v>
      </c>
      <c r="AK2945" s="8" t="s">
        <v>59</v>
      </c>
      <c r="AL2945" s="8" t="s">
        <v>1115</v>
      </c>
    </row>
    <row r="2946" spans="1:38" hidden="1" x14ac:dyDescent="0.2">
      <c r="A2946" s="4">
        <v>3023</v>
      </c>
      <c r="B2946" s="4">
        <v>94</v>
      </c>
      <c r="C2946" s="5" t="s">
        <v>1114</v>
      </c>
      <c r="D2946" s="5" t="s">
        <v>1113</v>
      </c>
      <c r="E2946" s="4">
        <v>2001</v>
      </c>
      <c r="F2946" s="5" t="s">
        <v>227</v>
      </c>
      <c r="G2946" s="6">
        <v>5.4019292604501598E-2</v>
      </c>
      <c r="H2946" s="6"/>
      <c r="L2946" s="5" t="s">
        <v>1119</v>
      </c>
      <c r="M2946" s="5" t="s">
        <v>57</v>
      </c>
      <c r="N2946" s="4">
        <v>1984</v>
      </c>
      <c r="O2946" s="4" t="s">
        <v>1116</v>
      </c>
      <c r="P2946" s="5" t="s">
        <v>652</v>
      </c>
      <c r="Q2946" s="5" t="s">
        <v>1329</v>
      </c>
      <c r="S2946" s="5" t="s">
        <v>852</v>
      </c>
      <c r="U2946" s="5" t="s">
        <v>147</v>
      </c>
      <c r="V2946" s="7">
        <v>3000</v>
      </c>
      <c r="W2946" s="7" t="s">
        <v>133</v>
      </c>
      <c r="X2946" s="5" t="s">
        <v>153</v>
      </c>
      <c r="Y2946" s="5" t="s">
        <v>152</v>
      </c>
      <c r="Z2946" s="5" t="s">
        <v>20</v>
      </c>
      <c r="AB2946" s="5" t="s">
        <v>105</v>
      </c>
      <c r="AC2946" s="5" t="s">
        <v>506</v>
      </c>
      <c r="AE2946" s="5" t="s">
        <v>59</v>
      </c>
      <c r="AF2946" s="11" t="s">
        <v>1198</v>
      </c>
      <c r="AG2946" s="11" t="s">
        <v>1197</v>
      </c>
      <c r="AI2946" s="5" t="s">
        <v>225</v>
      </c>
      <c r="AJ2946" s="8" t="s">
        <v>777</v>
      </c>
      <c r="AK2946" s="8" t="s">
        <v>59</v>
      </c>
      <c r="AL2946" s="8" t="s">
        <v>1115</v>
      </c>
    </row>
    <row r="2947" spans="1:38" hidden="1" x14ac:dyDescent="0.2">
      <c r="A2947" s="4">
        <v>3023</v>
      </c>
      <c r="B2947" s="4">
        <v>95</v>
      </c>
      <c r="C2947" s="5" t="s">
        <v>1114</v>
      </c>
      <c r="D2947" s="5" t="s">
        <v>1113</v>
      </c>
      <c r="E2947" s="4">
        <v>2001</v>
      </c>
      <c r="F2947" s="5" t="s">
        <v>227</v>
      </c>
      <c r="G2947" s="6">
        <v>0.10064308681672</v>
      </c>
      <c r="H2947" s="6"/>
      <c r="L2947" s="5" t="s">
        <v>1120</v>
      </c>
      <c r="M2947" s="5" t="s">
        <v>57</v>
      </c>
      <c r="N2947" s="4">
        <v>1984</v>
      </c>
      <c r="O2947" s="4" t="s">
        <v>1116</v>
      </c>
      <c r="P2947" s="5" t="s">
        <v>652</v>
      </c>
      <c r="Q2947" s="5" t="s">
        <v>1329</v>
      </c>
      <c r="S2947" s="5" t="s">
        <v>852</v>
      </c>
      <c r="U2947" s="5" t="s">
        <v>147</v>
      </c>
      <c r="V2947" s="7">
        <v>3000</v>
      </c>
      <c r="W2947" s="7" t="s">
        <v>133</v>
      </c>
      <c r="X2947" s="5" t="s">
        <v>153</v>
      </c>
      <c r="Y2947" s="5" t="s">
        <v>152</v>
      </c>
      <c r="Z2947" s="5" t="s">
        <v>20</v>
      </c>
      <c r="AB2947" s="5" t="s">
        <v>105</v>
      </c>
      <c r="AC2947" s="5" t="s">
        <v>506</v>
      </c>
      <c r="AE2947" s="5" t="s">
        <v>59</v>
      </c>
      <c r="AF2947" s="11" t="s">
        <v>1198</v>
      </c>
      <c r="AG2947" s="11" t="s">
        <v>1197</v>
      </c>
      <c r="AI2947" s="5" t="s">
        <v>225</v>
      </c>
      <c r="AJ2947" s="8" t="s">
        <v>777</v>
      </c>
      <c r="AK2947" s="8" t="s">
        <v>59</v>
      </c>
      <c r="AL2947" s="8" t="s">
        <v>1115</v>
      </c>
    </row>
    <row r="2948" spans="1:38" hidden="1" x14ac:dyDescent="0.2">
      <c r="A2948" s="4">
        <v>3023</v>
      </c>
      <c r="B2948" s="4">
        <v>96</v>
      </c>
      <c r="C2948" s="5" t="s">
        <v>1114</v>
      </c>
      <c r="D2948" s="5" t="s">
        <v>1113</v>
      </c>
      <c r="E2948" s="4">
        <v>2001</v>
      </c>
      <c r="F2948" s="5" t="s">
        <v>227</v>
      </c>
      <c r="G2948" s="6">
        <v>6.3665594855305402E-2</v>
      </c>
      <c r="H2948" s="6"/>
      <c r="L2948" s="5" t="s">
        <v>1121</v>
      </c>
      <c r="M2948" s="5" t="s">
        <v>57</v>
      </c>
      <c r="N2948" s="4">
        <v>1984</v>
      </c>
      <c r="O2948" s="4" t="s">
        <v>1116</v>
      </c>
      <c r="P2948" s="5" t="s">
        <v>652</v>
      </c>
      <c r="Q2948" s="5" t="s">
        <v>1329</v>
      </c>
      <c r="S2948" s="5" t="s">
        <v>852</v>
      </c>
      <c r="U2948" s="5" t="s">
        <v>147</v>
      </c>
      <c r="V2948" s="7">
        <v>3000</v>
      </c>
      <c r="W2948" s="7" t="s">
        <v>133</v>
      </c>
      <c r="X2948" s="5" t="s">
        <v>153</v>
      </c>
      <c r="Y2948" s="5" t="s">
        <v>152</v>
      </c>
      <c r="Z2948" s="5" t="s">
        <v>20</v>
      </c>
      <c r="AB2948" s="5" t="s">
        <v>105</v>
      </c>
      <c r="AC2948" s="5" t="s">
        <v>506</v>
      </c>
      <c r="AE2948" s="5" t="s">
        <v>59</v>
      </c>
      <c r="AF2948" s="11" t="s">
        <v>1198</v>
      </c>
      <c r="AG2948" s="11" t="s">
        <v>1197</v>
      </c>
      <c r="AI2948" s="5" t="s">
        <v>225</v>
      </c>
      <c r="AJ2948" s="8" t="s">
        <v>777</v>
      </c>
      <c r="AK2948" s="8" t="s">
        <v>59</v>
      </c>
      <c r="AL2948" s="8" t="s">
        <v>1115</v>
      </c>
    </row>
    <row r="2949" spans="1:38" hidden="1" x14ac:dyDescent="0.2">
      <c r="A2949" s="4">
        <v>3023</v>
      </c>
      <c r="B2949" s="4">
        <v>97</v>
      </c>
      <c r="C2949" s="5" t="s">
        <v>1114</v>
      </c>
      <c r="D2949" s="5" t="s">
        <v>1113</v>
      </c>
      <c r="E2949" s="4">
        <v>2001</v>
      </c>
      <c r="F2949" s="5" t="s">
        <v>227</v>
      </c>
      <c r="G2949" s="6">
        <v>3.24758842443729E-2</v>
      </c>
      <c r="H2949" s="6"/>
      <c r="L2949" s="5" t="s">
        <v>1122</v>
      </c>
      <c r="M2949" s="5" t="s">
        <v>57</v>
      </c>
      <c r="N2949" s="4">
        <v>1984</v>
      </c>
      <c r="O2949" s="4" t="s">
        <v>1116</v>
      </c>
      <c r="P2949" s="5" t="s">
        <v>652</v>
      </c>
      <c r="Q2949" s="5" t="s">
        <v>1329</v>
      </c>
      <c r="S2949" s="5" t="s">
        <v>852</v>
      </c>
      <c r="U2949" s="5" t="s">
        <v>147</v>
      </c>
      <c r="V2949" s="7">
        <v>3000</v>
      </c>
      <c r="W2949" s="7" t="s">
        <v>133</v>
      </c>
      <c r="X2949" s="5" t="s">
        <v>153</v>
      </c>
      <c r="Y2949" s="5" t="s">
        <v>152</v>
      </c>
      <c r="Z2949" s="5" t="s">
        <v>20</v>
      </c>
      <c r="AB2949" s="5" t="s">
        <v>105</v>
      </c>
      <c r="AC2949" s="5" t="s">
        <v>506</v>
      </c>
      <c r="AE2949" s="5" t="s">
        <v>59</v>
      </c>
      <c r="AF2949" s="11" t="s">
        <v>1198</v>
      </c>
      <c r="AG2949" s="11" t="s">
        <v>1197</v>
      </c>
      <c r="AI2949" s="5" t="s">
        <v>225</v>
      </c>
      <c r="AJ2949" s="8" t="s">
        <v>777</v>
      </c>
      <c r="AK2949" s="8" t="s">
        <v>59</v>
      </c>
      <c r="AL2949" s="8" t="s">
        <v>1115</v>
      </c>
    </row>
    <row r="2950" spans="1:38" hidden="1" x14ac:dyDescent="0.2">
      <c r="A2950" s="4">
        <v>3023</v>
      </c>
      <c r="B2950" s="4">
        <v>98</v>
      </c>
      <c r="C2950" s="5" t="s">
        <v>1114</v>
      </c>
      <c r="D2950" s="5" t="s">
        <v>1113</v>
      </c>
      <c r="E2950" s="4">
        <v>2001</v>
      </c>
      <c r="F2950" s="5" t="s">
        <v>227</v>
      </c>
      <c r="G2950" s="6">
        <v>5.5627009646302197E-2</v>
      </c>
      <c r="H2950" s="6"/>
      <c r="L2950" s="5" t="s">
        <v>1123</v>
      </c>
      <c r="M2950" s="5" t="s">
        <v>57</v>
      </c>
      <c r="N2950" s="4">
        <v>1984</v>
      </c>
      <c r="O2950" s="4" t="s">
        <v>1116</v>
      </c>
      <c r="P2950" s="5" t="s">
        <v>652</v>
      </c>
      <c r="Q2950" s="5" t="s">
        <v>1329</v>
      </c>
      <c r="S2950" s="5" t="s">
        <v>852</v>
      </c>
      <c r="U2950" s="5" t="s">
        <v>147</v>
      </c>
      <c r="V2950" s="7">
        <v>3000</v>
      </c>
      <c r="W2950" s="7" t="s">
        <v>133</v>
      </c>
      <c r="X2950" s="5" t="s">
        <v>153</v>
      </c>
      <c r="Y2950" s="5" t="s">
        <v>152</v>
      </c>
      <c r="Z2950" s="5" t="s">
        <v>20</v>
      </c>
      <c r="AB2950" s="5" t="s">
        <v>105</v>
      </c>
      <c r="AC2950" s="5" t="s">
        <v>506</v>
      </c>
      <c r="AE2950" s="5" t="s">
        <v>59</v>
      </c>
      <c r="AF2950" s="11" t="s">
        <v>1198</v>
      </c>
      <c r="AG2950" s="11" t="s">
        <v>1197</v>
      </c>
      <c r="AI2950" s="5" t="s">
        <v>225</v>
      </c>
      <c r="AJ2950" s="8" t="s">
        <v>777</v>
      </c>
      <c r="AK2950" s="8" t="s">
        <v>59</v>
      </c>
      <c r="AL2950" s="8" t="s">
        <v>1115</v>
      </c>
    </row>
    <row r="2951" spans="1:38" hidden="1" x14ac:dyDescent="0.2">
      <c r="A2951" s="4">
        <v>3023</v>
      </c>
      <c r="B2951" s="4">
        <v>99</v>
      </c>
      <c r="C2951" s="5" t="s">
        <v>1114</v>
      </c>
      <c r="D2951" s="5" t="s">
        <v>1113</v>
      </c>
      <c r="E2951" s="4">
        <v>2001</v>
      </c>
      <c r="F2951" s="5" t="s">
        <v>227</v>
      </c>
      <c r="G2951" s="6">
        <v>5.4662379421221603E-3</v>
      </c>
      <c r="H2951" s="6"/>
      <c r="L2951" s="5" t="s">
        <v>1124</v>
      </c>
      <c r="M2951" s="5" t="s">
        <v>57</v>
      </c>
      <c r="N2951" s="4">
        <v>1984</v>
      </c>
      <c r="O2951" s="4" t="s">
        <v>1116</v>
      </c>
      <c r="P2951" s="5" t="s">
        <v>652</v>
      </c>
      <c r="Q2951" s="5" t="s">
        <v>1329</v>
      </c>
      <c r="S2951" s="5" t="s">
        <v>852</v>
      </c>
      <c r="U2951" s="5" t="s">
        <v>147</v>
      </c>
      <c r="V2951" s="7">
        <v>3000</v>
      </c>
      <c r="W2951" s="7" t="s">
        <v>133</v>
      </c>
      <c r="X2951" s="5" t="s">
        <v>153</v>
      </c>
      <c r="Y2951" s="5" t="s">
        <v>152</v>
      </c>
      <c r="Z2951" s="5" t="s">
        <v>20</v>
      </c>
      <c r="AB2951" s="5" t="s">
        <v>105</v>
      </c>
      <c r="AC2951" s="5" t="s">
        <v>506</v>
      </c>
      <c r="AE2951" s="5" t="s">
        <v>59</v>
      </c>
      <c r="AF2951" s="11" t="s">
        <v>1198</v>
      </c>
      <c r="AG2951" s="11" t="s">
        <v>1197</v>
      </c>
      <c r="AI2951" s="5" t="s">
        <v>225</v>
      </c>
      <c r="AJ2951" s="8" t="s">
        <v>777</v>
      </c>
      <c r="AK2951" s="8" t="s">
        <v>59</v>
      </c>
      <c r="AL2951" s="8" t="s">
        <v>1115</v>
      </c>
    </row>
    <row r="2952" spans="1:38" hidden="1" x14ac:dyDescent="0.2">
      <c r="A2952" s="4">
        <v>3023</v>
      </c>
      <c r="B2952" s="4">
        <v>100</v>
      </c>
      <c r="C2952" s="5" t="s">
        <v>1114</v>
      </c>
      <c r="D2952" s="5" t="s">
        <v>1113</v>
      </c>
      <c r="E2952" s="4">
        <v>2001</v>
      </c>
      <c r="F2952" s="5" t="s">
        <v>227</v>
      </c>
      <c r="G2952" s="6">
        <v>0.139549839228295</v>
      </c>
      <c r="H2952" s="6"/>
      <c r="L2952" s="5" t="s">
        <v>1117</v>
      </c>
      <c r="M2952" s="5" t="s">
        <v>53</v>
      </c>
      <c r="N2952" s="4">
        <v>1984</v>
      </c>
      <c r="O2952" s="4" t="s">
        <v>1116</v>
      </c>
      <c r="P2952" s="5" t="s">
        <v>652</v>
      </c>
      <c r="Q2952" s="5" t="s">
        <v>1329</v>
      </c>
      <c r="S2952" s="5" t="s">
        <v>852</v>
      </c>
      <c r="U2952" s="5" t="s">
        <v>147</v>
      </c>
      <c r="V2952" s="7">
        <v>3000</v>
      </c>
      <c r="W2952" s="7" t="s">
        <v>133</v>
      </c>
      <c r="X2952" s="5" t="s">
        <v>153</v>
      </c>
      <c r="Y2952" s="5" t="s">
        <v>152</v>
      </c>
      <c r="Z2952" s="5" t="s">
        <v>20</v>
      </c>
      <c r="AB2952" s="5" t="s">
        <v>105</v>
      </c>
      <c r="AC2952" s="5" t="s">
        <v>506</v>
      </c>
      <c r="AE2952" s="5" t="s">
        <v>59</v>
      </c>
      <c r="AF2952" s="11" t="s">
        <v>1198</v>
      </c>
      <c r="AG2952" s="11" t="s">
        <v>1197</v>
      </c>
      <c r="AI2952" s="5" t="s">
        <v>225</v>
      </c>
      <c r="AJ2952" s="8" t="s">
        <v>777</v>
      </c>
      <c r="AK2952" s="8" t="s">
        <v>59</v>
      </c>
      <c r="AL2952" s="8" t="s">
        <v>1115</v>
      </c>
    </row>
    <row r="2953" spans="1:38" hidden="1" x14ac:dyDescent="0.2">
      <c r="A2953" s="4">
        <v>3023</v>
      </c>
      <c r="B2953" s="4">
        <v>101</v>
      </c>
      <c r="C2953" s="5" t="s">
        <v>1114</v>
      </c>
      <c r="D2953" s="5" t="s">
        <v>1113</v>
      </c>
      <c r="E2953" s="4">
        <v>2001</v>
      </c>
      <c r="F2953" s="5" t="s">
        <v>227</v>
      </c>
      <c r="G2953" s="6">
        <v>5.6270096463022501E-2</v>
      </c>
      <c r="H2953" s="6"/>
      <c r="L2953" s="5" t="s">
        <v>1118</v>
      </c>
      <c r="M2953" s="5" t="s">
        <v>53</v>
      </c>
      <c r="N2953" s="4">
        <v>1984</v>
      </c>
      <c r="O2953" s="4" t="s">
        <v>1116</v>
      </c>
      <c r="P2953" s="5" t="s">
        <v>652</v>
      </c>
      <c r="Q2953" s="5" t="s">
        <v>1329</v>
      </c>
      <c r="S2953" s="5" t="s">
        <v>852</v>
      </c>
      <c r="U2953" s="5" t="s">
        <v>147</v>
      </c>
      <c r="V2953" s="7">
        <v>3000</v>
      </c>
      <c r="W2953" s="7" t="s">
        <v>133</v>
      </c>
      <c r="X2953" s="5" t="s">
        <v>153</v>
      </c>
      <c r="Y2953" s="5" t="s">
        <v>152</v>
      </c>
      <c r="Z2953" s="5" t="s">
        <v>20</v>
      </c>
      <c r="AB2953" s="5" t="s">
        <v>105</v>
      </c>
      <c r="AC2953" s="5" t="s">
        <v>506</v>
      </c>
      <c r="AE2953" s="5" t="s">
        <v>59</v>
      </c>
      <c r="AF2953" s="11" t="s">
        <v>1198</v>
      </c>
      <c r="AG2953" s="11" t="s">
        <v>1197</v>
      </c>
      <c r="AI2953" s="5" t="s">
        <v>225</v>
      </c>
      <c r="AJ2953" s="8" t="s">
        <v>777</v>
      </c>
      <c r="AK2953" s="8" t="s">
        <v>59</v>
      </c>
      <c r="AL2953" s="8" t="s">
        <v>1115</v>
      </c>
    </row>
    <row r="2954" spans="1:38" hidden="1" x14ac:dyDescent="0.2">
      <c r="A2954" s="4">
        <v>3023</v>
      </c>
      <c r="B2954" s="4">
        <v>102</v>
      </c>
      <c r="C2954" s="5" t="s">
        <v>1114</v>
      </c>
      <c r="D2954" s="5" t="s">
        <v>1113</v>
      </c>
      <c r="E2954" s="4">
        <v>2001</v>
      </c>
      <c r="F2954" s="5" t="s">
        <v>227</v>
      </c>
      <c r="G2954" s="6">
        <v>6.3987138263665505E-2</v>
      </c>
      <c r="H2954" s="6"/>
      <c r="L2954" s="5" t="s">
        <v>1119</v>
      </c>
      <c r="M2954" s="5" t="s">
        <v>53</v>
      </c>
      <c r="N2954" s="4">
        <v>1984</v>
      </c>
      <c r="O2954" s="4" t="s">
        <v>1116</v>
      </c>
      <c r="P2954" s="5" t="s">
        <v>652</v>
      </c>
      <c r="Q2954" s="5" t="s">
        <v>1329</v>
      </c>
      <c r="S2954" s="5" t="s">
        <v>852</v>
      </c>
      <c r="U2954" s="5" t="s">
        <v>147</v>
      </c>
      <c r="V2954" s="7">
        <v>3000</v>
      </c>
      <c r="W2954" s="7" t="s">
        <v>133</v>
      </c>
      <c r="X2954" s="5" t="s">
        <v>153</v>
      </c>
      <c r="Y2954" s="5" t="s">
        <v>152</v>
      </c>
      <c r="Z2954" s="5" t="s">
        <v>20</v>
      </c>
      <c r="AB2954" s="5" t="s">
        <v>105</v>
      </c>
      <c r="AC2954" s="5" t="s">
        <v>506</v>
      </c>
      <c r="AE2954" s="5" t="s">
        <v>59</v>
      </c>
      <c r="AF2954" s="11" t="s">
        <v>1198</v>
      </c>
      <c r="AG2954" s="11" t="s">
        <v>1197</v>
      </c>
      <c r="AI2954" s="5" t="s">
        <v>225</v>
      </c>
      <c r="AJ2954" s="8" t="s">
        <v>777</v>
      </c>
      <c r="AK2954" s="8" t="s">
        <v>59</v>
      </c>
      <c r="AL2954" s="8" t="s">
        <v>1115</v>
      </c>
    </row>
    <row r="2955" spans="1:38" hidden="1" x14ac:dyDescent="0.2">
      <c r="A2955" s="4">
        <v>3023</v>
      </c>
      <c r="B2955" s="4">
        <v>103</v>
      </c>
      <c r="C2955" s="5" t="s">
        <v>1114</v>
      </c>
      <c r="D2955" s="5" t="s">
        <v>1113</v>
      </c>
      <c r="E2955" s="4">
        <v>2001</v>
      </c>
      <c r="F2955" s="5" t="s">
        <v>227</v>
      </c>
      <c r="G2955" s="6">
        <v>8.4887459807073906E-2</v>
      </c>
      <c r="H2955" s="6"/>
      <c r="L2955" s="5" t="s">
        <v>1120</v>
      </c>
      <c r="M2955" s="5" t="s">
        <v>53</v>
      </c>
      <c r="N2955" s="4">
        <v>1984</v>
      </c>
      <c r="O2955" s="4" t="s">
        <v>1116</v>
      </c>
      <c r="P2955" s="5" t="s">
        <v>652</v>
      </c>
      <c r="Q2955" s="5" t="s">
        <v>1329</v>
      </c>
      <c r="S2955" s="5" t="s">
        <v>852</v>
      </c>
      <c r="U2955" s="5" t="s">
        <v>147</v>
      </c>
      <c r="V2955" s="7">
        <v>3000</v>
      </c>
      <c r="W2955" s="7" t="s">
        <v>133</v>
      </c>
      <c r="X2955" s="5" t="s">
        <v>153</v>
      </c>
      <c r="Y2955" s="5" t="s">
        <v>152</v>
      </c>
      <c r="Z2955" s="5" t="s">
        <v>20</v>
      </c>
      <c r="AB2955" s="5" t="s">
        <v>105</v>
      </c>
      <c r="AC2955" s="5" t="s">
        <v>506</v>
      </c>
      <c r="AE2955" s="5" t="s">
        <v>59</v>
      </c>
      <c r="AF2955" s="11" t="s">
        <v>1198</v>
      </c>
      <c r="AG2955" s="11" t="s">
        <v>1197</v>
      </c>
      <c r="AI2955" s="5" t="s">
        <v>225</v>
      </c>
      <c r="AJ2955" s="8" t="s">
        <v>777</v>
      </c>
      <c r="AK2955" s="8" t="s">
        <v>59</v>
      </c>
      <c r="AL2955" s="8" t="s">
        <v>1115</v>
      </c>
    </row>
    <row r="2956" spans="1:38" hidden="1" x14ac:dyDescent="0.2">
      <c r="A2956" s="4">
        <v>3023</v>
      </c>
      <c r="B2956" s="4">
        <v>104</v>
      </c>
      <c r="C2956" s="5" t="s">
        <v>1114</v>
      </c>
      <c r="D2956" s="5" t="s">
        <v>1113</v>
      </c>
      <c r="E2956" s="4">
        <v>2001</v>
      </c>
      <c r="F2956" s="5" t="s">
        <v>227</v>
      </c>
      <c r="G2956" s="6">
        <v>7.2990353697749102E-2</v>
      </c>
      <c r="H2956" s="6"/>
      <c r="L2956" s="5" t="s">
        <v>1121</v>
      </c>
      <c r="M2956" s="5" t="s">
        <v>53</v>
      </c>
      <c r="N2956" s="4">
        <v>1984</v>
      </c>
      <c r="O2956" s="4" t="s">
        <v>1116</v>
      </c>
      <c r="P2956" s="5" t="s">
        <v>652</v>
      </c>
      <c r="Q2956" s="5" t="s">
        <v>1329</v>
      </c>
      <c r="S2956" s="5" t="s">
        <v>852</v>
      </c>
      <c r="U2956" s="5" t="s">
        <v>147</v>
      </c>
      <c r="V2956" s="7">
        <v>3000</v>
      </c>
      <c r="W2956" s="7" t="s">
        <v>133</v>
      </c>
      <c r="X2956" s="5" t="s">
        <v>153</v>
      </c>
      <c r="Y2956" s="5" t="s">
        <v>152</v>
      </c>
      <c r="Z2956" s="5" t="s">
        <v>20</v>
      </c>
      <c r="AB2956" s="5" t="s">
        <v>105</v>
      </c>
      <c r="AC2956" s="5" t="s">
        <v>506</v>
      </c>
      <c r="AE2956" s="5" t="s">
        <v>59</v>
      </c>
      <c r="AF2956" s="11" t="s">
        <v>1198</v>
      </c>
      <c r="AG2956" s="11" t="s">
        <v>1197</v>
      </c>
      <c r="AI2956" s="5" t="s">
        <v>225</v>
      </c>
      <c r="AJ2956" s="8" t="s">
        <v>777</v>
      </c>
      <c r="AK2956" s="8" t="s">
        <v>59</v>
      </c>
      <c r="AL2956" s="8" t="s">
        <v>1115</v>
      </c>
    </row>
    <row r="2957" spans="1:38" hidden="1" x14ac:dyDescent="0.2">
      <c r="A2957" s="4">
        <v>3023</v>
      </c>
      <c r="B2957" s="4">
        <v>105</v>
      </c>
      <c r="C2957" s="5" t="s">
        <v>1114</v>
      </c>
      <c r="D2957" s="5" t="s">
        <v>1113</v>
      </c>
      <c r="E2957" s="4">
        <v>2001</v>
      </c>
      <c r="F2957" s="5" t="s">
        <v>227</v>
      </c>
      <c r="G2957" s="6">
        <v>5.4983922829581901E-2</v>
      </c>
      <c r="H2957" s="6"/>
      <c r="L2957" s="5" t="s">
        <v>1122</v>
      </c>
      <c r="M2957" s="5" t="s">
        <v>53</v>
      </c>
      <c r="N2957" s="4">
        <v>1984</v>
      </c>
      <c r="O2957" s="4" t="s">
        <v>1116</v>
      </c>
      <c r="P2957" s="5" t="s">
        <v>652</v>
      </c>
      <c r="Q2957" s="5" t="s">
        <v>1329</v>
      </c>
      <c r="S2957" s="5" t="s">
        <v>852</v>
      </c>
      <c r="U2957" s="5" t="s">
        <v>147</v>
      </c>
      <c r="V2957" s="7">
        <v>3000</v>
      </c>
      <c r="W2957" s="7" t="s">
        <v>133</v>
      </c>
      <c r="X2957" s="5" t="s">
        <v>153</v>
      </c>
      <c r="Y2957" s="5" t="s">
        <v>152</v>
      </c>
      <c r="Z2957" s="5" t="s">
        <v>20</v>
      </c>
      <c r="AB2957" s="5" t="s">
        <v>105</v>
      </c>
      <c r="AC2957" s="5" t="s">
        <v>506</v>
      </c>
      <c r="AE2957" s="5" t="s">
        <v>59</v>
      </c>
      <c r="AF2957" s="11" t="s">
        <v>1198</v>
      </c>
      <c r="AG2957" s="11" t="s">
        <v>1197</v>
      </c>
      <c r="AI2957" s="5" t="s">
        <v>225</v>
      </c>
      <c r="AJ2957" s="8" t="s">
        <v>777</v>
      </c>
      <c r="AK2957" s="8" t="s">
        <v>59</v>
      </c>
      <c r="AL2957" s="8" t="s">
        <v>1115</v>
      </c>
    </row>
    <row r="2958" spans="1:38" hidden="1" x14ac:dyDescent="0.2">
      <c r="A2958" s="4">
        <v>3023</v>
      </c>
      <c r="B2958" s="4">
        <v>106</v>
      </c>
      <c r="C2958" s="5" t="s">
        <v>1114</v>
      </c>
      <c r="D2958" s="5" t="s">
        <v>1113</v>
      </c>
      <c r="E2958" s="4">
        <v>2001</v>
      </c>
      <c r="F2958" s="5" t="s">
        <v>227</v>
      </c>
      <c r="G2958" s="6">
        <v>2.7652733118970999E-2</v>
      </c>
      <c r="H2958" s="6"/>
      <c r="L2958" s="5" t="s">
        <v>1123</v>
      </c>
      <c r="M2958" s="5" t="s">
        <v>53</v>
      </c>
      <c r="N2958" s="4">
        <v>1984</v>
      </c>
      <c r="O2958" s="4" t="s">
        <v>1116</v>
      </c>
      <c r="P2958" s="5" t="s">
        <v>652</v>
      </c>
      <c r="Q2958" s="5" t="s">
        <v>1329</v>
      </c>
      <c r="S2958" s="5" t="s">
        <v>852</v>
      </c>
      <c r="U2958" s="5" t="s">
        <v>147</v>
      </c>
      <c r="V2958" s="7">
        <v>3000</v>
      </c>
      <c r="W2958" s="7" t="s">
        <v>133</v>
      </c>
      <c r="X2958" s="5" t="s">
        <v>153</v>
      </c>
      <c r="Y2958" s="5" t="s">
        <v>152</v>
      </c>
      <c r="Z2958" s="5" t="s">
        <v>20</v>
      </c>
      <c r="AB2958" s="5" t="s">
        <v>105</v>
      </c>
      <c r="AC2958" s="5" t="s">
        <v>506</v>
      </c>
      <c r="AE2958" s="5" t="s">
        <v>59</v>
      </c>
      <c r="AF2958" s="11" t="s">
        <v>1198</v>
      </c>
      <c r="AG2958" s="11" t="s">
        <v>1197</v>
      </c>
      <c r="AI2958" s="5" t="s">
        <v>225</v>
      </c>
      <c r="AJ2958" s="8" t="s">
        <v>777</v>
      </c>
      <c r="AK2958" s="8" t="s">
        <v>59</v>
      </c>
      <c r="AL2958" s="8" t="s">
        <v>1115</v>
      </c>
    </row>
    <row r="2959" spans="1:38" hidden="1" x14ac:dyDescent="0.2">
      <c r="A2959" s="4">
        <v>3023</v>
      </c>
      <c r="B2959" s="4">
        <v>107</v>
      </c>
      <c r="C2959" s="5" t="s">
        <v>1114</v>
      </c>
      <c r="D2959" s="5" t="s">
        <v>1113</v>
      </c>
      <c r="E2959" s="4">
        <v>2001</v>
      </c>
      <c r="F2959" s="5" t="s">
        <v>227</v>
      </c>
      <c r="G2959" s="6">
        <v>0</v>
      </c>
      <c r="H2959" s="6"/>
      <c r="L2959" s="5" t="s">
        <v>1124</v>
      </c>
      <c r="M2959" s="5" t="s">
        <v>53</v>
      </c>
      <c r="N2959" s="4">
        <v>1984</v>
      </c>
      <c r="O2959" s="4" t="s">
        <v>1116</v>
      </c>
      <c r="P2959" s="5" t="s">
        <v>652</v>
      </c>
      <c r="Q2959" s="5" t="s">
        <v>1329</v>
      </c>
      <c r="S2959" s="5" t="s">
        <v>852</v>
      </c>
      <c r="U2959" s="5" t="s">
        <v>147</v>
      </c>
      <c r="V2959" s="7">
        <v>3000</v>
      </c>
      <c r="W2959" s="7" t="s">
        <v>133</v>
      </c>
      <c r="X2959" s="5" t="s">
        <v>153</v>
      </c>
      <c r="Y2959" s="5" t="s">
        <v>152</v>
      </c>
      <c r="Z2959" s="5" t="s">
        <v>20</v>
      </c>
      <c r="AB2959" s="5" t="s">
        <v>105</v>
      </c>
      <c r="AC2959" s="5" t="s">
        <v>506</v>
      </c>
      <c r="AE2959" s="5" t="s">
        <v>59</v>
      </c>
      <c r="AF2959" s="11" t="s">
        <v>1198</v>
      </c>
      <c r="AG2959" s="11" t="s">
        <v>1197</v>
      </c>
      <c r="AI2959" s="5" t="s">
        <v>225</v>
      </c>
      <c r="AJ2959" s="8" t="s">
        <v>777</v>
      </c>
      <c r="AK2959" s="8" t="s">
        <v>59</v>
      </c>
      <c r="AL2959" s="8" t="s">
        <v>1115</v>
      </c>
    </row>
    <row r="2960" spans="1:38" hidden="1" x14ac:dyDescent="0.2">
      <c r="A2960" s="12">
        <v>3023</v>
      </c>
      <c r="B2960" s="4">
        <v>108</v>
      </c>
      <c r="C2960" s="11" t="s">
        <v>1114</v>
      </c>
      <c r="D2960" s="11" t="s">
        <v>1113</v>
      </c>
      <c r="E2960" s="12">
        <v>2001</v>
      </c>
      <c r="F2960" s="5" t="s">
        <v>227</v>
      </c>
      <c r="G2960" s="13">
        <v>0.1126897</v>
      </c>
      <c r="H2960" s="13"/>
      <c r="I2960" s="13"/>
      <c r="J2960" s="11"/>
      <c r="K2960" s="11"/>
      <c r="L2960" s="11" t="s">
        <v>1117</v>
      </c>
      <c r="M2960" s="11" t="s">
        <v>57</v>
      </c>
      <c r="N2960" s="12">
        <v>1988</v>
      </c>
      <c r="O2960" s="12" t="s">
        <v>1116</v>
      </c>
      <c r="P2960" s="11" t="s">
        <v>652</v>
      </c>
      <c r="Q2960" s="5" t="s">
        <v>1329</v>
      </c>
      <c r="R2960" s="14"/>
      <c r="S2960" s="11" t="s">
        <v>852</v>
      </c>
      <c r="T2960" s="11"/>
      <c r="U2960" s="11" t="s">
        <v>147</v>
      </c>
      <c r="V2960" s="14">
        <v>3000</v>
      </c>
      <c r="W2960" s="14" t="s">
        <v>133</v>
      </c>
      <c r="X2960" s="11" t="s">
        <v>153</v>
      </c>
      <c r="Y2960" s="11" t="s">
        <v>152</v>
      </c>
      <c r="Z2960" s="11" t="s">
        <v>20</v>
      </c>
      <c r="AA2960" s="11"/>
      <c r="AB2960" s="11" t="s">
        <v>105</v>
      </c>
      <c r="AC2960" s="11" t="s">
        <v>506</v>
      </c>
      <c r="AD2960" s="11"/>
      <c r="AE2960" s="11" t="s">
        <v>59</v>
      </c>
      <c r="AF2960" s="11" t="s">
        <v>1198</v>
      </c>
      <c r="AG2960" s="11" t="s">
        <v>1197</v>
      </c>
      <c r="AH2960" s="11"/>
      <c r="AI2960" s="11" t="s">
        <v>225</v>
      </c>
      <c r="AJ2960" s="9" t="s">
        <v>777</v>
      </c>
      <c r="AK2960" s="9" t="s">
        <v>59</v>
      </c>
      <c r="AL2960" s="9" t="s">
        <v>1115</v>
      </c>
    </row>
    <row r="2961" spans="1:38" hidden="1" x14ac:dyDescent="0.2">
      <c r="A2961" s="12">
        <v>3023</v>
      </c>
      <c r="B2961" s="4">
        <v>109</v>
      </c>
      <c r="C2961" s="11" t="s">
        <v>1114</v>
      </c>
      <c r="D2961" s="11" t="s">
        <v>1113</v>
      </c>
      <c r="E2961" s="12">
        <v>2001</v>
      </c>
      <c r="F2961" s="5" t="s">
        <v>227</v>
      </c>
      <c r="G2961" s="13">
        <v>0.12560542499999999</v>
      </c>
      <c r="H2961" s="13"/>
      <c r="I2961" s="13"/>
      <c r="J2961" s="11"/>
      <c r="K2961" s="11"/>
      <c r="L2961" s="11" t="s">
        <v>1118</v>
      </c>
      <c r="M2961" s="11" t="s">
        <v>57</v>
      </c>
      <c r="N2961" s="12">
        <v>1988</v>
      </c>
      <c r="O2961" s="12" t="s">
        <v>1116</v>
      </c>
      <c r="P2961" s="11" t="s">
        <v>652</v>
      </c>
      <c r="Q2961" s="5" t="s">
        <v>1329</v>
      </c>
      <c r="R2961" s="14"/>
      <c r="S2961" s="11" t="s">
        <v>852</v>
      </c>
      <c r="T2961" s="11"/>
      <c r="U2961" s="11" t="s">
        <v>147</v>
      </c>
      <c r="V2961" s="14">
        <v>3000</v>
      </c>
      <c r="W2961" s="14" t="s">
        <v>133</v>
      </c>
      <c r="X2961" s="11" t="s">
        <v>153</v>
      </c>
      <c r="Y2961" s="11" t="s">
        <v>152</v>
      </c>
      <c r="Z2961" s="11" t="s">
        <v>20</v>
      </c>
      <c r="AA2961" s="11"/>
      <c r="AB2961" s="11" t="s">
        <v>105</v>
      </c>
      <c r="AC2961" s="11" t="s">
        <v>506</v>
      </c>
      <c r="AD2961" s="11"/>
      <c r="AE2961" s="11" t="s">
        <v>59</v>
      </c>
      <c r="AF2961" s="11" t="s">
        <v>1198</v>
      </c>
      <c r="AG2961" s="11" t="s">
        <v>1197</v>
      </c>
      <c r="AH2961" s="11"/>
      <c r="AI2961" s="11" t="s">
        <v>225</v>
      </c>
      <c r="AJ2961" s="9" t="s">
        <v>777</v>
      </c>
      <c r="AK2961" s="9" t="s">
        <v>59</v>
      </c>
      <c r="AL2961" s="9" t="s">
        <v>1115</v>
      </c>
    </row>
    <row r="2962" spans="1:38" hidden="1" x14ac:dyDescent="0.2">
      <c r="A2962" s="12">
        <v>3023</v>
      </c>
      <c r="B2962" s="4">
        <v>110</v>
      </c>
      <c r="C2962" s="11" t="s">
        <v>1114</v>
      </c>
      <c r="D2962" s="11" t="s">
        <v>1113</v>
      </c>
      <c r="E2962" s="12">
        <v>2001</v>
      </c>
      <c r="F2962" s="5" t="s">
        <v>227</v>
      </c>
      <c r="G2962" s="13">
        <v>1.3884403999999999E-2</v>
      </c>
      <c r="H2962" s="13"/>
      <c r="I2962" s="13"/>
      <c r="J2962" s="11"/>
      <c r="K2962" s="11"/>
      <c r="L2962" s="11" t="s">
        <v>1119</v>
      </c>
      <c r="M2962" s="11" t="s">
        <v>57</v>
      </c>
      <c r="N2962" s="12">
        <v>1988</v>
      </c>
      <c r="O2962" s="12" t="s">
        <v>1116</v>
      </c>
      <c r="P2962" s="11" t="s">
        <v>652</v>
      </c>
      <c r="Q2962" s="5" t="s">
        <v>1329</v>
      </c>
      <c r="R2962" s="14"/>
      <c r="S2962" s="11" t="s">
        <v>852</v>
      </c>
      <c r="T2962" s="11"/>
      <c r="U2962" s="11" t="s">
        <v>147</v>
      </c>
      <c r="V2962" s="14">
        <v>3000</v>
      </c>
      <c r="W2962" s="14" t="s">
        <v>133</v>
      </c>
      <c r="X2962" s="11" t="s">
        <v>153</v>
      </c>
      <c r="Y2962" s="11" t="s">
        <v>152</v>
      </c>
      <c r="Z2962" s="11" t="s">
        <v>20</v>
      </c>
      <c r="AA2962" s="11"/>
      <c r="AB2962" s="11" t="s">
        <v>105</v>
      </c>
      <c r="AC2962" s="11" t="s">
        <v>506</v>
      </c>
      <c r="AD2962" s="11"/>
      <c r="AE2962" s="11" t="s">
        <v>59</v>
      </c>
      <c r="AF2962" s="11" t="s">
        <v>1198</v>
      </c>
      <c r="AG2962" s="11" t="s">
        <v>1197</v>
      </c>
      <c r="AH2962" s="11"/>
      <c r="AI2962" s="11" t="s">
        <v>225</v>
      </c>
      <c r="AJ2962" s="9" t="s">
        <v>777</v>
      </c>
      <c r="AK2962" s="9" t="s">
        <v>59</v>
      </c>
      <c r="AL2962" s="9" t="s">
        <v>1115</v>
      </c>
    </row>
    <row r="2963" spans="1:38" hidden="1" x14ac:dyDescent="0.2">
      <c r="A2963" s="12">
        <v>3023</v>
      </c>
      <c r="B2963" s="4">
        <v>111</v>
      </c>
      <c r="C2963" s="11" t="s">
        <v>1114</v>
      </c>
      <c r="D2963" s="11" t="s">
        <v>1113</v>
      </c>
      <c r="E2963" s="12">
        <v>2001</v>
      </c>
      <c r="F2963" s="5" t="s">
        <v>227</v>
      </c>
      <c r="G2963" s="13">
        <v>6.1672586000000001E-2</v>
      </c>
      <c r="H2963" s="13"/>
      <c r="I2963" s="13"/>
      <c r="J2963" s="11"/>
      <c r="K2963" s="11"/>
      <c r="L2963" s="11" t="s">
        <v>1120</v>
      </c>
      <c r="M2963" s="11" t="s">
        <v>57</v>
      </c>
      <c r="N2963" s="12">
        <v>1988</v>
      </c>
      <c r="O2963" s="12" t="s">
        <v>1116</v>
      </c>
      <c r="P2963" s="11" t="s">
        <v>652</v>
      </c>
      <c r="Q2963" s="5" t="s">
        <v>1329</v>
      </c>
      <c r="R2963" s="14"/>
      <c r="S2963" s="11" t="s">
        <v>852</v>
      </c>
      <c r="T2963" s="11"/>
      <c r="U2963" s="11" t="s">
        <v>147</v>
      </c>
      <c r="V2963" s="14">
        <v>3000</v>
      </c>
      <c r="W2963" s="14" t="s">
        <v>133</v>
      </c>
      <c r="X2963" s="11" t="s">
        <v>153</v>
      </c>
      <c r="Y2963" s="11" t="s">
        <v>152</v>
      </c>
      <c r="Z2963" s="11" t="s">
        <v>20</v>
      </c>
      <c r="AA2963" s="11"/>
      <c r="AB2963" s="11" t="s">
        <v>105</v>
      </c>
      <c r="AC2963" s="11" t="s">
        <v>506</v>
      </c>
      <c r="AD2963" s="11"/>
      <c r="AE2963" s="11" t="s">
        <v>59</v>
      </c>
      <c r="AF2963" s="11" t="s">
        <v>1198</v>
      </c>
      <c r="AG2963" s="11" t="s">
        <v>1197</v>
      </c>
      <c r="AH2963" s="11"/>
      <c r="AI2963" s="11" t="s">
        <v>225</v>
      </c>
      <c r="AJ2963" s="9" t="s">
        <v>777</v>
      </c>
      <c r="AK2963" s="9" t="s">
        <v>59</v>
      </c>
      <c r="AL2963" s="9" t="s">
        <v>1115</v>
      </c>
    </row>
    <row r="2964" spans="1:38" hidden="1" x14ac:dyDescent="0.2">
      <c r="A2964" s="12">
        <v>3023</v>
      </c>
      <c r="B2964" s="4">
        <v>112</v>
      </c>
      <c r="C2964" s="11" t="s">
        <v>1114</v>
      </c>
      <c r="D2964" s="11" t="s">
        <v>1113</v>
      </c>
      <c r="E2964" s="12">
        <v>2001</v>
      </c>
      <c r="F2964" s="5" t="s">
        <v>227</v>
      </c>
      <c r="G2964" s="13">
        <v>7.9108814999999999E-2</v>
      </c>
      <c r="H2964" s="13"/>
      <c r="I2964" s="13"/>
      <c r="J2964" s="11"/>
      <c r="K2964" s="11"/>
      <c r="L2964" s="11" t="s">
        <v>1121</v>
      </c>
      <c r="M2964" s="11" t="s">
        <v>57</v>
      </c>
      <c r="N2964" s="12">
        <v>1988</v>
      </c>
      <c r="O2964" s="12" t="s">
        <v>1116</v>
      </c>
      <c r="P2964" s="11" t="s">
        <v>652</v>
      </c>
      <c r="Q2964" s="5" t="s">
        <v>1329</v>
      </c>
      <c r="R2964" s="14"/>
      <c r="S2964" s="11" t="s">
        <v>852</v>
      </c>
      <c r="T2964" s="11"/>
      <c r="U2964" s="11" t="s">
        <v>147</v>
      </c>
      <c r="V2964" s="14">
        <v>3000</v>
      </c>
      <c r="W2964" s="14" t="s">
        <v>133</v>
      </c>
      <c r="X2964" s="11" t="s">
        <v>153</v>
      </c>
      <c r="Y2964" s="11" t="s">
        <v>152</v>
      </c>
      <c r="Z2964" s="11" t="s">
        <v>20</v>
      </c>
      <c r="AA2964" s="11"/>
      <c r="AB2964" s="11" t="s">
        <v>105</v>
      </c>
      <c r="AC2964" s="11" t="s">
        <v>506</v>
      </c>
      <c r="AD2964" s="11"/>
      <c r="AE2964" s="11" t="s">
        <v>59</v>
      </c>
      <c r="AF2964" s="11" t="s">
        <v>1198</v>
      </c>
      <c r="AG2964" s="11" t="s">
        <v>1197</v>
      </c>
      <c r="AH2964" s="11"/>
      <c r="AI2964" s="11" t="s">
        <v>225</v>
      </c>
      <c r="AJ2964" s="9" t="s">
        <v>777</v>
      </c>
      <c r="AK2964" s="9" t="s">
        <v>59</v>
      </c>
      <c r="AL2964" s="9" t="s">
        <v>1115</v>
      </c>
    </row>
    <row r="2965" spans="1:38" hidden="1" x14ac:dyDescent="0.2">
      <c r="A2965" s="12">
        <v>3023</v>
      </c>
      <c r="B2965" s="4">
        <v>113</v>
      </c>
      <c r="C2965" s="11" t="s">
        <v>1114</v>
      </c>
      <c r="D2965" s="11" t="s">
        <v>1113</v>
      </c>
      <c r="E2965" s="12">
        <v>2001</v>
      </c>
      <c r="F2965" s="5" t="s">
        <v>227</v>
      </c>
      <c r="G2965" s="13">
        <v>5.1662899999999998E-2</v>
      </c>
      <c r="H2965" s="13"/>
      <c r="I2965" s="13"/>
      <c r="J2965" s="11"/>
      <c r="K2965" s="11"/>
      <c r="L2965" s="11" t="s">
        <v>1122</v>
      </c>
      <c r="M2965" s="11" t="s">
        <v>57</v>
      </c>
      <c r="N2965" s="12">
        <v>1988</v>
      </c>
      <c r="O2965" s="12" t="s">
        <v>1116</v>
      </c>
      <c r="P2965" s="11" t="s">
        <v>652</v>
      </c>
      <c r="Q2965" s="5" t="s">
        <v>1329</v>
      </c>
      <c r="R2965" s="14"/>
      <c r="S2965" s="11" t="s">
        <v>852</v>
      </c>
      <c r="T2965" s="11"/>
      <c r="U2965" s="11" t="s">
        <v>147</v>
      </c>
      <c r="V2965" s="14">
        <v>3000</v>
      </c>
      <c r="W2965" s="14" t="s">
        <v>133</v>
      </c>
      <c r="X2965" s="11" t="s">
        <v>153</v>
      </c>
      <c r="Y2965" s="11" t="s">
        <v>152</v>
      </c>
      <c r="Z2965" s="11" t="s">
        <v>20</v>
      </c>
      <c r="AA2965" s="11"/>
      <c r="AB2965" s="11" t="s">
        <v>105</v>
      </c>
      <c r="AC2965" s="11" t="s">
        <v>506</v>
      </c>
      <c r="AD2965" s="11"/>
      <c r="AE2965" s="11" t="s">
        <v>59</v>
      </c>
      <c r="AF2965" s="11" t="s">
        <v>1198</v>
      </c>
      <c r="AG2965" s="11" t="s">
        <v>1197</v>
      </c>
      <c r="AH2965" s="11"/>
      <c r="AI2965" s="11" t="s">
        <v>225</v>
      </c>
      <c r="AJ2965" s="9" t="s">
        <v>777</v>
      </c>
      <c r="AK2965" s="9" t="s">
        <v>59</v>
      </c>
      <c r="AL2965" s="9" t="s">
        <v>1115</v>
      </c>
    </row>
    <row r="2966" spans="1:38" hidden="1" x14ac:dyDescent="0.2">
      <c r="A2966" s="12">
        <v>3023</v>
      </c>
      <c r="B2966" s="4">
        <v>114</v>
      </c>
      <c r="C2966" s="11" t="s">
        <v>1114</v>
      </c>
      <c r="D2966" s="11" t="s">
        <v>1113</v>
      </c>
      <c r="E2966" s="12">
        <v>2001</v>
      </c>
      <c r="F2966" s="5" t="s">
        <v>227</v>
      </c>
      <c r="G2966" s="13">
        <v>4.2944784999999999E-2</v>
      </c>
      <c r="H2966" s="13"/>
      <c r="I2966" s="13"/>
      <c r="J2966" s="11"/>
      <c r="K2966" s="11"/>
      <c r="L2966" s="11" t="s">
        <v>1123</v>
      </c>
      <c r="M2966" s="11" t="s">
        <v>57</v>
      </c>
      <c r="N2966" s="12">
        <v>1988</v>
      </c>
      <c r="O2966" s="12" t="s">
        <v>1116</v>
      </c>
      <c r="P2966" s="11" t="s">
        <v>652</v>
      </c>
      <c r="Q2966" s="5" t="s">
        <v>1329</v>
      </c>
      <c r="R2966" s="14"/>
      <c r="S2966" s="11" t="s">
        <v>852</v>
      </c>
      <c r="T2966" s="11"/>
      <c r="U2966" s="11" t="s">
        <v>147</v>
      </c>
      <c r="V2966" s="14">
        <v>3000</v>
      </c>
      <c r="W2966" s="14" t="s">
        <v>133</v>
      </c>
      <c r="X2966" s="11" t="s">
        <v>153</v>
      </c>
      <c r="Y2966" s="11" t="s">
        <v>152</v>
      </c>
      <c r="Z2966" s="11" t="s">
        <v>20</v>
      </c>
      <c r="AA2966" s="11"/>
      <c r="AB2966" s="11" t="s">
        <v>105</v>
      </c>
      <c r="AC2966" s="11" t="s">
        <v>506</v>
      </c>
      <c r="AD2966" s="11"/>
      <c r="AE2966" s="11" t="s">
        <v>59</v>
      </c>
      <c r="AF2966" s="11" t="s">
        <v>1198</v>
      </c>
      <c r="AG2966" s="11" t="s">
        <v>1197</v>
      </c>
      <c r="AH2966" s="11"/>
      <c r="AI2966" s="11" t="s">
        <v>225</v>
      </c>
      <c r="AJ2966" s="9" t="s">
        <v>777</v>
      </c>
      <c r="AK2966" s="9" t="s">
        <v>59</v>
      </c>
      <c r="AL2966" s="9" t="s">
        <v>1115</v>
      </c>
    </row>
    <row r="2967" spans="1:38" hidden="1" x14ac:dyDescent="0.2">
      <c r="A2967" s="12">
        <v>3023</v>
      </c>
      <c r="B2967" s="4">
        <v>115</v>
      </c>
      <c r="C2967" s="11" t="s">
        <v>1114</v>
      </c>
      <c r="D2967" s="11" t="s">
        <v>1113</v>
      </c>
      <c r="E2967" s="12">
        <v>2001</v>
      </c>
      <c r="F2967" s="5" t="s">
        <v>227</v>
      </c>
      <c r="G2967" s="13">
        <v>1.1624152E-2</v>
      </c>
      <c r="H2967" s="13"/>
      <c r="I2967" s="13"/>
      <c r="J2967" s="11"/>
      <c r="K2967" s="11"/>
      <c r="L2967" s="11" t="s">
        <v>1124</v>
      </c>
      <c r="M2967" s="11" t="s">
        <v>57</v>
      </c>
      <c r="N2967" s="12">
        <v>1988</v>
      </c>
      <c r="O2967" s="12" t="s">
        <v>1116</v>
      </c>
      <c r="P2967" s="11" t="s">
        <v>652</v>
      </c>
      <c r="Q2967" s="5" t="s">
        <v>1329</v>
      </c>
      <c r="R2967" s="14"/>
      <c r="S2967" s="11" t="s">
        <v>852</v>
      </c>
      <c r="T2967" s="11"/>
      <c r="U2967" s="11" t="s">
        <v>147</v>
      </c>
      <c r="V2967" s="14">
        <v>3000</v>
      </c>
      <c r="W2967" s="14" t="s">
        <v>133</v>
      </c>
      <c r="X2967" s="11" t="s">
        <v>153</v>
      </c>
      <c r="Y2967" s="11" t="s">
        <v>152</v>
      </c>
      <c r="Z2967" s="11" t="s">
        <v>20</v>
      </c>
      <c r="AA2967" s="11"/>
      <c r="AB2967" s="11" t="s">
        <v>105</v>
      </c>
      <c r="AC2967" s="11" t="s">
        <v>506</v>
      </c>
      <c r="AD2967" s="11"/>
      <c r="AE2967" s="11" t="s">
        <v>59</v>
      </c>
      <c r="AF2967" s="11" t="s">
        <v>1198</v>
      </c>
      <c r="AG2967" s="11" t="s">
        <v>1197</v>
      </c>
      <c r="AH2967" s="11"/>
      <c r="AI2967" s="11" t="s">
        <v>225</v>
      </c>
      <c r="AJ2967" s="9" t="s">
        <v>777</v>
      </c>
      <c r="AK2967" s="9" t="s">
        <v>59</v>
      </c>
      <c r="AL2967" s="9" t="s">
        <v>1115</v>
      </c>
    </row>
    <row r="2968" spans="1:38" hidden="1" x14ac:dyDescent="0.2">
      <c r="A2968" s="12">
        <v>3023</v>
      </c>
      <c r="B2968" s="4">
        <v>116</v>
      </c>
      <c r="C2968" s="11" t="s">
        <v>1114</v>
      </c>
      <c r="D2968" s="11" t="s">
        <v>1113</v>
      </c>
      <c r="E2968" s="12">
        <v>2001</v>
      </c>
      <c r="F2968" s="5" t="s">
        <v>227</v>
      </c>
      <c r="G2968" s="13">
        <v>0.14013561499999999</v>
      </c>
      <c r="H2968" s="13"/>
      <c r="I2968" s="13"/>
      <c r="J2968" s="11"/>
      <c r="K2968" s="11"/>
      <c r="L2968" s="11" t="s">
        <v>1117</v>
      </c>
      <c r="M2968" s="11" t="s">
        <v>53</v>
      </c>
      <c r="N2968" s="12">
        <v>1988</v>
      </c>
      <c r="O2968" s="12" t="s">
        <v>1116</v>
      </c>
      <c r="P2968" s="11" t="s">
        <v>652</v>
      </c>
      <c r="Q2968" s="5" t="s">
        <v>1329</v>
      </c>
      <c r="R2968" s="14"/>
      <c r="S2968" s="11" t="s">
        <v>852</v>
      </c>
      <c r="T2968" s="11"/>
      <c r="U2968" s="11" t="s">
        <v>147</v>
      </c>
      <c r="V2968" s="14">
        <v>3000</v>
      </c>
      <c r="W2968" s="14" t="s">
        <v>133</v>
      </c>
      <c r="X2968" s="11" t="s">
        <v>153</v>
      </c>
      <c r="Y2968" s="11" t="s">
        <v>152</v>
      </c>
      <c r="Z2968" s="11" t="s">
        <v>20</v>
      </c>
      <c r="AA2968" s="11"/>
      <c r="AB2968" s="11" t="s">
        <v>105</v>
      </c>
      <c r="AC2968" s="11" t="s">
        <v>506</v>
      </c>
      <c r="AD2968" s="11"/>
      <c r="AE2968" s="11" t="s">
        <v>59</v>
      </c>
      <c r="AF2968" s="11" t="s">
        <v>1198</v>
      </c>
      <c r="AG2968" s="11" t="s">
        <v>1197</v>
      </c>
      <c r="AH2968" s="11"/>
      <c r="AI2968" s="11" t="s">
        <v>225</v>
      </c>
      <c r="AJ2968" s="9" t="s">
        <v>777</v>
      </c>
      <c r="AK2968" s="9" t="s">
        <v>59</v>
      </c>
      <c r="AL2968" s="9" t="s">
        <v>1115</v>
      </c>
    </row>
    <row r="2969" spans="1:38" hidden="1" x14ac:dyDescent="0.2">
      <c r="A2969" s="12">
        <v>3023</v>
      </c>
      <c r="B2969" s="4">
        <v>117</v>
      </c>
      <c r="C2969" s="11" t="s">
        <v>1114</v>
      </c>
      <c r="D2969" s="11" t="s">
        <v>1113</v>
      </c>
      <c r="E2969" s="12">
        <v>2001</v>
      </c>
      <c r="F2969" s="5" t="s">
        <v>227</v>
      </c>
      <c r="G2969" s="13">
        <v>0.11010655499999999</v>
      </c>
      <c r="H2969" s="13"/>
      <c r="I2969" s="13"/>
      <c r="J2969" s="11"/>
      <c r="K2969" s="11"/>
      <c r="L2969" s="11" t="s">
        <v>1118</v>
      </c>
      <c r="M2969" s="11" t="s">
        <v>53</v>
      </c>
      <c r="N2969" s="12">
        <v>1988</v>
      </c>
      <c r="O2969" s="12" t="s">
        <v>1116</v>
      </c>
      <c r="P2969" s="11" t="s">
        <v>652</v>
      </c>
      <c r="Q2969" s="5" t="s">
        <v>1329</v>
      </c>
      <c r="R2969" s="14"/>
      <c r="S2969" s="11" t="s">
        <v>852</v>
      </c>
      <c r="T2969" s="11"/>
      <c r="U2969" s="11" t="s">
        <v>147</v>
      </c>
      <c r="V2969" s="14">
        <v>3000</v>
      </c>
      <c r="W2969" s="14" t="s">
        <v>133</v>
      </c>
      <c r="X2969" s="11" t="s">
        <v>153</v>
      </c>
      <c r="Y2969" s="11" t="s">
        <v>152</v>
      </c>
      <c r="Z2969" s="11" t="s">
        <v>20</v>
      </c>
      <c r="AA2969" s="11"/>
      <c r="AB2969" s="11" t="s">
        <v>105</v>
      </c>
      <c r="AC2969" s="11" t="s">
        <v>506</v>
      </c>
      <c r="AD2969" s="11"/>
      <c r="AE2969" s="11" t="s">
        <v>59</v>
      </c>
      <c r="AF2969" s="11" t="s">
        <v>1198</v>
      </c>
      <c r="AG2969" s="11" t="s">
        <v>1197</v>
      </c>
      <c r="AH2969" s="11"/>
      <c r="AI2969" s="11" t="s">
        <v>225</v>
      </c>
      <c r="AJ2969" s="9" t="s">
        <v>777</v>
      </c>
      <c r="AK2969" s="9" t="s">
        <v>59</v>
      </c>
      <c r="AL2969" s="9" t="s">
        <v>1115</v>
      </c>
    </row>
    <row r="2970" spans="1:38" hidden="1" x14ac:dyDescent="0.2">
      <c r="A2970" s="12">
        <v>3023</v>
      </c>
      <c r="B2970" s="4">
        <v>118</v>
      </c>
      <c r="C2970" s="11" t="s">
        <v>1114</v>
      </c>
      <c r="D2970" s="11" t="s">
        <v>1113</v>
      </c>
      <c r="E2970" s="12">
        <v>2001</v>
      </c>
      <c r="F2970" s="5" t="s">
        <v>227</v>
      </c>
      <c r="G2970" s="13">
        <v>1.8727800999999999E-2</v>
      </c>
      <c r="H2970" s="13"/>
      <c r="I2970" s="13"/>
      <c r="J2970" s="11"/>
      <c r="K2970" s="11"/>
      <c r="L2970" s="11" t="s">
        <v>1119</v>
      </c>
      <c r="M2970" s="11" t="s">
        <v>53</v>
      </c>
      <c r="N2970" s="12">
        <v>1988</v>
      </c>
      <c r="O2970" s="12" t="s">
        <v>1116</v>
      </c>
      <c r="P2970" s="11" t="s">
        <v>652</v>
      </c>
      <c r="Q2970" s="5" t="s">
        <v>1329</v>
      </c>
      <c r="R2970" s="14"/>
      <c r="S2970" s="11" t="s">
        <v>852</v>
      </c>
      <c r="T2970" s="11"/>
      <c r="U2970" s="11" t="s">
        <v>147</v>
      </c>
      <c r="V2970" s="14">
        <v>3000</v>
      </c>
      <c r="W2970" s="14" t="s">
        <v>133</v>
      </c>
      <c r="X2970" s="11" t="s">
        <v>153</v>
      </c>
      <c r="Y2970" s="11" t="s">
        <v>152</v>
      </c>
      <c r="Z2970" s="11" t="s">
        <v>20</v>
      </c>
      <c r="AA2970" s="11"/>
      <c r="AB2970" s="11" t="s">
        <v>105</v>
      </c>
      <c r="AC2970" s="11" t="s">
        <v>506</v>
      </c>
      <c r="AD2970" s="11"/>
      <c r="AE2970" s="11" t="s">
        <v>59</v>
      </c>
      <c r="AF2970" s="11" t="s">
        <v>1198</v>
      </c>
      <c r="AG2970" s="11" t="s">
        <v>1197</v>
      </c>
      <c r="AH2970" s="11"/>
      <c r="AI2970" s="11" t="s">
        <v>225</v>
      </c>
      <c r="AJ2970" s="9" t="s">
        <v>777</v>
      </c>
      <c r="AK2970" s="9" t="s">
        <v>59</v>
      </c>
      <c r="AL2970" s="9" t="s">
        <v>1115</v>
      </c>
    </row>
    <row r="2971" spans="1:38" hidden="1" x14ac:dyDescent="0.2">
      <c r="A2971" s="12">
        <v>3023</v>
      </c>
      <c r="B2971" s="4">
        <v>119</v>
      </c>
      <c r="C2971" s="11" t="s">
        <v>1114</v>
      </c>
      <c r="D2971" s="11" t="s">
        <v>1113</v>
      </c>
      <c r="E2971" s="12">
        <v>2001</v>
      </c>
      <c r="F2971" s="5" t="s">
        <v>227</v>
      </c>
      <c r="G2971" s="13">
        <v>6.1349692999999997E-2</v>
      </c>
      <c r="H2971" s="13"/>
      <c r="I2971" s="13"/>
      <c r="J2971" s="11"/>
      <c r="K2971" s="11"/>
      <c r="L2971" s="11" t="s">
        <v>1120</v>
      </c>
      <c r="M2971" s="11" t="s">
        <v>53</v>
      </c>
      <c r="N2971" s="12">
        <v>1988</v>
      </c>
      <c r="O2971" s="12" t="s">
        <v>1116</v>
      </c>
      <c r="P2971" s="11" t="s">
        <v>652</v>
      </c>
      <c r="Q2971" s="5" t="s">
        <v>1329</v>
      </c>
      <c r="R2971" s="14"/>
      <c r="S2971" s="11" t="s">
        <v>852</v>
      </c>
      <c r="T2971" s="11"/>
      <c r="U2971" s="11" t="s">
        <v>147</v>
      </c>
      <c r="V2971" s="14">
        <v>3000</v>
      </c>
      <c r="W2971" s="14" t="s">
        <v>133</v>
      </c>
      <c r="X2971" s="11" t="s">
        <v>153</v>
      </c>
      <c r="Y2971" s="11" t="s">
        <v>152</v>
      </c>
      <c r="Z2971" s="11" t="s">
        <v>20</v>
      </c>
      <c r="AA2971" s="11"/>
      <c r="AB2971" s="11" t="s">
        <v>105</v>
      </c>
      <c r="AC2971" s="11" t="s">
        <v>506</v>
      </c>
      <c r="AD2971" s="11"/>
      <c r="AE2971" s="11" t="s">
        <v>59</v>
      </c>
      <c r="AF2971" s="11" t="s">
        <v>1198</v>
      </c>
      <c r="AG2971" s="11" t="s">
        <v>1197</v>
      </c>
      <c r="AH2971" s="11"/>
      <c r="AI2971" s="11" t="s">
        <v>225</v>
      </c>
      <c r="AJ2971" s="9" t="s">
        <v>777</v>
      </c>
      <c r="AK2971" s="9" t="s">
        <v>59</v>
      </c>
      <c r="AL2971" s="9" t="s">
        <v>1115</v>
      </c>
    </row>
    <row r="2972" spans="1:38" hidden="1" x14ac:dyDescent="0.2">
      <c r="A2972" s="12">
        <v>3023</v>
      </c>
      <c r="B2972" s="4">
        <v>120</v>
      </c>
      <c r="C2972" s="11" t="s">
        <v>1114</v>
      </c>
      <c r="D2972" s="11" t="s">
        <v>1113</v>
      </c>
      <c r="E2972" s="12">
        <v>2001</v>
      </c>
      <c r="F2972" s="5" t="s">
        <v>227</v>
      </c>
      <c r="G2972" s="13">
        <v>5.9735228000000001E-2</v>
      </c>
      <c r="H2972" s="13"/>
      <c r="I2972" s="13"/>
      <c r="J2972" s="11"/>
      <c r="K2972" s="11"/>
      <c r="L2972" s="11" t="s">
        <v>1121</v>
      </c>
      <c r="M2972" s="11" t="s">
        <v>53</v>
      </c>
      <c r="N2972" s="12">
        <v>1988</v>
      </c>
      <c r="O2972" s="12" t="s">
        <v>1116</v>
      </c>
      <c r="P2972" s="11" t="s">
        <v>652</v>
      </c>
      <c r="Q2972" s="5" t="s">
        <v>1329</v>
      </c>
      <c r="R2972" s="14"/>
      <c r="S2972" s="11" t="s">
        <v>852</v>
      </c>
      <c r="T2972" s="11"/>
      <c r="U2972" s="11" t="s">
        <v>147</v>
      </c>
      <c r="V2972" s="14">
        <v>3000</v>
      </c>
      <c r="W2972" s="14" t="s">
        <v>133</v>
      </c>
      <c r="X2972" s="11" t="s">
        <v>153</v>
      </c>
      <c r="Y2972" s="11" t="s">
        <v>152</v>
      </c>
      <c r="Z2972" s="11" t="s">
        <v>20</v>
      </c>
      <c r="AA2972" s="11"/>
      <c r="AB2972" s="11" t="s">
        <v>105</v>
      </c>
      <c r="AC2972" s="11" t="s">
        <v>506</v>
      </c>
      <c r="AD2972" s="11"/>
      <c r="AE2972" s="11" t="s">
        <v>59</v>
      </c>
      <c r="AF2972" s="11" t="s">
        <v>1198</v>
      </c>
      <c r="AG2972" s="11" t="s">
        <v>1197</v>
      </c>
      <c r="AH2972" s="11"/>
      <c r="AI2972" s="11" t="s">
        <v>225</v>
      </c>
      <c r="AJ2972" s="9" t="s">
        <v>777</v>
      </c>
      <c r="AK2972" s="9" t="s">
        <v>59</v>
      </c>
      <c r="AL2972" s="9" t="s">
        <v>1115</v>
      </c>
    </row>
    <row r="2973" spans="1:38" hidden="1" x14ac:dyDescent="0.2">
      <c r="A2973" s="12">
        <v>3023</v>
      </c>
      <c r="B2973" s="4">
        <v>121</v>
      </c>
      <c r="C2973" s="11" t="s">
        <v>1114</v>
      </c>
      <c r="D2973" s="11" t="s">
        <v>1113</v>
      </c>
      <c r="E2973" s="12">
        <v>2001</v>
      </c>
      <c r="F2973" s="5" t="s">
        <v>227</v>
      </c>
      <c r="G2973" s="13">
        <v>6.8776235000000005E-2</v>
      </c>
      <c r="H2973" s="13"/>
      <c r="I2973" s="13"/>
      <c r="J2973" s="11"/>
      <c r="K2973" s="11"/>
      <c r="L2973" s="11" t="s">
        <v>1122</v>
      </c>
      <c r="M2973" s="11" t="s">
        <v>53</v>
      </c>
      <c r="N2973" s="12">
        <v>1988</v>
      </c>
      <c r="O2973" s="12" t="s">
        <v>1116</v>
      </c>
      <c r="P2973" s="11" t="s">
        <v>652</v>
      </c>
      <c r="Q2973" s="5" t="s">
        <v>1329</v>
      </c>
      <c r="R2973" s="14"/>
      <c r="S2973" s="11" t="s">
        <v>852</v>
      </c>
      <c r="T2973" s="11"/>
      <c r="U2973" s="11" t="s">
        <v>147</v>
      </c>
      <c r="V2973" s="14">
        <v>3000</v>
      </c>
      <c r="W2973" s="14" t="s">
        <v>133</v>
      </c>
      <c r="X2973" s="11" t="s">
        <v>153</v>
      </c>
      <c r="Y2973" s="11" t="s">
        <v>152</v>
      </c>
      <c r="Z2973" s="11" t="s">
        <v>20</v>
      </c>
      <c r="AA2973" s="11"/>
      <c r="AB2973" s="11" t="s">
        <v>105</v>
      </c>
      <c r="AC2973" s="11" t="s">
        <v>506</v>
      </c>
      <c r="AD2973" s="11"/>
      <c r="AE2973" s="11" t="s">
        <v>59</v>
      </c>
      <c r="AF2973" s="11" t="s">
        <v>1198</v>
      </c>
      <c r="AG2973" s="11" t="s">
        <v>1197</v>
      </c>
      <c r="AH2973" s="11"/>
      <c r="AI2973" s="11" t="s">
        <v>225</v>
      </c>
      <c r="AJ2973" s="9" t="s">
        <v>777</v>
      </c>
      <c r="AK2973" s="9" t="s">
        <v>59</v>
      </c>
      <c r="AL2973" s="9" t="s">
        <v>1115</v>
      </c>
    </row>
    <row r="2974" spans="1:38" hidden="1" x14ac:dyDescent="0.2">
      <c r="A2974" s="12">
        <v>3023</v>
      </c>
      <c r="B2974" s="4">
        <v>122</v>
      </c>
      <c r="C2974" s="11" t="s">
        <v>1114</v>
      </c>
      <c r="D2974" s="11" t="s">
        <v>1113</v>
      </c>
      <c r="E2974" s="12">
        <v>2001</v>
      </c>
      <c r="F2974" s="5" t="s">
        <v>227</v>
      </c>
      <c r="G2974" s="13">
        <v>3.8424281999999997E-2</v>
      </c>
      <c r="H2974" s="13"/>
      <c r="I2974" s="13"/>
      <c r="J2974" s="11"/>
      <c r="K2974" s="11"/>
      <c r="L2974" s="11" t="s">
        <v>1123</v>
      </c>
      <c r="M2974" s="11" t="s">
        <v>53</v>
      </c>
      <c r="N2974" s="12">
        <v>1988</v>
      </c>
      <c r="O2974" s="12" t="s">
        <v>1116</v>
      </c>
      <c r="P2974" s="11" t="s">
        <v>652</v>
      </c>
      <c r="Q2974" s="5" t="s">
        <v>1329</v>
      </c>
      <c r="R2974" s="14"/>
      <c r="S2974" s="11" t="s">
        <v>852</v>
      </c>
      <c r="T2974" s="11"/>
      <c r="U2974" s="11" t="s">
        <v>147</v>
      </c>
      <c r="V2974" s="14">
        <v>3000</v>
      </c>
      <c r="W2974" s="14" t="s">
        <v>133</v>
      </c>
      <c r="X2974" s="11" t="s">
        <v>153</v>
      </c>
      <c r="Y2974" s="11" t="s">
        <v>152</v>
      </c>
      <c r="Z2974" s="11" t="s">
        <v>20</v>
      </c>
      <c r="AA2974" s="11"/>
      <c r="AB2974" s="11" t="s">
        <v>105</v>
      </c>
      <c r="AC2974" s="11" t="s">
        <v>506</v>
      </c>
      <c r="AD2974" s="11"/>
      <c r="AE2974" s="11" t="s">
        <v>59</v>
      </c>
      <c r="AF2974" s="11" t="s">
        <v>1198</v>
      </c>
      <c r="AG2974" s="11" t="s">
        <v>1197</v>
      </c>
      <c r="AH2974" s="11"/>
      <c r="AI2974" s="11" t="s">
        <v>225</v>
      </c>
      <c r="AJ2974" s="9" t="s">
        <v>777</v>
      </c>
      <c r="AK2974" s="9" t="s">
        <v>59</v>
      </c>
      <c r="AL2974" s="9" t="s">
        <v>1115</v>
      </c>
    </row>
    <row r="2975" spans="1:38" hidden="1" x14ac:dyDescent="0.2">
      <c r="A2975" s="12">
        <v>3023</v>
      </c>
      <c r="B2975" s="4">
        <v>123</v>
      </c>
      <c r="C2975" s="11" t="s">
        <v>1114</v>
      </c>
      <c r="D2975" s="11" t="s">
        <v>1113</v>
      </c>
      <c r="E2975" s="12">
        <v>2001</v>
      </c>
      <c r="F2975" s="5" t="s">
        <v>227</v>
      </c>
      <c r="G2975" s="13">
        <v>3.5518239999999999E-3</v>
      </c>
      <c r="H2975" s="13"/>
      <c r="I2975" s="13"/>
      <c r="J2975" s="11"/>
      <c r="K2975" s="11"/>
      <c r="L2975" s="11" t="s">
        <v>1124</v>
      </c>
      <c r="M2975" s="11" t="s">
        <v>53</v>
      </c>
      <c r="N2975" s="12">
        <v>1988</v>
      </c>
      <c r="O2975" s="12" t="s">
        <v>1116</v>
      </c>
      <c r="P2975" s="11" t="s">
        <v>652</v>
      </c>
      <c r="Q2975" s="5" t="s">
        <v>1329</v>
      </c>
      <c r="R2975" s="14"/>
      <c r="S2975" s="11" t="s">
        <v>852</v>
      </c>
      <c r="T2975" s="11"/>
      <c r="U2975" s="11" t="s">
        <v>147</v>
      </c>
      <c r="V2975" s="14">
        <v>3000</v>
      </c>
      <c r="W2975" s="14" t="s">
        <v>133</v>
      </c>
      <c r="X2975" s="11" t="s">
        <v>153</v>
      </c>
      <c r="Y2975" s="11" t="s">
        <v>152</v>
      </c>
      <c r="Z2975" s="11" t="s">
        <v>20</v>
      </c>
      <c r="AA2975" s="11"/>
      <c r="AB2975" s="11" t="s">
        <v>105</v>
      </c>
      <c r="AC2975" s="11" t="s">
        <v>506</v>
      </c>
      <c r="AD2975" s="11"/>
      <c r="AE2975" s="11" t="s">
        <v>59</v>
      </c>
      <c r="AF2975" s="11" t="s">
        <v>1198</v>
      </c>
      <c r="AG2975" s="11" t="s">
        <v>1197</v>
      </c>
      <c r="AH2975" s="11"/>
      <c r="AI2975" s="11" t="s">
        <v>225</v>
      </c>
      <c r="AJ2975" s="9" t="s">
        <v>777</v>
      </c>
      <c r="AK2975" s="9" t="s">
        <v>59</v>
      </c>
      <c r="AL2975" s="9" t="s">
        <v>1115</v>
      </c>
    </row>
    <row r="2976" spans="1:38" hidden="1" x14ac:dyDescent="0.2">
      <c r="A2976" s="12">
        <v>3023</v>
      </c>
      <c r="B2976" s="4">
        <v>124</v>
      </c>
      <c r="C2976" s="11" t="s">
        <v>1114</v>
      </c>
      <c r="D2976" s="11" t="s">
        <v>1113</v>
      </c>
      <c r="E2976" s="12">
        <v>2001</v>
      </c>
      <c r="F2976" s="5" t="s">
        <v>227</v>
      </c>
      <c r="G2976" s="13">
        <v>0.103958803</v>
      </c>
      <c r="H2976" s="13"/>
      <c r="I2976" s="13"/>
      <c r="J2976" s="11"/>
      <c r="K2976" s="11"/>
      <c r="L2976" s="11" t="s">
        <v>1117</v>
      </c>
      <c r="M2976" s="11" t="s">
        <v>57</v>
      </c>
      <c r="N2976" s="12">
        <v>1992</v>
      </c>
      <c r="O2976" s="12" t="s">
        <v>1116</v>
      </c>
      <c r="P2976" s="11" t="s">
        <v>652</v>
      </c>
      <c r="Q2976" s="5" t="s">
        <v>1329</v>
      </c>
      <c r="R2976" s="14"/>
      <c r="S2976" s="11" t="s">
        <v>852</v>
      </c>
      <c r="T2976" s="11"/>
      <c r="U2976" s="11" t="s">
        <v>147</v>
      </c>
      <c r="V2976" s="14">
        <v>3000</v>
      </c>
      <c r="W2976" s="14" t="s">
        <v>133</v>
      </c>
      <c r="X2976" s="11" t="s">
        <v>153</v>
      </c>
      <c r="Y2976" s="11" t="s">
        <v>152</v>
      </c>
      <c r="Z2976" s="11" t="s">
        <v>20</v>
      </c>
      <c r="AA2976" s="11"/>
      <c r="AB2976" s="11" t="s">
        <v>105</v>
      </c>
      <c r="AC2976" s="11" t="s">
        <v>506</v>
      </c>
      <c r="AD2976" s="11"/>
      <c r="AE2976" s="11" t="s">
        <v>59</v>
      </c>
      <c r="AF2976" s="11" t="s">
        <v>1198</v>
      </c>
      <c r="AG2976" s="11" t="s">
        <v>1197</v>
      </c>
      <c r="AH2976" s="11"/>
      <c r="AI2976" s="11" t="s">
        <v>225</v>
      </c>
      <c r="AJ2976" s="9" t="s">
        <v>777</v>
      </c>
      <c r="AK2976" s="9" t="s">
        <v>59</v>
      </c>
      <c r="AL2976" s="9" t="s">
        <v>1115</v>
      </c>
    </row>
    <row r="2977" spans="1:38" hidden="1" x14ac:dyDescent="0.2">
      <c r="A2977" s="12">
        <v>3023</v>
      </c>
      <c r="B2977" s="4">
        <v>125</v>
      </c>
      <c r="C2977" s="11" t="s">
        <v>1114</v>
      </c>
      <c r="D2977" s="11" t="s">
        <v>1113</v>
      </c>
      <c r="E2977" s="12">
        <v>2001</v>
      </c>
      <c r="F2977" s="5" t="s">
        <v>227</v>
      </c>
      <c r="G2977" s="13">
        <v>0.10363694900000001</v>
      </c>
      <c r="H2977" s="13"/>
      <c r="I2977" s="13"/>
      <c r="J2977" s="11"/>
      <c r="K2977" s="11"/>
      <c r="L2977" s="11" t="s">
        <v>1118</v>
      </c>
      <c r="M2977" s="11" t="s">
        <v>57</v>
      </c>
      <c r="N2977" s="12">
        <v>1992</v>
      </c>
      <c r="O2977" s="12" t="s">
        <v>1116</v>
      </c>
      <c r="P2977" s="11" t="s">
        <v>652</v>
      </c>
      <c r="Q2977" s="5" t="s">
        <v>1329</v>
      </c>
      <c r="R2977" s="14"/>
      <c r="S2977" s="11" t="s">
        <v>852</v>
      </c>
      <c r="T2977" s="11"/>
      <c r="U2977" s="11" t="s">
        <v>147</v>
      </c>
      <c r="V2977" s="14">
        <v>3000</v>
      </c>
      <c r="W2977" s="14" t="s">
        <v>133</v>
      </c>
      <c r="X2977" s="11" t="s">
        <v>153</v>
      </c>
      <c r="Y2977" s="11" t="s">
        <v>152</v>
      </c>
      <c r="Z2977" s="11" t="s">
        <v>20</v>
      </c>
      <c r="AA2977" s="11"/>
      <c r="AB2977" s="11" t="s">
        <v>105</v>
      </c>
      <c r="AC2977" s="11" t="s">
        <v>506</v>
      </c>
      <c r="AD2977" s="11"/>
      <c r="AE2977" s="11" t="s">
        <v>59</v>
      </c>
      <c r="AF2977" s="11" t="s">
        <v>1198</v>
      </c>
      <c r="AG2977" s="11" t="s">
        <v>1197</v>
      </c>
      <c r="AH2977" s="11"/>
      <c r="AI2977" s="11" t="s">
        <v>225</v>
      </c>
      <c r="AJ2977" s="9" t="s">
        <v>777</v>
      </c>
      <c r="AK2977" s="9" t="s">
        <v>59</v>
      </c>
      <c r="AL2977" s="9" t="s">
        <v>1115</v>
      </c>
    </row>
    <row r="2978" spans="1:38" hidden="1" x14ac:dyDescent="0.2">
      <c r="A2978" s="12">
        <v>3023</v>
      </c>
      <c r="B2978" s="4">
        <v>126</v>
      </c>
      <c r="C2978" s="11" t="s">
        <v>1114</v>
      </c>
      <c r="D2978" s="11" t="s">
        <v>1113</v>
      </c>
      <c r="E2978" s="12">
        <v>2001</v>
      </c>
      <c r="F2978" s="5" t="s">
        <v>227</v>
      </c>
      <c r="G2978" s="13">
        <v>7.9819762000000002E-2</v>
      </c>
      <c r="H2978" s="13"/>
      <c r="I2978" s="13"/>
      <c r="J2978" s="11"/>
      <c r="K2978" s="11"/>
      <c r="L2978" s="11" t="s">
        <v>1119</v>
      </c>
      <c r="M2978" s="11" t="s">
        <v>57</v>
      </c>
      <c r="N2978" s="12">
        <v>1992</v>
      </c>
      <c r="O2978" s="12" t="s">
        <v>1116</v>
      </c>
      <c r="P2978" s="11" t="s">
        <v>652</v>
      </c>
      <c r="Q2978" s="5" t="s">
        <v>1329</v>
      </c>
      <c r="R2978" s="14"/>
      <c r="S2978" s="11" t="s">
        <v>852</v>
      </c>
      <c r="T2978" s="11"/>
      <c r="U2978" s="11" t="s">
        <v>147</v>
      </c>
      <c r="V2978" s="14">
        <v>3000</v>
      </c>
      <c r="W2978" s="14" t="s">
        <v>133</v>
      </c>
      <c r="X2978" s="11" t="s">
        <v>153</v>
      </c>
      <c r="Y2978" s="11" t="s">
        <v>152</v>
      </c>
      <c r="Z2978" s="11" t="s">
        <v>20</v>
      </c>
      <c r="AA2978" s="11"/>
      <c r="AB2978" s="11" t="s">
        <v>105</v>
      </c>
      <c r="AC2978" s="11" t="s">
        <v>506</v>
      </c>
      <c r="AD2978" s="11"/>
      <c r="AE2978" s="11" t="s">
        <v>59</v>
      </c>
      <c r="AF2978" s="11" t="s">
        <v>1198</v>
      </c>
      <c r="AG2978" s="11" t="s">
        <v>1197</v>
      </c>
      <c r="AH2978" s="11"/>
      <c r="AI2978" s="11" t="s">
        <v>225</v>
      </c>
      <c r="AJ2978" s="9" t="s">
        <v>777</v>
      </c>
      <c r="AK2978" s="9" t="s">
        <v>59</v>
      </c>
      <c r="AL2978" s="9" t="s">
        <v>1115</v>
      </c>
    </row>
    <row r="2979" spans="1:38" hidden="1" x14ac:dyDescent="0.2">
      <c r="A2979" s="12">
        <v>3023</v>
      </c>
      <c r="B2979" s="4">
        <v>127</v>
      </c>
      <c r="C2979" s="11" t="s">
        <v>1114</v>
      </c>
      <c r="D2979" s="11" t="s">
        <v>1113</v>
      </c>
      <c r="E2979" s="12">
        <v>2001</v>
      </c>
      <c r="F2979" s="5" t="s">
        <v>227</v>
      </c>
      <c r="G2979" s="13">
        <v>1.5448986E-2</v>
      </c>
      <c r="H2979" s="13"/>
      <c r="I2979" s="13"/>
      <c r="J2979" s="11"/>
      <c r="K2979" s="11"/>
      <c r="L2979" s="11" t="s">
        <v>1120</v>
      </c>
      <c r="M2979" s="11" t="s">
        <v>57</v>
      </c>
      <c r="N2979" s="12">
        <v>1992</v>
      </c>
      <c r="O2979" s="12" t="s">
        <v>1116</v>
      </c>
      <c r="P2979" s="11" t="s">
        <v>652</v>
      </c>
      <c r="Q2979" s="5" t="s">
        <v>1329</v>
      </c>
      <c r="R2979" s="14"/>
      <c r="S2979" s="11" t="s">
        <v>852</v>
      </c>
      <c r="T2979" s="11"/>
      <c r="U2979" s="11" t="s">
        <v>147</v>
      </c>
      <c r="V2979" s="14">
        <v>3000</v>
      </c>
      <c r="W2979" s="14" t="s">
        <v>133</v>
      </c>
      <c r="X2979" s="11" t="s">
        <v>153</v>
      </c>
      <c r="Y2979" s="11" t="s">
        <v>152</v>
      </c>
      <c r="Z2979" s="11" t="s">
        <v>20</v>
      </c>
      <c r="AA2979" s="11"/>
      <c r="AB2979" s="11" t="s">
        <v>105</v>
      </c>
      <c r="AC2979" s="11" t="s">
        <v>506</v>
      </c>
      <c r="AD2979" s="11"/>
      <c r="AE2979" s="11" t="s">
        <v>59</v>
      </c>
      <c r="AF2979" s="11" t="s">
        <v>1198</v>
      </c>
      <c r="AG2979" s="11" t="s">
        <v>1197</v>
      </c>
      <c r="AH2979" s="11"/>
      <c r="AI2979" s="11" t="s">
        <v>225</v>
      </c>
      <c r="AJ2979" s="9" t="s">
        <v>777</v>
      </c>
      <c r="AK2979" s="9" t="s">
        <v>59</v>
      </c>
      <c r="AL2979" s="9" t="s">
        <v>1115</v>
      </c>
    </row>
    <row r="2980" spans="1:38" hidden="1" x14ac:dyDescent="0.2">
      <c r="A2980" s="12">
        <v>3023</v>
      </c>
      <c r="B2980" s="4">
        <v>128</v>
      </c>
      <c r="C2980" s="11" t="s">
        <v>1114</v>
      </c>
      <c r="D2980" s="11" t="s">
        <v>1113</v>
      </c>
      <c r="E2980" s="12">
        <v>2001</v>
      </c>
      <c r="F2980" s="5" t="s">
        <v>227</v>
      </c>
      <c r="G2980" s="13">
        <v>6.9520438000000004E-2</v>
      </c>
      <c r="H2980" s="13"/>
      <c r="I2980" s="13"/>
      <c r="J2980" s="11"/>
      <c r="K2980" s="11"/>
      <c r="L2980" s="11" t="s">
        <v>1121</v>
      </c>
      <c r="M2980" s="11" t="s">
        <v>57</v>
      </c>
      <c r="N2980" s="12">
        <v>1992</v>
      </c>
      <c r="O2980" s="12" t="s">
        <v>1116</v>
      </c>
      <c r="P2980" s="11" t="s">
        <v>652</v>
      </c>
      <c r="Q2980" s="5" t="s">
        <v>1329</v>
      </c>
      <c r="R2980" s="14"/>
      <c r="S2980" s="11" t="s">
        <v>852</v>
      </c>
      <c r="T2980" s="11"/>
      <c r="U2980" s="11" t="s">
        <v>147</v>
      </c>
      <c r="V2980" s="14">
        <v>3000</v>
      </c>
      <c r="W2980" s="14" t="s">
        <v>133</v>
      </c>
      <c r="X2980" s="11" t="s">
        <v>153</v>
      </c>
      <c r="Y2980" s="11" t="s">
        <v>152</v>
      </c>
      <c r="Z2980" s="11" t="s">
        <v>20</v>
      </c>
      <c r="AA2980" s="11"/>
      <c r="AB2980" s="11" t="s">
        <v>105</v>
      </c>
      <c r="AC2980" s="11" t="s">
        <v>506</v>
      </c>
      <c r="AD2980" s="11"/>
      <c r="AE2980" s="11" t="s">
        <v>59</v>
      </c>
      <c r="AF2980" s="11" t="s">
        <v>1198</v>
      </c>
      <c r="AG2980" s="11" t="s">
        <v>1197</v>
      </c>
      <c r="AH2980" s="11"/>
      <c r="AI2980" s="11" t="s">
        <v>225</v>
      </c>
      <c r="AJ2980" s="9" t="s">
        <v>777</v>
      </c>
      <c r="AK2980" s="9" t="s">
        <v>59</v>
      </c>
      <c r="AL2980" s="9" t="s">
        <v>1115</v>
      </c>
    </row>
    <row r="2981" spans="1:38" hidden="1" x14ac:dyDescent="0.2">
      <c r="A2981" s="12">
        <v>3023</v>
      </c>
      <c r="B2981" s="4">
        <v>129</v>
      </c>
      <c r="C2981" s="11" t="s">
        <v>1114</v>
      </c>
      <c r="D2981" s="11" t="s">
        <v>1113</v>
      </c>
      <c r="E2981" s="12">
        <v>2001</v>
      </c>
      <c r="F2981" s="5" t="s">
        <v>227</v>
      </c>
      <c r="G2981" s="13">
        <v>7.7244931000000003E-2</v>
      </c>
      <c r="H2981" s="13"/>
      <c r="I2981" s="13"/>
      <c r="J2981" s="11"/>
      <c r="K2981" s="11"/>
      <c r="L2981" s="11" t="s">
        <v>1122</v>
      </c>
      <c r="M2981" s="11" t="s">
        <v>57</v>
      </c>
      <c r="N2981" s="12">
        <v>1992</v>
      </c>
      <c r="O2981" s="12" t="s">
        <v>1116</v>
      </c>
      <c r="P2981" s="11" t="s">
        <v>652</v>
      </c>
      <c r="Q2981" s="5" t="s">
        <v>1329</v>
      </c>
      <c r="R2981" s="14"/>
      <c r="S2981" s="11" t="s">
        <v>852</v>
      </c>
      <c r="T2981" s="11"/>
      <c r="U2981" s="11" t="s">
        <v>147</v>
      </c>
      <c r="V2981" s="14">
        <v>3000</v>
      </c>
      <c r="W2981" s="14" t="s">
        <v>133</v>
      </c>
      <c r="X2981" s="11" t="s">
        <v>153</v>
      </c>
      <c r="Y2981" s="11" t="s">
        <v>152</v>
      </c>
      <c r="Z2981" s="11" t="s">
        <v>20</v>
      </c>
      <c r="AA2981" s="11"/>
      <c r="AB2981" s="11" t="s">
        <v>105</v>
      </c>
      <c r="AC2981" s="11" t="s">
        <v>506</v>
      </c>
      <c r="AD2981" s="11"/>
      <c r="AE2981" s="11" t="s">
        <v>59</v>
      </c>
      <c r="AF2981" s="11" t="s">
        <v>1198</v>
      </c>
      <c r="AG2981" s="11" t="s">
        <v>1197</v>
      </c>
      <c r="AH2981" s="11"/>
      <c r="AI2981" s="11" t="s">
        <v>225</v>
      </c>
      <c r="AJ2981" s="9" t="s">
        <v>777</v>
      </c>
      <c r="AK2981" s="9" t="s">
        <v>59</v>
      </c>
      <c r="AL2981" s="9" t="s">
        <v>1115</v>
      </c>
    </row>
    <row r="2982" spans="1:38" hidden="1" x14ac:dyDescent="0.2">
      <c r="A2982" s="12">
        <v>3023</v>
      </c>
      <c r="B2982" s="4">
        <v>130</v>
      </c>
      <c r="C2982" s="11" t="s">
        <v>1114</v>
      </c>
      <c r="D2982" s="11" t="s">
        <v>1113</v>
      </c>
      <c r="E2982" s="12">
        <v>2001</v>
      </c>
      <c r="F2982" s="5" t="s">
        <v>227</v>
      </c>
      <c r="G2982" s="13">
        <v>3.2507241999999999E-2</v>
      </c>
      <c r="H2982" s="13"/>
      <c r="I2982" s="13"/>
      <c r="J2982" s="11"/>
      <c r="K2982" s="11"/>
      <c r="L2982" s="11" t="s">
        <v>1123</v>
      </c>
      <c r="M2982" s="11" t="s">
        <v>57</v>
      </c>
      <c r="N2982" s="12">
        <v>1992</v>
      </c>
      <c r="O2982" s="12" t="s">
        <v>1116</v>
      </c>
      <c r="P2982" s="11" t="s">
        <v>652</v>
      </c>
      <c r="Q2982" s="5" t="s">
        <v>1329</v>
      </c>
      <c r="R2982" s="14"/>
      <c r="S2982" s="11" t="s">
        <v>852</v>
      </c>
      <c r="T2982" s="11"/>
      <c r="U2982" s="11" t="s">
        <v>147</v>
      </c>
      <c r="V2982" s="14">
        <v>3000</v>
      </c>
      <c r="W2982" s="14" t="s">
        <v>133</v>
      </c>
      <c r="X2982" s="11" t="s">
        <v>153</v>
      </c>
      <c r="Y2982" s="11" t="s">
        <v>152</v>
      </c>
      <c r="Z2982" s="11" t="s">
        <v>20</v>
      </c>
      <c r="AA2982" s="11"/>
      <c r="AB2982" s="11" t="s">
        <v>105</v>
      </c>
      <c r="AC2982" s="11" t="s">
        <v>506</v>
      </c>
      <c r="AD2982" s="11"/>
      <c r="AE2982" s="11" t="s">
        <v>59</v>
      </c>
      <c r="AF2982" s="11" t="s">
        <v>1198</v>
      </c>
      <c r="AG2982" s="11" t="s">
        <v>1197</v>
      </c>
      <c r="AH2982" s="11"/>
      <c r="AI2982" s="11" t="s">
        <v>225</v>
      </c>
      <c r="AJ2982" s="9" t="s">
        <v>777</v>
      </c>
      <c r="AK2982" s="9" t="s">
        <v>59</v>
      </c>
      <c r="AL2982" s="9" t="s">
        <v>1115</v>
      </c>
    </row>
    <row r="2983" spans="1:38" hidden="1" x14ac:dyDescent="0.2">
      <c r="A2983" s="12">
        <v>3023</v>
      </c>
      <c r="B2983" s="4">
        <v>131</v>
      </c>
      <c r="C2983" s="11" t="s">
        <v>1114</v>
      </c>
      <c r="D2983" s="11" t="s">
        <v>1113</v>
      </c>
      <c r="E2983" s="12">
        <v>2001</v>
      </c>
      <c r="F2983" s="5" t="s">
        <v>227</v>
      </c>
      <c r="G2983" s="13">
        <v>1.8023817000000001E-2</v>
      </c>
      <c r="H2983" s="13"/>
      <c r="I2983" s="13"/>
      <c r="J2983" s="11"/>
      <c r="K2983" s="11"/>
      <c r="L2983" s="11" t="s">
        <v>1124</v>
      </c>
      <c r="M2983" s="11" t="s">
        <v>57</v>
      </c>
      <c r="N2983" s="12">
        <v>1992</v>
      </c>
      <c r="O2983" s="12" t="s">
        <v>1116</v>
      </c>
      <c r="P2983" s="11" t="s">
        <v>652</v>
      </c>
      <c r="Q2983" s="5" t="s">
        <v>1329</v>
      </c>
      <c r="R2983" s="14"/>
      <c r="S2983" s="11" t="s">
        <v>852</v>
      </c>
      <c r="T2983" s="11"/>
      <c r="U2983" s="11" t="s">
        <v>147</v>
      </c>
      <c r="V2983" s="14">
        <v>3000</v>
      </c>
      <c r="W2983" s="14" t="s">
        <v>133</v>
      </c>
      <c r="X2983" s="11" t="s">
        <v>153</v>
      </c>
      <c r="Y2983" s="11" t="s">
        <v>152</v>
      </c>
      <c r="Z2983" s="11" t="s">
        <v>20</v>
      </c>
      <c r="AA2983" s="11"/>
      <c r="AB2983" s="11" t="s">
        <v>105</v>
      </c>
      <c r="AC2983" s="11" t="s">
        <v>506</v>
      </c>
      <c r="AD2983" s="11"/>
      <c r="AE2983" s="11" t="s">
        <v>59</v>
      </c>
      <c r="AF2983" s="11" t="s">
        <v>1198</v>
      </c>
      <c r="AG2983" s="11" t="s">
        <v>1197</v>
      </c>
      <c r="AH2983" s="11"/>
      <c r="AI2983" s="11" t="s">
        <v>225</v>
      </c>
      <c r="AJ2983" s="9" t="s">
        <v>777</v>
      </c>
      <c r="AK2983" s="9" t="s">
        <v>59</v>
      </c>
      <c r="AL2983" s="9" t="s">
        <v>1115</v>
      </c>
    </row>
    <row r="2984" spans="1:38" hidden="1" x14ac:dyDescent="0.2">
      <c r="A2984" s="12">
        <v>3023</v>
      </c>
      <c r="B2984" s="4">
        <v>132</v>
      </c>
      <c r="C2984" s="11" t="s">
        <v>1114</v>
      </c>
      <c r="D2984" s="11" t="s">
        <v>1113</v>
      </c>
      <c r="E2984" s="12">
        <v>2001</v>
      </c>
      <c r="F2984" s="5" t="s">
        <v>227</v>
      </c>
      <c r="G2984" s="13">
        <v>0.12616672000000001</v>
      </c>
      <c r="H2984" s="13"/>
      <c r="I2984" s="13"/>
      <c r="J2984" s="11"/>
      <c r="K2984" s="11"/>
      <c r="L2984" s="11" t="s">
        <v>1117</v>
      </c>
      <c r="M2984" s="11" t="s">
        <v>53</v>
      </c>
      <c r="N2984" s="12">
        <v>1992</v>
      </c>
      <c r="O2984" s="12" t="s">
        <v>1116</v>
      </c>
      <c r="P2984" s="11" t="s">
        <v>652</v>
      </c>
      <c r="Q2984" s="5" t="s">
        <v>1329</v>
      </c>
      <c r="R2984" s="14"/>
      <c r="S2984" s="11" t="s">
        <v>852</v>
      </c>
      <c r="T2984" s="11"/>
      <c r="U2984" s="11" t="s">
        <v>147</v>
      </c>
      <c r="V2984" s="14">
        <v>3000</v>
      </c>
      <c r="W2984" s="14" t="s">
        <v>133</v>
      </c>
      <c r="X2984" s="11" t="s">
        <v>153</v>
      </c>
      <c r="Y2984" s="11" t="s">
        <v>152</v>
      </c>
      <c r="Z2984" s="11" t="s">
        <v>20</v>
      </c>
      <c r="AA2984" s="11"/>
      <c r="AB2984" s="11" t="s">
        <v>105</v>
      </c>
      <c r="AC2984" s="11" t="s">
        <v>506</v>
      </c>
      <c r="AD2984" s="11"/>
      <c r="AE2984" s="11" t="s">
        <v>59</v>
      </c>
      <c r="AF2984" s="11" t="s">
        <v>1198</v>
      </c>
      <c r="AG2984" s="11" t="s">
        <v>1197</v>
      </c>
      <c r="AH2984" s="11"/>
      <c r="AI2984" s="11" t="s">
        <v>225</v>
      </c>
      <c r="AJ2984" s="9" t="s">
        <v>777</v>
      </c>
      <c r="AK2984" s="9" t="s">
        <v>59</v>
      </c>
      <c r="AL2984" s="9" t="s">
        <v>1115</v>
      </c>
    </row>
    <row r="2985" spans="1:38" hidden="1" x14ac:dyDescent="0.2">
      <c r="A2985" s="12">
        <v>3023</v>
      </c>
      <c r="B2985" s="4">
        <v>133</v>
      </c>
      <c r="C2985" s="11" t="s">
        <v>1114</v>
      </c>
      <c r="D2985" s="11" t="s">
        <v>1113</v>
      </c>
      <c r="E2985" s="12">
        <v>2001</v>
      </c>
      <c r="F2985" s="5" t="s">
        <v>227</v>
      </c>
      <c r="G2985" s="13">
        <v>0.124557451</v>
      </c>
      <c r="H2985" s="13"/>
      <c r="I2985" s="13"/>
      <c r="J2985" s="11"/>
      <c r="K2985" s="11"/>
      <c r="L2985" s="11" t="s">
        <v>1118</v>
      </c>
      <c r="M2985" s="11" t="s">
        <v>53</v>
      </c>
      <c r="N2985" s="12">
        <v>1992</v>
      </c>
      <c r="O2985" s="12" t="s">
        <v>1116</v>
      </c>
      <c r="P2985" s="11" t="s">
        <v>652</v>
      </c>
      <c r="Q2985" s="5" t="s">
        <v>1329</v>
      </c>
      <c r="R2985" s="14"/>
      <c r="S2985" s="11" t="s">
        <v>852</v>
      </c>
      <c r="T2985" s="11"/>
      <c r="U2985" s="11" t="s">
        <v>147</v>
      </c>
      <c r="V2985" s="14">
        <v>3000</v>
      </c>
      <c r="W2985" s="14" t="s">
        <v>133</v>
      </c>
      <c r="X2985" s="11" t="s">
        <v>153</v>
      </c>
      <c r="Y2985" s="11" t="s">
        <v>152</v>
      </c>
      <c r="Z2985" s="11" t="s">
        <v>20</v>
      </c>
      <c r="AA2985" s="11"/>
      <c r="AB2985" s="11" t="s">
        <v>105</v>
      </c>
      <c r="AC2985" s="11" t="s">
        <v>506</v>
      </c>
      <c r="AD2985" s="11"/>
      <c r="AE2985" s="11" t="s">
        <v>59</v>
      </c>
      <c r="AF2985" s="11" t="s">
        <v>1198</v>
      </c>
      <c r="AG2985" s="11" t="s">
        <v>1197</v>
      </c>
      <c r="AH2985" s="11"/>
      <c r="AI2985" s="11" t="s">
        <v>225</v>
      </c>
      <c r="AJ2985" s="9" t="s">
        <v>777</v>
      </c>
      <c r="AK2985" s="9" t="s">
        <v>59</v>
      </c>
      <c r="AL2985" s="9" t="s">
        <v>1115</v>
      </c>
    </row>
    <row r="2986" spans="1:38" hidden="1" x14ac:dyDescent="0.2">
      <c r="A2986" s="12">
        <v>3023</v>
      </c>
      <c r="B2986" s="4">
        <v>134</v>
      </c>
      <c r="C2986" s="11" t="s">
        <v>1114</v>
      </c>
      <c r="D2986" s="11" t="s">
        <v>1113</v>
      </c>
      <c r="E2986" s="12">
        <v>2001</v>
      </c>
      <c r="F2986" s="5" t="s">
        <v>227</v>
      </c>
      <c r="G2986" s="13">
        <v>7.3060829999999993E-2</v>
      </c>
      <c r="H2986" s="13"/>
      <c r="I2986" s="13"/>
      <c r="J2986" s="11"/>
      <c r="K2986" s="11"/>
      <c r="L2986" s="11" t="s">
        <v>1119</v>
      </c>
      <c r="M2986" s="11" t="s">
        <v>53</v>
      </c>
      <c r="N2986" s="12">
        <v>1992</v>
      </c>
      <c r="O2986" s="12" t="s">
        <v>1116</v>
      </c>
      <c r="P2986" s="11" t="s">
        <v>652</v>
      </c>
      <c r="Q2986" s="5" t="s">
        <v>1329</v>
      </c>
      <c r="R2986" s="14"/>
      <c r="S2986" s="11" t="s">
        <v>852</v>
      </c>
      <c r="T2986" s="11"/>
      <c r="U2986" s="11" t="s">
        <v>147</v>
      </c>
      <c r="V2986" s="14">
        <v>3000</v>
      </c>
      <c r="W2986" s="14" t="s">
        <v>133</v>
      </c>
      <c r="X2986" s="11" t="s">
        <v>153</v>
      </c>
      <c r="Y2986" s="11" t="s">
        <v>152</v>
      </c>
      <c r="Z2986" s="11" t="s">
        <v>20</v>
      </c>
      <c r="AA2986" s="11"/>
      <c r="AB2986" s="11" t="s">
        <v>105</v>
      </c>
      <c r="AC2986" s="11" t="s">
        <v>506</v>
      </c>
      <c r="AD2986" s="11"/>
      <c r="AE2986" s="11" t="s">
        <v>59</v>
      </c>
      <c r="AF2986" s="11" t="s">
        <v>1198</v>
      </c>
      <c r="AG2986" s="11" t="s">
        <v>1197</v>
      </c>
      <c r="AH2986" s="11"/>
      <c r="AI2986" s="11" t="s">
        <v>225</v>
      </c>
      <c r="AJ2986" s="9" t="s">
        <v>777</v>
      </c>
      <c r="AK2986" s="9" t="s">
        <v>59</v>
      </c>
      <c r="AL2986" s="9" t="s">
        <v>1115</v>
      </c>
    </row>
    <row r="2987" spans="1:38" hidden="1" x14ac:dyDescent="0.2">
      <c r="A2987" s="12">
        <v>3023</v>
      </c>
      <c r="B2987" s="4">
        <v>135</v>
      </c>
      <c r="C2987" s="11" t="s">
        <v>1114</v>
      </c>
      <c r="D2987" s="11" t="s">
        <v>1113</v>
      </c>
      <c r="E2987" s="12">
        <v>2001</v>
      </c>
      <c r="F2987" s="5" t="s">
        <v>227</v>
      </c>
      <c r="G2987" s="13">
        <v>1.7058256000000001E-2</v>
      </c>
      <c r="H2987" s="13"/>
      <c r="I2987" s="13"/>
      <c r="J2987" s="11"/>
      <c r="K2987" s="11"/>
      <c r="L2987" s="11" t="s">
        <v>1120</v>
      </c>
      <c r="M2987" s="11" t="s">
        <v>53</v>
      </c>
      <c r="N2987" s="12">
        <v>1992</v>
      </c>
      <c r="O2987" s="12" t="s">
        <v>1116</v>
      </c>
      <c r="P2987" s="11" t="s">
        <v>652</v>
      </c>
      <c r="Q2987" s="5" t="s">
        <v>1329</v>
      </c>
      <c r="R2987" s="14"/>
      <c r="S2987" s="11" t="s">
        <v>852</v>
      </c>
      <c r="T2987" s="11"/>
      <c r="U2987" s="11" t="s">
        <v>147</v>
      </c>
      <c r="V2987" s="14">
        <v>3000</v>
      </c>
      <c r="W2987" s="14" t="s">
        <v>133</v>
      </c>
      <c r="X2987" s="11" t="s">
        <v>153</v>
      </c>
      <c r="Y2987" s="11" t="s">
        <v>152</v>
      </c>
      <c r="Z2987" s="11" t="s">
        <v>20</v>
      </c>
      <c r="AA2987" s="11"/>
      <c r="AB2987" s="11" t="s">
        <v>105</v>
      </c>
      <c r="AC2987" s="11" t="s">
        <v>506</v>
      </c>
      <c r="AD2987" s="11"/>
      <c r="AE2987" s="11" t="s">
        <v>59</v>
      </c>
      <c r="AF2987" s="11" t="s">
        <v>1198</v>
      </c>
      <c r="AG2987" s="11" t="s">
        <v>1197</v>
      </c>
      <c r="AH2987" s="11"/>
      <c r="AI2987" s="11" t="s">
        <v>225</v>
      </c>
      <c r="AJ2987" s="9" t="s">
        <v>777</v>
      </c>
      <c r="AK2987" s="9" t="s">
        <v>59</v>
      </c>
      <c r="AL2987" s="9" t="s">
        <v>1115</v>
      </c>
    </row>
    <row r="2988" spans="1:38" hidden="1" x14ac:dyDescent="0.2">
      <c r="A2988" s="12">
        <v>3023</v>
      </c>
      <c r="B2988" s="4">
        <v>136</v>
      </c>
      <c r="C2988" s="11" t="s">
        <v>1114</v>
      </c>
      <c r="D2988" s="11" t="s">
        <v>1113</v>
      </c>
      <c r="E2988" s="12">
        <v>2001</v>
      </c>
      <c r="F2988" s="5" t="s">
        <v>227</v>
      </c>
      <c r="G2988" s="13">
        <v>4.4415835000000001E-2</v>
      </c>
      <c r="H2988" s="13"/>
      <c r="I2988" s="13"/>
      <c r="J2988" s="11"/>
      <c r="K2988" s="11"/>
      <c r="L2988" s="11" t="s">
        <v>1121</v>
      </c>
      <c r="M2988" s="11" t="s">
        <v>53</v>
      </c>
      <c r="N2988" s="12">
        <v>1992</v>
      </c>
      <c r="O2988" s="12" t="s">
        <v>1116</v>
      </c>
      <c r="P2988" s="11" t="s">
        <v>652</v>
      </c>
      <c r="Q2988" s="5" t="s">
        <v>1329</v>
      </c>
      <c r="R2988" s="14"/>
      <c r="S2988" s="11" t="s">
        <v>852</v>
      </c>
      <c r="T2988" s="11"/>
      <c r="U2988" s="11" t="s">
        <v>147</v>
      </c>
      <c r="V2988" s="14">
        <v>3000</v>
      </c>
      <c r="W2988" s="14" t="s">
        <v>133</v>
      </c>
      <c r="X2988" s="11" t="s">
        <v>153</v>
      </c>
      <c r="Y2988" s="11" t="s">
        <v>152</v>
      </c>
      <c r="Z2988" s="11" t="s">
        <v>20</v>
      </c>
      <c r="AA2988" s="11"/>
      <c r="AB2988" s="11" t="s">
        <v>105</v>
      </c>
      <c r="AC2988" s="11" t="s">
        <v>506</v>
      </c>
      <c r="AD2988" s="11"/>
      <c r="AE2988" s="11" t="s">
        <v>59</v>
      </c>
      <c r="AF2988" s="11" t="s">
        <v>1198</v>
      </c>
      <c r="AG2988" s="11" t="s">
        <v>1197</v>
      </c>
      <c r="AH2988" s="11"/>
      <c r="AI2988" s="11" t="s">
        <v>225</v>
      </c>
      <c r="AJ2988" s="9" t="s">
        <v>777</v>
      </c>
      <c r="AK2988" s="9" t="s">
        <v>59</v>
      </c>
      <c r="AL2988" s="9" t="s">
        <v>1115</v>
      </c>
    </row>
    <row r="2989" spans="1:38" hidden="1" x14ac:dyDescent="0.2">
      <c r="A2989" s="12">
        <v>3023</v>
      </c>
      <c r="B2989" s="4">
        <v>137</v>
      </c>
      <c r="C2989" s="11" t="s">
        <v>1114</v>
      </c>
      <c r="D2989" s="11" t="s">
        <v>1113</v>
      </c>
      <c r="E2989" s="12">
        <v>2001</v>
      </c>
      <c r="F2989" s="5" t="s">
        <v>227</v>
      </c>
      <c r="G2989" s="13">
        <v>8.6900546999999995E-2</v>
      </c>
      <c r="H2989" s="13"/>
      <c r="I2989" s="13"/>
      <c r="J2989" s="11"/>
      <c r="K2989" s="11"/>
      <c r="L2989" s="11" t="s">
        <v>1122</v>
      </c>
      <c r="M2989" s="11" t="s">
        <v>53</v>
      </c>
      <c r="N2989" s="12">
        <v>1992</v>
      </c>
      <c r="O2989" s="12" t="s">
        <v>1116</v>
      </c>
      <c r="P2989" s="11" t="s">
        <v>652</v>
      </c>
      <c r="Q2989" s="5" t="s">
        <v>1329</v>
      </c>
      <c r="R2989" s="14"/>
      <c r="S2989" s="11" t="s">
        <v>852</v>
      </c>
      <c r="T2989" s="11"/>
      <c r="U2989" s="11" t="s">
        <v>147</v>
      </c>
      <c r="V2989" s="14">
        <v>3000</v>
      </c>
      <c r="W2989" s="14" t="s">
        <v>133</v>
      </c>
      <c r="X2989" s="11" t="s">
        <v>153</v>
      </c>
      <c r="Y2989" s="11" t="s">
        <v>152</v>
      </c>
      <c r="Z2989" s="11" t="s">
        <v>20</v>
      </c>
      <c r="AA2989" s="11"/>
      <c r="AB2989" s="11" t="s">
        <v>105</v>
      </c>
      <c r="AC2989" s="11" t="s">
        <v>506</v>
      </c>
      <c r="AD2989" s="11"/>
      <c r="AE2989" s="11" t="s">
        <v>59</v>
      </c>
      <c r="AF2989" s="11" t="s">
        <v>1198</v>
      </c>
      <c r="AG2989" s="11" t="s">
        <v>1197</v>
      </c>
      <c r="AH2989" s="11"/>
      <c r="AI2989" s="11" t="s">
        <v>225</v>
      </c>
      <c r="AJ2989" s="9" t="s">
        <v>777</v>
      </c>
      <c r="AK2989" s="9" t="s">
        <v>59</v>
      </c>
      <c r="AL2989" s="9" t="s">
        <v>1115</v>
      </c>
    </row>
    <row r="2990" spans="1:38" hidden="1" x14ac:dyDescent="0.2">
      <c r="A2990" s="12">
        <v>3023</v>
      </c>
      <c r="B2990" s="4">
        <v>138</v>
      </c>
      <c r="C2990" s="11" t="s">
        <v>1114</v>
      </c>
      <c r="D2990" s="11" t="s">
        <v>1113</v>
      </c>
      <c r="E2990" s="12">
        <v>2001</v>
      </c>
      <c r="F2990" s="5" t="s">
        <v>227</v>
      </c>
      <c r="G2990" s="13">
        <v>2.5104603E-2</v>
      </c>
      <c r="H2990" s="13"/>
      <c r="I2990" s="13"/>
      <c r="J2990" s="11"/>
      <c r="K2990" s="11"/>
      <c r="L2990" s="11" t="s">
        <v>1123</v>
      </c>
      <c r="M2990" s="11" t="s">
        <v>53</v>
      </c>
      <c r="N2990" s="12">
        <v>1992</v>
      </c>
      <c r="O2990" s="12" t="s">
        <v>1116</v>
      </c>
      <c r="P2990" s="11" t="s">
        <v>652</v>
      </c>
      <c r="Q2990" s="5" t="s">
        <v>1329</v>
      </c>
      <c r="R2990" s="14"/>
      <c r="S2990" s="11" t="s">
        <v>852</v>
      </c>
      <c r="T2990" s="11"/>
      <c r="U2990" s="11" t="s">
        <v>147</v>
      </c>
      <c r="V2990" s="14">
        <v>3000</v>
      </c>
      <c r="W2990" s="14" t="s">
        <v>133</v>
      </c>
      <c r="X2990" s="11" t="s">
        <v>153</v>
      </c>
      <c r="Y2990" s="11" t="s">
        <v>152</v>
      </c>
      <c r="Z2990" s="11" t="s">
        <v>20</v>
      </c>
      <c r="AA2990" s="11"/>
      <c r="AB2990" s="11" t="s">
        <v>105</v>
      </c>
      <c r="AC2990" s="11" t="s">
        <v>506</v>
      </c>
      <c r="AD2990" s="11"/>
      <c r="AE2990" s="11" t="s">
        <v>59</v>
      </c>
      <c r="AF2990" s="11" t="s">
        <v>1198</v>
      </c>
      <c r="AG2990" s="11" t="s">
        <v>1197</v>
      </c>
      <c r="AH2990" s="11"/>
      <c r="AI2990" s="11" t="s">
        <v>225</v>
      </c>
      <c r="AJ2990" s="9" t="s">
        <v>777</v>
      </c>
      <c r="AK2990" s="9" t="s">
        <v>59</v>
      </c>
      <c r="AL2990" s="9" t="s">
        <v>1115</v>
      </c>
    </row>
    <row r="2991" spans="1:38" hidden="1" x14ac:dyDescent="0.2">
      <c r="A2991" s="12">
        <v>3023</v>
      </c>
      <c r="B2991" s="4">
        <v>139</v>
      </c>
      <c r="C2991" s="11" t="s">
        <v>1114</v>
      </c>
      <c r="D2991" s="11" t="s">
        <v>1113</v>
      </c>
      <c r="E2991" s="12">
        <v>2001</v>
      </c>
      <c r="F2991" s="5" t="s">
        <v>227</v>
      </c>
      <c r="G2991" s="13">
        <v>2.5748310000000001E-3</v>
      </c>
      <c r="H2991" s="13"/>
      <c r="I2991" s="13"/>
      <c r="J2991" s="11"/>
      <c r="K2991" s="11"/>
      <c r="L2991" s="11" t="s">
        <v>1124</v>
      </c>
      <c r="M2991" s="11" t="s">
        <v>53</v>
      </c>
      <c r="N2991" s="12">
        <v>1992</v>
      </c>
      <c r="O2991" s="12" t="s">
        <v>1116</v>
      </c>
      <c r="P2991" s="11" t="s">
        <v>652</v>
      </c>
      <c r="Q2991" s="5" t="s">
        <v>1329</v>
      </c>
      <c r="R2991" s="14"/>
      <c r="S2991" s="11" t="s">
        <v>852</v>
      </c>
      <c r="T2991" s="11"/>
      <c r="U2991" s="11" t="s">
        <v>147</v>
      </c>
      <c r="V2991" s="14">
        <v>3000</v>
      </c>
      <c r="W2991" s="14" t="s">
        <v>133</v>
      </c>
      <c r="X2991" s="11" t="s">
        <v>153</v>
      </c>
      <c r="Y2991" s="11" t="s">
        <v>152</v>
      </c>
      <c r="Z2991" s="11" t="s">
        <v>20</v>
      </c>
      <c r="AA2991" s="11"/>
      <c r="AB2991" s="11" t="s">
        <v>105</v>
      </c>
      <c r="AC2991" s="11" t="s">
        <v>506</v>
      </c>
      <c r="AD2991" s="11"/>
      <c r="AE2991" s="11" t="s">
        <v>59</v>
      </c>
      <c r="AF2991" s="11" t="s">
        <v>1198</v>
      </c>
      <c r="AG2991" s="11" t="s">
        <v>1197</v>
      </c>
      <c r="AH2991" s="11"/>
      <c r="AI2991" s="11" t="s">
        <v>225</v>
      </c>
      <c r="AJ2991" s="9" t="s">
        <v>777</v>
      </c>
      <c r="AK2991" s="9" t="s">
        <v>59</v>
      </c>
      <c r="AL2991" s="9" t="s">
        <v>1115</v>
      </c>
    </row>
    <row r="2992" spans="1:38" hidden="1" x14ac:dyDescent="0.2">
      <c r="A2992" s="12">
        <v>3023</v>
      </c>
      <c r="B2992" s="4">
        <v>140</v>
      </c>
      <c r="C2992" s="11" t="s">
        <v>1114</v>
      </c>
      <c r="D2992" s="11" t="s">
        <v>1113</v>
      </c>
      <c r="E2992" s="12">
        <v>2001</v>
      </c>
      <c r="F2992" s="5" t="s">
        <v>227</v>
      </c>
      <c r="G2992" s="13">
        <v>0.12059489</v>
      </c>
      <c r="H2992" s="13"/>
      <c r="I2992" s="13"/>
      <c r="J2992" s="11"/>
      <c r="K2992" s="11"/>
      <c r="L2992" s="11" t="s">
        <v>1117</v>
      </c>
      <c r="M2992" s="11" t="s">
        <v>57</v>
      </c>
      <c r="N2992" s="12">
        <v>1996</v>
      </c>
      <c r="O2992" s="12" t="s">
        <v>1116</v>
      </c>
      <c r="P2992" s="11" t="s">
        <v>652</v>
      </c>
      <c r="Q2992" s="5" t="s">
        <v>1329</v>
      </c>
      <c r="R2992" s="14"/>
      <c r="S2992" s="11" t="s">
        <v>852</v>
      </c>
      <c r="T2992" s="11"/>
      <c r="U2992" s="11" t="s">
        <v>147</v>
      </c>
      <c r="V2992" s="14">
        <v>3000</v>
      </c>
      <c r="W2992" s="14" t="s">
        <v>133</v>
      </c>
      <c r="X2992" s="11" t="s">
        <v>153</v>
      </c>
      <c r="Y2992" s="11" t="s">
        <v>152</v>
      </c>
      <c r="Z2992" s="11" t="s">
        <v>20</v>
      </c>
      <c r="AA2992" s="11"/>
      <c r="AB2992" s="11" t="s">
        <v>105</v>
      </c>
      <c r="AC2992" s="11" t="s">
        <v>506</v>
      </c>
      <c r="AD2992" s="11"/>
      <c r="AE2992" s="11" t="s">
        <v>59</v>
      </c>
      <c r="AF2992" s="11" t="s">
        <v>1198</v>
      </c>
      <c r="AG2992" s="11" t="s">
        <v>1197</v>
      </c>
      <c r="AH2992" s="11"/>
      <c r="AI2992" s="11" t="s">
        <v>225</v>
      </c>
      <c r="AJ2992" s="9" t="s">
        <v>777</v>
      </c>
      <c r="AK2992" s="9" t="s">
        <v>59</v>
      </c>
      <c r="AL2992" s="9" t="s">
        <v>1115</v>
      </c>
    </row>
    <row r="2993" spans="1:38" hidden="1" x14ac:dyDescent="0.2">
      <c r="A2993" s="12">
        <v>3023</v>
      </c>
      <c r="B2993" s="4">
        <v>141</v>
      </c>
      <c r="C2993" s="11" t="s">
        <v>1114</v>
      </c>
      <c r="D2993" s="11" t="s">
        <v>1113</v>
      </c>
      <c r="E2993" s="12">
        <v>2001</v>
      </c>
      <c r="F2993" s="5" t="s">
        <v>227</v>
      </c>
      <c r="G2993" s="13">
        <v>8.9233750000000001E-2</v>
      </c>
      <c r="H2993" s="13"/>
      <c r="I2993" s="13"/>
      <c r="J2993" s="11"/>
      <c r="K2993" s="11"/>
      <c r="L2993" s="11" t="s">
        <v>1118</v>
      </c>
      <c r="M2993" s="11" t="s">
        <v>57</v>
      </c>
      <c r="N2993" s="12">
        <v>1996</v>
      </c>
      <c r="O2993" s="12" t="s">
        <v>1116</v>
      </c>
      <c r="P2993" s="11" t="s">
        <v>652</v>
      </c>
      <c r="Q2993" s="5" t="s">
        <v>1329</v>
      </c>
      <c r="R2993" s="14"/>
      <c r="S2993" s="11" t="s">
        <v>852</v>
      </c>
      <c r="T2993" s="11"/>
      <c r="U2993" s="11" t="s">
        <v>147</v>
      </c>
      <c r="V2993" s="14">
        <v>3000</v>
      </c>
      <c r="W2993" s="14" t="s">
        <v>133</v>
      </c>
      <c r="X2993" s="11" t="s">
        <v>153</v>
      </c>
      <c r="Y2993" s="11" t="s">
        <v>152</v>
      </c>
      <c r="Z2993" s="11" t="s">
        <v>20</v>
      </c>
      <c r="AA2993" s="11"/>
      <c r="AB2993" s="11" t="s">
        <v>105</v>
      </c>
      <c r="AC2993" s="11" t="s">
        <v>506</v>
      </c>
      <c r="AD2993" s="11"/>
      <c r="AE2993" s="11" t="s">
        <v>59</v>
      </c>
      <c r="AF2993" s="11" t="s">
        <v>1198</v>
      </c>
      <c r="AG2993" s="11" t="s">
        <v>1197</v>
      </c>
      <c r="AH2993" s="11"/>
      <c r="AI2993" s="11" t="s">
        <v>225</v>
      </c>
      <c r="AJ2993" s="9" t="s">
        <v>777</v>
      </c>
      <c r="AK2993" s="9" t="s">
        <v>59</v>
      </c>
      <c r="AL2993" s="9" t="s">
        <v>1115</v>
      </c>
    </row>
    <row r="2994" spans="1:38" hidden="1" x14ac:dyDescent="0.2">
      <c r="A2994" s="12">
        <v>3023</v>
      </c>
      <c r="B2994" s="4">
        <v>142</v>
      </c>
      <c r="C2994" s="11" t="s">
        <v>1114</v>
      </c>
      <c r="D2994" s="11" t="s">
        <v>1113</v>
      </c>
      <c r="E2994" s="12">
        <v>2001</v>
      </c>
      <c r="F2994" s="5" t="s">
        <v>227</v>
      </c>
      <c r="G2994" s="13">
        <v>7.2421600000000003E-2</v>
      </c>
      <c r="H2994" s="13"/>
      <c r="I2994" s="13"/>
      <c r="J2994" s="11"/>
      <c r="K2994" s="11"/>
      <c r="L2994" s="11" t="s">
        <v>1119</v>
      </c>
      <c r="M2994" s="11" t="s">
        <v>57</v>
      </c>
      <c r="N2994" s="12">
        <v>1996</v>
      </c>
      <c r="O2994" s="12" t="s">
        <v>1116</v>
      </c>
      <c r="P2994" s="11" t="s">
        <v>652</v>
      </c>
      <c r="Q2994" s="5" t="s">
        <v>1329</v>
      </c>
      <c r="R2994" s="14"/>
      <c r="S2994" s="11" t="s">
        <v>852</v>
      </c>
      <c r="T2994" s="11"/>
      <c r="U2994" s="11" t="s">
        <v>147</v>
      </c>
      <c r="V2994" s="14">
        <v>3000</v>
      </c>
      <c r="W2994" s="14" t="s">
        <v>133</v>
      </c>
      <c r="X2994" s="11" t="s">
        <v>153</v>
      </c>
      <c r="Y2994" s="11" t="s">
        <v>152</v>
      </c>
      <c r="Z2994" s="11" t="s">
        <v>20</v>
      </c>
      <c r="AA2994" s="11"/>
      <c r="AB2994" s="11" t="s">
        <v>105</v>
      </c>
      <c r="AC2994" s="11" t="s">
        <v>506</v>
      </c>
      <c r="AD2994" s="11"/>
      <c r="AE2994" s="11" t="s">
        <v>59</v>
      </c>
      <c r="AF2994" s="11" t="s">
        <v>1198</v>
      </c>
      <c r="AG2994" s="11" t="s">
        <v>1197</v>
      </c>
      <c r="AH2994" s="11"/>
      <c r="AI2994" s="11" t="s">
        <v>225</v>
      </c>
      <c r="AJ2994" s="9" t="s">
        <v>777</v>
      </c>
      <c r="AK2994" s="9" t="s">
        <v>59</v>
      </c>
      <c r="AL2994" s="9" t="s">
        <v>1115</v>
      </c>
    </row>
    <row r="2995" spans="1:38" hidden="1" x14ac:dyDescent="0.2">
      <c r="A2995" s="12">
        <v>3023</v>
      </c>
      <c r="B2995" s="4">
        <v>143</v>
      </c>
      <c r="C2995" s="11" t="s">
        <v>1114</v>
      </c>
      <c r="D2995" s="11" t="s">
        <v>1113</v>
      </c>
      <c r="E2995" s="12">
        <v>2001</v>
      </c>
      <c r="F2995" s="5" t="s">
        <v>227</v>
      </c>
      <c r="G2995" s="13">
        <v>5.1729709999999998E-2</v>
      </c>
      <c r="H2995" s="13"/>
      <c r="I2995" s="13"/>
      <c r="J2995" s="11"/>
      <c r="K2995" s="11"/>
      <c r="L2995" s="11" t="s">
        <v>1120</v>
      </c>
      <c r="M2995" s="11" t="s">
        <v>57</v>
      </c>
      <c r="N2995" s="12">
        <v>1996</v>
      </c>
      <c r="O2995" s="12" t="s">
        <v>1116</v>
      </c>
      <c r="P2995" s="11" t="s">
        <v>652</v>
      </c>
      <c r="Q2995" s="5" t="s">
        <v>1329</v>
      </c>
      <c r="R2995" s="14"/>
      <c r="S2995" s="11" t="s">
        <v>852</v>
      </c>
      <c r="T2995" s="11"/>
      <c r="U2995" s="11" t="s">
        <v>147</v>
      </c>
      <c r="V2995" s="14">
        <v>3000</v>
      </c>
      <c r="W2995" s="14" t="s">
        <v>133</v>
      </c>
      <c r="X2995" s="11" t="s">
        <v>153</v>
      </c>
      <c r="Y2995" s="11" t="s">
        <v>152</v>
      </c>
      <c r="Z2995" s="11" t="s">
        <v>20</v>
      </c>
      <c r="AA2995" s="11"/>
      <c r="AB2995" s="11" t="s">
        <v>105</v>
      </c>
      <c r="AC2995" s="11" t="s">
        <v>506</v>
      </c>
      <c r="AD2995" s="11"/>
      <c r="AE2995" s="11" t="s">
        <v>59</v>
      </c>
      <c r="AF2995" s="11" t="s">
        <v>1198</v>
      </c>
      <c r="AG2995" s="11" t="s">
        <v>1197</v>
      </c>
      <c r="AH2995" s="11"/>
      <c r="AI2995" s="11" t="s">
        <v>225</v>
      </c>
      <c r="AJ2995" s="9" t="s">
        <v>777</v>
      </c>
      <c r="AK2995" s="9" t="s">
        <v>59</v>
      </c>
      <c r="AL2995" s="9" t="s">
        <v>1115</v>
      </c>
    </row>
    <row r="2996" spans="1:38" hidden="1" x14ac:dyDescent="0.2">
      <c r="A2996" s="12">
        <v>3023</v>
      </c>
      <c r="B2996" s="4">
        <v>144</v>
      </c>
      <c r="C2996" s="11" t="s">
        <v>1114</v>
      </c>
      <c r="D2996" s="11" t="s">
        <v>1113</v>
      </c>
      <c r="E2996" s="12">
        <v>2001</v>
      </c>
      <c r="F2996" s="5" t="s">
        <v>227</v>
      </c>
      <c r="G2996" s="13">
        <v>1.9398640000000002E-2</v>
      </c>
      <c r="H2996" s="13"/>
      <c r="I2996" s="13"/>
      <c r="J2996" s="11"/>
      <c r="K2996" s="11"/>
      <c r="L2996" s="11" t="s">
        <v>1121</v>
      </c>
      <c r="M2996" s="11" t="s">
        <v>57</v>
      </c>
      <c r="N2996" s="12">
        <v>1996</v>
      </c>
      <c r="O2996" s="12" t="s">
        <v>1116</v>
      </c>
      <c r="P2996" s="11" t="s">
        <v>652</v>
      </c>
      <c r="Q2996" s="5" t="s">
        <v>1329</v>
      </c>
      <c r="R2996" s="14"/>
      <c r="S2996" s="11" t="s">
        <v>852</v>
      </c>
      <c r="T2996" s="11"/>
      <c r="U2996" s="11" t="s">
        <v>147</v>
      </c>
      <c r="V2996" s="14">
        <v>3000</v>
      </c>
      <c r="W2996" s="14" t="s">
        <v>133</v>
      </c>
      <c r="X2996" s="11" t="s">
        <v>153</v>
      </c>
      <c r="Y2996" s="11" t="s">
        <v>152</v>
      </c>
      <c r="Z2996" s="11" t="s">
        <v>20</v>
      </c>
      <c r="AA2996" s="11"/>
      <c r="AB2996" s="11" t="s">
        <v>105</v>
      </c>
      <c r="AC2996" s="11" t="s">
        <v>506</v>
      </c>
      <c r="AD2996" s="11"/>
      <c r="AE2996" s="11" t="s">
        <v>59</v>
      </c>
      <c r="AF2996" s="11" t="s">
        <v>1198</v>
      </c>
      <c r="AG2996" s="11" t="s">
        <v>1197</v>
      </c>
      <c r="AH2996" s="11"/>
      <c r="AI2996" s="11" t="s">
        <v>225</v>
      </c>
      <c r="AJ2996" s="9" t="s">
        <v>777</v>
      </c>
      <c r="AK2996" s="9" t="s">
        <v>59</v>
      </c>
      <c r="AL2996" s="9" t="s">
        <v>1115</v>
      </c>
    </row>
    <row r="2997" spans="1:38" hidden="1" x14ac:dyDescent="0.2">
      <c r="A2997" s="12">
        <v>3023</v>
      </c>
      <c r="B2997" s="4">
        <v>145</v>
      </c>
      <c r="C2997" s="11" t="s">
        <v>1114</v>
      </c>
      <c r="D2997" s="11" t="s">
        <v>1113</v>
      </c>
      <c r="E2997" s="12">
        <v>2001</v>
      </c>
      <c r="F2997" s="5" t="s">
        <v>227</v>
      </c>
      <c r="G2997" s="13">
        <v>9.6669900000000003E-2</v>
      </c>
      <c r="H2997" s="13"/>
      <c r="I2997" s="13"/>
      <c r="J2997" s="11"/>
      <c r="K2997" s="11"/>
      <c r="L2997" s="11" t="s">
        <v>1122</v>
      </c>
      <c r="M2997" s="11" t="s">
        <v>57</v>
      </c>
      <c r="N2997" s="12">
        <v>1996</v>
      </c>
      <c r="O2997" s="12" t="s">
        <v>1116</v>
      </c>
      <c r="P2997" s="11" t="s">
        <v>652</v>
      </c>
      <c r="Q2997" s="5" t="s">
        <v>1329</v>
      </c>
      <c r="R2997" s="14"/>
      <c r="S2997" s="11" t="s">
        <v>852</v>
      </c>
      <c r="T2997" s="11"/>
      <c r="U2997" s="11" t="s">
        <v>147</v>
      </c>
      <c r="V2997" s="14">
        <v>3000</v>
      </c>
      <c r="W2997" s="14" t="s">
        <v>133</v>
      </c>
      <c r="X2997" s="11" t="s">
        <v>153</v>
      </c>
      <c r="Y2997" s="11" t="s">
        <v>152</v>
      </c>
      <c r="Z2997" s="11" t="s">
        <v>20</v>
      </c>
      <c r="AA2997" s="11"/>
      <c r="AB2997" s="11" t="s">
        <v>105</v>
      </c>
      <c r="AC2997" s="11" t="s">
        <v>506</v>
      </c>
      <c r="AD2997" s="11"/>
      <c r="AE2997" s="11" t="s">
        <v>59</v>
      </c>
      <c r="AF2997" s="11" t="s">
        <v>1198</v>
      </c>
      <c r="AG2997" s="11" t="s">
        <v>1197</v>
      </c>
      <c r="AH2997" s="11"/>
      <c r="AI2997" s="11" t="s">
        <v>225</v>
      </c>
      <c r="AJ2997" s="9" t="s">
        <v>777</v>
      </c>
      <c r="AK2997" s="9" t="s">
        <v>59</v>
      </c>
      <c r="AL2997" s="9" t="s">
        <v>1115</v>
      </c>
    </row>
    <row r="2998" spans="1:38" hidden="1" x14ac:dyDescent="0.2">
      <c r="A2998" s="12">
        <v>3023</v>
      </c>
      <c r="B2998" s="4">
        <v>146</v>
      </c>
      <c r="C2998" s="11" t="s">
        <v>1114</v>
      </c>
      <c r="D2998" s="11" t="s">
        <v>1113</v>
      </c>
      <c r="E2998" s="12">
        <v>2001</v>
      </c>
      <c r="F2998" s="5" t="s">
        <v>227</v>
      </c>
      <c r="G2998" s="13">
        <v>2.8774649999999999E-2</v>
      </c>
      <c r="H2998" s="13"/>
      <c r="I2998" s="13"/>
      <c r="J2998" s="11"/>
      <c r="K2998" s="11"/>
      <c r="L2998" s="11" t="s">
        <v>1123</v>
      </c>
      <c r="M2998" s="11" t="s">
        <v>57</v>
      </c>
      <c r="N2998" s="12">
        <v>1996</v>
      </c>
      <c r="O2998" s="12" t="s">
        <v>1116</v>
      </c>
      <c r="P2998" s="11" t="s">
        <v>652</v>
      </c>
      <c r="Q2998" s="5" t="s">
        <v>1329</v>
      </c>
      <c r="R2998" s="14"/>
      <c r="S2998" s="11" t="s">
        <v>852</v>
      </c>
      <c r="T2998" s="11"/>
      <c r="U2998" s="11" t="s">
        <v>147</v>
      </c>
      <c r="V2998" s="14">
        <v>3000</v>
      </c>
      <c r="W2998" s="14" t="s">
        <v>133</v>
      </c>
      <c r="X2998" s="11" t="s">
        <v>153</v>
      </c>
      <c r="Y2998" s="11" t="s">
        <v>152</v>
      </c>
      <c r="Z2998" s="11" t="s">
        <v>20</v>
      </c>
      <c r="AA2998" s="11"/>
      <c r="AB2998" s="11" t="s">
        <v>105</v>
      </c>
      <c r="AC2998" s="11" t="s">
        <v>506</v>
      </c>
      <c r="AD2998" s="11"/>
      <c r="AE2998" s="11" t="s">
        <v>59</v>
      </c>
      <c r="AF2998" s="11" t="s">
        <v>1198</v>
      </c>
      <c r="AG2998" s="11" t="s">
        <v>1197</v>
      </c>
      <c r="AH2998" s="11"/>
      <c r="AI2998" s="11" t="s">
        <v>225</v>
      </c>
      <c r="AJ2998" s="9" t="s">
        <v>777</v>
      </c>
      <c r="AK2998" s="9" t="s">
        <v>59</v>
      </c>
      <c r="AL2998" s="9" t="s">
        <v>1115</v>
      </c>
    </row>
    <row r="2999" spans="1:38" hidden="1" x14ac:dyDescent="0.2">
      <c r="A2999" s="12">
        <v>3023</v>
      </c>
      <c r="B2999" s="4">
        <v>147</v>
      </c>
      <c r="C2999" s="11" t="s">
        <v>1114</v>
      </c>
      <c r="D2999" s="11" t="s">
        <v>1113</v>
      </c>
      <c r="E2999" s="12">
        <v>2001</v>
      </c>
      <c r="F2999" s="5" t="s">
        <v>227</v>
      </c>
      <c r="G2999" s="13">
        <v>2.1338510000000002E-2</v>
      </c>
      <c r="H2999" s="13"/>
      <c r="I2999" s="13"/>
      <c r="J2999" s="11"/>
      <c r="K2999" s="11"/>
      <c r="L2999" s="11" t="s">
        <v>1124</v>
      </c>
      <c r="M2999" s="11" t="s">
        <v>57</v>
      </c>
      <c r="N2999" s="12">
        <v>1996</v>
      </c>
      <c r="O2999" s="12" t="s">
        <v>1116</v>
      </c>
      <c r="P2999" s="11" t="s">
        <v>652</v>
      </c>
      <c r="Q2999" s="5" t="s">
        <v>1329</v>
      </c>
      <c r="R2999" s="14"/>
      <c r="S2999" s="11" t="s">
        <v>852</v>
      </c>
      <c r="T2999" s="11"/>
      <c r="U2999" s="11" t="s">
        <v>147</v>
      </c>
      <c r="V2999" s="14">
        <v>3000</v>
      </c>
      <c r="W2999" s="14" t="s">
        <v>133</v>
      </c>
      <c r="X2999" s="11" t="s">
        <v>153</v>
      </c>
      <c r="Y2999" s="11" t="s">
        <v>152</v>
      </c>
      <c r="Z2999" s="11" t="s">
        <v>20</v>
      </c>
      <c r="AA2999" s="11"/>
      <c r="AB2999" s="11" t="s">
        <v>105</v>
      </c>
      <c r="AC2999" s="11" t="s">
        <v>506</v>
      </c>
      <c r="AD2999" s="11"/>
      <c r="AE2999" s="11" t="s">
        <v>59</v>
      </c>
      <c r="AF2999" s="11" t="s">
        <v>1198</v>
      </c>
      <c r="AG2999" s="11" t="s">
        <v>1197</v>
      </c>
      <c r="AH2999" s="11"/>
      <c r="AI2999" s="11" t="s">
        <v>225</v>
      </c>
      <c r="AJ2999" s="9" t="s">
        <v>777</v>
      </c>
      <c r="AK2999" s="9" t="s">
        <v>59</v>
      </c>
      <c r="AL2999" s="9" t="s">
        <v>1115</v>
      </c>
    </row>
    <row r="3000" spans="1:38" hidden="1" x14ac:dyDescent="0.2">
      <c r="A3000" s="12">
        <v>3023</v>
      </c>
      <c r="B3000" s="4">
        <v>148</v>
      </c>
      <c r="C3000" s="11" t="s">
        <v>1114</v>
      </c>
      <c r="D3000" s="11" t="s">
        <v>1113</v>
      </c>
      <c r="E3000" s="12">
        <v>2001</v>
      </c>
      <c r="F3000" s="5" t="s">
        <v>227</v>
      </c>
      <c r="G3000" s="13">
        <v>0.14710636999999999</v>
      </c>
      <c r="H3000" s="13"/>
      <c r="I3000" s="13"/>
      <c r="J3000" s="11"/>
      <c r="K3000" s="11"/>
      <c r="L3000" s="11" t="s">
        <v>1117</v>
      </c>
      <c r="M3000" s="11" t="s">
        <v>53</v>
      </c>
      <c r="N3000" s="12">
        <v>1996</v>
      </c>
      <c r="O3000" s="12" t="s">
        <v>1116</v>
      </c>
      <c r="P3000" s="11" t="s">
        <v>652</v>
      </c>
      <c r="Q3000" s="5" t="s">
        <v>1329</v>
      </c>
      <c r="R3000" s="14"/>
      <c r="S3000" s="11" t="s">
        <v>852</v>
      </c>
      <c r="T3000" s="11"/>
      <c r="U3000" s="11" t="s">
        <v>147</v>
      </c>
      <c r="V3000" s="14">
        <v>3000</v>
      </c>
      <c r="W3000" s="14" t="s">
        <v>133</v>
      </c>
      <c r="X3000" s="11" t="s">
        <v>153</v>
      </c>
      <c r="Y3000" s="11" t="s">
        <v>152</v>
      </c>
      <c r="Z3000" s="11" t="s">
        <v>20</v>
      </c>
      <c r="AA3000" s="11"/>
      <c r="AB3000" s="11" t="s">
        <v>105</v>
      </c>
      <c r="AC3000" s="11" t="s">
        <v>506</v>
      </c>
      <c r="AD3000" s="11"/>
      <c r="AE3000" s="11" t="s">
        <v>59</v>
      </c>
      <c r="AF3000" s="11" t="s">
        <v>1198</v>
      </c>
      <c r="AG3000" s="11" t="s">
        <v>1197</v>
      </c>
      <c r="AH3000" s="11"/>
      <c r="AI3000" s="11" t="s">
        <v>225</v>
      </c>
      <c r="AJ3000" s="9" t="s">
        <v>777</v>
      </c>
      <c r="AK3000" s="9" t="s">
        <v>59</v>
      </c>
      <c r="AL3000" s="9" t="s">
        <v>1115</v>
      </c>
    </row>
    <row r="3001" spans="1:38" hidden="1" x14ac:dyDescent="0.2">
      <c r="A3001" s="12">
        <v>3023</v>
      </c>
      <c r="B3001" s="4">
        <v>149</v>
      </c>
      <c r="C3001" s="11" t="s">
        <v>1114</v>
      </c>
      <c r="D3001" s="11" t="s">
        <v>1113</v>
      </c>
      <c r="E3001" s="12">
        <v>2001</v>
      </c>
      <c r="F3001" s="5" t="s">
        <v>227</v>
      </c>
      <c r="G3001" s="13">
        <v>0.11089557</v>
      </c>
      <c r="H3001" s="13"/>
      <c r="I3001" s="13"/>
      <c r="J3001" s="11"/>
      <c r="K3001" s="11"/>
      <c r="L3001" s="11" t="s">
        <v>1118</v>
      </c>
      <c r="M3001" s="11" t="s">
        <v>53</v>
      </c>
      <c r="N3001" s="12">
        <v>1996</v>
      </c>
      <c r="O3001" s="12" t="s">
        <v>1116</v>
      </c>
      <c r="P3001" s="11" t="s">
        <v>652</v>
      </c>
      <c r="Q3001" s="5" t="s">
        <v>1329</v>
      </c>
      <c r="R3001" s="14"/>
      <c r="S3001" s="11" t="s">
        <v>852</v>
      </c>
      <c r="T3001" s="11"/>
      <c r="U3001" s="11" t="s">
        <v>147</v>
      </c>
      <c r="V3001" s="14">
        <v>3000</v>
      </c>
      <c r="W3001" s="14" t="s">
        <v>133</v>
      </c>
      <c r="X3001" s="11" t="s">
        <v>153</v>
      </c>
      <c r="Y3001" s="11" t="s">
        <v>152</v>
      </c>
      <c r="Z3001" s="11" t="s">
        <v>20</v>
      </c>
      <c r="AA3001" s="11"/>
      <c r="AB3001" s="11" t="s">
        <v>105</v>
      </c>
      <c r="AC3001" s="11" t="s">
        <v>506</v>
      </c>
      <c r="AD3001" s="11"/>
      <c r="AE3001" s="11" t="s">
        <v>59</v>
      </c>
      <c r="AF3001" s="11" t="s">
        <v>1198</v>
      </c>
      <c r="AG3001" s="11" t="s">
        <v>1197</v>
      </c>
      <c r="AH3001" s="11"/>
      <c r="AI3001" s="11" t="s">
        <v>225</v>
      </c>
      <c r="AJ3001" s="9" t="s">
        <v>777</v>
      </c>
      <c r="AK3001" s="9" t="s">
        <v>59</v>
      </c>
      <c r="AL3001" s="9" t="s">
        <v>1115</v>
      </c>
    </row>
    <row r="3002" spans="1:38" hidden="1" x14ac:dyDescent="0.2">
      <c r="A3002" s="12">
        <v>3023</v>
      </c>
      <c r="B3002" s="4">
        <v>150</v>
      </c>
      <c r="C3002" s="11" t="s">
        <v>1114</v>
      </c>
      <c r="D3002" s="11" t="s">
        <v>1113</v>
      </c>
      <c r="E3002" s="12">
        <v>2001</v>
      </c>
      <c r="F3002" s="5" t="s">
        <v>227</v>
      </c>
      <c r="G3002" s="13">
        <v>8.3737469999999994E-2</v>
      </c>
      <c r="H3002" s="13"/>
      <c r="I3002" s="13"/>
      <c r="J3002" s="11"/>
      <c r="K3002" s="11"/>
      <c r="L3002" s="11" t="s">
        <v>1119</v>
      </c>
      <c r="M3002" s="11" t="s">
        <v>53</v>
      </c>
      <c r="N3002" s="12">
        <v>1996</v>
      </c>
      <c r="O3002" s="12" t="s">
        <v>1116</v>
      </c>
      <c r="P3002" s="11" t="s">
        <v>652</v>
      </c>
      <c r="Q3002" s="5" t="s">
        <v>1329</v>
      </c>
      <c r="R3002" s="14"/>
      <c r="S3002" s="11" t="s">
        <v>852</v>
      </c>
      <c r="T3002" s="11"/>
      <c r="U3002" s="11" t="s">
        <v>147</v>
      </c>
      <c r="V3002" s="14">
        <v>3000</v>
      </c>
      <c r="W3002" s="14" t="s">
        <v>133</v>
      </c>
      <c r="X3002" s="11" t="s">
        <v>153</v>
      </c>
      <c r="Y3002" s="11" t="s">
        <v>152</v>
      </c>
      <c r="Z3002" s="11" t="s">
        <v>20</v>
      </c>
      <c r="AA3002" s="11"/>
      <c r="AB3002" s="11" t="s">
        <v>105</v>
      </c>
      <c r="AC3002" s="11" t="s">
        <v>506</v>
      </c>
      <c r="AD3002" s="11"/>
      <c r="AE3002" s="11" t="s">
        <v>59</v>
      </c>
      <c r="AF3002" s="11" t="s">
        <v>1198</v>
      </c>
      <c r="AG3002" s="11" t="s">
        <v>1197</v>
      </c>
      <c r="AH3002" s="11"/>
      <c r="AI3002" s="11" t="s">
        <v>225</v>
      </c>
      <c r="AJ3002" s="9" t="s">
        <v>777</v>
      </c>
      <c r="AK3002" s="9" t="s">
        <v>59</v>
      </c>
      <c r="AL3002" s="9" t="s">
        <v>1115</v>
      </c>
    </row>
    <row r="3003" spans="1:38" hidden="1" x14ac:dyDescent="0.2">
      <c r="A3003" s="12">
        <v>3023</v>
      </c>
      <c r="B3003" s="4">
        <v>151</v>
      </c>
      <c r="C3003" s="11" t="s">
        <v>1114</v>
      </c>
      <c r="D3003" s="11" t="s">
        <v>1113</v>
      </c>
      <c r="E3003" s="12">
        <v>2001</v>
      </c>
      <c r="F3003" s="5" t="s">
        <v>227</v>
      </c>
      <c r="G3003" s="13">
        <v>4.4293569999999997E-2</v>
      </c>
      <c r="H3003" s="13"/>
      <c r="I3003" s="13"/>
      <c r="J3003" s="11"/>
      <c r="K3003" s="11"/>
      <c r="L3003" s="11" t="s">
        <v>1120</v>
      </c>
      <c r="M3003" s="11" t="s">
        <v>53</v>
      </c>
      <c r="N3003" s="12">
        <v>1996</v>
      </c>
      <c r="O3003" s="12" t="s">
        <v>1116</v>
      </c>
      <c r="P3003" s="11" t="s">
        <v>652</v>
      </c>
      <c r="Q3003" s="5" t="s">
        <v>1329</v>
      </c>
      <c r="R3003" s="14"/>
      <c r="S3003" s="11" t="s">
        <v>852</v>
      </c>
      <c r="T3003" s="11"/>
      <c r="U3003" s="11" t="s">
        <v>147</v>
      </c>
      <c r="V3003" s="14">
        <v>3000</v>
      </c>
      <c r="W3003" s="14" t="s">
        <v>133</v>
      </c>
      <c r="X3003" s="11" t="s">
        <v>153</v>
      </c>
      <c r="Y3003" s="11" t="s">
        <v>152</v>
      </c>
      <c r="Z3003" s="11" t="s">
        <v>20</v>
      </c>
      <c r="AA3003" s="11"/>
      <c r="AB3003" s="11" t="s">
        <v>105</v>
      </c>
      <c r="AC3003" s="11" t="s">
        <v>506</v>
      </c>
      <c r="AD3003" s="11"/>
      <c r="AE3003" s="11" t="s">
        <v>59</v>
      </c>
      <c r="AF3003" s="11" t="s">
        <v>1198</v>
      </c>
      <c r="AG3003" s="11" t="s">
        <v>1197</v>
      </c>
      <c r="AH3003" s="11"/>
      <c r="AI3003" s="11" t="s">
        <v>225</v>
      </c>
      <c r="AJ3003" s="9" t="s">
        <v>777</v>
      </c>
      <c r="AK3003" s="9" t="s">
        <v>59</v>
      </c>
      <c r="AL3003" s="9" t="s">
        <v>1115</v>
      </c>
    </row>
    <row r="3004" spans="1:38" hidden="1" x14ac:dyDescent="0.2">
      <c r="A3004" s="12">
        <v>3023</v>
      </c>
      <c r="B3004" s="4">
        <v>152</v>
      </c>
      <c r="C3004" s="11" t="s">
        <v>1114</v>
      </c>
      <c r="D3004" s="11" t="s">
        <v>1113</v>
      </c>
      <c r="E3004" s="12">
        <v>2001</v>
      </c>
      <c r="F3004" s="5" t="s">
        <v>227</v>
      </c>
      <c r="G3004" s="13">
        <v>1.745878E-2</v>
      </c>
      <c r="H3004" s="13"/>
      <c r="I3004" s="13"/>
      <c r="J3004" s="11"/>
      <c r="K3004" s="11"/>
      <c r="L3004" s="11" t="s">
        <v>1121</v>
      </c>
      <c r="M3004" s="11" t="s">
        <v>53</v>
      </c>
      <c r="N3004" s="12">
        <v>1996</v>
      </c>
      <c r="O3004" s="12" t="s">
        <v>1116</v>
      </c>
      <c r="P3004" s="11" t="s">
        <v>652</v>
      </c>
      <c r="Q3004" s="5" t="s">
        <v>1329</v>
      </c>
      <c r="R3004" s="14"/>
      <c r="S3004" s="11" t="s">
        <v>852</v>
      </c>
      <c r="T3004" s="11"/>
      <c r="U3004" s="11" t="s">
        <v>147</v>
      </c>
      <c r="V3004" s="14">
        <v>3000</v>
      </c>
      <c r="W3004" s="14" t="s">
        <v>133</v>
      </c>
      <c r="X3004" s="11" t="s">
        <v>153</v>
      </c>
      <c r="Y3004" s="11" t="s">
        <v>152</v>
      </c>
      <c r="Z3004" s="11" t="s">
        <v>20</v>
      </c>
      <c r="AA3004" s="11"/>
      <c r="AB3004" s="11" t="s">
        <v>105</v>
      </c>
      <c r="AC3004" s="11" t="s">
        <v>506</v>
      </c>
      <c r="AD3004" s="11"/>
      <c r="AE3004" s="11" t="s">
        <v>59</v>
      </c>
      <c r="AF3004" s="11" t="s">
        <v>1198</v>
      </c>
      <c r="AG3004" s="11" t="s">
        <v>1197</v>
      </c>
      <c r="AH3004" s="11"/>
      <c r="AI3004" s="11" t="s">
        <v>225</v>
      </c>
      <c r="AJ3004" s="9" t="s">
        <v>777</v>
      </c>
      <c r="AK3004" s="9" t="s">
        <v>59</v>
      </c>
      <c r="AL3004" s="9" t="s">
        <v>1115</v>
      </c>
    </row>
    <row r="3005" spans="1:38" hidden="1" x14ac:dyDescent="0.2">
      <c r="A3005" s="12">
        <v>3023</v>
      </c>
      <c r="B3005" s="4">
        <v>153</v>
      </c>
      <c r="C3005" s="11" t="s">
        <v>1114</v>
      </c>
      <c r="D3005" s="11" t="s">
        <v>1113</v>
      </c>
      <c r="E3005" s="12">
        <v>2001</v>
      </c>
      <c r="F3005" s="5" t="s">
        <v>227</v>
      </c>
      <c r="G3005" s="13">
        <v>6.1105720000000002E-2</v>
      </c>
      <c r="H3005" s="13"/>
      <c r="I3005" s="13"/>
      <c r="J3005" s="11"/>
      <c r="K3005" s="11"/>
      <c r="L3005" s="11" t="s">
        <v>1122</v>
      </c>
      <c r="M3005" s="11" t="s">
        <v>53</v>
      </c>
      <c r="N3005" s="12">
        <v>1996</v>
      </c>
      <c r="O3005" s="12" t="s">
        <v>1116</v>
      </c>
      <c r="P3005" s="11" t="s">
        <v>652</v>
      </c>
      <c r="Q3005" s="5" t="s">
        <v>1329</v>
      </c>
      <c r="R3005" s="14"/>
      <c r="S3005" s="11" t="s">
        <v>852</v>
      </c>
      <c r="T3005" s="11"/>
      <c r="U3005" s="11" t="s">
        <v>147</v>
      </c>
      <c r="V3005" s="14">
        <v>3000</v>
      </c>
      <c r="W3005" s="14" t="s">
        <v>133</v>
      </c>
      <c r="X3005" s="11" t="s">
        <v>153</v>
      </c>
      <c r="Y3005" s="11" t="s">
        <v>152</v>
      </c>
      <c r="Z3005" s="11" t="s">
        <v>20</v>
      </c>
      <c r="AA3005" s="11"/>
      <c r="AB3005" s="11" t="s">
        <v>105</v>
      </c>
      <c r="AC3005" s="11" t="s">
        <v>506</v>
      </c>
      <c r="AD3005" s="11"/>
      <c r="AE3005" s="11" t="s">
        <v>59</v>
      </c>
      <c r="AF3005" s="11" t="s">
        <v>1198</v>
      </c>
      <c r="AG3005" s="11" t="s">
        <v>1197</v>
      </c>
      <c r="AH3005" s="11"/>
      <c r="AI3005" s="11" t="s">
        <v>225</v>
      </c>
      <c r="AJ3005" s="9" t="s">
        <v>777</v>
      </c>
      <c r="AK3005" s="9" t="s">
        <v>59</v>
      </c>
      <c r="AL3005" s="9" t="s">
        <v>1115</v>
      </c>
    </row>
    <row r="3006" spans="1:38" hidden="1" x14ac:dyDescent="0.2">
      <c r="A3006" s="12">
        <v>3023</v>
      </c>
      <c r="B3006" s="4">
        <v>154</v>
      </c>
      <c r="C3006" s="11" t="s">
        <v>1114</v>
      </c>
      <c r="D3006" s="11" t="s">
        <v>1113</v>
      </c>
      <c r="E3006" s="12">
        <v>2001</v>
      </c>
      <c r="F3006" s="5" t="s">
        <v>227</v>
      </c>
      <c r="G3006" s="13">
        <v>3.0714519999999999E-2</v>
      </c>
      <c r="H3006" s="13"/>
      <c r="I3006" s="13"/>
      <c r="J3006" s="11"/>
      <c r="K3006" s="11"/>
      <c r="L3006" s="11" t="s">
        <v>1123</v>
      </c>
      <c r="M3006" s="11" t="s">
        <v>53</v>
      </c>
      <c r="N3006" s="12">
        <v>1996</v>
      </c>
      <c r="O3006" s="12" t="s">
        <v>1116</v>
      </c>
      <c r="P3006" s="11" t="s">
        <v>652</v>
      </c>
      <c r="Q3006" s="5" t="s">
        <v>1329</v>
      </c>
      <c r="R3006" s="14"/>
      <c r="S3006" s="11" t="s">
        <v>852</v>
      </c>
      <c r="T3006" s="11"/>
      <c r="U3006" s="11" t="s">
        <v>147</v>
      </c>
      <c r="V3006" s="14">
        <v>3000</v>
      </c>
      <c r="W3006" s="14" t="s">
        <v>133</v>
      </c>
      <c r="X3006" s="11" t="s">
        <v>153</v>
      </c>
      <c r="Y3006" s="11" t="s">
        <v>152</v>
      </c>
      <c r="Z3006" s="11" t="s">
        <v>20</v>
      </c>
      <c r="AA3006" s="11"/>
      <c r="AB3006" s="11" t="s">
        <v>105</v>
      </c>
      <c r="AC3006" s="11" t="s">
        <v>506</v>
      </c>
      <c r="AD3006" s="11"/>
      <c r="AE3006" s="11" t="s">
        <v>59</v>
      </c>
      <c r="AF3006" s="11" t="s">
        <v>1198</v>
      </c>
      <c r="AG3006" s="11" t="s">
        <v>1197</v>
      </c>
      <c r="AH3006" s="11"/>
      <c r="AI3006" s="11" t="s">
        <v>225</v>
      </c>
      <c r="AJ3006" s="9" t="s">
        <v>777</v>
      </c>
      <c r="AK3006" s="9" t="s">
        <v>59</v>
      </c>
      <c r="AL3006" s="9" t="s">
        <v>1115</v>
      </c>
    </row>
    <row r="3007" spans="1:38" hidden="1" x14ac:dyDescent="0.2">
      <c r="A3007" s="12">
        <v>3023</v>
      </c>
      <c r="B3007" s="4">
        <v>155</v>
      </c>
      <c r="C3007" s="11" t="s">
        <v>1114</v>
      </c>
      <c r="D3007" s="11" t="s">
        <v>1113</v>
      </c>
      <c r="E3007" s="12">
        <v>2001</v>
      </c>
      <c r="F3007" s="5" t="s">
        <v>227</v>
      </c>
      <c r="G3007" s="13">
        <v>4.5263500000000002E-3</v>
      </c>
      <c r="H3007" s="13"/>
      <c r="I3007" s="13"/>
      <c r="J3007" s="11"/>
      <c r="K3007" s="11"/>
      <c r="L3007" s="11" t="s">
        <v>1124</v>
      </c>
      <c r="M3007" s="11" t="s">
        <v>53</v>
      </c>
      <c r="N3007" s="12">
        <v>1996</v>
      </c>
      <c r="O3007" s="12" t="s">
        <v>1116</v>
      </c>
      <c r="P3007" s="11" t="s">
        <v>652</v>
      </c>
      <c r="Q3007" s="5" t="s">
        <v>1329</v>
      </c>
      <c r="R3007" s="14"/>
      <c r="S3007" s="11" t="s">
        <v>852</v>
      </c>
      <c r="T3007" s="11"/>
      <c r="U3007" s="11" t="s">
        <v>147</v>
      </c>
      <c r="V3007" s="14">
        <v>3000</v>
      </c>
      <c r="W3007" s="14" t="s">
        <v>133</v>
      </c>
      <c r="X3007" s="11" t="s">
        <v>153</v>
      </c>
      <c r="Y3007" s="11" t="s">
        <v>152</v>
      </c>
      <c r="Z3007" s="11" t="s">
        <v>20</v>
      </c>
      <c r="AA3007" s="11"/>
      <c r="AB3007" s="11" t="s">
        <v>105</v>
      </c>
      <c r="AC3007" s="11" t="s">
        <v>506</v>
      </c>
      <c r="AD3007" s="11"/>
      <c r="AE3007" s="11" t="s">
        <v>59</v>
      </c>
      <c r="AF3007" s="11" t="s">
        <v>1198</v>
      </c>
      <c r="AG3007" s="11" t="s">
        <v>1197</v>
      </c>
      <c r="AH3007" s="11"/>
      <c r="AI3007" s="11" t="s">
        <v>225</v>
      </c>
      <c r="AJ3007" s="9" t="s">
        <v>777</v>
      </c>
      <c r="AK3007" s="9" t="s">
        <v>59</v>
      </c>
      <c r="AL3007" s="9" t="s">
        <v>1115</v>
      </c>
    </row>
    <row r="3008" spans="1:38" hidden="1" x14ac:dyDescent="0.2">
      <c r="A3008" s="12">
        <v>3023</v>
      </c>
      <c r="B3008" s="4">
        <v>156</v>
      </c>
      <c r="C3008" s="11" t="s">
        <v>1114</v>
      </c>
      <c r="D3008" s="11" t="s">
        <v>1113</v>
      </c>
      <c r="E3008" s="12">
        <v>2001</v>
      </c>
      <c r="F3008" s="11" t="s">
        <v>1125</v>
      </c>
      <c r="G3008" s="13">
        <v>0</v>
      </c>
      <c r="H3008" s="13"/>
      <c r="I3008" s="13"/>
      <c r="J3008" s="11"/>
      <c r="K3008" s="11"/>
      <c r="L3008" s="11" t="s">
        <v>47</v>
      </c>
      <c r="M3008" s="11" t="s">
        <v>57</v>
      </c>
      <c r="N3008" s="12" t="s">
        <v>1116</v>
      </c>
      <c r="O3008" s="12" t="s">
        <v>1116</v>
      </c>
      <c r="P3008" s="11" t="s">
        <v>652</v>
      </c>
      <c r="Q3008" s="5" t="s">
        <v>1329</v>
      </c>
      <c r="R3008" s="14"/>
      <c r="S3008" s="11" t="s">
        <v>852</v>
      </c>
      <c r="T3008" s="11"/>
      <c r="U3008" s="11" t="s">
        <v>147</v>
      </c>
      <c r="V3008" s="14">
        <v>3000</v>
      </c>
      <c r="W3008" s="14" t="s">
        <v>133</v>
      </c>
      <c r="X3008" s="11" t="s">
        <v>153</v>
      </c>
      <c r="Y3008" s="11" t="s">
        <v>152</v>
      </c>
      <c r="Z3008" s="11" t="s">
        <v>20</v>
      </c>
      <c r="AA3008" s="11"/>
      <c r="AB3008" s="11" t="s">
        <v>105</v>
      </c>
      <c r="AC3008" s="11" t="s">
        <v>506</v>
      </c>
      <c r="AD3008" s="11"/>
      <c r="AE3008" s="11" t="s">
        <v>59</v>
      </c>
      <c r="AF3008" s="11" t="s">
        <v>1198</v>
      </c>
      <c r="AG3008" s="11" t="s">
        <v>1197</v>
      </c>
      <c r="AH3008" s="11"/>
      <c r="AI3008" s="11" t="s">
        <v>225</v>
      </c>
      <c r="AJ3008" s="9" t="s">
        <v>777</v>
      </c>
      <c r="AK3008" s="9" t="s">
        <v>59</v>
      </c>
      <c r="AL3008" s="9" t="s">
        <v>1115</v>
      </c>
    </row>
    <row r="3009" spans="1:38" hidden="1" x14ac:dyDescent="0.2">
      <c r="A3009" s="12">
        <v>3023</v>
      </c>
      <c r="B3009" s="4">
        <v>157</v>
      </c>
      <c r="C3009" s="11" t="s">
        <v>1114</v>
      </c>
      <c r="D3009" s="11" t="s">
        <v>1113</v>
      </c>
      <c r="E3009" s="12">
        <v>2001</v>
      </c>
      <c r="F3009" s="11" t="s">
        <v>1125</v>
      </c>
      <c r="G3009" s="13">
        <v>4.5454550000000003E-3</v>
      </c>
      <c r="H3009" s="13"/>
      <c r="I3009" s="13"/>
      <c r="J3009" s="11"/>
      <c r="K3009" s="11"/>
      <c r="L3009" s="11" t="s">
        <v>1126</v>
      </c>
      <c r="M3009" s="11" t="s">
        <v>57</v>
      </c>
      <c r="N3009" s="12" t="s">
        <v>1116</v>
      </c>
      <c r="O3009" s="12" t="s">
        <v>1116</v>
      </c>
      <c r="P3009" s="11" t="s">
        <v>652</v>
      </c>
      <c r="Q3009" s="5" t="s">
        <v>1329</v>
      </c>
      <c r="R3009" s="14"/>
      <c r="S3009" s="11" t="s">
        <v>852</v>
      </c>
      <c r="T3009" s="11"/>
      <c r="U3009" s="11" t="s">
        <v>147</v>
      </c>
      <c r="V3009" s="14">
        <v>3000</v>
      </c>
      <c r="W3009" s="14" t="s">
        <v>133</v>
      </c>
      <c r="X3009" s="11" t="s">
        <v>153</v>
      </c>
      <c r="Y3009" s="11" t="s">
        <v>152</v>
      </c>
      <c r="Z3009" s="11" t="s">
        <v>20</v>
      </c>
      <c r="AA3009" s="11"/>
      <c r="AB3009" s="11" t="s">
        <v>105</v>
      </c>
      <c r="AC3009" s="11" t="s">
        <v>506</v>
      </c>
      <c r="AD3009" s="11"/>
      <c r="AE3009" s="11" t="s">
        <v>59</v>
      </c>
      <c r="AF3009" s="11" t="s">
        <v>1198</v>
      </c>
      <c r="AG3009" s="11" t="s">
        <v>1197</v>
      </c>
      <c r="AH3009" s="11"/>
      <c r="AI3009" s="11" t="s">
        <v>225</v>
      </c>
      <c r="AJ3009" s="9" t="s">
        <v>777</v>
      </c>
      <c r="AK3009" s="9" t="s">
        <v>59</v>
      </c>
      <c r="AL3009" s="9" t="s">
        <v>1115</v>
      </c>
    </row>
    <row r="3010" spans="1:38" hidden="1" x14ac:dyDescent="0.2">
      <c r="A3010" s="12">
        <v>3023</v>
      </c>
      <c r="B3010" s="4">
        <v>158</v>
      </c>
      <c r="C3010" s="11" t="s">
        <v>1114</v>
      </c>
      <c r="D3010" s="11" t="s">
        <v>1113</v>
      </c>
      <c r="E3010" s="12">
        <v>2001</v>
      </c>
      <c r="F3010" s="11" t="s">
        <v>1125</v>
      </c>
      <c r="G3010" s="13">
        <v>2.0454545000000001E-2</v>
      </c>
      <c r="H3010" s="13"/>
      <c r="I3010" s="13"/>
      <c r="J3010" s="11"/>
      <c r="K3010" s="11"/>
      <c r="L3010" s="11" t="s">
        <v>1127</v>
      </c>
      <c r="M3010" s="11" t="s">
        <v>57</v>
      </c>
      <c r="N3010" s="12" t="s">
        <v>1116</v>
      </c>
      <c r="O3010" s="12" t="s">
        <v>1116</v>
      </c>
      <c r="P3010" s="11" t="s">
        <v>652</v>
      </c>
      <c r="Q3010" s="5" t="s">
        <v>1329</v>
      </c>
      <c r="R3010" s="14"/>
      <c r="S3010" s="11" t="s">
        <v>852</v>
      </c>
      <c r="T3010" s="11"/>
      <c r="U3010" s="11" t="s">
        <v>147</v>
      </c>
      <c r="V3010" s="14">
        <v>3000</v>
      </c>
      <c r="W3010" s="14" t="s">
        <v>133</v>
      </c>
      <c r="X3010" s="11" t="s">
        <v>153</v>
      </c>
      <c r="Y3010" s="11" t="s">
        <v>152</v>
      </c>
      <c r="Z3010" s="11" t="s">
        <v>20</v>
      </c>
      <c r="AA3010" s="11"/>
      <c r="AB3010" s="11" t="s">
        <v>105</v>
      </c>
      <c r="AC3010" s="11" t="s">
        <v>506</v>
      </c>
      <c r="AD3010" s="11"/>
      <c r="AE3010" s="11" t="s">
        <v>59</v>
      </c>
      <c r="AF3010" s="11" t="s">
        <v>1198</v>
      </c>
      <c r="AG3010" s="11" t="s">
        <v>1197</v>
      </c>
      <c r="AH3010" s="11"/>
      <c r="AI3010" s="11" t="s">
        <v>225</v>
      </c>
      <c r="AJ3010" s="9" t="s">
        <v>777</v>
      </c>
      <c r="AK3010" s="9" t="s">
        <v>59</v>
      </c>
      <c r="AL3010" s="9" t="s">
        <v>1115</v>
      </c>
    </row>
    <row r="3011" spans="1:38" hidden="1" x14ac:dyDescent="0.2">
      <c r="A3011" s="12">
        <v>3023</v>
      </c>
      <c r="B3011" s="4">
        <v>159</v>
      </c>
      <c r="C3011" s="11" t="s">
        <v>1114</v>
      </c>
      <c r="D3011" s="11" t="s">
        <v>1113</v>
      </c>
      <c r="E3011" s="12">
        <v>2001</v>
      </c>
      <c r="F3011" s="11" t="s">
        <v>1125</v>
      </c>
      <c r="G3011" s="13">
        <v>9.5454545000000002E-2</v>
      </c>
      <c r="H3011" s="13"/>
      <c r="I3011" s="13"/>
      <c r="J3011" s="11"/>
      <c r="K3011" s="11"/>
      <c r="L3011" s="11" t="s">
        <v>1128</v>
      </c>
      <c r="M3011" s="11" t="s">
        <v>57</v>
      </c>
      <c r="N3011" s="12" t="s">
        <v>1116</v>
      </c>
      <c r="O3011" s="12" t="s">
        <v>1116</v>
      </c>
      <c r="P3011" s="11" t="s">
        <v>652</v>
      </c>
      <c r="Q3011" s="5" t="s">
        <v>1329</v>
      </c>
      <c r="R3011" s="14"/>
      <c r="S3011" s="11" t="s">
        <v>852</v>
      </c>
      <c r="T3011" s="11"/>
      <c r="U3011" s="11" t="s">
        <v>147</v>
      </c>
      <c r="V3011" s="14">
        <v>3000</v>
      </c>
      <c r="W3011" s="14" t="s">
        <v>133</v>
      </c>
      <c r="X3011" s="11" t="s">
        <v>153</v>
      </c>
      <c r="Y3011" s="11" t="s">
        <v>152</v>
      </c>
      <c r="Z3011" s="11" t="s">
        <v>20</v>
      </c>
      <c r="AA3011" s="11"/>
      <c r="AB3011" s="11" t="s">
        <v>105</v>
      </c>
      <c r="AC3011" s="11" t="s">
        <v>506</v>
      </c>
      <c r="AD3011" s="11"/>
      <c r="AE3011" s="11" t="s">
        <v>59</v>
      </c>
      <c r="AF3011" s="11" t="s">
        <v>1198</v>
      </c>
      <c r="AG3011" s="11" t="s">
        <v>1197</v>
      </c>
      <c r="AH3011" s="11"/>
      <c r="AI3011" s="11" t="s">
        <v>225</v>
      </c>
      <c r="AJ3011" s="9" t="s">
        <v>777</v>
      </c>
      <c r="AK3011" s="9" t="s">
        <v>59</v>
      </c>
      <c r="AL3011" s="9" t="s">
        <v>1115</v>
      </c>
    </row>
    <row r="3012" spans="1:38" hidden="1" x14ac:dyDescent="0.2">
      <c r="A3012" s="12">
        <v>3023</v>
      </c>
      <c r="B3012" s="4">
        <v>160</v>
      </c>
      <c r="C3012" s="11" t="s">
        <v>1114</v>
      </c>
      <c r="D3012" s="11" t="s">
        <v>1113</v>
      </c>
      <c r="E3012" s="12">
        <v>2001</v>
      </c>
      <c r="F3012" s="11" t="s">
        <v>1125</v>
      </c>
      <c r="G3012" s="13">
        <v>0.188636364</v>
      </c>
      <c r="H3012" s="13"/>
      <c r="I3012" s="13"/>
      <c r="J3012" s="11"/>
      <c r="K3012" s="11"/>
      <c r="L3012" s="11" t="s">
        <v>1129</v>
      </c>
      <c r="M3012" s="11" t="s">
        <v>57</v>
      </c>
      <c r="N3012" s="12" t="s">
        <v>1116</v>
      </c>
      <c r="O3012" s="12" t="s">
        <v>1116</v>
      </c>
      <c r="P3012" s="11" t="s">
        <v>652</v>
      </c>
      <c r="Q3012" s="5" t="s">
        <v>1329</v>
      </c>
      <c r="R3012" s="14"/>
      <c r="S3012" s="11" t="s">
        <v>852</v>
      </c>
      <c r="T3012" s="11"/>
      <c r="U3012" s="11" t="s">
        <v>147</v>
      </c>
      <c r="V3012" s="14">
        <v>3000</v>
      </c>
      <c r="W3012" s="14" t="s">
        <v>133</v>
      </c>
      <c r="X3012" s="11" t="s">
        <v>153</v>
      </c>
      <c r="Y3012" s="11" t="s">
        <v>152</v>
      </c>
      <c r="Z3012" s="11" t="s">
        <v>20</v>
      </c>
      <c r="AA3012" s="11"/>
      <c r="AB3012" s="11" t="s">
        <v>105</v>
      </c>
      <c r="AC3012" s="11" t="s">
        <v>506</v>
      </c>
      <c r="AD3012" s="11"/>
      <c r="AE3012" s="11" t="s">
        <v>59</v>
      </c>
      <c r="AF3012" s="11" t="s">
        <v>1198</v>
      </c>
      <c r="AG3012" s="11" t="s">
        <v>1197</v>
      </c>
      <c r="AH3012" s="11"/>
      <c r="AI3012" s="11" t="s">
        <v>225</v>
      </c>
      <c r="AJ3012" s="9" t="s">
        <v>777</v>
      </c>
      <c r="AK3012" s="9" t="s">
        <v>59</v>
      </c>
      <c r="AL3012" s="9" t="s">
        <v>1115</v>
      </c>
    </row>
    <row r="3013" spans="1:38" hidden="1" x14ac:dyDescent="0.2">
      <c r="A3013" s="12">
        <v>3023</v>
      </c>
      <c r="B3013" s="4">
        <v>161</v>
      </c>
      <c r="C3013" s="11" t="s">
        <v>1114</v>
      </c>
      <c r="D3013" s="11" t="s">
        <v>1113</v>
      </c>
      <c r="E3013" s="12">
        <v>2001</v>
      </c>
      <c r="F3013" s="11" t="s">
        <v>1125</v>
      </c>
      <c r="G3013" s="13">
        <v>0.30681818199999999</v>
      </c>
      <c r="H3013" s="13"/>
      <c r="I3013" s="13"/>
      <c r="J3013" s="11"/>
      <c r="K3013" s="11"/>
      <c r="L3013" s="11" t="s">
        <v>1130</v>
      </c>
      <c r="M3013" s="11" t="s">
        <v>57</v>
      </c>
      <c r="N3013" s="12" t="s">
        <v>1116</v>
      </c>
      <c r="O3013" s="12" t="s">
        <v>1116</v>
      </c>
      <c r="P3013" s="11" t="s">
        <v>652</v>
      </c>
      <c r="Q3013" s="5" t="s">
        <v>1329</v>
      </c>
      <c r="R3013" s="14"/>
      <c r="S3013" s="11" t="s">
        <v>852</v>
      </c>
      <c r="T3013" s="11"/>
      <c r="U3013" s="11" t="s">
        <v>147</v>
      </c>
      <c r="V3013" s="14">
        <v>3000</v>
      </c>
      <c r="W3013" s="14" t="s">
        <v>133</v>
      </c>
      <c r="X3013" s="11" t="s">
        <v>153</v>
      </c>
      <c r="Y3013" s="11" t="s">
        <v>152</v>
      </c>
      <c r="Z3013" s="11" t="s">
        <v>20</v>
      </c>
      <c r="AA3013" s="11"/>
      <c r="AB3013" s="11" t="s">
        <v>105</v>
      </c>
      <c r="AC3013" s="11" t="s">
        <v>506</v>
      </c>
      <c r="AD3013" s="11"/>
      <c r="AE3013" s="11" t="s">
        <v>59</v>
      </c>
      <c r="AF3013" s="11" t="s">
        <v>1198</v>
      </c>
      <c r="AG3013" s="11" t="s">
        <v>1197</v>
      </c>
      <c r="AH3013" s="11"/>
      <c r="AI3013" s="11" t="s">
        <v>225</v>
      </c>
      <c r="AJ3013" s="9" t="s">
        <v>777</v>
      </c>
      <c r="AK3013" s="9" t="s">
        <v>59</v>
      </c>
      <c r="AL3013" s="9" t="s">
        <v>1115</v>
      </c>
    </row>
    <row r="3014" spans="1:38" hidden="1" x14ac:dyDescent="0.2">
      <c r="A3014" s="12">
        <v>3023</v>
      </c>
      <c r="B3014" s="4">
        <v>162</v>
      </c>
      <c r="C3014" s="11" t="s">
        <v>1114</v>
      </c>
      <c r="D3014" s="11" t="s">
        <v>1113</v>
      </c>
      <c r="E3014" s="12">
        <v>2001</v>
      </c>
      <c r="F3014" s="11" t="s">
        <v>1125</v>
      </c>
      <c r="G3014" s="13">
        <v>0.51363636400000001</v>
      </c>
      <c r="H3014" s="13"/>
      <c r="I3014" s="13"/>
      <c r="J3014" s="11"/>
      <c r="K3014" s="11"/>
      <c r="L3014" s="11" t="s">
        <v>1131</v>
      </c>
      <c r="M3014" s="11" t="s">
        <v>57</v>
      </c>
      <c r="N3014" s="12" t="s">
        <v>1116</v>
      </c>
      <c r="O3014" s="12" t="s">
        <v>1116</v>
      </c>
      <c r="P3014" s="11" t="s">
        <v>652</v>
      </c>
      <c r="Q3014" s="5" t="s">
        <v>1329</v>
      </c>
      <c r="R3014" s="14"/>
      <c r="S3014" s="11" t="s">
        <v>852</v>
      </c>
      <c r="T3014" s="11"/>
      <c r="U3014" s="11" t="s">
        <v>147</v>
      </c>
      <c r="V3014" s="14">
        <v>3000</v>
      </c>
      <c r="W3014" s="14" t="s">
        <v>133</v>
      </c>
      <c r="X3014" s="11" t="s">
        <v>153</v>
      </c>
      <c r="Y3014" s="11" t="s">
        <v>152</v>
      </c>
      <c r="Z3014" s="11" t="s">
        <v>20</v>
      </c>
      <c r="AA3014" s="11"/>
      <c r="AB3014" s="11" t="s">
        <v>105</v>
      </c>
      <c r="AC3014" s="11" t="s">
        <v>506</v>
      </c>
      <c r="AD3014" s="11"/>
      <c r="AE3014" s="11" t="s">
        <v>59</v>
      </c>
      <c r="AF3014" s="11" t="s">
        <v>1198</v>
      </c>
      <c r="AG3014" s="11" t="s">
        <v>1197</v>
      </c>
      <c r="AH3014" s="11"/>
      <c r="AI3014" s="11" t="s">
        <v>225</v>
      </c>
      <c r="AJ3014" s="9" t="s">
        <v>777</v>
      </c>
      <c r="AK3014" s="9" t="s">
        <v>59</v>
      </c>
      <c r="AL3014" s="9" t="s">
        <v>1115</v>
      </c>
    </row>
    <row r="3015" spans="1:38" hidden="1" x14ac:dyDescent="0.2">
      <c r="A3015" s="12">
        <v>3023</v>
      </c>
      <c r="B3015" s="4">
        <v>163</v>
      </c>
      <c r="C3015" s="11" t="s">
        <v>1114</v>
      </c>
      <c r="D3015" s="11" t="s">
        <v>1113</v>
      </c>
      <c r="E3015" s="12">
        <v>2001</v>
      </c>
      <c r="F3015" s="11" t="s">
        <v>1125</v>
      </c>
      <c r="G3015" s="13">
        <v>0.65227272700000005</v>
      </c>
      <c r="H3015" s="13"/>
      <c r="I3015" s="13"/>
      <c r="J3015" s="11"/>
      <c r="K3015" s="11"/>
      <c r="L3015" s="11" t="s">
        <v>1132</v>
      </c>
      <c r="M3015" s="11" t="s">
        <v>57</v>
      </c>
      <c r="N3015" s="12" t="s">
        <v>1116</v>
      </c>
      <c r="O3015" s="12" t="s">
        <v>1116</v>
      </c>
      <c r="P3015" s="11" t="s">
        <v>652</v>
      </c>
      <c r="Q3015" s="5" t="s">
        <v>1329</v>
      </c>
      <c r="R3015" s="14"/>
      <c r="S3015" s="11" t="s">
        <v>852</v>
      </c>
      <c r="T3015" s="11"/>
      <c r="U3015" s="11" t="s">
        <v>147</v>
      </c>
      <c r="V3015" s="14">
        <v>3000</v>
      </c>
      <c r="W3015" s="14" t="s">
        <v>133</v>
      </c>
      <c r="X3015" s="11" t="s">
        <v>153</v>
      </c>
      <c r="Y3015" s="11" t="s">
        <v>152</v>
      </c>
      <c r="Z3015" s="11" t="s">
        <v>20</v>
      </c>
      <c r="AA3015" s="11"/>
      <c r="AB3015" s="11" t="s">
        <v>105</v>
      </c>
      <c r="AC3015" s="11" t="s">
        <v>506</v>
      </c>
      <c r="AD3015" s="11"/>
      <c r="AE3015" s="11" t="s">
        <v>59</v>
      </c>
      <c r="AF3015" s="11" t="s">
        <v>1198</v>
      </c>
      <c r="AG3015" s="11" t="s">
        <v>1197</v>
      </c>
      <c r="AH3015" s="11"/>
      <c r="AI3015" s="11" t="s">
        <v>225</v>
      </c>
      <c r="AJ3015" s="9" t="s">
        <v>777</v>
      </c>
      <c r="AK3015" s="9" t="s">
        <v>59</v>
      </c>
      <c r="AL3015" s="9" t="s">
        <v>1115</v>
      </c>
    </row>
    <row r="3016" spans="1:38" hidden="1" x14ac:dyDescent="0.2">
      <c r="A3016" s="12">
        <v>3023</v>
      </c>
      <c r="B3016" s="4">
        <v>164</v>
      </c>
      <c r="C3016" s="11" t="s">
        <v>1114</v>
      </c>
      <c r="D3016" s="11" t="s">
        <v>1113</v>
      </c>
      <c r="E3016" s="12">
        <v>2001</v>
      </c>
      <c r="F3016" s="11" t="s">
        <v>1125</v>
      </c>
      <c r="G3016" s="13">
        <v>0.76818181799999996</v>
      </c>
      <c r="H3016" s="13"/>
      <c r="I3016" s="13"/>
      <c r="J3016" s="11"/>
      <c r="K3016" s="11"/>
      <c r="L3016" s="11" t="s">
        <v>1133</v>
      </c>
      <c r="M3016" s="11" t="s">
        <v>57</v>
      </c>
      <c r="N3016" s="12" t="s">
        <v>1116</v>
      </c>
      <c r="O3016" s="12" t="s">
        <v>1116</v>
      </c>
      <c r="P3016" s="11" t="s">
        <v>652</v>
      </c>
      <c r="Q3016" s="5" t="s">
        <v>1329</v>
      </c>
      <c r="R3016" s="14"/>
      <c r="S3016" s="11" t="s">
        <v>852</v>
      </c>
      <c r="T3016" s="11"/>
      <c r="U3016" s="11" t="s">
        <v>147</v>
      </c>
      <c r="V3016" s="14">
        <v>3000</v>
      </c>
      <c r="W3016" s="14" t="s">
        <v>133</v>
      </c>
      <c r="X3016" s="11" t="s">
        <v>153</v>
      </c>
      <c r="Y3016" s="11" t="s">
        <v>152</v>
      </c>
      <c r="Z3016" s="11" t="s">
        <v>20</v>
      </c>
      <c r="AA3016" s="11"/>
      <c r="AB3016" s="11" t="s">
        <v>105</v>
      </c>
      <c r="AC3016" s="11" t="s">
        <v>506</v>
      </c>
      <c r="AD3016" s="11"/>
      <c r="AE3016" s="11" t="s">
        <v>59</v>
      </c>
      <c r="AF3016" s="11" t="s">
        <v>1198</v>
      </c>
      <c r="AG3016" s="11" t="s">
        <v>1197</v>
      </c>
      <c r="AH3016" s="11"/>
      <c r="AI3016" s="11" t="s">
        <v>225</v>
      </c>
      <c r="AJ3016" s="9" t="s">
        <v>777</v>
      </c>
      <c r="AK3016" s="9" t="s">
        <v>59</v>
      </c>
      <c r="AL3016" s="9" t="s">
        <v>1115</v>
      </c>
    </row>
    <row r="3017" spans="1:38" hidden="1" x14ac:dyDescent="0.2">
      <c r="A3017" s="12">
        <v>3023</v>
      </c>
      <c r="B3017" s="4">
        <v>165</v>
      </c>
      <c r="C3017" s="11" t="s">
        <v>1114</v>
      </c>
      <c r="D3017" s="11" t="s">
        <v>1113</v>
      </c>
      <c r="E3017" s="12">
        <v>2001</v>
      </c>
      <c r="F3017" s="11" t="s">
        <v>1125</v>
      </c>
      <c r="G3017" s="13">
        <v>0.85454545500000001</v>
      </c>
      <c r="H3017" s="13"/>
      <c r="I3017" s="13"/>
      <c r="J3017" s="11"/>
      <c r="K3017" s="11"/>
      <c r="L3017" s="11" t="s">
        <v>1134</v>
      </c>
      <c r="M3017" s="11" t="s">
        <v>57</v>
      </c>
      <c r="N3017" s="12" t="s">
        <v>1116</v>
      </c>
      <c r="O3017" s="12" t="s">
        <v>1116</v>
      </c>
      <c r="P3017" s="11" t="s">
        <v>652</v>
      </c>
      <c r="Q3017" s="5" t="s">
        <v>1329</v>
      </c>
      <c r="R3017" s="14"/>
      <c r="S3017" s="11" t="s">
        <v>852</v>
      </c>
      <c r="T3017" s="11"/>
      <c r="U3017" s="11" t="s">
        <v>147</v>
      </c>
      <c r="V3017" s="14">
        <v>3000</v>
      </c>
      <c r="W3017" s="14" t="s">
        <v>133</v>
      </c>
      <c r="X3017" s="11" t="s">
        <v>153</v>
      </c>
      <c r="Y3017" s="11" t="s">
        <v>152</v>
      </c>
      <c r="Z3017" s="11" t="s">
        <v>20</v>
      </c>
      <c r="AA3017" s="11"/>
      <c r="AB3017" s="11" t="s">
        <v>105</v>
      </c>
      <c r="AC3017" s="11" t="s">
        <v>506</v>
      </c>
      <c r="AD3017" s="11"/>
      <c r="AE3017" s="11" t="s">
        <v>59</v>
      </c>
      <c r="AF3017" s="11" t="s">
        <v>1198</v>
      </c>
      <c r="AG3017" s="11" t="s">
        <v>1197</v>
      </c>
      <c r="AH3017" s="11"/>
      <c r="AI3017" s="11" t="s">
        <v>225</v>
      </c>
      <c r="AJ3017" s="9" t="s">
        <v>777</v>
      </c>
      <c r="AK3017" s="9" t="s">
        <v>59</v>
      </c>
      <c r="AL3017" s="9" t="s">
        <v>1115</v>
      </c>
    </row>
    <row r="3018" spans="1:38" hidden="1" x14ac:dyDescent="0.2">
      <c r="A3018" s="12">
        <v>3023</v>
      </c>
      <c r="B3018" s="4">
        <v>166</v>
      </c>
      <c r="C3018" s="11" t="s">
        <v>1114</v>
      </c>
      <c r="D3018" s="11" t="s">
        <v>1113</v>
      </c>
      <c r="E3018" s="12">
        <v>2001</v>
      </c>
      <c r="F3018" s="11" t="s">
        <v>1125</v>
      </c>
      <c r="G3018" s="13">
        <v>0.92727272699999996</v>
      </c>
      <c r="H3018" s="13"/>
      <c r="I3018" s="13"/>
      <c r="J3018" s="11"/>
      <c r="K3018" s="11"/>
      <c r="L3018" s="11" t="s">
        <v>1135</v>
      </c>
      <c r="M3018" s="11" t="s">
        <v>57</v>
      </c>
      <c r="N3018" s="12" t="s">
        <v>1116</v>
      </c>
      <c r="O3018" s="12" t="s">
        <v>1116</v>
      </c>
      <c r="P3018" s="11" t="s">
        <v>652</v>
      </c>
      <c r="Q3018" s="5" t="s">
        <v>1329</v>
      </c>
      <c r="R3018" s="14"/>
      <c r="S3018" s="11" t="s">
        <v>852</v>
      </c>
      <c r="T3018" s="11"/>
      <c r="U3018" s="11" t="s">
        <v>147</v>
      </c>
      <c r="V3018" s="14">
        <v>3000</v>
      </c>
      <c r="W3018" s="14" t="s">
        <v>133</v>
      </c>
      <c r="X3018" s="11" t="s">
        <v>153</v>
      </c>
      <c r="Y3018" s="11" t="s">
        <v>152</v>
      </c>
      <c r="Z3018" s="11" t="s">
        <v>20</v>
      </c>
      <c r="AA3018" s="11"/>
      <c r="AB3018" s="11" t="s">
        <v>105</v>
      </c>
      <c r="AC3018" s="11" t="s">
        <v>506</v>
      </c>
      <c r="AD3018" s="11"/>
      <c r="AE3018" s="11" t="s">
        <v>59</v>
      </c>
      <c r="AF3018" s="11" t="s">
        <v>1198</v>
      </c>
      <c r="AG3018" s="11" t="s">
        <v>1197</v>
      </c>
      <c r="AH3018" s="11"/>
      <c r="AI3018" s="11" t="s">
        <v>225</v>
      </c>
      <c r="AJ3018" s="9" t="s">
        <v>777</v>
      </c>
      <c r="AK3018" s="9" t="s">
        <v>59</v>
      </c>
      <c r="AL3018" s="9" t="s">
        <v>1115</v>
      </c>
    </row>
    <row r="3019" spans="1:38" hidden="1" x14ac:dyDescent="0.2">
      <c r="A3019" s="12">
        <v>3023</v>
      </c>
      <c r="B3019" s="4">
        <v>167</v>
      </c>
      <c r="C3019" s="11" t="s">
        <v>1114</v>
      </c>
      <c r="D3019" s="11" t="s">
        <v>1113</v>
      </c>
      <c r="E3019" s="12">
        <v>2001</v>
      </c>
      <c r="F3019" s="11" t="s">
        <v>1125</v>
      </c>
      <c r="G3019" s="13">
        <v>0.96136363599999997</v>
      </c>
      <c r="H3019" s="13"/>
      <c r="I3019" s="13"/>
      <c r="J3019" s="11"/>
      <c r="K3019" s="11"/>
      <c r="L3019" s="11" t="s">
        <v>1136</v>
      </c>
      <c r="M3019" s="11" t="s">
        <v>57</v>
      </c>
      <c r="N3019" s="12" t="s">
        <v>1116</v>
      </c>
      <c r="O3019" s="12" t="s">
        <v>1116</v>
      </c>
      <c r="P3019" s="11" t="s">
        <v>652</v>
      </c>
      <c r="Q3019" s="5" t="s">
        <v>1329</v>
      </c>
      <c r="R3019" s="14"/>
      <c r="S3019" s="11" t="s">
        <v>852</v>
      </c>
      <c r="T3019" s="11"/>
      <c r="U3019" s="11" t="s">
        <v>147</v>
      </c>
      <c r="V3019" s="14">
        <v>3000</v>
      </c>
      <c r="W3019" s="14" t="s">
        <v>133</v>
      </c>
      <c r="X3019" s="11" t="s">
        <v>153</v>
      </c>
      <c r="Y3019" s="11" t="s">
        <v>152</v>
      </c>
      <c r="Z3019" s="11" t="s">
        <v>20</v>
      </c>
      <c r="AA3019" s="11"/>
      <c r="AB3019" s="11" t="s">
        <v>105</v>
      </c>
      <c r="AC3019" s="11" t="s">
        <v>506</v>
      </c>
      <c r="AD3019" s="11"/>
      <c r="AE3019" s="11" t="s">
        <v>59</v>
      </c>
      <c r="AF3019" s="11" t="s">
        <v>1198</v>
      </c>
      <c r="AG3019" s="11" t="s">
        <v>1197</v>
      </c>
      <c r="AH3019" s="11"/>
      <c r="AI3019" s="11" t="s">
        <v>225</v>
      </c>
      <c r="AJ3019" s="9" t="s">
        <v>777</v>
      </c>
      <c r="AK3019" s="9" t="s">
        <v>59</v>
      </c>
      <c r="AL3019" s="9" t="s">
        <v>1115</v>
      </c>
    </row>
    <row r="3020" spans="1:38" hidden="1" x14ac:dyDescent="0.2">
      <c r="A3020" s="12">
        <v>3023</v>
      </c>
      <c r="B3020" s="4">
        <v>168</v>
      </c>
      <c r="C3020" s="11" t="s">
        <v>1114</v>
      </c>
      <c r="D3020" s="11" t="s">
        <v>1113</v>
      </c>
      <c r="E3020" s="12">
        <v>2001</v>
      </c>
      <c r="F3020" s="11" t="s">
        <v>1125</v>
      </c>
      <c r="G3020" s="13">
        <v>0.97045454499999995</v>
      </c>
      <c r="H3020" s="13"/>
      <c r="I3020" s="13"/>
      <c r="J3020" s="11"/>
      <c r="K3020" s="11"/>
      <c r="L3020" s="11" t="s">
        <v>1137</v>
      </c>
      <c r="M3020" s="11" t="s">
        <v>57</v>
      </c>
      <c r="N3020" s="12" t="s">
        <v>1116</v>
      </c>
      <c r="O3020" s="12" t="s">
        <v>1116</v>
      </c>
      <c r="P3020" s="11" t="s">
        <v>652</v>
      </c>
      <c r="Q3020" s="5" t="s">
        <v>1329</v>
      </c>
      <c r="R3020" s="14"/>
      <c r="S3020" s="11" t="s">
        <v>852</v>
      </c>
      <c r="T3020" s="11"/>
      <c r="U3020" s="11" t="s">
        <v>147</v>
      </c>
      <c r="V3020" s="14">
        <v>3000</v>
      </c>
      <c r="W3020" s="14" t="s">
        <v>133</v>
      </c>
      <c r="X3020" s="11" t="s">
        <v>153</v>
      </c>
      <c r="Y3020" s="11" t="s">
        <v>152</v>
      </c>
      <c r="Z3020" s="11" t="s">
        <v>20</v>
      </c>
      <c r="AA3020" s="11"/>
      <c r="AB3020" s="11" t="s">
        <v>105</v>
      </c>
      <c r="AC3020" s="11" t="s">
        <v>506</v>
      </c>
      <c r="AD3020" s="11"/>
      <c r="AE3020" s="11" t="s">
        <v>59</v>
      </c>
      <c r="AF3020" s="11" t="s">
        <v>1198</v>
      </c>
      <c r="AG3020" s="11" t="s">
        <v>1197</v>
      </c>
      <c r="AH3020" s="11"/>
      <c r="AI3020" s="11" t="s">
        <v>225</v>
      </c>
      <c r="AJ3020" s="9" t="s">
        <v>777</v>
      </c>
      <c r="AK3020" s="9" t="s">
        <v>59</v>
      </c>
      <c r="AL3020" s="9" t="s">
        <v>1115</v>
      </c>
    </row>
    <row r="3021" spans="1:38" hidden="1" x14ac:dyDescent="0.2">
      <c r="A3021" s="12">
        <v>3023</v>
      </c>
      <c r="B3021" s="4">
        <v>169</v>
      </c>
      <c r="C3021" s="11" t="s">
        <v>1114</v>
      </c>
      <c r="D3021" s="11" t="s">
        <v>1113</v>
      </c>
      <c r="E3021" s="12">
        <v>2001</v>
      </c>
      <c r="F3021" s="11" t="s">
        <v>1125</v>
      </c>
      <c r="G3021" s="13">
        <v>0.97045454499999995</v>
      </c>
      <c r="H3021" s="13"/>
      <c r="I3021" s="13"/>
      <c r="J3021" s="11"/>
      <c r="K3021" s="11"/>
      <c r="L3021" s="11" t="s">
        <v>1138</v>
      </c>
      <c r="M3021" s="11" t="s">
        <v>57</v>
      </c>
      <c r="N3021" s="12" t="s">
        <v>1116</v>
      </c>
      <c r="O3021" s="12" t="s">
        <v>1116</v>
      </c>
      <c r="P3021" s="11" t="s">
        <v>652</v>
      </c>
      <c r="Q3021" s="5" t="s">
        <v>1329</v>
      </c>
      <c r="R3021" s="14"/>
      <c r="S3021" s="11" t="s">
        <v>852</v>
      </c>
      <c r="T3021" s="11"/>
      <c r="U3021" s="11" t="s">
        <v>147</v>
      </c>
      <c r="V3021" s="14">
        <v>3000</v>
      </c>
      <c r="W3021" s="14" t="s">
        <v>133</v>
      </c>
      <c r="X3021" s="11" t="s">
        <v>153</v>
      </c>
      <c r="Y3021" s="11" t="s">
        <v>152</v>
      </c>
      <c r="Z3021" s="11" t="s">
        <v>20</v>
      </c>
      <c r="AA3021" s="11"/>
      <c r="AB3021" s="11" t="s">
        <v>105</v>
      </c>
      <c r="AC3021" s="11" t="s">
        <v>506</v>
      </c>
      <c r="AD3021" s="11"/>
      <c r="AE3021" s="11" t="s">
        <v>59</v>
      </c>
      <c r="AF3021" s="11" t="s">
        <v>1198</v>
      </c>
      <c r="AG3021" s="11" t="s">
        <v>1197</v>
      </c>
      <c r="AH3021" s="11"/>
      <c r="AI3021" s="11" t="s">
        <v>225</v>
      </c>
      <c r="AJ3021" s="9" t="s">
        <v>777</v>
      </c>
      <c r="AK3021" s="9" t="s">
        <v>59</v>
      </c>
      <c r="AL3021" s="9" t="s">
        <v>1115</v>
      </c>
    </row>
    <row r="3022" spans="1:38" hidden="1" x14ac:dyDescent="0.2">
      <c r="A3022" s="12">
        <v>3023</v>
      </c>
      <c r="B3022" s="4">
        <v>170</v>
      </c>
      <c r="C3022" s="11" t="s">
        <v>1114</v>
      </c>
      <c r="D3022" s="11" t="s">
        <v>1113</v>
      </c>
      <c r="E3022" s="12">
        <v>2001</v>
      </c>
      <c r="F3022" s="11" t="s">
        <v>1125</v>
      </c>
      <c r="G3022" s="13">
        <v>0.98863636399999999</v>
      </c>
      <c r="H3022" s="13"/>
      <c r="I3022" s="13"/>
      <c r="J3022" s="11"/>
      <c r="K3022" s="11"/>
      <c r="L3022" s="11" t="s">
        <v>1139</v>
      </c>
      <c r="M3022" s="11" t="s">
        <v>57</v>
      </c>
      <c r="N3022" s="12" t="s">
        <v>1116</v>
      </c>
      <c r="O3022" s="12" t="s">
        <v>1116</v>
      </c>
      <c r="P3022" s="11" t="s">
        <v>652</v>
      </c>
      <c r="Q3022" s="5" t="s">
        <v>1329</v>
      </c>
      <c r="R3022" s="14"/>
      <c r="S3022" s="11" t="s">
        <v>852</v>
      </c>
      <c r="T3022" s="11"/>
      <c r="U3022" s="11" t="s">
        <v>147</v>
      </c>
      <c r="V3022" s="14">
        <v>3000</v>
      </c>
      <c r="W3022" s="14" t="s">
        <v>133</v>
      </c>
      <c r="X3022" s="11" t="s">
        <v>153</v>
      </c>
      <c r="Y3022" s="11" t="s">
        <v>152</v>
      </c>
      <c r="Z3022" s="11" t="s">
        <v>20</v>
      </c>
      <c r="AA3022" s="11"/>
      <c r="AB3022" s="11" t="s">
        <v>105</v>
      </c>
      <c r="AC3022" s="11" t="s">
        <v>506</v>
      </c>
      <c r="AD3022" s="11"/>
      <c r="AE3022" s="11" t="s">
        <v>59</v>
      </c>
      <c r="AF3022" s="11" t="s">
        <v>1198</v>
      </c>
      <c r="AG3022" s="11" t="s">
        <v>1197</v>
      </c>
      <c r="AH3022" s="11"/>
      <c r="AI3022" s="11" t="s">
        <v>225</v>
      </c>
      <c r="AJ3022" s="9" t="s">
        <v>777</v>
      </c>
      <c r="AK3022" s="9" t="s">
        <v>59</v>
      </c>
      <c r="AL3022" s="9" t="s">
        <v>1115</v>
      </c>
    </row>
    <row r="3023" spans="1:38" hidden="1" x14ac:dyDescent="0.2">
      <c r="A3023" s="12">
        <v>3023</v>
      </c>
      <c r="B3023" s="4">
        <v>171</v>
      </c>
      <c r="C3023" s="11" t="s">
        <v>1114</v>
      </c>
      <c r="D3023" s="11" t="s">
        <v>1113</v>
      </c>
      <c r="E3023" s="12">
        <v>2001</v>
      </c>
      <c r="F3023" s="11" t="s">
        <v>1125</v>
      </c>
      <c r="G3023" s="13">
        <v>0.15924528299999999</v>
      </c>
      <c r="H3023" s="13"/>
      <c r="I3023" s="13"/>
      <c r="J3023" s="11"/>
      <c r="K3023" s="11"/>
      <c r="L3023" s="11" t="s">
        <v>1140</v>
      </c>
      <c r="M3023" s="11" t="s">
        <v>57</v>
      </c>
      <c r="N3023" s="12">
        <v>1976</v>
      </c>
      <c r="O3023" s="12" t="s">
        <v>1116</v>
      </c>
      <c r="P3023" s="11" t="s">
        <v>652</v>
      </c>
      <c r="Q3023" s="5" t="s">
        <v>1329</v>
      </c>
      <c r="R3023" s="14"/>
      <c r="S3023" s="11" t="s">
        <v>852</v>
      </c>
      <c r="T3023" s="11"/>
      <c r="U3023" s="11" t="s">
        <v>147</v>
      </c>
      <c r="V3023" s="14">
        <v>3000</v>
      </c>
      <c r="W3023" s="14" t="s">
        <v>133</v>
      </c>
      <c r="X3023" s="11" t="s">
        <v>153</v>
      </c>
      <c r="Y3023" s="11" t="s">
        <v>152</v>
      </c>
      <c r="Z3023" s="11" t="s">
        <v>20</v>
      </c>
      <c r="AA3023" s="11"/>
      <c r="AB3023" s="11" t="s">
        <v>105</v>
      </c>
      <c r="AC3023" s="11" t="s">
        <v>506</v>
      </c>
      <c r="AD3023" s="11"/>
      <c r="AE3023" s="11" t="s">
        <v>59</v>
      </c>
      <c r="AF3023" s="11" t="s">
        <v>1198</v>
      </c>
      <c r="AG3023" s="11" t="s">
        <v>1197</v>
      </c>
      <c r="AH3023" s="11"/>
      <c r="AI3023" s="11" t="s">
        <v>225</v>
      </c>
      <c r="AJ3023" s="9" t="s">
        <v>777</v>
      </c>
      <c r="AK3023" s="9" t="s">
        <v>59</v>
      </c>
      <c r="AL3023" s="9" t="s">
        <v>1115</v>
      </c>
    </row>
    <row r="3024" spans="1:38" hidden="1" x14ac:dyDescent="0.2">
      <c r="A3024" s="12">
        <v>3023</v>
      </c>
      <c r="B3024" s="4">
        <v>172</v>
      </c>
      <c r="C3024" s="11" t="s">
        <v>1114</v>
      </c>
      <c r="D3024" s="11" t="s">
        <v>1113</v>
      </c>
      <c r="E3024" s="12">
        <v>2001</v>
      </c>
      <c r="F3024" s="11" t="s">
        <v>1125</v>
      </c>
      <c r="G3024" s="13">
        <v>3.0943396000000001E-2</v>
      </c>
      <c r="H3024" s="13"/>
      <c r="I3024" s="13"/>
      <c r="J3024" s="11"/>
      <c r="K3024" s="11"/>
      <c r="L3024" s="11" t="s">
        <v>1140</v>
      </c>
      <c r="M3024" s="11" t="s">
        <v>57</v>
      </c>
      <c r="N3024" s="12">
        <v>1977</v>
      </c>
      <c r="O3024" s="12" t="s">
        <v>1116</v>
      </c>
      <c r="P3024" s="11" t="s">
        <v>652</v>
      </c>
      <c r="Q3024" s="5" t="s">
        <v>1329</v>
      </c>
      <c r="R3024" s="14"/>
      <c r="S3024" s="11" t="s">
        <v>852</v>
      </c>
      <c r="T3024" s="11"/>
      <c r="U3024" s="11" t="s">
        <v>147</v>
      </c>
      <c r="V3024" s="14">
        <v>3000</v>
      </c>
      <c r="W3024" s="14" t="s">
        <v>133</v>
      </c>
      <c r="X3024" s="11" t="s">
        <v>153</v>
      </c>
      <c r="Y3024" s="11" t="s">
        <v>152</v>
      </c>
      <c r="Z3024" s="11" t="s">
        <v>20</v>
      </c>
      <c r="AA3024" s="11"/>
      <c r="AB3024" s="11" t="s">
        <v>105</v>
      </c>
      <c r="AC3024" s="11" t="s">
        <v>506</v>
      </c>
      <c r="AD3024" s="11"/>
      <c r="AE3024" s="11" t="s">
        <v>59</v>
      </c>
      <c r="AF3024" s="11" t="s">
        <v>1198</v>
      </c>
      <c r="AG3024" s="11" t="s">
        <v>1197</v>
      </c>
      <c r="AH3024" s="11"/>
      <c r="AI3024" s="11" t="s">
        <v>225</v>
      </c>
      <c r="AJ3024" s="9" t="s">
        <v>777</v>
      </c>
      <c r="AK3024" s="9" t="s">
        <v>59</v>
      </c>
      <c r="AL3024" s="9" t="s">
        <v>1115</v>
      </c>
    </row>
    <row r="3025" spans="1:38" hidden="1" x14ac:dyDescent="0.2">
      <c r="A3025" s="12">
        <v>3023</v>
      </c>
      <c r="B3025" s="4">
        <v>173</v>
      </c>
      <c r="C3025" s="11" t="s">
        <v>1114</v>
      </c>
      <c r="D3025" s="11" t="s">
        <v>1113</v>
      </c>
      <c r="E3025" s="12">
        <v>2001</v>
      </c>
      <c r="F3025" s="11" t="s">
        <v>1125</v>
      </c>
      <c r="G3025" s="13">
        <v>7.5471700000000002E-4</v>
      </c>
      <c r="H3025" s="13"/>
      <c r="I3025" s="13"/>
      <c r="J3025" s="11"/>
      <c r="K3025" s="11"/>
      <c r="L3025" s="11" t="s">
        <v>1140</v>
      </c>
      <c r="M3025" s="11" t="s">
        <v>57</v>
      </c>
      <c r="N3025" s="12">
        <v>1978</v>
      </c>
      <c r="O3025" s="12" t="s">
        <v>1116</v>
      </c>
      <c r="P3025" s="11" t="s">
        <v>652</v>
      </c>
      <c r="Q3025" s="5" t="s">
        <v>1329</v>
      </c>
      <c r="R3025" s="14"/>
      <c r="S3025" s="11" t="s">
        <v>852</v>
      </c>
      <c r="T3025" s="11"/>
      <c r="U3025" s="11" t="s">
        <v>147</v>
      </c>
      <c r="V3025" s="14">
        <v>3000</v>
      </c>
      <c r="W3025" s="14" t="s">
        <v>133</v>
      </c>
      <c r="X3025" s="11" t="s">
        <v>153</v>
      </c>
      <c r="Y3025" s="11" t="s">
        <v>152</v>
      </c>
      <c r="Z3025" s="11" t="s">
        <v>20</v>
      </c>
      <c r="AA3025" s="11"/>
      <c r="AB3025" s="11" t="s">
        <v>105</v>
      </c>
      <c r="AC3025" s="11" t="s">
        <v>506</v>
      </c>
      <c r="AD3025" s="11"/>
      <c r="AE3025" s="11" t="s">
        <v>59</v>
      </c>
      <c r="AF3025" s="11" t="s">
        <v>1198</v>
      </c>
      <c r="AG3025" s="11" t="s">
        <v>1197</v>
      </c>
      <c r="AH3025" s="11"/>
      <c r="AI3025" s="11" t="s">
        <v>225</v>
      </c>
      <c r="AJ3025" s="9" t="s">
        <v>777</v>
      </c>
      <c r="AK3025" s="9" t="s">
        <v>59</v>
      </c>
      <c r="AL3025" s="9" t="s">
        <v>1115</v>
      </c>
    </row>
    <row r="3026" spans="1:38" hidden="1" x14ac:dyDescent="0.2">
      <c r="A3026" s="12">
        <v>3023</v>
      </c>
      <c r="B3026" s="4">
        <v>174</v>
      </c>
      <c r="C3026" s="11" t="s">
        <v>1114</v>
      </c>
      <c r="D3026" s="11" t="s">
        <v>1113</v>
      </c>
      <c r="E3026" s="12">
        <v>2001</v>
      </c>
      <c r="F3026" s="11" t="s">
        <v>1125</v>
      </c>
      <c r="G3026" s="13">
        <v>0.211320755</v>
      </c>
      <c r="H3026" s="13"/>
      <c r="I3026" s="13"/>
      <c r="J3026" s="11"/>
      <c r="K3026" s="11"/>
      <c r="L3026" s="11" t="s">
        <v>1140</v>
      </c>
      <c r="M3026" s="11" t="s">
        <v>57</v>
      </c>
      <c r="N3026" s="12">
        <v>1979</v>
      </c>
      <c r="O3026" s="12" t="s">
        <v>1116</v>
      </c>
      <c r="P3026" s="11" t="s">
        <v>652</v>
      </c>
      <c r="Q3026" s="5" t="s">
        <v>1329</v>
      </c>
      <c r="R3026" s="14"/>
      <c r="S3026" s="11" t="s">
        <v>852</v>
      </c>
      <c r="T3026" s="11"/>
      <c r="U3026" s="11" t="s">
        <v>147</v>
      </c>
      <c r="V3026" s="14">
        <v>3000</v>
      </c>
      <c r="W3026" s="14" t="s">
        <v>133</v>
      </c>
      <c r="X3026" s="11" t="s">
        <v>153</v>
      </c>
      <c r="Y3026" s="11" t="s">
        <v>152</v>
      </c>
      <c r="Z3026" s="11" t="s">
        <v>20</v>
      </c>
      <c r="AA3026" s="11"/>
      <c r="AB3026" s="11" t="s">
        <v>105</v>
      </c>
      <c r="AC3026" s="11" t="s">
        <v>506</v>
      </c>
      <c r="AD3026" s="11"/>
      <c r="AE3026" s="11" t="s">
        <v>59</v>
      </c>
      <c r="AF3026" s="11" t="s">
        <v>1198</v>
      </c>
      <c r="AG3026" s="11" t="s">
        <v>1197</v>
      </c>
      <c r="AH3026" s="11"/>
      <c r="AI3026" s="11" t="s">
        <v>225</v>
      </c>
      <c r="AJ3026" s="9" t="s">
        <v>777</v>
      </c>
      <c r="AK3026" s="9" t="s">
        <v>59</v>
      </c>
      <c r="AL3026" s="9" t="s">
        <v>1115</v>
      </c>
    </row>
    <row r="3027" spans="1:38" hidden="1" x14ac:dyDescent="0.2">
      <c r="A3027" s="12">
        <v>3023</v>
      </c>
      <c r="B3027" s="4">
        <v>175</v>
      </c>
      <c r="C3027" s="11" t="s">
        <v>1114</v>
      </c>
      <c r="D3027" s="11" t="s">
        <v>1113</v>
      </c>
      <c r="E3027" s="12">
        <v>2001</v>
      </c>
      <c r="F3027" s="11" t="s">
        <v>1125</v>
      </c>
      <c r="G3027" s="13">
        <v>0.267924528</v>
      </c>
      <c r="H3027" s="13"/>
      <c r="I3027" s="13"/>
      <c r="J3027" s="11"/>
      <c r="K3027" s="11"/>
      <c r="L3027" s="11" t="s">
        <v>1140</v>
      </c>
      <c r="M3027" s="11" t="s">
        <v>57</v>
      </c>
      <c r="N3027" s="12">
        <v>1980</v>
      </c>
      <c r="O3027" s="12" t="s">
        <v>1116</v>
      </c>
      <c r="P3027" s="11" t="s">
        <v>652</v>
      </c>
      <c r="Q3027" s="5" t="s">
        <v>1329</v>
      </c>
      <c r="R3027" s="14"/>
      <c r="S3027" s="11" t="s">
        <v>852</v>
      </c>
      <c r="T3027" s="11"/>
      <c r="U3027" s="11" t="s">
        <v>147</v>
      </c>
      <c r="V3027" s="14">
        <v>3000</v>
      </c>
      <c r="W3027" s="14" t="s">
        <v>133</v>
      </c>
      <c r="X3027" s="11" t="s">
        <v>153</v>
      </c>
      <c r="Y3027" s="11" t="s">
        <v>152</v>
      </c>
      <c r="Z3027" s="11" t="s">
        <v>20</v>
      </c>
      <c r="AA3027" s="11"/>
      <c r="AB3027" s="11" t="s">
        <v>105</v>
      </c>
      <c r="AC3027" s="11" t="s">
        <v>506</v>
      </c>
      <c r="AD3027" s="11"/>
      <c r="AE3027" s="11" t="s">
        <v>59</v>
      </c>
      <c r="AF3027" s="11" t="s">
        <v>1198</v>
      </c>
      <c r="AG3027" s="11" t="s">
        <v>1197</v>
      </c>
      <c r="AH3027" s="11"/>
      <c r="AI3027" s="11" t="s">
        <v>225</v>
      </c>
      <c r="AJ3027" s="9" t="s">
        <v>777</v>
      </c>
      <c r="AK3027" s="9" t="s">
        <v>59</v>
      </c>
      <c r="AL3027" s="9" t="s">
        <v>1115</v>
      </c>
    </row>
    <row r="3028" spans="1:38" hidden="1" x14ac:dyDescent="0.2">
      <c r="A3028" s="12">
        <v>3023</v>
      </c>
      <c r="B3028" s="4">
        <v>176</v>
      </c>
      <c r="C3028" s="11" t="s">
        <v>1114</v>
      </c>
      <c r="D3028" s="11" t="s">
        <v>1113</v>
      </c>
      <c r="E3028" s="12">
        <v>2001</v>
      </c>
      <c r="F3028" s="11" t="s">
        <v>1125</v>
      </c>
      <c r="G3028" s="13">
        <v>0.125283019</v>
      </c>
      <c r="H3028" s="13"/>
      <c r="I3028" s="13"/>
      <c r="J3028" s="11"/>
      <c r="K3028" s="11"/>
      <c r="L3028" s="11" t="s">
        <v>1140</v>
      </c>
      <c r="M3028" s="11" t="s">
        <v>57</v>
      </c>
      <c r="N3028" s="12">
        <v>1981</v>
      </c>
      <c r="O3028" s="12" t="s">
        <v>1116</v>
      </c>
      <c r="P3028" s="11" t="s">
        <v>652</v>
      </c>
      <c r="Q3028" s="5" t="s">
        <v>1329</v>
      </c>
      <c r="R3028" s="14"/>
      <c r="S3028" s="11" t="s">
        <v>852</v>
      </c>
      <c r="T3028" s="11"/>
      <c r="U3028" s="11" t="s">
        <v>147</v>
      </c>
      <c r="V3028" s="14">
        <v>3000</v>
      </c>
      <c r="W3028" s="14" t="s">
        <v>133</v>
      </c>
      <c r="X3028" s="11" t="s">
        <v>153</v>
      </c>
      <c r="Y3028" s="11" t="s">
        <v>152</v>
      </c>
      <c r="Z3028" s="11" t="s">
        <v>20</v>
      </c>
      <c r="AA3028" s="11"/>
      <c r="AB3028" s="11" t="s">
        <v>105</v>
      </c>
      <c r="AC3028" s="11" t="s">
        <v>506</v>
      </c>
      <c r="AD3028" s="11"/>
      <c r="AE3028" s="11" t="s">
        <v>59</v>
      </c>
      <c r="AF3028" s="11" t="s">
        <v>1198</v>
      </c>
      <c r="AG3028" s="11" t="s">
        <v>1197</v>
      </c>
      <c r="AH3028" s="11"/>
      <c r="AI3028" s="11" t="s">
        <v>225</v>
      </c>
      <c r="AJ3028" s="9" t="s">
        <v>777</v>
      </c>
      <c r="AK3028" s="9" t="s">
        <v>59</v>
      </c>
      <c r="AL3028" s="9" t="s">
        <v>1115</v>
      </c>
    </row>
    <row r="3029" spans="1:38" hidden="1" x14ac:dyDescent="0.2">
      <c r="A3029" s="12">
        <v>3023</v>
      </c>
      <c r="B3029" s="4">
        <v>177</v>
      </c>
      <c r="C3029" s="11" t="s">
        <v>1114</v>
      </c>
      <c r="D3029" s="11" t="s">
        <v>1113</v>
      </c>
      <c r="E3029" s="12">
        <v>2001</v>
      </c>
      <c r="F3029" s="11" t="s">
        <v>1125</v>
      </c>
      <c r="G3029" s="13">
        <v>0.16603773599999999</v>
      </c>
      <c r="H3029" s="13"/>
      <c r="I3029" s="13"/>
      <c r="J3029" s="11"/>
      <c r="K3029" s="11"/>
      <c r="L3029" s="11" t="s">
        <v>1140</v>
      </c>
      <c r="M3029" s="11" t="s">
        <v>57</v>
      </c>
      <c r="N3029" s="12">
        <v>1982</v>
      </c>
      <c r="O3029" s="12" t="s">
        <v>1116</v>
      </c>
      <c r="P3029" s="11" t="s">
        <v>652</v>
      </c>
      <c r="Q3029" s="5" t="s">
        <v>1329</v>
      </c>
      <c r="R3029" s="14"/>
      <c r="S3029" s="11" t="s">
        <v>852</v>
      </c>
      <c r="T3029" s="11"/>
      <c r="U3029" s="11" t="s">
        <v>147</v>
      </c>
      <c r="V3029" s="14">
        <v>3000</v>
      </c>
      <c r="W3029" s="14" t="s">
        <v>133</v>
      </c>
      <c r="X3029" s="11" t="s">
        <v>153</v>
      </c>
      <c r="Y3029" s="11" t="s">
        <v>152</v>
      </c>
      <c r="Z3029" s="11" t="s">
        <v>20</v>
      </c>
      <c r="AA3029" s="11"/>
      <c r="AB3029" s="11" t="s">
        <v>105</v>
      </c>
      <c r="AC3029" s="11" t="s">
        <v>506</v>
      </c>
      <c r="AD3029" s="11"/>
      <c r="AE3029" s="11" t="s">
        <v>59</v>
      </c>
      <c r="AF3029" s="11" t="s">
        <v>1198</v>
      </c>
      <c r="AG3029" s="11" t="s">
        <v>1197</v>
      </c>
      <c r="AH3029" s="11"/>
      <c r="AI3029" s="11" t="s">
        <v>225</v>
      </c>
      <c r="AJ3029" s="9" t="s">
        <v>777</v>
      </c>
      <c r="AK3029" s="9" t="s">
        <v>59</v>
      </c>
      <c r="AL3029" s="9" t="s">
        <v>1115</v>
      </c>
    </row>
    <row r="3030" spans="1:38" hidden="1" x14ac:dyDescent="0.2">
      <c r="A3030" s="12">
        <v>3023</v>
      </c>
      <c r="B3030" s="4">
        <v>178</v>
      </c>
      <c r="C3030" s="11" t="s">
        <v>1114</v>
      </c>
      <c r="D3030" s="11" t="s">
        <v>1113</v>
      </c>
      <c r="E3030" s="12">
        <v>2001</v>
      </c>
      <c r="F3030" s="11" t="s">
        <v>1125</v>
      </c>
      <c r="G3030" s="13">
        <v>0.35773584899999999</v>
      </c>
      <c r="H3030" s="13"/>
      <c r="I3030" s="13"/>
      <c r="J3030" s="11"/>
      <c r="K3030" s="11"/>
      <c r="L3030" s="11" t="s">
        <v>1140</v>
      </c>
      <c r="M3030" s="11" t="s">
        <v>57</v>
      </c>
      <c r="N3030" s="12">
        <v>1983</v>
      </c>
      <c r="O3030" s="12" t="s">
        <v>1116</v>
      </c>
      <c r="P3030" s="11" t="s">
        <v>652</v>
      </c>
      <c r="Q3030" s="5" t="s">
        <v>1329</v>
      </c>
      <c r="R3030" s="14"/>
      <c r="S3030" s="11" t="s">
        <v>852</v>
      </c>
      <c r="T3030" s="11"/>
      <c r="U3030" s="11" t="s">
        <v>147</v>
      </c>
      <c r="V3030" s="14">
        <v>3000</v>
      </c>
      <c r="W3030" s="14" t="s">
        <v>133</v>
      </c>
      <c r="X3030" s="11" t="s">
        <v>153</v>
      </c>
      <c r="Y3030" s="11" t="s">
        <v>152</v>
      </c>
      <c r="Z3030" s="11" t="s">
        <v>20</v>
      </c>
      <c r="AA3030" s="11"/>
      <c r="AB3030" s="11" t="s">
        <v>105</v>
      </c>
      <c r="AC3030" s="11" t="s">
        <v>506</v>
      </c>
      <c r="AD3030" s="11"/>
      <c r="AE3030" s="11" t="s">
        <v>59</v>
      </c>
      <c r="AF3030" s="11" t="s">
        <v>1198</v>
      </c>
      <c r="AG3030" s="11" t="s">
        <v>1197</v>
      </c>
      <c r="AH3030" s="11"/>
      <c r="AI3030" s="11" t="s">
        <v>225</v>
      </c>
      <c r="AJ3030" s="9" t="s">
        <v>777</v>
      </c>
      <c r="AK3030" s="9" t="s">
        <v>59</v>
      </c>
      <c r="AL3030" s="9" t="s">
        <v>1115</v>
      </c>
    </row>
    <row r="3031" spans="1:38" hidden="1" x14ac:dyDescent="0.2">
      <c r="A3031" s="12">
        <v>3023</v>
      </c>
      <c r="B3031" s="4">
        <v>179</v>
      </c>
      <c r="C3031" s="11" t="s">
        <v>1114</v>
      </c>
      <c r="D3031" s="11" t="s">
        <v>1113</v>
      </c>
      <c r="E3031" s="12">
        <v>2001</v>
      </c>
      <c r="F3031" s="11" t="s">
        <v>1125</v>
      </c>
      <c r="G3031" s="13">
        <v>8.9811321E-2</v>
      </c>
      <c r="H3031" s="13"/>
      <c r="I3031" s="13"/>
      <c r="J3031" s="11"/>
      <c r="K3031" s="11"/>
      <c r="L3031" s="11" t="s">
        <v>1140</v>
      </c>
      <c r="M3031" s="11" t="s">
        <v>57</v>
      </c>
      <c r="N3031" s="12">
        <v>1984</v>
      </c>
      <c r="O3031" s="12" t="s">
        <v>1116</v>
      </c>
      <c r="P3031" s="11" t="s">
        <v>652</v>
      </c>
      <c r="Q3031" s="5" t="s">
        <v>1329</v>
      </c>
      <c r="R3031" s="14"/>
      <c r="S3031" s="11" t="s">
        <v>852</v>
      </c>
      <c r="T3031" s="11"/>
      <c r="U3031" s="11" t="s">
        <v>147</v>
      </c>
      <c r="V3031" s="14">
        <v>3000</v>
      </c>
      <c r="W3031" s="14" t="s">
        <v>133</v>
      </c>
      <c r="X3031" s="11" t="s">
        <v>153</v>
      </c>
      <c r="Y3031" s="11" t="s">
        <v>152</v>
      </c>
      <c r="Z3031" s="11" t="s">
        <v>20</v>
      </c>
      <c r="AA3031" s="11"/>
      <c r="AB3031" s="11" t="s">
        <v>105</v>
      </c>
      <c r="AC3031" s="11" t="s">
        <v>506</v>
      </c>
      <c r="AD3031" s="11"/>
      <c r="AE3031" s="11" t="s">
        <v>59</v>
      </c>
      <c r="AF3031" s="11" t="s">
        <v>1198</v>
      </c>
      <c r="AG3031" s="11" t="s">
        <v>1197</v>
      </c>
      <c r="AH3031" s="11"/>
      <c r="AI3031" s="11" t="s">
        <v>225</v>
      </c>
      <c r="AJ3031" s="9" t="s">
        <v>777</v>
      </c>
      <c r="AK3031" s="9" t="s">
        <v>59</v>
      </c>
      <c r="AL3031" s="9" t="s">
        <v>1115</v>
      </c>
    </row>
    <row r="3032" spans="1:38" hidden="1" x14ac:dyDescent="0.2">
      <c r="A3032" s="12">
        <v>3023</v>
      </c>
      <c r="B3032" s="4">
        <v>180</v>
      </c>
      <c r="C3032" s="11" t="s">
        <v>1114</v>
      </c>
      <c r="D3032" s="11" t="s">
        <v>1113</v>
      </c>
      <c r="E3032" s="12">
        <v>2001</v>
      </c>
      <c r="F3032" s="11" t="s">
        <v>1125</v>
      </c>
      <c r="G3032" s="13">
        <v>0.33509433999999999</v>
      </c>
      <c r="H3032" s="13"/>
      <c r="I3032" s="13"/>
      <c r="J3032" s="11"/>
      <c r="K3032" s="11"/>
      <c r="L3032" s="11" t="s">
        <v>1140</v>
      </c>
      <c r="M3032" s="11" t="s">
        <v>57</v>
      </c>
      <c r="N3032" s="12">
        <v>1985</v>
      </c>
      <c r="O3032" s="12" t="s">
        <v>1116</v>
      </c>
      <c r="P3032" s="11" t="s">
        <v>652</v>
      </c>
      <c r="Q3032" s="5" t="s">
        <v>1329</v>
      </c>
      <c r="R3032" s="14"/>
      <c r="S3032" s="11" t="s">
        <v>852</v>
      </c>
      <c r="T3032" s="11"/>
      <c r="U3032" s="11" t="s">
        <v>147</v>
      </c>
      <c r="V3032" s="14">
        <v>3000</v>
      </c>
      <c r="W3032" s="14" t="s">
        <v>133</v>
      </c>
      <c r="X3032" s="11" t="s">
        <v>153</v>
      </c>
      <c r="Y3032" s="11" t="s">
        <v>152</v>
      </c>
      <c r="Z3032" s="11" t="s">
        <v>20</v>
      </c>
      <c r="AA3032" s="11"/>
      <c r="AB3032" s="11" t="s">
        <v>105</v>
      </c>
      <c r="AC3032" s="11" t="s">
        <v>506</v>
      </c>
      <c r="AD3032" s="11"/>
      <c r="AE3032" s="11" t="s">
        <v>59</v>
      </c>
      <c r="AF3032" s="11" t="s">
        <v>1198</v>
      </c>
      <c r="AG3032" s="11" t="s">
        <v>1197</v>
      </c>
      <c r="AH3032" s="11"/>
      <c r="AI3032" s="11" t="s">
        <v>225</v>
      </c>
      <c r="AJ3032" s="9" t="s">
        <v>777</v>
      </c>
      <c r="AK3032" s="9" t="s">
        <v>59</v>
      </c>
      <c r="AL3032" s="9" t="s">
        <v>1115</v>
      </c>
    </row>
    <row r="3033" spans="1:38" hidden="1" x14ac:dyDescent="0.2">
      <c r="A3033" s="12">
        <v>3023</v>
      </c>
      <c r="B3033" s="4">
        <v>181</v>
      </c>
      <c r="C3033" s="11" t="s">
        <v>1114</v>
      </c>
      <c r="D3033" s="11" t="s">
        <v>1113</v>
      </c>
      <c r="E3033" s="12">
        <v>2001</v>
      </c>
      <c r="F3033" s="11" t="s">
        <v>1125</v>
      </c>
      <c r="G3033" s="13">
        <v>9.1320755000000003E-2</v>
      </c>
      <c r="H3033" s="13"/>
      <c r="I3033" s="13"/>
      <c r="J3033" s="11"/>
      <c r="K3033" s="11"/>
      <c r="L3033" s="11" t="s">
        <v>1140</v>
      </c>
      <c r="M3033" s="11" t="s">
        <v>57</v>
      </c>
      <c r="N3033" s="12">
        <v>1986</v>
      </c>
      <c r="O3033" s="12" t="s">
        <v>1116</v>
      </c>
      <c r="P3033" s="11" t="s">
        <v>652</v>
      </c>
      <c r="Q3033" s="5" t="s">
        <v>1329</v>
      </c>
      <c r="R3033" s="14"/>
      <c r="S3033" s="11" t="s">
        <v>852</v>
      </c>
      <c r="T3033" s="11"/>
      <c r="U3033" s="11" t="s">
        <v>147</v>
      </c>
      <c r="V3033" s="14">
        <v>3000</v>
      </c>
      <c r="W3033" s="14" t="s">
        <v>133</v>
      </c>
      <c r="X3033" s="11" t="s">
        <v>153</v>
      </c>
      <c r="Y3033" s="11" t="s">
        <v>152</v>
      </c>
      <c r="Z3033" s="11" t="s">
        <v>20</v>
      </c>
      <c r="AA3033" s="11"/>
      <c r="AB3033" s="11" t="s">
        <v>105</v>
      </c>
      <c r="AC3033" s="11" t="s">
        <v>506</v>
      </c>
      <c r="AD3033" s="11"/>
      <c r="AE3033" s="11" t="s">
        <v>59</v>
      </c>
      <c r="AF3033" s="11" t="s">
        <v>1198</v>
      </c>
      <c r="AG3033" s="11" t="s">
        <v>1197</v>
      </c>
      <c r="AH3033" s="11"/>
      <c r="AI3033" s="11" t="s">
        <v>225</v>
      </c>
      <c r="AJ3033" s="9" t="s">
        <v>777</v>
      </c>
      <c r="AK3033" s="9" t="s">
        <v>59</v>
      </c>
      <c r="AL3033" s="9" t="s">
        <v>1115</v>
      </c>
    </row>
    <row r="3034" spans="1:38" hidden="1" x14ac:dyDescent="0.2">
      <c r="A3034" s="12">
        <v>3023</v>
      </c>
      <c r="B3034" s="4">
        <v>182</v>
      </c>
      <c r="C3034" s="11" t="s">
        <v>1114</v>
      </c>
      <c r="D3034" s="11" t="s">
        <v>1113</v>
      </c>
      <c r="E3034" s="12">
        <v>2001</v>
      </c>
      <c r="F3034" s="11" t="s">
        <v>1125</v>
      </c>
      <c r="G3034" s="13">
        <v>0.33509433999999999</v>
      </c>
      <c r="H3034" s="13"/>
      <c r="I3034" s="13"/>
      <c r="J3034" s="11"/>
      <c r="K3034" s="11"/>
      <c r="L3034" s="11" t="s">
        <v>1140</v>
      </c>
      <c r="M3034" s="11" t="s">
        <v>57</v>
      </c>
      <c r="N3034" s="12">
        <v>1987</v>
      </c>
      <c r="O3034" s="12" t="s">
        <v>1116</v>
      </c>
      <c r="P3034" s="11" t="s">
        <v>652</v>
      </c>
      <c r="Q3034" s="5" t="s">
        <v>1329</v>
      </c>
      <c r="R3034" s="14"/>
      <c r="S3034" s="11" t="s">
        <v>852</v>
      </c>
      <c r="T3034" s="11"/>
      <c r="U3034" s="11" t="s">
        <v>147</v>
      </c>
      <c r="V3034" s="14">
        <v>3000</v>
      </c>
      <c r="W3034" s="14" t="s">
        <v>133</v>
      </c>
      <c r="X3034" s="11" t="s">
        <v>153</v>
      </c>
      <c r="Y3034" s="11" t="s">
        <v>152</v>
      </c>
      <c r="Z3034" s="11" t="s">
        <v>20</v>
      </c>
      <c r="AA3034" s="11"/>
      <c r="AB3034" s="11" t="s">
        <v>105</v>
      </c>
      <c r="AC3034" s="11" t="s">
        <v>506</v>
      </c>
      <c r="AD3034" s="11"/>
      <c r="AE3034" s="11" t="s">
        <v>59</v>
      </c>
      <c r="AF3034" s="11" t="s">
        <v>1198</v>
      </c>
      <c r="AG3034" s="11" t="s">
        <v>1197</v>
      </c>
      <c r="AH3034" s="11"/>
      <c r="AI3034" s="11" t="s">
        <v>225</v>
      </c>
      <c r="AJ3034" s="9" t="s">
        <v>777</v>
      </c>
      <c r="AK3034" s="9" t="s">
        <v>59</v>
      </c>
      <c r="AL3034" s="9" t="s">
        <v>1115</v>
      </c>
    </row>
    <row r="3035" spans="1:38" hidden="1" x14ac:dyDescent="0.2">
      <c r="A3035" s="12">
        <v>3023</v>
      </c>
      <c r="B3035" s="4">
        <v>183</v>
      </c>
      <c r="C3035" s="11" t="s">
        <v>1114</v>
      </c>
      <c r="D3035" s="11" t="s">
        <v>1113</v>
      </c>
      <c r="E3035" s="12">
        <v>2001</v>
      </c>
      <c r="F3035" s="11" t="s">
        <v>1125</v>
      </c>
      <c r="G3035" s="13">
        <v>9.8867924999999995E-2</v>
      </c>
      <c r="H3035" s="13"/>
      <c r="I3035" s="13"/>
      <c r="J3035" s="11"/>
      <c r="K3035" s="11"/>
      <c r="L3035" s="11" t="s">
        <v>1140</v>
      </c>
      <c r="M3035" s="11" t="s">
        <v>57</v>
      </c>
      <c r="N3035" s="12">
        <v>1988</v>
      </c>
      <c r="O3035" s="12" t="s">
        <v>1116</v>
      </c>
      <c r="P3035" s="11" t="s">
        <v>652</v>
      </c>
      <c r="Q3035" s="5" t="s">
        <v>1329</v>
      </c>
      <c r="R3035" s="14"/>
      <c r="S3035" s="11" t="s">
        <v>852</v>
      </c>
      <c r="T3035" s="11"/>
      <c r="U3035" s="11" t="s">
        <v>147</v>
      </c>
      <c r="V3035" s="14">
        <v>3000</v>
      </c>
      <c r="W3035" s="14" t="s">
        <v>133</v>
      </c>
      <c r="X3035" s="11" t="s">
        <v>153</v>
      </c>
      <c r="Y3035" s="11" t="s">
        <v>152</v>
      </c>
      <c r="Z3035" s="11" t="s">
        <v>20</v>
      </c>
      <c r="AA3035" s="11"/>
      <c r="AB3035" s="11" t="s">
        <v>105</v>
      </c>
      <c r="AC3035" s="11" t="s">
        <v>506</v>
      </c>
      <c r="AD3035" s="11"/>
      <c r="AE3035" s="11" t="s">
        <v>59</v>
      </c>
      <c r="AF3035" s="11" t="s">
        <v>1198</v>
      </c>
      <c r="AG3035" s="11" t="s">
        <v>1197</v>
      </c>
      <c r="AH3035" s="11"/>
      <c r="AI3035" s="11" t="s">
        <v>225</v>
      </c>
      <c r="AJ3035" s="9" t="s">
        <v>777</v>
      </c>
      <c r="AK3035" s="9" t="s">
        <v>59</v>
      </c>
      <c r="AL3035" s="9" t="s">
        <v>1115</v>
      </c>
    </row>
    <row r="3036" spans="1:38" hidden="1" x14ac:dyDescent="0.2">
      <c r="A3036" s="12">
        <v>3023</v>
      </c>
      <c r="B3036" s="4">
        <v>184</v>
      </c>
      <c r="C3036" s="11" t="s">
        <v>1114</v>
      </c>
      <c r="D3036" s="11" t="s">
        <v>1113</v>
      </c>
      <c r="E3036" s="12">
        <v>2001</v>
      </c>
      <c r="F3036" s="11" t="s">
        <v>1125</v>
      </c>
      <c r="G3036" s="13">
        <v>0.21886792499999999</v>
      </c>
      <c r="H3036" s="13"/>
      <c r="I3036" s="13"/>
      <c r="J3036" s="11"/>
      <c r="K3036" s="11"/>
      <c r="L3036" s="11" t="s">
        <v>1140</v>
      </c>
      <c r="M3036" s="11" t="s">
        <v>57</v>
      </c>
      <c r="N3036" s="12">
        <v>1989</v>
      </c>
      <c r="O3036" s="12" t="s">
        <v>1116</v>
      </c>
      <c r="P3036" s="11" t="s">
        <v>652</v>
      </c>
      <c r="Q3036" s="5" t="s">
        <v>1329</v>
      </c>
      <c r="R3036" s="14"/>
      <c r="S3036" s="11" t="s">
        <v>852</v>
      </c>
      <c r="T3036" s="11"/>
      <c r="U3036" s="11" t="s">
        <v>147</v>
      </c>
      <c r="V3036" s="14">
        <v>3000</v>
      </c>
      <c r="W3036" s="14" t="s">
        <v>133</v>
      </c>
      <c r="X3036" s="11" t="s">
        <v>153</v>
      </c>
      <c r="Y3036" s="11" t="s">
        <v>152</v>
      </c>
      <c r="Z3036" s="11" t="s">
        <v>20</v>
      </c>
      <c r="AA3036" s="11"/>
      <c r="AB3036" s="11" t="s">
        <v>105</v>
      </c>
      <c r="AC3036" s="11" t="s">
        <v>506</v>
      </c>
      <c r="AD3036" s="11"/>
      <c r="AE3036" s="11" t="s">
        <v>59</v>
      </c>
      <c r="AF3036" s="11" t="s">
        <v>1198</v>
      </c>
      <c r="AG3036" s="11" t="s">
        <v>1197</v>
      </c>
      <c r="AH3036" s="11"/>
      <c r="AI3036" s="11" t="s">
        <v>225</v>
      </c>
      <c r="AJ3036" s="9" t="s">
        <v>777</v>
      </c>
      <c r="AK3036" s="9" t="s">
        <v>59</v>
      </c>
      <c r="AL3036" s="9" t="s">
        <v>1115</v>
      </c>
    </row>
    <row r="3037" spans="1:38" hidden="1" x14ac:dyDescent="0.2">
      <c r="A3037" s="12">
        <v>3023</v>
      </c>
      <c r="B3037" s="4">
        <v>185</v>
      </c>
      <c r="C3037" s="11" t="s">
        <v>1114</v>
      </c>
      <c r="D3037" s="11" t="s">
        <v>1113</v>
      </c>
      <c r="E3037" s="12">
        <v>2001</v>
      </c>
      <c r="F3037" s="11" t="s">
        <v>1125</v>
      </c>
      <c r="G3037" s="13">
        <v>0.14339622599999999</v>
      </c>
      <c r="H3037" s="13"/>
      <c r="I3037" s="13"/>
      <c r="J3037" s="11"/>
      <c r="K3037" s="11"/>
      <c r="L3037" s="11" t="s">
        <v>1140</v>
      </c>
      <c r="M3037" s="11" t="s">
        <v>57</v>
      </c>
      <c r="N3037" s="12">
        <v>1990</v>
      </c>
      <c r="O3037" s="12" t="s">
        <v>1116</v>
      </c>
      <c r="P3037" s="11" t="s">
        <v>652</v>
      </c>
      <c r="Q3037" s="5" t="s">
        <v>1329</v>
      </c>
      <c r="R3037" s="14"/>
      <c r="S3037" s="11" t="s">
        <v>852</v>
      </c>
      <c r="T3037" s="11"/>
      <c r="U3037" s="11" t="s">
        <v>147</v>
      </c>
      <c r="V3037" s="14">
        <v>3000</v>
      </c>
      <c r="W3037" s="14" t="s">
        <v>133</v>
      </c>
      <c r="X3037" s="11" t="s">
        <v>153</v>
      </c>
      <c r="Y3037" s="11" t="s">
        <v>152</v>
      </c>
      <c r="Z3037" s="11" t="s">
        <v>20</v>
      </c>
      <c r="AA3037" s="11"/>
      <c r="AB3037" s="11" t="s">
        <v>105</v>
      </c>
      <c r="AC3037" s="11" t="s">
        <v>506</v>
      </c>
      <c r="AD3037" s="11"/>
      <c r="AE3037" s="11" t="s">
        <v>59</v>
      </c>
      <c r="AF3037" s="11" t="s">
        <v>1198</v>
      </c>
      <c r="AG3037" s="11" t="s">
        <v>1197</v>
      </c>
      <c r="AH3037" s="11"/>
      <c r="AI3037" s="11" t="s">
        <v>225</v>
      </c>
      <c r="AJ3037" s="9" t="s">
        <v>777</v>
      </c>
      <c r="AK3037" s="9" t="s">
        <v>59</v>
      </c>
      <c r="AL3037" s="9" t="s">
        <v>1115</v>
      </c>
    </row>
    <row r="3038" spans="1:38" hidden="1" x14ac:dyDescent="0.2">
      <c r="A3038" s="12">
        <v>3023</v>
      </c>
      <c r="B3038" s="4">
        <v>186</v>
      </c>
      <c r="C3038" s="11" t="s">
        <v>1114</v>
      </c>
      <c r="D3038" s="11" t="s">
        <v>1113</v>
      </c>
      <c r="E3038" s="12">
        <v>2001</v>
      </c>
      <c r="F3038" s="11" t="s">
        <v>1125</v>
      </c>
      <c r="G3038" s="13">
        <v>0.26188679199999998</v>
      </c>
      <c r="H3038" s="13"/>
      <c r="I3038" s="13"/>
      <c r="J3038" s="11"/>
      <c r="K3038" s="11"/>
      <c r="L3038" s="11" t="s">
        <v>1140</v>
      </c>
      <c r="M3038" s="11" t="s">
        <v>57</v>
      </c>
      <c r="N3038" s="12">
        <v>1991</v>
      </c>
      <c r="O3038" s="12" t="s">
        <v>1116</v>
      </c>
      <c r="P3038" s="11" t="s">
        <v>652</v>
      </c>
      <c r="Q3038" s="5" t="s">
        <v>1329</v>
      </c>
      <c r="R3038" s="14"/>
      <c r="S3038" s="11" t="s">
        <v>852</v>
      </c>
      <c r="T3038" s="11"/>
      <c r="U3038" s="11" t="s">
        <v>147</v>
      </c>
      <c r="V3038" s="14">
        <v>3000</v>
      </c>
      <c r="W3038" s="14" t="s">
        <v>133</v>
      </c>
      <c r="X3038" s="11" t="s">
        <v>153</v>
      </c>
      <c r="Y3038" s="11" t="s">
        <v>152</v>
      </c>
      <c r="Z3038" s="11" t="s">
        <v>20</v>
      </c>
      <c r="AA3038" s="11"/>
      <c r="AB3038" s="11" t="s">
        <v>105</v>
      </c>
      <c r="AC3038" s="11" t="s">
        <v>506</v>
      </c>
      <c r="AD3038" s="11"/>
      <c r="AE3038" s="11" t="s">
        <v>59</v>
      </c>
      <c r="AF3038" s="11" t="s">
        <v>1198</v>
      </c>
      <c r="AG3038" s="11" t="s">
        <v>1197</v>
      </c>
      <c r="AH3038" s="11"/>
      <c r="AI3038" s="11" t="s">
        <v>225</v>
      </c>
      <c r="AJ3038" s="9" t="s">
        <v>777</v>
      </c>
      <c r="AK3038" s="9" t="s">
        <v>59</v>
      </c>
      <c r="AL3038" s="9" t="s">
        <v>1115</v>
      </c>
    </row>
    <row r="3039" spans="1:38" hidden="1" x14ac:dyDescent="0.2">
      <c r="A3039" s="12">
        <v>3023</v>
      </c>
      <c r="B3039" s="4">
        <v>187</v>
      </c>
      <c r="C3039" s="11" t="s">
        <v>1114</v>
      </c>
      <c r="D3039" s="11" t="s">
        <v>1113</v>
      </c>
      <c r="E3039" s="12">
        <v>2001</v>
      </c>
      <c r="F3039" s="11" t="s">
        <v>1125</v>
      </c>
      <c r="G3039" s="13">
        <v>0.20679245299999999</v>
      </c>
      <c r="H3039" s="13"/>
      <c r="I3039" s="13"/>
      <c r="J3039" s="11"/>
      <c r="K3039" s="11"/>
      <c r="L3039" s="11" t="s">
        <v>1140</v>
      </c>
      <c r="M3039" s="11" t="s">
        <v>57</v>
      </c>
      <c r="N3039" s="12">
        <v>1992</v>
      </c>
      <c r="O3039" s="12" t="s">
        <v>1116</v>
      </c>
      <c r="P3039" s="11" t="s">
        <v>652</v>
      </c>
      <c r="Q3039" s="5" t="s">
        <v>1329</v>
      </c>
      <c r="R3039" s="14"/>
      <c r="S3039" s="11" t="s">
        <v>852</v>
      </c>
      <c r="T3039" s="11"/>
      <c r="U3039" s="11" t="s">
        <v>147</v>
      </c>
      <c r="V3039" s="14">
        <v>3000</v>
      </c>
      <c r="W3039" s="14" t="s">
        <v>133</v>
      </c>
      <c r="X3039" s="11" t="s">
        <v>153</v>
      </c>
      <c r="Y3039" s="11" t="s">
        <v>152</v>
      </c>
      <c r="Z3039" s="11" t="s">
        <v>20</v>
      </c>
      <c r="AA3039" s="11"/>
      <c r="AB3039" s="11" t="s">
        <v>105</v>
      </c>
      <c r="AC3039" s="11" t="s">
        <v>506</v>
      </c>
      <c r="AD3039" s="11"/>
      <c r="AE3039" s="11" t="s">
        <v>59</v>
      </c>
      <c r="AF3039" s="11" t="s">
        <v>1198</v>
      </c>
      <c r="AG3039" s="11" t="s">
        <v>1197</v>
      </c>
      <c r="AH3039" s="11"/>
      <c r="AI3039" s="11" t="s">
        <v>225</v>
      </c>
      <c r="AJ3039" s="9" t="s">
        <v>777</v>
      </c>
      <c r="AK3039" s="9" t="s">
        <v>59</v>
      </c>
      <c r="AL3039" s="9" t="s">
        <v>1115</v>
      </c>
    </row>
    <row r="3040" spans="1:38" hidden="1" x14ac:dyDescent="0.2">
      <c r="A3040" s="12">
        <v>3023</v>
      </c>
      <c r="B3040" s="4">
        <v>188</v>
      </c>
      <c r="C3040" s="11" t="s">
        <v>1114</v>
      </c>
      <c r="D3040" s="11" t="s">
        <v>1113</v>
      </c>
      <c r="E3040" s="12">
        <v>2001</v>
      </c>
      <c r="F3040" s="11" t="s">
        <v>1125</v>
      </c>
      <c r="G3040" s="13">
        <v>8.6792453000000006E-2</v>
      </c>
      <c r="H3040" s="13"/>
      <c r="I3040" s="13"/>
      <c r="J3040" s="11"/>
      <c r="K3040" s="11"/>
      <c r="L3040" s="11" t="s">
        <v>1140</v>
      </c>
      <c r="M3040" s="11" t="s">
        <v>57</v>
      </c>
      <c r="N3040" s="12">
        <v>1993</v>
      </c>
      <c r="O3040" s="12" t="s">
        <v>1116</v>
      </c>
      <c r="P3040" s="11" t="s">
        <v>652</v>
      </c>
      <c r="Q3040" s="5" t="s">
        <v>1329</v>
      </c>
      <c r="R3040" s="14"/>
      <c r="S3040" s="11" t="s">
        <v>852</v>
      </c>
      <c r="T3040" s="11"/>
      <c r="U3040" s="11" t="s">
        <v>147</v>
      </c>
      <c r="V3040" s="14">
        <v>3000</v>
      </c>
      <c r="W3040" s="14" t="s">
        <v>133</v>
      </c>
      <c r="X3040" s="11" t="s">
        <v>153</v>
      </c>
      <c r="Y3040" s="11" t="s">
        <v>152</v>
      </c>
      <c r="Z3040" s="11" t="s">
        <v>20</v>
      </c>
      <c r="AA3040" s="11"/>
      <c r="AB3040" s="11" t="s">
        <v>105</v>
      </c>
      <c r="AC3040" s="11" t="s">
        <v>506</v>
      </c>
      <c r="AD3040" s="11"/>
      <c r="AE3040" s="11" t="s">
        <v>59</v>
      </c>
      <c r="AF3040" s="11" t="s">
        <v>1198</v>
      </c>
      <c r="AG3040" s="11" t="s">
        <v>1197</v>
      </c>
      <c r="AH3040" s="11"/>
      <c r="AI3040" s="11" t="s">
        <v>225</v>
      </c>
      <c r="AJ3040" s="9" t="s">
        <v>777</v>
      </c>
      <c r="AK3040" s="9" t="s">
        <v>59</v>
      </c>
      <c r="AL3040" s="9" t="s">
        <v>1115</v>
      </c>
    </row>
    <row r="3041" spans="1:38" hidden="1" x14ac:dyDescent="0.2">
      <c r="A3041" s="12">
        <v>3023</v>
      </c>
      <c r="B3041" s="4">
        <v>189</v>
      </c>
      <c r="C3041" s="11" t="s">
        <v>1114</v>
      </c>
      <c r="D3041" s="11" t="s">
        <v>1113</v>
      </c>
      <c r="E3041" s="12">
        <v>2001</v>
      </c>
      <c r="F3041" s="11" t="s">
        <v>1125</v>
      </c>
      <c r="G3041" s="13">
        <v>0.17660377399999999</v>
      </c>
      <c r="H3041" s="13"/>
      <c r="I3041" s="13"/>
      <c r="J3041" s="11"/>
      <c r="K3041" s="11"/>
      <c r="L3041" s="11" t="s">
        <v>1140</v>
      </c>
      <c r="M3041" s="11" t="s">
        <v>57</v>
      </c>
      <c r="N3041" s="12">
        <v>1994</v>
      </c>
      <c r="O3041" s="12" t="s">
        <v>1116</v>
      </c>
      <c r="P3041" s="11" t="s">
        <v>652</v>
      </c>
      <c r="Q3041" s="5" t="s">
        <v>1329</v>
      </c>
      <c r="R3041" s="14"/>
      <c r="S3041" s="11" t="s">
        <v>852</v>
      </c>
      <c r="T3041" s="11"/>
      <c r="U3041" s="11" t="s">
        <v>147</v>
      </c>
      <c r="V3041" s="14">
        <v>3000</v>
      </c>
      <c r="W3041" s="14" t="s">
        <v>133</v>
      </c>
      <c r="X3041" s="11" t="s">
        <v>153</v>
      </c>
      <c r="Y3041" s="11" t="s">
        <v>152</v>
      </c>
      <c r="Z3041" s="11" t="s">
        <v>20</v>
      </c>
      <c r="AA3041" s="11"/>
      <c r="AB3041" s="11" t="s">
        <v>105</v>
      </c>
      <c r="AC3041" s="11" t="s">
        <v>506</v>
      </c>
      <c r="AD3041" s="11"/>
      <c r="AE3041" s="11" t="s">
        <v>59</v>
      </c>
      <c r="AF3041" s="11" t="s">
        <v>1198</v>
      </c>
      <c r="AG3041" s="11" t="s">
        <v>1197</v>
      </c>
      <c r="AH3041" s="11"/>
      <c r="AI3041" s="11" t="s">
        <v>225</v>
      </c>
      <c r="AJ3041" s="9" t="s">
        <v>777</v>
      </c>
      <c r="AK3041" s="9" t="s">
        <v>59</v>
      </c>
      <c r="AL3041" s="9" t="s">
        <v>1115</v>
      </c>
    </row>
    <row r="3042" spans="1:38" hidden="1" x14ac:dyDescent="0.2">
      <c r="A3042" s="12">
        <v>3023</v>
      </c>
      <c r="B3042" s="4">
        <v>190</v>
      </c>
      <c r="C3042" s="11" t="s">
        <v>1114</v>
      </c>
      <c r="D3042" s="11" t="s">
        <v>1113</v>
      </c>
      <c r="E3042" s="12">
        <v>2001</v>
      </c>
      <c r="F3042" s="11" t="s">
        <v>1125</v>
      </c>
      <c r="G3042" s="13">
        <v>0.28528301900000003</v>
      </c>
      <c r="H3042" s="13"/>
      <c r="I3042" s="13"/>
      <c r="J3042" s="11"/>
      <c r="K3042" s="11"/>
      <c r="L3042" s="11" t="s">
        <v>1140</v>
      </c>
      <c r="M3042" s="11" t="s">
        <v>57</v>
      </c>
      <c r="N3042" s="12">
        <v>1995</v>
      </c>
      <c r="O3042" s="12" t="s">
        <v>1116</v>
      </c>
      <c r="P3042" s="11" t="s">
        <v>652</v>
      </c>
      <c r="Q3042" s="5" t="s">
        <v>1329</v>
      </c>
      <c r="R3042" s="14"/>
      <c r="S3042" s="11" t="s">
        <v>852</v>
      </c>
      <c r="T3042" s="11"/>
      <c r="U3042" s="11" t="s">
        <v>147</v>
      </c>
      <c r="V3042" s="14">
        <v>3000</v>
      </c>
      <c r="W3042" s="14" t="s">
        <v>133</v>
      </c>
      <c r="X3042" s="11" t="s">
        <v>153</v>
      </c>
      <c r="Y3042" s="11" t="s">
        <v>152</v>
      </c>
      <c r="Z3042" s="11" t="s">
        <v>20</v>
      </c>
      <c r="AA3042" s="11"/>
      <c r="AB3042" s="11" t="s">
        <v>105</v>
      </c>
      <c r="AC3042" s="11" t="s">
        <v>506</v>
      </c>
      <c r="AD3042" s="11"/>
      <c r="AE3042" s="11" t="s">
        <v>59</v>
      </c>
      <c r="AF3042" s="11" t="s">
        <v>1198</v>
      </c>
      <c r="AG3042" s="11" t="s">
        <v>1197</v>
      </c>
      <c r="AH3042" s="11"/>
      <c r="AI3042" s="11" t="s">
        <v>225</v>
      </c>
      <c r="AJ3042" s="9" t="s">
        <v>777</v>
      </c>
      <c r="AK3042" s="9" t="s">
        <v>59</v>
      </c>
      <c r="AL3042" s="9" t="s">
        <v>1115</v>
      </c>
    </row>
    <row r="3043" spans="1:38" hidden="1" x14ac:dyDescent="0.2">
      <c r="A3043" s="12">
        <v>3023</v>
      </c>
      <c r="B3043" s="4">
        <v>191</v>
      </c>
      <c r="C3043" s="11" t="s">
        <v>1114</v>
      </c>
      <c r="D3043" s="11" t="s">
        <v>1113</v>
      </c>
      <c r="E3043" s="12">
        <v>2001</v>
      </c>
      <c r="F3043" s="11" t="s">
        <v>1125</v>
      </c>
      <c r="G3043" s="13">
        <v>0.19471698100000001</v>
      </c>
      <c r="H3043" s="13"/>
      <c r="I3043" s="13"/>
      <c r="J3043" s="11"/>
      <c r="K3043" s="11"/>
      <c r="L3043" s="11" t="s">
        <v>1140</v>
      </c>
      <c r="M3043" s="11" t="s">
        <v>57</v>
      </c>
      <c r="N3043" s="12">
        <v>1996</v>
      </c>
      <c r="O3043" s="12" t="s">
        <v>1116</v>
      </c>
      <c r="P3043" s="11" t="s">
        <v>652</v>
      </c>
      <c r="Q3043" s="5" t="s">
        <v>1329</v>
      </c>
      <c r="R3043" s="14"/>
      <c r="S3043" s="11" t="s">
        <v>852</v>
      </c>
      <c r="T3043" s="11"/>
      <c r="U3043" s="11" t="s">
        <v>147</v>
      </c>
      <c r="V3043" s="14">
        <v>3000</v>
      </c>
      <c r="W3043" s="14" t="s">
        <v>133</v>
      </c>
      <c r="X3043" s="11" t="s">
        <v>153</v>
      </c>
      <c r="Y3043" s="11" t="s">
        <v>152</v>
      </c>
      <c r="Z3043" s="11" t="s">
        <v>20</v>
      </c>
      <c r="AA3043" s="11"/>
      <c r="AB3043" s="11" t="s">
        <v>105</v>
      </c>
      <c r="AC3043" s="11" t="s">
        <v>506</v>
      </c>
      <c r="AD3043" s="11"/>
      <c r="AE3043" s="11" t="s">
        <v>59</v>
      </c>
      <c r="AF3043" s="11" t="s">
        <v>1198</v>
      </c>
      <c r="AG3043" s="11" t="s">
        <v>1197</v>
      </c>
      <c r="AH3043" s="11"/>
      <c r="AI3043" s="11" t="s">
        <v>225</v>
      </c>
      <c r="AJ3043" s="9" t="s">
        <v>777</v>
      </c>
      <c r="AK3043" s="9" t="s">
        <v>59</v>
      </c>
      <c r="AL3043" s="9" t="s">
        <v>1115</v>
      </c>
    </row>
    <row r="3044" spans="1:38" hidden="1" x14ac:dyDescent="0.2">
      <c r="A3044" s="12">
        <v>3023</v>
      </c>
      <c r="B3044" s="4">
        <v>192</v>
      </c>
      <c r="C3044" s="11" t="s">
        <v>1114</v>
      </c>
      <c r="D3044" s="11" t="s">
        <v>1113</v>
      </c>
      <c r="E3044" s="12">
        <v>2001</v>
      </c>
      <c r="F3044" s="11" t="s">
        <v>1125</v>
      </c>
      <c r="G3044" s="13">
        <v>0.17660377399999999</v>
      </c>
      <c r="H3044" s="13"/>
      <c r="I3044" s="13"/>
      <c r="J3044" s="11"/>
      <c r="K3044" s="11"/>
      <c r="L3044" s="11" t="s">
        <v>1140</v>
      </c>
      <c r="M3044" s="11" t="s">
        <v>57</v>
      </c>
      <c r="N3044" s="12">
        <v>1997</v>
      </c>
      <c r="O3044" s="12" t="s">
        <v>1116</v>
      </c>
      <c r="P3044" s="11" t="s">
        <v>652</v>
      </c>
      <c r="Q3044" s="5" t="s">
        <v>1329</v>
      </c>
      <c r="R3044" s="14"/>
      <c r="S3044" s="11" t="s">
        <v>852</v>
      </c>
      <c r="T3044" s="11"/>
      <c r="U3044" s="11" t="s">
        <v>147</v>
      </c>
      <c r="V3044" s="14">
        <v>3000</v>
      </c>
      <c r="W3044" s="14" t="s">
        <v>133</v>
      </c>
      <c r="X3044" s="11" t="s">
        <v>153</v>
      </c>
      <c r="Y3044" s="11" t="s">
        <v>152</v>
      </c>
      <c r="Z3044" s="11" t="s">
        <v>20</v>
      </c>
      <c r="AA3044" s="11"/>
      <c r="AB3044" s="11" t="s">
        <v>105</v>
      </c>
      <c r="AC3044" s="11" t="s">
        <v>506</v>
      </c>
      <c r="AD3044" s="11"/>
      <c r="AE3044" s="11" t="s">
        <v>59</v>
      </c>
      <c r="AF3044" s="11" t="s">
        <v>1198</v>
      </c>
      <c r="AG3044" s="11" t="s">
        <v>1197</v>
      </c>
      <c r="AH3044" s="11"/>
      <c r="AI3044" s="11" t="s">
        <v>225</v>
      </c>
      <c r="AJ3044" s="9" t="s">
        <v>777</v>
      </c>
      <c r="AK3044" s="9" t="s">
        <v>59</v>
      </c>
      <c r="AL3044" s="9" t="s">
        <v>1115</v>
      </c>
    </row>
    <row r="3045" spans="1:38" hidden="1" x14ac:dyDescent="0.2">
      <c r="A3045" s="12">
        <v>3023</v>
      </c>
      <c r="B3045" s="4">
        <v>193</v>
      </c>
      <c r="C3045" s="11" t="s">
        <v>1114</v>
      </c>
      <c r="D3045" s="11" t="s">
        <v>1113</v>
      </c>
      <c r="E3045" s="12">
        <v>2001</v>
      </c>
      <c r="F3045" s="11" t="s">
        <v>1125</v>
      </c>
      <c r="G3045" s="13">
        <v>0.10264150900000001</v>
      </c>
      <c r="H3045" s="13"/>
      <c r="I3045" s="13"/>
      <c r="J3045" s="11"/>
      <c r="K3045" s="11"/>
      <c r="L3045" s="11" t="s">
        <v>1140</v>
      </c>
      <c r="M3045" s="11" t="s">
        <v>57</v>
      </c>
      <c r="N3045" s="12">
        <v>1998</v>
      </c>
      <c r="O3045" s="12" t="s">
        <v>1116</v>
      </c>
      <c r="P3045" s="11" t="s">
        <v>652</v>
      </c>
      <c r="Q3045" s="5" t="s">
        <v>1329</v>
      </c>
      <c r="R3045" s="14"/>
      <c r="S3045" s="11" t="s">
        <v>852</v>
      </c>
      <c r="T3045" s="11"/>
      <c r="U3045" s="11" t="s">
        <v>147</v>
      </c>
      <c r="V3045" s="14">
        <v>3000</v>
      </c>
      <c r="W3045" s="14" t="s">
        <v>133</v>
      </c>
      <c r="X3045" s="11" t="s">
        <v>153</v>
      </c>
      <c r="Y3045" s="11" t="s">
        <v>152</v>
      </c>
      <c r="Z3045" s="11" t="s">
        <v>20</v>
      </c>
      <c r="AA3045" s="11"/>
      <c r="AB3045" s="11" t="s">
        <v>105</v>
      </c>
      <c r="AC3045" s="11" t="s">
        <v>506</v>
      </c>
      <c r="AD3045" s="11"/>
      <c r="AE3045" s="11" t="s">
        <v>59</v>
      </c>
      <c r="AF3045" s="11" t="s">
        <v>1198</v>
      </c>
      <c r="AG3045" s="11" t="s">
        <v>1197</v>
      </c>
      <c r="AH3045" s="11"/>
      <c r="AI3045" s="11" t="s">
        <v>225</v>
      </c>
      <c r="AJ3045" s="9" t="s">
        <v>777</v>
      </c>
      <c r="AK3045" s="9" t="s">
        <v>59</v>
      </c>
      <c r="AL3045" s="9" t="s">
        <v>1115</v>
      </c>
    </row>
    <row r="3046" spans="1:38" hidden="1" x14ac:dyDescent="0.2">
      <c r="A3046" s="12">
        <v>3023</v>
      </c>
      <c r="B3046" s="4">
        <v>194</v>
      </c>
      <c r="C3046" s="11" t="s">
        <v>1114</v>
      </c>
      <c r="D3046" s="11" t="s">
        <v>1113</v>
      </c>
      <c r="E3046" s="12">
        <v>2001</v>
      </c>
      <c r="F3046" s="11" t="s">
        <v>1125</v>
      </c>
      <c r="G3046" s="13">
        <v>0.178113208</v>
      </c>
      <c r="H3046" s="13"/>
      <c r="I3046" s="13"/>
      <c r="J3046" s="11"/>
      <c r="K3046" s="11"/>
      <c r="L3046" s="11" t="s">
        <v>1140</v>
      </c>
      <c r="M3046" s="11" t="s">
        <v>57</v>
      </c>
      <c r="N3046" s="12">
        <v>1999</v>
      </c>
      <c r="O3046" s="12" t="s">
        <v>1116</v>
      </c>
      <c r="P3046" s="11" t="s">
        <v>652</v>
      </c>
      <c r="Q3046" s="5" t="s">
        <v>1329</v>
      </c>
      <c r="R3046" s="14"/>
      <c r="S3046" s="11" t="s">
        <v>852</v>
      </c>
      <c r="T3046" s="11"/>
      <c r="U3046" s="11" t="s">
        <v>147</v>
      </c>
      <c r="V3046" s="14">
        <v>3000</v>
      </c>
      <c r="W3046" s="14" t="s">
        <v>133</v>
      </c>
      <c r="X3046" s="11" t="s">
        <v>153</v>
      </c>
      <c r="Y3046" s="11" t="s">
        <v>152</v>
      </c>
      <c r="Z3046" s="11" t="s">
        <v>20</v>
      </c>
      <c r="AA3046" s="11"/>
      <c r="AB3046" s="11" t="s">
        <v>105</v>
      </c>
      <c r="AC3046" s="11" t="s">
        <v>506</v>
      </c>
      <c r="AD3046" s="11"/>
      <c r="AE3046" s="11" t="s">
        <v>59</v>
      </c>
      <c r="AF3046" s="11" t="s">
        <v>1198</v>
      </c>
      <c r="AG3046" s="11" t="s">
        <v>1197</v>
      </c>
      <c r="AH3046" s="11"/>
      <c r="AI3046" s="11" t="s">
        <v>225</v>
      </c>
      <c r="AJ3046" s="9" t="s">
        <v>777</v>
      </c>
      <c r="AK3046" s="9" t="s">
        <v>59</v>
      </c>
      <c r="AL3046" s="9" t="s">
        <v>1115</v>
      </c>
    </row>
    <row r="3047" spans="1:38" hidden="1" x14ac:dyDescent="0.2">
      <c r="A3047" s="12">
        <v>3023</v>
      </c>
      <c r="B3047" s="4">
        <v>195</v>
      </c>
      <c r="C3047" s="11" t="s">
        <v>1114</v>
      </c>
      <c r="D3047" s="11" t="s">
        <v>1113</v>
      </c>
      <c r="E3047" s="12">
        <v>2001</v>
      </c>
      <c r="F3047" s="11" t="s">
        <v>1141</v>
      </c>
      <c r="G3047" s="13">
        <v>1.38777878078145E-17</v>
      </c>
      <c r="H3047" s="13"/>
      <c r="I3047" s="13"/>
      <c r="J3047" s="11"/>
      <c r="K3047" s="11"/>
      <c r="L3047" s="11" t="s">
        <v>1143</v>
      </c>
      <c r="M3047" s="11" t="s">
        <v>57</v>
      </c>
      <c r="N3047" s="12" t="s">
        <v>1116</v>
      </c>
      <c r="O3047" s="12" t="s">
        <v>1116</v>
      </c>
      <c r="P3047" s="11" t="s">
        <v>652</v>
      </c>
      <c r="Q3047" s="5" t="s">
        <v>1329</v>
      </c>
      <c r="R3047" s="14"/>
      <c r="S3047" s="11" t="s">
        <v>852</v>
      </c>
      <c r="T3047" s="11"/>
      <c r="U3047" s="11" t="s">
        <v>147</v>
      </c>
      <c r="V3047" s="14">
        <v>3000</v>
      </c>
      <c r="W3047" s="14" t="s">
        <v>133</v>
      </c>
      <c r="X3047" s="11" t="s">
        <v>153</v>
      </c>
      <c r="Y3047" s="11" t="s">
        <v>152</v>
      </c>
      <c r="Z3047" s="11" t="s">
        <v>20</v>
      </c>
      <c r="AA3047" s="11"/>
      <c r="AB3047" s="11" t="s">
        <v>105</v>
      </c>
      <c r="AC3047" s="11" t="s">
        <v>506</v>
      </c>
      <c r="AD3047" s="11"/>
      <c r="AE3047" s="11" t="s">
        <v>59</v>
      </c>
      <c r="AF3047" s="11" t="s">
        <v>1198</v>
      </c>
      <c r="AG3047" s="11" t="s">
        <v>1197</v>
      </c>
      <c r="AH3047" s="11"/>
      <c r="AI3047" s="11" t="s">
        <v>225</v>
      </c>
      <c r="AJ3047" s="9" t="s">
        <v>777</v>
      </c>
      <c r="AK3047" s="9" t="s">
        <v>59</v>
      </c>
      <c r="AL3047" s="9" t="s">
        <v>1115</v>
      </c>
    </row>
    <row r="3048" spans="1:38" hidden="1" x14ac:dyDescent="0.2">
      <c r="A3048" s="12">
        <v>3023</v>
      </c>
      <c r="B3048" s="4">
        <v>196</v>
      </c>
      <c r="C3048" s="11" t="s">
        <v>1114</v>
      </c>
      <c r="D3048" s="11" t="s">
        <v>1113</v>
      </c>
      <c r="E3048" s="12">
        <v>2001</v>
      </c>
      <c r="F3048" s="11" t="s">
        <v>1141</v>
      </c>
      <c r="G3048" s="13">
        <v>7.1090047393365695E-4</v>
      </c>
      <c r="H3048" s="13"/>
      <c r="I3048" s="13"/>
      <c r="J3048" s="11"/>
      <c r="K3048" s="11"/>
      <c r="L3048" s="11" t="s">
        <v>1144</v>
      </c>
      <c r="M3048" s="11" t="s">
        <v>57</v>
      </c>
      <c r="N3048" s="12" t="s">
        <v>1116</v>
      </c>
      <c r="O3048" s="12" t="s">
        <v>1116</v>
      </c>
      <c r="P3048" s="11" t="s">
        <v>652</v>
      </c>
      <c r="Q3048" s="5" t="s">
        <v>1329</v>
      </c>
      <c r="R3048" s="14"/>
      <c r="S3048" s="11" t="s">
        <v>852</v>
      </c>
      <c r="T3048" s="11"/>
      <c r="U3048" s="11" t="s">
        <v>147</v>
      </c>
      <c r="V3048" s="14">
        <v>3000</v>
      </c>
      <c r="W3048" s="14" t="s">
        <v>133</v>
      </c>
      <c r="X3048" s="11" t="s">
        <v>153</v>
      </c>
      <c r="Y3048" s="11" t="s">
        <v>152</v>
      </c>
      <c r="Z3048" s="11" t="s">
        <v>20</v>
      </c>
      <c r="AA3048" s="11"/>
      <c r="AB3048" s="11" t="s">
        <v>105</v>
      </c>
      <c r="AC3048" s="11" t="s">
        <v>506</v>
      </c>
      <c r="AD3048" s="11"/>
      <c r="AE3048" s="11" t="s">
        <v>59</v>
      </c>
      <c r="AF3048" s="11" t="s">
        <v>1198</v>
      </c>
      <c r="AG3048" s="11" t="s">
        <v>1197</v>
      </c>
      <c r="AH3048" s="11"/>
      <c r="AI3048" s="11" t="s">
        <v>225</v>
      </c>
      <c r="AJ3048" s="9" t="s">
        <v>777</v>
      </c>
      <c r="AK3048" s="9" t="s">
        <v>59</v>
      </c>
      <c r="AL3048" s="9" t="s">
        <v>1115</v>
      </c>
    </row>
    <row r="3049" spans="1:38" hidden="1" x14ac:dyDescent="0.2">
      <c r="A3049" s="12">
        <v>3023</v>
      </c>
      <c r="B3049" s="4">
        <v>197</v>
      </c>
      <c r="C3049" s="11" t="s">
        <v>1114</v>
      </c>
      <c r="D3049" s="11" t="s">
        <v>1113</v>
      </c>
      <c r="E3049" s="12">
        <v>2001</v>
      </c>
      <c r="F3049" s="11" t="s">
        <v>1141</v>
      </c>
      <c r="G3049" s="13">
        <v>2.1327014218009699E-3</v>
      </c>
      <c r="H3049" s="13"/>
      <c r="I3049" s="13"/>
      <c r="J3049" s="11"/>
      <c r="K3049" s="11"/>
      <c r="L3049" s="11" t="s">
        <v>1145</v>
      </c>
      <c r="M3049" s="11" t="s">
        <v>57</v>
      </c>
      <c r="N3049" s="12" t="s">
        <v>1116</v>
      </c>
      <c r="O3049" s="12" t="s">
        <v>1116</v>
      </c>
      <c r="P3049" s="11" t="s">
        <v>652</v>
      </c>
      <c r="Q3049" s="5" t="s">
        <v>1329</v>
      </c>
      <c r="R3049" s="14"/>
      <c r="S3049" s="11" t="s">
        <v>852</v>
      </c>
      <c r="T3049" s="11"/>
      <c r="U3049" s="11" t="s">
        <v>147</v>
      </c>
      <c r="V3049" s="14">
        <v>3000</v>
      </c>
      <c r="W3049" s="14" t="s">
        <v>133</v>
      </c>
      <c r="X3049" s="11" t="s">
        <v>153</v>
      </c>
      <c r="Y3049" s="11" t="s">
        <v>152</v>
      </c>
      <c r="Z3049" s="11" t="s">
        <v>20</v>
      </c>
      <c r="AA3049" s="11"/>
      <c r="AB3049" s="11" t="s">
        <v>105</v>
      </c>
      <c r="AC3049" s="11" t="s">
        <v>506</v>
      </c>
      <c r="AD3049" s="11"/>
      <c r="AE3049" s="11" t="s">
        <v>59</v>
      </c>
      <c r="AF3049" s="11" t="s">
        <v>1198</v>
      </c>
      <c r="AG3049" s="11" t="s">
        <v>1197</v>
      </c>
      <c r="AH3049" s="11"/>
      <c r="AI3049" s="11" t="s">
        <v>225</v>
      </c>
      <c r="AJ3049" s="9" t="s">
        <v>777</v>
      </c>
      <c r="AK3049" s="9" t="s">
        <v>59</v>
      </c>
      <c r="AL3049" s="9" t="s">
        <v>1115</v>
      </c>
    </row>
    <row r="3050" spans="1:38" hidden="1" x14ac:dyDescent="0.2">
      <c r="A3050" s="12">
        <v>3023</v>
      </c>
      <c r="B3050" s="4">
        <v>198</v>
      </c>
      <c r="C3050" s="11" t="s">
        <v>1114</v>
      </c>
      <c r="D3050" s="11" t="s">
        <v>1113</v>
      </c>
      <c r="E3050" s="12">
        <v>2001</v>
      </c>
      <c r="F3050" s="11" t="s">
        <v>1141</v>
      </c>
      <c r="G3050" s="13">
        <v>1.27962085308057E-2</v>
      </c>
      <c r="H3050" s="13"/>
      <c r="I3050" s="13"/>
      <c r="J3050" s="11"/>
      <c r="K3050" s="11"/>
      <c r="L3050" s="11" t="s">
        <v>1146</v>
      </c>
      <c r="M3050" s="11" t="s">
        <v>57</v>
      </c>
      <c r="N3050" s="12" t="s">
        <v>1116</v>
      </c>
      <c r="O3050" s="12" t="s">
        <v>1116</v>
      </c>
      <c r="P3050" s="11" t="s">
        <v>652</v>
      </c>
      <c r="Q3050" s="5" t="s">
        <v>1329</v>
      </c>
      <c r="R3050" s="14"/>
      <c r="S3050" s="11" t="s">
        <v>852</v>
      </c>
      <c r="T3050" s="11"/>
      <c r="U3050" s="11" t="s">
        <v>147</v>
      </c>
      <c r="V3050" s="14">
        <v>3000</v>
      </c>
      <c r="W3050" s="14" t="s">
        <v>133</v>
      </c>
      <c r="X3050" s="11" t="s">
        <v>153</v>
      </c>
      <c r="Y3050" s="11" t="s">
        <v>152</v>
      </c>
      <c r="Z3050" s="11" t="s">
        <v>20</v>
      </c>
      <c r="AA3050" s="11"/>
      <c r="AB3050" s="11" t="s">
        <v>105</v>
      </c>
      <c r="AC3050" s="11" t="s">
        <v>506</v>
      </c>
      <c r="AD3050" s="11"/>
      <c r="AE3050" s="11" t="s">
        <v>59</v>
      </c>
      <c r="AF3050" s="11" t="s">
        <v>1198</v>
      </c>
      <c r="AG3050" s="11" t="s">
        <v>1197</v>
      </c>
      <c r="AH3050" s="11"/>
      <c r="AI3050" s="11" t="s">
        <v>225</v>
      </c>
      <c r="AJ3050" s="9" t="s">
        <v>777</v>
      </c>
      <c r="AK3050" s="9" t="s">
        <v>59</v>
      </c>
      <c r="AL3050" s="9" t="s">
        <v>1115</v>
      </c>
    </row>
    <row r="3051" spans="1:38" hidden="1" x14ac:dyDescent="0.2">
      <c r="A3051" s="12">
        <v>3023</v>
      </c>
      <c r="B3051" s="4">
        <v>199</v>
      </c>
      <c r="C3051" s="11" t="s">
        <v>1114</v>
      </c>
      <c r="D3051" s="11" t="s">
        <v>1113</v>
      </c>
      <c r="E3051" s="12">
        <v>2001</v>
      </c>
      <c r="F3051" s="11" t="s">
        <v>1141</v>
      </c>
      <c r="G3051" s="13">
        <v>2.27488151658768E-2</v>
      </c>
      <c r="H3051" s="13"/>
      <c r="I3051" s="13"/>
      <c r="J3051" s="11"/>
      <c r="K3051" s="11"/>
      <c r="L3051" s="11" t="s">
        <v>1147</v>
      </c>
      <c r="M3051" s="11" t="s">
        <v>57</v>
      </c>
      <c r="N3051" s="12" t="s">
        <v>1116</v>
      </c>
      <c r="O3051" s="12" t="s">
        <v>1116</v>
      </c>
      <c r="P3051" s="11" t="s">
        <v>652</v>
      </c>
      <c r="Q3051" s="5" t="s">
        <v>1329</v>
      </c>
      <c r="R3051" s="14"/>
      <c r="S3051" s="11" t="s">
        <v>852</v>
      </c>
      <c r="T3051" s="11"/>
      <c r="U3051" s="11" t="s">
        <v>147</v>
      </c>
      <c r="V3051" s="14">
        <v>3000</v>
      </c>
      <c r="W3051" s="14" t="s">
        <v>133</v>
      </c>
      <c r="X3051" s="11" t="s">
        <v>153</v>
      </c>
      <c r="Y3051" s="11" t="s">
        <v>152</v>
      </c>
      <c r="Z3051" s="11" t="s">
        <v>20</v>
      </c>
      <c r="AA3051" s="11"/>
      <c r="AB3051" s="11" t="s">
        <v>105</v>
      </c>
      <c r="AC3051" s="11" t="s">
        <v>506</v>
      </c>
      <c r="AD3051" s="11"/>
      <c r="AE3051" s="11" t="s">
        <v>59</v>
      </c>
      <c r="AF3051" s="11" t="s">
        <v>1198</v>
      </c>
      <c r="AG3051" s="11" t="s">
        <v>1197</v>
      </c>
      <c r="AH3051" s="11"/>
      <c r="AI3051" s="11" t="s">
        <v>225</v>
      </c>
      <c r="AJ3051" s="9" t="s">
        <v>777</v>
      </c>
      <c r="AK3051" s="9" t="s">
        <v>59</v>
      </c>
      <c r="AL3051" s="9" t="s">
        <v>1115</v>
      </c>
    </row>
    <row r="3052" spans="1:38" hidden="1" x14ac:dyDescent="0.2">
      <c r="A3052" s="12">
        <v>3023</v>
      </c>
      <c r="B3052" s="4">
        <v>200</v>
      </c>
      <c r="C3052" s="11" t="s">
        <v>1114</v>
      </c>
      <c r="D3052" s="11" t="s">
        <v>1113</v>
      </c>
      <c r="E3052" s="12">
        <v>2001</v>
      </c>
      <c r="F3052" s="11" t="s">
        <v>1141</v>
      </c>
      <c r="G3052" s="13">
        <v>3.3412322274881501E-2</v>
      </c>
      <c r="H3052" s="13"/>
      <c r="I3052" s="13"/>
      <c r="J3052" s="11"/>
      <c r="K3052" s="11"/>
      <c r="L3052" s="11" t="s">
        <v>1148</v>
      </c>
      <c r="M3052" s="11" t="s">
        <v>57</v>
      </c>
      <c r="N3052" s="12" t="s">
        <v>1116</v>
      </c>
      <c r="O3052" s="12" t="s">
        <v>1116</v>
      </c>
      <c r="P3052" s="11" t="s">
        <v>652</v>
      </c>
      <c r="Q3052" s="5" t="s">
        <v>1329</v>
      </c>
      <c r="R3052" s="14"/>
      <c r="S3052" s="11" t="s">
        <v>852</v>
      </c>
      <c r="T3052" s="11"/>
      <c r="U3052" s="11" t="s">
        <v>147</v>
      </c>
      <c r="V3052" s="14">
        <v>3000</v>
      </c>
      <c r="W3052" s="14" t="s">
        <v>133</v>
      </c>
      <c r="X3052" s="11" t="s">
        <v>153</v>
      </c>
      <c r="Y3052" s="11" t="s">
        <v>152</v>
      </c>
      <c r="Z3052" s="11" t="s">
        <v>20</v>
      </c>
      <c r="AA3052" s="11"/>
      <c r="AB3052" s="11" t="s">
        <v>105</v>
      </c>
      <c r="AC3052" s="11" t="s">
        <v>506</v>
      </c>
      <c r="AD3052" s="11"/>
      <c r="AE3052" s="11" t="s">
        <v>59</v>
      </c>
      <c r="AF3052" s="11" t="s">
        <v>1198</v>
      </c>
      <c r="AG3052" s="11" t="s">
        <v>1197</v>
      </c>
      <c r="AH3052" s="11"/>
      <c r="AI3052" s="11" t="s">
        <v>225</v>
      </c>
      <c r="AJ3052" s="9" t="s">
        <v>777</v>
      </c>
      <c r="AK3052" s="9" t="s">
        <v>59</v>
      </c>
      <c r="AL3052" s="9" t="s">
        <v>1115</v>
      </c>
    </row>
    <row r="3053" spans="1:38" hidden="1" x14ac:dyDescent="0.2">
      <c r="A3053" s="12">
        <v>3023</v>
      </c>
      <c r="B3053" s="4">
        <v>201</v>
      </c>
      <c r="C3053" s="11" t="s">
        <v>1114</v>
      </c>
      <c r="D3053" s="11" t="s">
        <v>1113</v>
      </c>
      <c r="E3053" s="12">
        <v>2001</v>
      </c>
      <c r="F3053" s="11" t="s">
        <v>1141</v>
      </c>
      <c r="G3053" s="13">
        <v>4.8341232227488103E-2</v>
      </c>
      <c r="H3053" s="13"/>
      <c r="I3053" s="13"/>
      <c r="J3053" s="11"/>
      <c r="K3053" s="11"/>
      <c r="L3053" s="11" t="s">
        <v>1149</v>
      </c>
      <c r="M3053" s="11" t="s">
        <v>57</v>
      </c>
      <c r="N3053" s="12" t="s">
        <v>1116</v>
      </c>
      <c r="O3053" s="12" t="s">
        <v>1116</v>
      </c>
      <c r="P3053" s="11" t="s">
        <v>652</v>
      </c>
      <c r="Q3053" s="5" t="s">
        <v>1329</v>
      </c>
      <c r="R3053" s="14"/>
      <c r="S3053" s="11" t="s">
        <v>852</v>
      </c>
      <c r="T3053" s="11"/>
      <c r="U3053" s="11" t="s">
        <v>147</v>
      </c>
      <c r="V3053" s="14">
        <v>3000</v>
      </c>
      <c r="W3053" s="14" t="s">
        <v>133</v>
      </c>
      <c r="X3053" s="11" t="s">
        <v>153</v>
      </c>
      <c r="Y3053" s="11" t="s">
        <v>152</v>
      </c>
      <c r="Z3053" s="11" t="s">
        <v>20</v>
      </c>
      <c r="AA3053" s="11"/>
      <c r="AB3053" s="11" t="s">
        <v>105</v>
      </c>
      <c r="AC3053" s="11" t="s">
        <v>506</v>
      </c>
      <c r="AD3053" s="11"/>
      <c r="AE3053" s="11" t="s">
        <v>59</v>
      </c>
      <c r="AF3053" s="11" t="s">
        <v>1198</v>
      </c>
      <c r="AG3053" s="11" t="s">
        <v>1197</v>
      </c>
      <c r="AH3053" s="11"/>
      <c r="AI3053" s="11" t="s">
        <v>225</v>
      </c>
      <c r="AJ3053" s="9" t="s">
        <v>777</v>
      </c>
      <c r="AK3053" s="9" t="s">
        <v>59</v>
      </c>
      <c r="AL3053" s="9" t="s">
        <v>1115</v>
      </c>
    </row>
    <row r="3054" spans="1:38" hidden="1" x14ac:dyDescent="0.2">
      <c r="A3054" s="12">
        <v>3023</v>
      </c>
      <c r="B3054" s="4">
        <v>202</v>
      </c>
      <c r="C3054" s="11" t="s">
        <v>1114</v>
      </c>
      <c r="D3054" s="11" t="s">
        <v>1113</v>
      </c>
      <c r="E3054" s="12">
        <v>2001</v>
      </c>
      <c r="F3054" s="11" t="s">
        <v>1141</v>
      </c>
      <c r="G3054" s="13">
        <v>6.8957345971563999E-2</v>
      </c>
      <c r="H3054" s="13"/>
      <c r="I3054" s="13"/>
      <c r="J3054" s="11"/>
      <c r="K3054" s="11"/>
      <c r="L3054" s="11" t="s">
        <v>1150</v>
      </c>
      <c r="M3054" s="11" t="s">
        <v>57</v>
      </c>
      <c r="N3054" s="12" t="s">
        <v>1116</v>
      </c>
      <c r="O3054" s="12" t="s">
        <v>1116</v>
      </c>
      <c r="P3054" s="11" t="s">
        <v>652</v>
      </c>
      <c r="Q3054" s="5" t="s">
        <v>1329</v>
      </c>
      <c r="R3054" s="14"/>
      <c r="S3054" s="11" t="s">
        <v>852</v>
      </c>
      <c r="T3054" s="11"/>
      <c r="U3054" s="11" t="s">
        <v>147</v>
      </c>
      <c r="V3054" s="14">
        <v>3000</v>
      </c>
      <c r="W3054" s="14" t="s">
        <v>133</v>
      </c>
      <c r="X3054" s="11" t="s">
        <v>153</v>
      </c>
      <c r="Y3054" s="11" t="s">
        <v>152</v>
      </c>
      <c r="Z3054" s="11" t="s">
        <v>20</v>
      </c>
      <c r="AA3054" s="11"/>
      <c r="AB3054" s="11" t="s">
        <v>105</v>
      </c>
      <c r="AC3054" s="11" t="s">
        <v>506</v>
      </c>
      <c r="AD3054" s="11"/>
      <c r="AE3054" s="11" t="s">
        <v>59</v>
      </c>
      <c r="AF3054" s="11" t="s">
        <v>1198</v>
      </c>
      <c r="AG3054" s="11" t="s">
        <v>1197</v>
      </c>
      <c r="AH3054" s="11"/>
      <c r="AI3054" s="11" t="s">
        <v>225</v>
      </c>
      <c r="AJ3054" s="9" t="s">
        <v>777</v>
      </c>
      <c r="AK3054" s="9" t="s">
        <v>59</v>
      </c>
      <c r="AL3054" s="9" t="s">
        <v>1115</v>
      </c>
    </row>
    <row r="3055" spans="1:38" hidden="1" x14ac:dyDescent="0.2">
      <c r="A3055" s="12">
        <v>3023</v>
      </c>
      <c r="B3055" s="4">
        <v>203</v>
      </c>
      <c r="C3055" s="11" t="s">
        <v>1114</v>
      </c>
      <c r="D3055" s="11" t="s">
        <v>1113</v>
      </c>
      <c r="E3055" s="12">
        <v>2001</v>
      </c>
      <c r="F3055" s="11" t="s">
        <v>1141</v>
      </c>
      <c r="G3055" s="13">
        <v>9.0995260663507105E-2</v>
      </c>
      <c r="H3055" s="13"/>
      <c r="I3055" s="13"/>
      <c r="J3055" s="11"/>
      <c r="K3055" s="11"/>
      <c r="L3055" s="11" t="s">
        <v>1151</v>
      </c>
      <c r="M3055" s="11" t="s">
        <v>57</v>
      </c>
      <c r="N3055" s="12" t="s">
        <v>1116</v>
      </c>
      <c r="O3055" s="12" t="s">
        <v>1116</v>
      </c>
      <c r="P3055" s="11" t="s">
        <v>652</v>
      </c>
      <c r="Q3055" s="5" t="s">
        <v>1329</v>
      </c>
      <c r="R3055" s="14"/>
      <c r="S3055" s="11" t="s">
        <v>852</v>
      </c>
      <c r="T3055" s="11"/>
      <c r="U3055" s="11" t="s">
        <v>147</v>
      </c>
      <c r="V3055" s="14">
        <v>3000</v>
      </c>
      <c r="W3055" s="14" t="s">
        <v>133</v>
      </c>
      <c r="X3055" s="11" t="s">
        <v>153</v>
      </c>
      <c r="Y3055" s="11" t="s">
        <v>152</v>
      </c>
      <c r="Z3055" s="11" t="s">
        <v>20</v>
      </c>
      <c r="AA3055" s="11"/>
      <c r="AB3055" s="11" t="s">
        <v>105</v>
      </c>
      <c r="AC3055" s="11" t="s">
        <v>506</v>
      </c>
      <c r="AD3055" s="11"/>
      <c r="AE3055" s="11" t="s">
        <v>59</v>
      </c>
      <c r="AF3055" s="11" t="s">
        <v>1198</v>
      </c>
      <c r="AG3055" s="11" t="s">
        <v>1197</v>
      </c>
      <c r="AH3055" s="11"/>
      <c r="AI3055" s="11" t="s">
        <v>225</v>
      </c>
      <c r="AJ3055" s="9" t="s">
        <v>777</v>
      </c>
      <c r="AK3055" s="9" t="s">
        <v>59</v>
      </c>
      <c r="AL3055" s="9" t="s">
        <v>1115</v>
      </c>
    </row>
    <row r="3056" spans="1:38" hidden="1" x14ac:dyDescent="0.2">
      <c r="A3056" s="12">
        <v>3023</v>
      </c>
      <c r="B3056" s="4">
        <v>204</v>
      </c>
      <c r="C3056" s="11" t="s">
        <v>1114</v>
      </c>
      <c r="D3056" s="11" t="s">
        <v>1113</v>
      </c>
      <c r="E3056" s="12">
        <v>2001</v>
      </c>
      <c r="F3056" s="11" t="s">
        <v>1141</v>
      </c>
      <c r="G3056" s="13">
        <v>0.109478672985782</v>
      </c>
      <c r="H3056" s="13"/>
      <c r="I3056" s="13"/>
      <c r="J3056" s="11"/>
      <c r="K3056" s="11"/>
      <c r="L3056" s="11" t="s">
        <v>1152</v>
      </c>
      <c r="M3056" s="11" t="s">
        <v>57</v>
      </c>
      <c r="N3056" s="12" t="s">
        <v>1116</v>
      </c>
      <c r="O3056" s="12" t="s">
        <v>1116</v>
      </c>
      <c r="P3056" s="11" t="s">
        <v>652</v>
      </c>
      <c r="Q3056" s="5" t="s">
        <v>1329</v>
      </c>
      <c r="R3056" s="14"/>
      <c r="S3056" s="11" t="s">
        <v>852</v>
      </c>
      <c r="T3056" s="11"/>
      <c r="U3056" s="11" t="s">
        <v>147</v>
      </c>
      <c r="V3056" s="14">
        <v>3000</v>
      </c>
      <c r="W3056" s="14" t="s">
        <v>133</v>
      </c>
      <c r="X3056" s="11" t="s">
        <v>153</v>
      </c>
      <c r="Y3056" s="11" t="s">
        <v>152</v>
      </c>
      <c r="Z3056" s="11" t="s">
        <v>20</v>
      </c>
      <c r="AA3056" s="11"/>
      <c r="AB3056" s="11" t="s">
        <v>105</v>
      </c>
      <c r="AC3056" s="11" t="s">
        <v>506</v>
      </c>
      <c r="AD3056" s="11"/>
      <c r="AE3056" s="11" t="s">
        <v>59</v>
      </c>
      <c r="AF3056" s="11" t="s">
        <v>1198</v>
      </c>
      <c r="AG3056" s="11" t="s">
        <v>1197</v>
      </c>
      <c r="AH3056" s="11"/>
      <c r="AI3056" s="11" t="s">
        <v>225</v>
      </c>
      <c r="AJ3056" s="9" t="s">
        <v>777</v>
      </c>
      <c r="AK3056" s="9" t="s">
        <v>59</v>
      </c>
      <c r="AL3056" s="9" t="s">
        <v>1115</v>
      </c>
    </row>
    <row r="3057" spans="1:38" hidden="1" x14ac:dyDescent="0.2">
      <c r="A3057" s="12">
        <v>3023</v>
      </c>
      <c r="B3057" s="4">
        <v>205</v>
      </c>
      <c r="C3057" s="11" t="s">
        <v>1114</v>
      </c>
      <c r="D3057" s="11" t="s">
        <v>1113</v>
      </c>
      <c r="E3057" s="12">
        <v>2001</v>
      </c>
      <c r="F3057" s="11" t="s">
        <v>1141</v>
      </c>
      <c r="G3057" s="13">
        <v>0.135781990521327</v>
      </c>
      <c r="H3057" s="13"/>
      <c r="I3057" s="13"/>
      <c r="J3057" s="11"/>
      <c r="K3057" s="11"/>
      <c r="L3057" s="11" t="s">
        <v>1153</v>
      </c>
      <c r="M3057" s="11" t="s">
        <v>57</v>
      </c>
      <c r="N3057" s="12" t="s">
        <v>1116</v>
      </c>
      <c r="O3057" s="12" t="s">
        <v>1116</v>
      </c>
      <c r="P3057" s="11" t="s">
        <v>652</v>
      </c>
      <c r="Q3057" s="5" t="s">
        <v>1329</v>
      </c>
      <c r="R3057" s="14"/>
      <c r="S3057" s="11" t="s">
        <v>852</v>
      </c>
      <c r="T3057" s="11"/>
      <c r="U3057" s="11" t="s">
        <v>147</v>
      </c>
      <c r="V3057" s="14">
        <v>3000</v>
      </c>
      <c r="W3057" s="14" t="s">
        <v>133</v>
      </c>
      <c r="X3057" s="11" t="s">
        <v>153</v>
      </c>
      <c r="Y3057" s="11" t="s">
        <v>152</v>
      </c>
      <c r="Z3057" s="11" t="s">
        <v>20</v>
      </c>
      <c r="AA3057" s="11"/>
      <c r="AB3057" s="11" t="s">
        <v>105</v>
      </c>
      <c r="AC3057" s="11" t="s">
        <v>506</v>
      </c>
      <c r="AD3057" s="11"/>
      <c r="AE3057" s="11" t="s">
        <v>59</v>
      </c>
      <c r="AF3057" s="11" t="s">
        <v>1198</v>
      </c>
      <c r="AG3057" s="11" t="s">
        <v>1197</v>
      </c>
      <c r="AH3057" s="11"/>
      <c r="AI3057" s="11" t="s">
        <v>225</v>
      </c>
      <c r="AJ3057" s="9" t="s">
        <v>777</v>
      </c>
      <c r="AK3057" s="9" t="s">
        <v>59</v>
      </c>
      <c r="AL3057" s="9" t="s">
        <v>1115</v>
      </c>
    </row>
    <row r="3058" spans="1:38" hidden="1" x14ac:dyDescent="0.2">
      <c r="A3058" s="12">
        <v>3023</v>
      </c>
      <c r="B3058" s="4">
        <v>206</v>
      </c>
      <c r="C3058" s="11" t="s">
        <v>1114</v>
      </c>
      <c r="D3058" s="11" t="s">
        <v>1113</v>
      </c>
      <c r="E3058" s="12">
        <v>2001</v>
      </c>
      <c r="F3058" s="11" t="s">
        <v>1141</v>
      </c>
      <c r="G3058" s="13">
        <v>0.15710900473933601</v>
      </c>
      <c r="H3058" s="13"/>
      <c r="I3058" s="13"/>
      <c r="J3058" s="11"/>
      <c r="K3058" s="11"/>
      <c r="L3058" s="11" t="s">
        <v>1154</v>
      </c>
      <c r="M3058" s="11" t="s">
        <v>57</v>
      </c>
      <c r="N3058" s="12" t="s">
        <v>1116</v>
      </c>
      <c r="O3058" s="12" t="s">
        <v>1116</v>
      </c>
      <c r="P3058" s="11" t="s">
        <v>652</v>
      </c>
      <c r="Q3058" s="5" t="s">
        <v>1329</v>
      </c>
      <c r="R3058" s="14"/>
      <c r="S3058" s="11" t="s">
        <v>852</v>
      </c>
      <c r="T3058" s="11"/>
      <c r="U3058" s="11" t="s">
        <v>147</v>
      </c>
      <c r="V3058" s="14">
        <v>3000</v>
      </c>
      <c r="W3058" s="14" t="s">
        <v>133</v>
      </c>
      <c r="X3058" s="11" t="s">
        <v>153</v>
      </c>
      <c r="Y3058" s="11" t="s">
        <v>152</v>
      </c>
      <c r="Z3058" s="11" t="s">
        <v>20</v>
      </c>
      <c r="AA3058" s="11"/>
      <c r="AB3058" s="11" t="s">
        <v>105</v>
      </c>
      <c r="AC3058" s="11" t="s">
        <v>506</v>
      </c>
      <c r="AD3058" s="11"/>
      <c r="AE3058" s="11" t="s">
        <v>59</v>
      </c>
      <c r="AF3058" s="11" t="s">
        <v>1198</v>
      </c>
      <c r="AG3058" s="11" t="s">
        <v>1197</v>
      </c>
      <c r="AH3058" s="11"/>
      <c r="AI3058" s="11" t="s">
        <v>225</v>
      </c>
      <c r="AJ3058" s="9" t="s">
        <v>777</v>
      </c>
      <c r="AK3058" s="9" t="s">
        <v>59</v>
      </c>
      <c r="AL3058" s="9" t="s">
        <v>1115</v>
      </c>
    </row>
    <row r="3059" spans="1:38" hidden="1" x14ac:dyDescent="0.2">
      <c r="A3059" s="12">
        <v>3023</v>
      </c>
      <c r="B3059" s="4">
        <v>207</v>
      </c>
      <c r="C3059" s="11" t="s">
        <v>1114</v>
      </c>
      <c r="D3059" s="11" t="s">
        <v>1113</v>
      </c>
      <c r="E3059" s="12">
        <v>2001</v>
      </c>
      <c r="F3059" s="11" t="s">
        <v>1141</v>
      </c>
      <c r="G3059" s="13">
        <v>0.184834123222749</v>
      </c>
      <c r="H3059" s="13"/>
      <c r="I3059" s="13"/>
      <c r="J3059" s="11"/>
      <c r="K3059" s="11"/>
      <c r="L3059" s="11" t="s">
        <v>1155</v>
      </c>
      <c r="M3059" s="11" t="s">
        <v>57</v>
      </c>
      <c r="N3059" s="12" t="s">
        <v>1116</v>
      </c>
      <c r="O3059" s="12" t="s">
        <v>1116</v>
      </c>
      <c r="P3059" s="11" t="s">
        <v>652</v>
      </c>
      <c r="Q3059" s="5" t="s">
        <v>1329</v>
      </c>
      <c r="R3059" s="14"/>
      <c r="S3059" s="11" t="s">
        <v>852</v>
      </c>
      <c r="T3059" s="11"/>
      <c r="U3059" s="11" t="s">
        <v>147</v>
      </c>
      <c r="V3059" s="14">
        <v>3000</v>
      </c>
      <c r="W3059" s="14" t="s">
        <v>133</v>
      </c>
      <c r="X3059" s="11" t="s">
        <v>153</v>
      </c>
      <c r="Y3059" s="11" t="s">
        <v>152</v>
      </c>
      <c r="Z3059" s="11" t="s">
        <v>20</v>
      </c>
      <c r="AA3059" s="11"/>
      <c r="AB3059" s="11" t="s">
        <v>105</v>
      </c>
      <c r="AC3059" s="11" t="s">
        <v>506</v>
      </c>
      <c r="AD3059" s="11"/>
      <c r="AE3059" s="11" t="s">
        <v>59</v>
      </c>
      <c r="AF3059" s="11" t="s">
        <v>1198</v>
      </c>
      <c r="AG3059" s="11" t="s">
        <v>1197</v>
      </c>
      <c r="AH3059" s="11"/>
      <c r="AI3059" s="11" t="s">
        <v>225</v>
      </c>
      <c r="AJ3059" s="9" t="s">
        <v>777</v>
      </c>
      <c r="AK3059" s="9" t="s">
        <v>59</v>
      </c>
      <c r="AL3059" s="9" t="s">
        <v>1115</v>
      </c>
    </row>
    <row r="3060" spans="1:38" hidden="1" x14ac:dyDescent="0.2">
      <c r="A3060" s="12">
        <v>3023</v>
      </c>
      <c r="B3060" s="4">
        <v>208</v>
      </c>
      <c r="C3060" s="11" t="s">
        <v>1114</v>
      </c>
      <c r="D3060" s="11" t="s">
        <v>1113</v>
      </c>
      <c r="E3060" s="12">
        <v>2001</v>
      </c>
      <c r="F3060" s="11" t="s">
        <v>1141</v>
      </c>
      <c r="G3060" s="13">
        <v>0.17914691943128</v>
      </c>
      <c r="H3060" s="13"/>
      <c r="I3060" s="13"/>
      <c r="J3060" s="11"/>
      <c r="K3060" s="11"/>
      <c r="L3060" s="11" t="s">
        <v>1156</v>
      </c>
      <c r="M3060" s="11" t="s">
        <v>57</v>
      </c>
      <c r="N3060" s="12" t="s">
        <v>1116</v>
      </c>
      <c r="O3060" s="12" t="s">
        <v>1116</v>
      </c>
      <c r="P3060" s="11" t="s">
        <v>652</v>
      </c>
      <c r="Q3060" s="5" t="s">
        <v>1329</v>
      </c>
      <c r="R3060" s="14"/>
      <c r="S3060" s="11" t="s">
        <v>852</v>
      </c>
      <c r="T3060" s="11"/>
      <c r="U3060" s="11" t="s">
        <v>147</v>
      </c>
      <c r="V3060" s="14">
        <v>3000</v>
      </c>
      <c r="W3060" s="14" t="s">
        <v>133</v>
      </c>
      <c r="X3060" s="11" t="s">
        <v>153</v>
      </c>
      <c r="Y3060" s="11" t="s">
        <v>152</v>
      </c>
      <c r="Z3060" s="11" t="s">
        <v>20</v>
      </c>
      <c r="AA3060" s="11"/>
      <c r="AB3060" s="11" t="s">
        <v>105</v>
      </c>
      <c r="AC3060" s="11" t="s">
        <v>506</v>
      </c>
      <c r="AD3060" s="11"/>
      <c r="AE3060" s="11" t="s">
        <v>59</v>
      </c>
      <c r="AF3060" s="11" t="s">
        <v>1198</v>
      </c>
      <c r="AG3060" s="11" t="s">
        <v>1197</v>
      </c>
      <c r="AH3060" s="11"/>
      <c r="AI3060" s="11" t="s">
        <v>225</v>
      </c>
      <c r="AJ3060" s="9" t="s">
        <v>777</v>
      </c>
      <c r="AK3060" s="9" t="s">
        <v>59</v>
      </c>
      <c r="AL3060" s="9" t="s">
        <v>1115</v>
      </c>
    </row>
    <row r="3061" spans="1:38" hidden="1" x14ac:dyDescent="0.2">
      <c r="A3061" s="12">
        <v>3023</v>
      </c>
      <c r="B3061" s="4">
        <v>209</v>
      </c>
      <c r="C3061" s="11" t="s">
        <v>1114</v>
      </c>
      <c r="D3061" s="11" t="s">
        <v>1113</v>
      </c>
      <c r="E3061" s="12">
        <v>2001</v>
      </c>
      <c r="F3061" s="11" t="s">
        <v>1141</v>
      </c>
      <c r="G3061" s="13">
        <v>0.20758293838862599</v>
      </c>
      <c r="H3061" s="13"/>
      <c r="I3061" s="13"/>
      <c r="J3061" s="11"/>
      <c r="K3061" s="11"/>
      <c r="L3061" s="11" t="s">
        <v>1196</v>
      </c>
      <c r="M3061" s="11" t="s">
        <v>57</v>
      </c>
      <c r="N3061" s="12" t="s">
        <v>1116</v>
      </c>
      <c r="O3061" s="12" t="s">
        <v>1116</v>
      </c>
      <c r="P3061" s="11" t="s">
        <v>652</v>
      </c>
      <c r="Q3061" s="5" t="s">
        <v>1329</v>
      </c>
      <c r="R3061" s="14"/>
      <c r="S3061" s="11" t="s">
        <v>852</v>
      </c>
      <c r="T3061" s="11"/>
      <c r="U3061" s="11" t="s">
        <v>147</v>
      </c>
      <c r="V3061" s="14">
        <v>3000</v>
      </c>
      <c r="W3061" s="14" t="s">
        <v>133</v>
      </c>
      <c r="X3061" s="11" t="s">
        <v>153</v>
      </c>
      <c r="Y3061" s="11" t="s">
        <v>152</v>
      </c>
      <c r="Z3061" s="11" t="s">
        <v>20</v>
      </c>
      <c r="AA3061" s="11"/>
      <c r="AB3061" s="11" t="s">
        <v>105</v>
      </c>
      <c r="AC3061" s="11" t="s">
        <v>506</v>
      </c>
      <c r="AD3061" s="11"/>
      <c r="AE3061" s="11" t="s">
        <v>59</v>
      </c>
      <c r="AF3061" s="11" t="s">
        <v>1198</v>
      </c>
      <c r="AG3061" s="11" t="s">
        <v>1197</v>
      </c>
      <c r="AH3061" s="11"/>
      <c r="AI3061" s="11" t="s">
        <v>225</v>
      </c>
      <c r="AJ3061" s="9" t="s">
        <v>777</v>
      </c>
      <c r="AK3061" s="9" t="s">
        <v>59</v>
      </c>
      <c r="AL3061" s="9" t="s">
        <v>1115</v>
      </c>
    </row>
    <row r="3062" spans="1:38" hidden="1" x14ac:dyDescent="0.2">
      <c r="A3062" s="12">
        <v>3023</v>
      </c>
      <c r="B3062" s="4">
        <v>210</v>
      </c>
      <c r="C3062" s="11" t="s">
        <v>1114</v>
      </c>
      <c r="D3062" s="11" t="s">
        <v>1113</v>
      </c>
      <c r="E3062" s="12">
        <v>2001</v>
      </c>
      <c r="F3062" s="11" t="s">
        <v>1141</v>
      </c>
      <c r="G3062" s="13">
        <v>0.18696682464455</v>
      </c>
      <c r="H3062" s="13"/>
      <c r="I3062" s="13"/>
      <c r="J3062" s="11"/>
      <c r="K3062" s="11"/>
      <c r="L3062" s="11" t="s">
        <v>1157</v>
      </c>
      <c r="M3062" s="11" t="s">
        <v>57</v>
      </c>
      <c r="N3062" s="12" t="s">
        <v>1116</v>
      </c>
      <c r="O3062" s="12" t="s">
        <v>1116</v>
      </c>
      <c r="P3062" s="11" t="s">
        <v>652</v>
      </c>
      <c r="Q3062" s="5" t="s">
        <v>1329</v>
      </c>
      <c r="R3062" s="14"/>
      <c r="S3062" s="11" t="s">
        <v>852</v>
      </c>
      <c r="T3062" s="11"/>
      <c r="U3062" s="11" t="s">
        <v>147</v>
      </c>
      <c r="V3062" s="14">
        <v>3000</v>
      </c>
      <c r="W3062" s="14" t="s">
        <v>133</v>
      </c>
      <c r="X3062" s="11" t="s">
        <v>153</v>
      </c>
      <c r="Y3062" s="11" t="s">
        <v>152</v>
      </c>
      <c r="Z3062" s="11" t="s">
        <v>20</v>
      </c>
      <c r="AA3062" s="11"/>
      <c r="AB3062" s="11" t="s">
        <v>105</v>
      </c>
      <c r="AC3062" s="11" t="s">
        <v>506</v>
      </c>
      <c r="AD3062" s="11"/>
      <c r="AE3062" s="11" t="s">
        <v>59</v>
      </c>
      <c r="AF3062" s="11" t="s">
        <v>1198</v>
      </c>
      <c r="AG3062" s="11" t="s">
        <v>1197</v>
      </c>
      <c r="AH3062" s="11"/>
      <c r="AI3062" s="11" t="s">
        <v>225</v>
      </c>
      <c r="AJ3062" s="9" t="s">
        <v>777</v>
      </c>
      <c r="AK3062" s="9" t="s">
        <v>59</v>
      </c>
      <c r="AL3062" s="9" t="s">
        <v>1115</v>
      </c>
    </row>
    <row r="3063" spans="1:38" hidden="1" x14ac:dyDescent="0.2">
      <c r="A3063" s="12">
        <v>3023</v>
      </c>
      <c r="B3063" s="4">
        <v>211</v>
      </c>
      <c r="C3063" s="11" t="s">
        <v>1114</v>
      </c>
      <c r="D3063" s="11" t="s">
        <v>1113</v>
      </c>
      <c r="E3063" s="12">
        <v>2001</v>
      </c>
      <c r="F3063" s="11" t="s">
        <v>1141</v>
      </c>
      <c r="G3063" s="13">
        <v>0.22535545023696699</v>
      </c>
      <c r="H3063" s="13"/>
      <c r="I3063" s="13"/>
      <c r="J3063" s="11"/>
      <c r="K3063" s="11"/>
      <c r="L3063" s="11" t="s">
        <v>1158</v>
      </c>
      <c r="M3063" s="11" t="s">
        <v>57</v>
      </c>
      <c r="N3063" s="12" t="s">
        <v>1116</v>
      </c>
      <c r="O3063" s="12" t="s">
        <v>1116</v>
      </c>
      <c r="P3063" s="11" t="s">
        <v>652</v>
      </c>
      <c r="Q3063" s="5" t="s">
        <v>1329</v>
      </c>
      <c r="R3063" s="14"/>
      <c r="S3063" s="11" t="s">
        <v>852</v>
      </c>
      <c r="T3063" s="11"/>
      <c r="U3063" s="11" t="s">
        <v>147</v>
      </c>
      <c r="V3063" s="14">
        <v>3000</v>
      </c>
      <c r="W3063" s="14" t="s">
        <v>133</v>
      </c>
      <c r="X3063" s="11" t="s">
        <v>153</v>
      </c>
      <c r="Y3063" s="11" t="s">
        <v>152</v>
      </c>
      <c r="Z3063" s="11" t="s">
        <v>20</v>
      </c>
      <c r="AA3063" s="11"/>
      <c r="AB3063" s="11" t="s">
        <v>105</v>
      </c>
      <c r="AC3063" s="11" t="s">
        <v>506</v>
      </c>
      <c r="AD3063" s="11"/>
      <c r="AE3063" s="11" t="s">
        <v>59</v>
      </c>
      <c r="AF3063" s="11" t="s">
        <v>1198</v>
      </c>
      <c r="AG3063" s="11" t="s">
        <v>1197</v>
      </c>
      <c r="AH3063" s="11"/>
      <c r="AI3063" s="11" t="s">
        <v>225</v>
      </c>
      <c r="AJ3063" s="9" t="s">
        <v>777</v>
      </c>
      <c r="AK3063" s="9" t="s">
        <v>59</v>
      </c>
      <c r="AL3063" s="9" t="s">
        <v>1115</v>
      </c>
    </row>
    <row r="3064" spans="1:38" hidden="1" x14ac:dyDescent="0.2">
      <c r="A3064" s="12">
        <v>3023</v>
      </c>
      <c r="B3064" s="4">
        <v>212</v>
      </c>
      <c r="C3064" s="11" t="s">
        <v>1114</v>
      </c>
      <c r="D3064" s="11" t="s">
        <v>1113</v>
      </c>
      <c r="E3064" s="12">
        <v>2001</v>
      </c>
      <c r="F3064" s="11" t="s">
        <v>1141</v>
      </c>
      <c r="G3064" s="13">
        <v>0.21327014218009499</v>
      </c>
      <c r="H3064" s="13"/>
      <c r="I3064" s="13"/>
      <c r="J3064" s="11"/>
      <c r="K3064" s="11"/>
      <c r="L3064" s="11" t="s">
        <v>1159</v>
      </c>
      <c r="M3064" s="11" t="s">
        <v>57</v>
      </c>
      <c r="N3064" s="12" t="s">
        <v>1116</v>
      </c>
      <c r="O3064" s="12" t="s">
        <v>1116</v>
      </c>
      <c r="P3064" s="11" t="s">
        <v>652</v>
      </c>
      <c r="Q3064" s="5" t="s">
        <v>1329</v>
      </c>
      <c r="R3064" s="14"/>
      <c r="S3064" s="11" t="s">
        <v>852</v>
      </c>
      <c r="T3064" s="11"/>
      <c r="U3064" s="11" t="s">
        <v>147</v>
      </c>
      <c r="V3064" s="14">
        <v>3000</v>
      </c>
      <c r="W3064" s="14" t="s">
        <v>133</v>
      </c>
      <c r="X3064" s="11" t="s">
        <v>153</v>
      </c>
      <c r="Y3064" s="11" t="s">
        <v>152</v>
      </c>
      <c r="Z3064" s="11" t="s">
        <v>20</v>
      </c>
      <c r="AA3064" s="11"/>
      <c r="AB3064" s="11" t="s">
        <v>105</v>
      </c>
      <c r="AC3064" s="11" t="s">
        <v>506</v>
      </c>
      <c r="AD3064" s="11"/>
      <c r="AE3064" s="11" t="s">
        <v>59</v>
      </c>
      <c r="AF3064" s="11" t="s">
        <v>1198</v>
      </c>
      <c r="AG3064" s="11" t="s">
        <v>1197</v>
      </c>
      <c r="AH3064" s="11"/>
      <c r="AI3064" s="11" t="s">
        <v>225</v>
      </c>
      <c r="AJ3064" s="9" t="s">
        <v>777</v>
      </c>
      <c r="AK3064" s="9" t="s">
        <v>59</v>
      </c>
      <c r="AL3064" s="9" t="s">
        <v>1115</v>
      </c>
    </row>
    <row r="3065" spans="1:38" hidden="1" x14ac:dyDescent="0.2">
      <c r="A3065" s="12">
        <v>3023</v>
      </c>
      <c r="B3065" s="4">
        <v>213</v>
      </c>
      <c r="C3065" s="11" t="s">
        <v>1114</v>
      </c>
      <c r="D3065" s="11" t="s">
        <v>1113</v>
      </c>
      <c r="E3065" s="12">
        <v>2001</v>
      </c>
      <c r="F3065" s="11" t="s">
        <v>1141</v>
      </c>
      <c r="G3065" s="13">
        <v>0.21966824644549801</v>
      </c>
      <c r="H3065" s="13"/>
      <c r="I3065" s="13"/>
      <c r="J3065" s="11"/>
      <c r="K3065" s="11"/>
      <c r="L3065" s="11" t="s">
        <v>1160</v>
      </c>
      <c r="M3065" s="11" t="s">
        <v>57</v>
      </c>
      <c r="N3065" s="12" t="s">
        <v>1116</v>
      </c>
      <c r="O3065" s="12" t="s">
        <v>1116</v>
      </c>
      <c r="P3065" s="11" t="s">
        <v>652</v>
      </c>
      <c r="Q3065" s="5" t="s">
        <v>1329</v>
      </c>
      <c r="R3065" s="14"/>
      <c r="S3065" s="11" t="s">
        <v>852</v>
      </c>
      <c r="T3065" s="11"/>
      <c r="U3065" s="11" t="s">
        <v>147</v>
      </c>
      <c r="V3065" s="14">
        <v>3000</v>
      </c>
      <c r="W3065" s="14" t="s">
        <v>133</v>
      </c>
      <c r="X3065" s="11" t="s">
        <v>153</v>
      </c>
      <c r="Y3065" s="11" t="s">
        <v>152</v>
      </c>
      <c r="Z3065" s="11" t="s">
        <v>20</v>
      </c>
      <c r="AA3065" s="11"/>
      <c r="AB3065" s="11" t="s">
        <v>105</v>
      </c>
      <c r="AC3065" s="11" t="s">
        <v>506</v>
      </c>
      <c r="AD3065" s="11"/>
      <c r="AE3065" s="11" t="s">
        <v>59</v>
      </c>
      <c r="AF3065" s="11" t="s">
        <v>1198</v>
      </c>
      <c r="AG3065" s="11" t="s">
        <v>1197</v>
      </c>
      <c r="AH3065" s="11"/>
      <c r="AI3065" s="11" t="s">
        <v>225</v>
      </c>
      <c r="AJ3065" s="9" t="s">
        <v>777</v>
      </c>
      <c r="AK3065" s="9" t="s">
        <v>59</v>
      </c>
      <c r="AL3065" s="9" t="s">
        <v>1115</v>
      </c>
    </row>
    <row r="3066" spans="1:38" hidden="1" x14ac:dyDescent="0.2">
      <c r="A3066" s="12">
        <v>3023</v>
      </c>
      <c r="B3066" s="4">
        <v>214</v>
      </c>
      <c r="C3066" s="11" t="s">
        <v>1114</v>
      </c>
      <c r="D3066" s="11" t="s">
        <v>1113</v>
      </c>
      <c r="E3066" s="12">
        <v>2001</v>
      </c>
      <c r="F3066" s="11" t="s">
        <v>1141</v>
      </c>
      <c r="G3066" s="13">
        <v>0.18554502369668199</v>
      </c>
      <c r="H3066" s="13"/>
      <c r="I3066" s="13"/>
      <c r="J3066" s="11"/>
      <c r="K3066" s="11"/>
      <c r="L3066" s="11" t="s">
        <v>1161</v>
      </c>
      <c r="M3066" s="11" t="s">
        <v>57</v>
      </c>
      <c r="N3066" s="12" t="s">
        <v>1116</v>
      </c>
      <c r="O3066" s="12" t="s">
        <v>1116</v>
      </c>
      <c r="P3066" s="11" t="s">
        <v>652</v>
      </c>
      <c r="Q3066" s="5" t="s">
        <v>1329</v>
      </c>
      <c r="R3066" s="14"/>
      <c r="S3066" s="11" t="s">
        <v>852</v>
      </c>
      <c r="T3066" s="11"/>
      <c r="U3066" s="11" t="s">
        <v>147</v>
      </c>
      <c r="V3066" s="14">
        <v>3000</v>
      </c>
      <c r="W3066" s="14" t="s">
        <v>133</v>
      </c>
      <c r="X3066" s="11" t="s">
        <v>153</v>
      </c>
      <c r="Y3066" s="11" t="s">
        <v>152</v>
      </c>
      <c r="Z3066" s="11" t="s">
        <v>20</v>
      </c>
      <c r="AA3066" s="11"/>
      <c r="AB3066" s="11" t="s">
        <v>105</v>
      </c>
      <c r="AC3066" s="11" t="s">
        <v>506</v>
      </c>
      <c r="AD3066" s="11"/>
      <c r="AE3066" s="11" t="s">
        <v>59</v>
      </c>
      <c r="AF3066" s="11" t="s">
        <v>1198</v>
      </c>
      <c r="AG3066" s="11" t="s">
        <v>1197</v>
      </c>
      <c r="AH3066" s="11"/>
      <c r="AI3066" s="11" t="s">
        <v>225</v>
      </c>
      <c r="AJ3066" s="9" t="s">
        <v>777</v>
      </c>
      <c r="AK3066" s="9" t="s">
        <v>59</v>
      </c>
      <c r="AL3066" s="9" t="s">
        <v>1115</v>
      </c>
    </row>
    <row r="3067" spans="1:38" hidden="1" x14ac:dyDescent="0.2">
      <c r="A3067" s="12">
        <v>3023</v>
      </c>
      <c r="B3067" s="4">
        <v>215</v>
      </c>
      <c r="C3067" s="11" t="s">
        <v>1114</v>
      </c>
      <c r="D3067" s="11" t="s">
        <v>1113</v>
      </c>
      <c r="E3067" s="12">
        <v>2001</v>
      </c>
      <c r="F3067" s="11" t="s">
        <v>1141</v>
      </c>
      <c r="G3067" s="13">
        <v>0.24454976303317499</v>
      </c>
      <c r="H3067" s="13"/>
      <c r="I3067" s="13"/>
      <c r="J3067" s="11"/>
      <c r="K3067" s="11"/>
      <c r="L3067" s="11" t="s">
        <v>1195</v>
      </c>
      <c r="M3067" s="11" t="s">
        <v>57</v>
      </c>
      <c r="N3067" s="12" t="s">
        <v>1116</v>
      </c>
      <c r="O3067" s="12" t="s">
        <v>1116</v>
      </c>
      <c r="P3067" s="11" t="s">
        <v>652</v>
      </c>
      <c r="Q3067" s="5" t="s">
        <v>1329</v>
      </c>
      <c r="R3067" s="14"/>
      <c r="S3067" s="11" t="s">
        <v>852</v>
      </c>
      <c r="T3067" s="11"/>
      <c r="U3067" s="11" t="s">
        <v>147</v>
      </c>
      <c r="V3067" s="14">
        <v>3000</v>
      </c>
      <c r="W3067" s="14" t="s">
        <v>133</v>
      </c>
      <c r="X3067" s="11" t="s">
        <v>153</v>
      </c>
      <c r="Y3067" s="11" t="s">
        <v>152</v>
      </c>
      <c r="Z3067" s="11" t="s">
        <v>20</v>
      </c>
      <c r="AA3067" s="11"/>
      <c r="AB3067" s="11" t="s">
        <v>105</v>
      </c>
      <c r="AC3067" s="11" t="s">
        <v>506</v>
      </c>
      <c r="AD3067" s="11"/>
      <c r="AE3067" s="11" t="s">
        <v>59</v>
      </c>
      <c r="AF3067" s="11" t="s">
        <v>1198</v>
      </c>
      <c r="AG3067" s="11" t="s">
        <v>1197</v>
      </c>
      <c r="AH3067" s="11"/>
      <c r="AI3067" s="11" t="s">
        <v>225</v>
      </c>
      <c r="AJ3067" s="9" t="s">
        <v>777</v>
      </c>
      <c r="AK3067" s="9" t="s">
        <v>59</v>
      </c>
      <c r="AL3067" s="9" t="s">
        <v>1115</v>
      </c>
    </row>
    <row r="3068" spans="1:38" hidden="1" x14ac:dyDescent="0.2">
      <c r="A3068" s="12">
        <v>3023</v>
      </c>
      <c r="B3068" s="4">
        <v>216</v>
      </c>
      <c r="C3068" s="11" t="s">
        <v>1114</v>
      </c>
      <c r="D3068" s="11" t="s">
        <v>1113</v>
      </c>
      <c r="E3068" s="12">
        <v>2001</v>
      </c>
      <c r="F3068" s="11" t="s">
        <v>1141</v>
      </c>
      <c r="G3068" s="13">
        <v>0.21540284360189599</v>
      </c>
      <c r="H3068" s="13"/>
      <c r="I3068" s="13"/>
      <c r="J3068" s="11"/>
      <c r="K3068" s="11"/>
      <c r="L3068" s="11" t="s">
        <v>1162</v>
      </c>
      <c r="M3068" s="11" t="s">
        <v>57</v>
      </c>
      <c r="N3068" s="12" t="s">
        <v>1116</v>
      </c>
      <c r="O3068" s="12" t="s">
        <v>1116</v>
      </c>
      <c r="P3068" s="11" t="s">
        <v>652</v>
      </c>
      <c r="Q3068" s="5" t="s">
        <v>1329</v>
      </c>
      <c r="R3068" s="14"/>
      <c r="S3068" s="11" t="s">
        <v>852</v>
      </c>
      <c r="T3068" s="11"/>
      <c r="U3068" s="11" t="s">
        <v>147</v>
      </c>
      <c r="V3068" s="14">
        <v>3000</v>
      </c>
      <c r="W3068" s="14" t="s">
        <v>133</v>
      </c>
      <c r="X3068" s="11" t="s">
        <v>153</v>
      </c>
      <c r="Y3068" s="11" t="s">
        <v>152</v>
      </c>
      <c r="Z3068" s="11" t="s">
        <v>20</v>
      </c>
      <c r="AA3068" s="11"/>
      <c r="AB3068" s="11" t="s">
        <v>105</v>
      </c>
      <c r="AC3068" s="11" t="s">
        <v>506</v>
      </c>
      <c r="AD3068" s="11"/>
      <c r="AE3068" s="11" t="s">
        <v>59</v>
      </c>
      <c r="AF3068" s="11" t="s">
        <v>1198</v>
      </c>
      <c r="AG3068" s="11" t="s">
        <v>1197</v>
      </c>
      <c r="AH3068" s="11"/>
      <c r="AI3068" s="11" t="s">
        <v>225</v>
      </c>
      <c r="AJ3068" s="9" t="s">
        <v>777</v>
      </c>
      <c r="AK3068" s="9" t="s">
        <v>59</v>
      </c>
      <c r="AL3068" s="9" t="s">
        <v>1115</v>
      </c>
    </row>
    <row r="3069" spans="1:38" hidden="1" x14ac:dyDescent="0.2">
      <c r="A3069" s="12">
        <v>3023</v>
      </c>
      <c r="B3069" s="4">
        <v>217</v>
      </c>
      <c r="C3069" s="11" t="s">
        <v>1114</v>
      </c>
      <c r="D3069" s="11" t="s">
        <v>1113</v>
      </c>
      <c r="E3069" s="12">
        <v>2001</v>
      </c>
      <c r="F3069" s="11" t="s">
        <v>1141</v>
      </c>
      <c r="G3069" s="13">
        <v>0.22393364928909901</v>
      </c>
      <c r="H3069" s="13"/>
      <c r="I3069" s="13"/>
      <c r="J3069" s="11"/>
      <c r="K3069" s="11"/>
      <c r="L3069" s="11" t="s">
        <v>1163</v>
      </c>
      <c r="M3069" s="11" t="s">
        <v>57</v>
      </c>
      <c r="N3069" s="12" t="s">
        <v>1116</v>
      </c>
      <c r="O3069" s="12" t="s">
        <v>1116</v>
      </c>
      <c r="P3069" s="11" t="s">
        <v>652</v>
      </c>
      <c r="Q3069" s="5" t="s">
        <v>1329</v>
      </c>
      <c r="R3069" s="14"/>
      <c r="S3069" s="11" t="s">
        <v>852</v>
      </c>
      <c r="T3069" s="11"/>
      <c r="U3069" s="11" t="s">
        <v>147</v>
      </c>
      <c r="V3069" s="14">
        <v>3000</v>
      </c>
      <c r="W3069" s="14" t="s">
        <v>133</v>
      </c>
      <c r="X3069" s="11" t="s">
        <v>153</v>
      </c>
      <c r="Y3069" s="11" t="s">
        <v>152</v>
      </c>
      <c r="Z3069" s="11" t="s">
        <v>20</v>
      </c>
      <c r="AA3069" s="11"/>
      <c r="AB3069" s="11" t="s">
        <v>105</v>
      </c>
      <c r="AC3069" s="11" t="s">
        <v>506</v>
      </c>
      <c r="AD3069" s="11"/>
      <c r="AE3069" s="11" t="s">
        <v>59</v>
      </c>
      <c r="AF3069" s="11" t="s">
        <v>1198</v>
      </c>
      <c r="AG3069" s="11" t="s">
        <v>1197</v>
      </c>
      <c r="AH3069" s="11"/>
      <c r="AI3069" s="11" t="s">
        <v>225</v>
      </c>
      <c r="AJ3069" s="9" t="s">
        <v>777</v>
      </c>
      <c r="AK3069" s="9" t="s">
        <v>59</v>
      </c>
      <c r="AL3069" s="9" t="s">
        <v>1115</v>
      </c>
    </row>
    <row r="3070" spans="1:38" hidden="1" x14ac:dyDescent="0.2">
      <c r="A3070" s="12">
        <v>3023</v>
      </c>
      <c r="B3070" s="4">
        <v>218</v>
      </c>
      <c r="C3070" s="11" t="s">
        <v>1114</v>
      </c>
      <c r="D3070" s="11" t="s">
        <v>1113</v>
      </c>
      <c r="E3070" s="12">
        <v>2001</v>
      </c>
      <c r="F3070" s="11" t="s">
        <v>1141</v>
      </c>
      <c r="G3070" s="13">
        <v>0.21113744075829399</v>
      </c>
      <c r="H3070" s="13"/>
      <c r="I3070" s="13"/>
      <c r="J3070" s="11"/>
      <c r="K3070" s="11"/>
      <c r="L3070" s="11" t="s">
        <v>1164</v>
      </c>
      <c r="M3070" s="11" t="s">
        <v>57</v>
      </c>
      <c r="N3070" s="12" t="s">
        <v>1116</v>
      </c>
      <c r="O3070" s="12" t="s">
        <v>1116</v>
      </c>
      <c r="P3070" s="11" t="s">
        <v>652</v>
      </c>
      <c r="Q3070" s="5" t="s">
        <v>1329</v>
      </c>
      <c r="R3070" s="14"/>
      <c r="S3070" s="11" t="s">
        <v>852</v>
      </c>
      <c r="T3070" s="11"/>
      <c r="U3070" s="11" t="s">
        <v>147</v>
      </c>
      <c r="V3070" s="14">
        <v>3000</v>
      </c>
      <c r="W3070" s="14" t="s">
        <v>133</v>
      </c>
      <c r="X3070" s="11" t="s">
        <v>153</v>
      </c>
      <c r="Y3070" s="11" t="s">
        <v>152</v>
      </c>
      <c r="Z3070" s="11" t="s">
        <v>20</v>
      </c>
      <c r="AA3070" s="11"/>
      <c r="AB3070" s="11" t="s">
        <v>105</v>
      </c>
      <c r="AC3070" s="11" t="s">
        <v>506</v>
      </c>
      <c r="AD3070" s="11"/>
      <c r="AE3070" s="11" t="s">
        <v>59</v>
      </c>
      <c r="AF3070" s="11" t="s">
        <v>1198</v>
      </c>
      <c r="AG3070" s="11" t="s">
        <v>1197</v>
      </c>
      <c r="AH3070" s="11"/>
      <c r="AI3070" s="11" t="s">
        <v>225</v>
      </c>
      <c r="AJ3070" s="9" t="s">
        <v>777</v>
      </c>
      <c r="AK3070" s="9" t="s">
        <v>59</v>
      </c>
      <c r="AL3070" s="9" t="s">
        <v>1115</v>
      </c>
    </row>
    <row r="3071" spans="1:38" hidden="1" x14ac:dyDescent="0.2">
      <c r="A3071" s="12">
        <v>3023</v>
      </c>
      <c r="B3071" s="4">
        <v>219</v>
      </c>
      <c r="C3071" s="11" t="s">
        <v>1114</v>
      </c>
      <c r="D3071" s="11" t="s">
        <v>1113</v>
      </c>
      <c r="E3071" s="12">
        <v>2001</v>
      </c>
      <c r="F3071" s="11" t="s">
        <v>1141</v>
      </c>
      <c r="G3071" s="13">
        <v>0.25236966824644502</v>
      </c>
      <c r="H3071" s="13"/>
      <c r="I3071" s="13"/>
      <c r="J3071" s="11"/>
      <c r="K3071" s="11"/>
      <c r="L3071" s="11" t="s">
        <v>1165</v>
      </c>
      <c r="M3071" s="11" t="s">
        <v>57</v>
      </c>
      <c r="N3071" s="12" t="s">
        <v>1116</v>
      </c>
      <c r="O3071" s="12" t="s">
        <v>1116</v>
      </c>
      <c r="P3071" s="11" t="s">
        <v>652</v>
      </c>
      <c r="Q3071" s="5" t="s">
        <v>1329</v>
      </c>
      <c r="R3071" s="14"/>
      <c r="S3071" s="11" t="s">
        <v>852</v>
      </c>
      <c r="T3071" s="11"/>
      <c r="U3071" s="11" t="s">
        <v>147</v>
      </c>
      <c r="V3071" s="14">
        <v>3000</v>
      </c>
      <c r="W3071" s="14" t="s">
        <v>133</v>
      </c>
      <c r="X3071" s="11" t="s">
        <v>153</v>
      </c>
      <c r="Y3071" s="11" t="s">
        <v>152</v>
      </c>
      <c r="Z3071" s="11" t="s">
        <v>20</v>
      </c>
      <c r="AA3071" s="11"/>
      <c r="AB3071" s="11" t="s">
        <v>105</v>
      </c>
      <c r="AC3071" s="11" t="s">
        <v>506</v>
      </c>
      <c r="AD3071" s="11"/>
      <c r="AE3071" s="11" t="s">
        <v>59</v>
      </c>
      <c r="AF3071" s="11" t="s">
        <v>1198</v>
      </c>
      <c r="AG3071" s="11" t="s">
        <v>1197</v>
      </c>
      <c r="AH3071" s="11"/>
      <c r="AI3071" s="11" t="s">
        <v>225</v>
      </c>
      <c r="AJ3071" s="9" t="s">
        <v>777</v>
      </c>
      <c r="AK3071" s="9" t="s">
        <v>59</v>
      </c>
      <c r="AL3071" s="9" t="s">
        <v>1115</v>
      </c>
    </row>
    <row r="3072" spans="1:38" hidden="1" x14ac:dyDescent="0.2">
      <c r="A3072" s="12">
        <v>3023</v>
      </c>
      <c r="B3072" s="4">
        <v>220</v>
      </c>
      <c r="C3072" s="11" t="s">
        <v>1114</v>
      </c>
      <c r="D3072" s="11" t="s">
        <v>1113</v>
      </c>
      <c r="E3072" s="12">
        <v>2001</v>
      </c>
      <c r="F3072" s="11" t="s">
        <v>1141</v>
      </c>
      <c r="G3072" s="13">
        <v>0.19976303317535499</v>
      </c>
      <c r="H3072" s="13"/>
      <c r="I3072" s="13"/>
      <c r="J3072" s="11"/>
      <c r="K3072" s="11"/>
      <c r="L3072" s="11" t="s">
        <v>1166</v>
      </c>
      <c r="M3072" s="11" t="s">
        <v>57</v>
      </c>
      <c r="N3072" s="12" t="s">
        <v>1116</v>
      </c>
      <c r="O3072" s="12" t="s">
        <v>1116</v>
      </c>
      <c r="P3072" s="11" t="s">
        <v>652</v>
      </c>
      <c r="Q3072" s="5" t="s">
        <v>1329</v>
      </c>
      <c r="R3072" s="14"/>
      <c r="S3072" s="11" t="s">
        <v>852</v>
      </c>
      <c r="T3072" s="11"/>
      <c r="U3072" s="11" t="s">
        <v>147</v>
      </c>
      <c r="V3072" s="14">
        <v>3000</v>
      </c>
      <c r="W3072" s="14" t="s">
        <v>133</v>
      </c>
      <c r="X3072" s="11" t="s">
        <v>153</v>
      </c>
      <c r="Y3072" s="11" t="s">
        <v>152</v>
      </c>
      <c r="Z3072" s="11" t="s">
        <v>20</v>
      </c>
      <c r="AA3072" s="11"/>
      <c r="AB3072" s="11" t="s">
        <v>105</v>
      </c>
      <c r="AC3072" s="11" t="s">
        <v>506</v>
      </c>
      <c r="AD3072" s="11"/>
      <c r="AE3072" s="11" t="s">
        <v>59</v>
      </c>
      <c r="AF3072" s="11" t="s">
        <v>1198</v>
      </c>
      <c r="AG3072" s="11" t="s">
        <v>1197</v>
      </c>
      <c r="AH3072" s="11"/>
      <c r="AI3072" s="11" t="s">
        <v>225</v>
      </c>
      <c r="AJ3072" s="9" t="s">
        <v>777</v>
      </c>
      <c r="AK3072" s="9" t="s">
        <v>59</v>
      </c>
      <c r="AL3072" s="9" t="s">
        <v>1115</v>
      </c>
    </row>
    <row r="3073" spans="1:38" hidden="1" x14ac:dyDescent="0.2">
      <c r="A3073" s="12">
        <v>3023</v>
      </c>
      <c r="B3073" s="4">
        <v>221</v>
      </c>
      <c r="C3073" s="11" t="s">
        <v>1114</v>
      </c>
      <c r="D3073" s="11" t="s">
        <v>1113</v>
      </c>
      <c r="E3073" s="12">
        <v>2001</v>
      </c>
      <c r="F3073" s="11" t="s">
        <v>1141</v>
      </c>
      <c r="G3073" s="13">
        <v>0.25094786729857799</v>
      </c>
      <c r="H3073" s="13"/>
      <c r="I3073" s="13"/>
      <c r="J3073" s="11"/>
      <c r="K3073" s="11"/>
      <c r="L3073" s="11" t="s">
        <v>1167</v>
      </c>
      <c r="M3073" s="11" t="s">
        <v>57</v>
      </c>
      <c r="N3073" s="12" t="s">
        <v>1116</v>
      </c>
      <c r="O3073" s="12" t="s">
        <v>1116</v>
      </c>
      <c r="P3073" s="11" t="s">
        <v>652</v>
      </c>
      <c r="Q3073" s="5" t="s">
        <v>1329</v>
      </c>
      <c r="R3073" s="14"/>
      <c r="S3073" s="11" t="s">
        <v>852</v>
      </c>
      <c r="T3073" s="11"/>
      <c r="U3073" s="11" t="s">
        <v>147</v>
      </c>
      <c r="V3073" s="14">
        <v>3000</v>
      </c>
      <c r="W3073" s="14" t="s">
        <v>133</v>
      </c>
      <c r="X3073" s="11" t="s">
        <v>153</v>
      </c>
      <c r="Y3073" s="11" t="s">
        <v>152</v>
      </c>
      <c r="Z3073" s="11" t="s">
        <v>20</v>
      </c>
      <c r="AA3073" s="11"/>
      <c r="AB3073" s="11" t="s">
        <v>105</v>
      </c>
      <c r="AC3073" s="11" t="s">
        <v>506</v>
      </c>
      <c r="AD3073" s="11"/>
      <c r="AE3073" s="11" t="s">
        <v>59</v>
      </c>
      <c r="AF3073" s="11" t="s">
        <v>1198</v>
      </c>
      <c r="AG3073" s="11" t="s">
        <v>1197</v>
      </c>
      <c r="AH3073" s="11"/>
      <c r="AI3073" s="11" t="s">
        <v>225</v>
      </c>
      <c r="AJ3073" s="9" t="s">
        <v>777</v>
      </c>
      <c r="AK3073" s="9" t="s">
        <v>59</v>
      </c>
      <c r="AL3073" s="9" t="s">
        <v>1115</v>
      </c>
    </row>
    <row r="3074" spans="1:38" hidden="1" x14ac:dyDescent="0.2">
      <c r="A3074" s="12">
        <v>3023</v>
      </c>
      <c r="B3074" s="4">
        <v>222</v>
      </c>
      <c r="C3074" s="11" t="s">
        <v>1114</v>
      </c>
      <c r="D3074" s="11" t="s">
        <v>1113</v>
      </c>
      <c r="E3074" s="12">
        <v>2001</v>
      </c>
      <c r="F3074" s="11" t="s">
        <v>1141</v>
      </c>
      <c r="G3074" s="13">
        <v>0.19478672985782</v>
      </c>
      <c r="H3074" s="13"/>
      <c r="I3074" s="13"/>
      <c r="J3074" s="11"/>
      <c r="K3074" s="11"/>
      <c r="L3074" s="11" t="s">
        <v>1168</v>
      </c>
      <c r="M3074" s="11" t="s">
        <v>57</v>
      </c>
      <c r="N3074" s="12" t="s">
        <v>1116</v>
      </c>
      <c r="O3074" s="12" t="s">
        <v>1116</v>
      </c>
      <c r="P3074" s="11" t="s">
        <v>652</v>
      </c>
      <c r="Q3074" s="5" t="s">
        <v>1329</v>
      </c>
      <c r="R3074" s="14"/>
      <c r="S3074" s="11" t="s">
        <v>852</v>
      </c>
      <c r="T3074" s="11"/>
      <c r="U3074" s="11" t="s">
        <v>147</v>
      </c>
      <c r="V3074" s="14">
        <v>3000</v>
      </c>
      <c r="W3074" s="14" t="s">
        <v>133</v>
      </c>
      <c r="X3074" s="11" t="s">
        <v>153</v>
      </c>
      <c r="Y3074" s="11" t="s">
        <v>152</v>
      </c>
      <c r="Z3074" s="11" t="s">
        <v>20</v>
      </c>
      <c r="AA3074" s="11"/>
      <c r="AB3074" s="11" t="s">
        <v>105</v>
      </c>
      <c r="AC3074" s="11" t="s">
        <v>506</v>
      </c>
      <c r="AD3074" s="11"/>
      <c r="AE3074" s="11" t="s">
        <v>59</v>
      </c>
      <c r="AF3074" s="11" t="s">
        <v>1198</v>
      </c>
      <c r="AG3074" s="11" t="s">
        <v>1197</v>
      </c>
      <c r="AH3074" s="11"/>
      <c r="AI3074" s="11" t="s">
        <v>225</v>
      </c>
      <c r="AJ3074" s="9" t="s">
        <v>777</v>
      </c>
      <c r="AK3074" s="9" t="s">
        <v>59</v>
      </c>
      <c r="AL3074" s="9" t="s">
        <v>1115</v>
      </c>
    </row>
    <row r="3075" spans="1:38" hidden="1" x14ac:dyDescent="0.2">
      <c r="A3075" s="12">
        <v>3023</v>
      </c>
      <c r="B3075" s="4">
        <v>223</v>
      </c>
      <c r="C3075" s="11" t="s">
        <v>1114</v>
      </c>
      <c r="D3075" s="11" t="s">
        <v>1113</v>
      </c>
      <c r="E3075" s="12">
        <v>2001</v>
      </c>
      <c r="F3075" s="11" t="s">
        <v>1141</v>
      </c>
      <c r="G3075" s="13">
        <v>0.28436018957345999</v>
      </c>
      <c r="H3075" s="13"/>
      <c r="I3075" s="13"/>
      <c r="J3075" s="11"/>
      <c r="K3075" s="11"/>
      <c r="L3075" s="11" t="s">
        <v>1169</v>
      </c>
      <c r="M3075" s="11" t="s">
        <v>57</v>
      </c>
      <c r="N3075" s="12" t="s">
        <v>1116</v>
      </c>
      <c r="O3075" s="12" t="s">
        <v>1116</v>
      </c>
      <c r="P3075" s="11" t="s">
        <v>652</v>
      </c>
      <c r="Q3075" s="5" t="s">
        <v>1329</v>
      </c>
      <c r="R3075" s="14"/>
      <c r="S3075" s="11" t="s">
        <v>852</v>
      </c>
      <c r="T3075" s="11"/>
      <c r="U3075" s="11" t="s">
        <v>147</v>
      </c>
      <c r="V3075" s="14">
        <v>3000</v>
      </c>
      <c r="W3075" s="14" t="s">
        <v>133</v>
      </c>
      <c r="X3075" s="11" t="s">
        <v>153</v>
      </c>
      <c r="Y3075" s="11" t="s">
        <v>152</v>
      </c>
      <c r="Z3075" s="11" t="s">
        <v>20</v>
      </c>
      <c r="AA3075" s="11"/>
      <c r="AB3075" s="11" t="s">
        <v>105</v>
      </c>
      <c r="AC3075" s="11" t="s">
        <v>506</v>
      </c>
      <c r="AD3075" s="11"/>
      <c r="AE3075" s="11" t="s">
        <v>59</v>
      </c>
      <c r="AF3075" s="11" t="s">
        <v>1198</v>
      </c>
      <c r="AG3075" s="11" t="s">
        <v>1197</v>
      </c>
      <c r="AH3075" s="11"/>
      <c r="AI3075" s="11" t="s">
        <v>225</v>
      </c>
      <c r="AJ3075" s="9" t="s">
        <v>777</v>
      </c>
      <c r="AK3075" s="9" t="s">
        <v>59</v>
      </c>
      <c r="AL3075" s="9" t="s">
        <v>1115</v>
      </c>
    </row>
    <row r="3076" spans="1:38" hidden="1" x14ac:dyDescent="0.2">
      <c r="A3076" s="12">
        <v>3023</v>
      </c>
      <c r="B3076" s="4">
        <v>224</v>
      </c>
      <c r="C3076" s="11" t="s">
        <v>1114</v>
      </c>
      <c r="D3076" s="11" t="s">
        <v>1113</v>
      </c>
      <c r="E3076" s="12">
        <v>2001</v>
      </c>
      <c r="F3076" s="11" t="s">
        <v>1141</v>
      </c>
      <c r="G3076" s="13">
        <v>0.21824644549763</v>
      </c>
      <c r="H3076" s="13"/>
      <c r="I3076" s="13"/>
      <c r="J3076" s="11"/>
      <c r="K3076" s="11"/>
      <c r="L3076" s="11" t="s">
        <v>1170</v>
      </c>
      <c r="M3076" s="11" t="s">
        <v>57</v>
      </c>
      <c r="N3076" s="12" t="s">
        <v>1116</v>
      </c>
      <c r="O3076" s="12" t="s">
        <v>1116</v>
      </c>
      <c r="P3076" s="11" t="s">
        <v>652</v>
      </c>
      <c r="Q3076" s="5" t="s">
        <v>1329</v>
      </c>
      <c r="R3076" s="14"/>
      <c r="S3076" s="11" t="s">
        <v>852</v>
      </c>
      <c r="T3076" s="11"/>
      <c r="U3076" s="11" t="s">
        <v>147</v>
      </c>
      <c r="V3076" s="14">
        <v>3000</v>
      </c>
      <c r="W3076" s="14" t="s">
        <v>133</v>
      </c>
      <c r="X3076" s="11" t="s">
        <v>153</v>
      </c>
      <c r="Y3076" s="11" t="s">
        <v>152</v>
      </c>
      <c r="Z3076" s="11" t="s">
        <v>20</v>
      </c>
      <c r="AA3076" s="11"/>
      <c r="AB3076" s="11" t="s">
        <v>105</v>
      </c>
      <c r="AC3076" s="11" t="s">
        <v>506</v>
      </c>
      <c r="AD3076" s="11"/>
      <c r="AE3076" s="11" t="s">
        <v>59</v>
      </c>
      <c r="AF3076" s="11" t="s">
        <v>1198</v>
      </c>
      <c r="AG3076" s="11" t="s">
        <v>1197</v>
      </c>
      <c r="AH3076" s="11"/>
      <c r="AI3076" s="11" t="s">
        <v>225</v>
      </c>
      <c r="AJ3076" s="9" t="s">
        <v>777</v>
      </c>
      <c r="AK3076" s="9" t="s">
        <v>59</v>
      </c>
      <c r="AL3076" s="9" t="s">
        <v>1115</v>
      </c>
    </row>
    <row r="3077" spans="1:38" hidden="1" x14ac:dyDescent="0.2">
      <c r="A3077" s="12">
        <v>3023</v>
      </c>
      <c r="B3077" s="4">
        <v>225</v>
      </c>
      <c r="C3077" s="11" t="s">
        <v>1114</v>
      </c>
      <c r="D3077" s="11" t="s">
        <v>1113</v>
      </c>
      <c r="E3077" s="12">
        <v>2001</v>
      </c>
      <c r="F3077" s="11" t="s">
        <v>1141</v>
      </c>
      <c r="G3077" s="13">
        <v>0.15781990521327</v>
      </c>
      <c r="H3077" s="13"/>
      <c r="I3077" s="13"/>
      <c r="J3077" s="11"/>
      <c r="K3077" s="11"/>
      <c r="L3077" s="11" t="s">
        <v>1171</v>
      </c>
      <c r="M3077" s="11" t="s">
        <v>57</v>
      </c>
      <c r="N3077" s="12" t="s">
        <v>1116</v>
      </c>
      <c r="O3077" s="12" t="s">
        <v>1116</v>
      </c>
      <c r="P3077" s="11" t="s">
        <v>652</v>
      </c>
      <c r="Q3077" s="5" t="s">
        <v>1329</v>
      </c>
      <c r="R3077" s="14"/>
      <c r="S3077" s="11" t="s">
        <v>852</v>
      </c>
      <c r="T3077" s="11"/>
      <c r="U3077" s="11" t="s">
        <v>147</v>
      </c>
      <c r="V3077" s="14">
        <v>3000</v>
      </c>
      <c r="W3077" s="14" t="s">
        <v>133</v>
      </c>
      <c r="X3077" s="11" t="s">
        <v>153</v>
      </c>
      <c r="Y3077" s="11" t="s">
        <v>152</v>
      </c>
      <c r="Z3077" s="11" t="s">
        <v>20</v>
      </c>
      <c r="AA3077" s="11"/>
      <c r="AB3077" s="11" t="s">
        <v>105</v>
      </c>
      <c r="AC3077" s="11" t="s">
        <v>506</v>
      </c>
      <c r="AD3077" s="11"/>
      <c r="AE3077" s="11" t="s">
        <v>59</v>
      </c>
      <c r="AF3077" s="11" t="s">
        <v>1198</v>
      </c>
      <c r="AG3077" s="11" t="s">
        <v>1197</v>
      </c>
      <c r="AH3077" s="11"/>
      <c r="AI3077" s="11" t="s">
        <v>225</v>
      </c>
      <c r="AJ3077" s="9" t="s">
        <v>777</v>
      </c>
      <c r="AK3077" s="9" t="s">
        <v>59</v>
      </c>
      <c r="AL3077" s="9" t="s">
        <v>1115</v>
      </c>
    </row>
    <row r="3078" spans="1:38" hidden="1" x14ac:dyDescent="0.2">
      <c r="A3078" s="12">
        <v>3023</v>
      </c>
      <c r="B3078" s="4">
        <v>226</v>
      </c>
      <c r="C3078" s="11" t="s">
        <v>1114</v>
      </c>
      <c r="D3078" s="11" t="s">
        <v>1113</v>
      </c>
      <c r="E3078" s="12">
        <v>2001</v>
      </c>
      <c r="F3078" s="11" t="s">
        <v>1141</v>
      </c>
      <c r="G3078" s="13">
        <v>0.25876777251184802</v>
      </c>
      <c r="H3078" s="13"/>
      <c r="I3078" s="13"/>
      <c r="J3078" s="11"/>
      <c r="K3078" s="11"/>
      <c r="L3078" s="11" t="s">
        <v>1172</v>
      </c>
      <c r="M3078" s="11" t="s">
        <v>57</v>
      </c>
      <c r="N3078" s="12" t="s">
        <v>1116</v>
      </c>
      <c r="O3078" s="12" t="s">
        <v>1116</v>
      </c>
      <c r="P3078" s="11" t="s">
        <v>652</v>
      </c>
      <c r="Q3078" s="5" t="s">
        <v>1329</v>
      </c>
      <c r="R3078" s="14"/>
      <c r="S3078" s="11" t="s">
        <v>852</v>
      </c>
      <c r="T3078" s="11"/>
      <c r="U3078" s="11" t="s">
        <v>147</v>
      </c>
      <c r="V3078" s="14">
        <v>3000</v>
      </c>
      <c r="W3078" s="14" t="s">
        <v>133</v>
      </c>
      <c r="X3078" s="11" t="s">
        <v>153</v>
      </c>
      <c r="Y3078" s="11" t="s">
        <v>152</v>
      </c>
      <c r="Z3078" s="11" t="s">
        <v>20</v>
      </c>
      <c r="AA3078" s="11"/>
      <c r="AB3078" s="11" t="s">
        <v>105</v>
      </c>
      <c r="AC3078" s="11" t="s">
        <v>506</v>
      </c>
      <c r="AD3078" s="11"/>
      <c r="AE3078" s="11" t="s">
        <v>59</v>
      </c>
      <c r="AF3078" s="11" t="s">
        <v>1198</v>
      </c>
      <c r="AG3078" s="11" t="s">
        <v>1197</v>
      </c>
      <c r="AH3078" s="11"/>
      <c r="AI3078" s="11" t="s">
        <v>225</v>
      </c>
      <c r="AJ3078" s="9" t="s">
        <v>777</v>
      </c>
      <c r="AK3078" s="9" t="s">
        <v>59</v>
      </c>
      <c r="AL3078" s="9" t="s">
        <v>1115</v>
      </c>
    </row>
    <row r="3079" spans="1:38" hidden="1" x14ac:dyDescent="0.2">
      <c r="A3079" s="12">
        <v>3023</v>
      </c>
      <c r="B3079" s="4">
        <v>227</v>
      </c>
      <c r="C3079" s="11" t="s">
        <v>1114</v>
      </c>
      <c r="D3079" s="11" t="s">
        <v>1113</v>
      </c>
      <c r="E3079" s="12">
        <v>2001</v>
      </c>
      <c r="F3079" s="11" t="s">
        <v>1141</v>
      </c>
      <c r="G3079" s="13">
        <v>0.23317535545023699</v>
      </c>
      <c r="H3079" s="13"/>
      <c r="I3079" s="13"/>
      <c r="J3079" s="11"/>
      <c r="K3079" s="11"/>
      <c r="L3079" s="11" t="s">
        <v>1173</v>
      </c>
      <c r="M3079" s="11" t="s">
        <v>57</v>
      </c>
      <c r="N3079" s="12" t="s">
        <v>1116</v>
      </c>
      <c r="O3079" s="12" t="s">
        <v>1116</v>
      </c>
      <c r="P3079" s="11" t="s">
        <v>652</v>
      </c>
      <c r="Q3079" s="5" t="s">
        <v>1329</v>
      </c>
      <c r="R3079" s="14"/>
      <c r="S3079" s="11" t="s">
        <v>852</v>
      </c>
      <c r="T3079" s="11"/>
      <c r="U3079" s="11" t="s">
        <v>147</v>
      </c>
      <c r="V3079" s="14">
        <v>3000</v>
      </c>
      <c r="W3079" s="14" t="s">
        <v>133</v>
      </c>
      <c r="X3079" s="11" t="s">
        <v>153</v>
      </c>
      <c r="Y3079" s="11" t="s">
        <v>152</v>
      </c>
      <c r="Z3079" s="11" t="s">
        <v>20</v>
      </c>
      <c r="AA3079" s="11"/>
      <c r="AB3079" s="11" t="s">
        <v>105</v>
      </c>
      <c r="AC3079" s="11" t="s">
        <v>506</v>
      </c>
      <c r="AD3079" s="11"/>
      <c r="AE3079" s="11" t="s">
        <v>59</v>
      </c>
      <c r="AF3079" s="11" t="s">
        <v>1198</v>
      </c>
      <c r="AG3079" s="11" t="s">
        <v>1197</v>
      </c>
      <c r="AH3079" s="11"/>
      <c r="AI3079" s="11" t="s">
        <v>225</v>
      </c>
      <c r="AJ3079" s="9" t="s">
        <v>777</v>
      </c>
      <c r="AK3079" s="9" t="s">
        <v>59</v>
      </c>
      <c r="AL3079" s="9" t="s">
        <v>1115</v>
      </c>
    </row>
    <row r="3080" spans="1:38" hidden="1" x14ac:dyDescent="0.2">
      <c r="A3080" s="12">
        <v>3023</v>
      </c>
      <c r="B3080" s="4">
        <v>228</v>
      </c>
      <c r="C3080" s="11" t="s">
        <v>1114</v>
      </c>
      <c r="D3080" s="11" t="s">
        <v>1113</v>
      </c>
      <c r="E3080" s="12">
        <v>2001</v>
      </c>
      <c r="F3080" s="11" t="s">
        <v>1141</v>
      </c>
      <c r="G3080" s="6">
        <v>0.22748815165876801</v>
      </c>
      <c r="H3080" s="13"/>
      <c r="I3080" s="13"/>
      <c r="J3080" s="11"/>
      <c r="K3080" s="11"/>
      <c r="L3080" s="11" t="s">
        <v>1174</v>
      </c>
      <c r="M3080" s="11" t="s">
        <v>57</v>
      </c>
      <c r="N3080" s="12" t="s">
        <v>1116</v>
      </c>
      <c r="O3080" s="12" t="s">
        <v>1116</v>
      </c>
      <c r="P3080" s="11" t="s">
        <v>652</v>
      </c>
      <c r="Q3080" s="5" t="s">
        <v>1329</v>
      </c>
      <c r="R3080" s="14"/>
      <c r="S3080" s="11" t="s">
        <v>852</v>
      </c>
      <c r="T3080" s="11"/>
      <c r="U3080" s="11" t="s">
        <v>147</v>
      </c>
      <c r="V3080" s="14">
        <v>3000</v>
      </c>
      <c r="W3080" s="14" t="s">
        <v>133</v>
      </c>
      <c r="X3080" s="11" t="s">
        <v>153</v>
      </c>
      <c r="Y3080" s="11" t="s">
        <v>152</v>
      </c>
      <c r="Z3080" s="11" t="s">
        <v>20</v>
      </c>
      <c r="AA3080" s="11"/>
      <c r="AB3080" s="11" t="s">
        <v>105</v>
      </c>
      <c r="AC3080" s="11" t="s">
        <v>506</v>
      </c>
      <c r="AD3080" s="11"/>
      <c r="AE3080" s="11" t="s">
        <v>59</v>
      </c>
      <c r="AF3080" s="11" t="s">
        <v>1198</v>
      </c>
      <c r="AG3080" s="11" t="s">
        <v>1197</v>
      </c>
      <c r="AH3080" s="11"/>
      <c r="AI3080" s="11" t="s">
        <v>225</v>
      </c>
      <c r="AJ3080" s="9" t="s">
        <v>777</v>
      </c>
      <c r="AK3080" s="9" t="s">
        <v>59</v>
      </c>
      <c r="AL3080" s="9" t="s">
        <v>1115</v>
      </c>
    </row>
    <row r="3081" spans="1:38" hidden="1" x14ac:dyDescent="0.2">
      <c r="A3081" s="12">
        <v>3023</v>
      </c>
      <c r="B3081" s="4">
        <v>229</v>
      </c>
      <c r="C3081" s="11" t="s">
        <v>1114</v>
      </c>
      <c r="D3081" s="11" t="s">
        <v>1113</v>
      </c>
      <c r="E3081" s="12">
        <v>2001</v>
      </c>
      <c r="F3081" s="11" t="s">
        <v>1141</v>
      </c>
      <c r="G3081" s="6">
        <v>0.320616113744076</v>
      </c>
      <c r="H3081" s="13"/>
      <c r="I3081" s="13"/>
      <c r="J3081" s="11"/>
      <c r="K3081" s="11"/>
      <c r="L3081" s="11" t="s">
        <v>1175</v>
      </c>
      <c r="M3081" s="11" t="s">
        <v>57</v>
      </c>
      <c r="N3081" s="12" t="s">
        <v>1116</v>
      </c>
      <c r="O3081" s="12" t="s">
        <v>1116</v>
      </c>
      <c r="P3081" s="11" t="s">
        <v>652</v>
      </c>
      <c r="Q3081" s="5" t="s">
        <v>1329</v>
      </c>
      <c r="R3081" s="14"/>
      <c r="S3081" s="11" t="s">
        <v>852</v>
      </c>
      <c r="T3081" s="11"/>
      <c r="U3081" s="11" t="s">
        <v>147</v>
      </c>
      <c r="V3081" s="14">
        <v>3000</v>
      </c>
      <c r="W3081" s="14" t="s">
        <v>133</v>
      </c>
      <c r="X3081" s="11" t="s">
        <v>153</v>
      </c>
      <c r="Y3081" s="11" t="s">
        <v>152</v>
      </c>
      <c r="Z3081" s="11" t="s">
        <v>20</v>
      </c>
      <c r="AA3081" s="11"/>
      <c r="AB3081" s="11" t="s">
        <v>105</v>
      </c>
      <c r="AC3081" s="11" t="s">
        <v>506</v>
      </c>
      <c r="AD3081" s="11"/>
      <c r="AE3081" s="11" t="s">
        <v>59</v>
      </c>
      <c r="AF3081" s="11" t="s">
        <v>1198</v>
      </c>
      <c r="AG3081" s="11" t="s">
        <v>1197</v>
      </c>
      <c r="AH3081" s="11"/>
      <c r="AI3081" s="11" t="s">
        <v>225</v>
      </c>
      <c r="AJ3081" s="9" t="s">
        <v>777</v>
      </c>
      <c r="AK3081" s="9" t="s">
        <v>59</v>
      </c>
      <c r="AL3081" s="9" t="s">
        <v>1115</v>
      </c>
    </row>
    <row r="3082" spans="1:38" hidden="1" x14ac:dyDescent="0.2">
      <c r="A3082" s="12">
        <v>3023</v>
      </c>
      <c r="B3082" s="4">
        <v>230</v>
      </c>
      <c r="C3082" s="11" t="s">
        <v>1114</v>
      </c>
      <c r="D3082" s="11" t="s">
        <v>1113</v>
      </c>
      <c r="E3082" s="12">
        <v>2001</v>
      </c>
      <c r="F3082" s="11" t="s">
        <v>1141</v>
      </c>
      <c r="G3082" s="6">
        <v>0.169194312796209</v>
      </c>
      <c r="H3082" s="13"/>
      <c r="I3082" s="13"/>
      <c r="J3082" s="11"/>
      <c r="K3082" s="11"/>
      <c r="L3082" s="11" t="s">
        <v>1176</v>
      </c>
      <c r="M3082" s="11" t="s">
        <v>57</v>
      </c>
      <c r="N3082" s="12" t="s">
        <v>1116</v>
      </c>
      <c r="O3082" s="12" t="s">
        <v>1116</v>
      </c>
      <c r="P3082" s="11" t="s">
        <v>652</v>
      </c>
      <c r="Q3082" s="5" t="s">
        <v>1329</v>
      </c>
      <c r="R3082" s="14"/>
      <c r="S3082" s="11" t="s">
        <v>852</v>
      </c>
      <c r="T3082" s="11"/>
      <c r="U3082" s="11" t="s">
        <v>147</v>
      </c>
      <c r="V3082" s="14">
        <v>3000</v>
      </c>
      <c r="W3082" s="14" t="s">
        <v>133</v>
      </c>
      <c r="X3082" s="11" t="s">
        <v>153</v>
      </c>
      <c r="Y3082" s="11" t="s">
        <v>152</v>
      </c>
      <c r="Z3082" s="11" t="s">
        <v>20</v>
      </c>
      <c r="AA3082" s="11"/>
      <c r="AB3082" s="11" t="s">
        <v>105</v>
      </c>
      <c r="AC3082" s="11" t="s">
        <v>506</v>
      </c>
      <c r="AD3082" s="11"/>
      <c r="AE3082" s="11" t="s">
        <v>59</v>
      </c>
      <c r="AF3082" s="11" t="s">
        <v>1198</v>
      </c>
      <c r="AG3082" s="11" t="s">
        <v>1197</v>
      </c>
      <c r="AH3082" s="11"/>
      <c r="AI3082" s="11" t="s">
        <v>225</v>
      </c>
      <c r="AJ3082" s="9" t="s">
        <v>777</v>
      </c>
      <c r="AK3082" s="9" t="s">
        <v>59</v>
      </c>
      <c r="AL3082" s="9" t="s">
        <v>1115</v>
      </c>
    </row>
    <row r="3083" spans="1:38" hidden="1" x14ac:dyDescent="0.2">
      <c r="A3083" s="12">
        <v>3023</v>
      </c>
      <c r="B3083" s="4">
        <v>231</v>
      </c>
      <c r="C3083" s="11" t="s">
        <v>1114</v>
      </c>
      <c r="D3083" s="11" t="s">
        <v>1113</v>
      </c>
      <c r="E3083" s="12">
        <v>2001</v>
      </c>
      <c r="F3083" s="11" t="s">
        <v>1141</v>
      </c>
      <c r="G3083" s="6">
        <v>0.21327014218009499</v>
      </c>
      <c r="H3083" s="13"/>
      <c r="I3083" s="13"/>
      <c r="J3083" s="11"/>
      <c r="K3083" s="11"/>
      <c r="L3083" s="11" t="s">
        <v>1194</v>
      </c>
      <c r="M3083" s="11" t="s">
        <v>57</v>
      </c>
      <c r="N3083" s="12" t="s">
        <v>1116</v>
      </c>
      <c r="O3083" s="12" t="s">
        <v>1116</v>
      </c>
      <c r="P3083" s="11" t="s">
        <v>652</v>
      </c>
      <c r="Q3083" s="5" t="s">
        <v>1329</v>
      </c>
      <c r="R3083" s="14"/>
      <c r="S3083" s="11" t="s">
        <v>852</v>
      </c>
      <c r="T3083" s="11"/>
      <c r="U3083" s="11" t="s">
        <v>147</v>
      </c>
      <c r="V3083" s="14">
        <v>3000</v>
      </c>
      <c r="W3083" s="14" t="s">
        <v>133</v>
      </c>
      <c r="X3083" s="11" t="s">
        <v>153</v>
      </c>
      <c r="Y3083" s="11" t="s">
        <v>152</v>
      </c>
      <c r="Z3083" s="11" t="s">
        <v>20</v>
      </c>
      <c r="AA3083" s="11"/>
      <c r="AB3083" s="11" t="s">
        <v>105</v>
      </c>
      <c r="AC3083" s="11" t="s">
        <v>506</v>
      </c>
      <c r="AD3083" s="11"/>
      <c r="AE3083" s="11" t="s">
        <v>59</v>
      </c>
      <c r="AF3083" s="11" t="s">
        <v>1198</v>
      </c>
      <c r="AG3083" s="11" t="s">
        <v>1197</v>
      </c>
      <c r="AH3083" s="11"/>
      <c r="AI3083" s="11" t="s">
        <v>225</v>
      </c>
      <c r="AJ3083" s="9" t="s">
        <v>777</v>
      </c>
      <c r="AK3083" s="9" t="s">
        <v>59</v>
      </c>
      <c r="AL3083" s="9" t="s">
        <v>1115</v>
      </c>
    </row>
    <row r="3084" spans="1:38" hidden="1" x14ac:dyDescent="0.2">
      <c r="A3084" s="12">
        <v>3023</v>
      </c>
      <c r="B3084" s="4">
        <v>232</v>
      </c>
      <c r="C3084" s="11" t="s">
        <v>1114</v>
      </c>
      <c r="D3084" s="11" t="s">
        <v>1113</v>
      </c>
      <c r="E3084" s="12">
        <v>2001</v>
      </c>
      <c r="F3084" s="11" t="s">
        <v>1141</v>
      </c>
      <c r="G3084" s="6">
        <v>0.155687203791469</v>
      </c>
      <c r="H3084" s="13"/>
      <c r="I3084" s="13"/>
      <c r="J3084" s="11"/>
      <c r="K3084" s="11"/>
      <c r="L3084" s="11" t="s">
        <v>1177</v>
      </c>
      <c r="M3084" s="11" t="s">
        <v>57</v>
      </c>
      <c r="N3084" s="12" t="s">
        <v>1116</v>
      </c>
      <c r="O3084" s="12" t="s">
        <v>1116</v>
      </c>
      <c r="P3084" s="11" t="s">
        <v>652</v>
      </c>
      <c r="Q3084" s="5" t="s">
        <v>1329</v>
      </c>
      <c r="R3084" s="14"/>
      <c r="S3084" s="11" t="s">
        <v>852</v>
      </c>
      <c r="T3084" s="11"/>
      <c r="U3084" s="11" t="s">
        <v>147</v>
      </c>
      <c r="V3084" s="14">
        <v>3000</v>
      </c>
      <c r="W3084" s="14" t="s">
        <v>133</v>
      </c>
      <c r="X3084" s="11" t="s">
        <v>153</v>
      </c>
      <c r="Y3084" s="11" t="s">
        <v>152</v>
      </c>
      <c r="Z3084" s="11" t="s">
        <v>20</v>
      </c>
      <c r="AA3084" s="11"/>
      <c r="AB3084" s="11" t="s">
        <v>105</v>
      </c>
      <c r="AC3084" s="11" t="s">
        <v>506</v>
      </c>
      <c r="AD3084" s="11"/>
      <c r="AE3084" s="11" t="s">
        <v>59</v>
      </c>
      <c r="AF3084" s="11" t="s">
        <v>1198</v>
      </c>
      <c r="AG3084" s="11" t="s">
        <v>1197</v>
      </c>
      <c r="AH3084" s="11"/>
      <c r="AI3084" s="11" t="s">
        <v>225</v>
      </c>
      <c r="AJ3084" s="9" t="s">
        <v>777</v>
      </c>
      <c r="AK3084" s="9" t="s">
        <v>59</v>
      </c>
      <c r="AL3084" s="9" t="s">
        <v>1115</v>
      </c>
    </row>
    <row r="3085" spans="1:38" hidden="1" x14ac:dyDescent="0.2">
      <c r="A3085" s="12">
        <v>3023</v>
      </c>
      <c r="B3085" s="4">
        <v>233</v>
      </c>
      <c r="C3085" s="11" t="s">
        <v>1114</v>
      </c>
      <c r="D3085" s="11" t="s">
        <v>1113</v>
      </c>
      <c r="E3085" s="12">
        <v>2001</v>
      </c>
      <c r="F3085" s="11" t="s">
        <v>1141</v>
      </c>
      <c r="G3085" s="6">
        <v>0.224644549763033</v>
      </c>
      <c r="H3085" s="13"/>
      <c r="I3085" s="13"/>
      <c r="J3085" s="11"/>
      <c r="K3085" s="11"/>
      <c r="L3085" s="11" t="s">
        <v>1178</v>
      </c>
      <c r="M3085" s="11" t="s">
        <v>57</v>
      </c>
      <c r="N3085" s="12" t="s">
        <v>1116</v>
      </c>
      <c r="O3085" s="12" t="s">
        <v>1116</v>
      </c>
      <c r="P3085" s="11" t="s">
        <v>652</v>
      </c>
      <c r="Q3085" s="5" t="s">
        <v>1329</v>
      </c>
      <c r="R3085" s="14"/>
      <c r="S3085" s="11" t="s">
        <v>852</v>
      </c>
      <c r="T3085" s="11"/>
      <c r="U3085" s="11" t="s">
        <v>147</v>
      </c>
      <c r="V3085" s="14">
        <v>3000</v>
      </c>
      <c r="W3085" s="14" t="s">
        <v>133</v>
      </c>
      <c r="X3085" s="11" t="s">
        <v>153</v>
      </c>
      <c r="Y3085" s="11" t="s">
        <v>152</v>
      </c>
      <c r="Z3085" s="11" t="s">
        <v>20</v>
      </c>
      <c r="AA3085" s="11"/>
      <c r="AB3085" s="11" t="s">
        <v>105</v>
      </c>
      <c r="AC3085" s="11" t="s">
        <v>506</v>
      </c>
      <c r="AD3085" s="11"/>
      <c r="AE3085" s="11" t="s">
        <v>59</v>
      </c>
      <c r="AF3085" s="11" t="s">
        <v>1198</v>
      </c>
      <c r="AG3085" s="11" t="s">
        <v>1197</v>
      </c>
      <c r="AH3085" s="11"/>
      <c r="AI3085" s="11" t="s">
        <v>225</v>
      </c>
      <c r="AJ3085" s="9" t="s">
        <v>777</v>
      </c>
      <c r="AK3085" s="9" t="s">
        <v>59</v>
      </c>
      <c r="AL3085" s="9" t="s">
        <v>1115</v>
      </c>
    </row>
    <row r="3086" spans="1:38" hidden="1" x14ac:dyDescent="0.2">
      <c r="A3086" s="12">
        <v>3023</v>
      </c>
      <c r="B3086" s="4">
        <v>234</v>
      </c>
      <c r="C3086" s="11" t="s">
        <v>1114</v>
      </c>
      <c r="D3086" s="11" t="s">
        <v>1113</v>
      </c>
      <c r="E3086" s="12">
        <v>2001</v>
      </c>
      <c r="F3086" s="11" t="s">
        <v>1141</v>
      </c>
      <c r="G3086" s="6">
        <v>0.16208530805687199</v>
      </c>
      <c r="H3086" s="13"/>
      <c r="I3086" s="13"/>
      <c r="J3086" s="11"/>
      <c r="K3086" s="11"/>
      <c r="L3086" s="11" t="s">
        <v>1179</v>
      </c>
      <c r="M3086" s="11" t="s">
        <v>57</v>
      </c>
      <c r="N3086" s="12" t="s">
        <v>1116</v>
      </c>
      <c r="O3086" s="12" t="s">
        <v>1116</v>
      </c>
      <c r="P3086" s="11" t="s">
        <v>652</v>
      </c>
      <c r="Q3086" s="5" t="s">
        <v>1329</v>
      </c>
      <c r="R3086" s="14"/>
      <c r="S3086" s="11" t="s">
        <v>852</v>
      </c>
      <c r="T3086" s="11"/>
      <c r="U3086" s="11" t="s">
        <v>147</v>
      </c>
      <c r="V3086" s="14">
        <v>3000</v>
      </c>
      <c r="W3086" s="14" t="s">
        <v>133</v>
      </c>
      <c r="X3086" s="11" t="s">
        <v>153</v>
      </c>
      <c r="Y3086" s="11" t="s">
        <v>152</v>
      </c>
      <c r="Z3086" s="11" t="s">
        <v>20</v>
      </c>
      <c r="AA3086" s="11"/>
      <c r="AB3086" s="11" t="s">
        <v>105</v>
      </c>
      <c r="AC3086" s="11" t="s">
        <v>506</v>
      </c>
      <c r="AD3086" s="11"/>
      <c r="AE3086" s="11" t="s">
        <v>59</v>
      </c>
      <c r="AF3086" s="11" t="s">
        <v>1198</v>
      </c>
      <c r="AG3086" s="11" t="s">
        <v>1197</v>
      </c>
      <c r="AH3086" s="11"/>
      <c r="AI3086" s="11" t="s">
        <v>225</v>
      </c>
      <c r="AJ3086" s="9" t="s">
        <v>777</v>
      </c>
      <c r="AK3086" s="9" t="s">
        <v>59</v>
      </c>
      <c r="AL3086" s="9" t="s">
        <v>1115</v>
      </c>
    </row>
    <row r="3087" spans="1:38" hidden="1" x14ac:dyDescent="0.2">
      <c r="A3087" s="12">
        <v>3023</v>
      </c>
      <c r="B3087" s="4">
        <v>235</v>
      </c>
      <c r="C3087" s="11" t="s">
        <v>1114</v>
      </c>
      <c r="D3087" s="11" t="s">
        <v>1113</v>
      </c>
      <c r="E3087" s="12">
        <v>2001</v>
      </c>
      <c r="F3087" s="11" t="s">
        <v>1141</v>
      </c>
      <c r="G3087" s="6">
        <v>0.183412322274881</v>
      </c>
      <c r="H3087" s="13"/>
      <c r="I3087" s="13"/>
      <c r="J3087" s="11"/>
      <c r="K3087" s="11"/>
      <c r="L3087" s="11" t="s">
        <v>1180</v>
      </c>
      <c r="M3087" s="11" t="s">
        <v>57</v>
      </c>
      <c r="N3087" s="12" t="s">
        <v>1116</v>
      </c>
      <c r="O3087" s="12" t="s">
        <v>1116</v>
      </c>
      <c r="P3087" s="11" t="s">
        <v>652</v>
      </c>
      <c r="Q3087" s="5" t="s">
        <v>1329</v>
      </c>
      <c r="R3087" s="14"/>
      <c r="S3087" s="11" t="s">
        <v>852</v>
      </c>
      <c r="T3087" s="11"/>
      <c r="U3087" s="11" t="s">
        <v>147</v>
      </c>
      <c r="V3087" s="14">
        <v>3000</v>
      </c>
      <c r="W3087" s="14" t="s">
        <v>133</v>
      </c>
      <c r="X3087" s="11" t="s">
        <v>153</v>
      </c>
      <c r="Y3087" s="11" t="s">
        <v>152</v>
      </c>
      <c r="Z3087" s="11" t="s">
        <v>20</v>
      </c>
      <c r="AA3087" s="11"/>
      <c r="AB3087" s="11" t="s">
        <v>105</v>
      </c>
      <c r="AC3087" s="11" t="s">
        <v>506</v>
      </c>
      <c r="AD3087" s="11"/>
      <c r="AE3087" s="11" t="s">
        <v>59</v>
      </c>
      <c r="AF3087" s="11" t="s">
        <v>1198</v>
      </c>
      <c r="AG3087" s="11" t="s">
        <v>1197</v>
      </c>
      <c r="AH3087" s="11"/>
      <c r="AI3087" s="11" t="s">
        <v>225</v>
      </c>
      <c r="AJ3087" s="9" t="s">
        <v>777</v>
      </c>
      <c r="AK3087" s="9" t="s">
        <v>59</v>
      </c>
      <c r="AL3087" s="9" t="s">
        <v>1115</v>
      </c>
    </row>
    <row r="3088" spans="1:38" hidden="1" x14ac:dyDescent="0.2">
      <c r="A3088" s="12">
        <v>3023</v>
      </c>
      <c r="B3088" s="4">
        <v>236</v>
      </c>
      <c r="C3088" s="11" t="s">
        <v>1114</v>
      </c>
      <c r="D3088" s="11" t="s">
        <v>1113</v>
      </c>
      <c r="E3088" s="12">
        <v>2001</v>
      </c>
      <c r="F3088" s="11" t="s">
        <v>1141</v>
      </c>
      <c r="G3088" s="6">
        <v>0.137914691943128</v>
      </c>
      <c r="H3088" s="13"/>
      <c r="I3088" s="13"/>
      <c r="J3088" s="11"/>
      <c r="K3088" s="11"/>
      <c r="L3088" s="11" t="s">
        <v>1181</v>
      </c>
      <c r="M3088" s="11" t="s">
        <v>57</v>
      </c>
      <c r="N3088" s="12" t="s">
        <v>1116</v>
      </c>
      <c r="O3088" s="12" t="s">
        <v>1116</v>
      </c>
      <c r="P3088" s="11" t="s">
        <v>652</v>
      </c>
      <c r="Q3088" s="5" t="s">
        <v>1329</v>
      </c>
      <c r="R3088" s="14"/>
      <c r="S3088" s="11" t="s">
        <v>852</v>
      </c>
      <c r="T3088" s="11"/>
      <c r="U3088" s="11" t="s">
        <v>147</v>
      </c>
      <c r="V3088" s="14">
        <v>3000</v>
      </c>
      <c r="W3088" s="14" t="s">
        <v>133</v>
      </c>
      <c r="X3088" s="11" t="s">
        <v>153</v>
      </c>
      <c r="Y3088" s="11" t="s">
        <v>152</v>
      </c>
      <c r="Z3088" s="11" t="s">
        <v>20</v>
      </c>
      <c r="AA3088" s="11"/>
      <c r="AB3088" s="11" t="s">
        <v>105</v>
      </c>
      <c r="AC3088" s="11" t="s">
        <v>506</v>
      </c>
      <c r="AD3088" s="11"/>
      <c r="AE3088" s="11" t="s">
        <v>59</v>
      </c>
      <c r="AF3088" s="11" t="s">
        <v>1198</v>
      </c>
      <c r="AG3088" s="11" t="s">
        <v>1197</v>
      </c>
      <c r="AH3088" s="11"/>
      <c r="AI3088" s="11" t="s">
        <v>225</v>
      </c>
      <c r="AJ3088" s="9" t="s">
        <v>777</v>
      </c>
      <c r="AK3088" s="9" t="s">
        <v>59</v>
      </c>
      <c r="AL3088" s="9" t="s">
        <v>1115</v>
      </c>
    </row>
    <row r="3089" spans="1:38" hidden="1" x14ac:dyDescent="0.2">
      <c r="A3089" s="12">
        <v>3023</v>
      </c>
      <c r="B3089" s="4">
        <v>237</v>
      </c>
      <c r="C3089" s="11" t="s">
        <v>1114</v>
      </c>
      <c r="D3089" s="11" t="s">
        <v>1113</v>
      </c>
      <c r="E3089" s="12">
        <v>2001</v>
      </c>
      <c r="F3089" s="11" t="s">
        <v>1141</v>
      </c>
      <c r="G3089" s="6">
        <v>0.21327014218009499</v>
      </c>
      <c r="H3089" s="13"/>
      <c r="I3089" s="13"/>
      <c r="J3089" s="11"/>
      <c r="K3089" s="11"/>
      <c r="L3089" s="11" t="s">
        <v>1182</v>
      </c>
      <c r="M3089" s="11" t="s">
        <v>57</v>
      </c>
      <c r="N3089" s="12" t="s">
        <v>1116</v>
      </c>
      <c r="O3089" s="12" t="s">
        <v>1116</v>
      </c>
      <c r="P3089" s="11" t="s">
        <v>652</v>
      </c>
      <c r="Q3089" s="5" t="s">
        <v>1329</v>
      </c>
      <c r="R3089" s="14"/>
      <c r="S3089" s="11" t="s">
        <v>852</v>
      </c>
      <c r="T3089" s="11"/>
      <c r="U3089" s="11" t="s">
        <v>147</v>
      </c>
      <c r="V3089" s="14">
        <v>3000</v>
      </c>
      <c r="W3089" s="14" t="s">
        <v>133</v>
      </c>
      <c r="X3089" s="11" t="s">
        <v>153</v>
      </c>
      <c r="Y3089" s="11" t="s">
        <v>152</v>
      </c>
      <c r="Z3089" s="11" t="s">
        <v>20</v>
      </c>
      <c r="AA3089" s="11"/>
      <c r="AB3089" s="11" t="s">
        <v>105</v>
      </c>
      <c r="AC3089" s="11" t="s">
        <v>506</v>
      </c>
      <c r="AD3089" s="11"/>
      <c r="AE3089" s="11" t="s">
        <v>59</v>
      </c>
      <c r="AF3089" s="11" t="s">
        <v>1198</v>
      </c>
      <c r="AG3089" s="11" t="s">
        <v>1197</v>
      </c>
      <c r="AH3089" s="11"/>
      <c r="AI3089" s="11" t="s">
        <v>225</v>
      </c>
      <c r="AJ3089" s="9" t="s">
        <v>777</v>
      </c>
      <c r="AK3089" s="9" t="s">
        <v>59</v>
      </c>
      <c r="AL3089" s="9" t="s">
        <v>1115</v>
      </c>
    </row>
    <row r="3090" spans="1:38" hidden="1" x14ac:dyDescent="0.2">
      <c r="A3090" s="12">
        <v>3023</v>
      </c>
      <c r="B3090" s="4">
        <v>238</v>
      </c>
      <c r="C3090" s="11" t="s">
        <v>1114</v>
      </c>
      <c r="D3090" s="11" t="s">
        <v>1113</v>
      </c>
      <c r="E3090" s="12">
        <v>2001</v>
      </c>
      <c r="F3090" s="11" t="s">
        <v>1141</v>
      </c>
      <c r="G3090" s="6">
        <v>4.4786729857819903E-2</v>
      </c>
      <c r="H3090" s="13"/>
      <c r="I3090" s="13"/>
      <c r="J3090" s="11"/>
      <c r="K3090" s="11"/>
      <c r="L3090" s="11" t="s">
        <v>1183</v>
      </c>
      <c r="M3090" s="11" t="s">
        <v>57</v>
      </c>
      <c r="N3090" s="12" t="s">
        <v>1116</v>
      </c>
      <c r="O3090" s="12" t="s">
        <v>1116</v>
      </c>
      <c r="P3090" s="11" t="s">
        <v>652</v>
      </c>
      <c r="Q3090" s="5" t="s">
        <v>1329</v>
      </c>
      <c r="R3090" s="14"/>
      <c r="S3090" s="11" t="s">
        <v>852</v>
      </c>
      <c r="T3090" s="11"/>
      <c r="U3090" s="11" t="s">
        <v>147</v>
      </c>
      <c r="V3090" s="14">
        <v>3000</v>
      </c>
      <c r="W3090" s="14" t="s">
        <v>133</v>
      </c>
      <c r="X3090" s="11" t="s">
        <v>153</v>
      </c>
      <c r="Y3090" s="11" t="s">
        <v>152</v>
      </c>
      <c r="Z3090" s="11" t="s">
        <v>20</v>
      </c>
      <c r="AA3090" s="11"/>
      <c r="AB3090" s="11" t="s">
        <v>105</v>
      </c>
      <c r="AC3090" s="11" t="s">
        <v>506</v>
      </c>
      <c r="AD3090" s="11"/>
      <c r="AE3090" s="11" t="s">
        <v>59</v>
      </c>
      <c r="AF3090" s="11" t="s">
        <v>1198</v>
      </c>
      <c r="AG3090" s="11" t="s">
        <v>1197</v>
      </c>
      <c r="AH3090" s="11"/>
      <c r="AI3090" s="11" t="s">
        <v>225</v>
      </c>
      <c r="AJ3090" s="9" t="s">
        <v>777</v>
      </c>
      <c r="AK3090" s="9" t="s">
        <v>59</v>
      </c>
      <c r="AL3090" s="9" t="s">
        <v>1115</v>
      </c>
    </row>
    <row r="3091" spans="1:38" hidden="1" x14ac:dyDescent="0.2">
      <c r="A3091" s="12">
        <v>3023</v>
      </c>
      <c r="B3091" s="4">
        <v>239</v>
      </c>
      <c r="C3091" s="11" t="s">
        <v>1114</v>
      </c>
      <c r="D3091" s="11" t="s">
        <v>1113</v>
      </c>
      <c r="E3091" s="12">
        <v>2001</v>
      </c>
      <c r="F3091" s="11" t="s">
        <v>1141</v>
      </c>
      <c r="G3091" s="6">
        <v>0.17843601895734601</v>
      </c>
      <c r="H3091" s="13"/>
      <c r="I3091" s="13"/>
      <c r="J3091" s="11"/>
      <c r="K3091" s="11"/>
      <c r="L3091" s="11" t="s">
        <v>1184</v>
      </c>
      <c r="M3091" s="11" t="s">
        <v>57</v>
      </c>
      <c r="N3091" s="12" t="s">
        <v>1116</v>
      </c>
      <c r="O3091" s="12" t="s">
        <v>1116</v>
      </c>
      <c r="P3091" s="11" t="s">
        <v>652</v>
      </c>
      <c r="Q3091" s="5" t="s">
        <v>1329</v>
      </c>
      <c r="R3091" s="14"/>
      <c r="S3091" s="11" t="s">
        <v>852</v>
      </c>
      <c r="T3091" s="11"/>
      <c r="U3091" s="11" t="s">
        <v>147</v>
      </c>
      <c r="V3091" s="14">
        <v>3000</v>
      </c>
      <c r="W3091" s="14" t="s">
        <v>133</v>
      </c>
      <c r="X3091" s="11" t="s">
        <v>153</v>
      </c>
      <c r="Y3091" s="11" t="s">
        <v>152</v>
      </c>
      <c r="Z3091" s="11" t="s">
        <v>20</v>
      </c>
      <c r="AA3091" s="11"/>
      <c r="AB3091" s="11" t="s">
        <v>105</v>
      </c>
      <c r="AC3091" s="11" t="s">
        <v>506</v>
      </c>
      <c r="AD3091" s="11"/>
      <c r="AE3091" s="11" t="s">
        <v>59</v>
      </c>
      <c r="AF3091" s="11" t="s">
        <v>1198</v>
      </c>
      <c r="AG3091" s="11" t="s">
        <v>1197</v>
      </c>
      <c r="AH3091" s="11"/>
      <c r="AI3091" s="11" t="s">
        <v>225</v>
      </c>
      <c r="AJ3091" s="9" t="s">
        <v>777</v>
      </c>
      <c r="AK3091" s="9" t="s">
        <v>59</v>
      </c>
      <c r="AL3091" s="9" t="s">
        <v>1115</v>
      </c>
    </row>
    <row r="3092" spans="1:38" hidden="1" x14ac:dyDescent="0.2">
      <c r="A3092" s="12">
        <v>3023</v>
      </c>
      <c r="B3092" s="4">
        <v>240</v>
      </c>
      <c r="C3092" s="11" t="s">
        <v>1114</v>
      </c>
      <c r="D3092" s="11" t="s">
        <v>1113</v>
      </c>
      <c r="E3092" s="12">
        <v>2001</v>
      </c>
      <c r="F3092" s="11" t="s">
        <v>1141</v>
      </c>
      <c r="G3092" s="6">
        <v>9.5260663507109003E-2</v>
      </c>
      <c r="H3092" s="13"/>
      <c r="I3092" s="13"/>
      <c r="J3092" s="11"/>
      <c r="K3092" s="11"/>
      <c r="L3092" s="11" t="s">
        <v>1185</v>
      </c>
      <c r="M3092" s="11" t="s">
        <v>57</v>
      </c>
      <c r="N3092" s="12" t="s">
        <v>1116</v>
      </c>
      <c r="O3092" s="12" t="s">
        <v>1116</v>
      </c>
      <c r="P3092" s="11" t="s">
        <v>652</v>
      </c>
      <c r="Q3092" s="5" t="s">
        <v>1329</v>
      </c>
      <c r="R3092" s="14"/>
      <c r="S3092" s="11" t="s">
        <v>852</v>
      </c>
      <c r="T3092" s="11"/>
      <c r="U3092" s="11" t="s">
        <v>147</v>
      </c>
      <c r="V3092" s="14">
        <v>3000</v>
      </c>
      <c r="W3092" s="14" t="s">
        <v>133</v>
      </c>
      <c r="X3092" s="11" t="s">
        <v>153</v>
      </c>
      <c r="Y3092" s="11" t="s">
        <v>152</v>
      </c>
      <c r="Z3092" s="11" t="s">
        <v>20</v>
      </c>
      <c r="AA3092" s="11"/>
      <c r="AB3092" s="11" t="s">
        <v>105</v>
      </c>
      <c r="AC3092" s="11" t="s">
        <v>506</v>
      </c>
      <c r="AD3092" s="11"/>
      <c r="AE3092" s="11" t="s">
        <v>59</v>
      </c>
      <c r="AF3092" s="11" t="s">
        <v>1198</v>
      </c>
      <c r="AG3092" s="11" t="s">
        <v>1197</v>
      </c>
      <c r="AH3092" s="11"/>
      <c r="AI3092" s="11" t="s">
        <v>225</v>
      </c>
      <c r="AJ3092" s="9" t="s">
        <v>777</v>
      </c>
      <c r="AK3092" s="9" t="s">
        <v>59</v>
      </c>
      <c r="AL3092" s="9" t="s">
        <v>1115</v>
      </c>
    </row>
    <row r="3093" spans="1:38" hidden="1" x14ac:dyDescent="0.2">
      <c r="A3093" s="12">
        <v>3023</v>
      </c>
      <c r="B3093" s="4">
        <v>241</v>
      </c>
      <c r="C3093" s="11" t="s">
        <v>1114</v>
      </c>
      <c r="D3093" s="11" t="s">
        <v>1113</v>
      </c>
      <c r="E3093" s="12">
        <v>2001</v>
      </c>
      <c r="F3093" s="11" t="s">
        <v>1141</v>
      </c>
      <c r="G3093" s="6">
        <v>0.14218009478672999</v>
      </c>
      <c r="H3093" s="13"/>
      <c r="I3093" s="13"/>
      <c r="J3093" s="11"/>
      <c r="K3093" s="11"/>
      <c r="L3093" s="11" t="s">
        <v>1186</v>
      </c>
      <c r="M3093" s="11" t="s">
        <v>57</v>
      </c>
      <c r="N3093" s="12" t="s">
        <v>1116</v>
      </c>
      <c r="O3093" s="12" t="s">
        <v>1116</v>
      </c>
      <c r="P3093" s="11" t="s">
        <v>652</v>
      </c>
      <c r="Q3093" s="5" t="s">
        <v>1329</v>
      </c>
      <c r="R3093" s="14"/>
      <c r="S3093" s="11" t="s">
        <v>852</v>
      </c>
      <c r="T3093" s="11"/>
      <c r="U3093" s="11" t="s">
        <v>147</v>
      </c>
      <c r="V3093" s="14">
        <v>3000</v>
      </c>
      <c r="W3093" s="14" t="s">
        <v>133</v>
      </c>
      <c r="X3093" s="11" t="s">
        <v>153</v>
      </c>
      <c r="Y3093" s="11" t="s">
        <v>152</v>
      </c>
      <c r="Z3093" s="11" t="s">
        <v>20</v>
      </c>
      <c r="AA3093" s="11"/>
      <c r="AB3093" s="11" t="s">
        <v>105</v>
      </c>
      <c r="AC3093" s="11" t="s">
        <v>506</v>
      </c>
      <c r="AD3093" s="11"/>
      <c r="AE3093" s="11" t="s">
        <v>59</v>
      </c>
      <c r="AF3093" s="11" t="s">
        <v>1198</v>
      </c>
      <c r="AG3093" s="11" t="s">
        <v>1197</v>
      </c>
      <c r="AH3093" s="11"/>
      <c r="AI3093" s="11" t="s">
        <v>225</v>
      </c>
      <c r="AJ3093" s="9" t="s">
        <v>777</v>
      </c>
      <c r="AK3093" s="9" t="s">
        <v>59</v>
      </c>
      <c r="AL3093" s="9" t="s">
        <v>1115</v>
      </c>
    </row>
    <row r="3094" spans="1:38" hidden="1" x14ac:dyDescent="0.2">
      <c r="A3094" s="12">
        <v>3023</v>
      </c>
      <c r="B3094" s="4">
        <v>242</v>
      </c>
      <c r="C3094" s="11" t="s">
        <v>1114</v>
      </c>
      <c r="D3094" s="11" t="s">
        <v>1113</v>
      </c>
      <c r="E3094" s="12">
        <v>2001</v>
      </c>
      <c r="F3094" s="11" t="s">
        <v>1141</v>
      </c>
      <c r="G3094" s="6">
        <v>0.108056872037915</v>
      </c>
      <c r="H3094" s="13"/>
      <c r="I3094" s="13"/>
      <c r="J3094" s="11"/>
      <c r="K3094" s="11"/>
      <c r="L3094" s="11" t="s">
        <v>1187</v>
      </c>
      <c r="M3094" s="11" t="s">
        <v>57</v>
      </c>
      <c r="N3094" s="12" t="s">
        <v>1116</v>
      </c>
      <c r="O3094" s="12" t="s">
        <v>1116</v>
      </c>
      <c r="P3094" s="11" t="s">
        <v>652</v>
      </c>
      <c r="Q3094" s="5" t="s">
        <v>1329</v>
      </c>
      <c r="R3094" s="14"/>
      <c r="S3094" s="11" t="s">
        <v>852</v>
      </c>
      <c r="T3094" s="11"/>
      <c r="U3094" s="11" t="s">
        <v>147</v>
      </c>
      <c r="V3094" s="14">
        <v>3000</v>
      </c>
      <c r="W3094" s="14" t="s">
        <v>133</v>
      </c>
      <c r="X3094" s="11" t="s">
        <v>153</v>
      </c>
      <c r="Y3094" s="11" t="s">
        <v>152</v>
      </c>
      <c r="Z3094" s="11" t="s">
        <v>20</v>
      </c>
      <c r="AA3094" s="11"/>
      <c r="AB3094" s="11" t="s">
        <v>105</v>
      </c>
      <c r="AC3094" s="11" t="s">
        <v>506</v>
      </c>
      <c r="AD3094" s="11"/>
      <c r="AE3094" s="11" t="s">
        <v>59</v>
      </c>
      <c r="AF3094" s="11" t="s">
        <v>1198</v>
      </c>
      <c r="AG3094" s="11" t="s">
        <v>1197</v>
      </c>
      <c r="AH3094" s="11"/>
      <c r="AI3094" s="11" t="s">
        <v>225</v>
      </c>
      <c r="AJ3094" s="9" t="s">
        <v>777</v>
      </c>
      <c r="AK3094" s="9" t="s">
        <v>59</v>
      </c>
      <c r="AL3094" s="9" t="s">
        <v>1115</v>
      </c>
    </row>
    <row r="3095" spans="1:38" hidden="1" x14ac:dyDescent="0.2">
      <c r="A3095" s="12">
        <v>3023</v>
      </c>
      <c r="B3095" s="4">
        <v>243</v>
      </c>
      <c r="C3095" s="11" t="s">
        <v>1114</v>
      </c>
      <c r="D3095" s="11" t="s">
        <v>1113</v>
      </c>
      <c r="E3095" s="12">
        <v>2001</v>
      </c>
      <c r="F3095" s="11" t="s">
        <v>1141</v>
      </c>
      <c r="G3095" s="6">
        <v>0.20402843601895701</v>
      </c>
      <c r="H3095" s="13"/>
      <c r="I3095" s="13"/>
      <c r="J3095" s="11"/>
      <c r="K3095" s="11"/>
      <c r="L3095" s="11" t="s">
        <v>1188</v>
      </c>
      <c r="M3095" s="11" t="s">
        <v>57</v>
      </c>
      <c r="N3095" s="12" t="s">
        <v>1116</v>
      </c>
      <c r="O3095" s="12" t="s">
        <v>1116</v>
      </c>
      <c r="P3095" s="11" t="s">
        <v>652</v>
      </c>
      <c r="Q3095" s="5" t="s">
        <v>1329</v>
      </c>
      <c r="R3095" s="14"/>
      <c r="S3095" s="11" t="s">
        <v>852</v>
      </c>
      <c r="T3095" s="11"/>
      <c r="U3095" s="11" t="s">
        <v>147</v>
      </c>
      <c r="V3095" s="14">
        <v>3000</v>
      </c>
      <c r="W3095" s="14" t="s">
        <v>133</v>
      </c>
      <c r="X3095" s="11" t="s">
        <v>153</v>
      </c>
      <c r="Y3095" s="11" t="s">
        <v>152</v>
      </c>
      <c r="Z3095" s="11" t="s">
        <v>20</v>
      </c>
      <c r="AA3095" s="11"/>
      <c r="AB3095" s="11" t="s">
        <v>105</v>
      </c>
      <c r="AC3095" s="11" t="s">
        <v>506</v>
      </c>
      <c r="AD3095" s="11"/>
      <c r="AE3095" s="11" t="s">
        <v>59</v>
      </c>
      <c r="AF3095" s="11" t="s">
        <v>1198</v>
      </c>
      <c r="AG3095" s="11" t="s">
        <v>1197</v>
      </c>
      <c r="AH3095" s="11"/>
      <c r="AI3095" s="11" t="s">
        <v>225</v>
      </c>
      <c r="AJ3095" s="9" t="s">
        <v>777</v>
      </c>
      <c r="AK3095" s="9" t="s">
        <v>59</v>
      </c>
      <c r="AL3095" s="9" t="s">
        <v>1115</v>
      </c>
    </row>
    <row r="3096" spans="1:38" hidden="1" x14ac:dyDescent="0.2">
      <c r="A3096" s="12">
        <v>3023</v>
      </c>
      <c r="B3096" s="4">
        <v>244</v>
      </c>
      <c r="C3096" s="11" t="s">
        <v>1114</v>
      </c>
      <c r="D3096" s="11" t="s">
        <v>1113</v>
      </c>
      <c r="E3096" s="12">
        <v>2001</v>
      </c>
      <c r="F3096" s="11" t="s">
        <v>1141</v>
      </c>
      <c r="G3096" s="6">
        <v>4.97630331753554E-3</v>
      </c>
      <c r="H3096" s="13"/>
      <c r="I3096" s="13"/>
      <c r="J3096" s="11"/>
      <c r="K3096" s="11"/>
      <c r="L3096" s="11" t="s">
        <v>1189</v>
      </c>
      <c r="M3096" s="11" t="s">
        <v>57</v>
      </c>
      <c r="N3096" s="12" t="s">
        <v>1116</v>
      </c>
      <c r="O3096" s="12" t="s">
        <v>1116</v>
      </c>
      <c r="P3096" s="11" t="s">
        <v>652</v>
      </c>
      <c r="Q3096" s="5" t="s">
        <v>1329</v>
      </c>
      <c r="R3096" s="14"/>
      <c r="S3096" s="11" t="s">
        <v>852</v>
      </c>
      <c r="T3096" s="11"/>
      <c r="U3096" s="11" t="s">
        <v>147</v>
      </c>
      <c r="V3096" s="14">
        <v>3000</v>
      </c>
      <c r="W3096" s="14" t="s">
        <v>133</v>
      </c>
      <c r="X3096" s="11" t="s">
        <v>153</v>
      </c>
      <c r="Y3096" s="11" t="s">
        <v>152</v>
      </c>
      <c r="Z3096" s="11" t="s">
        <v>20</v>
      </c>
      <c r="AA3096" s="11"/>
      <c r="AB3096" s="11" t="s">
        <v>105</v>
      </c>
      <c r="AC3096" s="11" t="s">
        <v>506</v>
      </c>
      <c r="AD3096" s="11"/>
      <c r="AE3096" s="11" t="s">
        <v>59</v>
      </c>
      <c r="AF3096" s="11" t="s">
        <v>1198</v>
      </c>
      <c r="AG3096" s="11" t="s">
        <v>1197</v>
      </c>
      <c r="AH3096" s="11"/>
      <c r="AI3096" s="11" t="s">
        <v>225</v>
      </c>
      <c r="AJ3096" s="9" t="s">
        <v>777</v>
      </c>
      <c r="AK3096" s="9" t="s">
        <v>59</v>
      </c>
      <c r="AL3096" s="9" t="s">
        <v>1115</v>
      </c>
    </row>
    <row r="3097" spans="1:38" hidden="1" x14ac:dyDescent="0.2">
      <c r="A3097" s="12">
        <v>3023</v>
      </c>
      <c r="B3097" s="4">
        <v>245</v>
      </c>
      <c r="C3097" s="11" t="s">
        <v>1114</v>
      </c>
      <c r="D3097" s="11" t="s">
        <v>1113</v>
      </c>
      <c r="E3097" s="12">
        <v>2001</v>
      </c>
      <c r="F3097" s="11" t="s">
        <v>1141</v>
      </c>
      <c r="G3097" s="6">
        <v>0.132227488151659</v>
      </c>
      <c r="H3097" s="13"/>
      <c r="I3097" s="13"/>
      <c r="J3097" s="11"/>
      <c r="K3097" s="11"/>
      <c r="L3097" s="11" t="s">
        <v>1190</v>
      </c>
      <c r="M3097" s="11" t="s">
        <v>57</v>
      </c>
      <c r="N3097" s="12" t="s">
        <v>1116</v>
      </c>
      <c r="O3097" s="12" t="s">
        <v>1116</v>
      </c>
      <c r="P3097" s="11" t="s">
        <v>652</v>
      </c>
      <c r="Q3097" s="5" t="s">
        <v>1329</v>
      </c>
      <c r="R3097" s="14"/>
      <c r="S3097" s="11" t="s">
        <v>852</v>
      </c>
      <c r="T3097" s="11"/>
      <c r="U3097" s="11" t="s">
        <v>147</v>
      </c>
      <c r="V3097" s="14">
        <v>3000</v>
      </c>
      <c r="W3097" s="14" t="s">
        <v>133</v>
      </c>
      <c r="X3097" s="11" t="s">
        <v>153</v>
      </c>
      <c r="Y3097" s="11" t="s">
        <v>152</v>
      </c>
      <c r="Z3097" s="11" t="s">
        <v>20</v>
      </c>
      <c r="AA3097" s="11"/>
      <c r="AB3097" s="11" t="s">
        <v>105</v>
      </c>
      <c r="AC3097" s="11" t="s">
        <v>506</v>
      </c>
      <c r="AD3097" s="11"/>
      <c r="AE3097" s="11" t="s">
        <v>59</v>
      </c>
      <c r="AF3097" s="11" t="s">
        <v>1198</v>
      </c>
      <c r="AG3097" s="11" t="s">
        <v>1197</v>
      </c>
      <c r="AH3097" s="11"/>
      <c r="AI3097" s="11" t="s">
        <v>225</v>
      </c>
      <c r="AJ3097" s="9" t="s">
        <v>777</v>
      </c>
      <c r="AK3097" s="9" t="s">
        <v>59</v>
      </c>
      <c r="AL3097" s="9" t="s">
        <v>1115</v>
      </c>
    </row>
    <row r="3098" spans="1:38" hidden="1" x14ac:dyDescent="0.2">
      <c r="A3098" s="12">
        <v>3023</v>
      </c>
      <c r="B3098" s="4">
        <v>246</v>
      </c>
      <c r="C3098" s="11" t="s">
        <v>1114</v>
      </c>
      <c r="D3098" s="11" t="s">
        <v>1113</v>
      </c>
      <c r="E3098" s="12">
        <v>2001</v>
      </c>
      <c r="F3098" s="11" t="s">
        <v>1141</v>
      </c>
      <c r="G3098" s="6">
        <v>2.8436018957345801E-3</v>
      </c>
      <c r="H3098" s="13"/>
      <c r="I3098" s="13"/>
      <c r="J3098" s="11"/>
      <c r="K3098" s="11"/>
      <c r="L3098" s="11" t="s">
        <v>1191</v>
      </c>
      <c r="M3098" s="11" t="s">
        <v>57</v>
      </c>
      <c r="N3098" s="12" t="s">
        <v>1116</v>
      </c>
      <c r="O3098" s="12" t="s">
        <v>1116</v>
      </c>
      <c r="P3098" s="11" t="s">
        <v>652</v>
      </c>
      <c r="Q3098" s="5" t="s">
        <v>1329</v>
      </c>
      <c r="R3098" s="14"/>
      <c r="S3098" s="11" t="s">
        <v>852</v>
      </c>
      <c r="T3098" s="11"/>
      <c r="U3098" s="11" t="s">
        <v>147</v>
      </c>
      <c r="V3098" s="14">
        <v>3000</v>
      </c>
      <c r="W3098" s="14" t="s">
        <v>133</v>
      </c>
      <c r="X3098" s="11" t="s">
        <v>153</v>
      </c>
      <c r="Y3098" s="11" t="s">
        <v>152</v>
      </c>
      <c r="Z3098" s="11" t="s">
        <v>20</v>
      </c>
      <c r="AA3098" s="11"/>
      <c r="AB3098" s="11" t="s">
        <v>105</v>
      </c>
      <c r="AC3098" s="11" t="s">
        <v>506</v>
      </c>
      <c r="AD3098" s="11"/>
      <c r="AE3098" s="11" t="s">
        <v>59</v>
      </c>
      <c r="AF3098" s="11" t="s">
        <v>1198</v>
      </c>
      <c r="AG3098" s="11" t="s">
        <v>1197</v>
      </c>
      <c r="AH3098" s="11"/>
      <c r="AI3098" s="11" t="s">
        <v>225</v>
      </c>
      <c r="AJ3098" s="9" t="s">
        <v>777</v>
      </c>
      <c r="AK3098" s="9" t="s">
        <v>59</v>
      </c>
      <c r="AL3098" s="9" t="s">
        <v>1115</v>
      </c>
    </row>
    <row r="3099" spans="1:38" hidden="1" x14ac:dyDescent="0.2">
      <c r="A3099" s="12">
        <v>3023</v>
      </c>
      <c r="B3099" s="4">
        <v>247</v>
      </c>
      <c r="C3099" s="11" t="s">
        <v>1114</v>
      </c>
      <c r="D3099" s="11" t="s">
        <v>1113</v>
      </c>
      <c r="E3099" s="12">
        <v>2001</v>
      </c>
      <c r="F3099" s="11" t="s">
        <v>1141</v>
      </c>
      <c r="G3099" s="6">
        <v>1.38777878078145E-17</v>
      </c>
      <c r="H3099" s="13"/>
      <c r="I3099" s="13"/>
      <c r="J3099" s="11"/>
      <c r="K3099" s="11"/>
      <c r="L3099" s="11" t="s">
        <v>1192</v>
      </c>
      <c r="M3099" s="11" t="s">
        <v>57</v>
      </c>
      <c r="N3099" s="12" t="s">
        <v>1116</v>
      </c>
      <c r="O3099" s="12" t="s">
        <v>1116</v>
      </c>
      <c r="P3099" s="11" t="s">
        <v>652</v>
      </c>
      <c r="Q3099" s="5" t="s">
        <v>1329</v>
      </c>
      <c r="R3099" s="14"/>
      <c r="S3099" s="11" t="s">
        <v>852</v>
      </c>
      <c r="T3099" s="11"/>
      <c r="U3099" s="11" t="s">
        <v>147</v>
      </c>
      <c r="V3099" s="14">
        <v>3000</v>
      </c>
      <c r="W3099" s="14" t="s">
        <v>133</v>
      </c>
      <c r="X3099" s="11" t="s">
        <v>153</v>
      </c>
      <c r="Y3099" s="11" t="s">
        <v>152</v>
      </c>
      <c r="Z3099" s="11" t="s">
        <v>20</v>
      </c>
      <c r="AA3099" s="11"/>
      <c r="AB3099" s="11" t="s">
        <v>105</v>
      </c>
      <c r="AC3099" s="11" t="s">
        <v>506</v>
      </c>
      <c r="AD3099" s="11"/>
      <c r="AE3099" s="11" t="s">
        <v>59</v>
      </c>
      <c r="AF3099" s="11" t="s">
        <v>1198</v>
      </c>
      <c r="AG3099" s="11" t="s">
        <v>1197</v>
      </c>
      <c r="AH3099" s="11"/>
      <c r="AI3099" s="11" t="s">
        <v>225</v>
      </c>
      <c r="AJ3099" s="9" t="s">
        <v>777</v>
      </c>
      <c r="AK3099" s="9" t="s">
        <v>59</v>
      </c>
      <c r="AL3099" s="9" t="s">
        <v>1115</v>
      </c>
    </row>
    <row r="3100" spans="1:38" hidden="1" x14ac:dyDescent="0.2">
      <c r="A3100" s="12">
        <v>3023</v>
      </c>
      <c r="B3100" s="4">
        <v>248</v>
      </c>
      <c r="C3100" s="11" t="s">
        <v>1114</v>
      </c>
      <c r="D3100" s="11" t="s">
        <v>1113</v>
      </c>
      <c r="E3100" s="12">
        <v>2001</v>
      </c>
      <c r="F3100" s="11" t="s">
        <v>1141</v>
      </c>
      <c r="G3100" s="6">
        <v>1.38777878078145E-17</v>
      </c>
      <c r="H3100" s="13"/>
      <c r="I3100" s="13"/>
      <c r="J3100" s="11"/>
      <c r="K3100" s="11"/>
      <c r="L3100" s="5" t="s">
        <v>1193</v>
      </c>
      <c r="M3100" s="11" t="s">
        <v>57</v>
      </c>
      <c r="N3100" s="12" t="s">
        <v>1116</v>
      </c>
      <c r="O3100" s="12" t="s">
        <v>1116</v>
      </c>
      <c r="P3100" s="11" t="s">
        <v>652</v>
      </c>
      <c r="Q3100" s="5" t="s">
        <v>1329</v>
      </c>
      <c r="R3100" s="14"/>
      <c r="S3100" s="11" t="s">
        <v>852</v>
      </c>
      <c r="T3100" s="11"/>
      <c r="U3100" s="11" t="s">
        <v>147</v>
      </c>
      <c r="V3100" s="14">
        <v>3000</v>
      </c>
      <c r="W3100" s="14" t="s">
        <v>133</v>
      </c>
      <c r="X3100" s="11" t="s">
        <v>153</v>
      </c>
      <c r="Y3100" s="11" t="s">
        <v>152</v>
      </c>
      <c r="Z3100" s="11" t="s">
        <v>20</v>
      </c>
      <c r="AA3100" s="11"/>
      <c r="AB3100" s="11" t="s">
        <v>105</v>
      </c>
      <c r="AC3100" s="11" t="s">
        <v>506</v>
      </c>
      <c r="AD3100" s="11"/>
      <c r="AE3100" s="11" t="s">
        <v>59</v>
      </c>
      <c r="AF3100" s="11" t="s">
        <v>1198</v>
      </c>
      <c r="AG3100" s="11" t="s">
        <v>1197</v>
      </c>
      <c r="AH3100" s="11"/>
      <c r="AI3100" s="11" t="s">
        <v>225</v>
      </c>
      <c r="AJ3100" s="9" t="s">
        <v>777</v>
      </c>
      <c r="AK3100" s="9" t="s">
        <v>59</v>
      </c>
      <c r="AL3100" s="9" t="s">
        <v>1115</v>
      </c>
    </row>
    <row r="3101" spans="1:38" hidden="1" x14ac:dyDescent="0.2">
      <c r="A3101" s="12">
        <v>3023</v>
      </c>
      <c r="B3101" s="4">
        <v>249</v>
      </c>
      <c r="C3101" s="11" t="s">
        <v>1114</v>
      </c>
      <c r="D3101" s="11" t="s">
        <v>1113</v>
      </c>
      <c r="E3101" s="12">
        <v>2001</v>
      </c>
      <c r="F3101" s="5" t="s">
        <v>166</v>
      </c>
      <c r="G3101" s="13">
        <v>40</v>
      </c>
      <c r="H3101" s="13">
        <v>40</v>
      </c>
      <c r="I3101" s="13"/>
      <c r="J3101" s="11"/>
      <c r="K3101" s="11"/>
      <c r="L3101" s="11"/>
      <c r="M3101" s="11" t="s">
        <v>53</v>
      </c>
      <c r="N3101" s="12">
        <v>1976</v>
      </c>
      <c r="O3101" s="12" t="s">
        <v>1116</v>
      </c>
      <c r="P3101" s="11" t="s">
        <v>652</v>
      </c>
      <c r="Q3101" s="5" t="s">
        <v>1329</v>
      </c>
      <c r="R3101" s="14"/>
      <c r="S3101" s="11" t="s">
        <v>852</v>
      </c>
      <c r="T3101" s="11"/>
      <c r="U3101" s="11" t="s">
        <v>147</v>
      </c>
      <c r="V3101" s="14">
        <v>3000</v>
      </c>
      <c r="W3101" s="14" t="s">
        <v>133</v>
      </c>
      <c r="X3101" s="11" t="s">
        <v>153</v>
      </c>
      <c r="Y3101" s="11" t="s">
        <v>152</v>
      </c>
      <c r="Z3101" s="11" t="s">
        <v>20</v>
      </c>
      <c r="AA3101" s="11"/>
      <c r="AB3101" s="11" t="s">
        <v>105</v>
      </c>
      <c r="AC3101" s="11" t="s">
        <v>506</v>
      </c>
      <c r="AD3101" s="11"/>
      <c r="AE3101" s="11" t="s">
        <v>59</v>
      </c>
      <c r="AF3101" s="11" t="s">
        <v>1198</v>
      </c>
      <c r="AG3101" s="11" t="s">
        <v>1197</v>
      </c>
      <c r="AH3101" s="11"/>
      <c r="AI3101" s="11" t="s">
        <v>225</v>
      </c>
      <c r="AJ3101" s="9" t="s">
        <v>777</v>
      </c>
      <c r="AK3101" s="9" t="s">
        <v>59</v>
      </c>
      <c r="AL3101" s="9" t="s">
        <v>1115</v>
      </c>
    </row>
    <row r="3102" spans="1:38" hidden="1" x14ac:dyDescent="0.2">
      <c r="A3102" s="12">
        <v>3023</v>
      </c>
      <c r="B3102" s="4">
        <v>250</v>
      </c>
      <c r="C3102" s="11" t="s">
        <v>1114</v>
      </c>
      <c r="D3102" s="11" t="s">
        <v>1113</v>
      </c>
      <c r="E3102" s="12">
        <v>2001</v>
      </c>
      <c r="F3102" s="5" t="s">
        <v>166</v>
      </c>
      <c r="G3102" s="13">
        <v>18</v>
      </c>
      <c r="H3102" s="13">
        <v>18</v>
      </c>
      <c r="I3102" s="13"/>
      <c r="J3102" s="11"/>
      <c r="K3102" s="11"/>
      <c r="L3102" s="11"/>
      <c r="M3102" s="11" t="s">
        <v>53</v>
      </c>
      <c r="N3102" s="12">
        <v>1977</v>
      </c>
      <c r="O3102" s="12" t="s">
        <v>1116</v>
      </c>
      <c r="P3102" s="11" t="s">
        <v>652</v>
      </c>
      <c r="Q3102" s="5" t="s">
        <v>1329</v>
      </c>
      <c r="R3102" s="14"/>
      <c r="S3102" s="11" t="s">
        <v>852</v>
      </c>
      <c r="T3102" s="11"/>
      <c r="U3102" s="11" t="s">
        <v>147</v>
      </c>
      <c r="V3102" s="14">
        <v>3000</v>
      </c>
      <c r="W3102" s="14" t="s">
        <v>133</v>
      </c>
      <c r="X3102" s="11" t="s">
        <v>153</v>
      </c>
      <c r="Y3102" s="11" t="s">
        <v>152</v>
      </c>
      <c r="Z3102" s="11" t="s">
        <v>20</v>
      </c>
      <c r="AA3102" s="11"/>
      <c r="AB3102" s="11" t="s">
        <v>105</v>
      </c>
      <c r="AC3102" s="11" t="s">
        <v>506</v>
      </c>
      <c r="AD3102" s="11"/>
      <c r="AE3102" s="11" t="s">
        <v>59</v>
      </c>
      <c r="AF3102" s="11" t="s">
        <v>1198</v>
      </c>
      <c r="AG3102" s="11" t="s">
        <v>1197</v>
      </c>
      <c r="AH3102" s="11"/>
      <c r="AI3102" s="11" t="s">
        <v>225</v>
      </c>
      <c r="AJ3102" s="9" t="s">
        <v>777</v>
      </c>
      <c r="AK3102" s="9" t="s">
        <v>59</v>
      </c>
      <c r="AL3102" s="9" t="s">
        <v>1115</v>
      </c>
    </row>
    <row r="3103" spans="1:38" hidden="1" x14ac:dyDescent="0.2">
      <c r="A3103" s="12">
        <v>3023</v>
      </c>
      <c r="B3103" s="4">
        <v>251</v>
      </c>
      <c r="C3103" s="11" t="s">
        <v>1114</v>
      </c>
      <c r="D3103" s="11" t="s">
        <v>1113</v>
      </c>
      <c r="E3103" s="12">
        <v>2001</v>
      </c>
      <c r="F3103" s="5" t="s">
        <v>166</v>
      </c>
      <c r="G3103" s="13">
        <v>6</v>
      </c>
      <c r="H3103" s="13">
        <v>6</v>
      </c>
      <c r="I3103" s="13"/>
      <c r="J3103" s="11"/>
      <c r="K3103" s="11"/>
      <c r="L3103" s="11"/>
      <c r="M3103" s="11" t="s">
        <v>53</v>
      </c>
      <c r="N3103" s="12">
        <v>1978</v>
      </c>
      <c r="O3103" s="12" t="s">
        <v>1116</v>
      </c>
      <c r="P3103" s="11" t="s">
        <v>652</v>
      </c>
      <c r="Q3103" s="5" t="s">
        <v>1329</v>
      </c>
      <c r="R3103" s="14"/>
      <c r="S3103" s="11" t="s">
        <v>852</v>
      </c>
      <c r="T3103" s="11"/>
      <c r="U3103" s="11" t="s">
        <v>147</v>
      </c>
      <c r="V3103" s="14">
        <v>3000</v>
      </c>
      <c r="W3103" s="14" t="s">
        <v>133</v>
      </c>
      <c r="X3103" s="11" t="s">
        <v>153</v>
      </c>
      <c r="Y3103" s="11" t="s">
        <v>152</v>
      </c>
      <c r="Z3103" s="11" t="s">
        <v>20</v>
      </c>
      <c r="AA3103" s="11"/>
      <c r="AB3103" s="11" t="s">
        <v>105</v>
      </c>
      <c r="AC3103" s="11" t="s">
        <v>506</v>
      </c>
      <c r="AD3103" s="11"/>
      <c r="AE3103" s="11" t="s">
        <v>59</v>
      </c>
      <c r="AF3103" s="11" t="s">
        <v>1198</v>
      </c>
      <c r="AG3103" s="11" t="s">
        <v>1197</v>
      </c>
      <c r="AH3103" s="11"/>
      <c r="AI3103" s="11" t="s">
        <v>225</v>
      </c>
      <c r="AJ3103" s="9" t="s">
        <v>777</v>
      </c>
      <c r="AK3103" s="9" t="s">
        <v>59</v>
      </c>
      <c r="AL3103" s="9" t="s">
        <v>1115</v>
      </c>
    </row>
    <row r="3104" spans="1:38" hidden="1" x14ac:dyDescent="0.2">
      <c r="A3104" s="12">
        <v>3023</v>
      </c>
      <c r="B3104" s="4">
        <v>252</v>
      </c>
      <c r="C3104" s="11" t="s">
        <v>1114</v>
      </c>
      <c r="D3104" s="11" t="s">
        <v>1113</v>
      </c>
      <c r="E3104" s="12">
        <v>2001</v>
      </c>
      <c r="F3104" s="5" t="s">
        <v>166</v>
      </c>
      <c r="G3104" s="13">
        <v>4</v>
      </c>
      <c r="H3104" s="13">
        <v>4</v>
      </c>
      <c r="I3104" s="13"/>
      <c r="J3104" s="11"/>
      <c r="K3104" s="11"/>
      <c r="L3104" s="11"/>
      <c r="M3104" s="11" t="s">
        <v>53</v>
      </c>
      <c r="N3104" s="12">
        <v>1979</v>
      </c>
      <c r="O3104" s="12" t="s">
        <v>1116</v>
      </c>
      <c r="P3104" s="11" t="s">
        <v>652</v>
      </c>
      <c r="Q3104" s="5" t="s">
        <v>1329</v>
      </c>
      <c r="R3104" s="14"/>
      <c r="S3104" s="11" t="s">
        <v>852</v>
      </c>
      <c r="T3104" s="11"/>
      <c r="U3104" s="11" t="s">
        <v>147</v>
      </c>
      <c r="V3104" s="14">
        <v>3000</v>
      </c>
      <c r="W3104" s="14" t="s">
        <v>133</v>
      </c>
      <c r="X3104" s="11" t="s">
        <v>153</v>
      </c>
      <c r="Y3104" s="11" t="s">
        <v>152</v>
      </c>
      <c r="Z3104" s="11" t="s">
        <v>20</v>
      </c>
      <c r="AA3104" s="11"/>
      <c r="AB3104" s="11" t="s">
        <v>105</v>
      </c>
      <c r="AC3104" s="11" t="s">
        <v>506</v>
      </c>
      <c r="AD3104" s="11"/>
      <c r="AE3104" s="11" t="s">
        <v>59</v>
      </c>
      <c r="AF3104" s="11" t="s">
        <v>1198</v>
      </c>
      <c r="AG3104" s="11" t="s">
        <v>1197</v>
      </c>
      <c r="AH3104" s="11"/>
      <c r="AI3104" s="11" t="s">
        <v>225</v>
      </c>
      <c r="AJ3104" s="9" t="s">
        <v>777</v>
      </c>
      <c r="AK3104" s="9" t="s">
        <v>59</v>
      </c>
      <c r="AL3104" s="9" t="s">
        <v>1115</v>
      </c>
    </row>
    <row r="3105" spans="1:38" hidden="1" x14ac:dyDescent="0.2">
      <c r="A3105" s="12">
        <v>3023</v>
      </c>
      <c r="B3105" s="4">
        <v>253</v>
      </c>
      <c r="C3105" s="11" t="s">
        <v>1114</v>
      </c>
      <c r="D3105" s="11" t="s">
        <v>1113</v>
      </c>
      <c r="E3105" s="12">
        <v>2001</v>
      </c>
      <c r="F3105" s="5" t="s">
        <v>166</v>
      </c>
      <c r="G3105" s="13">
        <v>2</v>
      </c>
      <c r="H3105" s="13">
        <v>2</v>
      </c>
      <c r="I3105" s="13"/>
      <c r="J3105" s="11"/>
      <c r="K3105" s="11"/>
      <c r="L3105" s="11"/>
      <c r="M3105" s="11" t="s">
        <v>53</v>
      </c>
      <c r="N3105" s="12">
        <v>1980</v>
      </c>
      <c r="O3105" s="12" t="s">
        <v>1116</v>
      </c>
      <c r="P3105" s="11" t="s">
        <v>652</v>
      </c>
      <c r="Q3105" s="5" t="s">
        <v>1329</v>
      </c>
      <c r="R3105" s="14"/>
      <c r="S3105" s="11" t="s">
        <v>852</v>
      </c>
      <c r="T3105" s="11"/>
      <c r="U3105" s="11" t="s">
        <v>147</v>
      </c>
      <c r="V3105" s="14">
        <v>3000</v>
      </c>
      <c r="W3105" s="14" t="s">
        <v>133</v>
      </c>
      <c r="X3105" s="11" t="s">
        <v>153</v>
      </c>
      <c r="Y3105" s="11" t="s">
        <v>152</v>
      </c>
      <c r="Z3105" s="11" t="s">
        <v>20</v>
      </c>
      <c r="AA3105" s="11"/>
      <c r="AB3105" s="11" t="s">
        <v>105</v>
      </c>
      <c r="AC3105" s="11" t="s">
        <v>506</v>
      </c>
      <c r="AD3105" s="11"/>
      <c r="AE3105" s="11" t="s">
        <v>59</v>
      </c>
      <c r="AF3105" s="11" t="s">
        <v>1198</v>
      </c>
      <c r="AG3105" s="11" t="s">
        <v>1197</v>
      </c>
      <c r="AH3105" s="11"/>
      <c r="AI3105" s="11" t="s">
        <v>225</v>
      </c>
      <c r="AJ3105" s="9" t="s">
        <v>777</v>
      </c>
      <c r="AK3105" s="9" t="s">
        <v>59</v>
      </c>
      <c r="AL3105" s="9" t="s">
        <v>1115</v>
      </c>
    </row>
    <row r="3106" spans="1:38" hidden="1" x14ac:dyDescent="0.2">
      <c r="A3106" s="12">
        <v>3023</v>
      </c>
      <c r="B3106" s="4">
        <v>254</v>
      </c>
      <c r="C3106" s="11" t="s">
        <v>1114</v>
      </c>
      <c r="D3106" s="11" t="s">
        <v>1113</v>
      </c>
      <c r="E3106" s="12">
        <v>2001</v>
      </c>
      <c r="F3106" s="5" t="s">
        <v>166</v>
      </c>
      <c r="G3106" s="13">
        <v>8</v>
      </c>
      <c r="H3106" s="13">
        <v>8</v>
      </c>
      <c r="I3106" s="13"/>
      <c r="J3106" s="11"/>
      <c r="K3106" s="11"/>
      <c r="L3106" s="11"/>
      <c r="M3106" s="11" t="s">
        <v>53</v>
      </c>
      <c r="N3106" s="12">
        <v>1981</v>
      </c>
      <c r="O3106" s="12" t="s">
        <v>1116</v>
      </c>
      <c r="P3106" s="11" t="s">
        <v>652</v>
      </c>
      <c r="Q3106" s="5" t="s">
        <v>1329</v>
      </c>
      <c r="R3106" s="14"/>
      <c r="S3106" s="11" t="s">
        <v>852</v>
      </c>
      <c r="T3106" s="11"/>
      <c r="U3106" s="11" t="s">
        <v>147</v>
      </c>
      <c r="V3106" s="14">
        <v>3000</v>
      </c>
      <c r="W3106" s="14" t="s">
        <v>133</v>
      </c>
      <c r="X3106" s="11" t="s">
        <v>153</v>
      </c>
      <c r="Y3106" s="11" t="s">
        <v>152</v>
      </c>
      <c r="Z3106" s="11" t="s">
        <v>20</v>
      </c>
      <c r="AA3106" s="11"/>
      <c r="AB3106" s="11" t="s">
        <v>105</v>
      </c>
      <c r="AC3106" s="11" t="s">
        <v>506</v>
      </c>
      <c r="AD3106" s="11"/>
      <c r="AE3106" s="11" t="s">
        <v>59</v>
      </c>
      <c r="AF3106" s="11" t="s">
        <v>1198</v>
      </c>
      <c r="AG3106" s="11" t="s">
        <v>1197</v>
      </c>
      <c r="AH3106" s="11"/>
      <c r="AI3106" s="11" t="s">
        <v>225</v>
      </c>
      <c r="AJ3106" s="9" t="s">
        <v>777</v>
      </c>
      <c r="AK3106" s="9" t="s">
        <v>59</v>
      </c>
      <c r="AL3106" s="9" t="s">
        <v>1115</v>
      </c>
    </row>
    <row r="3107" spans="1:38" hidden="1" x14ac:dyDescent="0.2">
      <c r="A3107" s="12">
        <v>3023</v>
      </c>
      <c r="B3107" s="4">
        <v>255</v>
      </c>
      <c r="C3107" s="11" t="s">
        <v>1114</v>
      </c>
      <c r="D3107" s="11" t="s">
        <v>1113</v>
      </c>
      <c r="E3107" s="12">
        <v>2001</v>
      </c>
      <c r="F3107" s="5" t="s">
        <v>166</v>
      </c>
      <c r="G3107" s="13">
        <v>8</v>
      </c>
      <c r="H3107" s="13">
        <v>8</v>
      </c>
      <c r="I3107" s="13"/>
      <c r="J3107" s="11"/>
      <c r="K3107" s="11"/>
      <c r="L3107" s="11"/>
      <c r="M3107" s="11" t="s">
        <v>53</v>
      </c>
      <c r="N3107" s="12">
        <v>1982</v>
      </c>
      <c r="O3107" s="12" t="s">
        <v>1116</v>
      </c>
      <c r="P3107" s="11" t="s">
        <v>652</v>
      </c>
      <c r="Q3107" s="5" t="s">
        <v>1329</v>
      </c>
      <c r="R3107" s="14"/>
      <c r="S3107" s="11" t="s">
        <v>852</v>
      </c>
      <c r="T3107" s="11"/>
      <c r="U3107" s="11" t="s">
        <v>147</v>
      </c>
      <c r="V3107" s="14">
        <v>3000</v>
      </c>
      <c r="W3107" s="14" t="s">
        <v>133</v>
      </c>
      <c r="X3107" s="11" t="s">
        <v>153</v>
      </c>
      <c r="Y3107" s="11" t="s">
        <v>152</v>
      </c>
      <c r="Z3107" s="11" t="s">
        <v>20</v>
      </c>
      <c r="AA3107" s="11"/>
      <c r="AB3107" s="11" t="s">
        <v>105</v>
      </c>
      <c r="AC3107" s="11" t="s">
        <v>506</v>
      </c>
      <c r="AD3107" s="11"/>
      <c r="AE3107" s="11" t="s">
        <v>59</v>
      </c>
      <c r="AF3107" s="11" t="s">
        <v>1198</v>
      </c>
      <c r="AG3107" s="11" t="s">
        <v>1197</v>
      </c>
      <c r="AH3107" s="11"/>
      <c r="AI3107" s="11" t="s">
        <v>225</v>
      </c>
      <c r="AJ3107" s="9" t="s">
        <v>777</v>
      </c>
      <c r="AK3107" s="9" t="s">
        <v>59</v>
      </c>
      <c r="AL3107" s="9" t="s">
        <v>1115</v>
      </c>
    </row>
    <row r="3108" spans="1:38" hidden="1" x14ac:dyDescent="0.2">
      <c r="A3108" s="12">
        <v>3023</v>
      </c>
      <c r="B3108" s="4">
        <v>256</v>
      </c>
      <c r="C3108" s="11" t="s">
        <v>1114</v>
      </c>
      <c r="D3108" s="11" t="s">
        <v>1113</v>
      </c>
      <c r="E3108" s="12">
        <v>2001</v>
      </c>
      <c r="F3108" s="5" t="s">
        <v>166</v>
      </c>
      <c r="G3108" s="13">
        <v>8</v>
      </c>
      <c r="H3108" s="13">
        <v>8</v>
      </c>
      <c r="I3108" s="13"/>
      <c r="J3108" s="11"/>
      <c r="K3108" s="11"/>
      <c r="L3108" s="11"/>
      <c r="M3108" s="11" t="s">
        <v>53</v>
      </c>
      <c r="N3108" s="12">
        <v>1983</v>
      </c>
      <c r="O3108" s="12" t="s">
        <v>1116</v>
      </c>
      <c r="P3108" s="11" t="s">
        <v>652</v>
      </c>
      <c r="Q3108" s="5" t="s">
        <v>1329</v>
      </c>
      <c r="R3108" s="14"/>
      <c r="S3108" s="11" t="s">
        <v>852</v>
      </c>
      <c r="T3108" s="11"/>
      <c r="U3108" s="11" t="s">
        <v>147</v>
      </c>
      <c r="V3108" s="14">
        <v>3000</v>
      </c>
      <c r="W3108" s="14" t="s">
        <v>133</v>
      </c>
      <c r="X3108" s="11" t="s">
        <v>153</v>
      </c>
      <c r="Y3108" s="11" t="s">
        <v>152</v>
      </c>
      <c r="Z3108" s="11" t="s">
        <v>20</v>
      </c>
      <c r="AA3108" s="11"/>
      <c r="AB3108" s="11" t="s">
        <v>105</v>
      </c>
      <c r="AC3108" s="11" t="s">
        <v>506</v>
      </c>
      <c r="AD3108" s="11"/>
      <c r="AE3108" s="11" t="s">
        <v>59</v>
      </c>
      <c r="AF3108" s="11" t="s">
        <v>1198</v>
      </c>
      <c r="AG3108" s="11" t="s">
        <v>1197</v>
      </c>
      <c r="AH3108" s="11"/>
      <c r="AI3108" s="11" t="s">
        <v>225</v>
      </c>
      <c r="AJ3108" s="9" t="s">
        <v>777</v>
      </c>
      <c r="AK3108" s="9" t="s">
        <v>59</v>
      </c>
      <c r="AL3108" s="9" t="s">
        <v>1115</v>
      </c>
    </row>
    <row r="3109" spans="1:38" hidden="1" x14ac:dyDescent="0.2">
      <c r="A3109" s="12">
        <v>3023</v>
      </c>
      <c r="B3109" s="4">
        <v>257</v>
      </c>
      <c r="C3109" s="11" t="s">
        <v>1114</v>
      </c>
      <c r="D3109" s="11" t="s">
        <v>1113</v>
      </c>
      <c r="E3109" s="12">
        <v>2001</v>
      </c>
      <c r="F3109" s="5" t="s">
        <v>166</v>
      </c>
      <c r="G3109" s="13">
        <v>39</v>
      </c>
      <c r="H3109" s="13">
        <v>39</v>
      </c>
      <c r="I3109" s="13"/>
      <c r="J3109" s="11"/>
      <c r="K3109" s="11"/>
      <c r="L3109" s="11"/>
      <c r="M3109" s="11" t="s">
        <v>53</v>
      </c>
      <c r="N3109" s="12">
        <v>1984</v>
      </c>
      <c r="O3109" s="12" t="s">
        <v>1116</v>
      </c>
      <c r="P3109" s="11" t="s">
        <v>652</v>
      </c>
      <c r="Q3109" s="5" t="s">
        <v>1329</v>
      </c>
      <c r="R3109" s="14"/>
      <c r="S3109" s="11" t="s">
        <v>852</v>
      </c>
      <c r="T3109" s="11"/>
      <c r="U3109" s="11" t="s">
        <v>147</v>
      </c>
      <c r="V3109" s="14">
        <v>3000</v>
      </c>
      <c r="W3109" s="14" t="s">
        <v>133</v>
      </c>
      <c r="X3109" s="11" t="s">
        <v>153</v>
      </c>
      <c r="Y3109" s="11" t="s">
        <v>152</v>
      </c>
      <c r="Z3109" s="11" t="s">
        <v>20</v>
      </c>
      <c r="AA3109" s="11"/>
      <c r="AB3109" s="11" t="s">
        <v>105</v>
      </c>
      <c r="AC3109" s="11" t="s">
        <v>506</v>
      </c>
      <c r="AD3109" s="11"/>
      <c r="AE3109" s="11" t="s">
        <v>59</v>
      </c>
      <c r="AF3109" s="11" t="s">
        <v>1198</v>
      </c>
      <c r="AG3109" s="11" t="s">
        <v>1197</v>
      </c>
      <c r="AH3109" s="11"/>
      <c r="AI3109" s="11" t="s">
        <v>225</v>
      </c>
      <c r="AJ3109" s="9" t="s">
        <v>777</v>
      </c>
      <c r="AK3109" s="9" t="s">
        <v>59</v>
      </c>
      <c r="AL3109" s="9" t="s">
        <v>1115</v>
      </c>
    </row>
    <row r="3110" spans="1:38" hidden="1" x14ac:dyDescent="0.2">
      <c r="A3110" s="12">
        <v>3023</v>
      </c>
      <c r="B3110" s="4">
        <v>258</v>
      </c>
      <c r="C3110" s="11" t="s">
        <v>1114</v>
      </c>
      <c r="D3110" s="11" t="s">
        <v>1113</v>
      </c>
      <c r="E3110" s="12">
        <v>2001</v>
      </c>
      <c r="F3110" s="5" t="s">
        <v>166</v>
      </c>
      <c r="G3110" s="13">
        <v>31</v>
      </c>
      <c r="H3110" s="13">
        <v>31</v>
      </c>
      <c r="I3110" s="13"/>
      <c r="J3110" s="11"/>
      <c r="K3110" s="11"/>
      <c r="L3110" s="11"/>
      <c r="M3110" s="11" t="s">
        <v>53</v>
      </c>
      <c r="N3110" s="12">
        <v>1985</v>
      </c>
      <c r="O3110" s="12" t="s">
        <v>1116</v>
      </c>
      <c r="P3110" s="11" t="s">
        <v>652</v>
      </c>
      <c r="Q3110" s="5" t="s">
        <v>1329</v>
      </c>
      <c r="R3110" s="14"/>
      <c r="S3110" s="11" t="s">
        <v>852</v>
      </c>
      <c r="T3110" s="11"/>
      <c r="U3110" s="11" t="s">
        <v>147</v>
      </c>
      <c r="V3110" s="14">
        <v>3000</v>
      </c>
      <c r="W3110" s="14" t="s">
        <v>133</v>
      </c>
      <c r="X3110" s="11" t="s">
        <v>153</v>
      </c>
      <c r="Y3110" s="11" t="s">
        <v>152</v>
      </c>
      <c r="Z3110" s="11" t="s">
        <v>20</v>
      </c>
      <c r="AA3110" s="11"/>
      <c r="AB3110" s="11" t="s">
        <v>105</v>
      </c>
      <c r="AC3110" s="11" t="s">
        <v>506</v>
      </c>
      <c r="AD3110" s="11"/>
      <c r="AE3110" s="11" t="s">
        <v>59</v>
      </c>
      <c r="AF3110" s="11" t="s">
        <v>1198</v>
      </c>
      <c r="AG3110" s="11" t="s">
        <v>1197</v>
      </c>
      <c r="AH3110" s="11"/>
      <c r="AI3110" s="11" t="s">
        <v>225</v>
      </c>
      <c r="AJ3110" s="9" t="s">
        <v>777</v>
      </c>
      <c r="AK3110" s="9" t="s">
        <v>59</v>
      </c>
      <c r="AL3110" s="9" t="s">
        <v>1115</v>
      </c>
    </row>
    <row r="3111" spans="1:38" hidden="1" x14ac:dyDescent="0.2">
      <c r="A3111" s="12">
        <v>3023</v>
      </c>
      <c r="B3111" s="4">
        <v>259</v>
      </c>
      <c r="C3111" s="11" t="s">
        <v>1114</v>
      </c>
      <c r="D3111" s="11" t="s">
        <v>1113</v>
      </c>
      <c r="E3111" s="12">
        <v>2001</v>
      </c>
      <c r="F3111" s="5" t="s">
        <v>166</v>
      </c>
      <c r="G3111" s="13">
        <v>15</v>
      </c>
      <c r="H3111" s="13">
        <v>15</v>
      </c>
      <c r="I3111" s="13"/>
      <c r="J3111" s="11"/>
      <c r="K3111" s="11"/>
      <c r="L3111" s="11"/>
      <c r="M3111" s="11" t="s">
        <v>53</v>
      </c>
      <c r="N3111" s="12">
        <v>1986</v>
      </c>
      <c r="O3111" s="12" t="s">
        <v>1116</v>
      </c>
      <c r="P3111" s="11" t="s">
        <v>652</v>
      </c>
      <c r="Q3111" s="5" t="s">
        <v>1329</v>
      </c>
      <c r="R3111" s="14"/>
      <c r="S3111" s="11" t="s">
        <v>852</v>
      </c>
      <c r="T3111" s="11"/>
      <c r="U3111" s="11" t="s">
        <v>147</v>
      </c>
      <c r="V3111" s="14">
        <v>3000</v>
      </c>
      <c r="W3111" s="14" t="s">
        <v>133</v>
      </c>
      <c r="X3111" s="11" t="s">
        <v>153</v>
      </c>
      <c r="Y3111" s="11" t="s">
        <v>152</v>
      </c>
      <c r="Z3111" s="11" t="s">
        <v>20</v>
      </c>
      <c r="AA3111" s="11"/>
      <c r="AB3111" s="11" t="s">
        <v>105</v>
      </c>
      <c r="AC3111" s="11" t="s">
        <v>506</v>
      </c>
      <c r="AD3111" s="11"/>
      <c r="AE3111" s="11" t="s">
        <v>59</v>
      </c>
      <c r="AF3111" s="11" t="s">
        <v>1198</v>
      </c>
      <c r="AG3111" s="11" t="s">
        <v>1197</v>
      </c>
      <c r="AH3111" s="11"/>
      <c r="AI3111" s="11" t="s">
        <v>225</v>
      </c>
      <c r="AJ3111" s="9" t="s">
        <v>777</v>
      </c>
      <c r="AK3111" s="9" t="s">
        <v>59</v>
      </c>
      <c r="AL3111" s="9" t="s">
        <v>1115</v>
      </c>
    </row>
    <row r="3112" spans="1:38" hidden="1" x14ac:dyDescent="0.2">
      <c r="A3112" s="12">
        <v>3023</v>
      </c>
      <c r="B3112" s="4">
        <v>260</v>
      </c>
      <c r="C3112" s="11" t="s">
        <v>1114</v>
      </c>
      <c r="D3112" s="11" t="s">
        <v>1113</v>
      </c>
      <c r="E3112" s="12">
        <v>2001</v>
      </c>
      <c r="F3112" s="5" t="s">
        <v>166</v>
      </c>
      <c r="G3112" s="13">
        <v>12</v>
      </c>
      <c r="H3112" s="13">
        <v>12</v>
      </c>
      <c r="I3112" s="13"/>
      <c r="J3112" s="11"/>
      <c r="K3112" s="11"/>
      <c r="L3112" s="11"/>
      <c r="M3112" s="11" t="s">
        <v>53</v>
      </c>
      <c r="N3112" s="12">
        <v>1987</v>
      </c>
      <c r="O3112" s="12" t="s">
        <v>1116</v>
      </c>
      <c r="P3112" s="11" t="s">
        <v>652</v>
      </c>
      <c r="Q3112" s="5" t="s">
        <v>1329</v>
      </c>
      <c r="R3112" s="14"/>
      <c r="S3112" s="11" t="s">
        <v>852</v>
      </c>
      <c r="T3112" s="11"/>
      <c r="U3112" s="11" t="s">
        <v>147</v>
      </c>
      <c r="V3112" s="14">
        <v>3000</v>
      </c>
      <c r="W3112" s="14" t="s">
        <v>133</v>
      </c>
      <c r="X3112" s="11" t="s">
        <v>153</v>
      </c>
      <c r="Y3112" s="11" t="s">
        <v>152</v>
      </c>
      <c r="Z3112" s="11" t="s">
        <v>20</v>
      </c>
      <c r="AA3112" s="11"/>
      <c r="AB3112" s="11" t="s">
        <v>105</v>
      </c>
      <c r="AC3112" s="11" t="s">
        <v>506</v>
      </c>
      <c r="AD3112" s="11"/>
      <c r="AE3112" s="11" t="s">
        <v>59</v>
      </c>
      <c r="AF3112" s="11" t="s">
        <v>1198</v>
      </c>
      <c r="AG3112" s="11" t="s">
        <v>1197</v>
      </c>
      <c r="AH3112" s="11"/>
      <c r="AI3112" s="11" t="s">
        <v>225</v>
      </c>
      <c r="AJ3112" s="9" t="s">
        <v>777</v>
      </c>
      <c r="AK3112" s="9" t="s">
        <v>59</v>
      </c>
      <c r="AL3112" s="9" t="s">
        <v>1115</v>
      </c>
    </row>
    <row r="3113" spans="1:38" hidden="1" x14ac:dyDescent="0.2">
      <c r="A3113" s="12">
        <v>3023</v>
      </c>
      <c r="B3113" s="4">
        <v>261</v>
      </c>
      <c r="C3113" s="11" t="s">
        <v>1114</v>
      </c>
      <c r="D3113" s="11" t="s">
        <v>1113</v>
      </c>
      <c r="E3113" s="12">
        <v>2001</v>
      </c>
      <c r="F3113" s="5" t="s">
        <v>166</v>
      </c>
      <c r="G3113" s="13">
        <v>12</v>
      </c>
      <c r="H3113" s="13">
        <v>12</v>
      </c>
      <c r="I3113" s="13"/>
      <c r="J3113" s="11"/>
      <c r="K3113" s="11"/>
      <c r="L3113" s="11"/>
      <c r="M3113" s="11" t="s">
        <v>53</v>
      </c>
      <c r="N3113" s="12">
        <v>1988</v>
      </c>
      <c r="O3113" s="12" t="s">
        <v>1116</v>
      </c>
      <c r="P3113" s="11" t="s">
        <v>652</v>
      </c>
      <c r="Q3113" s="5" t="s">
        <v>1329</v>
      </c>
      <c r="R3113" s="14"/>
      <c r="S3113" s="11" t="s">
        <v>852</v>
      </c>
      <c r="T3113" s="11"/>
      <c r="U3113" s="11" t="s">
        <v>147</v>
      </c>
      <c r="V3113" s="14">
        <v>3000</v>
      </c>
      <c r="W3113" s="14" t="s">
        <v>133</v>
      </c>
      <c r="X3113" s="11" t="s">
        <v>153</v>
      </c>
      <c r="Y3113" s="11" t="s">
        <v>152</v>
      </c>
      <c r="Z3113" s="11" t="s">
        <v>20</v>
      </c>
      <c r="AA3113" s="11"/>
      <c r="AB3113" s="11" t="s">
        <v>105</v>
      </c>
      <c r="AC3113" s="11" t="s">
        <v>506</v>
      </c>
      <c r="AD3113" s="11"/>
      <c r="AE3113" s="11" t="s">
        <v>59</v>
      </c>
      <c r="AF3113" s="11" t="s">
        <v>1198</v>
      </c>
      <c r="AG3113" s="11" t="s">
        <v>1197</v>
      </c>
      <c r="AH3113" s="11"/>
      <c r="AI3113" s="11" t="s">
        <v>225</v>
      </c>
      <c r="AJ3113" s="9" t="s">
        <v>777</v>
      </c>
      <c r="AK3113" s="9" t="s">
        <v>59</v>
      </c>
      <c r="AL3113" s="9" t="s">
        <v>1115</v>
      </c>
    </row>
    <row r="3114" spans="1:38" hidden="1" x14ac:dyDescent="0.2">
      <c r="A3114" s="12">
        <v>3023</v>
      </c>
      <c r="B3114" s="4">
        <v>262</v>
      </c>
      <c r="C3114" s="11" t="s">
        <v>1114</v>
      </c>
      <c r="D3114" s="11" t="s">
        <v>1113</v>
      </c>
      <c r="E3114" s="12">
        <v>2001</v>
      </c>
      <c r="F3114" s="5" t="s">
        <v>166</v>
      </c>
      <c r="G3114" s="13">
        <v>15</v>
      </c>
      <c r="H3114" s="13">
        <v>15</v>
      </c>
      <c r="I3114" s="13"/>
      <c r="J3114" s="11"/>
      <c r="K3114" s="11"/>
      <c r="L3114" s="11"/>
      <c r="M3114" s="11" t="s">
        <v>53</v>
      </c>
      <c r="N3114" s="12">
        <v>1989</v>
      </c>
      <c r="O3114" s="12" t="s">
        <v>1116</v>
      </c>
      <c r="P3114" s="11" t="s">
        <v>652</v>
      </c>
      <c r="Q3114" s="5" t="s">
        <v>1329</v>
      </c>
      <c r="R3114" s="14"/>
      <c r="S3114" s="11" t="s">
        <v>852</v>
      </c>
      <c r="T3114" s="11"/>
      <c r="U3114" s="11" t="s">
        <v>147</v>
      </c>
      <c r="V3114" s="14">
        <v>3000</v>
      </c>
      <c r="W3114" s="14" t="s">
        <v>133</v>
      </c>
      <c r="X3114" s="11" t="s">
        <v>153</v>
      </c>
      <c r="Y3114" s="11" t="s">
        <v>152</v>
      </c>
      <c r="Z3114" s="11" t="s">
        <v>20</v>
      </c>
      <c r="AA3114" s="11"/>
      <c r="AB3114" s="11" t="s">
        <v>105</v>
      </c>
      <c r="AC3114" s="11" t="s">
        <v>506</v>
      </c>
      <c r="AD3114" s="11"/>
      <c r="AE3114" s="11" t="s">
        <v>59</v>
      </c>
      <c r="AF3114" s="11" t="s">
        <v>1198</v>
      </c>
      <c r="AG3114" s="11" t="s">
        <v>1197</v>
      </c>
      <c r="AH3114" s="11"/>
      <c r="AI3114" s="11" t="s">
        <v>225</v>
      </c>
      <c r="AJ3114" s="9" t="s">
        <v>777</v>
      </c>
      <c r="AK3114" s="9" t="s">
        <v>59</v>
      </c>
      <c r="AL3114" s="9" t="s">
        <v>1115</v>
      </c>
    </row>
    <row r="3115" spans="1:38" hidden="1" x14ac:dyDescent="0.2">
      <c r="A3115" s="12">
        <v>3023</v>
      </c>
      <c r="B3115" s="4">
        <v>263</v>
      </c>
      <c r="C3115" s="11" t="s">
        <v>1114</v>
      </c>
      <c r="D3115" s="11" t="s">
        <v>1113</v>
      </c>
      <c r="E3115" s="12">
        <v>2001</v>
      </c>
      <c r="F3115" s="5" t="s">
        <v>166</v>
      </c>
      <c r="G3115" s="13">
        <v>10</v>
      </c>
      <c r="H3115" s="13">
        <v>10</v>
      </c>
      <c r="I3115" s="13"/>
      <c r="J3115" s="11"/>
      <c r="K3115" s="11"/>
      <c r="L3115" s="11"/>
      <c r="M3115" s="11" t="s">
        <v>53</v>
      </c>
      <c r="N3115" s="12">
        <v>1990</v>
      </c>
      <c r="O3115" s="12" t="s">
        <v>1116</v>
      </c>
      <c r="P3115" s="11" t="s">
        <v>652</v>
      </c>
      <c r="Q3115" s="5" t="s">
        <v>1329</v>
      </c>
      <c r="R3115" s="14"/>
      <c r="S3115" s="11" t="s">
        <v>852</v>
      </c>
      <c r="T3115" s="11"/>
      <c r="U3115" s="11" t="s">
        <v>147</v>
      </c>
      <c r="V3115" s="14">
        <v>3000</v>
      </c>
      <c r="W3115" s="14" t="s">
        <v>133</v>
      </c>
      <c r="X3115" s="11" t="s">
        <v>153</v>
      </c>
      <c r="Y3115" s="11" t="s">
        <v>152</v>
      </c>
      <c r="Z3115" s="11" t="s">
        <v>20</v>
      </c>
      <c r="AA3115" s="11"/>
      <c r="AB3115" s="11" t="s">
        <v>105</v>
      </c>
      <c r="AC3115" s="11" t="s">
        <v>506</v>
      </c>
      <c r="AD3115" s="11"/>
      <c r="AE3115" s="11" t="s">
        <v>59</v>
      </c>
      <c r="AF3115" s="11" t="s">
        <v>1198</v>
      </c>
      <c r="AG3115" s="11" t="s">
        <v>1197</v>
      </c>
      <c r="AH3115" s="11"/>
      <c r="AI3115" s="11" t="s">
        <v>225</v>
      </c>
      <c r="AJ3115" s="9" t="s">
        <v>777</v>
      </c>
      <c r="AK3115" s="9" t="s">
        <v>59</v>
      </c>
      <c r="AL3115" s="9" t="s">
        <v>1115</v>
      </c>
    </row>
    <row r="3116" spans="1:38" hidden="1" x14ac:dyDescent="0.2">
      <c r="A3116" s="12">
        <v>3023</v>
      </c>
      <c r="B3116" s="4">
        <v>264</v>
      </c>
      <c r="C3116" s="11" t="s">
        <v>1114</v>
      </c>
      <c r="D3116" s="11" t="s">
        <v>1113</v>
      </c>
      <c r="E3116" s="12">
        <v>2001</v>
      </c>
      <c r="F3116" s="5" t="s">
        <v>166</v>
      </c>
      <c r="G3116" s="13">
        <v>15</v>
      </c>
      <c r="H3116" s="13">
        <v>15</v>
      </c>
      <c r="I3116" s="13"/>
      <c r="J3116" s="11"/>
      <c r="K3116" s="11"/>
      <c r="L3116" s="11"/>
      <c r="M3116" s="11" t="s">
        <v>53</v>
      </c>
      <c r="N3116" s="12">
        <v>1991</v>
      </c>
      <c r="O3116" s="12" t="s">
        <v>1116</v>
      </c>
      <c r="P3116" s="11" t="s">
        <v>652</v>
      </c>
      <c r="Q3116" s="5" t="s">
        <v>1329</v>
      </c>
      <c r="R3116" s="14"/>
      <c r="S3116" s="11" t="s">
        <v>852</v>
      </c>
      <c r="T3116" s="11"/>
      <c r="U3116" s="11" t="s">
        <v>147</v>
      </c>
      <c r="V3116" s="14">
        <v>3000</v>
      </c>
      <c r="W3116" s="14" t="s">
        <v>133</v>
      </c>
      <c r="X3116" s="11" t="s">
        <v>153</v>
      </c>
      <c r="Y3116" s="11" t="s">
        <v>152</v>
      </c>
      <c r="Z3116" s="11" t="s">
        <v>20</v>
      </c>
      <c r="AA3116" s="11"/>
      <c r="AB3116" s="11" t="s">
        <v>105</v>
      </c>
      <c r="AC3116" s="11" t="s">
        <v>506</v>
      </c>
      <c r="AD3116" s="11"/>
      <c r="AE3116" s="11" t="s">
        <v>59</v>
      </c>
      <c r="AF3116" s="11" t="s">
        <v>1198</v>
      </c>
      <c r="AG3116" s="11" t="s">
        <v>1197</v>
      </c>
      <c r="AH3116" s="11"/>
      <c r="AI3116" s="11" t="s">
        <v>225</v>
      </c>
      <c r="AJ3116" s="9" t="s">
        <v>777</v>
      </c>
      <c r="AK3116" s="9" t="s">
        <v>59</v>
      </c>
      <c r="AL3116" s="9" t="s">
        <v>1115</v>
      </c>
    </row>
    <row r="3117" spans="1:38" hidden="1" x14ac:dyDescent="0.2">
      <c r="A3117" s="12">
        <v>3023</v>
      </c>
      <c r="B3117" s="4">
        <v>265</v>
      </c>
      <c r="C3117" s="11" t="s">
        <v>1114</v>
      </c>
      <c r="D3117" s="11" t="s">
        <v>1113</v>
      </c>
      <c r="E3117" s="12">
        <v>2001</v>
      </c>
      <c r="F3117" s="5" t="s">
        <v>166</v>
      </c>
      <c r="G3117" s="13">
        <v>15</v>
      </c>
      <c r="H3117" s="13">
        <v>15</v>
      </c>
      <c r="I3117" s="13"/>
      <c r="J3117" s="11"/>
      <c r="K3117" s="11"/>
      <c r="L3117" s="11"/>
      <c r="M3117" s="11" t="s">
        <v>53</v>
      </c>
      <c r="N3117" s="12">
        <v>1992</v>
      </c>
      <c r="O3117" s="12" t="s">
        <v>1116</v>
      </c>
      <c r="P3117" s="11" t="s">
        <v>652</v>
      </c>
      <c r="Q3117" s="5" t="s">
        <v>1329</v>
      </c>
      <c r="R3117" s="14"/>
      <c r="S3117" s="11" t="s">
        <v>852</v>
      </c>
      <c r="T3117" s="11"/>
      <c r="U3117" s="11" t="s">
        <v>147</v>
      </c>
      <c r="V3117" s="14">
        <v>3000</v>
      </c>
      <c r="W3117" s="14" t="s">
        <v>133</v>
      </c>
      <c r="X3117" s="11" t="s">
        <v>153</v>
      </c>
      <c r="Y3117" s="11" t="s">
        <v>152</v>
      </c>
      <c r="Z3117" s="11" t="s">
        <v>20</v>
      </c>
      <c r="AA3117" s="11"/>
      <c r="AB3117" s="11" t="s">
        <v>105</v>
      </c>
      <c r="AC3117" s="11" t="s">
        <v>506</v>
      </c>
      <c r="AD3117" s="11"/>
      <c r="AE3117" s="11" t="s">
        <v>59</v>
      </c>
      <c r="AF3117" s="11" t="s">
        <v>1198</v>
      </c>
      <c r="AG3117" s="11" t="s">
        <v>1197</v>
      </c>
      <c r="AH3117" s="11"/>
      <c r="AI3117" s="11" t="s">
        <v>225</v>
      </c>
      <c r="AJ3117" s="9" t="s">
        <v>777</v>
      </c>
      <c r="AK3117" s="9" t="s">
        <v>59</v>
      </c>
      <c r="AL3117" s="9" t="s">
        <v>1115</v>
      </c>
    </row>
    <row r="3118" spans="1:38" hidden="1" x14ac:dyDescent="0.2">
      <c r="A3118" s="12">
        <v>3023</v>
      </c>
      <c r="B3118" s="4">
        <v>266</v>
      </c>
      <c r="C3118" s="11" t="s">
        <v>1114</v>
      </c>
      <c r="D3118" s="11" t="s">
        <v>1113</v>
      </c>
      <c r="E3118" s="12">
        <v>2001</v>
      </c>
      <c r="F3118" s="5" t="s">
        <v>166</v>
      </c>
      <c r="G3118" s="13">
        <v>12</v>
      </c>
      <c r="H3118" s="13">
        <v>12</v>
      </c>
      <c r="I3118" s="13"/>
      <c r="J3118" s="11"/>
      <c r="K3118" s="11"/>
      <c r="L3118" s="11"/>
      <c r="M3118" s="11" t="s">
        <v>53</v>
      </c>
      <c r="N3118" s="12">
        <v>1993</v>
      </c>
      <c r="O3118" s="12" t="s">
        <v>1116</v>
      </c>
      <c r="P3118" s="11" t="s">
        <v>652</v>
      </c>
      <c r="Q3118" s="5" t="s">
        <v>1329</v>
      </c>
      <c r="R3118" s="14"/>
      <c r="S3118" s="11" t="s">
        <v>852</v>
      </c>
      <c r="T3118" s="11"/>
      <c r="U3118" s="11" t="s">
        <v>147</v>
      </c>
      <c r="V3118" s="14">
        <v>3000</v>
      </c>
      <c r="W3118" s="14" t="s">
        <v>133</v>
      </c>
      <c r="X3118" s="11" t="s">
        <v>153</v>
      </c>
      <c r="Y3118" s="11" t="s">
        <v>152</v>
      </c>
      <c r="Z3118" s="11" t="s">
        <v>20</v>
      </c>
      <c r="AA3118" s="11"/>
      <c r="AB3118" s="11" t="s">
        <v>105</v>
      </c>
      <c r="AC3118" s="11" t="s">
        <v>506</v>
      </c>
      <c r="AD3118" s="11"/>
      <c r="AE3118" s="11" t="s">
        <v>59</v>
      </c>
      <c r="AF3118" s="11" t="s">
        <v>1198</v>
      </c>
      <c r="AG3118" s="11" t="s">
        <v>1197</v>
      </c>
      <c r="AH3118" s="11"/>
      <c r="AI3118" s="11" t="s">
        <v>225</v>
      </c>
      <c r="AJ3118" s="9" t="s">
        <v>777</v>
      </c>
      <c r="AK3118" s="9" t="s">
        <v>59</v>
      </c>
      <c r="AL3118" s="9" t="s">
        <v>1115</v>
      </c>
    </row>
    <row r="3119" spans="1:38" hidden="1" x14ac:dyDescent="0.2">
      <c r="A3119" s="12">
        <v>3023</v>
      </c>
      <c r="B3119" s="4">
        <v>267</v>
      </c>
      <c r="C3119" s="11" t="s">
        <v>1114</v>
      </c>
      <c r="D3119" s="11" t="s">
        <v>1113</v>
      </c>
      <c r="E3119" s="12">
        <v>2001</v>
      </c>
      <c r="F3119" s="5" t="s">
        <v>166</v>
      </c>
      <c r="G3119" s="13">
        <v>17</v>
      </c>
      <c r="H3119" s="13">
        <v>17</v>
      </c>
      <c r="I3119" s="13"/>
      <c r="J3119" s="11"/>
      <c r="K3119" s="11"/>
      <c r="L3119" s="11"/>
      <c r="M3119" s="11" t="s">
        <v>53</v>
      </c>
      <c r="N3119" s="12">
        <v>1994</v>
      </c>
      <c r="O3119" s="12" t="s">
        <v>1116</v>
      </c>
      <c r="P3119" s="11" t="s">
        <v>652</v>
      </c>
      <c r="Q3119" s="5" t="s">
        <v>1329</v>
      </c>
      <c r="R3119" s="14"/>
      <c r="S3119" s="11" t="s">
        <v>852</v>
      </c>
      <c r="T3119" s="11"/>
      <c r="U3119" s="11" t="s">
        <v>147</v>
      </c>
      <c r="V3119" s="14">
        <v>3000</v>
      </c>
      <c r="W3119" s="14" t="s">
        <v>133</v>
      </c>
      <c r="X3119" s="11" t="s">
        <v>153</v>
      </c>
      <c r="Y3119" s="11" t="s">
        <v>152</v>
      </c>
      <c r="Z3119" s="11" t="s">
        <v>20</v>
      </c>
      <c r="AA3119" s="11"/>
      <c r="AB3119" s="11" t="s">
        <v>105</v>
      </c>
      <c r="AC3119" s="11" t="s">
        <v>506</v>
      </c>
      <c r="AD3119" s="11"/>
      <c r="AE3119" s="11" t="s">
        <v>59</v>
      </c>
      <c r="AF3119" s="11" t="s">
        <v>1198</v>
      </c>
      <c r="AG3119" s="11" t="s">
        <v>1197</v>
      </c>
      <c r="AH3119" s="11"/>
      <c r="AI3119" s="11" t="s">
        <v>225</v>
      </c>
      <c r="AJ3119" s="9" t="s">
        <v>777</v>
      </c>
      <c r="AK3119" s="9" t="s">
        <v>59</v>
      </c>
      <c r="AL3119" s="9" t="s">
        <v>1115</v>
      </c>
    </row>
    <row r="3120" spans="1:38" hidden="1" x14ac:dyDescent="0.2">
      <c r="A3120" s="12">
        <v>3023</v>
      </c>
      <c r="B3120" s="4">
        <v>268</v>
      </c>
      <c r="C3120" s="11" t="s">
        <v>1114</v>
      </c>
      <c r="D3120" s="11" t="s">
        <v>1113</v>
      </c>
      <c r="E3120" s="12">
        <v>2001</v>
      </c>
      <c r="F3120" s="5" t="s">
        <v>166</v>
      </c>
      <c r="G3120" s="13">
        <v>8</v>
      </c>
      <c r="H3120" s="13">
        <v>8</v>
      </c>
      <c r="I3120" s="13"/>
      <c r="J3120" s="11"/>
      <c r="K3120" s="11"/>
      <c r="L3120" s="11"/>
      <c r="M3120" s="11" t="s">
        <v>53</v>
      </c>
      <c r="N3120" s="12">
        <v>1995</v>
      </c>
      <c r="O3120" s="12" t="s">
        <v>1116</v>
      </c>
      <c r="P3120" s="11" t="s">
        <v>652</v>
      </c>
      <c r="Q3120" s="5" t="s">
        <v>1329</v>
      </c>
      <c r="R3120" s="14"/>
      <c r="S3120" s="11" t="s">
        <v>852</v>
      </c>
      <c r="T3120" s="11"/>
      <c r="U3120" s="11" t="s">
        <v>147</v>
      </c>
      <c r="V3120" s="14">
        <v>3000</v>
      </c>
      <c r="W3120" s="14" t="s">
        <v>133</v>
      </c>
      <c r="X3120" s="11" t="s">
        <v>153</v>
      </c>
      <c r="Y3120" s="11" t="s">
        <v>152</v>
      </c>
      <c r="Z3120" s="11" t="s">
        <v>20</v>
      </c>
      <c r="AA3120" s="11"/>
      <c r="AB3120" s="11" t="s">
        <v>105</v>
      </c>
      <c r="AC3120" s="11" t="s">
        <v>506</v>
      </c>
      <c r="AD3120" s="11"/>
      <c r="AE3120" s="11" t="s">
        <v>59</v>
      </c>
      <c r="AF3120" s="11" t="s">
        <v>1198</v>
      </c>
      <c r="AG3120" s="11" t="s">
        <v>1197</v>
      </c>
      <c r="AH3120" s="11"/>
      <c r="AI3120" s="11" t="s">
        <v>225</v>
      </c>
      <c r="AJ3120" s="9" t="s">
        <v>777</v>
      </c>
      <c r="AK3120" s="9" t="s">
        <v>59</v>
      </c>
      <c r="AL3120" s="9" t="s">
        <v>1115</v>
      </c>
    </row>
    <row r="3121" spans="1:38" hidden="1" x14ac:dyDescent="0.2">
      <c r="A3121" s="12">
        <v>3023</v>
      </c>
      <c r="B3121" s="4">
        <v>269</v>
      </c>
      <c r="C3121" s="11" t="s">
        <v>1114</v>
      </c>
      <c r="D3121" s="11" t="s">
        <v>1113</v>
      </c>
      <c r="E3121" s="12">
        <v>2001</v>
      </c>
      <c r="F3121" s="5" t="s">
        <v>166</v>
      </c>
      <c r="G3121" s="13">
        <v>8</v>
      </c>
      <c r="H3121" s="13">
        <v>8</v>
      </c>
      <c r="I3121" s="13"/>
      <c r="J3121" s="11"/>
      <c r="K3121" s="11"/>
      <c r="L3121" s="11"/>
      <c r="M3121" s="11" t="s">
        <v>53</v>
      </c>
      <c r="N3121" s="12">
        <v>1996</v>
      </c>
      <c r="O3121" s="12" t="s">
        <v>1116</v>
      </c>
      <c r="P3121" s="11" t="s">
        <v>652</v>
      </c>
      <c r="Q3121" s="5" t="s">
        <v>1329</v>
      </c>
      <c r="R3121" s="14"/>
      <c r="S3121" s="11" t="s">
        <v>852</v>
      </c>
      <c r="T3121" s="11"/>
      <c r="U3121" s="11" t="s">
        <v>147</v>
      </c>
      <c r="V3121" s="14">
        <v>3000</v>
      </c>
      <c r="W3121" s="14" t="s">
        <v>133</v>
      </c>
      <c r="X3121" s="11" t="s">
        <v>153</v>
      </c>
      <c r="Y3121" s="11" t="s">
        <v>152</v>
      </c>
      <c r="Z3121" s="11" t="s">
        <v>20</v>
      </c>
      <c r="AA3121" s="11"/>
      <c r="AB3121" s="11" t="s">
        <v>105</v>
      </c>
      <c r="AC3121" s="11" t="s">
        <v>506</v>
      </c>
      <c r="AD3121" s="11"/>
      <c r="AE3121" s="11" t="s">
        <v>59</v>
      </c>
      <c r="AF3121" s="11" t="s">
        <v>1198</v>
      </c>
      <c r="AG3121" s="11" t="s">
        <v>1197</v>
      </c>
      <c r="AH3121" s="11"/>
      <c r="AI3121" s="11" t="s">
        <v>225</v>
      </c>
      <c r="AJ3121" s="9" t="s">
        <v>777</v>
      </c>
      <c r="AK3121" s="9" t="s">
        <v>59</v>
      </c>
      <c r="AL3121" s="9" t="s">
        <v>1115</v>
      </c>
    </row>
    <row r="3122" spans="1:38" hidden="1" x14ac:dyDescent="0.2">
      <c r="A3122" s="12">
        <v>3023</v>
      </c>
      <c r="B3122" s="4">
        <v>270</v>
      </c>
      <c r="C3122" s="11" t="s">
        <v>1114</v>
      </c>
      <c r="D3122" s="11" t="s">
        <v>1113</v>
      </c>
      <c r="E3122" s="12">
        <v>2001</v>
      </c>
      <c r="F3122" s="5" t="s">
        <v>166</v>
      </c>
      <c r="G3122" s="13">
        <v>29</v>
      </c>
      <c r="H3122" s="13">
        <v>29</v>
      </c>
      <c r="I3122" s="13"/>
      <c r="J3122" s="11"/>
      <c r="K3122" s="11"/>
      <c r="L3122" s="11"/>
      <c r="M3122" s="11" t="s">
        <v>53</v>
      </c>
      <c r="N3122" s="12">
        <v>1997</v>
      </c>
      <c r="O3122" s="12" t="s">
        <v>1116</v>
      </c>
      <c r="P3122" s="11" t="s">
        <v>652</v>
      </c>
      <c r="Q3122" s="5" t="s">
        <v>1329</v>
      </c>
      <c r="R3122" s="14"/>
      <c r="S3122" s="11" t="s">
        <v>852</v>
      </c>
      <c r="T3122" s="11"/>
      <c r="U3122" s="11" t="s">
        <v>147</v>
      </c>
      <c r="V3122" s="14">
        <v>3000</v>
      </c>
      <c r="W3122" s="14" t="s">
        <v>133</v>
      </c>
      <c r="X3122" s="11" t="s">
        <v>153</v>
      </c>
      <c r="Y3122" s="11" t="s">
        <v>152</v>
      </c>
      <c r="Z3122" s="11" t="s">
        <v>20</v>
      </c>
      <c r="AA3122" s="11"/>
      <c r="AB3122" s="11" t="s">
        <v>105</v>
      </c>
      <c r="AC3122" s="11" t="s">
        <v>506</v>
      </c>
      <c r="AD3122" s="11"/>
      <c r="AE3122" s="11" t="s">
        <v>59</v>
      </c>
      <c r="AF3122" s="11" t="s">
        <v>1198</v>
      </c>
      <c r="AG3122" s="11" t="s">
        <v>1197</v>
      </c>
      <c r="AH3122" s="11"/>
      <c r="AI3122" s="11" t="s">
        <v>225</v>
      </c>
      <c r="AJ3122" s="9" t="s">
        <v>777</v>
      </c>
      <c r="AK3122" s="9" t="s">
        <v>59</v>
      </c>
      <c r="AL3122" s="9" t="s">
        <v>1115</v>
      </c>
    </row>
    <row r="3123" spans="1:38" hidden="1" x14ac:dyDescent="0.2">
      <c r="A3123" s="12">
        <v>3023</v>
      </c>
      <c r="B3123" s="4">
        <v>271</v>
      </c>
      <c r="C3123" s="11" t="s">
        <v>1114</v>
      </c>
      <c r="D3123" s="11" t="s">
        <v>1113</v>
      </c>
      <c r="E3123" s="12">
        <v>2001</v>
      </c>
      <c r="F3123" s="5" t="s">
        <v>166</v>
      </c>
      <c r="G3123" s="13">
        <v>7</v>
      </c>
      <c r="H3123" s="13">
        <v>7</v>
      </c>
      <c r="I3123" s="13"/>
      <c r="J3123" s="11"/>
      <c r="K3123" s="11"/>
      <c r="L3123" s="11"/>
      <c r="M3123" s="11" t="s">
        <v>53</v>
      </c>
      <c r="N3123" s="12">
        <v>1998</v>
      </c>
      <c r="O3123" s="12" t="s">
        <v>1116</v>
      </c>
      <c r="P3123" s="11" t="s">
        <v>652</v>
      </c>
      <c r="Q3123" s="5" t="s">
        <v>1329</v>
      </c>
      <c r="R3123" s="14"/>
      <c r="S3123" s="11" t="s">
        <v>852</v>
      </c>
      <c r="T3123" s="11"/>
      <c r="U3123" s="11" t="s">
        <v>147</v>
      </c>
      <c r="V3123" s="14">
        <v>3000</v>
      </c>
      <c r="W3123" s="14" t="s">
        <v>133</v>
      </c>
      <c r="X3123" s="11" t="s">
        <v>153</v>
      </c>
      <c r="Y3123" s="11" t="s">
        <v>152</v>
      </c>
      <c r="Z3123" s="11" t="s">
        <v>20</v>
      </c>
      <c r="AA3123" s="11"/>
      <c r="AB3123" s="11" t="s">
        <v>105</v>
      </c>
      <c r="AC3123" s="11" t="s">
        <v>506</v>
      </c>
      <c r="AD3123" s="11"/>
      <c r="AE3123" s="11" t="s">
        <v>59</v>
      </c>
      <c r="AF3123" s="11" t="s">
        <v>1198</v>
      </c>
      <c r="AG3123" s="11" t="s">
        <v>1197</v>
      </c>
      <c r="AH3123" s="11"/>
      <c r="AI3123" s="11" t="s">
        <v>225</v>
      </c>
      <c r="AJ3123" s="9" t="s">
        <v>777</v>
      </c>
      <c r="AK3123" s="9" t="s">
        <v>59</v>
      </c>
      <c r="AL3123" s="9" t="s">
        <v>1115</v>
      </c>
    </row>
    <row r="3124" spans="1:38" hidden="1" x14ac:dyDescent="0.2">
      <c r="A3124" s="12">
        <v>3023</v>
      </c>
      <c r="B3124" s="4">
        <v>272</v>
      </c>
      <c r="C3124" s="11" t="s">
        <v>1114</v>
      </c>
      <c r="D3124" s="11" t="s">
        <v>1113</v>
      </c>
      <c r="E3124" s="12">
        <v>2001</v>
      </c>
      <c r="F3124" s="5" t="s">
        <v>166</v>
      </c>
      <c r="G3124" s="13">
        <v>6</v>
      </c>
      <c r="H3124" s="13">
        <v>6</v>
      </c>
      <c r="I3124" s="13"/>
      <c r="J3124" s="11"/>
      <c r="K3124" s="11"/>
      <c r="L3124" s="11"/>
      <c r="M3124" s="11" t="s">
        <v>53</v>
      </c>
      <c r="N3124" s="12">
        <v>1999</v>
      </c>
      <c r="O3124" s="12" t="s">
        <v>1116</v>
      </c>
      <c r="P3124" s="11" t="s">
        <v>652</v>
      </c>
      <c r="Q3124" s="5" t="s">
        <v>1329</v>
      </c>
      <c r="R3124" s="14"/>
      <c r="S3124" s="11" t="s">
        <v>852</v>
      </c>
      <c r="T3124" s="11"/>
      <c r="U3124" s="11" t="s">
        <v>147</v>
      </c>
      <c r="V3124" s="14">
        <v>3000</v>
      </c>
      <c r="W3124" s="14" t="s">
        <v>133</v>
      </c>
      <c r="X3124" s="11" t="s">
        <v>153</v>
      </c>
      <c r="Y3124" s="11" t="s">
        <v>152</v>
      </c>
      <c r="Z3124" s="11" t="s">
        <v>20</v>
      </c>
      <c r="AA3124" s="11"/>
      <c r="AB3124" s="11" t="s">
        <v>105</v>
      </c>
      <c r="AC3124" s="11" t="s">
        <v>506</v>
      </c>
      <c r="AD3124" s="11"/>
      <c r="AE3124" s="11" t="s">
        <v>59</v>
      </c>
      <c r="AF3124" s="11" t="s">
        <v>1198</v>
      </c>
      <c r="AG3124" s="11" t="s">
        <v>1197</v>
      </c>
      <c r="AH3124" s="11"/>
      <c r="AI3124" s="11" t="s">
        <v>225</v>
      </c>
      <c r="AJ3124" s="9" t="s">
        <v>777</v>
      </c>
      <c r="AK3124" s="9" t="s">
        <v>59</v>
      </c>
      <c r="AL3124" s="9" t="s">
        <v>1115</v>
      </c>
    </row>
    <row r="3125" spans="1:38" hidden="1" x14ac:dyDescent="0.2">
      <c r="A3125" s="12">
        <v>3023</v>
      </c>
      <c r="B3125" s="4">
        <v>273</v>
      </c>
      <c r="C3125" s="11" t="s">
        <v>1114</v>
      </c>
      <c r="D3125" s="11" t="s">
        <v>1113</v>
      </c>
      <c r="E3125" s="12">
        <v>2001</v>
      </c>
      <c r="F3125" s="5" t="s">
        <v>166</v>
      </c>
      <c r="G3125" s="13">
        <v>18</v>
      </c>
      <c r="H3125" s="13">
        <v>18</v>
      </c>
      <c r="I3125" s="13"/>
      <c r="J3125" s="11"/>
      <c r="K3125" s="11"/>
      <c r="L3125" s="11"/>
      <c r="M3125" s="11" t="s">
        <v>57</v>
      </c>
      <c r="N3125" s="12">
        <v>1976</v>
      </c>
      <c r="O3125" s="12" t="s">
        <v>1116</v>
      </c>
      <c r="P3125" s="11" t="s">
        <v>652</v>
      </c>
      <c r="Q3125" s="5" t="s">
        <v>1329</v>
      </c>
      <c r="R3125" s="14"/>
      <c r="S3125" s="11" t="s">
        <v>852</v>
      </c>
      <c r="T3125" s="11"/>
      <c r="U3125" s="11" t="s">
        <v>147</v>
      </c>
      <c r="V3125" s="14">
        <v>3000</v>
      </c>
      <c r="W3125" s="14" t="s">
        <v>133</v>
      </c>
      <c r="X3125" s="11" t="s">
        <v>153</v>
      </c>
      <c r="Y3125" s="11" t="s">
        <v>152</v>
      </c>
      <c r="Z3125" s="11" t="s">
        <v>20</v>
      </c>
      <c r="AA3125" s="11"/>
      <c r="AB3125" s="11" t="s">
        <v>105</v>
      </c>
      <c r="AC3125" s="11" t="s">
        <v>506</v>
      </c>
      <c r="AD3125" s="11"/>
      <c r="AE3125" s="11" t="s">
        <v>59</v>
      </c>
      <c r="AF3125" s="11" t="s">
        <v>1198</v>
      </c>
      <c r="AG3125" s="11" t="s">
        <v>1197</v>
      </c>
      <c r="AH3125" s="11"/>
      <c r="AI3125" s="11" t="s">
        <v>225</v>
      </c>
      <c r="AJ3125" s="9" t="s">
        <v>777</v>
      </c>
      <c r="AK3125" s="9" t="s">
        <v>59</v>
      </c>
      <c r="AL3125" s="9" t="s">
        <v>1115</v>
      </c>
    </row>
    <row r="3126" spans="1:38" hidden="1" x14ac:dyDescent="0.2">
      <c r="A3126" s="12">
        <v>3023</v>
      </c>
      <c r="B3126" s="4">
        <v>274</v>
      </c>
      <c r="C3126" s="11" t="s">
        <v>1114</v>
      </c>
      <c r="D3126" s="11" t="s">
        <v>1113</v>
      </c>
      <c r="E3126" s="12">
        <v>2001</v>
      </c>
      <c r="F3126" s="5" t="s">
        <v>166</v>
      </c>
      <c r="G3126" s="13">
        <v>14</v>
      </c>
      <c r="H3126" s="13">
        <v>14</v>
      </c>
      <c r="I3126" s="13"/>
      <c r="J3126" s="11"/>
      <c r="K3126" s="11"/>
      <c r="L3126" s="11"/>
      <c r="M3126" s="11" t="s">
        <v>57</v>
      </c>
      <c r="N3126" s="12">
        <v>1977</v>
      </c>
      <c r="O3126" s="12" t="s">
        <v>1116</v>
      </c>
      <c r="P3126" s="11" t="s">
        <v>652</v>
      </c>
      <c r="Q3126" s="5" t="s">
        <v>1329</v>
      </c>
      <c r="R3126" s="14"/>
      <c r="S3126" s="11" t="s">
        <v>852</v>
      </c>
      <c r="T3126" s="11"/>
      <c r="U3126" s="11" t="s">
        <v>147</v>
      </c>
      <c r="V3126" s="14">
        <v>3000</v>
      </c>
      <c r="W3126" s="14" t="s">
        <v>133</v>
      </c>
      <c r="X3126" s="11" t="s">
        <v>153</v>
      </c>
      <c r="Y3126" s="11" t="s">
        <v>152</v>
      </c>
      <c r="Z3126" s="11" t="s">
        <v>20</v>
      </c>
      <c r="AA3126" s="11"/>
      <c r="AB3126" s="11" t="s">
        <v>105</v>
      </c>
      <c r="AC3126" s="11" t="s">
        <v>506</v>
      </c>
      <c r="AD3126" s="11"/>
      <c r="AE3126" s="11" t="s">
        <v>59</v>
      </c>
      <c r="AF3126" s="11" t="s">
        <v>1198</v>
      </c>
      <c r="AG3126" s="11" t="s">
        <v>1197</v>
      </c>
      <c r="AH3126" s="11"/>
      <c r="AI3126" s="11" t="s">
        <v>225</v>
      </c>
      <c r="AJ3126" s="9" t="s">
        <v>777</v>
      </c>
      <c r="AK3126" s="9" t="s">
        <v>59</v>
      </c>
      <c r="AL3126" s="9" t="s">
        <v>1115</v>
      </c>
    </row>
    <row r="3127" spans="1:38" hidden="1" x14ac:dyDescent="0.2">
      <c r="A3127" s="12">
        <v>3023</v>
      </c>
      <c r="B3127" s="4">
        <v>275</v>
      </c>
      <c r="C3127" s="11" t="s">
        <v>1114</v>
      </c>
      <c r="D3127" s="11" t="s">
        <v>1113</v>
      </c>
      <c r="E3127" s="12">
        <v>2001</v>
      </c>
      <c r="F3127" s="5" t="s">
        <v>166</v>
      </c>
      <c r="G3127" s="13">
        <v>1</v>
      </c>
      <c r="H3127" s="13">
        <v>1</v>
      </c>
      <c r="I3127" s="13"/>
      <c r="J3127" s="11"/>
      <c r="K3127" s="11"/>
      <c r="L3127" s="11"/>
      <c r="M3127" s="11" t="s">
        <v>57</v>
      </c>
      <c r="N3127" s="12">
        <v>1978</v>
      </c>
      <c r="O3127" s="12" t="s">
        <v>1116</v>
      </c>
      <c r="P3127" s="11" t="s">
        <v>652</v>
      </c>
      <c r="Q3127" s="5" t="s">
        <v>1329</v>
      </c>
      <c r="R3127" s="14"/>
      <c r="S3127" s="11" t="s">
        <v>852</v>
      </c>
      <c r="T3127" s="11"/>
      <c r="U3127" s="11" t="s">
        <v>147</v>
      </c>
      <c r="V3127" s="14">
        <v>3000</v>
      </c>
      <c r="W3127" s="14" t="s">
        <v>133</v>
      </c>
      <c r="X3127" s="11" t="s">
        <v>153</v>
      </c>
      <c r="Y3127" s="11" t="s">
        <v>152</v>
      </c>
      <c r="Z3127" s="11" t="s">
        <v>20</v>
      </c>
      <c r="AA3127" s="11"/>
      <c r="AB3127" s="11" t="s">
        <v>105</v>
      </c>
      <c r="AC3127" s="11" t="s">
        <v>506</v>
      </c>
      <c r="AD3127" s="11"/>
      <c r="AE3127" s="11" t="s">
        <v>59</v>
      </c>
      <c r="AF3127" s="11" t="s">
        <v>1198</v>
      </c>
      <c r="AG3127" s="11" t="s">
        <v>1197</v>
      </c>
      <c r="AH3127" s="11"/>
      <c r="AI3127" s="11" t="s">
        <v>225</v>
      </c>
      <c r="AJ3127" s="9" t="s">
        <v>777</v>
      </c>
      <c r="AK3127" s="9" t="s">
        <v>59</v>
      </c>
      <c r="AL3127" s="9" t="s">
        <v>1115</v>
      </c>
    </row>
    <row r="3128" spans="1:38" hidden="1" x14ac:dyDescent="0.2">
      <c r="A3128" s="12">
        <v>3023</v>
      </c>
      <c r="B3128" s="4">
        <v>276</v>
      </c>
      <c r="C3128" s="11" t="s">
        <v>1114</v>
      </c>
      <c r="D3128" s="11" t="s">
        <v>1113</v>
      </c>
      <c r="E3128" s="12">
        <v>2001</v>
      </c>
      <c r="F3128" s="5" t="s">
        <v>166</v>
      </c>
      <c r="G3128" s="13">
        <v>7</v>
      </c>
      <c r="H3128" s="13">
        <v>7</v>
      </c>
      <c r="I3128" s="13"/>
      <c r="J3128" s="11"/>
      <c r="K3128" s="11"/>
      <c r="L3128" s="11"/>
      <c r="M3128" s="11" t="s">
        <v>57</v>
      </c>
      <c r="N3128" s="12">
        <v>1979</v>
      </c>
      <c r="O3128" s="12" t="s">
        <v>1116</v>
      </c>
      <c r="P3128" s="11" t="s">
        <v>652</v>
      </c>
      <c r="Q3128" s="5" t="s">
        <v>1329</v>
      </c>
      <c r="R3128" s="14"/>
      <c r="S3128" s="11" t="s">
        <v>852</v>
      </c>
      <c r="T3128" s="11"/>
      <c r="U3128" s="11" t="s">
        <v>147</v>
      </c>
      <c r="V3128" s="14">
        <v>3000</v>
      </c>
      <c r="W3128" s="14" t="s">
        <v>133</v>
      </c>
      <c r="X3128" s="11" t="s">
        <v>153</v>
      </c>
      <c r="Y3128" s="11" t="s">
        <v>152</v>
      </c>
      <c r="Z3128" s="11" t="s">
        <v>20</v>
      </c>
      <c r="AA3128" s="11"/>
      <c r="AB3128" s="11" t="s">
        <v>105</v>
      </c>
      <c r="AC3128" s="11" t="s">
        <v>506</v>
      </c>
      <c r="AD3128" s="11"/>
      <c r="AE3128" s="11" t="s">
        <v>59</v>
      </c>
      <c r="AF3128" s="11" t="s">
        <v>1198</v>
      </c>
      <c r="AG3128" s="11" t="s">
        <v>1197</v>
      </c>
      <c r="AH3128" s="11"/>
      <c r="AI3128" s="11" t="s">
        <v>225</v>
      </c>
      <c r="AJ3128" s="9" t="s">
        <v>777</v>
      </c>
      <c r="AK3128" s="9" t="s">
        <v>59</v>
      </c>
      <c r="AL3128" s="9" t="s">
        <v>1115</v>
      </c>
    </row>
    <row r="3129" spans="1:38" hidden="1" x14ac:dyDescent="0.2">
      <c r="A3129" s="12">
        <v>3023</v>
      </c>
      <c r="B3129" s="4">
        <v>277</v>
      </c>
      <c r="C3129" s="11" t="s">
        <v>1114</v>
      </c>
      <c r="D3129" s="11" t="s">
        <v>1113</v>
      </c>
      <c r="E3129" s="12">
        <v>2001</v>
      </c>
      <c r="F3129" s="5" t="s">
        <v>166</v>
      </c>
      <c r="G3129" s="13">
        <v>3</v>
      </c>
      <c r="H3129" s="13">
        <v>3</v>
      </c>
      <c r="I3129" s="13"/>
      <c r="J3129" s="11"/>
      <c r="K3129" s="11"/>
      <c r="L3129" s="11"/>
      <c r="M3129" s="11" t="s">
        <v>57</v>
      </c>
      <c r="N3129" s="12">
        <v>1980</v>
      </c>
      <c r="O3129" s="12" t="s">
        <v>1116</v>
      </c>
      <c r="P3129" s="11" t="s">
        <v>652</v>
      </c>
      <c r="Q3129" s="5" t="s">
        <v>1329</v>
      </c>
      <c r="R3129" s="14"/>
      <c r="S3129" s="11" t="s">
        <v>852</v>
      </c>
      <c r="T3129" s="11"/>
      <c r="U3129" s="11" t="s">
        <v>147</v>
      </c>
      <c r="V3129" s="14">
        <v>3000</v>
      </c>
      <c r="W3129" s="14" t="s">
        <v>133</v>
      </c>
      <c r="X3129" s="11" t="s">
        <v>153</v>
      </c>
      <c r="Y3129" s="11" t="s">
        <v>152</v>
      </c>
      <c r="Z3129" s="11" t="s">
        <v>20</v>
      </c>
      <c r="AA3129" s="11"/>
      <c r="AB3129" s="11" t="s">
        <v>105</v>
      </c>
      <c r="AC3129" s="11" t="s">
        <v>506</v>
      </c>
      <c r="AD3129" s="11"/>
      <c r="AE3129" s="11" t="s">
        <v>59</v>
      </c>
      <c r="AF3129" s="11" t="s">
        <v>1198</v>
      </c>
      <c r="AG3129" s="11" t="s">
        <v>1197</v>
      </c>
      <c r="AH3129" s="11"/>
      <c r="AI3129" s="11" t="s">
        <v>225</v>
      </c>
      <c r="AJ3129" s="9" t="s">
        <v>777</v>
      </c>
      <c r="AK3129" s="9" t="s">
        <v>59</v>
      </c>
      <c r="AL3129" s="9" t="s">
        <v>1115</v>
      </c>
    </row>
    <row r="3130" spans="1:38" hidden="1" x14ac:dyDescent="0.2">
      <c r="A3130" s="12">
        <v>3023</v>
      </c>
      <c r="B3130" s="4">
        <v>278</v>
      </c>
      <c r="C3130" s="11" t="s">
        <v>1114</v>
      </c>
      <c r="D3130" s="11" t="s">
        <v>1113</v>
      </c>
      <c r="E3130" s="12">
        <v>2001</v>
      </c>
      <c r="F3130" s="5" t="s">
        <v>166</v>
      </c>
      <c r="G3130" s="13">
        <v>6</v>
      </c>
      <c r="H3130" s="13">
        <v>6</v>
      </c>
      <c r="I3130" s="13"/>
      <c r="J3130" s="11"/>
      <c r="K3130" s="11"/>
      <c r="L3130" s="11"/>
      <c r="M3130" s="11" t="s">
        <v>57</v>
      </c>
      <c r="N3130" s="12">
        <v>1981</v>
      </c>
      <c r="O3130" s="12" t="s">
        <v>1116</v>
      </c>
      <c r="P3130" s="11" t="s">
        <v>652</v>
      </c>
      <c r="Q3130" s="5" t="s">
        <v>1329</v>
      </c>
      <c r="R3130" s="14"/>
      <c r="S3130" s="11" t="s">
        <v>852</v>
      </c>
      <c r="T3130" s="11"/>
      <c r="U3130" s="11" t="s">
        <v>147</v>
      </c>
      <c r="V3130" s="14">
        <v>3000</v>
      </c>
      <c r="W3130" s="14" t="s">
        <v>133</v>
      </c>
      <c r="X3130" s="11" t="s">
        <v>153</v>
      </c>
      <c r="Y3130" s="11" t="s">
        <v>152</v>
      </c>
      <c r="Z3130" s="11" t="s">
        <v>20</v>
      </c>
      <c r="AA3130" s="11"/>
      <c r="AB3130" s="11" t="s">
        <v>105</v>
      </c>
      <c r="AC3130" s="11" t="s">
        <v>506</v>
      </c>
      <c r="AD3130" s="11"/>
      <c r="AE3130" s="11" t="s">
        <v>59</v>
      </c>
      <c r="AF3130" s="11" t="s">
        <v>1198</v>
      </c>
      <c r="AG3130" s="11" t="s">
        <v>1197</v>
      </c>
      <c r="AH3130" s="11"/>
      <c r="AI3130" s="11" t="s">
        <v>225</v>
      </c>
      <c r="AJ3130" s="9" t="s">
        <v>777</v>
      </c>
      <c r="AK3130" s="9" t="s">
        <v>59</v>
      </c>
      <c r="AL3130" s="9" t="s">
        <v>1115</v>
      </c>
    </row>
    <row r="3131" spans="1:38" hidden="1" x14ac:dyDescent="0.2">
      <c r="A3131" s="12">
        <v>3023</v>
      </c>
      <c r="B3131" s="4">
        <v>279</v>
      </c>
      <c r="C3131" s="11" t="s">
        <v>1114</v>
      </c>
      <c r="D3131" s="11" t="s">
        <v>1113</v>
      </c>
      <c r="E3131" s="12">
        <v>2001</v>
      </c>
      <c r="F3131" s="5" t="s">
        <v>166</v>
      </c>
      <c r="G3131" s="13">
        <v>4</v>
      </c>
      <c r="H3131" s="13">
        <v>4</v>
      </c>
      <c r="I3131" s="13"/>
      <c r="J3131" s="11"/>
      <c r="K3131" s="11"/>
      <c r="L3131" s="11"/>
      <c r="M3131" s="11" t="s">
        <v>57</v>
      </c>
      <c r="N3131" s="12">
        <v>1982</v>
      </c>
      <c r="O3131" s="12" t="s">
        <v>1116</v>
      </c>
      <c r="P3131" s="11" t="s">
        <v>652</v>
      </c>
      <c r="Q3131" s="5" t="s">
        <v>1329</v>
      </c>
      <c r="R3131" s="14"/>
      <c r="S3131" s="11" t="s">
        <v>852</v>
      </c>
      <c r="T3131" s="11"/>
      <c r="U3131" s="11" t="s">
        <v>147</v>
      </c>
      <c r="V3131" s="14">
        <v>3000</v>
      </c>
      <c r="W3131" s="14" t="s">
        <v>133</v>
      </c>
      <c r="X3131" s="11" t="s">
        <v>153</v>
      </c>
      <c r="Y3131" s="11" t="s">
        <v>152</v>
      </c>
      <c r="Z3131" s="11" t="s">
        <v>20</v>
      </c>
      <c r="AA3131" s="11"/>
      <c r="AB3131" s="11" t="s">
        <v>105</v>
      </c>
      <c r="AC3131" s="11" t="s">
        <v>506</v>
      </c>
      <c r="AD3131" s="11"/>
      <c r="AE3131" s="11" t="s">
        <v>59</v>
      </c>
      <c r="AF3131" s="11" t="s">
        <v>1198</v>
      </c>
      <c r="AG3131" s="11" t="s">
        <v>1197</v>
      </c>
      <c r="AH3131" s="11"/>
      <c r="AI3131" s="11" t="s">
        <v>225</v>
      </c>
      <c r="AJ3131" s="9" t="s">
        <v>777</v>
      </c>
      <c r="AK3131" s="9" t="s">
        <v>59</v>
      </c>
      <c r="AL3131" s="9" t="s">
        <v>1115</v>
      </c>
    </row>
    <row r="3132" spans="1:38" hidden="1" x14ac:dyDescent="0.2">
      <c r="A3132" s="12">
        <v>3023</v>
      </c>
      <c r="B3132" s="4">
        <v>280</v>
      </c>
      <c r="C3132" s="11" t="s">
        <v>1114</v>
      </c>
      <c r="D3132" s="11" t="s">
        <v>1113</v>
      </c>
      <c r="E3132" s="12">
        <v>2001</v>
      </c>
      <c r="F3132" s="5" t="s">
        <v>166</v>
      </c>
      <c r="G3132" s="13">
        <v>4</v>
      </c>
      <c r="H3132" s="13">
        <v>4</v>
      </c>
      <c r="I3132" s="13"/>
      <c r="J3132" s="11"/>
      <c r="K3132" s="11"/>
      <c r="L3132" s="11"/>
      <c r="M3132" s="11" t="s">
        <v>57</v>
      </c>
      <c r="N3132" s="12">
        <v>1983</v>
      </c>
      <c r="O3132" s="12" t="s">
        <v>1116</v>
      </c>
      <c r="P3132" s="11" t="s">
        <v>652</v>
      </c>
      <c r="Q3132" s="5" t="s">
        <v>1329</v>
      </c>
      <c r="R3132" s="14"/>
      <c r="S3132" s="11" t="s">
        <v>852</v>
      </c>
      <c r="T3132" s="11"/>
      <c r="U3132" s="11" t="s">
        <v>147</v>
      </c>
      <c r="V3132" s="14">
        <v>3000</v>
      </c>
      <c r="W3132" s="14" t="s">
        <v>133</v>
      </c>
      <c r="X3132" s="11" t="s">
        <v>153</v>
      </c>
      <c r="Y3132" s="11" t="s">
        <v>152</v>
      </c>
      <c r="Z3132" s="11" t="s">
        <v>20</v>
      </c>
      <c r="AA3132" s="11"/>
      <c r="AB3132" s="11" t="s">
        <v>105</v>
      </c>
      <c r="AC3132" s="11" t="s">
        <v>506</v>
      </c>
      <c r="AD3132" s="11"/>
      <c r="AE3132" s="11" t="s">
        <v>59</v>
      </c>
      <c r="AF3132" s="11" t="s">
        <v>1198</v>
      </c>
      <c r="AG3132" s="11" t="s">
        <v>1197</v>
      </c>
      <c r="AH3132" s="11"/>
      <c r="AI3132" s="11" t="s">
        <v>225</v>
      </c>
      <c r="AJ3132" s="9" t="s">
        <v>777</v>
      </c>
      <c r="AK3132" s="9" t="s">
        <v>59</v>
      </c>
      <c r="AL3132" s="9" t="s">
        <v>1115</v>
      </c>
    </row>
    <row r="3133" spans="1:38" hidden="1" x14ac:dyDescent="0.2">
      <c r="A3133" s="12">
        <v>3023</v>
      </c>
      <c r="B3133" s="4">
        <v>281</v>
      </c>
      <c r="C3133" s="11" t="s">
        <v>1114</v>
      </c>
      <c r="D3133" s="11" t="s">
        <v>1113</v>
      </c>
      <c r="E3133" s="12">
        <v>2001</v>
      </c>
      <c r="F3133" s="5" t="s">
        <v>166</v>
      </c>
      <c r="G3133" s="13">
        <v>32</v>
      </c>
      <c r="H3133" s="13">
        <v>32</v>
      </c>
      <c r="I3133" s="13"/>
      <c r="J3133" s="11"/>
      <c r="K3133" s="11"/>
      <c r="L3133" s="11"/>
      <c r="M3133" s="11" t="s">
        <v>57</v>
      </c>
      <c r="N3133" s="12">
        <v>1984</v>
      </c>
      <c r="O3133" s="12" t="s">
        <v>1116</v>
      </c>
      <c r="P3133" s="11" t="s">
        <v>652</v>
      </c>
      <c r="Q3133" s="5" t="s">
        <v>1329</v>
      </c>
      <c r="R3133" s="14"/>
      <c r="S3133" s="11" t="s">
        <v>852</v>
      </c>
      <c r="T3133" s="11"/>
      <c r="U3133" s="11" t="s">
        <v>147</v>
      </c>
      <c r="V3133" s="14">
        <v>3000</v>
      </c>
      <c r="W3133" s="14" t="s">
        <v>133</v>
      </c>
      <c r="X3133" s="11" t="s">
        <v>153</v>
      </c>
      <c r="Y3133" s="11" t="s">
        <v>152</v>
      </c>
      <c r="Z3133" s="11" t="s">
        <v>20</v>
      </c>
      <c r="AA3133" s="11"/>
      <c r="AB3133" s="11" t="s">
        <v>105</v>
      </c>
      <c r="AC3133" s="11" t="s">
        <v>506</v>
      </c>
      <c r="AD3133" s="11"/>
      <c r="AE3133" s="11" t="s">
        <v>59</v>
      </c>
      <c r="AF3133" s="11" t="s">
        <v>1198</v>
      </c>
      <c r="AG3133" s="11" t="s">
        <v>1197</v>
      </c>
      <c r="AH3133" s="11"/>
      <c r="AI3133" s="11" t="s">
        <v>225</v>
      </c>
      <c r="AJ3133" s="9" t="s">
        <v>777</v>
      </c>
      <c r="AK3133" s="9" t="s">
        <v>59</v>
      </c>
      <c r="AL3133" s="9" t="s">
        <v>1115</v>
      </c>
    </row>
    <row r="3134" spans="1:38" hidden="1" x14ac:dyDescent="0.2">
      <c r="A3134" s="12">
        <v>3023</v>
      </c>
      <c r="B3134" s="4">
        <v>282</v>
      </c>
      <c r="C3134" s="11" t="s">
        <v>1114</v>
      </c>
      <c r="D3134" s="11" t="s">
        <v>1113</v>
      </c>
      <c r="E3134" s="12">
        <v>2001</v>
      </c>
      <c r="F3134" s="5" t="s">
        <v>166</v>
      </c>
      <c r="G3134" s="13">
        <v>13</v>
      </c>
      <c r="H3134" s="13">
        <v>13</v>
      </c>
      <c r="I3134" s="13"/>
      <c r="J3134" s="11"/>
      <c r="K3134" s="11"/>
      <c r="L3134" s="11"/>
      <c r="M3134" s="11" t="s">
        <v>57</v>
      </c>
      <c r="N3134" s="12">
        <v>1985</v>
      </c>
      <c r="O3134" s="12" t="s">
        <v>1116</v>
      </c>
      <c r="P3134" s="11" t="s">
        <v>652</v>
      </c>
      <c r="Q3134" s="5" t="s">
        <v>1329</v>
      </c>
      <c r="R3134" s="14"/>
      <c r="S3134" s="11" t="s">
        <v>852</v>
      </c>
      <c r="T3134" s="11"/>
      <c r="U3134" s="11" t="s">
        <v>147</v>
      </c>
      <c r="V3134" s="14">
        <v>3000</v>
      </c>
      <c r="W3134" s="14" t="s">
        <v>133</v>
      </c>
      <c r="X3134" s="11" t="s">
        <v>153</v>
      </c>
      <c r="Y3134" s="11" t="s">
        <v>152</v>
      </c>
      <c r="Z3134" s="11" t="s">
        <v>20</v>
      </c>
      <c r="AA3134" s="11"/>
      <c r="AB3134" s="11" t="s">
        <v>105</v>
      </c>
      <c r="AC3134" s="11" t="s">
        <v>506</v>
      </c>
      <c r="AD3134" s="11"/>
      <c r="AE3134" s="11" t="s">
        <v>59</v>
      </c>
      <c r="AF3134" s="11" t="s">
        <v>1198</v>
      </c>
      <c r="AG3134" s="11" t="s">
        <v>1197</v>
      </c>
      <c r="AH3134" s="11"/>
      <c r="AI3134" s="11" t="s">
        <v>225</v>
      </c>
      <c r="AJ3134" s="9" t="s">
        <v>777</v>
      </c>
      <c r="AK3134" s="9" t="s">
        <v>59</v>
      </c>
      <c r="AL3134" s="9" t="s">
        <v>1115</v>
      </c>
    </row>
    <row r="3135" spans="1:38" hidden="1" x14ac:dyDescent="0.2">
      <c r="A3135" s="12">
        <v>3023</v>
      </c>
      <c r="B3135" s="4">
        <v>283</v>
      </c>
      <c r="C3135" s="11" t="s">
        <v>1114</v>
      </c>
      <c r="D3135" s="11" t="s">
        <v>1113</v>
      </c>
      <c r="E3135" s="12">
        <v>2001</v>
      </c>
      <c r="F3135" s="5" t="s">
        <v>166</v>
      </c>
      <c r="G3135" s="13">
        <v>9</v>
      </c>
      <c r="H3135" s="13">
        <v>9</v>
      </c>
      <c r="I3135" s="13"/>
      <c r="J3135" s="11"/>
      <c r="K3135" s="11"/>
      <c r="L3135" s="11"/>
      <c r="M3135" s="11" t="s">
        <v>57</v>
      </c>
      <c r="N3135" s="12">
        <v>1986</v>
      </c>
      <c r="O3135" s="12" t="s">
        <v>1116</v>
      </c>
      <c r="P3135" s="11" t="s">
        <v>652</v>
      </c>
      <c r="Q3135" s="5" t="s">
        <v>1329</v>
      </c>
      <c r="R3135" s="14"/>
      <c r="S3135" s="11" t="s">
        <v>852</v>
      </c>
      <c r="T3135" s="11"/>
      <c r="U3135" s="11" t="s">
        <v>147</v>
      </c>
      <c r="V3135" s="14">
        <v>3000</v>
      </c>
      <c r="W3135" s="14" t="s">
        <v>133</v>
      </c>
      <c r="X3135" s="11" t="s">
        <v>153</v>
      </c>
      <c r="Y3135" s="11" t="s">
        <v>152</v>
      </c>
      <c r="Z3135" s="11" t="s">
        <v>20</v>
      </c>
      <c r="AA3135" s="11"/>
      <c r="AB3135" s="11" t="s">
        <v>105</v>
      </c>
      <c r="AC3135" s="11" t="s">
        <v>506</v>
      </c>
      <c r="AD3135" s="11"/>
      <c r="AE3135" s="11" t="s">
        <v>59</v>
      </c>
      <c r="AF3135" s="11" t="s">
        <v>1198</v>
      </c>
      <c r="AG3135" s="11" t="s">
        <v>1197</v>
      </c>
      <c r="AH3135" s="11"/>
      <c r="AI3135" s="11" t="s">
        <v>225</v>
      </c>
      <c r="AJ3135" s="9" t="s">
        <v>777</v>
      </c>
      <c r="AK3135" s="9" t="s">
        <v>59</v>
      </c>
      <c r="AL3135" s="9" t="s">
        <v>1115</v>
      </c>
    </row>
    <row r="3136" spans="1:38" hidden="1" x14ac:dyDescent="0.2">
      <c r="A3136" s="12">
        <v>3023</v>
      </c>
      <c r="B3136" s="4">
        <v>284</v>
      </c>
      <c r="C3136" s="11" t="s">
        <v>1114</v>
      </c>
      <c r="D3136" s="11" t="s">
        <v>1113</v>
      </c>
      <c r="E3136" s="12">
        <v>2001</v>
      </c>
      <c r="F3136" s="5" t="s">
        <v>166</v>
      </c>
      <c r="G3136" s="13">
        <v>12</v>
      </c>
      <c r="H3136" s="13">
        <v>12</v>
      </c>
      <c r="I3136" s="13"/>
      <c r="J3136" s="11"/>
      <c r="K3136" s="11"/>
      <c r="L3136" s="11"/>
      <c r="M3136" s="11" t="s">
        <v>57</v>
      </c>
      <c r="N3136" s="12">
        <v>1987</v>
      </c>
      <c r="O3136" s="12" t="s">
        <v>1116</v>
      </c>
      <c r="P3136" s="11" t="s">
        <v>652</v>
      </c>
      <c r="Q3136" s="5" t="s">
        <v>1329</v>
      </c>
      <c r="R3136" s="14"/>
      <c r="S3136" s="11" t="s">
        <v>852</v>
      </c>
      <c r="T3136" s="11"/>
      <c r="U3136" s="11" t="s">
        <v>147</v>
      </c>
      <c r="V3136" s="14">
        <v>3000</v>
      </c>
      <c r="W3136" s="14" t="s">
        <v>133</v>
      </c>
      <c r="X3136" s="11" t="s">
        <v>153</v>
      </c>
      <c r="Y3136" s="11" t="s">
        <v>152</v>
      </c>
      <c r="Z3136" s="11" t="s">
        <v>20</v>
      </c>
      <c r="AA3136" s="11"/>
      <c r="AB3136" s="11" t="s">
        <v>105</v>
      </c>
      <c r="AC3136" s="11" t="s">
        <v>506</v>
      </c>
      <c r="AD3136" s="11"/>
      <c r="AE3136" s="11" t="s">
        <v>59</v>
      </c>
      <c r="AF3136" s="11" t="s">
        <v>1198</v>
      </c>
      <c r="AG3136" s="11" t="s">
        <v>1197</v>
      </c>
      <c r="AH3136" s="11"/>
      <c r="AI3136" s="11" t="s">
        <v>225</v>
      </c>
      <c r="AJ3136" s="9" t="s">
        <v>777</v>
      </c>
      <c r="AK3136" s="9" t="s">
        <v>59</v>
      </c>
      <c r="AL3136" s="9" t="s">
        <v>1115</v>
      </c>
    </row>
    <row r="3137" spans="1:38" hidden="1" x14ac:dyDescent="0.2">
      <c r="A3137" s="12">
        <v>3023</v>
      </c>
      <c r="B3137" s="4">
        <v>285</v>
      </c>
      <c r="C3137" s="11" t="s">
        <v>1114</v>
      </c>
      <c r="D3137" s="11" t="s">
        <v>1113</v>
      </c>
      <c r="E3137" s="12">
        <v>2001</v>
      </c>
      <c r="F3137" s="5" t="s">
        <v>166</v>
      </c>
      <c r="G3137" s="13">
        <v>12</v>
      </c>
      <c r="H3137" s="13">
        <v>12</v>
      </c>
      <c r="I3137" s="13"/>
      <c r="J3137" s="11"/>
      <c r="K3137" s="11"/>
      <c r="L3137" s="11"/>
      <c r="M3137" s="11" t="s">
        <v>57</v>
      </c>
      <c r="N3137" s="12">
        <v>1988</v>
      </c>
      <c r="O3137" s="12" t="s">
        <v>1116</v>
      </c>
      <c r="P3137" s="11" t="s">
        <v>652</v>
      </c>
      <c r="Q3137" s="5" t="s">
        <v>1329</v>
      </c>
      <c r="R3137" s="14"/>
      <c r="S3137" s="11" t="s">
        <v>852</v>
      </c>
      <c r="T3137" s="11"/>
      <c r="U3137" s="11" t="s">
        <v>147</v>
      </c>
      <c r="V3137" s="14">
        <v>3000</v>
      </c>
      <c r="W3137" s="14" t="s">
        <v>133</v>
      </c>
      <c r="X3137" s="11" t="s">
        <v>153</v>
      </c>
      <c r="Y3137" s="11" t="s">
        <v>152</v>
      </c>
      <c r="Z3137" s="11" t="s">
        <v>20</v>
      </c>
      <c r="AA3137" s="11"/>
      <c r="AB3137" s="11" t="s">
        <v>105</v>
      </c>
      <c r="AC3137" s="11" t="s">
        <v>506</v>
      </c>
      <c r="AD3137" s="11"/>
      <c r="AE3137" s="11" t="s">
        <v>59</v>
      </c>
      <c r="AF3137" s="11" t="s">
        <v>1198</v>
      </c>
      <c r="AG3137" s="11" t="s">
        <v>1197</v>
      </c>
      <c r="AH3137" s="11"/>
      <c r="AI3137" s="11" t="s">
        <v>225</v>
      </c>
      <c r="AJ3137" s="9" t="s">
        <v>777</v>
      </c>
      <c r="AK3137" s="9" t="s">
        <v>59</v>
      </c>
      <c r="AL3137" s="9" t="s">
        <v>1115</v>
      </c>
    </row>
    <row r="3138" spans="1:38" hidden="1" x14ac:dyDescent="0.2">
      <c r="A3138" s="12">
        <v>3023</v>
      </c>
      <c r="B3138" s="4">
        <v>286</v>
      </c>
      <c r="C3138" s="11" t="s">
        <v>1114</v>
      </c>
      <c r="D3138" s="11" t="s">
        <v>1113</v>
      </c>
      <c r="E3138" s="12">
        <v>2001</v>
      </c>
      <c r="F3138" s="5" t="s">
        <v>166</v>
      </c>
      <c r="G3138" s="13">
        <v>6</v>
      </c>
      <c r="H3138" s="13">
        <v>6</v>
      </c>
      <c r="I3138" s="13"/>
      <c r="J3138" s="11"/>
      <c r="K3138" s="11"/>
      <c r="L3138" s="11"/>
      <c r="M3138" s="11" t="s">
        <v>57</v>
      </c>
      <c r="N3138" s="12">
        <v>1989</v>
      </c>
      <c r="O3138" s="12" t="s">
        <v>1116</v>
      </c>
      <c r="P3138" s="11" t="s">
        <v>652</v>
      </c>
      <c r="Q3138" s="5" t="s">
        <v>1329</v>
      </c>
      <c r="R3138" s="14"/>
      <c r="S3138" s="11" t="s">
        <v>852</v>
      </c>
      <c r="T3138" s="11"/>
      <c r="U3138" s="11" t="s">
        <v>147</v>
      </c>
      <c r="V3138" s="14">
        <v>3000</v>
      </c>
      <c r="W3138" s="14" t="s">
        <v>133</v>
      </c>
      <c r="X3138" s="11" t="s">
        <v>153</v>
      </c>
      <c r="Y3138" s="11" t="s">
        <v>152</v>
      </c>
      <c r="Z3138" s="11" t="s">
        <v>20</v>
      </c>
      <c r="AA3138" s="11"/>
      <c r="AB3138" s="11" t="s">
        <v>105</v>
      </c>
      <c r="AC3138" s="11" t="s">
        <v>506</v>
      </c>
      <c r="AD3138" s="11"/>
      <c r="AE3138" s="11" t="s">
        <v>59</v>
      </c>
      <c r="AF3138" s="11" t="s">
        <v>1198</v>
      </c>
      <c r="AG3138" s="11" t="s">
        <v>1197</v>
      </c>
      <c r="AH3138" s="11"/>
      <c r="AI3138" s="11" t="s">
        <v>225</v>
      </c>
      <c r="AJ3138" s="9" t="s">
        <v>777</v>
      </c>
      <c r="AK3138" s="9" t="s">
        <v>59</v>
      </c>
      <c r="AL3138" s="9" t="s">
        <v>1115</v>
      </c>
    </row>
    <row r="3139" spans="1:38" hidden="1" x14ac:dyDescent="0.2">
      <c r="A3139" s="12">
        <v>3023</v>
      </c>
      <c r="B3139" s="4">
        <v>287</v>
      </c>
      <c r="C3139" s="11" t="s">
        <v>1114</v>
      </c>
      <c r="D3139" s="11" t="s">
        <v>1113</v>
      </c>
      <c r="E3139" s="12">
        <v>2001</v>
      </c>
      <c r="F3139" s="5" t="s">
        <v>166</v>
      </c>
      <c r="G3139" s="13">
        <v>5</v>
      </c>
      <c r="H3139" s="13">
        <v>5</v>
      </c>
      <c r="I3139" s="13"/>
      <c r="J3139" s="11"/>
      <c r="K3139" s="11"/>
      <c r="L3139" s="11"/>
      <c r="M3139" s="11" t="s">
        <v>57</v>
      </c>
      <c r="N3139" s="12">
        <v>1990</v>
      </c>
      <c r="O3139" s="12" t="s">
        <v>1116</v>
      </c>
      <c r="P3139" s="11" t="s">
        <v>652</v>
      </c>
      <c r="Q3139" s="5" t="s">
        <v>1329</v>
      </c>
      <c r="R3139" s="14"/>
      <c r="S3139" s="11" t="s">
        <v>852</v>
      </c>
      <c r="T3139" s="11"/>
      <c r="U3139" s="11" t="s">
        <v>147</v>
      </c>
      <c r="V3139" s="14">
        <v>3000</v>
      </c>
      <c r="W3139" s="14" t="s">
        <v>133</v>
      </c>
      <c r="X3139" s="11" t="s">
        <v>153</v>
      </c>
      <c r="Y3139" s="11" t="s">
        <v>152</v>
      </c>
      <c r="Z3139" s="11" t="s">
        <v>20</v>
      </c>
      <c r="AA3139" s="11"/>
      <c r="AB3139" s="11" t="s">
        <v>105</v>
      </c>
      <c r="AC3139" s="11" t="s">
        <v>506</v>
      </c>
      <c r="AD3139" s="11"/>
      <c r="AE3139" s="11" t="s">
        <v>59</v>
      </c>
      <c r="AF3139" s="11" t="s">
        <v>1198</v>
      </c>
      <c r="AG3139" s="11" t="s">
        <v>1197</v>
      </c>
      <c r="AH3139" s="11"/>
      <c r="AI3139" s="11" t="s">
        <v>225</v>
      </c>
      <c r="AJ3139" s="9" t="s">
        <v>777</v>
      </c>
      <c r="AK3139" s="9" t="s">
        <v>59</v>
      </c>
      <c r="AL3139" s="9" t="s">
        <v>1115</v>
      </c>
    </row>
    <row r="3140" spans="1:38" hidden="1" x14ac:dyDescent="0.2">
      <c r="A3140" s="12">
        <v>3023</v>
      </c>
      <c r="B3140" s="4">
        <v>288</v>
      </c>
      <c r="C3140" s="11" t="s">
        <v>1114</v>
      </c>
      <c r="D3140" s="11" t="s">
        <v>1113</v>
      </c>
      <c r="E3140" s="12">
        <v>2001</v>
      </c>
      <c r="F3140" s="5" t="s">
        <v>166</v>
      </c>
      <c r="G3140" s="13">
        <v>19</v>
      </c>
      <c r="H3140" s="13">
        <v>19</v>
      </c>
      <c r="I3140" s="13"/>
      <c r="J3140" s="11"/>
      <c r="K3140" s="11"/>
      <c r="L3140" s="11"/>
      <c r="M3140" s="11" t="s">
        <v>57</v>
      </c>
      <c r="N3140" s="12">
        <v>1991</v>
      </c>
      <c r="O3140" s="12" t="s">
        <v>1116</v>
      </c>
      <c r="P3140" s="11" t="s">
        <v>652</v>
      </c>
      <c r="Q3140" s="5" t="s">
        <v>1329</v>
      </c>
      <c r="R3140" s="14"/>
      <c r="S3140" s="11" t="s">
        <v>852</v>
      </c>
      <c r="T3140" s="11"/>
      <c r="U3140" s="11" t="s">
        <v>147</v>
      </c>
      <c r="V3140" s="14">
        <v>3000</v>
      </c>
      <c r="W3140" s="14" t="s">
        <v>133</v>
      </c>
      <c r="X3140" s="11" t="s">
        <v>153</v>
      </c>
      <c r="Y3140" s="11" t="s">
        <v>152</v>
      </c>
      <c r="Z3140" s="11" t="s">
        <v>20</v>
      </c>
      <c r="AA3140" s="11"/>
      <c r="AB3140" s="11" t="s">
        <v>105</v>
      </c>
      <c r="AC3140" s="11" t="s">
        <v>506</v>
      </c>
      <c r="AD3140" s="11"/>
      <c r="AE3140" s="11" t="s">
        <v>59</v>
      </c>
      <c r="AF3140" s="11" t="s">
        <v>1198</v>
      </c>
      <c r="AG3140" s="11" t="s">
        <v>1197</v>
      </c>
      <c r="AH3140" s="11"/>
      <c r="AI3140" s="11" t="s">
        <v>225</v>
      </c>
      <c r="AJ3140" s="9" t="s">
        <v>777</v>
      </c>
      <c r="AK3140" s="9" t="s">
        <v>59</v>
      </c>
      <c r="AL3140" s="9" t="s">
        <v>1115</v>
      </c>
    </row>
    <row r="3141" spans="1:38" hidden="1" x14ac:dyDescent="0.2">
      <c r="A3141" s="12">
        <v>3023</v>
      </c>
      <c r="B3141" s="4">
        <v>289</v>
      </c>
      <c r="C3141" s="11" t="s">
        <v>1114</v>
      </c>
      <c r="D3141" s="11" t="s">
        <v>1113</v>
      </c>
      <c r="E3141" s="12">
        <v>2001</v>
      </c>
      <c r="F3141" s="5" t="s">
        <v>166</v>
      </c>
      <c r="G3141" s="13">
        <v>9</v>
      </c>
      <c r="H3141" s="13">
        <v>9</v>
      </c>
      <c r="I3141" s="13"/>
      <c r="J3141" s="11"/>
      <c r="K3141" s="11"/>
      <c r="L3141" s="11"/>
      <c r="M3141" s="11" t="s">
        <v>57</v>
      </c>
      <c r="N3141" s="12">
        <v>1992</v>
      </c>
      <c r="O3141" s="12" t="s">
        <v>1116</v>
      </c>
      <c r="P3141" s="11" t="s">
        <v>652</v>
      </c>
      <c r="Q3141" s="5" t="s">
        <v>1329</v>
      </c>
      <c r="R3141" s="14"/>
      <c r="S3141" s="11" t="s">
        <v>852</v>
      </c>
      <c r="T3141" s="11"/>
      <c r="U3141" s="11" t="s">
        <v>147</v>
      </c>
      <c r="V3141" s="14">
        <v>3000</v>
      </c>
      <c r="W3141" s="14" t="s">
        <v>133</v>
      </c>
      <c r="X3141" s="11" t="s">
        <v>153</v>
      </c>
      <c r="Y3141" s="11" t="s">
        <v>152</v>
      </c>
      <c r="Z3141" s="11" t="s">
        <v>20</v>
      </c>
      <c r="AA3141" s="11"/>
      <c r="AB3141" s="11" t="s">
        <v>105</v>
      </c>
      <c r="AC3141" s="11" t="s">
        <v>506</v>
      </c>
      <c r="AD3141" s="11"/>
      <c r="AE3141" s="11" t="s">
        <v>59</v>
      </c>
      <c r="AF3141" s="11" t="s">
        <v>1198</v>
      </c>
      <c r="AG3141" s="11" t="s">
        <v>1197</v>
      </c>
      <c r="AH3141" s="11"/>
      <c r="AI3141" s="11" t="s">
        <v>225</v>
      </c>
      <c r="AJ3141" s="9" t="s">
        <v>777</v>
      </c>
      <c r="AK3141" s="9" t="s">
        <v>59</v>
      </c>
      <c r="AL3141" s="9" t="s">
        <v>1115</v>
      </c>
    </row>
    <row r="3142" spans="1:38" hidden="1" x14ac:dyDescent="0.2">
      <c r="A3142" s="12">
        <v>3023</v>
      </c>
      <c r="B3142" s="4">
        <v>290</v>
      </c>
      <c r="C3142" s="11" t="s">
        <v>1114</v>
      </c>
      <c r="D3142" s="11" t="s">
        <v>1113</v>
      </c>
      <c r="E3142" s="12">
        <v>2001</v>
      </c>
      <c r="F3142" s="5" t="s">
        <v>166</v>
      </c>
      <c r="G3142" s="13">
        <v>3</v>
      </c>
      <c r="H3142" s="13">
        <v>3</v>
      </c>
      <c r="I3142" s="13"/>
      <c r="J3142" s="11"/>
      <c r="K3142" s="11"/>
      <c r="L3142" s="11"/>
      <c r="M3142" s="11" t="s">
        <v>57</v>
      </c>
      <c r="N3142" s="12">
        <v>1993</v>
      </c>
      <c r="O3142" s="12" t="s">
        <v>1116</v>
      </c>
      <c r="P3142" s="11" t="s">
        <v>652</v>
      </c>
      <c r="Q3142" s="5" t="s">
        <v>1329</v>
      </c>
      <c r="R3142" s="14"/>
      <c r="S3142" s="11" t="s">
        <v>852</v>
      </c>
      <c r="T3142" s="11"/>
      <c r="U3142" s="11" t="s">
        <v>147</v>
      </c>
      <c r="V3142" s="14">
        <v>3000</v>
      </c>
      <c r="W3142" s="14" t="s">
        <v>133</v>
      </c>
      <c r="X3142" s="11" t="s">
        <v>153</v>
      </c>
      <c r="Y3142" s="11" t="s">
        <v>152</v>
      </c>
      <c r="Z3142" s="11" t="s">
        <v>20</v>
      </c>
      <c r="AA3142" s="11"/>
      <c r="AB3142" s="11" t="s">
        <v>105</v>
      </c>
      <c r="AC3142" s="11" t="s">
        <v>506</v>
      </c>
      <c r="AD3142" s="11"/>
      <c r="AE3142" s="11" t="s">
        <v>59</v>
      </c>
      <c r="AF3142" s="11" t="s">
        <v>1198</v>
      </c>
      <c r="AG3142" s="11" t="s">
        <v>1197</v>
      </c>
      <c r="AH3142" s="11"/>
      <c r="AI3142" s="11" t="s">
        <v>225</v>
      </c>
      <c r="AJ3142" s="9" t="s">
        <v>777</v>
      </c>
      <c r="AK3142" s="9" t="s">
        <v>59</v>
      </c>
      <c r="AL3142" s="9" t="s">
        <v>1115</v>
      </c>
    </row>
    <row r="3143" spans="1:38" hidden="1" x14ac:dyDescent="0.2">
      <c r="A3143" s="12">
        <v>3023</v>
      </c>
      <c r="B3143" s="4">
        <v>291</v>
      </c>
      <c r="C3143" s="11" t="s">
        <v>1114</v>
      </c>
      <c r="D3143" s="11" t="s">
        <v>1113</v>
      </c>
      <c r="E3143" s="12">
        <v>2001</v>
      </c>
      <c r="F3143" s="5" t="s">
        <v>166</v>
      </c>
      <c r="G3143" s="13">
        <v>7</v>
      </c>
      <c r="H3143" s="13">
        <v>7</v>
      </c>
      <c r="I3143" s="13"/>
      <c r="J3143" s="11"/>
      <c r="K3143" s="11"/>
      <c r="L3143" s="11"/>
      <c r="M3143" s="11" t="s">
        <v>57</v>
      </c>
      <c r="N3143" s="12">
        <v>1994</v>
      </c>
      <c r="O3143" s="12" t="s">
        <v>1116</v>
      </c>
      <c r="P3143" s="11" t="s">
        <v>652</v>
      </c>
      <c r="Q3143" s="5" t="s">
        <v>1329</v>
      </c>
      <c r="R3143" s="14"/>
      <c r="S3143" s="11" t="s">
        <v>852</v>
      </c>
      <c r="T3143" s="11"/>
      <c r="U3143" s="11" t="s">
        <v>147</v>
      </c>
      <c r="V3143" s="14">
        <v>3000</v>
      </c>
      <c r="W3143" s="14" t="s">
        <v>133</v>
      </c>
      <c r="X3143" s="11" t="s">
        <v>153</v>
      </c>
      <c r="Y3143" s="11" t="s">
        <v>152</v>
      </c>
      <c r="Z3143" s="11" t="s">
        <v>20</v>
      </c>
      <c r="AA3143" s="11"/>
      <c r="AB3143" s="11" t="s">
        <v>105</v>
      </c>
      <c r="AC3143" s="11" t="s">
        <v>506</v>
      </c>
      <c r="AD3143" s="11"/>
      <c r="AE3143" s="11" t="s">
        <v>59</v>
      </c>
      <c r="AF3143" s="11" t="s">
        <v>1198</v>
      </c>
      <c r="AG3143" s="11" t="s">
        <v>1197</v>
      </c>
      <c r="AH3143" s="11"/>
      <c r="AI3143" s="11" t="s">
        <v>225</v>
      </c>
      <c r="AJ3143" s="9" t="s">
        <v>777</v>
      </c>
      <c r="AK3143" s="9" t="s">
        <v>59</v>
      </c>
      <c r="AL3143" s="9" t="s">
        <v>1115</v>
      </c>
    </row>
    <row r="3144" spans="1:38" hidden="1" x14ac:dyDescent="0.2">
      <c r="A3144" s="12">
        <v>3023</v>
      </c>
      <c r="B3144" s="4">
        <v>292</v>
      </c>
      <c r="C3144" s="11" t="s">
        <v>1114</v>
      </c>
      <c r="D3144" s="11" t="s">
        <v>1113</v>
      </c>
      <c r="E3144" s="12">
        <v>2001</v>
      </c>
      <c r="F3144" s="5" t="s">
        <v>166</v>
      </c>
      <c r="G3144" s="13">
        <v>4</v>
      </c>
      <c r="H3144" s="13">
        <v>4</v>
      </c>
      <c r="I3144" s="13"/>
      <c r="J3144" s="11"/>
      <c r="K3144" s="11"/>
      <c r="L3144" s="11"/>
      <c r="M3144" s="11" t="s">
        <v>57</v>
      </c>
      <c r="N3144" s="12">
        <v>1995</v>
      </c>
      <c r="O3144" s="12" t="s">
        <v>1116</v>
      </c>
      <c r="P3144" s="11" t="s">
        <v>652</v>
      </c>
      <c r="Q3144" s="5" t="s">
        <v>1329</v>
      </c>
      <c r="R3144" s="14"/>
      <c r="S3144" s="11" t="s">
        <v>852</v>
      </c>
      <c r="T3144" s="11"/>
      <c r="U3144" s="11" t="s">
        <v>147</v>
      </c>
      <c r="V3144" s="14">
        <v>3000</v>
      </c>
      <c r="W3144" s="14" t="s">
        <v>133</v>
      </c>
      <c r="X3144" s="11" t="s">
        <v>153</v>
      </c>
      <c r="Y3144" s="11" t="s">
        <v>152</v>
      </c>
      <c r="Z3144" s="11" t="s">
        <v>20</v>
      </c>
      <c r="AA3144" s="11"/>
      <c r="AB3144" s="11" t="s">
        <v>105</v>
      </c>
      <c r="AC3144" s="11" t="s">
        <v>506</v>
      </c>
      <c r="AD3144" s="11"/>
      <c r="AE3144" s="11" t="s">
        <v>59</v>
      </c>
      <c r="AF3144" s="11" t="s">
        <v>1198</v>
      </c>
      <c r="AG3144" s="11" t="s">
        <v>1197</v>
      </c>
      <c r="AH3144" s="11"/>
      <c r="AI3144" s="11" t="s">
        <v>225</v>
      </c>
      <c r="AJ3144" s="9" t="s">
        <v>777</v>
      </c>
      <c r="AK3144" s="9" t="s">
        <v>59</v>
      </c>
      <c r="AL3144" s="9" t="s">
        <v>1115</v>
      </c>
    </row>
    <row r="3145" spans="1:38" hidden="1" x14ac:dyDescent="0.2">
      <c r="A3145" s="12">
        <v>3023</v>
      </c>
      <c r="B3145" s="4">
        <v>293</v>
      </c>
      <c r="C3145" s="11" t="s">
        <v>1114</v>
      </c>
      <c r="D3145" s="11" t="s">
        <v>1113</v>
      </c>
      <c r="E3145" s="12">
        <v>2001</v>
      </c>
      <c r="F3145" s="5" t="s">
        <v>166</v>
      </c>
      <c r="G3145" s="13">
        <v>9</v>
      </c>
      <c r="H3145" s="13">
        <v>9</v>
      </c>
      <c r="I3145" s="13"/>
      <c r="J3145" s="11"/>
      <c r="K3145" s="11"/>
      <c r="L3145" s="11"/>
      <c r="M3145" s="11" t="s">
        <v>57</v>
      </c>
      <c r="N3145" s="12">
        <v>1996</v>
      </c>
      <c r="O3145" s="12" t="s">
        <v>1116</v>
      </c>
      <c r="P3145" s="11" t="s">
        <v>652</v>
      </c>
      <c r="Q3145" s="5" t="s">
        <v>1329</v>
      </c>
      <c r="R3145" s="14"/>
      <c r="S3145" s="11" t="s">
        <v>852</v>
      </c>
      <c r="T3145" s="11"/>
      <c r="U3145" s="11" t="s">
        <v>147</v>
      </c>
      <c r="V3145" s="14">
        <v>3000</v>
      </c>
      <c r="W3145" s="14" t="s">
        <v>133</v>
      </c>
      <c r="X3145" s="11" t="s">
        <v>153</v>
      </c>
      <c r="Y3145" s="11" t="s">
        <v>152</v>
      </c>
      <c r="Z3145" s="11" t="s">
        <v>20</v>
      </c>
      <c r="AA3145" s="11"/>
      <c r="AB3145" s="11" t="s">
        <v>105</v>
      </c>
      <c r="AC3145" s="11" t="s">
        <v>506</v>
      </c>
      <c r="AD3145" s="11"/>
      <c r="AE3145" s="11" t="s">
        <v>59</v>
      </c>
      <c r="AF3145" s="11" t="s">
        <v>1198</v>
      </c>
      <c r="AG3145" s="11" t="s">
        <v>1197</v>
      </c>
      <c r="AH3145" s="11"/>
      <c r="AI3145" s="11" t="s">
        <v>225</v>
      </c>
      <c r="AJ3145" s="9" t="s">
        <v>777</v>
      </c>
      <c r="AK3145" s="9" t="s">
        <v>59</v>
      </c>
      <c r="AL3145" s="9" t="s">
        <v>1115</v>
      </c>
    </row>
    <row r="3146" spans="1:38" hidden="1" x14ac:dyDescent="0.2">
      <c r="A3146" s="12">
        <v>3023</v>
      </c>
      <c r="B3146" s="4">
        <v>294</v>
      </c>
      <c r="C3146" s="11" t="s">
        <v>1114</v>
      </c>
      <c r="D3146" s="11" t="s">
        <v>1113</v>
      </c>
      <c r="E3146" s="12">
        <v>2001</v>
      </c>
      <c r="F3146" s="5" t="s">
        <v>166</v>
      </c>
      <c r="G3146" s="13">
        <v>26</v>
      </c>
      <c r="H3146" s="13">
        <v>26</v>
      </c>
      <c r="I3146" s="13"/>
      <c r="J3146" s="11"/>
      <c r="K3146" s="11"/>
      <c r="L3146" s="11"/>
      <c r="M3146" s="11" t="s">
        <v>57</v>
      </c>
      <c r="N3146" s="12">
        <v>1997</v>
      </c>
      <c r="O3146" s="12" t="s">
        <v>1116</v>
      </c>
      <c r="P3146" s="11" t="s">
        <v>652</v>
      </c>
      <c r="Q3146" s="5" t="s">
        <v>1329</v>
      </c>
      <c r="R3146" s="14"/>
      <c r="S3146" s="11" t="s">
        <v>852</v>
      </c>
      <c r="T3146" s="11"/>
      <c r="U3146" s="11" t="s">
        <v>147</v>
      </c>
      <c r="V3146" s="14">
        <v>3000</v>
      </c>
      <c r="W3146" s="14" t="s">
        <v>133</v>
      </c>
      <c r="X3146" s="11" t="s">
        <v>153</v>
      </c>
      <c r="Y3146" s="11" t="s">
        <v>152</v>
      </c>
      <c r="Z3146" s="11" t="s">
        <v>20</v>
      </c>
      <c r="AA3146" s="11"/>
      <c r="AB3146" s="11" t="s">
        <v>105</v>
      </c>
      <c r="AC3146" s="11" t="s">
        <v>506</v>
      </c>
      <c r="AD3146" s="11"/>
      <c r="AE3146" s="11" t="s">
        <v>59</v>
      </c>
      <c r="AF3146" s="11" t="s">
        <v>1198</v>
      </c>
      <c r="AG3146" s="11" t="s">
        <v>1197</v>
      </c>
      <c r="AH3146" s="11"/>
      <c r="AI3146" s="11" t="s">
        <v>225</v>
      </c>
      <c r="AJ3146" s="9" t="s">
        <v>777</v>
      </c>
      <c r="AK3146" s="9" t="s">
        <v>59</v>
      </c>
      <c r="AL3146" s="9" t="s">
        <v>1115</v>
      </c>
    </row>
    <row r="3147" spans="1:38" hidden="1" x14ac:dyDescent="0.2">
      <c r="A3147" s="12">
        <v>3023</v>
      </c>
      <c r="B3147" s="4">
        <v>295</v>
      </c>
      <c r="C3147" s="11" t="s">
        <v>1114</v>
      </c>
      <c r="D3147" s="11" t="s">
        <v>1113</v>
      </c>
      <c r="E3147" s="12">
        <v>2001</v>
      </c>
      <c r="F3147" s="5" t="s">
        <v>166</v>
      </c>
      <c r="G3147" s="13">
        <v>11</v>
      </c>
      <c r="H3147" s="13">
        <v>11</v>
      </c>
      <c r="I3147" s="13"/>
      <c r="J3147" s="11"/>
      <c r="K3147" s="11"/>
      <c r="L3147" s="11"/>
      <c r="M3147" s="11" t="s">
        <v>57</v>
      </c>
      <c r="N3147" s="12">
        <v>1998</v>
      </c>
      <c r="O3147" s="12" t="s">
        <v>1116</v>
      </c>
      <c r="P3147" s="11" t="s">
        <v>652</v>
      </c>
      <c r="Q3147" s="5" t="s">
        <v>1329</v>
      </c>
      <c r="R3147" s="14"/>
      <c r="S3147" s="11" t="s">
        <v>852</v>
      </c>
      <c r="T3147" s="11"/>
      <c r="U3147" s="11" t="s">
        <v>147</v>
      </c>
      <c r="V3147" s="14">
        <v>3000</v>
      </c>
      <c r="W3147" s="14" t="s">
        <v>133</v>
      </c>
      <c r="X3147" s="11" t="s">
        <v>153</v>
      </c>
      <c r="Y3147" s="11" t="s">
        <v>152</v>
      </c>
      <c r="Z3147" s="11" t="s">
        <v>20</v>
      </c>
      <c r="AA3147" s="11"/>
      <c r="AB3147" s="11" t="s">
        <v>105</v>
      </c>
      <c r="AC3147" s="11" t="s">
        <v>506</v>
      </c>
      <c r="AD3147" s="11"/>
      <c r="AE3147" s="11" t="s">
        <v>59</v>
      </c>
      <c r="AF3147" s="11" t="s">
        <v>1198</v>
      </c>
      <c r="AG3147" s="11" t="s">
        <v>1197</v>
      </c>
      <c r="AH3147" s="11"/>
      <c r="AI3147" s="11" t="s">
        <v>225</v>
      </c>
      <c r="AJ3147" s="9" t="s">
        <v>777</v>
      </c>
      <c r="AK3147" s="9" t="s">
        <v>59</v>
      </c>
      <c r="AL3147" s="9" t="s">
        <v>1115</v>
      </c>
    </row>
    <row r="3148" spans="1:38" hidden="1" x14ac:dyDescent="0.2">
      <c r="A3148" s="12">
        <v>3023</v>
      </c>
      <c r="B3148" s="4">
        <v>296</v>
      </c>
      <c r="C3148" s="11" t="s">
        <v>1114</v>
      </c>
      <c r="D3148" s="11" t="s">
        <v>1113</v>
      </c>
      <c r="E3148" s="12">
        <v>2001</v>
      </c>
      <c r="F3148" s="5" t="s">
        <v>166</v>
      </c>
      <c r="G3148" s="13">
        <v>5</v>
      </c>
      <c r="H3148" s="13">
        <v>5</v>
      </c>
      <c r="I3148" s="13"/>
      <c r="J3148" s="11"/>
      <c r="K3148" s="11"/>
      <c r="L3148" s="11"/>
      <c r="M3148" s="11" t="s">
        <v>57</v>
      </c>
      <c r="N3148" s="12">
        <v>1999</v>
      </c>
      <c r="O3148" s="12" t="s">
        <v>1116</v>
      </c>
      <c r="P3148" s="11" t="s">
        <v>652</v>
      </c>
      <c r="Q3148" s="5" t="s">
        <v>1329</v>
      </c>
      <c r="R3148" s="14"/>
      <c r="S3148" s="11" t="s">
        <v>852</v>
      </c>
      <c r="T3148" s="11"/>
      <c r="U3148" s="11" t="s">
        <v>147</v>
      </c>
      <c r="V3148" s="14">
        <v>3000</v>
      </c>
      <c r="W3148" s="14" t="s">
        <v>133</v>
      </c>
      <c r="X3148" s="11" t="s">
        <v>153</v>
      </c>
      <c r="Y3148" s="11" t="s">
        <v>152</v>
      </c>
      <c r="Z3148" s="11" t="s">
        <v>20</v>
      </c>
      <c r="AA3148" s="11"/>
      <c r="AB3148" s="11" t="s">
        <v>105</v>
      </c>
      <c r="AC3148" s="11" t="s">
        <v>506</v>
      </c>
      <c r="AD3148" s="11"/>
      <c r="AE3148" s="11" t="s">
        <v>59</v>
      </c>
      <c r="AF3148" s="11" t="s">
        <v>1198</v>
      </c>
      <c r="AG3148" s="11" t="s">
        <v>1197</v>
      </c>
      <c r="AH3148" s="11"/>
      <c r="AI3148" s="11" t="s">
        <v>225</v>
      </c>
      <c r="AJ3148" s="9" t="s">
        <v>777</v>
      </c>
      <c r="AK3148" s="9" t="s">
        <v>59</v>
      </c>
      <c r="AL3148" s="9" t="s">
        <v>1115</v>
      </c>
    </row>
    <row r="3149" spans="1:38" hidden="1" x14ac:dyDescent="0.2">
      <c r="A3149" s="12">
        <v>3023</v>
      </c>
      <c r="B3149" s="4">
        <v>297</v>
      </c>
      <c r="C3149" s="11" t="s">
        <v>1114</v>
      </c>
      <c r="D3149" s="11" t="s">
        <v>1113</v>
      </c>
      <c r="E3149" s="12">
        <v>2001</v>
      </c>
      <c r="F3149" s="5" t="s">
        <v>166</v>
      </c>
      <c r="G3149" s="13">
        <v>49</v>
      </c>
      <c r="H3149" s="13">
        <v>49</v>
      </c>
      <c r="I3149" s="13"/>
      <c r="J3149" s="11"/>
      <c r="K3149" s="11"/>
      <c r="L3149" s="11"/>
      <c r="M3149" s="11" t="s">
        <v>759</v>
      </c>
      <c r="N3149" s="12">
        <v>1976</v>
      </c>
      <c r="O3149" s="12" t="s">
        <v>1116</v>
      </c>
      <c r="P3149" s="11" t="s">
        <v>652</v>
      </c>
      <c r="Q3149" s="5" t="s">
        <v>1329</v>
      </c>
      <c r="R3149" s="14"/>
      <c r="S3149" s="11" t="s">
        <v>852</v>
      </c>
      <c r="T3149" s="11"/>
      <c r="U3149" s="11" t="s">
        <v>147</v>
      </c>
      <c r="V3149" s="14">
        <v>3000</v>
      </c>
      <c r="W3149" s="14" t="s">
        <v>133</v>
      </c>
      <c r="X3149" s="11" t="s">
        <v>153</v>
      </c>
      <c r="Y3149" s="11" t="s">
        <v>152</v>
      </c>
      <c r="Z3149" s="11" t="s">
        <v>20</v>
      </c>
      <c r="AA3149" s="11"/>
      <c r="AB3149" s="11" t="s">
        <v>105</v>
      </c>
      <c r="AC3149" s="11" t="s">
        <v>506</v>
      </c>
      <c r="AD3149" s="11"/>
      <c r="AE3149" s="11" t="s">
        <v>59</v>
      </c>
      <c r="AF3149" s="11" t="s">
        <v>1198</v>
      </c>
      <c r="AG3149" s="11" t="s">
        <v>1197</v>
      </c>
      <c r="AH3149" s="11"/>
      <c r="AI3149" s="11" t="s">
        <v>225</v>
      </c>
      <c r="AJ3149" s="9" t="s">
        <v>777</v>
      </c>
      <c r="AK3149" s="9" t="s">
        <v>59</v>
      </c>
      <c r="AL3149" s="9" t="s">
        <v>1115</v>
      </c>
    </row>
    <row r="3150" spans="1:38" hidden="1" x14ac:dyDescent="0.2">
      <c r="A3150" s="12">
        <v>3023</v>
      </c>
      <c r="B3150" s="4">
        <v>298</v>
      </c>
      <c r="C3150" s="11" t="s">
        <v>1114</v>
      </c>
      <c r="D3150" s="11" t="s">
        <v>1113</v>
      </c>
      <c r="E3150" s="12">
        <v>2001</v>
      </c>
      <c r="F3150" s="5" t="s">
        <v>166</v>
      </c>
      <c r="G3150" s="13">
        <v>20</v>
      </c>
      <c r="H3150" s="13">
        <v>20</v>
      </c>
      <c r="I3150" s="13"/>
      <c r="J3150" s="11"/>
      <c r="K3150" s="11"/>
      <c r="L3150" s="11"/>
      <c r="M3150" s="11" t="s">
        <v>759</v>
      </c>
      <c r="N3150" s="12">
        <v>1977</v>
      </c>
      <c r="O3150" s="12" t="s">
        <v>1116</v>
      </c>
      <c r="P3150" s="11" t="s">
        <v>652</v>
      </c>
      <c r="Q3150" s="5" t="s">
        <v>1329</v>
      </c>
      <c r="R3150" s="14"/>
      <c r="S3150" s="11" t="s">
        <v>852</v>
      </c>
      <c r="T3150" s="11"/>
      <c r="U3150" s="11" t="s">
        <v>147</v>
      </c>
      <c r="V3150" s="14">
        <v>3000</v>
      </c>
      <c r="W3150" s="14" t="s">
        <v>133</v>
      </c>
      <c r="X3150" s="11" t="s">
        <v>153</v>
      </c>
      <c r="Y3150" s="11" t="s">
        <v>152</v>
      </c>
      <c r="Z3150" s="11" t="s">
        <v>20</v>
      </c>
      <c r="AA3150" s="11"/>
      <c r="AB3150" s="11" t="s">
        <v>105</v>
      </c>
      <c r="AC3150" s="11" t="s">
        <v>506</v>
      </c>
      <c r="AD3150" s="11"/>
      <c r="AE3150" s="11" t="s">
        <v>59</v>
      </c>
      <c r="AF3150" s="11" t="s">
        <v>1198</v>
      </c>
      <c r="AG3150" s="11" t="s">
        <v>1197</v>
      </c>
      <c r="AH3150" s="11"/>
      <c r="AI3150" s="11" t="s">
        <v>225</v>
      </c>
      <c r="AJ3150" s="9" t="s">
        <v>777</v>
      </c>
      <c r="AK3150" s="9" t="s">
        <v>59</v>
      </c>
      <c r="AL3150" s="9" t="s">
        <v>1115</v>
      </c>
    </row>
    <row r="3151" spans="1:38" hidden="1" x14ac:dyDescent="0.2">
      <c r="A3151" s="12">
        <v>3023</v>
      </c>
      <c r="B3151" s="4">
        <v>299</v>
      </c>
      <c r="C3151" s="11" t="s">
        <v>1114</v>
      </c>
      <c r="D3151" s="11" t="s">
        <v>1113</v>
      </c>
      <c r="E3151" s="12">
        <v>2001</v>
      </c>
      <c r="F3151" s="5" t="s">
        <v>166</v>
      </c>
      <c r="G3151" s="13">
        <v>5</v>
      </c>
      <c r="H3151" s="13">
        <v>5</v>
      </c>
      <c r="I3151" s="13"/>
      <c r="J3151" s="11"/>
      <c r="K3151" s="11"/>
      <c r="L3151" s="11"/>
      <c r="M3151" s="11" t="s">
        <v>759</v>
      </c>
      <c r="N3151" s="12">
        <v>1979</v>
      </c>
      <c r="O3151" s="12" t="s">
        <v>1116</v>
      </c>
      <c r="P3151" s="11" t="s">
        <v>652</v>
      </c>
      <c r="Q3151" s="5" t="s">
        <v>1329</v>
      </c>
      <c r="R3151" s="14"/>
      <c r="S3151" s="11" t="s">
        <v>852</v>
      </c>
      <c r="T3151" s="11"/>
      <c r="U3151" s="11" t="s">
        <v>147</v>
      </c>
      <c r="V3151" s="14">
        <v>3000</v>
      </c>
      <c r="W3151" s="14" t="s">
        <v>133</v>
      </c>
      <c r="X3151" s="11" t="s">
        <v>153</v>
      </c>
      <c r="Y3151" s="11" t="s">
        <v>152</v>
      </c>
      <c r="Z3151" s="11" t="s">
        <v>20</v>
      </c>
      <c r="AA3151" s="11"/>
      <c r="AB3151" s="11" t="s">
        <v>105</v>
      </c>
      <c r="AC3151" s="11" t="s">
        <v>506</v>
      </c>
      <c r="AD3151" s="11"/>
      <c r="AE3151" s="11" t="s">
        <v>59</v>
      </c>
      <c r="AF3151" s="11" t="s">
        <v>1198</v>
      </c>
      <c r="AG3151" s="11" t="s">
        <v>1197</v>
      </c>
      <c r="AH3151" s="11"/>
      <c r="AI3151" s="11" t="s">
        <v>225</v>
      </c>
      <c r="AJ3151" s="9" t="s">
        <v>777</v>
      </c>
      <c r="AK3151" s="9" t="s">
        <v>59</v>
      </c>
      <c r="AL3151" s="9" t="s">
        <v>1115</v>
      </c>
    </row>
    <row r="3152" spans="1:38" hidden="1" x14ac:dyDescent="0.2">
      <c r="A3152" s="12">
        <v>3023</v>
      </c>
      <c r="B3152" s="4">
        <v>300</v>
      </c>
      <c r="C3152" s="11" t="s">
        <v>1114</v>
      </c>
      <c r="D3152" s="11" t="s">
        <v>1113</v>
      </c>
      <c r="E3152" s="12">
        <v>2001</v>
      </c>
      <c r="F3152" s="5" t="s">
        <v>166</v>
      </c>
      <c r="G3152" s="13">
        <v>4</v>
      </c>
      <c r="H3152" s="13">
        <v>4</v>
      </c>
      <c r="I3152" s="13"/>
      <c r="J3152" s="11"/>
      <c r="K3152" s="11"/>
      <c r="L3152" s="11"/>
      <c r="M3152" s="11" t="s">
        <v>759</v>
      </c>
      <c r="N3152" s="12">
        <v>1980</v>
      </c>
      <c r="O3152" s="12" t="s">
        <v>1116</v>
      </c>
      <c r="P3152" s="11" t="s">
        <v>652</v>
      </c>
      <c r="Q3152" s="5" t="s">
        <v>1329</v>
      </c>
      <c r="R3152" s="14"/>
      <c r="S3152" s="11" t="s">
        <v>852</v>
      </c>
      <c r="T3152" s="11"/>
      <c r="U3152" s="11" t="s">
        <v>147</v>
      </c>
      <c r="V3152" s="14">
        <v>3000</v>
      </c>
      <c r="W3152" s="14" t="s">
        <v>133</v>
      </c>
      <c r="X3152" s="11" t="s">
        <v>153</v>
      </c>
      <c r="Y3152" s="11" t="s">
        <v>152</v>
      </c>
      <c r="Z3152" s="11" t="s">
        <v>20</v>
      </c>
      <c r="AA3152" s="11"/>
      <c r="AB3152" s="11" t="s">
        <v>105</v>
      </c>
      <c r="AC3152" s="11" t="s">
        <v>506</v>
      </c>
      <c r="AD3152" s="11"/>
      <c r="AE3152" s="11" t="s">
        <v>59</v>
      </c>
      <c r="AF3152" s="11" t="s">
        <v>1198</v>
      </c>
      <c r="AG3152" s="11" t="s">
        <v>1197</v>
      </c>
      <c r="AH3152" s="11"/>
      <c r="AI3152" s="11" t="s">
        <v>225</v>
      </c>
      <c r="AJ3152" s="9" t="s">
        <v>777</v>
      </c>
      <c r="AK3152" s="9" t="s">
        <v>59</v>
      </c>
      <c r="AL3152" s="9" t="s">
        <v>1115</v>
      </c>
    </row>
    <row r="3153" spans="1:38" hidden="1" x14ac:dyDescent="0.2">
      <c r="A3153" s="12">
        <v>3023</v>
      </c>
      <c r="B3153" s="4">
        <v>301</v>
      </c>
      <c r="C3153" s="11" t="s">
        <v>1114</v>
      </c>
      <c r="D3153" s="11" t="s">
        <v>1113</v>
      </c>
      <c r="E3153" s="12">
        <v>2001</v>
      </c>
      <c r="F3153" s="5" t="s">
        <v>166</v>
      </c>
      <c r="G3153" s="13">
        <v>11</v>
      </c>
      <c r="H3153" s="13">
        <v>11</v>
      </c>
      <c r="I3153" s="13"/>
      <c r="J3153" s="11"/>
      <c r="K3153" s="11"/>
      <c r="L3153" s="11"/>
      <c r="M3153" s="11" t="s">
        <v>759</v>
      </c>
      <c r="N3153" s="12">
        <v>1983</v>
      </c>
      <c r="O3153" s="12" t="s">
        <v>1116</v>
      </c>
      <c r="P3153" s="11" t="s">
        <v>652</v>
      </c>
      <c r="Q3153" s="5" t="s">
        <v>1329</v>
      </c>
      <c r="R3153" s="14"/>
      <c r="S3153" s="11" t="s">
        <v>852</v>
      </c>
      <c r="T3153" s="11"/>
      <c r="U3153" s="11" t="s">
        <v>147</v>
      </c>
      <c r="V3153" s="14">
        <v>3000</v>
      </c>
      <c r="W3153" s="14" t="s">
        <v>133</v>
      </c>
      <c r="X3153" s="11" t="s">
        <v>153</v>
      </c>
      <c r="Y3153" s="11" t="s">
        <v>152</v>
      </c>
      <c r="Z3153" s="11" t="s">
        <v>20</v>
      </c>
      <c r="AA3153" s="11"/>
      <c r="AB3153" s="11" t="s">
        <v>105</v>
      </c>
      <c r="AC3153" s="11" t="s">
        <v>506</v>
      </c>
      <c r="AD3153" s="11"/>
      <c r="AE3153" s="11" t="s">
        <v>59</v>
      </c>
      <c r="AF3153" s="11" t="s">
        <v>1198</v>
      </c>
      <c r="AG3153" s="11" t="s">
        <v>1197</v>
      </c>
      <c r="AH3153" s="11"/>
      <c r="AI3153" s="11" t="s">
        <v>225</v>
      </c>
      <c r="AJ3153" s="9" t="s">
        <v>777</v>
      </c>
      <c r="AK3153" s="9" t="s">
        <v>59</v>
      </c>
      <c r="AL3153" s="9" t="s">
        <v>1115</v>
      </c>
    </row>
    <row r="3154" spans="1:38" hidden="1" x14ac:dyDescent="0.2">
      <c r="A3154" s="12">
        <v>3023</v>
      </c>
      <c r="B3154" s="4">
        <v>302</v>
      </c>
      <c r="C3154" s="11" t="s">
        <v>1114</v>
      </c>
      <c r="D3154" s="11" t="s">
        <v>1113</v>
      </c>
      <c r="E3154" s="12">
        <v>2001</v>
      </c>
      <c r="F3154" s="5" t="s">
        <v>166</v>
      </c>
      <c r="G3154" s="13">
        <v>17</v>
      </c>
      <c r="H3154" s="13">
        <v>17</v>
      </c>
      <c r="I3154" s="13"/>
      <c r="J3154" s="11"/>
      <c r="K3154" s="11"/>
      <c r="L3154" s="11"/>
      <c r="M3154" s="11" t="s">
        <v>759</v>
      </c>
      <c r="N3154" s="12">
        <v>1986</v>
      </c>
      <c r="O3154" s="12" t="s">
        <v>1116</v>
      </c>
      <c r="P3154" s="11" t="s">
        <v>652</v>
      </c>
      <c r="Q3154" s="5" t="s">
        <v>1329</v>
      </c>
      <c r="R3154" s="14"/>
      <c r="S3154" s="11" t="s">
        <v>852</v>
      </c>
      <c r="T3154" s="11"/>
      <c r="U3154" s="11" t="s">
        <v>147</v>
      </c>
      <c r="V3154" s="14">
        <v>3000</v>
      </c>
      <c r="W3154" s="14" t="s">
        <v>133</v>
      </c>
      <c r="X3154" s="11" t="s">
        <v>153</v>
      </c>
      <c r="Y3154" s="11" t="s">
        <v>152</v>
      </c>
      <c r="Z3154" s="11" t="s">
        <v>20</v>
      </c>
      <c r="AA3154" s="11"/>
      <c r="AB3154" s="11" t="s">
        <v>105</v>
      </c>
      <c r="AC3154" s="11" t="s">
        <v>506</v>
      </c>
      <c r="AD3154" s="11"/>
      <c r="AE3154" s="11" t="s">
        <v>59</v>
      </c>
      <c r="AF3154" s="11" t="s">
        <v>1198</v>
      </c>
      <c r="AG3154" s="11" t="s">
        <v>1197</v>
      </c>
      <c r="AH3154" s="11"/>
      <c r="AI3154" s="11" t="s">
        <v>225</v>
      </c>
      <c r="AJ3154" s="9" t="s">
        <v>777</v>
      </c>
      <c r="AK3154" s="9" t="s">
        <v>59</v>
      </c>
      <c r="AL3154" s="9" t="s">
        <v>1115</v>
      </c>
    </row>
    <row r="3155" spans="1:38" hidden="1" x14ac:dyDescent="0.2">
      <c r="A3155" s="12">
        <v>3023</v>
      </c>
      <c r="B3155" s="4">
        <v>303</v>
      </c>
      <c r="C3155" s="11" t="s">
        <v>1114</v>
      </c>
      <c r="D3155" s="11" t="s">
        <v>1113</v>
      </c>
      <c r="E3155" s="12">
        <v>2001</v>
      </c>
      <c r="F3155" s="5" t="s">
        <v>166</v>
      </c>
      <c r="G3155" s="13">
        <v>14</v>
      </c>
      <c r="H3155" s="13">
        <v>14</v>
      </c>
      <c r="I3155" s="13"/>
      <c r="J3155" s="11"/>
      <c r="K3155" s="11"/>
      <c r="L3155" s="11"/>
      <c r="M3155" s="11" t="s">
        <v>759</v>
      </c>
      <c r="N3155" s="12">
        <v>1987</v>
      </c>
      <c r="O3155" s="12" t="s">
        <v>1116</v>
      </c>
      <c r="P3155" s="11" t="s">
        <v>652</v>
      </c>
      <c r="Q3155" s="5" t="s">
        <v>1329</v>
      </c>
      <c r="R3155" s="14"/>
      <c r="S3155" s="11" t="s">
        <v>852</v>
      </c>
      <c r="T3155" s="11"/>
      <c r="U3155" s="11" t="s">
        <v>147</v>
      </c>
      <c r="V3155" s="14">
        <v>3000</v>
      </c>
      <c r="W3155" s="14" t="s">
        <v>133</v>
      </c>
      <c r="X3155" s="11" t="s">
        <v>153</v>
      </c>
      <c r="Y3155" s="11" t="s">
        <v>152</v>
      </c>
      <c r="Z3155" s="11" t="s">
        <v>20</v>
      </c>
      <c r="AA3155" s="11"/>
      <c r="AB3155" s="11" t="s">
        <v>105</v>
      </c>
      <c r="AC3155" s="11" t="s">
        <v>506</v>
      </c>
      <c r="AD3155" s="11"/>
      <c r="AE3155" s="11" t="s">
        <v>59</v>
      </c>
      <c r="AF3155" s="11" t="s">
        <v>1198</v>
      </c>
      <c r="AG3155" s="11" t="s">
        <v>1197</v>
      </c>
      <c r="AH3155" s="11"/>
      <c r="AI3155" s="11" t="s">
        <v>225</v>
      </c>
      <c r="AJ3155" s="9" t="s">
        <v>777</v>
      </c>
      <c r="AK3155" s="9" t="s">
        <v>59</v>
      </c>
      <c r="AL3155" s="9" t="s">
        <v>1115</v>
      </c>
    </row>
    <row r="3156" spans="1:38" hidden="1" x14ac:dyDescent="0.2">
      <c r="A3156" s="12">
        <v>3023</v>
      </c>
      <c r="B3156" s="4">
        <v>304</v>
      </c>
      <c r="C3156" s="11" t="s">
        <v>1114</v>
      </c>
      <c r="D3156" s="11" t="s">
        <v>1113</v>
      </c>
      <c r="E3156" s="12">
        <v>2001</v>
      </c>
      <c r="F3156" s="5" t="s">
        <v>166</v>
      </c>
      <c r="G3156" s="13">
        <v>14</v>
      </c>
      <c r="H3156" s="13">
        <v>14</v>
      </c>
      <c r="I3156" s="13"/>
      <c r="J3156" s="11"/>
      <c r="K3156" s="11"/>
      <c r="L3156" s="11"/>
      <c r="M3156" s="11" t="s">
        <v>759</v>
      </c>
      <c r="N3156" s="12">
        <v>1988</v>
      </c>
      <c r="O3156" s="12" t="s">
        <v>1116</v>
      </c>
      <c r="P3156" s="11" t="s">
        <v>652</v>
      </c>
      <c r="Q3156" s="5" t="s">
        <v>1329</v>
      </c>
      <c r="R3156" s="14"/>
      <c r="S3156" s="11" t="s">
        <v>852</v>
      </c>
      <c r="T3156" s="11"/>
      <c r="U3156" s="11" t="s">
        <v>147</v>
      </c>
      <c r="V3156" s="14">
        <v>3000</v>
      </c>
      <c r="W3156" s="14" t="s">
        <v>133</v>
      </c>
      <c r="X3156" s="11" t="s">
        <v>153</v>
      </c>
      <c r="Y3156" s="11" t="s">
        <v>152</v>
      </c>
      <c r="Z3156" s="11" t="s">
        <v>20</v>
      </c>
      <c r="AA3156" s="11"/>
      <c r="AB3156" s="11" t="s">
        <v>105</v>
      </c>
      <c r="AC3156" s="11" t="s">
        <v>506</v>
      </c>
      <c r="AD3156" s="11"/>
      <c r="AE3156" s="11" t="s">
        <v>59</v>
      </c>
      <c r="AF3156" s="11" t="s">
        <v>1198</v>
      </c>
      <c r="AG3156" s="11" t="s">
        <v>1197</v>
      </c>
      <c r="AH3156" s="11"/>
      <c r="AI3156" s="11" t="s">
        <v>225</v>
      </c>
      <c r="AJ3156" s="9" t="s">
        <v>777</v>
      </c>
      <c r="AK3156" s="9" t="s">
        <v>59</v>
      </c>
      <c r="AL3156" s="9" t="s">
        <v>1115</v>
      </c>
    </row>
    <row r="3157" spans="1:38" hidden="1" x14ac:dyDescent="0.2">
      <c r="A3157" s="12">
        <v>3023</v>
      </c>
      <c r="B3157" s="4">
        <v>305</v>
      </c>
      <c r="C3157" s="11" t="s">
        <v>1114</v>
      </c>
      <c r="D3157" s="11" t="s">
        <v>1113</v>
      </c>
      <c r="E3157" s="12">
        <v>2001</v>
      </c>
      <c r="F3157" s="5" t="s">
        <v>166</v>
      </c>
      <c r="G3157" s="13">
        <v>16</v>
      </c>
      <c r="H3157" s="13">
        <v>16</v>
      </c>
      <c r="I3157" s="13"/>
      <c r="J3157" s="11"/>
      <c r="K3157" s="11"/>
      <c r="L3157" s="11"/>
      <c r="M3157" s="11" t="s">
        <v>759</v>
      </c>
      <c r="N3157" s="12">
        <v>1991</v>
      </c>
      <c r="O3157" s="12" t="s">
        <v>1116</v>
      </c>
      <c r="P3157" s="11" t="s">
        <v>652</v>
      </c>
      <c r="Q3157" s="5" t="s">
        <v>1329</v>
      </c>
      <c r="R3157" s="14"/>
      <c r="S3157" s="11" t="s">
        <v>852</v>
      </c>
      <c r="T3157" s="11"/>
      <c r="U3157" s="11" t="s">
        <v>147</v>
      </c>
      <c r="V3157" s="14">
        <v>3000</v>
      </c>
      <c r="W3157" s="14" t="s">
        <v>133</v>
      </c>
      <c r="X3157" s="11" t="s">
        <v>153</v>
      </c>
      <c r="Y3157" s="11" t="s">
        <v>152</v>
      </c>
      <c r="Z3157" s="11" t="s">
        <v>20</v>
      </c>
      <c r="AA3157" s="11"/>
      <c r="AB3157" s="11" t="s">
        <v>105</v>
      </c>
      <c r="AC3157" s="11" t="s">
        <v>506</v>
      </c>
      <c r="AD3157" s="11"/>
      <c r="AE3157" s="11" t="s">
        <v>59</v>
      </c>
      <c r="AF3157" s="11" t="s">
        <v>1198</v>
      </c>
      <c r="AG3157" s="11" t="s">
        <v>1197</v>
      </c>
      <c r="AH3157" s="11"/>
      <c r="AI3157" s="11" t="s">
        <v>225</v>
      </c>
      <c r="AJ3157" s="9" t="s">
        <v>777</v>
      </c>
      <c r="AK3157" s="9" t="s">
        <v>59</v>
      </c>
      <c r="AL3157" s="9" t="s">
        <v>1115</v>
      </c>
    </row>
    <row r="3158" spans="1:38" hidden="1" x14ac:dyDescent="0.2">
      <c r="A3158" s="12">
        <v>3023</v>
      </c>
      <c r="B3158" s="4">
        <v>306</v>
      </c>
      <c r="C3158" s="11" t="s">
        <v>1114</v>
      </c>
      <c r="D3158" s="11" t="s">
        <v>1113</v>
      </c>
      <c r="E3158" s="12">
        <v>2001</v>
      </c>
      <c r="F3158" s="5" t="s">
        <v>166</v>
      </c>
      <c r="G3158" s="13">
        <v>19</v>
      </c>
      <c r="H3158" s="13">
        <v>19</v>
      </c>
      <c r="I3158" s="13"/>
      <c r="J3158" s="11"/>
      <c r="K3158" s="11"/>
      <c r="L3158" s="11"/>
      <c r="M3158" s="11" t="s">
        <v>759</v>
      </c>
      <c r="N3158" s="12">
        <v>1994</v>
      </c>
      <c r="O3158" s="12" t="s">
        <v>1116</v>
      </c>
      <c r="P3158" s="11" t="s">
        <v>652</v>
      </c>
      <c r="Q3158" s="5" t="s">
        <v>1329</v>
      </c>
      <c r="R3158" s="14"/>
      <c r="S3158" s="11" t="s">
        <v>852</v>
      </c>
      <c r="T3158" s="11"/>
      <c r="U3158" s="11" t="s">
        <v>147</v>
      </c>
      <c r="V3158" s="14">
        <v>3000</v>
      </c>
      <c r="W3158" s="14" t="s">
        <v>133</v>
      </c>
      <c r="X3158" s="11" t="s">
        <v>153</v>
      </c>
      <c r="Y3158" s="11" t="s">
        <v>152</v>
      </c>
      <c r="Z3158" s="11" t="s">
        <v>20</v>
      </c>
      <c r="AA3158" s="11"/>
      <c r="AB3158" s="11" t="s">
        <v>105</v>
      </c>
      <c r="AC3158" s="11" t="s">
        <v>506</v>
      </c>
      <c r="AD3158" s="11"/>
      <c r="AE3158" s="11" t="s">
        <v>59</v>
      </c>
      <c r="AF3158" s="11" t="s">
        <v>1198</v>
      </c>
      <c r="AG3158" s="11" t="s">
        <v>1197</v>
      </c>
      <c r="AH3158" s="11"/>
      <c r="AI3158" s="11" t="s">
        <v>225</v>
      </c>
      <c r="AJ3158" s="9" t="s">
        <v>777</v>
      </c>
      <c r="AK3158" s="9" t="s">
        <v>59</v>
      </c>
      <c r="AL3158" s="9" t="s">
        <v>1115</v>
      </c>
    </row>
    <row r="3159" spans="1:38" hidden="1" x14ac:dyDescent="0.2">
      <c r="A3159" s="12">
        <v>3023</v>
      </c>
      <c r="B3159" s="4">
        <v>307</v>
      </c>
      <c r="C3159" s="11" t="s">
        <v>1114</v>
      </c>
      <c r="D3159" s="11" t="s">
        <v>1113</v>
      </c>
      <c r="E3159" s="12">
        <v>2001</v>
      </c>
      <c r="F3159" s="5" t="s">
        <v>166</v>
      </c>
      <c r="G3159" s="13">
        <v>10</v>
      </c>
      <c r="H3159" s="13">
        <v>10</v>
      </c>
      <c r="I3159" s="13"/>
      <c r="J3159" s="11"/>
      <c r="K3159" s="11"/>
      <c r="L3159" s="11"/>
      <c r="M3159" s="11" t="s">
        <v>759</v>
      </c>
      <c r="N3159" s="12">
        <v>1995</v>
      </c>
      <c r="O3159" s="12" t="s">
        <v>1116</v>
      </c>
      <c r="P3159" s="11" t="s">
        <v>652</v>
      </c>
      <c r="Q3159" s="5" t="s">
        <v>1329</v>
      </c>
      <c r="R3159" s="14"/>
      <c r="S3159" s="11" t="s">
        <v>852</v>
      </c>
      <c r="T3159" s="11"/>
      <c r="U3159" s="11" t="s">
        <v>147</v>
      </c>
      <c r="V3159" s="14">
        <v>3000</v>
      </c>
      <c r="W3159" s="14" t="s">
        <v>133</v>
      </c>
      <c r="X3159" s="11" t="s">
        <v>153</v>
      </c>
      <c r="Y3159" s="11" t="s">
        <v>152</v>
      </c>
      <c r="Z3159" s="11" t="s">
        <v>20</v>
      </c>
      <c r="AA3159" s="11"/>
      <c r="AB3159" s="11" t="s">
        <v>105</v>
      </c>
      <c r="AC3159" s="11" t="s">
        <v>506</v>
      </c>
      <c r="AD3159" s="11"/>
      <c r="AE3159" s="11" t="s">
        <v>59</v>
      </c>
      <c r="AF3159" s="11" t="s">
        <v>1198</v>
      </c>
      <c r="AG3159" s="11" t="s">
        <v>1197</v>
      </c>
      <c r="AH3159" s="11"/>
      <c r="AI3159" s="11" t="s">
        <v>225</v>
      </c>
      <c r="AJ3159" s="9" t="s">
        <v>777</v>
      </c>
      <c r="AK3159" s="9" t="s">
        <v>59</v>
      </c>
      <c r="AL3159" s="9" t="s">
        <v>1115</v>
      </c>
    </row>
    <row r="3160" spans="1:38" hidden="1" x14ac:dyDescent="0.2">
      <c r="A3160" s="12">
        <v>3023</v>
      </c>
      <c r="B3160" s="4">
        <v>308</v>
      </c>
      <c r="C3160" s="11" t="s">
        <v>1114</v>
      </c>
      <c r="D3160" s="11" t="s">
        <v>1113</v>
      </c>
      <c r="E3160" s="12">
        <v>2001</v>
      </c>
      <c r="F3160" s="5" t="s">
        <v>166</v>
      </c>
      <c r="G3160" s="13">
        <v>0</v>
      </c>
      <c r="H3160" s="13">
        <v>0</v>
      </c>
      <c r="I3160" s="13"/>
      <c r="J3160" s="11"/>
      <c r="K3160" s="11"/>
      <c r="L3160" s="11"/>
      <c r="M3160" s="11" t="s">
        <v>759</v>
      </c>
      <c r="N3160" s="12">
        <v>1996</v>
      </c>
      <c r="O3160" s="12" t="s">
        <v>1116</v>
      </c>
      <c r="P3160" s="11" t="s">
        <v>652</v>
      </c>
      <c r="Q3160" s="5" t="s">
        <v>1329</v>
      </c>
      <c r="R3160" s="14"/>
      <c r="S3160" s="11" t="s">
        <v>852</v>
      </c>
      <c r="T3160" s="11"/>
      <c r="U3160" s="11" t="s">
        <v>147</v>
      </c>
      <c r="V3160" s="14">
        <v>3000</v>
      </c>
      <c r="W3160" s="14" t="s">
        <v>133</v>
      </c>
      <c r="X3160" s="11" t="s">
        <v>153</v>
      </c>
      <c r="Y3160" s="11" t="s">
        <v>152</v>
      </c>
      <c r="Z3160" s="11" t="s">
        <v>20</v>
      </c>
      <c r="AA3160" s="11"/>
      <c r="AB3160" s="11" t="s">
        <v>105</v>
      </c>
      <c r="AC3160" s="11" t="s">
        <v>506</v>
      </c>
      <c r="AD3160" s="11"/>
      <c r="AE3160" s="11" t="s">
        <v>59</v>
      </c>
      <c r="AF3160" s="11" t="s">
        <v>1198</v>
      </c>
      <c r="AG3160" s="11" t="s">
        <v>1197</v>
      </c>
      <c r="AH3160" s="11"/>
      <c r="AI3160" s="11" t="s">
        <v>225</v>
      </c>
      <c r="AJ3160" s="9" t="s">
        <v>777</v>
      </c>
      <c r="AK3160" s="9" t="s">
        <v>59</v>
      </c>
      <c r="AL3160" s="9" t="s">
        <v>1115</v>
      </c>
    </row>
    <row r="3161" spans="1:38" hidden="1" x14ac:dyDescent="0.2">
      <c r="A3161" s="12">
        <v>3023</v>
      </c>
      <c r="B3161" s="4">
        <v>309</v>
      </c>
      <c r="C3161" s="11" t="s">
        <v>1114</v>
      </c>
      <c r="D3161" s="11" t="s">
        <v>1113</v>
      </c>
      <c r="E3161" s="12">
        <v>2001</v>
      </c>
      <c r="F3161" s="5" t="s">
        <v>166</v>
      </c>
      <c r="G3161" s="13">
        <v>30</v>
      </c>
      <c r="H3161" s="13">
        <v>30</v>
      </c>
      <c r="I3161" s="13"/>
      <c r="J3161" s="11"/>
      <c r="K3161" s="11"/>
      <c r="L3161" s="11"/>
      <c r="M3161" s="11" t="s">
        <v>759</v>
      </c>
      <c r="N3161" s="12">
        <v>1997</v>
      </c>
      <c r="O3161" s="12" t="s">
        <v>1116</v>
      </c>
      <c r="P3161" s="11" t="s">
        <v>652</v>
      </c>
      <c r="Q3161" s="5" t="s">
        <v>1329</v>
      </c>
      <c r="R3161" s="14"/>
      <c r="S3161" s="11" t="s">
        <v>852</v>
      </c>
      <c r="T3161" s="11"/>
      <c r="U3161" s="11" t="s">
        <v>147</v>
      </c>
      <c r="V3161" s="14">
        <v>3000</v>
      </c>
      <c r="W3161" s="14" t="s">
        <v>133</v>
      </c>
      <c r="X3161" s="11" t="s">
        <v>153</v>
      </c>
      <c r="Y3161" s="11" t="s">
        <v>152</v>
      </c>
      <c r="Z3161" s="11" t="s">
        <v>20</v>
      </c>
      <c r="AA3161" s="11"/>
      <c r="AB3161" s="11" t="s">
        <v>105</v>
      </c>
      <c r="AC3161" s="11" t="s">
        <v>506</v>
      </c>
      <c r="AD3161" s="11"/>
      <c r="AE3161" s="11" t="s">
        <v>59</v>
      </c>
      <c r="AF3161" s="11" t="s">
        <v>1198</v>
      </c>
      <c r="AG3161" s="11" t="s">
        <v>1197</v>
      </c>
      <c r="AH3161" s="11"/>
      <c r="AI3161" s="11" t="s">
        <v>225</v>
      </c>
      <c r="AJ3161" s="9" t="s">
        <v>777</v>
      </c>
      <c r="AK3161" s="9" t="s">
        <v>59</v>
      </c>
      <c r="AL3161" s="9" t="s">
        <v>1115</v>
      </c>
    </row>
    <row r="3162" spans="1:38" hidden="1" x14ac:dyDescent="0.2">
      <c r="A3162" s="12">
        <v>3023</v>
      </c>
      <c r="B3162" s="4">
        <v>310</v>
      </c>
      <c r="C3162" s="11" t="s">
        <v>1114</v>
      </c>
      <c r="D3162" s="11" t="s">
        <v>1113</v>
      </c>
      <c r="E3162" s="12">
        <v>2001</v>
      </c>
      <c r="F3162" s="11" t="s">
        <v>752</v>
      </c>
      <c r="G3162" s="13">
        <v>1</v>
      </c>
      <c r="H3162" s="13"/>
      <c r="I3162" s="13"/>
      <c r="J3162" s="11"/>
      <c r="K3162" s="11"/>
      <c r="L3162" s="11" t="s">
        <v>1304</v>
      </c>
      <c r="M3162" s="11" t="s">
        <v>53</v>
      </c>
      <c r="N3162" s="12" t="s">
        <v>1116</v>
      </c>
      <c r="O3162" s="12" t="s">
        <v>1116</v>
      </c>
      <c r="P3162" s="11" t="s">
        <v>652</v>
      </c>
      <c r="Q3162" s="5" t="s">
        <v>1329</v>
      </c>
      <c r="R3162" s="14"/>
      <c r="S3162" s="11" t="s">
        <v>852</v>
      </c>
      <c r="T3162" s="11"/>
      <c r="U3162" s="11" t="s">
        <v>147</v>
      </c>
      <c r="V3162" s="14">
        <v>3000</v>
      </c>
      <c r="W3162" s="14" t="s">
        <v>133</v>
      </c>
      <c r="X3162" s="11" t="s">
        <v>153</v>
      </c>
      <c r="Y3162" s="11" t="s">
        <v>152</v>
      </c>
      <c r="Z3162" s="11" t="s">
        <v>20</v>
      </c>
      <c r="AA3162" s="11"/>
      <c r="AB3162" s="11" t="s">
        <v>105</v>
      </c>
      <c r="AC3162" s="11" t="s">
        <v>506</v>
      </c>
      <c r="AD3162" s="11"/>
      <c r="AE3162" s="11" t="s">
        <v>59</v>
      </c>
      <c r="AF3162" s="11" t="s">
        <v>1198</v>
      </c>
      <c r="AG3162" s="11" t="s">
        <v>1197</v>
      </c>
      <c r="AH3162" s="11"/>
      <c r="AI3162" s="11" t="s">
        <v>225</v>
      </c>
      <c r="AJ3162" s="9" t="s">
        <v>777</v>
      </c>
      <c r="AK3162" s="9" t="s">
        <v>59</v>
      </c>
      <c r="AL3162" s="9" t="s">
        <v>1115</v>
      </c>
    </row>
    <row r="3163" spans="1:38" hidden="1" x14ac:dyDescent="0.2">
      <c r="A3163" s="12">
        <v>3023</v>
      </c>
      <c r="B3163" s="4">
        <v>311</v>
      </c>
      <c r="C3163" s="11" t="s">
        <v>1114</v>
      </c>
      <c r="D3163" s="11" t="s">
        <v>1113</v>
      </c>
      <c r="E3163" s="12">
        <v>2001</v>
      </c>
      <c r="F3163" s="11" t="s">
        <v>752</v>
      </c>
      <c r="G3163" s="13">
        <v>0.90120967741935498</v>
      </c>
      <c r="H3163" s="13"/>
      <c r="I3163" s="13"/>
      <c r="J3163" s="11"/>
      <c r="K3163" s="11"/>
      <c r="L3163" s="11" t="s">
        <v>468</v>
      </c>
      <c r="M3163" s="11" t="s">
        <v>53</v>
      </c>
      <c r="N3163" s="12" t="s">
        <v>1116</v>
      </c>
      <c r="O3163" s="12" t="s">
        <v>1116</v>
      </c>
      <c r="P3163" s="11" t="s">
        <v>652</v>
      </c>
      <c r="Q3163" s="5" t="s">
        <v>1329</v>
      </c>
      <c r="R3163" s="14"/>
      <c r="S3163" s="11" t="s">
        <v>852</v>
      </c>
      <c r="T3163" s="11"/>
      <c r="U3163" s="11" t="s">
        <v>147</v>
      </c>
      <c r="V3163" s="14">
        <v>3000</v>
      </c>
      <c r="W3163" s="14" t="s">
        <v>133</v>
      </c>
      <c r="X3163" s="11" t="s">
        <v>153</v>
      </c>
      <c r="Y3163" s="11" t="s">
        <v>152</v>
      </c>
      <c r="Z3163" s="11" t="s">
        <v>20</v>
      </c>
      <c r="AA3163" s="11"/>
      <c r="AB3163" s="11" t="s">
        <v>105</v>
      </c>
      <c r="AC3163" s="11" t="s">
        <v>506</v>
      </c>
      <c r="AD3163" s="11"/>
      <c r="AE3163" s="11" t="s">
        <v>59</v>
      </c>
      <c r="AF3163" s="11" t="s">
        <v>1198</v>
      </c>
      <c r="AG3163" s="11" t="s">
        <v>1197</v>
      </c>
      <c r="AH3163" s="11"/>
      <c r="AI3163" s="11" t="s">
        <v>225</v>
      </c>
      <c r="AJ3163" s="9" t="s">
        <v>777</v>
      </c>
      <c r="AK3163" s="9" t="s">
        <v>59</v>
      </c>
      <c r="AL3163" s="9" t="s">
        <v>1115</v>
      </c>
    </row>
    <row r="3164" spans="1:38" hidden="1" x14ac:dyDescent="0.2">
      <c r="A3164" s="12">
        <v>3023</v>
      </c>
      <c r="B3164" s="4">
        <v>312</v>
      </c>
      <c r="C3164" s="11" t="s">
        <v>1114</v>
      </c>
      <c r="D3164" s="11" t="s">
        <v>1113</v>
      </c>
      <c r="E3164" s="12">
        <v>2001</v>
      </c>
      <c r="F3164" s="11" t="s">
        <v>752</v>
      </c>
      <c r="G3164" s="13">
        <v>0.86693548387096797</v>
      </c>
      <c r="H3164" s="13"/>
      <c r="I3164" s="13"/>
      <c r="J3164" s="11"/>
      <c r="K3164" s="11"/>
      <c r="L3164" s="11" t="s">
        <v>1199</v>
      </c>
      <c r="M3164" s="11" t="s">
        <v>53</v>
      </c>
      <c r="N3164" s="12" t="s">
        <v>1116</v>
      </c>
      <c r="O3164" s="12" t="s">
        <v>1116</v>
      </c>
      <c r="P3164" s="11" t="s">
        <v>652</v>
      </c>
      <c r="Q3164" s="5" t="s">
        <v>1329</v>
      </c>
      <c r="R3164" s="14"/>
      <c r="S3164" s="11" t="s">
        <v>852</v>
      </c>
      <c r="T3164" s="11"/>
      <c r="U3164" s="11" t="s">
        <v>147</v>
      </c>
      <c r="V3164" s="14">
        <v>3000</v>
      </c>
      <c r="W3164" s="14" t="s">
        <v>133</v>
      </c>
      <c r="X3164" s="11" t="s">
        <v>153</v>
      </c>
      <c r="Y3164" s="11" t="s">
        <v>152</v>
      </c>
      <c r="Z3164" s="11" t="s">
        <v>20</v>
      </c>
      <c r="AA3164" s="11"/>
      <c r="AB3164" s="11" t="s">
        <v>105</v>
      </c>
      <c r="AC3164" s="11" t="s">
        <v>506</v>
      </c>
      <c r="AD3164" s="11"/>
      <c r="AE3164" s="11" t="s">
        <v>59</v>
      </c>
      <c r="AF3164" s="11" t="s">
        <v>1198</v>
      </c>
      <c r="AG3164" s="11" t="s">
        <v>1197</v>
      </c>
      <c r="AH3164" s="11"/>
      <c r="AI3164" s="11" t="s">
        <v>225</v>
      </c>
      <c r="AJ3164" s="9" t="s">
        <v>777</v>
      </c>
      <c r="AK3164" s="9" t="s">
        <v>59</v>
      </c>
      <c r="AL3164" s="9" t="s">
        <v>1115</v>
      </c>
    </row>
    <row r="3165" spans="1:38" hidden="1" x14ac:dyDescent="0.2">
      <c r="A3165" s="12">
        <v>3023</v>
      </c>
      <c r="B3165" s="4">
        <v>313</v>
      </c>
      <c r="C3165" s="11" t="s">
        <v>1114</v>
      </c>
      <c r="D3165" s="11" t="s">
        <v>1113</v>
      </c>
      <c r="E3165" s="12">
        <v>2001</v>
      </c>
      <c r="F3165" s="11" t="s">
        <v>752</v>
      </c>
      <c r="G3165" s="13">
        <v>0.83870967741935498</v>
      </c>
      <c r="H3165" s="13"/>
      <c r="I3165" s="13"/>
      <c r="J3165" s="11"/>
      <c r="K3165" s="11"/>
      <c r="L3165" s="11" t="s">
        <v>1200</v>
      </c>
      <c r="M3165" s="11" t="s">
        <v>53</v>
      </c>
      <c r="N3165" s="12" t="s">
        <v>1116</v>
      </c>
      <c r="O3165" s="12" t="s">
        <v>1116</v>
      </c>
      <c r="P3165" s="11" t="s">
        <v>652</v>
      </c>
      <c r="Q3165" s="5" t="s">
        <v>1329</v>
      </c>
      <c r="R3165" s="14"/>
      <c r="S3165" s="11" t="s">
        <v>852</v>
      </c>
      <c r="T3165" s="11"/>
      <c r="U3165" s="11" t="s">
        <v>147</v>
      </c>
      <c r="V3165" s="14">
        <v>3000</v>
      </c>
      <c r="W3165" s="14" t="s">
        <v>133</v>
      </c>
      <c r="X3165" s="11" t="s">
        <v>153</v>
      </c>
      <c r="Y3165" s="11" t="s">
        <v>152</v>
      </c>
      <c r="Z3165" s="11" t="s">
        <v>20</v>
      </c>
      <c r="AA3165" s="11"/>
      <c r="AB3165" s="11" t="s">
        <v>105</v>
      </c>
      <c r="AC3165" s="11" t="s">
        <v>506</v>
      </c>
      <c r="AD3165" s="11"/>
      <c r="AE3165" s="11" t="s">
        <v>59</v>
      </c>
      <c r="AF3165" s="11" t="s">
        <v>1198</v>
      </c>
      <c r="AG3165" s="11" t="s">
        <v>1197</v>
      </c>
      <c r="AH3165" s="11"/>
      <c r="AI3165" s="11" t="s">
        <v>225</v>
      </c>
      <c r="AJ3165" s="9" t="s">
        <v>777</v>
      </c>
      <c r="AK3165" s="9" t="s">
        <v>59</v>
      </c>
      <c r="AL3165" s="9" t="s">
        <v>1115</v>
      </c>
    </row>
    <row r="3166" spans="1:38" hidden="1" x14ac:dyDescent="0.2">
      <c r="A3166" s="12">
        <v>3023</v>
      </c>
      <c r="B3166" s="4">
        <v>314</v>
      </c>
      <c r="C3166" s="11" t="s">
        <v>1114</v>
      </c>
      <c r="D3166" s="11" t="s">
        <v>1113</v>
      </c>
      <c r="E3166" s="12">
        <v>2001</v>
      </c>
      <c r="F3166" s="11" t="s">
        <v>752</v>
      </c>
      <c r="G3166" s="13">
        <v>0.82661290322580605</v>
      </c>
      <c r="H3166" s="13"/>
      <c r="I3166" s="13"/>
      <c r="J3166" s="11"/>
      <c r="K3166" s="11"/>
      <c r="L3166" s="11" t="s">
        <v>1201</v>
      </c>
      <c r="M3166" s="11" t="s">
        <v>53</v>
      </c>
      <c r="N3166" s="12" t="s">
        <v>1116</v>
      </c>
      <c r="O3166" s="12" t="s">
        <v>1116</v>
      </c>
      <c r="P3166" s="11" t="s">
        <v>652</v>
      </c>
      <c r="Q3166" s="5" t="s">
        <v>1329</v>
      </c>
      <c r="R3166" s="14"/>
      <c r="S3166" s="11" t="s">
        <v>852</v>
      </c>
      <c r="T3166" s="11"/>
      <c r="U3166" s="11" t="s">
        <v>147</v>
      </c>
      <c r="V3166" s="14">
        <v>3000</v>
      </c>
      <c r="W3166" s="14" t="s">
        <v>133</v>
      </c>
      <c r="X3166" s="11" t="s">
        <v>153</v>
      </c>
      <c r="Y3166" s="11" t="s">
        <v>152</v>
      </c>
      <c r="Z3166" s="11" t="s">
        <v>20</v>
      </c>
      <c r="AA3166" s="11"/>
      <c r="AB3166" s="11" t="s">
        <v>105</v>
      </c>
      <c r="AC3166" s="11" t="s">
        <v>506</v>
      </c>
      <c r="AD3166" s="11"/>
      <c r="AE3166" s="11" t="s">
        <v>59</v>
      </c>
      <c r="AF3166" s="11" t="s">
        <v>1198</v>
      </c>
      <c r="AG3166" s="11" t="s">
        <v>1197</v>
      </c>
      <c r="AH3166" s="11"/>
      <c r="AI3166" s="11" t="s">
        <v>225</v>
      </c>
      <c r="AJ3166" s="9" t="s">
        <v>777</v>
      </c>
      <c r="AK3166" s="9" t="s">
        <v>59</v>
      </c>
      <c r="AL3166" s="9" t="s">
        <v>1115</v>
      </c>
    </row>
    <row r="3167" spans="1:38" hidden="1" x14ac:dyDescent="0.2">
      <c r="A3167" s="12">
        <v>3023</v>
      </c>
      <c r="B3167" s="4">
        <v>315</v>
      </c>
      <c r="C3167" s="11" t="s">
        <v>1114</v>
      </c>
      <c r="D3167" s="11" t="s">
        <v>1113</v>
      </c>
      <c r="E3167" s="12">
        <v>2001</v>
      </c>
      <c r="F3167" s="11" t="s">
        <v>752</v>
      </c>
      <c r="G3167" s="13">
        <v>0.80645161290322598</v>
      </c>
      <c r="H3167" s="13"/>
      <c r="I3167" s="13"/>
      <c r="J3167" s="11"/>
      <c r="K3167" s="11"/>
      <c r="L3167" s="11" t="s">
        <v>1202</v>
      </c>
      <c r="M3167" s="11" t="s">
        <v>53</v>
      </c>
      <c r="N3167" s="12" t="s">
        <v>1116</v>
      </c>
      <c r="O3167" s="12" t="s">
        <v>1116</v>
      </c>
      <c r="P3167" s="11" t="s">
        <v>652</v>
      </c>
      <c r="Q3167" s="5" t="s">
        <v>1329</v>
      </c>
      <c r="R3167" s="14"/>
      <c r="S3167" s="11" t="s">
        <v>852</v>
      </c>
      <c r="T3167" s="11"/>
      <c r="U3167" s="11" t="s">
        <v>147</v>
      </c>
      <c r="V3167" s="14">
        <v>3000</v>
      </c>
      <c r="W3167" s="14" t="s">
        <v>133</v>
      </c>
      <c r="X3167" s="11" t="s">
        <v>153</v>
      </c>
      <c r="Y3167" s="11" t="s">
        <v>152</v>
      </c>
      <c r="Z3167" s="11" t="s">
        <v>20</v>
      </c>
      <c r="AA3167" s="11"/>
      <c r="AB3167" s="11" t="s">
        <v>105</v>
      </c>
      <c r="AC3167" s="11" t="s">
        <v>506</v>
      </c>
      <c r="AD3167" s="11"/>
      <c r="AE3167" s="11" t="s">
        <v>59</v>
      </c>
      <c r="AF3167" s="11" t="s">
        <v>1198</v>
      </c>
      <c r="AG3167" s="11" t="s">
        <v>1197</v>
      </c>
      <c r="AH3167" s="11"/>
      <c r="AI3167" s="11" t="s">
        <v>225</v>
      </c>
      <c r="AJ3167" s="9" t="s">
        <v>777</v>
      </c>
      <c r="AK3167" s="9" t="s">
        <v>59</v>
      </c>
      <c r="AL3167" s="9" t="s">
        <v>1115</v>
      </c>
    </row>
    <row r="3168" spans="1:38" hidden="1" x14ac:dyDescent="0.2">
      <c r="A3168" s="12">
        <v>3023</v>
      </c>
      <c r="B3168" s="4">
        <v>316</v>
      </c>
      <c r="C3168" s="11" t="s">
        <v>1114</v>
      </c>
      <c r="D3168" s="11" t="s">
        <v>1113</v>
      </c>
      <c r="E3168" s="12">
        <v>2001</v>
      </c>
      <c r="F3168" s="11" t="s">
        <v>752</v>
      </c>
      <c r="G3168" s="13">
        <v>0.79637096774193505</v>
      </c>
      <c r="H3168" s="13"/>
      <c r="I3168" s="13"/>
      <c r="J3168" s="11"/>
      <c r="K3168" s="11"/>
      <c r="L3168" s="11" t="s">
        <v>1203</v>
      </c>
      <c r="M3168" s="11" t="s">
        <v>53</v>
      </c>
      <c r="N3168" s="12" t="s">
        <v>1116</v>
      </c>
      <c r="O3168" s="12" t="s">
        <v>1116</v>
      </c>
      <c r="P3168" s="11" t="s">
        <v>652</v>
      </c>
      <c r="Q3168" s="5" t="s">
        <v>1329</v>
      </c>
      <c r="R3168" s="14"/>
      <c r="S3168" s="11" t="s">
        <v>852</v>
      </c>
      <c r="T3168" s="11"/>
      <c r="U3168" s="11" t="s">
        <v>147</v>
      </c>
      <c r="V3168" s="14">
        <v>3000</v>
      </c>
      <c r="W3168" s="14" t="s">
        <v>133</v>
      </c>
      <c r="X3168" s="11" t="s">
        <v>153</v>
      </c>
      <c r="Y3168" s="11" t="s">
        <v>152</v>
      </c>
      <c r="Z3168" s="11" t="s">
        <v>20</v>
      </c>
      <c r="AA3168" s="11"/>
      <c r="AB3168" s="11" t="s">
        <v>105</v>
      </c>
      <c r="AC3168" s="11" t="s">
        <v>506</v>
      </c>
      <c r="AD3168" s="11"/>
      <c r="AE3168" s="11" t="s">
        <v>59</v>
      </c>
      <c r="AF3168" s="11" t="s">
        <v>1198</v>
      </c>
      <c r="AG3168" s="11" t="s">
        <v>1197</v>
      </c>
      <c r="AH3168" s="11"/>
      <c r="AI3168" s="11" t="s">
        <v>225</v>
      </c>
      <c r="AJ3168" s="9" t="s">
        <v>777</v>
      </c>
      <c r="AK3168" s="9" t="s">
        <v>59</v>
      </c>
      <c r="AL3168" s="9" t="s">
        <v>1115</v>
      </c>
    </row>
    <row r="3169" spans="1:38" hidden="1" x14ac:dyDescent="0.2">
      <c r="A3169" s="12">
        <v>3023</v>
      </c>
      <c r="B3169" s="4">
        <v>317</v>
      </c>
      <c r="C3169" s="11" t="s">
        <v>1114</v>
      </c>
      <c r="D3169" s="11" t="s">
        <v>1113</v>
      </c>
      <c r="E3169" s="12">
        <v>2001</v>
      </c>
      <c r="F3169" s="11" t="s">
        <v>752</v>
      </c>
      <c r="G3169" s="13">
        <v>0.77620967741935498</v>
      </c>
      <c r="H3169" s="13"/>
      <c r="I3169" s="13"/>
      <c r="J3169" s="11"/>
      <c r="K3169" s="11"/>
      <c r="L3169" s="11" t="s">
        <v>1204</v>
      </c>
      <c r="M3169" s="11" t="s">
        <v>53</v>
      </c>
      <c r="N3169" s="12" t="s">
        <v>1116</v>
      </c>
      <c r="O3169" s="12" t="s">
        <v>1116</v>
      </c>
      <c r="P3169" s="11" t="s">
        <v>652</v>
      </c>
      <c r="Q3169" s="5" t="s">
        <v>1329</v>
      </c>
      <c r="R3169" s="14"/>
      <c r="S3169" s="11" t="s">
        <v>852</v>
      </c>
      <c r="T3169" s="11"/>
      <c r="U3169" s="11" t="s">
        <v>147</v>
      </c>
      <c r="V3169" s="14">
        <v>3000</v>
      </c>
      <c r="W3169" s="14" t="s">
        <v>133</v>
      </c>
      <c r="X3169" s="11" t="s">
        <v>153</v>
      </c>
      <c r="Y3169" s="11" t="s">
        <v>152</v>
      </c>
      <c r="Z3169" s="11" t="s">
        <v>20</v>
      </c>
      <c r="AA3169" s="11"/>
      <c r="AB3169" s="11" t="s">
        <v>105</v>
      </c>
      <c r="AC3169" s="11" t="s">
        <v>506</v>
      </c>
      <c r="AD3169" s="11"/>
      <c r="AE3169" s="11" t="s">
        <v>59</v>
      </c>
      <c r="AF3169" s="11" t="s">
        <v>1198</v>
      </c>
      <c r="AG3169" s="11" t="s">
        <v>1197</v>
      </c>
      <c r="AH3169" s="11"/>
      <c r="AI3169" s="11" t="s">
        <v>225</v>
      </c>
      <c r="AJ3169" s="9" t="s">
        <v>777</v>
      </c>
      <c r="AK3169" s="9" t="s">
        <v>59</v>
      </c>
      <c r="AL3169" s="9" t="s">
        <v>1115</v>
      </c>
    </row>
    <row r="3170" spans="1:38" hidden="1" x14ac:dyDescent="0.2">
      <c r="A3170" s="12">
        <v>3023</v>
      </c>
      <c r="B3170" s="4">
        <v>318</v>
      </c>
      <c r="C3170" s="11" t="s">
        <v>1114</v>
      </c>
      <c r="D3170" s="11" t="s">
        <v>1113</v>
      </c>
      <c r="E3170" s="12">
        <v>2001</v>
      </c>
      <c r="F3170" s="11" t="s">
        <v>752</v>
      </c>
      <c r="G3170" s="13">
        <v>0.77620967741935498</v>
      </c>
      <c r="H3170" s="13"/>
      <c r="I3170" s="13"/>
      <c r="J3170" s="11"/>
      <c r="K3170" s="11"/>
      <c r="L3170" s="11" t="s">
        <v>1205</v>
      </c>
      <c r="M3170" s="11" t="s">
        <v>53</v>
      </c>
      <c r="N3170" s="12" t="s">
        <v>1116</v>
      </c>
      <c r="O3170" s="12" t="s">
        <v>1116</v>
      </c>
      <c r="P3170" s="11" t="s">
        <v>652</v>
      </c>
      <c r="Q3170" s="5" t="s">
        <v>1329</v>
      </c>
      <c r="R3170" s="14"/>
      <c r="S3170" s="11" t="s">
        <v>852</v>
      </c>
      <c r="T3170" s="11"/>
      <c r="U3170" s="11" t="s">
        <v>147</v>
      </c>
      <c r="V3170" s="14">
        <v>3000</v>
      </c>
      <c r="W3170" s="14" t="s">
        <v>133</v>
      </c>
      <c r="X3170" s="11" t="s">
        <v>153</v>
      </c>
      <c r="Y3170" s="11" t="s">
        <v>152</v>
      </c>
      <c r="Z3170" s="11" t="s">
        <v>20</v>
      </c>
      <c r="AA3170" s="11"/>
      <c r="AB3170" s="11" t="s">
        <v>105</v>
      </c>
      <c r="AC3170" s="11" t="s">
        <v>506</v>
      </c>
      <c r="AD3170" s="11"/>
      <c r="AE3170" s="11" t="s">
        <v>59</v>
      </c>
      <c r="AF3170" s="11" t="s">
        <v>1198</v>
      </c>
      <c r="AG3170" s="11" t="s">
        <v>1197</v>
      </c>
      <c r="AH3170" s="11"/>
      <c r="AI3170" s="11" t="s">
        <v>225</v>
      </c>
      <c r="AJ3170" s="9" t="s">
        <v>777</v>
      </c>
      <c r="AK3170" s="9" t="s">
        <v>59</v>
      </c>
      <c r="AL3170" s="9" t="s">
        <v>1115</v>
      </c>
    </row>
    <row r="3171" spans="1:38" hidden="1" x14ac:dyDescent="0.2">
      <c r="A3171" s="12">
        <v>3023</v>
      </c>
      <c r="B3171" s="4">
        <v>319</v>
      </c>
      <c r="C3171" s="11" t="s">
        <v>1114</v>
      </c>
      <c r="D3171" s="11" t="s">
        <v>1113</v>
      </c>
      <c r="E3171" s="12">
        <v>2001</v>
      </c>
      <c r="F3171" s="11" t="s">
        <v>752</v>
      </c>
      <c r="G3171" s="13">
        <v>0.76612903225806495</v>
      </c>
      <c r="H3171" s="13"/>
      <c r="I3171" s="13"/>
      <c r="J3171" s="11"/>
      <c r="K3171" s="11"/>
      <c r="L3171" s="11" t="s">
        <v>1206</v>
      </c>
      <c r="M3171" s="11" t="s">
        <v>53</v>
      </c>
      <c r="N3171" s="12" t="s">
        <v>1116</v>
      </c>
      <c r="O3171" s="12" t="s">
        <v>1116</v>
      </c>
      <c r="P3171" s="11" t="s">
        <v>652</v>
      </c>
      <c r="Q3171" s="5" t="s">
        <v>1329</v>
      </c>
      <c r="R3171" s="14"/>
      <c r="S3171" s="11" t="s">
        <v>852</v>
      </c>
      <c r="T3171" s="11"/>
      <c r="U3171" s="11" t="s">
        <v>147</v>
      </c>
      <c r="V3171" s="14">
        <v>3000</v>
      </c>
      <c r="W3171" s="14" t="s">
        <v>133</v>
      </c>
      <c r="X3171" s="11" t="s">
        <v>153</v>
      </c>
      <c r="Y3171" s="11" t="s">
        <v>152</v>
      </c>
      <c r="Z3171" s="11" t="s">
        <v>20</v>
      </c>
      <c r="AA3171" s="11"/>
      <c r="AB3171" s="11" t="s">
        <v>105</v>
      </c>
      <c r="AC3171" s="11" t="s">
        <v>506</v>
      </c>
      <c r="AD3171" s="11"/>
      <c r="AE3171" s="11" t="s">
        <v>59</v>
      </c>
      <c r="AF3171" s="11" t="s">
        <v>1198</v>
      </c>
      <c r="AG3171" s="11" t="s">
        <v>1197</v>
      </c>
      <c r="AH3171" s="11"/>
      <c r="AI3171" s="11" t="s">
        <v>225</v>
      </c>
      <c r="AJ3171" s="9" t="s">
        <v>777</v>
      </c>
      <c r="AK3171" s="9" t="s">
        <v>59</v>
      </c>
      <c r="AL3171" s="9" t="s">
        <v>1115</v>
      </c>
    </row>
    <row r="3172" spans="1:38" hidden="1" x14ac:dyDescent="0.2">
      <c r="A3172" s="12">
        <v>3023</v>
      </c>
      <c r="B3172" s="4">
        <v>320</v>
      </c>
      <c r="C3172" s="11" t="s">
        <v>1114</v>
      </c>
      <c r="D3172" s="11" t="s">
        <v>1113</v>
      </c>
      <c r="E3172" s="12">
        <v>2001</v>
      </c>
      <c r="F3172" s="11" t="s">
        <v>752</v>
      </c>
      <c r="G3172" s="13">
        <v>0.76008064516129004</v>
      </c>
      <c r="H3172" s="13"/>
      <c r="I3172" s="13"/>
      <c r="J3172" s="11"/>
      <c r="K3172" s="11"/>
      <c r="L3172" s="11" t="s">
        <v>1207</v>
      </c>
      <c r="M3172" s="11" t="s">
        <v>53</v>
      </c>
      <c r="N3172" s="12" t="s">
        <v>1116</v>
      </c>
      <c r="O3172" s="12" t="s">
        <v>1116</v>
      </c>
      <c r="P3172" s="11" t="s">
        <v>652</v>
      </c>
      <c r="Q3172" s="5" t="s">
        <v>1329</v>
      </c>
      <c r="R3172" s="14"/>
      <c r="S3172" s="11" t="s">
        <v>852</v>
      </c>
      <c r="T3172" s="11"/>
      <c r="U3172" s="11" t="s">
        <v>147</v>
      </c>
      <c r="V3172" s="14">
        <v>3000</v>
      </c>
      <c r="W3172" s="14" t="s">
        <v>133</v>
      </c>
      <c r="X3172" s="11" t="s">
        <v>153</v>
      </c>
      <c r="Y3172" s="11" t="s">
        <v>152</v>
      </c>
      <c r="Z3172" s="11" t="s">
        <v>20</v>
      </c>
      <c r="AA3172" s="11"/>
      <c r="AB3172" s="11" t="s">
        <v>105</v>
      </c>
      <c r="AC3172" s="11" t="s">
        <v>506</v>
      </c>
      <c r="AD3172" s="11"/>
      <c r="AE3172" s="11" t="s">
        <v>59</v>
      </c>
      <c r="AF3172" s="11" t="s">
        <v>1198</v>
      </c>
      <c r="AG3172" s="11" t="s">
        <v>1197</v>
      </c>
      <c r="AH3172" s="11"/>
      <c r="AI3172" s="11" t="s">
        <v>225</v>
      </c>
      <c r="AJ3172" s="9" t="s">
        <v>777</v>
      </c>
      <c r="AK3172" s="9" t="s">
        <v>59</v>
      </c>
      <c r="AL3172" s="9" t="s">
        <v>1115</v>
      </c>
    </row>
    <row r="3173" spans="1:38" hidden="1" x14ac:dyDescent="0.2">
      <c r="A3173" s="12">
        <v>3023</v>
      </c>
      <c r="B3173" s="4">
        <v>321</v>
      </c>
      <c r="C3173" s="11" t="s">
        <v>1114</v>
      </c>
      <c r="D3173" s="11" t="s">
        <v>1113</v>
      </c>
      <c r="E3173" s="12">
        <v>2001</v>
      </c>
      <c r="F3173" s="11" t="s">
        <v>752</v>
      </c>
      <c r="G3173" s="13">
        <v>0.75403225806451601</v>
      </c>
      <c r="H3173" s="13"/>
      <c r="I3173" s="13"/>
      <c r="J3173" s="11"/>
      <c r="K3173" s="11"/>
      <c r="L3173" s="11" t="s">
        <v>1208</v>
      </c>
      <c r="M3173" s="11" t="s">
        <v>53</v>
      </c>
      <c r="N3173" s="12" t="s">
        <v>1116</v>
      </c>
      <c r="O3173" s="12" t="s">
        <v>1116</v>
      </c>
      <c r="P3173" s="11" t="s">
        <v>652</v>
      </c>
      <c r="Q3173" s="5" t="s">
        <v>1329</v>
      </c>
      <c r="R3173" s="14"/>
      <c r="S3173" s="11" t="s">
        <v>852</v>
      </c>
      <c r="T3173" s="11"/>
      <c r="U3173" s="11" t="s">
        <v>147</v>
      </c>
      <c r="V3173" s="14">
        <v>3000</v>
      </c>
      <c r="W3173" s="14" t="s">
        <v>133</v>
      </c>
      <c r="X3173" s="11" t="s">
        <v>153</v>
      </c>
      <c r="Y3173" s="11" t="s">
        <v>152</v>
      </c>
      <c r="Z3173" s="11" t="s">
        <v>20</v>
      </c>
      <c r="AA3173" s="11"/>
      <c r="AB3173" s="11" t="s">
        <v>105</v>
      </c>
      <c r="AC3173" s="11" t="s">
        <v>506</v>
      </c>
      <c r="AD3173" s="11"/>
      <c r="AE3173" s="11" t="s">
        <v>59</v>
      </c>
      <c r="AF3173" s="11" t="s">
        <v>1198</v>
      </c>
      <c r="AG3173" s="11" t="s">
        <v>1197</v>
      </c>
      <c r="AH3173" s="11"/>
      <c r="AI3173" s="11" t="s">
        <v>225</v>
      </c>
      <c r="AJ3173" s="9" t="s">
        <v>777</v>
      </c>
      <c r="AK3173" s="9" t="s">
        <v>59</v>
      </c>
      <c r="AL3173" s="9" t="s">
        <v>1115</v>
      </c>
    </row>
    <row r="3174" spans="1:38" hidden="1" x14ac:dyDescent="0.2">
      <c r="A3174" s="12">
        <v>3023</v>
      </c>
      <c r="B3174" s="4">
        <v>322</v>
      </c>
      <c r="C3174" s="11" t="s">
        <v>1114</v>
      </c>
      <c r="D3174" s="11" t="s">
        <v>1113</v>
      </c>
      <c r="E3174" s="12">
        <v>2001</v>
      </c>
      <c r="F3174" s="11" t="s">
        <v>752</v>
      </c>
      <c r="G3174" s="13">
        <v>0.75</v>
      </c>
      <c r="H3174" s="13"/>
      <c r="I3174" s="13"/>
      <c r="J3174" s="11"/>
      <c r="K3174" s="11"/>
      <c r="L3174" s="11" t="s">
        <v>1209</v>
      </c>
      <c r="M3174" s="11" t="s">
        <v>53</v>
      </c>
      <c r="N3174" s="12" t="s">
        <v>1116</v>
      </c>
      <c r="O3174" s="12" t="s">
        <v>1116</v>
      </c>
      <c r="P3174" s="11" t="s">
        <v>652</v>
      </c>
      <c r="Q3174" s="5" t="s">
        <v>1329</v>
      </c>
      <c r="R3174" s="14"/>
      <c r="S3174" s="11" t="s">
        <v>852</v>
      </c>
      <c r="T3174" s="11"/>
      <c r="U3174" s="11" t="s">
        <v>147</v>
      </c>
      <c r="V3174" s="14">
        <v>3000</v>
      </c>
      <c r="W3174" s="14" t="s">
        <v>133</v>
      </c>
      <c r="X3174" s="11" t="s">
        <v>153</v>
      </c>
      <c r="Y3174" s="11" t="s">
        <v>152</v>
      </c>
      <c r="Z3174" s="11" t="s">
        <v>20</v>
      </c>
      <c r="AA3174" s="11"/>
      <c r="AB3174" s="11" t="s">
        <v>105</v>
      </c>
      <c r="AC3174" s="11" t="s">
        <v>506</v>
      </c>
      <c r="AD3174" s="11"/>
      <c r="AE3174" s="11" t="s">
        <v>59</v>
      </c>
      <c r="AF3174" s="11" t="s">
        <v>1198</v>
      </c>
      <c r="AG3174" s="11" t="s">
        <v>1197</v>
      </c>
      <c r="AH3174" s="11"/>
      <c r="AI3174" s="11" t="s">
        <v>225</v>
      </c>
      <c r="AJ3174" s="9" t="s">
        <v>777</v>
      </c>
      <c r="AK3174" s="9" t="s">
        <v>59</v>
      </c>
      <c r="AL3174" s="9" t="s">
        <v>1115</v>
      </c>
    </row>
    <row r="3175" spans="1:38" hidden="1" x14ac:dyDescent="0.2">
      <c r="A3175" s="12">
        <v>3023</v>
      </c>
      <c r="B3175" s="4">
        <v>323</v>
      </c>
      <c r="C3175" s="11" t="s">
        <v>1114</v>
      </c>
      <c r="D3175" s="11" t="s">
        <v>1113</v>
      </c>
      <c r="E3175" s="12">
        <v>2001</v>
      </c>
      <c r="F3175" s="11" t="s">
        <v>752</v>
      </c>
      <c r="G3175" s="13">
        <v>0.74798387096774199</v>
      </c>
      <c r="H3175" s="13"/>
      <c r="I3175" s="13"/>
      <c r="J3175" s="11"/>
      <c r="K3175" s="11"/>
      <c r="L3175" s="11" t="s">
        <v>1210</v>
      </c>
      <c r="M3175" s="11" t="s">
        <v>53</v>
      </c>
      <c r="N3175" s="12" t="s">
        <v>1116</v>
      </c>
      <c r="O3175" s="12" t="s">
        <v>1116</v>
      </c>
      <c r="P3175" s="11" t="s">
        <v>652</v>
      </c>
      <c r="Q3175" s="5" t="s">
        <v>1329</v>
      </c>
      <c r="R3175" s="14"/>
      <c r="S3175" s="11" t="s">
        <v>852</v>
      </c>
      <c r="T3175" s="11"/>
      <c r="U3175" s="11" t="s">
        <v>147</v>
      </c>
      <c r="V3175" s="14">
        <v>3000</v>
      </c>
      <c r="W3175" s="14" t="s">
        <v>133</v>
      </c>
      <c r="X3175" s="11" t="s">
        <v>153</v>
      </c>
      <c r="Y3175" s="11" t="s">
        <v>152</v>
      </c>
      <c r="Z3175" s="11" t="s">
        <v>20</v>
      </c>
      <c r="AA3175" s="11"/>
      <c r="AB3175" s="11" t="s">
        <v>105</v>
      </c>
      <c r="AC3175" s="11" t="s">
        <v>506</v>
      </c>
      <c r="AD3175" s="11"/>
      <c r="AE3175" s="11" t="s">
        <v>59</v>
      </c>
      <c r="AF3175" s="11" t="s">
        <v>1198</v>
      </c>
      <c r="AG3175" s="11" t="s">
        <v>1197</v>
      </c>
      <c r="AH3175" s="11"/>
      <c r="AI3175" s="11" t="s">
        <v>225</v>
      </c>
      <c r="AJ3175" s="9" t="s">
        <v>777</v>
      </c>
      <c r="AK3175" s="9" t="s">
        <v>59</v>
      </c>
      <c r="AL3175" s="9" t="s">
        <v>1115</v>
      </c>
    </row>
    <row r="3176" spans="1:38" hidden="1" x14ac:dyDescent="0.2">
      <c r="A3176" s="12">
        <v>3023</v>
      </c>
      <c r="B3176" s="4">
        <v>324</v>
      </c>
      <c r="C3176" s="11" t="s">
        <v>1114</v>
      </c>
      <c r="D3176" s="11" t="s">
        <v>1113</v>
      </c>
      <c r="E3176" s="12">
        <v>2001</v>
      </c>
      <c r="F3176" s="11" t="s">
        <v>752</v>
      </c>
      <c r="G3176" s="13">
        <v>0.73588709677419395</v>
      </c>
      <c r="H3176" s="13"/>
      <c r="I3176" s="13"/>
      <c r="J3176" s="11"/>
      <c r="K3176" s="11"/>
      <c r="L3176" s="11" t="s">
        <v>1211</v>
      </c>
      <c r="M3176" s="11" t="s">
        <v>53</v>
      </c>
      <c r="N3176" s="12" t="s">
        <v>1116</v>
      </c>
      <c r="O3176" s="12" t="s">
        <v>1116</v>
      </c>
      <c r="P3176" s="11" t="s">
        <v>652</v>
      </c>
      <c r="Q3176" s="5" t="s">
        <v>1329</v>
      </c>
      <c r="R3176" s="14"/>
      <c r="S3176" s="11" t="s">
        <v>852</v>
      </c>
      <c r="T3176" s="11"/>
      <c r="U3176" s="11" t="s">
        <v>147</v>
      </c>
      <c r="V3176" s="14">
        <v>3000</v>
      </c>
      <c r="W3176" s="14" t="s">
        <v>133</v>
      </c>
      <c r="X3176" s="11" t="s">
        <v>153</v>
      </c>
      <c r="Y3176" s="11" t="s">
        <v>152</v>
      </c>
      <c r="Z3176" s="11" t="s">
        <v>20</v>
      </c>
      <c r="AA3176" s="11"/>
      <c r="AB3176" s="11" t="s">
        <v>105</v>
      </c>
      <c r="AC3176" s="11" t="s">
        <v>506</v>
      </c>
      <c r="AD3176" s="11"/>
      <c r="AE3176" s="11" t="s">
        <v>59</v>
      </c>
      <c r="AF3176" s="11" t="s">
        <v>1198</v>
      </c>
      <c r="AG3176" s="11" t="s">
        <v>1197</v>
      </c>
      <c r="AH3176" s="11"/>
      <c r="AI3176" s="11" t="s">
        <v>225</v>
      </c>
      <c r="AJ3176" s="9" t="s">
        <v>777</v>
      </c>
      <c r="AK3176" s="9" t="s">
        <v>59</v>
      </c>
      <c r="AL3176" s="9" t="s">
        <v>1115</v>
      </c>
    </row>
    <row r="3177" spans="1:38" hidden="1" x14ac:dyDescent="0.2">
      <c r="A3177" s="12">
        <v>3023</v>
      </c>
      <c r="B3177" s="4">
        <v>325</v>
      </c>
      <c r="C3177" s="11" t="s">
        <v>1114</v>
      </c>
      <c r="D3177" s="11" t="s">
        <v>1113</v>
      </c>
      <c r="E3177" s="12">
        <v>2001</v>
      </c>
      <c r="F3177" s="11" t="s">
        <v>752</v>
      </c>
      <c r="G3177" s="13">
        <v>0.72177419354838701</v>
      </c>
      <c r="H3177" s="13"/>
      <c r="I3177" s="13"/>
      <c r="J3177" s="11"/>
      <c r="K3177" s="11"/>
      <c r="L3177" s="11" t="s">
        <v>1212</v>
      </c>
      <c r="M3177" s="11" t="s">
        <v>53</v>
      </c>
      <c r="N3177" s="12" t="s">
        <v>1116</v>
      </c>
      <c r="O3177" s="12" t="s">
        <v>1116</v>
      </c>
      <c r="P3177" s="11" t="s">
        <v>652</v>
      </c>
      <c r="Q3177" s="5" t="s">
        <v>1329</v>
      </c>
      <c r="R3177" s="14"/>
      <c r="S3177" s="11" t="s">
        <v>852</v>
      </c>
      <c r="T3177" s="11"/>
      <c r="U3177" s="11" t="s">
        <v>147</v>
      </c>
      <c r="V3177" s="14">
        <v>3000</v>
      </c>
      <c r="W3177" s="14" t="s">
        <v>133</v>
      </c>
      <c r="X3177" s="11" t="s">
        <v>153</v>
      </c>
      <c r="Y3177" s="11" t="s">
        <v>152</v>
      </c>
      <c r="Z3177" s="11" t="s">
        <v>20</v>
      </c>
      <c r="AA3177" s="11"/>
      <c r="AB3177" s="11" t="s">
        <v>105</v>
      </c>
      <c r="AC3177" s="11" t="s">
        <v>506</v>
      </c>
      <c r="AD3177" s="11"/>
      <c r="AE3177" s="11" t="s">
        <v>59</v>
      </c>
      <c r="AF3177" s="11" t="s">
        <v>1198</v>
      </c>
      <c r="AG3177" s="11" t="s">
        <v>1197</v>
      </c>
      <c r="AH3177" s="11"/>
      <c r="AI3177" s="11" t="s">
        <v>225</v>
      </c>
      <c r="AJ3177" s="9" t="s">
        <v>777</v>
      </c>
      <c r="AK3177" s="9" t="s">
        <v>59</v>
      </c>
      <c r="AL3177" s="9" t="s">
        <v>1115</v>
      </c>
    </row>
    <row r="3178" spans="1:38" hidden="1" x14ac:dyDescent="0.2">
      <c r="A3178" s="12">
        <v>3023</v>
      </c>
      <c r="B3178" s="4">
        <v>326</v>
      </c>
      <c r="C3178" s="11" t="s">
        <v>1114</v>
      </c>
      <c r="D3178" s="11" t="s">
        <v>1113</v>
      </c>
      <c r="E3178" s="12">
        <v>2001</v>
      </c>
      <c r="F3178" s="11" t="s">
        <v>752</v>
      </c>
      <c r="G3178" s="13">
        <v>0.70564516129032295</v>
      </c>
      <c r="H3178" s="13"/>
      <c r="I3178" s="13"/>
      <c r="J3178" s="11"/>
      <c r="K3178" s="11"/>
      <c r="L3178" s="11" t="s">
        <v>1213</v>
      </c>
      <c r="M3178" s="11" t="s">
        <v>53</v>
      </c>
      <c r="N3178" s="12" t="s">
        <v>1116</v>
      </c>
      <c r="O3178" s="12" t="s">
        <v>1116</v>
      </c>
      <c r="P3178" s="11" t="s">
        <v>652</v>
      </c>
      <c r="Q3178" s="5" t="s">
        <v>1329</v>
      </c>
      <c r="R3178" s="14"/>
      <c r="S3178" s="11" t="s">
        <v>852</v>
      </c>
      <c r="T3178" s="11"/>
      <c r="U3178" s="11" t="s">
        <v>147</v>
      </c>
      <c r="V3178" s="14">
        <v>3000</v>
      </c>
      <c r="W3178" s="14" t="s">
        <v>133</v>
      </c>
      <c r="X3178" s="11" t="s">
        <v>153</v>
      </c>
      <c r="Y3178" s="11" t="s">
        <v>152</v>
      </c>
      <c r="Z3178" s="11" t="s">
        <v>20</v>
      </c>
      <c r="AA3178" s="11"/>
      <c r="AB3178" s="11" t="s">
        <v>105</v>
      </c>
      <c r="AC3178" s="11" t="s">
        <v>506</v>
      </c>
      <c r="AD3178" s="11"/>
      <c r="AE3178" s="11" t="s">
        <v>59</v>
      </c>
      <c r="AF3178" s="11" t="s">
        <v>1198</v>
      </c>
      <c r="AG3178" s="11" t="s">
        <v>1197</v>
      </c>
      <c r="AH3178" s="11"/>
      <c r="AI3178" s="11" t="s">
        <v>225</v>
      </c>
      <c r="AJ3178" s="9" t="s">
        <v>777</v>
      </c>
      <c r="AK3178" s="9" t="s">
        <v>59</v>
      </c>
      <c r="AL3178" s="9" t="s">
        <v>1115</v>
      </c>
    </row>
    <row r="3179" spans="1:38" hidden="1" x14ac:dyDescent="0.2">
      <c r="A3179" s="12">
        <v>3023</v>
      </c>
      <c r="B3179" s="4">
        <v>327</v>
      </c>
      <c r="C3179" s="11" t="s">
        <v>1114</v>
      </c>
      <c r="D3179" s="11" t="s">
        <v>1113</v>
      </c>
      <c r="E3179" s="12">
        <v>2001</v>
      </c>
      <c r="F3179" s="11" t="s">
        <v>752</v>
      </c>
      <c r="G3179" s="13">
        <v>0.66733870967741904</v>
      </c>
      <c r="H3179" s="13"/>
      <c r="I3179" s="13"/>
      <c r="J3179" s="11"/>
      <c r="K3179" s="11"/>
      <c r="L3179" s="11" t="s">
        <v>1305</v>
      </c>
      <c r="M3179" s="11" t="s">
        <v>53</v>
      </c>
      <c r="N3179" s="12" t="s">
        <v>1116</v>
      </c>
      <c r="O3179" s="12" t="s">
        <v>1116</v>
      </c>
      <c r="P3179" s="11" t="s">
        <v>652</v>
      </c>
      <c r="Q3179" s="5" t="s">
        <v>1329</v>
      </c>
      <c r="R3179" s="14"/>
      <c r="S3179" s="11" t="s">
        <v>852</v>
      </c>
      <c r="T3179" s="11"/>
      <c r="U3179" s="11" t="s">
        <v>147</v>
      </c>
      <c r="V3179" s="14">
        <v>3000</v>
      </c>
      <c r="W3179" s="14" t="s">
        <v>133</v>
      </c>
      <c r="X3179" s="11" t="s">
        <v>153</v>
      </c>
      <c r="Y3179" s="11" t="s">
        <v>152</v>
      </c>
      <c r="Z3179" s="11" t="s">
        <v>20</v>
      </c>
      <c r="AA3179" s="11"/>
      <c r="AB3179" s="11" t="s">
        <v>105</v>
      </c>
      <c r="AC3179" s="11" t="s">
        <v>506</v>
      </c>
      <c r="AD3179" s="11"/>
      <c r="AE3179" s="11" t="s">
        <v>59</v>
      </c>
      <c r="AF3179" s="11" t="s">
        <v>1198</v>
      </c>
      <c r="AG3179" s="11" t="s">
        <v>1197</v>
      </c>
      <c r="AH3179" s="11"/>
      <c r="AI3179" s="11" t="s">
        <v>225</v>
      </c>
      <c r="AJ3179" s="9" t="s">
        <v>777</v>
      </c>
      <c r="AK3179" s="9" t="s">
        <v>59</v>
      </c>
      <c r="AL3179" s="9" t="s">
        <v>1115</v>
      </c>
    </row>
    <row r="3180" spans="1:38" hidden="1" x14ac:dyDescent="0.2">
      <c r="A3180" s="12">
        <v>3023</v>
      </c>
      <c r="B3180" s="4">
        <v>328</v>
      </c>
      <c r="C3180" s="11" t="s">
        <v>1114</v>
      </c>
      <c r="D3180" s="11" t="s">
        <v>1113</v>
      </c>
      <c r="E3180" s="12">
        <v>2001</v>
      </c>
      <c r="F3180" s="11" t="s">
        <v>752</v>
      </c>
      <c r="G3180" s="13">
        <v>0.64112903225806495</v>
      </c>
      <c r="H3180" s="13"/>
      <c r="I3180" s="13"/>
      <c r="J3180" s="11"/>
      <c r="K3180" s="11"/>
      <c r="L3180" s="11" t="s">
        <v>1214</v>
      </c>
      <c r="M3180" s="11" t="s">
        <v>53</v>
      </c>
      <c r="N3180" s="12" t="s">
        <v>1116</v>
      </c>
      <c r="O3180" s="12" t="s">
        <v>1116</v>
      </c>
      <c r="P3180" s="11" t="s">
        <v>652</v>
      </c>
      <c r="Q3180" s="5" t="s">
        <v>1329</v>
      </c>
      <c r="R3180" s="14"/>
      <c r="S3180" s="11" t="s">
        <v>852</v>
      </c>
      <c r="T3180" s="11"/>
      <c r="U3180" s="11" t="s">
        <v>147</v>
      </c>
      <c r="V3180" s="14">
        <v>3000</v>
      </c>
      <c r="W3180" s="14" t="s">
        <v>133</v>
      </c>
      <c r="X3180" s="11" t="s">
        <v>153</v>
      </c>
      <c r="Y3180" s="11" t="s">
        <v>152</v>
      </c>
      <c r="Z3180" s="11" t="s">
        <v>20</v>
      </c>
      <c r="AA3180" s="11"/>
      <c r="AB3180" s="11" t="s">
        <v>105</v>
      </c>
      <c r="AC3180" s="11" t="s">
        <v>506</v>
      </c>
      <c r="AD3180" s="11"/>
      <c r="AE3180" s="11" t="s">
        <v>59</v>
      </c>
      <c r="AF3180" s="11" t="s">
        <v>1198</v>
      </c>
      <c r="AG3180" s="11" t="s">
        <v>1197</v>
      </c>
      <c r="AH3180" s="11"/>
      <c r="AI3180" s="11" t="s">
        <v>225</v>
      </c>
      <c r="AJ3180" s="9" t="s">
        <v>777</v>
      </c>
      <c r="AK3180" s="9" t="s">
        <v>59</v>
      </c>
      <c r="AL3180" s="9" t="s">
        <v>1115</v>
      </c>
    </row>
    <row r="3181" spans="1:38" hidden="1" x14ac:dyDescent="0.2">
      <c r="A3181" s="12">
        <v>3023</v>
      </c>
      <c r="B3181" s="4">
        <v>329</v>
      </c>
      <c r="C3181" s="11" t="s">
        <v>1114</v>
      </c>
      <c r="D3181" s="11" t="s">
        <v>1113</v>
      </c>
      <c r="E3181" s="12">
        <v>2001</v>
      </c>
      <c r="F3181" s="11" t="s">
        <v>752</v>
      </c>
      <c r="G3181" s="13">
        <v>0.63306451612903203</v>
      </c>
      <c r="H3181" s="13"/>
      <c r="I3181" s="13"/>
      <c r="J3181" s="11"/>
      <c r="K3181" s="11"/>
      <c r="L3181" s="11" t="s">
        <v>1215</v>
      </c>
      <c r="M3181" s="11" t="s">
        <v>53</v>
      </c>
      <c r="N3181" s="12" t="s">
        <v>1116</v>
      </c>
      <c r="O3181" s="12" t="s">
        <v>1116</v>
      </c>
      <c r="P3181" s="11" t="s">
        <v>652</v>
      </c>
      <c r="Q3181" s="5" t="s">
        <v>1329</v>
      </c>
      <c r="R3181" s="14"/>
      <c r="S3181" s="11" t="s">
        <v>852</v>
      </c>
      <c r="T3181" s="11"/>
      <c r="U3181" s="11" t="s">
        <v>147</v>
      </c>
      <c r="V3181" s="14">
        <v>3000</v>
      </c>
      <c r="W3181" s="14" t="s">
        <v>133</v>
      </c>
      <c r="X3181" s="11" t="s">
        <v>153</v>
      </c>
      <c r="Y3181" s="11" t="s">
        <v>152</v>
      </c>
      <c r="Z3181" s="11" t="s">
        <v>20</v>
      </c>
      <c r="AA3181" s="11"/>
      <c r="AB3181" s="11" t="s">
        <v>105</v>
      </c>
      <c r="AC3181" s="11" t="s">
        <v>506</v>
      </c>
      <c r="AD3181" s="11"/>
      <c r="AE3181" s="11" t="s">
        <v>59</v>
      </c>
      <c r="AF3181" s="11" t="s">
        <v>1198</v>
      </c>
      <c r="AG3181" s="11" t="s">
        <v>1197</v>
      </c>
      <c r="AH3181" s="11"/>
      <c r="AI3181" s="11" t="s">
        <v>225</v>
      </c>
      <c r="AJ3181" s="9" t="s">
        <v>777</v>
      </c>
      <c r="AK3181" s="9" t="s">
        <v>59</v>
      </c>
      <c r="AL3181" s="9" t="s">
        <v>1115</v>
      </c>
    </row>
    <row r="3182" spans="1:38" hidden="1" x14ac:dyDescent="0.2">
      <c r="A3182" s="12">
        <v>3023</v>
      </c>
      <c r="B3182" s="4">
        <v>330</v>
      </c>
      <c r="C3182" s="11" t="s">
        <v>1114</v>
      </c>
      <c r="D3182" s="11" t="s">
        <v>1113</v>
      </c>
      <c r="E3182" s="12">
        <v>2001</v>
      </c>
      <c r="F3182" s="11" t="s">
        <v>752</v>
      </c>
      <c r="G3182" s="13">
        <v>0.60887096774193505</v>
      </c>
      <c r="H3182" s="13"/>
      <c r="I3182" s="13"/>
      <c r="J3182" s="11"/>
      <c r="K3182" s="11"/>
      <c r="L3182" s="11" t="s">
        <v>1216</v>
      </c>
      <c r="M3182" s="11" t="s">
        <v>53</v>
      </c>
      <c r="N3182" s="12" t="s">
        <v>1116</v>
      </c>
      <c r="O3182" s="12" t="s">
        <v>1116</v>
      </c>
      <c r="P3182" s="11" t="s">
        <v>652</v>
      </c>
      <c r="Q3182" s="5" t="s">
        <v>1329</v>
      </c>
      <c r="R3182" s="14"/>
      <c r="S3182" s="11" t="s">
        <v>852</v>
      </c>
      <c r="T3182" s="11"/>
      <c r="U3182" s="11" t="s">
        <v>147</v>
      </c>
      <c r="V3182" s="14">
        <v>3000</v>
      </c>
      <c r="W3182" s="14" t="s">
        <v>133</v>
      </c>
      <c r="X3182" s="11" t="s">
        <v>153</v>
      </c>
      <c r="Y3182" s="11" t="s">
        <v>152</v>
      </c>
      <c r="Z3182" s="11" t="s">
        <v>20</v>
      </c>
      <c r="AA3182" s="11"/>
      <c r="AB3182" s="11" t="s">
        <v>105</v>
      </c>
      <c r="AC3182" s="11" t="s">
        <v>506</v>
      </c>
      <c r="AD3182" s="11"/>
      <c r="AE3182" s="11" t="s">
        <v>59</v>
      </c>
      <c r="AF3182" s="11" t="s">
        <v>1198</v>
      </c>
      <c r="AG3182" s="11" t="s">
        <v>1197</v>
      </c>
      <c r="AH3182" s="11"/>
      <c r="AI3182" s="11" t="s">
        <v>225</v>
      </c>
      <c r="AJ3182" s="9" t="s">
        <v>777</v>
      </c>
      <c r="AK3182" s="9" t="s">
        <v>59</v>
      </c>
      <c r="AL3182" s="9" t="s">
        <v>1115</v>
      </c>
    </row>
    <row r="3183" spans="1:38" hidden="1" x14ac:dyDescent="0.2">
      <c r="A3183" s="12">
        <v>3023</v>
      </c>
      <c r="B3183" s="4">
        <v>331</v>
      </c>
      <c r="C3183" s="11" t="s">
        <v>1114</v>
      </c>
      <c r="D3183" s="11" t="s">
        <v>1113</v>
      </c>
      <c r="E3183" s="12">
        <v>2001</v>
      </c>
      <c r="F3183" s="11" t="s">
        <v>752</v>
      </c>
      <c r="G3183" s="13">
        <v>0.59072580645161299</v>
      </c>
      <c r="H3183" s="13"/>
      <c r="I3183" s="13"/>
      <c r="J3183" s="11"/>
      <c r="K3183" s="11"/>
      <c r="L3183" s="11" t="s">
        <v>1217</v>
      </c>
      <c r="M3183" s="11" t="s">
        <v>53</v>
      </c>
      <c r="N3183" s="12" t="s">
        <v>1116</v>
      </c>
      <c r="O3183" s="12" t="s">
        <v>1116</v>
      </c>
      <c r="P3183" s="11" t="s">
        <v>652</v>
      </c>
      <c r="Q3183" s="5" t="s">
        <v>1329</v>
      </c>
      <c r="R3183" s="14"/>
      <c r="S3183" s="11" t="s">
        <v>852</v>
      </c>
      <c r="T3183" s="11"/>
      <c r="U3183" s="11" t="s">
        <v>147</v>
      </c>
      <c r="V3183" s="14">
        <v>3000</v>
      </c>
      <c r="W3183" s="14" t="s">
        <v>133</v>
      </c>
      <c r="X3183" s="11" t="s">
        <v>153</v>
      </c>
      <c r="Y3183" s="11" t="s">
        <v>152</v>
      </c>
      <c r="Z3183" s="11" t="s">
        <v>20</v>
      </c>
      <c r="AA3183" s="11"/>
      <c r="AB3183" s="11" t="s">
        <v>105</v>
      </c>
      <c r="AC3183" s="11" t="s">
        <v>506</v>
      </c>
      <c r="AD3183" s="11"/>
      <c r="AE3183" s="11" t="s">
        <v>59</v>
      </c>
      <c r="AF3183" s="11" t="s">
        <v>1198</v>
      </c>
      <c r="AG3183" s="11" t="s">
        <v>1197</v>
      </c>
      <c r="AH3183" s="11"/>
      <c r="AI3183" s="11" t="s">
        <v>225</v>
      </c>
      <c r="AJ3183" s="9" t="s">
        <v>777</v>
      </c>
      <c r="AK3183" s="9" t="s">
        <v>59</v>
      </c>
      <c r="AL3183" s="9" t="s">
        <v>1115</v>
      </c>
    </row>
    <row r="3184" spans="1:38" hidden="1" x14ac:dyDescent="0.2">
      <c r="A3184" s="12">
        <v>3023</v>
      </c>
      <c r="B3184" s="4">
        <v>332</v>
      </c>
      <c r="C3184" s="11" t="s">
        <v>1114</v>
      </c>
      <c r="D3184" s="11" t="s">
        <v>1113</v>
      </c>
      <c r="E3184" s="12">
        <v>2001</v>
      </c>
      <c r="F3184" s="11" t="s">
        <v>752</v>
      </c>
      <c r="G3184" s="13">
        <v>0.58064516129032295</v>
      </c>
      <c r="H3184" s="13"/>
      <c r="I3184" s="13"/>
      <c r="J3184" s="11"/>
      <c r="K3184" s="11"/>
      <c r="L3184" s="11" t="s">
        <v>1218</v>
      </c>
      <c r="M3184" s="11" t="s">
        <v>53</v>
      </c>
      <c r="N3184" s="12" t="s">
        <v>1116</v>
      </c>
      <c r="O3184" s="12" t="s">
        <v>1116</v>
      </c>
      <c r="P3184" s="11" t="s">
        <v>652</v>
      </c>
      <c r="Q3184" s="5" t="s">
        <v>1329</v>
      </c>
      <c r="R3184" s="14"/>
      <c r="S3184" s="11" t="s">
        <v>852</v>
      </c>
      <c r="T3184" s="11"/>
      <c r="U3184" s="11" t="s">
        <v>147</v>
      </c>
      <c r="V3184" s="14">
        <v>3000</v>
      </c>
      <c r="W3184" s="14" t="s">
        <v>133</v>
      </c>
      <c r="X3184" s="11" t="s">
        <v>153</v>
      </c>
      <c r="Y3184" s="11" t="s">
        <v>152</v>
      </c>
      <c r="Z3184" s="11" t="s">
        <v>20</v>
      </c>
      <c r="AA3184" s="11"/>
      <c r="AB3184" s="11" t="s">
        <v>105</v>
      </c>
      <c r="AC3184" s="11" t="s">
        <v>506</v>
      </c>
      <c r="AD3184" s="11"/>
      <c r="AE3184" s="11" t="s">
        <v>59</v>
      </c>
      <c r="AF3184" s="11" t="s">
        <v>1198</v>
      </c>
      <c r="AG3184" s="11" t="s">
        <v>1197</v>
      </c>
      <c r="AH3184" s="11"/>
      <c r="AI3184" s="11" t="s">
        <v>225</v>
      </c>
      <c r="AJ3184" s="9" t="s">
        <v>777</v>
      </c>
      <c r="AK3184" s="9" t="s">
        <v>59</v>
      </c>
      <c r="AL3184" s="9" t="s">
        <v>1115</v>
      </c>
    </row>
    <row r="3185" spans="1:38" hidden="1" x14ac:dyDescent="0.2">
      <c r="A3185" s="12">
        <v>3023</v>
      </c>
      <c r="B3185" s="4">
        <v>333</v>
      </c>
      <c r="C3185" s="11" t="s">
        <v>1114</v>
      </c>
      <c r="D3185" s="11" t="s">
        <v>1113</v>
      </c>
      <c r="E3185" s="12">
        <v>2001</v>
      </c>
      <c r="F3185" s="11" t="s">
        <v>752</v>
      </c>
      <c r="G3185" s="13">
        <v>0.55846774193548399</v>
      </c>
      <c r="H3185" s="13"/>
      <c r="I3185" s="13"/>
      <c r="J3185" s="11"/>
      <c r="K3185" s="11"/>
      <c r="L3185" s="11" t="s">
        <v>1219</v>
      </c>
      <c r="M3185" s="11" t="s">
        <v>53</v>
      </c>
      <c r="N3185" s="12" t="s">
        <v>1116</v>
      </c>
      <c r="O3185" s="12" t="s">
        <v>1116</v>
      </c>
      <c r="P3185" s="11" t="s">
        <v>652</v>
      </c>
      <c r="Q3185" s="5" t="s">
        <v>1329</v>
      </c>
      <c r="R3185" s="14"/>
      <c r="S3185" s="11" t="s">
        <v>852</v>
      </c>
      <c r="T3185" s="11"/>
      <c r="U3185" s="11" t="s">
        <v>147</v>
      </c>
      <c r="V3185" s="14">
        <v>3000</v>
      </c>
      <c r="W3185" s="14" t="s">
        <v>133</v>
      </c>
      <c r="X3185" s="11" t="s">
        <v>153</v>
      </c>
      <c r="Y3185" s="11" t="s">
        <v>152</v>
      </c>
      <c r="Z3185" s="11" t="s">
        <v>20</v>
      </c>
      <c r="AA3185" s="11"/>
      <c r="AB3185" s="11" t="s">
        <v>105</v>
      </c>
      <c r="AC3185" s="11" t="s">
        <v>506</v>
      </c>
      <c r="AD3185" s="11"/>
      <c r="AE3185" s="11" t="s">
        <v>59</v>
      </c>
      <c r="AF3185" s="11" t="s">
        <v>1198</v>
      </c>
      <c r="AG3185" s="11" t="s">
        <v>1197</v>
      </c>
      <c r="AH3185" s="11"/>
      <c r="AI3185" s="11" t="s">
        <v>225</v>
      </c>
      <c r="AJ3185" s="9" t="s">
        <v>777</v>
      </c>
      <c r="AK3185" s="9" t="s">
        <v>59</v>
      </c>
      <c r="AL3185" s="9" t="s">
        <v>1115</v>
      </c>
    </row>
    <row r="3186" spans="1:38" hidden="1" x14ac:dyDescent="0.2">
      <c r="A3186" s="12">
        <v>3023</v>
      </c>
      <c r="B3186" s="4">
        <v>334</v>
      </c>
      <c r="C3186" s="11" t="s">
        <v>1114</v>
      </c>
      <c r="D3186" s="11" t="s">
        <v>1113</v>
      </c>
      <c r="E3186" s="12">
        <v>2001</v>
      </c>
      <c r="F3186" s="11" t="s">
        <v>752</v>
      </c>
      <c r="G3186" s="13">
        <v>0.52822580645161299</v>
      </c>
      <c r="H3186" s="13"/>
      <c r="I3186" s="13"/>
      <c r="J3186" s="11"/>
      <c r="K3186" s="11"/>
      <c r="L3186" s="11" t="s">
        <v>1220</v>
      </c>
      <c r="M3186" s="11" t="s">
        <v>53</v>
      </c>
      <c r="N3186" s="12" t="s">
        <v>1116</v>
      </c>
      <c r="O3186" s="12" t="s">
        <v>1116</v>
      </c>
      <c r="P3186" s="11" t="s">
        <v>652</v>
      </c>
      <c r="Q3186" s="5" t="s">
        <v>1329</v>
      </c>
      <c r="R3186" s="14"/>
      <c r="S3186" s="11" t="s">
        <v>852</v>
      </c>
      <c r="T3186" s="11"/>
      <c r="U3186" s="11" t="s">
        <v>147</v>
      </c>
      <c r="V3186" s="14">
        <v>3000</v>
      </c>
      <c r="W3186" s="14" t="s">
        <v>133</v>
      </c>
      <c r="X3186" s="11" t="s">
        <v>153</v>
      </c>
      <c r="Y3186" s="11" t="s">
        <v>152</v>
      </c>
      <c r="Z3186" s="11" t="s">
        <v>20</v>
      </c>
      <c r="AA3186" s="11"/>
      <c r="AB3186" s="11" t="s">
        <v>105</v>
      </c>
      <c r="AC3186" s="11" t="s">
        <v>506</v>
      </c>
      <c r="AD3186" s="11"/>
      <c r="AE3186" s="11" t="s">
        <v>59</v>
      </c>
      <c r="AF3186" s="11" t="s">
        <v>1198</v>
      </c>
      <c r="AG3186" s="11" t="s">
        <v>1197</v>
      </c>
      <c r="AH3186" s="11"/>
      <c r="AI3186" s="11" t="s">
        <v>225</v>
      </c>
      <c r="AJ3186" s="9" t="s">
        <v>777</v>
      </c>
      <c r="AK3186" s="9" t="s">
        <v>59</v>
      </c>
      <c r="AL3186" s="9" t="s">
        <v>1115</v>
      </c>
    </row>
    <row r="3187" spans="1:38" hidden="1" x14ac:dyDescent="0.2">
      <c r="A3187" s="12">
        <v>3023</v>
      </c>
      <c r="B3187" s="4">
        <v>335</v>
      </c>
      <c r="C3187" s="11" t="s">
        <v>1114</v>
      </c>
      <c r="D3187" s="11" t="s">
        <v>1113</v>
      </c>
      <c r="E3187" s="12">
        <v>2001</v>
      </c>
      <c r="F3187" s="11" t="s">
        <v>752</v>
      </c>
      <c r="G3187" s="13">
        <v>0.49395161290322598</v>
      </c>
      <c r="H3187" s="13"/>
      <c r="I3187" s="13"/>
      <c r="J3187" s="11"/>
      <c r="K3187" s="11"/>
      <c r="L3187" s="11" t="s">
        <v>1221</v>
      </c>
      <c r="M3187" s="11" t="s">
        <v>53</v>
      </c>
      <c r="N3187" s="12" t="s">
        <v>1116</v>
      </c>
      <c r="O3187" s="12" t="s">
        <v>1116</v>
      </c>
      <c r="P3187" s="11" t="s">
        <v>652</v>
      </c>
      <c r="Q3187" s="5" t="s">
        <v>1329</v>
      </c>
      <c r="R3187" s="14"/>
      <c r="S3187" s="11" t="s">
        <v>852</v>
      </c>
      <c r="T3187" s="11"/>
      <c r="U3187" s="11" t="s">
        <v>147</v>
      </c>
      <c r="V3187" s="14">
        <v>3000</v>
      </c>
      <c r="W3187" s="14" t="s">
        <v>133</v>
      </c>
      <c r="X3187" s="11" t="s">
        <v>153</v>
      </c>
      <c r="Y3187" s="11" t="s">
        <v>152</v>
      </c>
      <c r="Z3187" s="11" t="s">
        <v>20</v>
      </c>
      <c r="AA3187" s="11"/>
      <c r="AB3187" s="11" t="s">
        <v>105</v>
      </c>
      <c r="AC3187" s="11" t="s">
        <v>506</v>
      </c>
      <c r="AD3187" s="11"/>
      <c r="AE3187" s="11" t="s">
        <v>59</v>
      </c>
      <c r="AF3187" s="11" t="s">
        <v>1198</v>
      </c>
      <c r="AG3187" s="11" t="s">
        <v>1197</v>
      </c>
      <c r="AH3187" s="11"/>
      <c r="AI3187" s="11" t="s">
        <v>225</v>
      </c>
      <c r="AJ3187" s="9" t="s">
        <v>777</v>
      </c>
      <c r="AK3187" s="9" t="s">
        <v>59</v>
      </c>
      <c r="AL3187" s="9" t="s">
        <v>1115</v>
      </c>
    </row>
    <row r="3188" spans="1:38" hidden="1" x14ac:dyDescent="0.2">
      <c r="A3188" s="12">
        <v>3023</v>
      </c>
      <c r="B3188" s="4">
        <v>336</v>
      </c>
      <c r="C3188" s="11" t="s">
        <v>1114</v>
      </c>
      <c r="D3188" s="11" t="s">
        <v>1113</v>
      </c>
      <c r="E3188" s="12">
        <v>2001</v>
      </c>
      <c r="F3188" s="11" t="s">
        <v>752</v>
      </c>
      <c r="G3188" s="13">
        <v>0.48185483870967699</v>
      </c>
      <c r="H3188" s="13"/>
      <c r="I3188" s="13"/>
      <c r="J3188" s="11"/>
      <c r="K3188" s="11"/>
      <c r="L3188" s="11" t="s">
        <v>1222</v>
      </c>
      <c r="M3188" s="11" t="s">
        <v>53</v>
      </c>
      <c r="N3188" s="12" t="s">
        <v>1116</v>
      </c>
      <c r="O3188" s="12" t="s">
        <v>1116</v>
      </c>
      <c r="P3188" s="11" t="s">
        <v>652</v>
      </c>
      <c r="Q3188" s="5" t="s">
        <v>1329</v>
      </c>
      <c r="R3188" s="14"/>
      <c r="S3188" s="11" t="s">
        <v>852</v>
      </c>
      <c r="T3188" s="11"/>
      <c r="U3188" s="11" t="s">
        <v>147</v>
      </c>
      <c r="V3188" s="14">
        <v>3000</v>
      </c>
      <c r="W3188" s="14" t="s">
        <v>133</v>
      </c>
      <c r="X3188" s="11" t="s">
        <v>153</v>
      </c>
      <c r="Y3188" s="11" t="s">
        <v>152</v>
      </c>
      <c r="Z3188" s="11" t="s">
        <v>20</v>
      </c>
      <c r="AA3188" s="11"/>
      <c r="AB3188" s="11" t="s">
        <v>105</v>
      </c>
      <c r="AC3188" s="11" t="s">
        <v>506</v>
      </c>
      <c r="AD3188" s="11"/>
      <c r="AE3188" s="11" t="s">
        <v>59</v>
      </c>
      <c r="AF3188" s="11" t="s">
        <v>1198</v>
      </c>
      <c r="AG3188" s="11" t="s">
        <v>1197</v>
      </c>
      <c r="AH3188" s="11"/>
      <c r="AI3188" s="11" t="s">
        <v>225</v>
      </c>
      <c r="AJ3188" s="9" t="s">
        <v>777</v>
      </c>
      <c r="AK3188" s="9" t="s">
        <v>59</v>
      </c>
      <c r="AL3188" s="9" t="s">
        <v>1115</v>
      </c>
    </row>
    <row r="3189" spans="1:38" hidden="1" x14ac:dyDescent="0.2">
      <c r="A3189" s="12">
        <v>3023</v>
      </c>
      <c r="B3189" s="4">
        <v>337</v>
      </c>
      <c r="C3189" s="11" t="s">
        <v>1114</v>
      </c>
      <c r="D3189" s="11" t="s">
        <v>1113</v>
      </c>
      <c r="E3189" s="12">
        <v>2001</v>
      </c>
      <c r="F3189" s="11" t="s">
        <v>752</v>
      </c>
      <c r="G3189" s="13">
        <v>0.45967741935483902</v>
      </c>
      <c r="H3189" s="13"/>
      <c r="I3189" s="13"/>
      <c r="J3189" s="11"/>
      <c r="K3189" s="11"/>
      <c r="L3189" s="11" t="s">
        <v>1223</v>
      </c>
      <c r="M3189" s="11" t="s">
        <v>53</v>
      </c>
      <c r="N3189" s="12" t="s">
        <v>1116</v>
      </c>
      <c r="O3189" s="12" t="s">
        <v>1116</v>
      </c>
      <c r="P3189" s="11" t="s">
        <v>652</v>
      </c>
      <c r="Q3189" s="5" t="s">
        <v>1329</v>
      </c>
      <c r="R3189" s="14"/>
      <c r="S3189" s="11" t="s">
        <v>852</v>
      </c>
      <c r="T3189" s="11"/>
      <c r="U3189" s="11" t="s">
        <v>147</v>
      </c>
      <c r="V3189" s="14">
        <v>3000</v>
      </c>
      <c r="W3189" s="14" t="s">
        <v>133</v>
      </c>
      <c r="X3189" s="11" t="s">
        <v>153</v>
      </c>
      <c r="Y3189" s="11" t="s">
        <v>152</v>
      </c>
      <c r="Z3189" s="11" t="s">
        <v>20</v>
      </c>
      <c r="AA3189" s="11"/>
      <c r="AB3189" s="11" t="s">
        <v>105</v>
      </c>
      <c r="AC3189" s="11" t="s">
        <v>506</v>
      </c>
      <c r="AD3189" s="11"/>
      <c r="AE3189" s="11" t="s">
        <v>59</v>
      </c>
      <c r="AF3189" s="11" t="s">
        <v>1198</v>
      </c>
      <c r="AG3189" s="11" t="s">
        <v>1197</v>
      </c>
      <c r="AH3189" s="11"/>
      <c r="AI3189" s="11" t="s">
        <v>225</v>
      </c>
      <c r="AJ3189" s="9" t="s">
        <v>777</v>
      </c>
      <c r="AK3189" s="9" t="s">
        <v>59</v>
      </c>
      <c r="AL3189" s="9" t="s">
        <v>1115</v>
      </c>
    </row>
    <row r="3190" spans="1:38" hidden="1" x14ac:dyDescent="0.2">
      <c r="A3190" s="12">
        <v>3023</v>
      </c>
      <c r="B3190" s="4">
        <v>338</v>
      </c>
      <c r="C3190" s="11" t="s">
        <v>1114</v>
      </c>
      <c r="D3190" s="11" t="s">
        <v>1113</v>
      </c>
      <c r="E3190" s="12">
        <v>2001</v>
      </c>
      <c r="F3190" s="11" t="s">
        <v>752</v>
      </c>
      <c r="G3190" s="13">
        <v>0.45161290322580599</v>
      </c>
      <c r="H3190" s="13"/>
      <c r="I3190" s="13"/>
      <c r="J3190" s="11"/>
      <c r="K3190" s="11"/>
      <c r="L3190" s="11" t="s">
        <v>1224</v>
      </c>
      <c r="M3190" s="11" t="s">
        <v>53</v>
      </c>
      <c r="N3190" s="12" t="s">
        <v>1116</v>
      </c>
      <c r="O3190" s="12" t="s">
        <v>1116</v>
      </c>
      <c r="P3190" s="11" t="s">
        <v>652</v>
      </c>
      <c r="Q3190" s="5" t="s">
        <v>1329</v>
      </c>
      <c r="R3190" s="14"/>
      <c r="S3190" s="11" t="s">
        <v>852</v>
      </c>
      <c r="T3190" s="11"/>
      <c r="U3190" s="11" t="s">
        <v>147</v>
      </c>
      <c r="V3190" s="14">
        <v>3000</v>
      </c>
      <c r="W3190" s="14" t="s">
        <v>133</v>
      </c>
      <c r="X3190" s="11" t="s">
        <v>153</v>
      </c>
      <c r="Y3190" s="11" t="s">
        <v>152</v>
      </c>
      <c r="Z3190" s="11" t="s">
        <v>20</v>
      </c>
      <c r="AA3190" s="11"/>
      <c r="AB3190" s="11" t="s">
        <v>105</v>
      </c>
      <c r="AC3190" s="11" t="s">
        <v>506</v>
      </c>
      <c r="AD3190" s="11"/>
      <c r="AE3190" s="11" t="s">
        <v>59</v>
      </c>
      <c r="AF3190" s="11" t="s">
        <v>1198</v>
      </c>
      <c r="AG3190" s="11" t="s">
        <v>1197</v>
      </c>
      <c r="AH3190" s="11"/>
      <c r="AI3190" s="11" t="s">
        <v>225</v>
      </c>
      <c r="AJ3190" s="9" t="s">
        <v>777</v>
      </c>
      <c r="AK3190" s="9" t="s">
        <v>59</v>
      </c>
      <c r="AL3190" s="9" t="s">
        <v>1115</v>
      </c>
    </row>
    <row r="3191" spans="1:38" hidden="1" x14ac:dyDescent="0.2">
      <c r="A3191" s="12">
        <v>3023</v>
      </c>
      <c r="B3191" s="4">
        <v>339</v>
      </c>
      <c r="C3191" s="11" t="s">
        <v>1114</v>
      </c>
      <c r="D3191" s="11" t="s">
        <v>1113</v>
      </c>
      <c r="E3191" s="12">
        <v>2001</v>
      </c>
      <c r="F3191" s="11" t="s">
        <v>752</v>
      </c>
      <c r="G3191" s="13">
        <v>0.42338709677419401</v>
      </c>
      <c r="H3191" s="13"/>
      <c r="I3191" s="13"/>
      <c r="J3191" s="11"/>
      <c r="K3191" s="11"/>
      <c r="L3191" s="11" t="s">
        <v>1225</v>
      </c>
      <c r="M3191" s="11" t="s">
        <v>53</v>
      </c>
      <c r="N3191" s="12" t="s">
        <v>1116</v>
      </c>
      <c r="O3191" s="12" t="s">
        <v>1116</v>
      </c>
      <c r="P3191" s="11" t="s">
        <v>652</v>
      </c>
      <c r="Q3191" s="5" t="s">
        <v>1329</v>
      </c>
      <c r="R3191" s="14"/>
      <c r="S3191" s="11" t="s">
        <v>852</v>
      </c>
      <c r="T3191" s="11"/>
      <c r="U3191" s="11" t="s">
        <v>147</v>
      </c>
      <c r="V3191" s="14">
        <v>3000</v>
      </c>
      <c r="W3191" s="14" t="s">
        <v>133</v>
      </c>
      <c r="X3191" s="11" t="s">
        <v>153</v>
      </c>
      <c r="Y3191" s="11" t="s">
        <v>152</v>
      </c>
      <c r="Z3191" s="11" t="s">
        <v>20</v>
      </c>
      <c r="AA3191" s="11"/>
      <c r="AB3191" s="11" t="s">
        <v>105</v>
      </c>
      <c r="AC3191" s="11" t="s">
        <v>506</v>
      </c>
      <c r="AD3191" s="11"/>
      <c r="AE3191" s="11" t="s">
        <v>59</v>
      </c>
      <c r="AF3191" s="11" t="s">
        <v>1198</v>
      </c>
      <c r="AG3191" s="11" t="s">
        <v>1197</v>
      </c>
      <c r="AH3191" s="11"/>
      <c r="AI3191" s="11" t="s">
        <v>225</v>
      </c>
      <c r="AJ3191" s="9" t="s">
        <v>777</v>
      </c>
      <c r="AK3191" s="9" t="s">
        <v>59</v>
      </c>
      <c r="AL3191" s="9" t="s">
        <v>1115</v>
      </c>
    </row>
    <row r="3192" spans="1:38" hidden="1" x14ac:dyDescent="0.2">
      <c r="A3192" s="12">
        <v>3023</v>
      </c>
      <c r="B3192" s="4">
        <v>340</v>
      </c>
      <c r="C3192" s="11" t="s">
        <v>1114</v>
      </c>
      <c r="D3192" s="11" t="s">
        <v>1113</v>
      </c>
      <c r="E3192" s="12">
        <v>2001</v>
      </c>
      <c r="F3192" s="11" t="s">
        <v>752</v>
      </c>
      <c r="G3192" s="13">
        <v>0.41532258064516098</v>
      </c>
      <c r="H3192" s="13"/>
      <c r="I3192" s="13"/>
      <c r="J3192" s="11"/>
      <c r="K3192" s="11"/>
      <c r="L3192" s="11" t="s">
        <v>1226</v>
      </c>
      <c r="M3192" s="11" t="s">
        <v>53</v>
      </c>
      <c r="N3192" s="12" t="s">
        <v>1116</v>
      </c>
      <c r="O3192" s="12" t="s">
        <v>1116</v>
      </c>
      <c r="P3192" s="11" t="s">
        <v>652</v>
      </c>
      <c r="Q3192" s="5" t="s">
        <v>1329</v>
      </c>
      <c r="R3192" s="14"/>
      <c r="S3192" s="11" t="s">
        <v>852</v>
      </c>
      <c r="T3192" s="11"/>
      <c r="U3192" s="11" t="s">
        <v>147</v>
      </c>
      <c r="V3192" s="14">
        <v>3000</v>
      </c>
      <c r="W3192" s="14" t="s">
        <v>133</v>
      </c>
      <c r="X3192" s="11" t="s">
        <v>153</v>
      </c>
      <c r="Y3192" s="11" t="s">
        <v>152</v>
      </c>
      <c r="Z3192" s="11" t="s">
        <v>20</v>
      </c>
      <c r="AA3192" s="11"/>
      <c r="AB3192" s="11" t="s">
        <v>105</v>
      </c>
      <c r="AC3192" s="11" t="s">
        <v>506</v>
      </c>
      <c r="AD3192" s="11"/>
      <c r="AE3192" s="11" t="s">
        <v>59</v>
      </c>
      <c r="AF3192" s="11" t="s">
        <v>1198</v>
      </c>
      <c r="AG3192" s="11" t="s">
        <v>1197</v>
      </c>
      <c r="AH3192" s="11"/>
      <c r="AI3192" s="11" t="s">
        <v>225</v>
      </c>
      <c r="AJ3192" s="9" t="s">
        <v>777</v>
      </c>
      <c r="AK3192" s="9" t="s">
        <v>59</v>
      </c>
      <c r="AL3192" s="9" t="s">
        <v>1115</v>
      </c>
    </row>
    <row r="3193" spans="1:38" hidden="1" x14ac:dyDescent="0.2">
      <c r="A3193" s="12">
        <v>3023</v>
      </c>
      <c r="B3193" s="4">
        <v>341</v>
      </c>
      <c r="C3193" s="11" t="s">
        <v>1114</v>
      </c>
      <c r="D3193" s="11" t="s">
        <v>1113</v>
      </c>
      <c r="E3193" s="12">
        <v>2001</v>
      </c>
      <c r="F3193" s="11" t="s">
        <v>752</v>
      </c>
      <c r="G3193" s="13">
        <v>0.38306451612903197</v>
      </c>
      <c r="H3193" s="13"/>
      <c r="I3193" s="13"/>
      <c r="J3193" s="11"/>
      <c r="K3193" s="11"/>
      <c r="L3193" s="11" t="s">
        <v>1227</v>
      </c>
      <c r="M3193" s="11" t="s">
        <v>53</v>
      </c>
      <c r="N3193" s="12" t="s">
        <v>1116</v>
      </c>
      <c r="O3193" s="12" t="s">
        <v>1116</v>
      </c>
      <c r="P3193" s="11" t="s">
        <v>652</v>
      </c>
      <c r="Q3193" s="5" t="s">
        <v>1329</v>
      </c>
      <c r="R3193" s="14"/>
      <c r="S3193" s="11" t="s">
        <v>852</v>
      </c>
      <c r="T3193" s="11"/>
      <c r="U3193" s="11" t="s">
        <v>147</v>
      </c>
      <c r="V3193" s="14">
        <v>3000</v>
      </c>
      <c r="W3193" s="14" t="s">
        <v>133</v>
      </c>
      <c r="X3193" s="11" t="s">
        <v>153</v>
      </c>
      <c r="Y3193" s="11" t="s">
        <v>152</v>
      </c>
      <c r="Z3193" s="11" t="s">
        <v>20</v>
      </c>
      <c r="AA3193" s="11"/>
      <c r="AB3193" s="11" t="s">
        <v>105</v>
      </c>
      <c r="AC3193" s="11" t="s">
        <v>506</v>
      </c>
      <c r="AD3193" s="11"/>
      <c r="AE3193" s="11" t="s">
        <v>59</v>
      </c>
      <c r="AF3193" s="11" t="s">
        <v>1198</v>
      </c>
      <c r="AG3193" s="11" t="s">
        <v>1197</v>
      </c>
      <c r="AH3193" s="11"/>
      <c r="AI3193" s="11" t="s">
        <v>225</v>
      </c>
      <c r="AJ3193" s="9" t="s">
        <v>777</v>
      </c>
      <c r="AK3193" s="9" t="s">
        <v>59</v>
      </c>
      <c r="AL3193" s="9" t="s">
        <v>1115</v>
      </c>
    </row>
    <row r="3194" spans="1:38" hidden="1" x14ac:dyDescent="0.2">
      <c r="A3194" s="12">
        <v>3023</v>
      </c>
      <c r="B3194" s="4">
        <v>342</v>
      </c>
      <c r="C3194" s="11" t="s">
        <v>1114</v>
      </c>
      <c r="D3194" s="11" t="s">
        <v>1113</v>
      </c>
      <c r="E3194" s="12">
        <v>2001</v>
      </c>
      <c r="F3194" s="11" t="s">
        <v>752</v>
      </c>
      <c r="G3194" s="13">
        <v>0.36693548387096803</v>
      </c>
      <c r="H3194" s="13"/>
      <c r="I3194" s="13"/>
      <c r="J3194" s="11"/>
      <c r="K3194" s="11"/>
      <c r="L3194" s="11" t="s">
        <v>1228</v>
      </c>
      <c r="M3194" s="11" t="s">
        <v>53</v>
      </c>
      <c r="N3194" s="12" t="s">
        <v>1116</v>
      </c>
      <c r="O3194" s="12" t="s">
        <v>1116</v>
      </c>
      <c r="P3194" s="11" t="s">
        <v>652</v>
      </c>
      <c r="Q3194" s="5" t="s">
        <v>1329</v>
      </c>
      <c r="R3194" s="14"/>
      <c r="S3194" s="11" t="s">
        <v>852</v>
      </c>
      <c r="T3194" s="11"/>
      <c r="U3194" s="11" t="s">
        <v>147</v>
      </c>
      <c r="V3194" s="14">
        <v>3000</v>
      </c>
      <c r="W3194" s="14" t="s">
        <v>133</v>
      </c>
      <c r="X3194" s="11" t="s">
        <v>153</v>
      </c>
      <c r="Y3194" s="11" t="s">
        <v>152</v>
      </c>
      <c r="Z3194" s="11" t="s">
        <v>20</v>
      </c>
      <c r="AA3194" s="11"/>
      <c r="AB3194" s="11" t="s">
        <v>105</v>
      </c>
      <c r="AC3194" s="11" t="s">
        <v>506</v>
      </c>
      <c r="AD3194" s="11"/>
      <c r="AE3194" s="11" t="s">
        <v>59</v>
      </c>
      <c r="AF3194" s="11" t="s">
        <v>1198</v>
      </c>
      <c r="AG3194" s="11" t="s">
        <v>1197</v>
      </c>
      <c r="AH3194" s="11"/>
      <c r="AI3194" s="11" t="s">
        <v>225</v>
      </c>
      <c r="AJ3194" s="9" t="s">
        <v>777</v>
      </c>
      <c r="AK3194" s="9" t="s">
        <v>59</v>
      </c>
      <c r="AL3194" s="9" t="s">
        <v>1115</v>
      </c>
    </row>
    <row r="3195" spans="1:38" hidden="1" x14ac:dyDescent="0.2">
      <c r="A3195" s="12">
        <v>3023</v>
      </c>
      <c r="B3195" s="4">
        <v>343</v>
      </c>
      <c r="C3195" s="11" t="s">
        <v>1114</v>
      </c>
      <c r="D3195" s="11" t="s">
        <v>1113</v>
      </c>
      <c r="E3195" s="12">
        <v>2001</v>
      </c>
      <c r="F3195" s="11" t="s">
        <v>752</v>
      </c>
      <c r="G3195" s="13">
        <v>0.358870967741936</v>
      </c>
      <c r="H3195" s="13"/>
      <c r="I3195" s="13"/>
      <c r="J3195" s="11"/>
      <c r="K3195" s="11"/>
      <c r="L3195" s="11" t="s">
        <v>1306</v>
      </c>
      <c r="M3195" s="11" t="s">
        <v>53</v>
      </c>
      <c r="N3195" s="12" t="s">
        <v>1116</v>
      </c>
      <c r="O3195" s="12" t="s">
        <v>1116</v>
      </c>
      <c r="P3195" s="11" t="s">
        <v>652</v>
      </c>
      <c r="Q3195" s="5" t="s">
        <v>1329</v>
      </c>
      <c r="R3195" s="14"/>
      <c r="S3195" s="11" t="s">
        <v>852</v>
      </c>
      <c r="T3195" s="11"/>
      <c r="U3195" s="11" t="s">
        <v>147</v>
      </c>
      <c r="V3195" s="14">
        <v>3000</v>
      </c>
      <c r="W3195" s="14" t="s">
        <v>133</v>
      </c>
      <c r="X3195" s="11" t="s">
        <v>153</v>
      </c>
      <c r="Y3195" s="11" t="s">
        <v>152</v>
      </c>
      <c r="Z3195" s="11" t="s">
        <v>20</v>
      </c>
      <c r="AA3195" s="11"/>
      <c r="AB3195" s="11" t="s">
        <v>105</v>
      </c>
      <c r="AC3195" s="11" t="s">
        <v>506</v>
      </c>
      <c r="AD3195" s="11"/>
      <c r="AE3195" s="11" t="s">
        <v>59</v>
      </c>
      <c r="AF3195" s="11" t="s">
        <v>1198</v>
      </c>
      <c r="AG3195" s="11" t="s">
        <v>1197</v>
      </c>
      <c r="AH3195" s="11"/>
      <c r="AI3195" s="11" t="s">
        <v>225</v>
      </c>
      <c r="AJ3195" s="9" t="s">
        <v>777</v>
      </c>
      <c r="AK3195" s="9" t="s">
        <v>59</v>
      </c>
      <c r="AL3195" s="9" t="s">
        <v>1115</v>
      </c>
    </row>
    <row r="3196" spans="1:38" hidden="1" x14ac:dyDescent="0.2">
      <c r="A3196" s="12">
        <v>3023</v>
      </c>
      <c r="B3196" s="4">
        <v>344</v>
      </c>
      <c r="C3196" s="11" t="s">
        <v>1114</v>
      </c>
      <c r="D3196" s="11" t="s">
        <v>1113</v>
      </c>
      <c r="E3196" s="12">
        <v>2001</v>
      </c>
      <c r="F3196" s="11" t="s">
        <v>752</v>
      </c>
      <c r="G3196" s="13">
        <v>0.34072580645161299</v>
      </c>
      <c r="H3196" s="13"/>
      <c r="I3196" s="13"/>
      <c r="J3196" s="11"/>
      <c r="K3196" s="11"/>
      <c r="L3196" s="11" t="s">
        <v>1229</v>
      </c>
      <c r="M3196" s="11" t="s">
        <v>53</v>
      </c>
      <c r="N3196" s="12" t="s">
        <v>1116</v>
      </c>
      <c r="O3196" s="12" t="s">
        <v>1116</v>
      </c>
      <c r="P3196" s="11" t="s">
        <v>652</v>
      </c>
      <c r="Q3196" s="5" t="s">
        <v>1329</v>
      </c>
      <c r="R3196" s="14"/>
      <c r="S3196" s="11" t="s">
        <v>852</v>
      </c>
      <c r="T3196" s="11"/>
      <c r="U3196" s="11" t="s">
        <v>147</v>
      </c>
      <c r="V3196" s="14">
        <v>3000</v>
      </c>
      <c r="W3196" s="14" t="s">
        <v>133</v>
      </c>
      <c r="X3196" s="11" t="s">
        <v>153</v>
      </c>
      <c r="Y3196" s="11" t="s">
        <v>152</v>
      </c>
      <c r="Z3196" s="11" t="s">
        <v>20</v>
      </c>
      <c r="AA3196" s="11"/>
      <c r="AB3196" s="11" t="s">
        <v>105</v>
      </c>
      <c r="AC3196" s="11" t="s">
        <v>506</v>
      </c>
      <c r="AD3196" s="11"/>
      <c r="AE3196" s="11" t="s">
        <v>59</v>
      </c>
      <c r="AF3196" s="11" t="s">
        <v>1198</v>
      </c>
      <c r="AG3196" s="11" t="s">
        <v>1197</v>
      </c>
      <c r="AH3196" s="11"/>
      <c r="AI3196" s="11" t="s">
        <v>225</v>
      </c>
      <c r="AJ3196" s="9" t="s">
        <v>777</v>
      </c>
      <c r="AK3196" s="9" t="s">
        <v>59</v>
      </c>
      <c r="AL3196" s="9" t="s">
        <v>1115</v>
      </c>
    </row>
    <row r="3197" spans="1:38" hidden="1" x14ac:dyDescent="0.2">
      <c r="A3197" s="12">
        <v>3023</v>
      </c>
      <c r="B3197" s="4">
        <v>345</v>
      </c>
      <c r="C3197" s="11" t="s">
        <v>1114</v>
      </c>
      <c r="D3197" s="11" t="s">
        <v>1113</v>
      </c>
      <c r="E3197" s="12">
        <v>2001</v>
      </c>
      <c r="F3197" s="11" t="s">
        <v>752</v>
      </c>
      <c r="G3197" s="13">
        <v>0.33669354838709697</v>
      </c>
      <c r="H3197" s="13"/>
      <c r="I3197" s="13"/>
      <c r="J3197" s="11"/>
      <c r="K3197" s="11"/>
      <c r="L3197" s="11" t="s">
        <v>1230</v>
      </c>
      <c r="M3197" s="11" t="s">
        <v>53</v>
      </c>
      <c r="N3197" s="12" t="s">
        <v>1116</v>
      </c>
      <c r="O3197" s="12" t="s">
        <v>1116</v>
      </c>
      <c r="P3197" s="11" t="s">
        <v>652</v>
      </c>
      <c r="Q3197" s="5" t="s">
        <v>1329</v>
      </c>
      <c r="R3197" s="14"/>
      <c r="S3197" s="11" t="s">
        <v>852</v>
      </c>
      <c r="T3197" s="11"/>
      <c r="U3197" s="11" t="s">
        <v>147</v>
      </c>
      <c r="V3197" s="14">
        <v>3000</v>
      </c>
      <c r="W3197" s="14" t="s">
        <v>133</v>
      </c>
      <c r="X3197" s="11" t="s">
        <v>153</v>
      </c>
      <c r="Y3197" s="11" t="s">
        <v>152</v>
      </c>
      <c r="Z3197" s="11" t="s">
        <v>20</v>
      </c>
      <c r="AA3197" s="11"/>
      <c r="AB3197" s="11" t="s">
        <v>105</v>
      </c>
      <c r="AC3197" s="11" t="s">
        <v>506</v>
      </c>
      <c r="AD3197" s="11"/>
      <c r="AE3197" s="11" t="s">
        <v>59</v>
      </c>
      <c r="AF3197" s="11" t="s">
        <v>1198</v>
      </c>
      <c r="AG3197" s="11" t="s">
        <v>1197</v>
      </c>
      <c r="AH3197" s="11"/>
      <c r="AI3197" s="11" t="s">
        <v>225</v>
      </c>
      <c r="AJ3197" s="9" t="s">
        <v>777</v>
      </c>
      <c r="AK3197" s="9" t="s">
        <v>59</v>
      </c>
      <c r="AL3197" s="9" t="s">
        <v>1115</v>
      </c>
    </row>
    <row r="3198" spans="1:38" hidden="1" x14ac:dyDescent="0.2">
      <c r="A3198" s="12">
        <v>3023</v>
      </c>
      <c r="B3198" s="4">
        <v>346</v>
      </c>
      <c r="C3198" s="11" t="s">
        <v>1114</v>
      </c>
      <c r="D3198" s="11" t="s">
        <v>1113</v>
      </c>
      <c r="E3198" s="12">
        <v>2001</v>
      </c>
      <c r="F3198" s="11" t="s">
        <v>752</v>
      </c>
      <c r="G3198" s="13">
        <v>0.31451612903225801</v>
      </c>
      <c r="H3198" s="13"/>
      <c r="I3198" s="13"/>
      <c r="J3198" s="11"/>
      <c r="K3198" s="11"/>
      <c r="L3198" s="11" t="s">
        <v>1307</v>
      </c>
      <c r="M3198" s="11" t="s">
        <v>53</v>
      </c>
      <c r="N3198" s="12" t="s">
        <v>1116</v>
      </c>
      <c r="O3198" s="12" t="s">
        <v>1116</v>
      </c>
      <c r="P3198" s="11" t="s">
        <v>652</v>
      </c>
      <c r="Q3198" s="5" t="s">
        <v>1329</v>
      </c>
      <c r="R3198" s="14"/>
      <c r="S3198" s="11" t="s">
        <v>852</v>
      </c>
      <c r="T3198" s="11"/>
      <c r="U3198" s="11" t="s">
        <v>147</v>
      </c>
      <c r="V3198" s="14">
        <v>3000</v>
      </c>
      <c r="W3198" s="14" t="s">
        <v>133</v>
      </c>
      <c r="X3198" s="11" t="s">
        <v>153</v>
      </c>
      <c r="Y3198" s="11" t="s">
        <v>152</v>
      </c>
      <c r="Z3198" s="11" t="s">
        <v>20</v>
      </c>
      <c r="AA3198" s="11"/>
      <c r="AB3198" s="11" t="s">
        <v>105</v>
      </c>
      <c r="AC3198" s="11" t="s">
        <v>506</v>
      </c>
      <c r="AD3198" s="11"/>
      <c r="AE3198" s="11" t="s">
        <v>59</v>
      </c>
      <c r="AF3198" s="11" t="s">
        <v>1198</v>
      </c>
      <c r="AG3198" s="11" t="s">
        <v>1197</v>
      </c>
      <c r="AH3198" s="11"/>
      <c r="AI3198" s="11" t="s">
        <v>225</v>
      </c>
      <c r="AJ3198" s="9" t="s">
        <v>777</v>
      </c>
      <c r="AK3198" s="9" t="s">
        <v>59</v>
      </c>
      <c r="AL3198" s="9" t="s">
        <v>1115</v>
      </c>
    </row>
    <row r="3199" spans="1:38" hidden="1" x14ac:dyDescent="0.2">
      <c r="A3199" s="12">
        <v>3023</v>
      </c>
      <c r="B3199" s="4">
        <v>347</v>
      </c>
      <c r="C3199" s="11" t="s">
        <v>1114</v>
      </c>
      <c r="D3199" s="11" t="s">
        <v>1113</v>
      </c>
      <c r="E3199" s="12">
        <v>2001</v>
      </c>
      <c r="F3199" s="11" t="s">
        <v>752</v>
      </c>
      <c r="G3199" s="13">
        <v>0.29233870967741898</v>
      </c>
      <c r="H3199" s="13"/>
      <c r="I3199" s="13"/>
      <c r="J3199" s="11"/>
      <c r="K3199" s="11"/>
      <c r="L3199" s="11" t="s">
        <v>1231</v>
      </c>
      <c r="M3199" s="11" t="s">
        <v>53</v>
      </c>
      <c r="N3199" s="12" t="s">
        <v>1116</v>
      </c>
      <c r="O3199" s="12" t="s">
        <v>1116</v>
      </c>
      <c r="P3199" s="11" t="s">
        <v>652</v>
      </c>
      <c r="Q3199" s="5" t="s">
        <v>1329</v>
      </c>
      <c r="R3199" s="14"/>
      <c r="S3199" s="11" t="s">
        <v>852</v>
      </c>
      <c r="T3199" s="11"/>
      <c r="U3199" s="11" t="s">
        <v>147</v>
      </c>
      <c r="V3199" s="14">
        <v>3000</v>
      </c>
      <c r="W3199" s="14" t="s">
        <v>133</v>
      </c>
      <c r="X3199" s="11" t="s">
        <v>153</v>
      </c>
      <c r="Y3199" s="11" t="s">
        <v>152</v>
      </c>
      <c r="Z3199" s="11" t="s">
        <v>20</v>
      </c>
      <c r="AA3199" s="11"/>
      <c r="AB3199" s="11" t="s">
        <v>105</v>
      </c>
      <c r="AC3199" s="11" t="s">
        <v>506</v>
      </c>
      <c r="AD3199" s="11"/>
      <c r="AE3199" s="11" t="s">
        <v>59</v>
      </c>
      <c r="AF3199" s="11" t="s">
        <v>1198</v>
      </c>
      <c r="AG3199" s="11" t="s">
        <v>1197</v>
      </c>
      <c r="AH3199" s="11"/>
      <c r="AI3199" s="11" t="s">
        <v>225</v>
      </c>
      <c r="AJ3199" s="9" t="s">
        <v>777</v>
      </c>
      <c r="AK3199" s="9" t="s">
        <v>59</v>
      </c>
      <c r="AL3199" s="9" t="s">
        <v>1115</v>
      </c>
    </row>
    <row r="3200" spans="1:38" hidden="1" x14ac:dyDescent="0.2">
      <c r="A3200" s="12">
        <v>3023</v>
      </c>
      <c r="B3200" s="4">
        <v>348</v>
      </c>
      <c r="C3200" s="11" t="s">
        <v>1114</v>
      </c>
      <c r="D3200" s="11" t="s">
        <v>1113</v>
      </c>
      <c r="E3200" s="12">
        <v>2001</v>
      </c>
      <c r="F3200" s="11" t="s">
        <v>752</v>
      </c>
      <c r="G3200" s="13">
        <v>0.26814516129032301</v>
      </c>
      <c r="H3200" s="13"/>
      <c r="I3200" s="13"/>
      <c r="J3200" s="11"/>
      <c r="K3200" s="11"/>
      <c r="L3200" s="11" t="s">
        <v>1232</v>
      </c>
      <c r="M3200" s="11" t="s">
        <v>53</v>
      </c>
      <c r="N3200" s="12" t="s">
        <v>1116</v>
      </c>
      <c r="O3200" s="12" t="s">
        <v>1116</v>
      </c>
      <c r="P3200" s="11" t="s">
        <v>652</v>
      </c>
      <c r="Q3200" s="5" t="s">
        <v>1329</v>
      </c>
      <c r="R3200" s="14"/>
      <c r="S3200" s="11" t="s">
        <v>852</v>
      </c>
      <c r="T3200" s="11"/>
      <c r="U3200" s="11" t="s">
        <v>147</v>
      </c>
      <c r="V3200" s="14">
        <v>3000</v>
      </c>
      <c r="W3200" s="14" t="s">
        <v>133</v>
      </c>
      <c r="X3200" s="11" t="s">
        <v>153</v>
      </c>
      <c r="Y3200" s="11" t="s">
        <v>152</v>
      </c>
      <c r="Z3200" s="11" t="s">
        <v>20</v>
      </c>
      <c r="AA3200" s="11"/>
      <c r="AB3200" s="11" t="s">
        <v>105</v>
      </c>
      <c r="AC3200" s="11" t="s">
        <v>506</v>
      </c>
      <c r="AD3200" s="11"/>
      <c r="AE3200" s="11" t="s">
        <v>59</v>
      </c>
      <c r="AF3200" s="11" t="s">
        <v>1198</v>
      </c>
      <c r="AG3200" s="11" t="s">
        <v>1197</v>
      </c>
      <c r="AH3200" s="11"/>
      <c r="AI3200" s="11" t="s">
        <v>225</v>
      </c>
      <c r="AJ3200" s="9" t="s">
        <v>777</v>
      </c>
      <c r="AK3200" s="9" t="s">
        <v>59</v>
      </c>
      <c r="AL3200" s="9" t="s">
        <v>1115</v>
      </c>
    </row>
    <row r="3201" spans="1:38" hidden="1" x14ac:dyDescent="0.2">
      <c r="A3201" s="12">
        <v>3023</v>
      </c>
      <c r="B3201" s="4">
        <v>349</v>
      </c>
      <c r="C3201" s="11" t="s">
        <v>1114</v>
      </c>
      <c r="D3201" s="11" t="s">
        <v>1113</v>
      </c>
      <c r="E3201" s="12">
        <v>2001</v>
      </c>
      <c r="F3201" s="11" t="s">
        <v>752</v>
      </c>
      <c r="G3201" s="13">
        <v>0.26814516129032301</v>
      </c>
      <c r="H3201" s="13"/>
      <c r="I3201" s="13"/>
      <c r="J3201" s="11"/>
      <c r="K3201" s="11"/>
      <c r="L3201" s="11" t="s">
        <v>1233</v>
      </c>
      <c r="M3201" s="11" t="s">
        <v>53</v>
      </c>
      <c r="N3201" s="12" t="s">
        <v>1116</v>
      </c>
      <c r="O3201" s="12" t="s">
        <v>1116</v>
      </c>
      <c r="P3201" s="11" t="s">
        <v>652</v>
      </c>
      <c r="Q3201" s="5" t="s">
        <v>1329</v>
      </c>
      <c r="R3201" s="14"/>
      <c r="S3201" s="11" t="s">
        <v>852</v>
      </c>
      <c r="T3201" s="11"/>
      <c r="U3201" s="11" t="s">
        <v>147</v>
      </c>
      <c r="V3201" s="14">
        <v>3000</v>
      </c>
      <c r="W3201" s="14" t="s">
        <v>133</v>
      </c>
      <c r="X3201" s="11" t="s">
        <v>153</v>
      </c>
      <c r="Y3201" s="11" t="s">
        <v>152</v>
      </c>
      <c r="Z3201" s="11" t="s">
        <v>20</v>
      </c>
      <c r="AA3201" s="11"/>
      <c r="AB3201" s="11" t="s">
        <v>105</v>
      </c>
      <c r="AC3201" s="11" t="s">
        <v>506</v>
      </c>
      <c r="AD3201" s="11"/>
      <c r="AE3201" s="11" t="s">
        <v>59</v>
      </c>
      <c r="AF3201" s="11" t="s">
        <v>1198</v>
      </c>
      <c r="AG3201" s="11" t="s">
        <v>1197</v>
      </c>
      <c r="AH3201" s="11"/>
      <c r="AI3201" s="11" t="s">
        <v>225</v>
      </c>
      <c r="AJ3201" s="9" t="s">
        <v>777</v>
      </c>
      <c r="AK3201" s="9" t="s">
        <v>59</v>
      </c>
      <c r="AL3201" s="9" t="s">
        <v>1115</v>
      </c>
    </row>
    <row r="3202" spans="1:38" hidden="1" x14ac:dyDescent="0.2">
      <c r="A3202" s="12">
        <v>3023</v>
      </c>
      <c r="B3202" s="4">
        <v>350</v>
      </c>
      <c r="C3202" s="11" t="s">
        <v>1114</v>
      </c>
      <c r="D3202" s="11" t="s">
        <v>1113</v>
      </c>
      <c r="E3202" s="12">
        <v>2001</v>
      </c>
      <c r="F3202" s="11" t="s">
        <v>752</v>
      </c>
      <c r="G3202" s="13">
        <v>0.23185483870967799</v>
      </c>
      <c r="H3202" s="13"/>
      <c r="I3202" s="13"/>
      <c r="J3202" s="11"/>
      <c r="K3202" s="11"/>
      <c r="L3202" s="11" t="s">
        <v>1234</v>
      </c>
      <c r="M3202" s="11" t="s">
        <v>53</v>
      </c>
      <c r="N3202" s="12" t="s">
        <v>1116</v>
      </c>
      <c r="O3202" s="12" t="s">
        <v>1116</v>
      </c>
      <c r="P3202" s="11" t="s">
        <v>652</v>
      </c>
      <c r="Q3202" s="5" t="s">
        <v>1329</v>
      </c>
      <c r="R3202" s="14"/>
      <c r="S3202" s="11" t="s">
        <v>852</v>
      </c>
      <c r="T3202" s="11"/>
      <c r="U3202" s="11" t="s">
        <v>147</v>
      </c>
      <c r="V3202" s="14">
        <v>3000</v>
      </c>
      <c r="W3202" s="14" t="s">
        <v>133</v>
      </c>
      <c r="X3202" s="11" t="s">
        <v>153</v>
      </c>
      <c r="Y3202" s="11" t="s">
        <v>152</v>
      </c>
      <c r="Z3202" s="11" t="s">
        <v>20</v>
      </c>
      <c r="AA3202" s="11"/>
      <c r="AB3202" s="11" t="s">
        <v>105</v>
      </c>
      <c r="AC3202" s="11" t="s">
        <v>506</v>
      </c>
      <c r="AD3202" s="11"/>
      <c r="AE3202" s="11" t="s">
        <v>59</v>
      </c>
      <c r="AF3202" s="11" t="s">
        <v>1198</v>
      </c>
      <c r="AG3202" s="11" t="s">
        <v>1197</v>
      </c>
      <c r="AH3202" s="11"/>
      <c r="AI3202" s="11" t="s">
        <v>225</v>
      </c>
      <c r="AJ3202" s="9" t="s">
        <v>777</v>
      </c>
      <c r="AK3202" s="9" t="s">
        <v>59</v>
      </c>
      <c r="AL3202" s="9" t="s">
        <v>1115</v>
      </c>
    </row>
    <row r="3203" spans="1:38" hidden="1" x14ac:dyDescent="0.2">
      <c r="A3203" s="12">
        <v>3023</v>
      </c>
      <c r="B3203" s="4">
        <v>351</v>
      </c>
      <c r="C3203" s="11" t="s">
        <v>1114</v>
      </c>
      <c r="D3203" s="11" t="s">
        <v>1113</v>
      </c>
      <c r="E3203" s="12">
        <v>2001</v>
      </c>
      <c r="F3203" s="11" t="s">
        <v>752</v>
      </c>
      <c r="G3203" s="13">
        <v>0.21572580645161299</v>
      </c>
      <c r="H3203" s="13"/>
      <c r="I3203" s="13"/>
      <c r="J3203" s="11"/>
      <c r="K3203" s="11"/>
      <c r="L3203" s="11" t="s">
        <v>1235</v>
      </c>
      <c r="M3203" s="11" t="s">
        <v>53</v>
      </c>
      <c r="N3203" s="12" t="s">
        <v>1116</v>
      </c>
      <c r="O3203" s="12" t="s">
        <v>1116</v>
      </c>
      <c r="P3203" s="11" t="s">
        <v>652</v>
      </c>
      <c r="Q3203" s="5" t="s">
        <v>1329</v>
      </c>
      <c r="R3203" s="14"/>
      <c r="S3203" s="11" t="s">
        <v>852</v>
      </c>
      <c r="T3203" s="11"/>
      <c r="U3203" s="11" t="s">
        <v>147</v>
      </c>
      <c r="V3203" s="14">
        <v>3000</v>
      </c>
      <c r="W3203" s="14" t="s">
        <v>133</v>
      </c>
      <c r="X3203" s="11" t="s">
        <v>153</v>
      </c>
      <c r="Y3203" s="11" t="s">
        <v>152</v>
      </c>
      <c r="Z3203" s="11" t="s">
        <v>20</v>
      </c>
      <c r="AA3203" s="11"/>
      <c r="AB3203" s="11" t="s">
        <v>105</v>
      </c>
      <c r="AC3203" s="11" t="s">
        <v>506</v>
      </c>
      <c r="AD3203" s="11"/>
      <c r="AE3203" s="11" t="s">
        <v>59</v>
      </c>
      <c r="AF3203" s="11" t="s">
        <v>1198</v>
      </c>
      <c r="AG3203" s="11" t="s">
        <v>1197</v>
      </c>
      <c r="AH3203" s="11"/>
      <c r="AI3203" s="11" t="s">
        <v>225</v>
      </c>
      <c r="AJ3203" s="9" t="s">
        <v>777</v>
      </c>
      <c r="AK3203" s="9" t="s">
        <v>59</v>
      </c>
      <c r="AL3203" s="9" t="s">
        <v>1115</v>
      </c>
    </row>
    <row r="3204" spans="1:38" hidden="1" x14ac:dyDescent="0.2">
      <c r="A3204" s="12">
        <v>3023</v>
      </c>
      <c r="B3204" s="4">
        <v>352</v>
      </c>
      <c r="C3204" s="11" t="s">
        <v>1114</v>
      </c>
      <c r="D3204" s="11" t="s">
        <v>1113</v>
      </c>
      <c r="E3204" s="12">
        <v>2001</v>
      </c>
      <c r="F3204" s="11" t="s">
        <v>752</v>
      </c>
      <c r="G3204" s="13">
        <v>0.219758064516129</v>
      </c>
      <c r="H3204" s="13"/>
      <c r="I3204" s="13"/>
      <c r="J3204" s="11"/>
      <c r="K3204" s="11"/>
      <c r="L3204" s="11" t="s">
        <v>1236</v>
      </c>
      <c r="M3204" s="11" t="s">
        <v>53</v>
      </c>
      <c r="N3204" s="12" t="s">
        <v>1116</v>
      </c>
      <c r="O3204" s="12" t="s">
        <v>1116</v>
      </c>
      <c r="P3204" s="11" t="s">
        <v>652</v>
      </c>
      <c r="Q3204" s="5" t="s">
        <v>1329</v>
      </c>
      <c r="R3204" s="14"/>
      <c r="S3204" s="11" t="s">
        <v>852</v>
      </c>
      <c r="T3204" s="11"/>
      <c r="U3204" s="11" t="s">
        <v>147</v>
      </c>
      <c r="V3204" s="14">
        <v>3000</v>
      </c>
      <c r="W3204" s="14" t="s">
        <v>133</v>
      </c>
      <c r="X3204" s="11" t="s">
        <v>153</v>
      </c>
      <c r="Y3204" s="11" t="s">
        <v>152</v>
      </c>
      <c r="Z3204" s="11" t="s">
        <v>20</v>
      </c>
      <c r="AA3204" s="11"/>
      <c r="AB3204" s="11" t="s">
        <v>105</v>
      </c>
      <c r="AC3204" s="11" t="s">
        <v>506</v>
      </c>
      <c r="AD3204" s="11"/>
      <c r="AE3204" s="11" t="s">
        <v>59</v>
      </c>
      <c r="AF3204" s="11" t="s">
        <v>1198</v>
      </c>
      <c r="AG3204" s="11" t="s">
        <v>1197</v>
      </c>
      <c r="AH3204" s="11"/>
      <c r="AI3204" s="11" t="s">
        <v>225</v>
      </c>
      <c r="AJ3204" s="9" t="s">
        <v>777</v>
      </c>
      <c r="AK3204" s="9" t="s">
        <v>59</v>
      </c>
      <c r="AL3204" s="9" t="s">
        <v>1115</v>
      </c>
    </row>
    <row r="3205" spans="1:38" hidden="1" x14ac:dyDescent="0.2">
      <c r="A3205" s="12">
        <v>3023</v>
      </c>
      <c r="B3205" s="4">
        <v>353</v>
      </c>
      <c r="C3205" s="11" t="s">
        <v>1114</v>
      </c>
      <c r="D3205" s="11" t="s">
        <v>1113</v>
      </c>
      <c r="E3205" s="12">
        <v>2001</v>
      </c>
      <c r="F3205" s="11" t="s">
        <v>752</v>
      </c>
      <c r="G3205" s="13">
        <v>0.19354838709677399</v>
      </c>
      <c r="H3205" s="13"/>
      <c r="I3205" s="13"/>
      <c r="J3205" s="11"/>
      <c r="K3205" s="11"/>
      <c r="L3205" s="11" t="s">
        <v>1237</v>
      </c>
      <c r="M3205" s="11" t="s">
        <v>53</v>
      </c>
      <c r="N3205" s="12" t="s">
        <v>1116</v>
      </c>
      <c r="O3205" s="12" t="s">
        <v>1116</v>
      </c>
      <c r="P3205" s="11" t="s">
        <v>652</v>
      </c>
      <c r="Q3205" s="5" t="s">
        <v>1329</v>
      </c>
      <c r="R3205" s="14"/>
      <c r="S3205" s="11" t="s">
        <v>852</v>
      </c>
      <c r="T3205" s="11"/>
      <c r="U3205" s="11" t="s">
        <v>147</v>
      </c>
      <c r="V3205" s="14">
        <v>3000</v>
      </c>
      <c r="W3205" s="14" t="s">
        <v>133</v>
      </c>
      <c r="X3205" s="11" t="s">
        <v>153</v>
      </c>
      <c r="Y3205" s="11" t="s">
        <v>152</v>
      </c>
      <c r="Z3205" s="11" t="s">
        <v>20</v>
      </c>
      <c r="AA3205" s="11"/>
      <c r="AB3205" s="11" t="s">
        <v>105</v>
      </c>
      <c r="AC3205" s="11" t="s">
        <v>506</v>
      </c>
      <c r="AD3205" s="11"/>
      <c r="AE3205" s="11" t="s">
        <v>59</v>
      </c>
      <c r="AF3205" s="11" t="s">
        <v>1198</v>
      </c>
      <c r="AG3205" s="11" t="s">
        <v>1197</v>
      </c>
      <c r="AH3205" s="11"/>
      <c r="AI3205" s="11" t="s">
        <v>225</v>
      </c>
      <c r="AJ3205" s="9" t="s">
        <v>777</v>
      </c>
      <c r="AK3205" s="9" t="s">
        <v>59</v>
      </c>
      <c r="AL3205" s="9" t="s">
        <v>1115</v>
      </c>
    </row>
    <row r="3206" spans="1:38" hidden="1" x14ac:dyDescent="0.2">
      <c r="A3206" s="12">
        <v>3023</v>
      </c>
      <c r="B3206" s="4">
        <v>354</v>
      </c>
      <c r="C3206" s="11" t="s">
        <v>1114</v>
      </c>
      <c r="D3206" s="11" t="s">
        <v>1113</v>
      </c>
      <c r="E3206" s="12">
        <v>2001</v>
      </c>
      <c r="F3206" s="11" t="s">
        <v>752</v>
      </c>
      <c r="G3206" s="13">
        <v>0.18145161290322601</v>
      </c>
      <c r="H3206" s="13"/>
      <c r="I3206" s="13"/>
      <c r="J3206" s="11"/>
      <c r="K3206" s="11"/>
      <c r="L3206" s="11" t="s">
        <v>1238</v>
      </c>
      <c r="M3206" s="11" t="s">
        <v>53</v>
      </c>
      <c r="N3206" s="12" t="s">
        <v>1116</v>
      </c>
      <c r="O3206" s="12" t="s">
        <v>1116</v>
      </c>
      <c r="P3206" s="11" t="s">
        <v>652</v>
      </c>
      <c r="Q3206" s="5" t="s">
        <v>1329</v>
      </c>
      <c r="R3206" s="14"/>
      <c r="S3206" s="11" t="s">
        <v>852</v>
      </c>
      <c r="T3206" s="11"/>
      <c r="U3206" s="11" t="s">
        <v>147</v>
      </c>
      <c r="V3206" s="14">
        <v>3000</v>
      </c>
      <c r="W3206" s="14" t="s">
        <v>133</v>
      </c>
      <c r="X3206" s="11" t="s">
        <v>153</v>
      </c>
      <c r="Y3206" s="11" t="s">
        <v>152</v>
      </c>
      <c r="Z3206" s="11" t="s">
        <v>20</v>
      </c>
      <c r="AA3206" s="11"/>
      <c r="AB3206" s="11" t="s">
        <v>105</v>
      </c>
      <c r="AC3206" s="11" t="s">
        <v>506</v>
      </c>
      <c r="AD3206" s="11"/>
      <c r="AE3206" s="11" t="s">
        <v>59</v>
      </c>
      <c r="AF3206" s="11" t="s">
        <v>1198</v>
      </c>
      <c r="AG3206" s="11" t="s">
        <v>1197</v>
      </c>
      <c r="AH3206" s="11"/>
      <c r="AI3206" s="11" t="s">
        <v>225</v>
      </c>
      <c r="AJ3206" s="9" t="s">
        <v>777</v>
      </c>
      <c r="AK3206" s="9" t="s">
        <v>59</v>
      </c>
      <c r="AL3206" s="9" t="s">
        <v>1115</v>
      </c>
    </row>
    <row r="3207" spans="1:38" hidden="1" x14ac:dyDescent="0.2">
      <c r="A3207" s="12">
        <v>3023</v>
      </c>
      <c r="B3207" s="4">
        <v>355</v>
      </c>
      <c r="C3207" s="11" t="s">
        <v>1114</v>
      </c>
      <c r="D3207" s="11" t="s">
        <v>1113</v>
      </c>
      <c r="E3207" s="12">
        <v>2001</v>
      </c>
      <c r="F3207" s="11" t="s">
        <v>752</v>
      </c>
      <c r="G3207" s="13">
        <v>0.163306451612903</v>
      </c>
      <c r="H3207" s="13"/>
      <c r="I3207" s="13"/>
      <c r="J3207" s="11"/>
      <c r="K3207" s="11"/>
      <c r="L3207" s="11" t="s">
        <v>1308</v>
      </c>
      <c r="M3207" s="11" t="s">
        <v>53</v>
      </c>
      <c r="N3207" s="12" t="s">
        <v>1116</v>
      </c>
      <c r="O3207" s="12" t="s">
        <v>1116</v>
      </c>
      <c r="P3207" s="11" t="s">
        <v>652</v>
      </c>
      <c r="Q3207" s="5" t="s">
        <v>1329</v>
      </c>
      <c r="R3207" s="14"/>
      <c r="S3207" s="11" t="s">
        <v>852</v>
      </c>
      <c r="T3207" s="11"/>
      <c r="U3207" s="11" t="s">
        <v>147</v>
      </c>
      <c r="V3207" s="14">
        <v>3000</v>
      </c>
      <c r="W3207" s="14" t="s">
        <v>133</v>
      </c>
      <c r="X3207" s="11" t="s">
        <v>153</v>
      </c>
      <c r="Y3207" s="11" t="s">
        <v>152</v>
      </c>
      <c r="Z3207" s="11" t="s">
        <v>20</v>
      </c>
      <c r="AA3207" s="11"/>
      <c r="AB3207" s="11" t="s">
        <v>105</v>
      </c>
      <c r="AC3207" s="11" t="s">
        <v>506</v>
      </c>
      <c r="AD3207" s="11"/>
      <c r="AE3207" s="11" t="s">
        <v>59</v>
      </c>
      <c r="AF3207" s="11" t="s">
        <v>1198</v>
      </c>
      <c r="AG3207" s="11" t="s">
        <v>1197</v>
      </c>
      <c r="AH3207" s="11"/>
      <c r="AI3207" s="11" t="s">
        <v>225</v>
      </c>
      <c r="AJ3207" s="9" t="s">
        <v>777</v>
      </c>
      <c r="AK3207" s="9" t="s">
        <v>59</v>
      </c>
      <c r="AL3207" s="9" t="s">
        <v>1115</v>
      </c>
    </row>
    <row r="3208" spans="1:38" hidden="1" x14ac:dyDescent="0.2">
      <c r="A3208" s="12">
        <v>3023</v>
      </c>
      <c r="B3208" s="4">
        <v>356</v>
      </c>
      <c r="C3208" s="11" t="s">
        <v>1114</v>
      </c>
      <c r="D3208" s="11" t="s">
        <v>1113</v>
      </c>
      <c r="E3208" s="12">
        <v>2001</v>
      </c>
      <c r="F3208" s="11" t="s">
        <v>752</v>
      </c>
      <c r="G3208" s="13">
        <v>0.141129032258065</v>
      </c>
      <c r="H3208" s="13"/>
      <c r="I3208" s="13"/>
      <c r="J3208" s="11"/>
      <c r="K3208" s="11"/>
      <c r="L3208" s="11" t="s">
        <v>1239</v>
      </c>
      <c r="M3208" s="11" t="s">
        <v>53</v>
      </c>
      <c r="N3208" s="12" t="s">
        <v>1116</v>
      </c>
      <c r="O3208" s="12" t="s">
        <v>1116</v>
      </c>
      <c r="P3208" s="11" t="s">
        <v>652</v>
      </c>
      <c r="Q3208" s="5" t="s">
        <v>1329</v>
      </c>
      <c r="R3208" s="14"/>
      <c r="S3208" s="11" t="s">
        <v>852</v>
      </c>
      <c r="T3208" s="11"/>
      <c r="U3208" s="11" t="s">
        <v>147</v>
      </c>
      <c r="V3208" s="14">
        <v>3000</v>
      </c>
      <c r="W3208" s="14" t="s">
        <v>133</v>
      </c>
      <c r="X3208" s="11" t="s">
        <v>153</v>
      </c>
      <c r="Y3208" s="11" t="s">
        <v>152</v>
      </c>
      <c r="Z3208" s="11" t="s">
        <v>20</v>
      </c>
      <c r="AA3208" s="11"/>
      <c r="AB3208" s="11" t="s">
        <v>105</v>
      </c>
      <c r="AC3208" s="11" t="s">
        <v>506</v>
      </c>
      <c r="AD3208" s="11"/>
      <c r="AE3208" s="11" t="s">
        <v>59</v>
      </c>
      <c r="AF3208" s="11" t="s">
        <v>1198</v>
      </c>
      <c r="AG3208" s="11" t="s">
        <v>1197</v>
      </c>
      <c r="AH3208" s="11"/>
      <c r="AI3208" s="11" t="s">
        <v>225</v>
      </c>
      <c r="AJ3208" s="9" t="s">
        <v>777</v>
      </c>
      <c r="AK3208" s="9" t="s">
        <v>59</v>
      </c>
      <c r="AL3208" s="9" t="s">
        <v>1115</v>
      </c>
    </row>
    <row r="3209" spans="1:38" hidden="1" x14ac:dyDescent="0.2">
      <c r="A3209" s="12">
        <v>3023</v>
      </c>
      <c r="B3209" s="4">
        <v>357</v>
      </c>
      <c r="C3209" s="11" t="s">
        <v>1114</v>
      </c>
      <c r="D3209" s="11" t="s">
        <v>1113</v>
      </c>
      <c r="E3209" s="12">
        <v>2001</v>
      </c>
      <c r="F3209" s="11" t="s">
        <v>752</v>
      </c>
      <c r="G3209" s="13">
        <v>0.141129032258065</v>
      </c>
      <c r="H3209" s="13"/>
      <c r="I3209" s="13"/>
      <c r="J3209" s="11"/>
      <c r="K3209" s="11"/>
      <c r="L3209" s="11" t="s">
        <v>1240</v>
      </c>
      <c r="M3209" s="11" t="s">
        <v>53</v>
      </c>
      <c r="N3209" s="12" t="s">
        <v>1116</v>
      </c>
      <c r="O3209" s="12" t="s">
        <v>1116</v>
      </c>
      <c r="P3209" s="11" t="s">
        <v>652</v>
      </c>
      <c r="Q3209" s="5" t="s">
        <v>1329</v>
      </c>
      <c r="R3209" s="14"/>
      <c r="S3209" s="11" t="s">
        <v>852</v>
      </c>
      <c r="T3209" s="11"/>
      <c r="U3209" s="11" t="s">
        <v>147</v>
      </c>
      <c r="V3209" s="14">
        <v>3000</v>
      </c>
      <c r="W3209" s="14" t="s">
        <v>133</v>
      </c>
      <c r="X3209" s="11" t="s">
        <v>153</v>
      </c>
      <c r="Y3209" s="11" t="s">
        <v>152</v>
      </c>
      <c r="Z3209" s="11" t="s">
        <v>20</v>
      </c>
      <c r="AA3209" s="11"/>
      <c r="AB3209" s="11" t="s">
        <v>105</v>
      </c>
      <c r="AC3209" s="11" t="s">
        <v>506</v>
      </c>
      <c r="AD3209" s="11"/>
      <c r="AE3209" s="11" t="s">
        <v>59</v>
      </c>
      <c r="AF3209" s="11" t="s">
        <v>1198</v>
      </c>
      <c r="AG3209" s="11" t="s">
        <v>1197</v>
      </c>
      <c r="AH3209" s="11"/>
      <c r="AI3209" s="11" t="s">
        <v>225</v>
      </c>
      <c r="AJ3209" s="9" t="s">
        <v>777</v>
      </c>
      <c r="AK3209" s="9" t="s">
        <v>59</v>
      </c>
      <c r="AL3209" s="9" t="s">
        <v>1115</v>
      </c>
    </row>
    <row r="3210" spans="1:38" hidden="1" x14ac:dyDescent="0.2">
      <c r="A3210" s="12">
        <v>3023</v>
      </c>
      <c r="B3210" s="4">
        <v>358</v>
      </c>
      <c r="C3210" s="11" t="s">
        <v>1114</v>
      </c>
      <c r="D3210" s="11" t="s">
        <v>1113</v>
      </c>
      <c r="E3210" s="12">
        <v>2001</v>
      </c>
      <c r="F3210" s="11" t="s">
        <v>752</v>
      </c>
      <c r="G3210" s="13">
        <v>0.11895161290322601</v>
      </c>
      <c r="H3210" s="13"/>
      <c r="I3210" s="13"/>
      <c r="J3210" s="11"/>
      <c r="K3210" s="11"/>
      <c r="L3210" s="11" t="s">
        <v>1309</v>
      </c>
      <c r="M3210" s="11" t="s">
        <v>53</v>
      </c>
      <c r="N3210" s="12" t="s">
        <v>1116</v>
      </c>
      <c r="O3210" s="12" t="s">
        <v>1116</v>
      </c>
      <c r="P3210" s="11" t="s">
        <v>652</v>
      </c>
      <c r="Q3210" s="5" t="s">
        <v>1329</v>
      </c>
      <c r="R3210" s="14"/>
      <c r="S3210" s="11" t="s">
        <v>852</v>
      </c>
      <c r="T3210" s="11"/>
      <c r="U3210" s="11" t="s">
        <v>147</v>
      </c>
      <c r="V3210" s="14">
        <v>3000</v>
      </c>
      <c r="W3210" s="14" t="s">
        <v>133</v>
      </c>
      <c r="X3210" s="11" t="s">
        <v>153</v>
      </c>
      <c r="Y3210" s="11" t="s">
        <v>152</v>
      </c>
      <c r="Z3210" s="11" t="s">
        <v>20</v>
      </c>
      <c r="AA3210" s="11"/>
      <c r="AB3210" s="11" t="s">
        <v>105</v>
      </c>
      <c r="AC3210" s="11" t="s">
        <v>506</v>
      </c>
      <c r="AD3210" s="11"/>
      <c r="AE3210" s="11" t="s">
        <v>59</v>
      </c>
      <c r="AF3210" s="11" t="s">
        <v>1198</v>
      </c>
      <c r="AG3210" s="11" t="s">
        <v>1197</v>
      </c>
      <c r="AH3210" s="11"/>
      <c r="AI3210" s="11" t="s">
        <v>225</v>
      </c>
      <c r="AJ3210" s="9" t="s">
        <v>777</v>
      </c>
      <c r="AK3210" s="9" t="s">
        <v>59</v>
      </c>
      <c r="AL3210" s="9" t="s">
        <v>1115</v>
      </c>
    </row>
    <row r="3211" spans="1:38" hidden="1" x14ac:dyDescent="0.2">
      <c r="A3211" s="12">
        <v>3023</v>
      </c>
      <c r="B3211" s="4">
        <v>359</v>
      </c>
      <c r="C3211" s="11" t="s">
        <v>1114</v>
      </c>
      <c r="D3211" s="11" t="s">
        <v>1113</v>
      </c>
      <c r="E3211" s="12">
        <v>2001</v>
      </c>
      <c r="F3211" s="11" t="s">
        <v>752</v>
      </c>
      <c r="G3211" s="13">
        <v>9.6774193548387302E-2</v>
      </c>
      <c r="H3211" s="13"/>
      <c r="I3211" s="13"/>
      <c r="J3211" s="11"/>
      <c r="K3211" s="11"/>
      <c r="L3211" s="11" t="s">
        <v>1241</v>
      </c>
      <c r="M3211" s="11" t="s">
        <v>53</v>
      </c>
      <c r="N3211" s="12" t="s">
        <v>1116</v>
      </c>
      <c r="O3211" s="12" t="s">
        <v>1116</v>
      </c>
      <c r="P3211" s="11" t="s">
        <v>652</v>
      </c>
      <c r="Q3211" s="5" t="s">
        <v>1329</v>
      </c>
      <c r="R3211" s="14"/>
      <c r="S3211" s="11" t="s">
        <v>852</v>
      </c>
      <c r="T3211" s="11"/>
      <c r="U3211" s="11" t="s">
        <v>147</v>
      </c>
      <c r="V3211" s="14">
        <v>3000</v>
      </c>
      <c r="W3211" s="14" t="s">
        <v>133</v>
      </c>
      <c r="X3211" s="11" t="s">
        <v>153</v>
      </c>
      <c r="Y3211" s="11" t="s">
        <v>152</v>
      </c>
      <c r="Z3211" s="11" t="s">
        <v>20</v>
      </c>
      <c r="AA3211" s="11"/>
      <c r="AB3211" s="11" t="s">
        <v>105</v>
      </c>
      <c r="AC3211" s="11" t="s">
        <v>506</v>
      </c>
      <c r="AD3211" s="11"/>
      <c r="AE3211" s="11" t="s">
        <v>59</v>
      </c>
      <c r="AF3211" s="11" t="s">
        <v>1198</v>
      </c>
      <c r="AG3211" s="11" t="s">
        <v>1197</v>
      </c>
      <c r="AH3211" s="11"/>
      <c r="AI3211" s="11" t="s">
        <v>225</v>
      </c>
      <c r="AJ3211" s="9" t="s">
        <v>777</v>
      </c>
      <c r="AK3211" s="9" t="s">
        <v>59</v>
      </c>
      <c r="AL3211" s="9" t="s">
        <v>1115</v>
      </c>
    </row>
    <row r="3212" spans="1:38" hidden="1" x14ac:dyDescent="0.2">
      <c r="A3212" s="12">
        <v>3023</v>
      </c>
      <c r="B3212" s="4">
        <v>360</v>
      </c>
      <c r="C3212" s="11" t="s">
        <v>1114</v>
      </c>
      <c r="D3212" s="11" t="s">
        <v>1113</v>
      </c>
      <c r="E3212" s="12">
        <v>2001</v>
      </c>
      <c r="F3212" s="11" t="s">
        <v>752</v>
      </c>
      <c r="G3212" s="13">
        <v>9.2741935483871094E-2</v>
      </c>
      <c r="H3212" s="13"/>
      <c r="I3212" s="13"/>
      <c r="J3212" s="11"/>
      <c r="K3212" s="11"/>
      <c r="L3212" s="11" t="s">
        <v>1242</v>
      </c>
      <c r="M3212" s="11" t="s">
        <v>53</v>
      </c>
      <c r="N3212" s="12" t="s">
        <v>1116</v>
      </c>
      <c r="O3212" s="12" t="s">
        <v>1116</v>
      </c>
      <c r="P3212" s="11" t="s">
        <v>652</v>
      </c>
      <c r="Q3212" s="5" t="s">
        <v>1329</v>
      </c>
      <c r="R3212" s="14"/>
      <c r="S3212" s="11" t="s">
        <v>852</v>
      </c>
      <c r="T3212" s="11"/>
      <c r="U3212" s="11" t="s">
        <v>147</v>
      </c>
      <c r="V3212" s="14">
        <v>3000</v>
      </c>
      <c r="W3212" s="14" t="s">
        <v>133</v>
      </c>
      <c r="X3212" s="11" t="s">
        <v>153</v>
      </c>
      <c r="Y3212" s="11" t="s">
        <v>152</v>
      </c>
      <c r="Z3212" s="11" t="s">
        <v>20</v>
      </c>
      <c r="AA3212" s="11"/>
      <c r="AB3212" s="11" t="s">
        <v>105</v>
      </c>
      <c r="AC3212" s="11" t="s">
        <v>506</v>
      </c>
      <c r="AD3212" s="11"/>
      <c r="AE3212" s="11" t="s">
        <v>59</v>
      </c>
      <c r="AF3212" s="11" t="s">
        <v>1198</v>
      </c>
      <c r="AG3212" s="11" t="s">
        <v>1197</v>
      </c>
      <c r="AH3212" s="11"/>
      <c r="AI3212" s="11" t="s">
        <v>225</v>
      </c>
      <c r="AJ3212" s="9" t="s">
        <v>777</v>
      </c>
      <c r="AK3212" s="9" t="s">
        <v>59</v>
      </c>
      <c r="AL3212" s="9" t="s">
        <v>1115</v>
      </c>
    </row>
    <row r="3213" spans="1:38" hidden="1" x14ac:dyDescent="0.2">
      <c r="A3213" s="12">
        <v>3023</v>
      </c>
      <c r="B3213" s="4">
        <v>361</v>
      </c>
      <c r="C3213" s="11" t="s">
        <v>1114</v>
      </c>
      <c r="D3213" s="11" t="s">
        <v>1113</v>
      </c>
      <c r="E3213" s="12">
        <v>2001</v>
      </c>
      <c r="F3213" s="11" t="s">
        <v>752</v>
      </c>
      <c r="G3213" s="13">
        <v>7.4596774193548501E-2</v>
      </c>
      <c r="H3213" s="13"/>
      <c r="I3213" s="13"/>
      <c r="J3213" s="11"/>
      <c r="K3213" s="11"/>
      <c r="L3213" s="11" t="s">
        <v>1243</v>
      </c>
      <c r="M3213" s="11" t="s">
        <v>53</v>
      </c>
      <c r="N3213" s="12" t="s">
        <v>1116</v>
      </c>
      <c r="O3213" s="12" t="s">
        <v>1116</v>
      </c>
      <c r="P3213" s="11" t="s">
        <v>652</v>
      </c>
      <c r="Q3213" s="5" t="s">
        <v>1329</v>
      </c>
      <c r="R3213" s="14"/>
      <c r="S3213" s="11" t="s">
        <v>852</v>
      </c>
      <c r="T3213" s="11"/>
      <c r="U3213" s="11" t="s">
        <v>147</v>
      </c>
      <c r="V3213" s="14">
        <v>3000</v>
      </c>
      <c r="W3213" s="14" t="s">
        <v>133</v>
      </c>
      <c r="X3213" s="11" t="s">
        <v>153</v>
      </c>
      <c r="Y3213" s="11" t="s">
        <v>152</v>
      </c>
      <c r="Z3213" s="11" t="s">
        <v>20</v>
      </c>
      <c r="AA3213" s="11"/>
      <c r="AB3213" s="11" t="s">
        <v>105</v>
      </c>
      <c r="AC3213" s="11" t="s">
        <v>506</v>
      </c>
      <c r="AD3213" s="11"/>
      <c r="AE3213" s="11" t="s">
        <v>59</v>
      </c>
      <c r="AF3213" s="11" t="s">
        <v>1198</v>
      </c>
      <c r="AG3213" s="11" t="s">
        <v>1197</v>
      </c>
      <c r="AH3213" s="11"/>
      <c r="AI3213" s="11" t="s">
        <v>225</v>
      </c>
      <c r="AJ3213" s="9" t="s">
        <v>777</v>
      </c>
      <c r="AK3213" s="9" t="s">
        <v>59</v>
      </c>
      <c r="AL3213" s="9" t="s">
        <v>1115</v>
      </c>
    </row>
    <row r="3214" spans="1:38" hidden="1" x14ac:dyDescent="0.2">
      <c r="A3214" s="12">
        <v>3023</v>
      </c>
      <c r="B3214" s="4">
        <v>362</v>
      </c>
      <c r="C3214" s="11" t="s">
        <v>1114</v>
      </c>
      <c r="D3214" s="11" t="s">
        <v>1113</v>
      </c>
      <c r="E3214" s="12">
        <v>2001</v>
      </c>
      <c r="F3214" s="11" t="s">
        <v>752</v>
      </c>
      <c r="G3214" s="13">
        <v>5.6451612903225999E-2</v>
      </c>
      <c r="H3214" s="13"/>
      <c r="I3214" s="13"/>
      <c r="J3214" s="11"/>
      <c r="K3214" s="11"/>
      <c r="L3214" s="11" t="s">
        <v>1244</v>
      </c>
      <c r="M3214" s="11" t="s">
        <v>53</v>
      </c>
      <c r="N3214" s="12" t="s">
        <v>1116</v>
      </c>
      <c r="O3214" s="12" t="s">
        <v>1116</v>
      </c>
      <c r="P3214" s="11" t="s">
        <v>652</v>
      </c>
      <c r="Q3214" s="5" t="s">
        <v>1329</v>
      </c>
      <c r="R3214" s="14"/>
      <c r="S3214" s="11" t="s">
        <v>852</v>
      </c>
      <c r="T3214" s="11"/>
      <c r="U3214" s="11" t="s">
        <v>147</v>
      </c>
      <c r="V3214" s="14">
        <v>3000</v>
      </c>
      <c r="W3214" s="14" t="s">
        <v>133</v>
      </c>
      <c r="X3214" s="11" t="s">
        <v>153</v>
      </c>
      <c r="Y3214" s="11" t="s">
        <v>152</v>
      </c>
      <c r="Z3214" s="11" t="s">
        <v>20</v>
      </c>
      <c r="AA3214" s="11"/>
      <c r="AB3214" s="11" t="s">
        <v>105</v>
      </c>
      <c r="AC3214" s="11" t="s">
        <v>506</v>
      </c>
      <c r="AD3214" s="11"/>
      <c r="AE3214" s="11" t="s">
        <v>59</v>
      </c>
      <c r="AF3214" s="11" t="s">
        <v>1198</v>
      </c>
      <c r="AG3214" s="11" t="s">
        <v>1197</v>
      </c>
      <c r="AH3214" s="11"/>
      <c r="AI3214" s="11" t="s">
        <v>225</v>
      </c>
      <c r="AJ3214" s="9" t="s">
        <v>777</v>
      </c>
      <c r="AK3214" s="9" t="s">
        <v>59</v>
      </c>
      <c r="AL3214" s="9" t="s">
        <v>1115</v>
      </c>
    </row>
    <row r="3215" spans="1:38" hidden="1" x14ac:dyDescent="0.2">
      <c r="A3215" s="12">
        <v>3023</v>
      </c>
      <c r="B3215" s="4">
        <v>363</v>
      </c>
      <c r="C3215" s="11" t="s">
        <v>1114</v>
      </c>
      <c r="D3215" s="11" t="s">
        <v>1113</v>
      </c>
      <c r="E3215" s="12">
        <v>2001</v>
      </c>
      <c r="F3215" s="11" t="s">
        <v>752</v>
      </c>
      <c r="G3215" s="13">
        <v>5.6451612903225999E-2</v>
      </c>
      <c r="H3215" s="13"/>
      <c r="I3215" s="13"/>
      <c r="J3215" s="11"/>
      <c r="K3215" s="11"/>
      <c r="L3215" s="11" t="s">
        <v>1245</v>
      </c>
      <c r="M3215" s="11" t="s">
        <v>53</v>
      </c>
      <c r="N3215" s="12" t="s">
        <v>1116</v>
      </c>
      <c r="O3215" s="12" t="s">
        <v>1116</v>
      </c>
      <c r="P3215" s="11" t="s">
        <v>652</v>
      </c>
      <c r="Q3215" s="5" t="s">
        <v>1329</v>
      </c>
      <c r="R3215" s="14"/>
      <c r="S3215" s="11" t="s">
        <v>852</v>
      </c>
      <c r="T3215" s="11"/>
      <c r="U3215" s="11" t="s">
        <v>147</v>
      </c>
      <c r="V3215" s="14">
        <v>3000</v>
      </c>
      <c r="W3215" s="14" t="s">
        <v>133</v>
      </c>
      <c r="X3215" s="11" t="s">
        <v>153</v>
      </c>
      <c r="Y3215" s="11" t="s">
        <v>152</v>
      </c>
      <c r="Z3215" s="11" t="s">
        <v>20</v>
      </c>
      <c r="AA3215" s="11"/>
      <c r="AB3215" s="11" t="s">
        <v>105</v>
      </c>
      <c r="AC3215" s="11" t="s">
        <v>506</v>
      </c>
      <c r="AD3215" s="11"/>
      <c r="AE3215" s="11" t="s">
        <v>59</v>
      </c>
      <c r="AF3215" s="11" t="s">
        <v>1198</v>
      </c>
      <c r="AG3215" s="11" t="s">
        <v>1197</v>
      </c>
      <c r="AH3215" s="11"/>
      <c r="AI3215" s="11" t="s">
        <v>225</v>
      </c>
      <c r="AJ3215" s="9" t="s">
        <v>777</v>
      </c>
      <c r="AK3215" s="9" t="s">
        <v>59</v>
      </c>
      <c r="AL3215" s="9" t="s">
        <v>1115</v>
      </c>
    </row>
    <row r="3216" spans="1:38" hidden="1" x14ac:dyDescent="0.2">
      <c r="A3216" s="12">
        <v>3023</v>
      </c>
      <c r="B3216" s="4">
        <v>364</v>
      </c>
      <c r="C3216" s="11" t="s">
        <v>1114</v>
      </c>
      <c r="D3216" s="11" t="s">
        <v>1113</v>
      </c>
      <c r="E3216" s="12">
        <v>2001</v>
      </c>
      <c r="F3216" s="11" t="s">
        <v>752</v>
      </c>
      <c r="G3216" s="13">
        <v>5.4435483870967902E-2</v>
      </c>
      <c r="H3216" s="13"/>
      <c r="I3216" s="13"/>
      <c r="J3216" s="11"/>
      <c r="K3216" s="11"/>
      <c r="L3216" s="11" t="s">
        <v>1246</v>
      </c>
      <c r="M3216" s="11" t="s">
        <v>53</v>
      </c>
      <c r="N3216" s="12" t="s">
        <v>1116</v>
      </c>
      <c r="O3216" s="12" t="s">
        <v>1116</v>
      </c>
      <c r="P3216" s="11" t="s">
        <v>652</v>
      </c>
      <c r="Q3216" s="5" t="s">
        <v>1329</v>
      </c>
      <c r="R3216" s="14"/>
      <c r="S3216" s="11" t="s">
        <v>852</v>
      </c>
      <c r="T3216" s="11"/>
      <c r="U3216" s="11" t="s">
        <v>147</v>
      </c>
      <c r="V3216" s="14">
        <v>3000</v>
      </c>
      <c r="W3216" s="14" t="s">
        <v>133</v>
      </c>
      <c r="X3216" s="11" t="s">
        <v>153</v>
      </c>
      <c r="Y3216" s="11" t="s">
        <v>152</v>
      </c>
      <c r="Z3216" s="11" t="s">
        <v>20</v>
      </c>
      <c r="AA3216" s="11"/>
      <c r="AB3216" s="11" t="s">
        <v>105</v>
      </c>
      <c r="AC3216" s="11" t="s">
        <v>506</v>
      </c>
      <c r="AD3216" s="11"/>
      <c r="AE3216" s="11" t="s">
        <v>59</v>
      </c>
      <c r="AF3216" s="11" t="s">
        <v>1198</v>
      </c>
      <c r="AG3216" s="11" t="s">
        <v>1197</v>
      </c>
      <c r="AH3216" s="11"/>
      <c r="AI3216" s="11" t="s">
        <v>225</v>
      </c>
      <c r="AJ3216" s="9" t="s">
        <v>777</v>
      </c>
      <c r="AK3216" s="9" t="s">
        <v>59</v>
      </c>
      <c r="AL3216" s="9" t="s">
        <v>1115</v>
      </c>
    </row>
    <row r="3217" spans="1:38" hidden="1" x14ac:dyDescent="0.2">
      <c r="A3217" s="12">
        <v>3023</v>
      </c>
      <c r="B3217" s="4">
        <v>365</v>
      </c>
      <c r="C3217" s="11" t="s">
        <v>1114</v>
      </c>
      <c r="D3217" s="11" t="s">
        <v>1113</v>
      </c>
      <c r="E3217" s="12">
        <v>2001</v>
      </c>
      <c r="F3217" s="11" t="s">
        <v>752</v>
      </c>
      <c r="G3217" s="13">
        <v>5.4435483870967902E-2</v>
      </c>
      <c r="H3217" s="13"/>
      <c r="I3217" s="13"/>
      <c r="J3217" s="11"/>
      <c r="K3217" s="11"/>
      <c r="L3217" s="11" t="s">
        <v>1247</v>
      </c>
      <c r="M3217" s="11" t="s">
        <v>53</v>
      </c>
      <c r="N3217" s="12" t="s">
        <v>1116</v>
      </c>
      <c r="O3217" s="12" t="s">
        <v>1116</v>
      </c>
      <c r="P3217" s="11" t="s">
        <v>652</v>
      </c>
      <c r="Q3217" s="5" t="s">
        <v>1329</v>
      </c>
      <c r="R3217" s="14"/>
      <c r="S3217" s="11" t="s">
        <v>852</v>
      </c>
      <c r="T3217" s="11"/>
      <c r="U3217" s="11" t="s">
        <v>147</v>
      </c>
      <c r="V3217" s="14">
        <v>3000</v>
      </c>
      <c r="W3217" s="14" t="s">
        <v>133</v>
      </c>
      <c r="X3217" s="11" t="s">
        <v>153</v>
      </c>
      <c r="Y3217" s="11" t="s">
        <v>152</v>
      </c>
      <c r="Z3217" s="11" t="s">
        <v>20</v>
      </c>
      <c r="AA3217" s="11"/>
      <c r="AB3217" s="11" t="s">
        <v>105</v>
      </c>
      <c r="AC3217" s="11" t="s">
        <v>506</v>
      </c>
      <c r="AD3217" s="11"/>
      <c r="AE3217" s="11" t="s">
        <v>59</v>
      </c>
      <c r="AF3217" s="11" t="s">
        <v>1198</v>
      </c>
      <c r="AG3217" s="11" t="s">
        <v>1197</v>
      </c>
      <c r="AH3217" s="11"/>
      <c r="AI3217" s="11" t="s">
        <v>225</v>
      </c>
      <c r="AJ3217" s="9" t="s">
        <v>777</v>
      </c>
      <c r="AK3217" s="9" t="s">
        <v>59</v>
      </c>
      <c r="AL3217" s="9" t="s">
        <v>1115</v>
      </c>
    </row>
    <row r="3218" spans="1:38" hidden="1" x14ac:dyDescent="0.2">
      <c r="A3218" s="12">
        <v>3023</v>
      </c>
      <c r="B3218" s="4">
        <v>366</v>
      </c>
      <c r="C3218" s="11" t="s">
        <v>1114</v>
      </c>
      <c r="D3218" s="11" t="s">
        <v>1113</v>
      </c>
      <c r="E3218" s="12">
        <v>2001</v>
      </c>
      <c r="F3218" s="11" t="s">
        <v>752</v>
      </c>
      <c r="G3218" s="13">
        <v>5.4435483870967902E-2</v>
      </c>
      <c r="H3218" s="13"/>
      <c r="I3218" s="13"/>
      <c r="J3218" s="11"/>
      <c r="K3218" s="11"/>
      <c r="L3218" s="11" t="s">
        <v>1248</v>
      </c>
      <c r="M3218" s="11" t="s">
        <v>53</v>
      </c>
      <c r="N3218" s="12" t="s">
        <v>1116</v>
      </c>
      <c r="O3218" s="12" t="s">
        <v>1116</v>
      </c>
      <c r="P3218" s="11" t="s">
        <v>652</v>
      </c>
      <c r="Q3218" s="5" t="s">
        <v>1329</v>
      </c>
      <c r="R3218" s="14"/>
      <c r="S3218" s="11" t="s">
        <v>852</v>
      </c>
      <c r="T3218" s="11"/>
      <c r="U3218" s="11" t="s">
        <v>147</v>
      </c>
      <c r="V3218" s="14">
        <v>3000</v>
      </c>
      <c r="W3218" s="14" t="s">
        <v>133</v>
      </c>
      <c r="X3218" s="11" t="s">
        <v>153</v>
      </c>
      <c r="Y3218" s="11" t="s">
        <v>152</v>
      </c>
      <c r="Z3218" s="11" t="s">
        <v>20</v>
      </c>
      <c r="AA3218" s="11"/>
      <c r="AB3218" s="11" t="s">
        <v>105</v>
      </c>
      <c r="AC3218" s="11" t="s">
        <v>506</v>
      </c>
      <c r="AD3218" s="11"/>
      <c r="AE3218" s="11" t="s">
        <v>59</v>
      </c>
      <c r="AF3218" s="11" t="s">
        <v>1198</v>
      </c>
      <c r="AG3218" s="11" t="s">
        <v>1197</v>
      </c>
      <c r="AH3218" s="11"/>
      <c r="AI3218" s="11" t="s">
        <v>225</v>
      </c>
      <c r="AJ3218" s="9" t="s">
        <v>777</v>
      </c>
      <c r="AK3218" s="9" t="s">
        <v>59</v>
      </c>
      <c r="AL3218" s="9" t="s">
        <v>1115</v>
      </c>
    </row>
    <row r="3219" spans="1:38" hidden="1" x14ac:dyDescent="0.2">
      <c r="A3219" s="12">
        <v>3023</v>
      </c>
      <c r="B3219" s="4">
        <v>367</v>
      </c>
      <c r="C3219" s="11" t="s">
        <v>1114</v>
      </c>
      <c r="D3219" s="11" t="s">
        <v>1113</v>
      </c>
      <c r="E3219" s="12">
        <v>2001</v>
      </c>
      <c r="F3219" s="11" t="s">
        <v>752</v>
      </c>
      <c r="G3219" s="13">
        <v>3.83064516129034E-2</v>
      </c>
      <c r="H3219" s="13"/>
      <c r="I3219" s="13"/>
      <c r="J3219" s="11"/>
      <c r="K3219" s="11"/>
      <c r="L3219" s="11" t="s">
        <v>1249</v>
      </c>
      <c r="M3219" s="11" t="s">
        <v>53</v>
      </c>
      <c r="N3219" s="12" t="s">
        <v>1116</v>
      </c>
      <c r="O3219" s="12" t="s">
        <v>1116</v>
      </c>
      <c r="P3219" s="11" t="s">
        <v>652</v>
      </c>
      <c r="Q3219" s="5" t="s">
        <v>1329</v>
      </c>
      <c r="R3219" s="14"/>
      <c r="S3219" s="11" t="s">
        <v>852</v>
      </c>
      <c r="T3219" s="11"/>
      <c r="U3219" s="11" t="s">
        <v>147</v>
      </c>
      <c r="V3219" s="14">
        <v>3000</v>
      </c>
      <c r="W3219" s="14" t="s">
        <v>133</v>
      </c>
      <c r="X3219" s="11" t="s">
        <v>153</v>
      </c>
      <c r="Y3219" s="11" t="s">
        <v>152</v>
      </c>
      <c r="Z3219" s="11" t="s">
        <v>20</v>
      </c>
      <c r="AA3219" s="11"/>
      <c r="AB3219" s="11" t="s">
        <v>105</v>
      </c>
      <c r="AC3219" s="11" t="s">
        <v>506</v>
      </c>
      <c r="AD3219" s="11"/>
      <c r="AE3219" s="11" t="s">
        <v>59</v>
      </c>
      <c r="AF3219" s="11" t="s">
        <v>1198</v>
      </c>
      <c r="AG3219" s="11" t="s">
        <v>1197</v>
      </c>
      <c r="AH3219" s="11"/>
      <c r="AI3219" s="11" t="s">
        <v>225</v>
      </c>
      <c r="AJ3219" s="9" t="s">
        <v>777</v>
      </c>
      <c r="AK3219" s="9" t="s">
        <v>59</v>
      </c>
      <c r="AL3219" s="9" t="s">
        <v>1115</v>
      </c>
    </row>
    <row r="3220" spans="1:38" hidden="1" x14ac:dyDescent="0.2">
      <c r="A3220" s="12">
        <v>3023</v>
      </c>
      <c r="B3220" s="4">
        <v>368</v>
      </c>
      <c r="C3220" s="11" t="s">
        <v>1114</v>
      </c>
      <c r="D3220" s="11" t="s">
        <v>1113</v>
      </c>
      <c r="E3220" s="12">
        <v>2001</v>
      </c>
      <c r="F3220" s="11" t="s">
        <v>752</v>
      </c>
      <c r="G3220" s="13">
        <v>3.83064516129034E-2</v>
      </c>
      <c r="H3220" s="13"/>
      <c r="I3220" s="13"/>
      <c r="J3220" s="11"/>
      <c r="K3220" s="11"/>
      <c r="L3220" s="11" t="s">
        <v>1250</v>
      </c>
      <c r="M3220" s="11" t="s">
        <v>53</v>
      </c>
      <c r="N3220" s="12" t="s">
        <v>1116</v>
      </c>
      <c r="O3220" s="12" t="s">
        <v>1116</v>
      </c>
      <c r="P3220" s="11" t="s">
        <v>652</v>
      </c>
      <c r="Q3220" s="5" t="s">
        <v>1329</v>
      </c>
      <c r="R3220" s="14"/>
      <c r="S3220" s="11" t="s">
        <v>852</v>
      </c>
      <c r="T3220" s="11"/>
      <c r="U3220" s="11" t="s">
        <v>147</v>
      </c>
      <c r="V3220" s="14">
        <v>3000</v>
      </c>
      <c r="W3220" s="14" t="s">
        <v>133</v>
      </c>
      <c r="X3220" s="11" t="s">
        <v>153</v>
      </c>
      <c r="Y3220" s="11" t="s">
        <v>152</v>
      </c>
      <c r="Z3220" s="11" t="s">
        <v>20</v>
      </c>
      <c r="AA3220" s="11"/>
      <c r="AB3220" s="11" t="s">
        <v>105</v>
      </c>
      <c r="AC3220" s="11" t="s">
        <v>506</v>
      </c>
      <c r="AD3220" s="11"/>
      <c r="AE3220" s="11" t="s">
        <v>59</v>
      </c>
      <c r="AF3220" s="11" t="s">
        <v>1198</v>
      </c>
      <c r="AG3220" s="11" t="s">
        <v>1197</v>
      </c>
      <c r="AH3220" s="11"/>
      <c r="AI3220" s="11" t="s">
        <v>225</v>
      </c>
      <c r="AJ3220" s="9" t="s">
        <v>777</v>
      </c>
      <c r="AK3220" s="9" t="s">
        <v>59</v>
      </c>
      <c r="AL3220" s="9" t="s">
        <v>1115</v>
      </c>
    </row>
    <row r="3221" spans="1:38" hidden="1" x14ac:dyDescent="0.2">
      <c r="A3221" s="12">
        <v>3023</v>
      </c>
      <c r="B3221" s="4">
        <v>369</v>
      </c>
      <c r="C3221" s="11" t="s">
        <v>1114</v>
      </c>
      <c r="D3221" s="11" t="s">
        <v>1113</v>
      </c>
      <c r="E3221" s="12">
        <v>2001</v>
      </c>
      <c r="F3221" s="11" t="s">
        <v>752</v>
      </c>
      <c r="G3221" s="13">
        <v>3.83064516129034E-2</v>
      </c>
      <c r="H3221" s="13"/>
      <c r="I3221" s="13"/>
      <c r="J3221" s="11"/>
      <c r="K3221" s="11"/>
      <c r="L3221" s="11" t="s">
        <v>1251</v>
      </c>
      <c r="M3221" s="11" t="s">
        <v>53</v>
      </c>
      <c r="N3221" s="12" t="s">
        <v>1116</v>
      </c>
      <c r="O3221" s="12" t="s">
        <v>1116</v>
      </c>
      <c r="P3221" s="11" t="s">
        <v>652</v>
      </c>
      <c r="Q3221" s="5" t="s">
        <v>1329</v>
      </c>
      <c r="R3221" s="14"/>
      <c r="S3221" s="11" t="s">
        <v>852</v>
      </c>
      <c r="T3221" s="11"/>
      <c r="U3221" s="11" t="s">
        <v>147</v>
      </c>
      <c r="V3221" s="14">
        <v>3000</v>
      </c>
      <c r="W3221" s="14" t="s">
        <v>133</v>
      </c>
      <c r="X3221" s="11" t="s">
        <v>153</v>
      </c>
      <c r="Y3221" s="11" t="s">
        <v>152</v>
      </c>
      <c r="Z3221" s="11" t="s">
        <v>20</v>
      </c>
      <c r="AA3221" s="11"/>
      <c r="AB3221" s="11" t="s">
        <v>105</v>
      </c>
      <c r="AC3221" s="11" t="s">
        <v>506</v>
      </c>
      <c r="AD3221" s="11"/>
      <c r="AE3221" s="11" t="s">
        <v>59</v>
      </c>
      <c r="AF3221" s="11" t="s">
        <v>1198</v>
      </c>
      <c r="AG3221" s="11" t="s">
        <v>1197</v>
      </c>
      <c r="AH3221" s="11"/>
      <c r="AI3221" s="11" t="s">
        <v>225</v>
      </c>
      <c r="AJ3221" s="9" t="s">
        <v>777</v>
      </c>
      <c r="AK3221" s="9" t="s">
        <v>59</v>
      </c>
      <c r="AL3221" s="9" t="s">
        <v>1115</v>
      </c>
    </row>
    <row r="3222" spans="1:38" hidden="1" x14ac:dyDescent="0.2">
      <c r="A3222" s="12">
        <v>3023</v>
      </c>
      <c r="B3222" s="4">
        <v>370</v>
      </c>
      <c r="C3222" s="11" t="s">
        <v>1114</v>
      </c>
      <c r="D3222" s="11" t="s">
        <v>1113</v>
      </c>
      <c r="E3222" s="12">
        <v>2001</v>
      </c>
      <c r="F3222" s="11" t="s">
        <v>752</v>
      </c>
      <c r="G3222" s="13">
        <v>3.83064516129034E-2</v>
      </c>
      <c r="H3222" s="13"/>
      <c r="I3222" s="13"/>
      <c r="J3222" s="11"/>
      <c r="K3222" s="11"/>
      <c r="L3222" s="11" t="s">
        <v>1252</v>
      </c>
      <c r="M3222" s="11" t="s">
        <v>53</v>
      </c>
      <c r="N3222" s="12" t="s">
        <v>1116</v>
      </c>
      <c r="O3222" s="12" t="s">
        <v>1116</v>
      </c>
      <c r="P3222" s="11" t="s">
        <v>652</v>
      </c>
      <c r="Q3222" s="5" t="s">
        <v>1329</v>
      </c>
      <c r="R3222" s="14"/>
      <c r="S3222" s="11" t="s">
        <v>852</v>
      </c>
      <c r="T3222" s="11"/>
      <c r="U3222" s="11" t="s">
        <v>147</v>
      </c>
      <c r="V3222" s="14">
        <v>3000</v>
      </c>
      <c r="W3222" s="14" t="s">
        <v>133</v>
      </c>
      <c r="X3222" s="11" t="s">
        <v>153</v>
      </c>
      <c r="Y3222" s="11" t="s">
        <v>152</v>
      </c>
      <c r="Z3222" s="11" t="s">
        <v>20</v>
      </c>
      <c r="AA3222" s="11"/>
      <c r="AB3222" s="11" t="s">
        <v>105</v>
      </c>
      <c r="AC3222" s="11" t="s">
        <v>506</v>
      </c>
      <c r="AD3222" s="11"/>
      <c r="AE3222" s="11" t="s">
        <v>59</v>
      </c>
      <c r="AF3222" s="11" t="s">
        <v>1198</v>
      </c>
      <c r="AG3222" s="11" t="s">
        <v>1197</v>
      </c>
      <c r="AH3222" s="11"/>
      <c r="AI3222" s="11" t="s">
        <v>225</v>
      </c>
      <c r="AJ3222" s="9" t="s">
        <v>777</v>
      </c>
      <c r="AK3222" s="9" t="s">
        <v>59</v>
      </c>
      <c r="AL3222" s="9" t="s">
        <v>1115</v>
      </c>
    </row>
    <row r="3223" spans="1:38" hidden="1" x14ac:dyDescent="0.2">
      <c r="A3223" s="12">
        <v>3023</v>
      </c>
      <c r="B3223" s="4">
        <v>371</v>
      </c>
      <c r="C3223" s="11" t="s">
        <v>1114</v>
      </c>
      <c r="D3223" s="11" t="s">
        <v>1113</v>
      </c>
      <c r="E3223" s="12">
        <v>2001</v>
      </c>
      <c r="F3223" s="11" t="s">
        <v>752</v>
      </c>
      <c r="G3223" s="13">
        <v>3.83064516129034E-2</v>
      </c>
      <c r="H3223" s="13"/>
      <c r="I3223" s="13"/>
      <c r="J3223" s="11"/>
      <c r="K3223" s="11"/>
      <c r="L3223" s="11" t="s">
        <v>1253</v>
      </c>
      <c r="M3223" s="11" t="s">
        <v>53</v>
      </c>
      <c r="N3223" s="12" t="s">
        <v>1116</v>
      </c>
      <c r="O3223" s="12" t="s">
        <v>1116</v>
      </c>
      <c r="P3223" s="11" t="s">
        <v>652</v>
      </c>
      <c r="Q3223" s="5" t="s">
        <v>1329</v>
      </c>
      <c r="R3223" s="14"/>
      <c r="S3223" s="11" t="s">
        <v>852</v>
      </c>
      <c r="T3223" s="11"/>
      <c r="U3223" s="11" t="s">
        <v>147</v>
      </c>
      <c r="V3223" s="14">
        <v>3000</v>
      </c>
      <c r="W3223" s="14" t="s">
        <v>133</v>
      </c>
      <c r="X3223" s="11" t="s">
        <v>153</v>
      </c>
      <c r="Y3223" s="11" t="s">
        <v>152</v>
      </c>
      <c r="Z3223" s="11" t="s">
        <v>20</v>
      </c>
      <c r="AA3223" s="11"/>
      <c r="AB3223" s="11" t="s">
        <v>105</v>
      </c>
      <c r="AC3223" s="11" t="s">
        <v>506</v>
      </c>
      <c r="AD3223" s="11"/>
      <c r="AE3223" s="11" t="s">
        <v>59</v>
      </c>
      <c r="AF3223" s="11" t="s">
        <v>1198</v>
      </c>
      <c r="AG3223" s="11" t="s">
        <v>1197</v>
      </c>
      <c r="AH3223" s="11"/>
      <c r="AI3223" s="11" t="s">
        <v>225</v>
      </c>
      <c r="AJ3223" s="9" t="s">
        <v>777</v>
      </c>
      <c r="AK3223" s="9" t="s">
        <v>59</v>
      </c>
      <c r="AL3223" s="9" t="s">
        <v>1115</v>
      </c>
    </row>
    <row r="3224" spans="1:38" hidden="1" x14ac:dyDescent="0.2">
      <c r="A3224" s="12">
        <v>3023</v>
      </c>
      <c r="B3224" s="4">
        <v>372</v>
      </c>
      <c r="C3224" s="11" t="s">
        <v>1114</v>
      </c>
      <c r="D3224" s="11" t="s">
        <v>1113</v>
      </c>
      <c r="E3224" s="12">
        <v>2001</v>
      </c>
      <c r="F3224" s="11" t="s">
        <v>752</v>
      </c>
      <c r="G3224" s="13">
        <v>1</v>
      </c>
      <c r="H3224" s="13"/>
      <c r="I3224" s="13"/>
      <c r="J3224" s="11"/>
      <c r="K3224" s="11"/>
      <c r="L3224" s="11" t="s">
        <v>1304</v>
      </c>
      <c r="M3224" s="11" t="s">
        <v>57</v>
      </c>
      <c r="N3224" s="12" t="s">
        <v>1116</v>
      </c>
      <c r="O3224" s="12" t="s">
        <v>1116</v>
      </c>
      <c r="P3224" s="11" t="s">
        <v>652</v>
      </c>
      <c r="Q3224" s="5" t="s">
        <v>1329</v>
      </c>
      <c r="R3224" s="14"/>
      <c r="S3224" s="11" t="s">
        <v>852</v>
      </c>
      <c r="T3224" s="11"/>
      <c r="U3224" s="11" t="s">
        <v>147</v>
      </c>
      <c r="V3224" s="14">
        <v>3000</v>
      </c>
      <c r="W3224" s="14" t="s">
        <v>133</v>
      </c>
      <c r="X3224" s="11" t="s">
        <v>153</v>
      </c>
      <c r="Y3224" s="11" t="s">
        <v>152</v>
      </c>
      <c r="Z3224" s="11" t="s">
        <v>20</v>
      </c>
      <c r="AA3224" s="11"/>
      <c r="AB3224" s="11" t="s">
        <v>105</v>
      </c>
      <c r="AC3224" s="11" t="s">
        <v>506</v>
      </c>
      <c r="AD3224" s="11"/>
      <c r="AE3224" s="11" t="s">
        <v>59</v>
      </c>
      <c r="AF3224" s="11" t="s">
        <v>1198</v>
      </c>
      <c r="AG3224" s="11" t="s">
        <v>1197</v>
      </c>
      <c r="AH3224" s="11"/>
      <c r="AI3224" s="11" t="s">
        <v>225</v>
      </c>
      <c r="AJ3224" s="9" t="s">
        <v>777</v>
      </c>
      <c r="AK3224" s="9" t="s">
        <v>59</v>
      </c>
      <c r="AL3224" s="9" t="s">
        <v>1115</v>
      </c>
    </row>
    <row r="3225" spans="1:38" hidden="1" x14ac:dyDescent="0.2">
      <c r="A3225" s="12">
        <v>3023</v>
      </c>
      <c r="B3225" s="4">
        <v>373</v>
      </c>
      <c r="C3225" s="11" t="s">
        <v>1114</v>
      </c>
      <c r="D3225" s="11" t="s">
        <v>1113</v>
      </c>
      <c r="E3225" s="12">
        <v>2001</v>
      </c>
      <c r="F3225" s="11" t="s">
        <v>752</v>
      </c>
      <c r="G3225" s="13">
        <v>0.93346774193548399</v>
      </c>
      <c r="H3225" s="13"/>
      <c r="I3225" s="13"/>
      <c r="J3225" s="11"/>
      <c r="K3225" s="11"/>
      <c r="L3225" s="11" t="s">
        <v>454</v>
      </c>
      <c r="M3225" s="11" t="s">
        <v>57</v>
      </c>
      <c r="N3225" s="12" t="s">
        <v>1116</v>
      </c>
      <c r="O3225" s="12" t="s">
        <v>1116</v>
      </c>
      <c r="P3225" s="11" t="s">
        <v>652</v>
      </c>
      <c r="Q3225" s="5" t="s">
        <v>1329</v>
      </c>
      <c r="R3225" s="14"/>
      <c r="S3225" s="11" t="s">
        <v>852</v>
      </c>
      <c r="T3225" s="11"/>
      <c r="U3225" s="11" t="s">
        <v>147</v>
      </c>
      <c r="V3225" s="14">
        <v>3000</v>
      </c>
      <c r="W3225" s="14" t="s">
        <v>133</v>
      </c>
      <c r="X3225" s="11" t="s">
        <v>153</v>
      </c>
      <c r="Y3225" s="11" t="s">
        <v>152</v>
      </c>
      <c r="Z3225" s="11" t="s">
        <v>20</v>
      </c>
      <c r="AA3225" s="11"/>
      <c r="AB3225" s="11" t="s">
        <v>105</v>
      </c>
      <c r="AC3225" s="11" t="s">
        <v>506</v>
      </c>
      <c r="AD3225" s="11"/>
      <c r="AE3225" s="11" t="s">
        <v>59</v>
      </c>
      <c r="AF3225" s="11" t="s">
        <v>1198</v>
      </c>
      <c r="AG3225" s="11" t="s">
        <v>1197</v>
      </c>
      <c r="AH3225" s="11"/>
      <c r="AI3225" s="11" t="s">
        <v>225</v>
      </c>
      <c r="AJ3225" s="9" t="s">
        <v>777</v>
      </c>
      <c r="AK3225" s="9" t="s">
        <v>59</v>
      </c>
      <c r="AL3225" s="9" t="s">
        <v>1115</v>
      </c>
    </row>
    <row r="3226" spans="1:38" hidden="1" x14ac:dyDescent="0.2">
      <c r="A3226" s="12">
        <v>3023</v>
      </c>
      <c r="B3226" s="4">
        <v>374</v>
      </c>
      <c r="C3226" s="11" t="s">
        <v>1114</v>
      </c>
      <c r="D3226" s="11" t="s">
        <v>1113</v>
      </c>
      <c r="E3226" s="12">
        <v>2001</v>
      </c>
      <c r="F3226" s="11" t="s">
        <v>752</v>
      </c>
      <c r="G3226" s="13">
        <v>0.90120967741935498</v>
      </c>
      <c r="H3226" s="13"/>
      <c r="I3226" s="13"/>
      <c r="J3226" s="11"/>
      <c r="K3226" s="11"/>
      <c r="L3226" s="11" t="s">
        <v>1310</v>
      </c>
      <c r="M3226" s="11" t="s">
        <v>57</v>
      </c>
      <c r="N3226" s="12" t="s">
        <v>1116</v>
      </c>
      <c r="O3226" s="12" t="s">
        <v>1116</v>
      </c>
      <c r="P3226" s="11" t="s">
        <v>652</v>
      </c>
      <c r="Q3226" s="5" t="s">
        <v>1329</v>
      </c>
      <c r="R3226" s="14"/>
      <c r="S3226" s="11" t="s">
        <v>852</v>
      </c>
      <c r="T3226" s="11"/>
      <c r="U3226" s="11" t="s">
        <v>147</v>
      </c>
      <c r="V3226" s="14">
        <v>3000</v>
      </c>
      <c r="W3226" s="14" t="s">
        <v>133</v>
      </c>
      <c r="X3226" s="11" t="s">
        <v>153</v>
      </c>
      <c r="Y3226" s="11" t="s">
        <v>152</v>
      </c>
      <c r="Z3226" s="11" t="s">
        <v>20</v>
      </c>
      <c r="AA3226" s="11"/>
      <c r="AB3226" s="11" t="s">
        <v>105</v>
      </c>
      <c r="AC3226" s="11" t="s">
        <v>506</v>
      </c>
      <c r="AD3226" s="11"/>
      <c r="AE3226" s="11" t="s">
        <v>59</v>
      </c>
      <c r="AF3226" s="11" t="s">
        <v>1198</v>
      </c>
      <c r="AG3226" s="11" t="s">
        <v>1197</v>
      </c>
      <c r="AH3226" s="11"/>
      <c r="AI3226" s="11" t="s">
        <v>225</v>
      </c>
      <c r="AJ3226" s="9" t="s">
        <v>777</v>
      </c>
      <c r="AK3226" s="9" t="s">
        <v>59</v>
      </c>
      <c r="AL3226" s="9" t="s">
        <v>1115</v>
      </c>
    </row>
    <row r="3227" spans="1:38" hidden="1" x14ac:dyDescent="0.2">
      <c r="A3227" s="12">
        <v>3023</v>
      </c>
      <c r="B3227" s="4">
        <v>375</v>
      </c>
      <c r="C3227" s="11" t="s">
        <v>1114</v>
      </c>
      <c r="D3227" s="11" t="s">
        <v>1113</v>
      </c>
      <c r="E3227" s="12">
        <v>2001</v>
      </c>
      <c r="F3227" s="11" t="s">
        <v>752</v>
      </c>
      <c r="G3227" s="13">
        <v>0.88306451612903203</v>
      </c>
      <c r="H3227" s="13"/>
      <c r="I3227" s="13"/>
      <c r="J3227" s="11"/>
      <c r="K3227" s="11"/>
      <c r="L3227" s="11" t="s">
        <v>1254</v>
      </c>
      <c r="M3227" s="11" t="s">
        <v>57</v>
      </c>
      <c r="N3227" s="12" t="s">
        <v>1116</v>
      </c>
      <c r="O3227" s="12" t="s">
        <v>1116</v>
      </c>
      <c r="P3227" s="11" t="s">
        <v>652</v>
      </c>
      <c r="Q3227" s="5" t="s">
        <v>1329</v>
      </c>
      <c r="R3227" s="14"/>
      <c r="S3227" s="11" t="s">
        <v>852</v>
      </c>
      <c r="T3227" s="11"/>
      <c r="U3227" s="11" t="s">
        <v>147</v>
      </c>
      <c r="V3227" s="14">
        <v>3000</v>
      </c>
      <c r="W3227" s="14" t="s">
        <v>133</v>
      </c>
      <c r="X3227" s="11" t="s">
        <v>153</v>
      </c>
      <c r="Y3227" s="11" t="s">
        <v>152</v>
      </c>
      <c r="Z3227" s="11" t="s">
        <v>20</v>
      </c>
      <c r="AA3227" s="11"/>
      <c r="AB3227" s="11" t="s">
        <v>105</v>
      </c>
      <c r="AC3227" s="11" t="s">
        <v>506</v>
      </c>
      <c r="AD3227" s="11"/>
      <c r="AE3227" s="11" t="s">
        <v>59</v>
      </c>
      <c r="AF3227" s="11" t="s">
        <v>1198</v>
      </c>
      <c r="AG3227" s="11" t="s">
        <v>1197</v>
      </c>
      <c r="AH3227" s="11"/>
      <c r="AI3227" s="11" t="s">
        <v>225</v>
      </c>
      <c r="AJ3227" s="9" t="s">
        <v>777</v>
      </c>
      <c r="AK3227" s="9" t="s">
        <v>59</v>
      </c>
      <c r="AL3227" s="9" t="s">
        <v>1115</v>
      </c>
    </row>
    <row r="3228" spans="1:38" hidden="1" x14ac:dyDescent="0.2">
      <c r="A3228" s="12">
        <v>3023</v>
      </c>
      <c r="B3228" s="4">
        <v>376</v>
      </c>
      <c r="C3228" s="11" t="s">
        <v>1114</v>
      </c>
      <c r="D3228" s="11" t="s">
        <v>1113</v>
      </c>
      <c r="E3228" s="12">
        <v>2001</v>
      </c>
      <c r="F3228" s="11" t="s">
        <v>752</v>
      </c>
      <c r="G3228" s="13">
        <v>0.86491935483870996</v>
      </c>
      <c r="H3228" s="13"/>
      <c r="I3228" s="13"/>
      <c r="J3228" s="11"/>
      <c r="K3228" s="11"/>
      <c r="L3228" s="11" t="s">
        <v>1201</v>
      </c>
      <c r="M3228" s="11" t="s">
        <v>57</v>
      </c>
      <c r="N3228" s="12" t="s">
        <v>1116</v>
      </c>
      <c r="O3228" s="12" t="s">
        <v>1116</v>
      </c>
      <c r="P3228" s="11" t="s">
        <v>652</v>
      </c>
      <c r="Q3228" s="5" t="s">
        <v>1329</v>
      </c>
      <c r="R3228" s="14"/>
      <c r="S3228" s="11" t="s">
        <v>852</v>
      </c>
      <c r="T3228" s="11"/>
      <c r="U3228" s="11" t="s">
        <v>147</v>
      </c>
      <c r="V3228" s="14">
        <v>3000</v>
      </c>
      <c r="W3228" s="14" t="s">
        <v>133</v>
      </c>
      <c r="X3228" s="11" t="s">
        <v>153</v>
      </c>
      <c r="Y3228" s="11" t="s">
        <v>152</v>
      </c>
      <c r="Z3228" s="11" t="s">
        <v>20</v>
      </c>
      <c r="AA3228" s="11"/>
      <c r="AB3228" s="11" t="s">
        <v>105</v>
      </c>
      <c r="AC3228" s="11" t="s">
        <v>506</v>
      </c>
      <c r="AD3228" s="11"/>
      <c r="AE3228" s="11" t="s">
        <v>59</v>
      </c>
      <c r="AF3228" s="11" t="s">
        <v>1198</v>
      </c>
      <c r="AG3228" s="11" t="s">
        <v>1197</v>
      </c>
      <c r="AH3228" s="11"/>
      <c r="AI3228" s="11" t="s">
        <v>225</v>
      </c>
      <c r="AJ3228" s="9" t="s">
        <v>777</v>
      </c>
      <c r="AK3228" s="9" t="s">
        <v>59</v>
      </c>
      <c r="AL3228" s="9" t="s">
        <v>1115</v>
      </c>
    </row>
    <row r="3229" spans="1:38" hidden="1" x14ac:dyDescent="0.2">
      <c r="A3229" s="12">
        <v>3023</v>
      </c>
      <c r="B3229" s="4">
        <v>377</v>
      </c>
      <c r="C3229" s="11" t="s">
        <v>1114</v>
      </c>
      <c r="D3229" s="11" t="s">
        <v>1113</v>
      </c>
      <c r="E3229" s="12">
        <v>2001</v>
      </c>
      <c r="F3229" s="11" t="s">
        <v>752</v>
      </c>
      <c r="G3229" s="13">
        <v>0.85483870967741904</v>
      </c>
      <c r="H3229" s="13"/>
      <c r="I3229" s="13"/>
      <c r="J3229" s="11"/>
      <c r="K3229" s="11"/>
      <c r="L3229" s="11" t="s">
        <v>1255</v>
      </c>
      <c r="M3229" s="11" t="s">
        <v>57</v>
      </c>
      <c r="N3229" s="12" t="s">
        <v>1116</v>
      </c>
      <c r="O3229" s="12" t="s">
        <v>1116</v>
      </c>
      <c r="P3229" s="11" t="s">
        <v>652</v>
      </c>
      <c r="Q3229" s="5" t="s">
        <v>1329</v>
      </c>
      <c r="R3229" s="14"/>
      <c r="S3229" s="11" t="s">
        <v>852</v>
      </c>
      <c r="T3229" s="11"/>
      <c r="U3229" s="11" t="s">
        <v>147</v>
      </c>
      <c r="V3229" s="14">
        <v>3000</v>
      </c>
      <c r="W3229" s="14" t="s">
        <v>133</v>
      </c>
      <c r="X3229" s="11" t="s">
        <v>153</v>
      </c>
      <c r="Y3229" s="11" t="s">
        <v>152</v>
      </c>
      <c r="Z3229" s="11" t="s">
        <v>20</v>
      </c>
      <c r="AA3229" s="11"/>
      <c r="AB3229" s="11" t="s">
        <v>105</v>
      </c>
      <c r="AC3229" s="11" t="s">
        <v>506</v>
      </c>
      <c r="AD3229" s="11"/>
      <c r="AE3229" s="11" t="s">
        <v>59</v>
      </c>
      <c r="AF3229" s="11" t="s">
        <v>1198</v>
      </c>
      <c r="AG3229" s="11" t="s">
        <v>1197</v>
      </c>
      <c r="AH3229" s="11"/>
      <c r="AI3229" s="11" t="s">
        <v>225</v>
      </c>
      <c r="AJ3229" s="9" t="s">
        <v>777</v>
      </c>
      <c r="AK3229" s="9" t="s">
        <v>59</v>
      </c>
      <c r="AL3229" s="9" t="s">
        <v>1115</v>
      </c>
    </row>
    <row r="3230" spans="1:38" hidden="1" x14ac:dyDescent="0.2">
      <c r="A3230" s="12">
        <v>3023</v>
      </c>
      <c r="B3230" s="4">
        <v>378</v>
      </c>
      <c r="C3230" s="11" t="s">
        <v>1114</v>
      </c>
      <c r="D3230" s="11" t="s">
        <v>1113</v>
      </c>
      <c r="E3230" s="12">
        <v>2001</v>
      </c>
      <c r="F3230" s="11" t="s">
        <v>752</v>
      </c>
      <c r="G3230" s="13">
        <v>0.85282258064516103</v>
      </c>
      <c r="H3230" s="13"/>
      <c r="I3230" s="13"/>
      <c r="J3230" s="11"/>
      <c r="K3230" s="11"/>
      <c r="L3230" s="11" t="s">
        <v>1256</v>
      </c>
      <c r="M3230" s="11" t="s">
        <v>57</v>
      </c>
      <c r="N3230" s="12" t="s">
        <v>1116</v>
      </c>
      <c r="O3230" s="12" t="s">
        <v>1116</v>
      </c>
      <c r="P3230" s="11" t="s">
        <v>652</v>
      </c>
      <c r="Q3230" s="5" t="s">
        <v>1329</v>
      </c>
      <c r="R3230" s="14"/>
      <c r="S3230" s="11" t="s">
        <v>852</v>
      </c>
      <c r="T3230" s="11"/>
      <c r="U3230" s="11" t="s">
        <v>147</v>
      </c>
      <c r="V3230" s="14">
        <v>3000</v>
      </c>
      <c r="W3230" s="14" t="s">
        <v>133</v>
      </c>
      <c r="X3230" s="11" t="s">
        <v>153</v>
      </c>
      <c r="Y3230" s="11" t="s">
        <v>152</v>
      </c>
      <c r="Z3230" s="11" t="s">
        <v>20</v>
      </c>
      <c r="AA3230" s="11"/>
      <c r="AB3230" s="11" t="s">
        <v>105</v>
      </c>
      <c r="AC3230" s="11" t="s">
        <v>506</v>
      </c>
      <c r="AD3230" s="11"/>
      <c r="AE3230" s="11" t="s">
        <v>59</v>
      </c>
      <c r="AF3230" s="11" t="s">
        <v>1198</v>
      </c>
      <c r="AG3230" s="11" t="s">
        <v>1197</v>
      </c>
      <c r="AH3230" s="11"/>
      <c r="AI3230" s="11" t="s">
        <v>225</v>
      </c>
      <c r="AJ3230" s="9" t="s">
        <v>777</v>
      </c>
      <c r="AK3230" s="9" t="s">
        <v>59</v>
      </c>
      <c r="AL3230" s="9" t="s">
        <v>1115</v>
      </c>
    </row>
    <row r="3231" spans="1:38" hidden="1" x14ac:dyDescent="0.2">
      <c r="A3231" s="12">
        <v>3023</v>
      </c>
      <c r="B3231" s="4">
        <v>379</v>
      </c>
      <c r="C3231" s="11" t="s">
        <v>1114</v>
      </c>
      <c r="D3231" s="11" t="s">
        <v>1113</v>
      </c>
      <c r="E3231" s="12">
        <v>2001</v>
      </c>
      <c r="F3231" s="11" t="s">
        <v>752</v>
      </c>
      <c r="G3231" s="13">
        <v>0.84677419354838701</v>
      </c>
      <c r="H3231" s="13"/>
      <c r="I3231" s="13"/>
      <c r="J3231" s="11"/>
      <c r="K3231" s="11"/>
      <c r="L3231" s="11" t="s">
        <v>1257</v>
      </c>
      <c r="M3231" s="11" t="s">
        <v>57</v>
      </c>
      <c r="N3231" s="12" t="s">
        <v>1116</v>
      </c>
      <c r="O3231" s="12" t="s">
        <v>1116</v>
      </c>
      <c r="P3231" s="11" t="s">
        <v>652</v>
      </c>
      <c r="Q3231" s="5" t="s">
        <v>1329</v>
      </c>
      <c r="R3231" s="14"/>
      <c r="S3231" s="11" t="s">
        <v>852</v>
      </c>
      <c r="T3231" s="11"/>
      <c r="U3231" s="11" t="s">
        <v>147</v>
      </c>
      <c r="V3231" s="14">
        <v>3000</v>
      </c>
      <c r="W3231" s="14" t="s">
        <v>133</v>
      </c>
      <c r="X3231" s="11" t="s">
        <v>153</v>
      </c>
      <c r="Y3231" s="11" t="s">
        <v>152</v>
      </c>
      <c r="Z3231" s="11" t="s">
        <v>20</v>
      </c>
      <c r="AA3231" s="11"/>
      <c r="AB3231" s="11" t="s">
        <v>105</v>
      </c>
      <c r="AC3231" s="11" t="s">
        <v>506</v>
      </c>
      <c r="AD3231" s="11"/>
      <c r="AE3231" s="11" t="s">
        <v>59</v>
      </c>
      <c r="AF3231" s="11" t="s">
        <v>1198</v>
      </c>
      <c r="AG3231" s="11" t="s">
        <v>1197</v>
      </c>
      <c r="AH3231" s="11"/>
      <c r="AI3231" s="11" t="s">
        <v>225</v>
      </c>
      <c r="AJ3231" s="9" t="s">
        <v>777</v>
      </c>
      <c r="AK3231" s="9" t="s">
        <v>59</v>
      </c>
      <c r="AL3231" s="9" t="s">
        <v>1115</v>
      </c>
    </row>
    <row r="3232" spans="1:38" hidden="1" x14ac:dyDescent="0.2">
      <c r="A3232" s="12">
        <v>3023</v>
      </c>
      <c r="B3232" s="4">
        <v>380</v>
      </c>
      <c r="C3232" s="11" t="s">
        <v>1114</v>
      </c>
      <c r="D3232" s="11" t="s">
        <v>1113</v>
      </c>
      <c r="E3232" s="12">
        <v>2001</v>
      </c>
      <c r="F3232" s="11" t="s">
        <v>752</v>
      </c>
      <c r="G3232" s="13">
        <v>0.84677419354838701</v>
      </c>
      <c r="H3232" s="13"/>
      <c r="I3232" s="13"/>
      <c r="J3232" s="11"/>
      <c r="K3232" s="11"/>
      <c r="L3232" s="11" t="s">
        <v>1204</v>
      </c>
      <c r="M3232" s="11" t="s">
        <v>57</v>
      </c>
      <c r="N3232" s="12" t="s">
        <v>1116</v>
      </c>
      <c r="O3232" s="12" t="s">
        <v>1116</v>
      </c>
      <c r="P3232" s="11" t="s">
        <v>652</v>
      </c>
      <c r="Q3232" s="5" t="s">
        <v>1329</v>
      </c>
      <c r="R3232" s="14"/>
      <c r="S3232" s="11" t="s">
        <v>852</v>
      </c>
      <c r="T3232" s="11"/>
      <c r="U3232" s="11" t="s">
        <v>147</v>
      </c>
      <c r="V3232" s="14">
        <v>3000</v>
      </c>
      <c r="W3232" s="14" t="s">
        <v>133</v>
      </c>
      <c r="X3232" s="11" t="s">
        <v>153</v>
      </c>
      <c r="Y3232" s="11" t="s">
        <v>152</v>
      </c>
      <c r="Z3232" s="11" t="s">
        <v>20</v>
      </c>
      <c r="AA3232" s="11"/>
      <c r="AB3232" s="11" t="s">
        <v>105</v>
      </c>
      <c r="AC3232" s="11" t="s">
        <v>506</v>
      </c>
      <c r="AD3232" s="11"/>
      <c r="AE3232" s="11" t="s">
        <v>59</v>
      </c>
      <c r="AF3232" s="11" t="s">
        <v>1198</v>
      </c>
      <c r="AG3232" s="11" t="s">
        <v>1197</v>
      </c>
      <c r="AH3232" s="11"/>
      <c r="AI3232" s="11" t="s">
        <v>225</v>
      </c>
      <c r="AJ3232" s="9" t="s">
        <v>777</v>
      </c>
      <c r="AK3232" s="9" t="s">
        <v>59</v>
      </c>
      <c r="AL3232" s="9" t="s">
        <v>1115</v>
      </c>
    </row>
    <row r="3233" spans="1:38" hidden="1" x14ac:dyDescent="0.2">
      <c r="A3233" s="12">
        <v>3023</v>
      </c>
      <c r="B3233" s="4">
        <v>381</v>
      </c>
      <c r="C3233" s="11" t="s">
        <v>1114</v>
      </c>
      <c r="D3233" s="11" t="s">
        <v>1113</v>
      </c>
      <c r="E3233" s="12">
        <v>2001</v>
      </c>
      <c r="F3233" s="11" t="s">
        <v>752</v>
      </c>
      <c r="G3233" s="13">
        <v>0.842741935483871</v>
      </c>
      <c r="H3233" s="13"/>
      <c r="I3233" s="13"/>
      <c r="J3233" s="11"/>
      <c r="K3233" s="11"/>
      <c r="L3233" s="11" t="s">
        <v>1258</v>
      </c>
      <c r="M3233" s="11" t="s">
        <v>57</v>
      </c>
      <c r="N3233" s="12" t="s">
        <v>1116</v>
      </c>
      <c r="O3233" s="12" t="s">
        <v>1116</v>
      </c>
      <c r="P3233" s="11" t="s">
        <v>652</v>
      </c>
      <c r="Q3233" s="5" t="s">
        <v>1329</v>
      </c>
      <c r="R3233" s="14"/>
      <c r="S3233" s="11" t="s">
        <v>852</v>
      </c>
      <c r="T3233" s="11"/>
      <c r="U3233" s="11" t="s">
        <v>147</v>
      </c>
      <c r="V3233" s="14">
        <v>3000</v>
      </c>
      <c r="W3233" s="14" t="s">
        <v>133</v>
      </c>
      <c r="X3233" s="11" t="s">
        <v>153</v>
      </c>
      <c r="Y3233" s="11" t="s">
        <v>152</v>
      </c>
      <c r="Z3233" s="11" t="s">
        <v>20</v>
      </c>
      <c r="AA3233" s="11"/>
      <c r="AB3233" s="11" t="s">
        <v>105</v>
      </c>
      <c r="AC3233" s="11" t="s">
        <v>506</v>
      </c>
      <c r="AD3233" s="11"/>
      <c r="AE3233" s="11" t="s">
        <v>59</v>
      </c>
      <c r="AF3233" s="11" t="s">
        <v>1198</v>
      </c>
      <c r="AG3233" s="11" t="s">
        <v>1197</v>
      </c>
      <c r="AH3233" s="11"/>
      <c r="AI3233" s="11" t="s">
        <v>225</v>
      </c>
      <c r="AJ3233" s="9" t="s">
        <v>777</v>
      </c>
      <c r="AK3233" s="9" t="s">
        <v>59</v>
      </c>
      <c r="AL3233" s="9" t="s">
        <v>1115</v>
      </c>
    </row>
    <row r="3234" spans="1:38" hidden="1" x14ac:dyDescent="0.2">
      <c r="A3234" s="12">
        <v>3023</v>
      </c>
      <c r="B3234" s="4">
        <v>382</v>
      </c>
      <c r="C3234" s="11" t="s">
        <v>1114</v>
      </c>
      <c r="D3234" s="11" t="s">
        <v>1113</v>
      </c>
      <c r="E3234" s="12">
        <v>2001</v>
      </c>
      <c r="F3234" s="11" t="s">
        <v>752</v>
      </c>
      <c r="G3234" s="13">
        <v>0.83870967741935498</v>
      </c>
      <c r="H3234" s="13"/>
      <c r="I3234" s="13"/>
      <c r="J3234" s="11"/>
      <c r="K3234" s="11"/>
      <c r="L3234" s="11" t="s">
        <v>1259</v>
      </c>
      <c r="M3234" s="11" t="s">
        <v>57</v>
      </c>
      <c r="N3234" s="12" t="s">
        <v>1116</v>
      </c>
      <c r="O3234" s="12" t="s">
        <v>1116</v>
      </c>
      <c r="P3234" s="11" t="s">
        <v>652</v>
      </c>
      <c r="Q3234" s="5" t="s">
        <v>1329</v>
      </c>
      <c r="R3234" s="14"/>
      <c r="S3234" s="11" t="s">
        <v>852</v>
      </c>
      <c r="T3234" s="11"/>
      <c r="U3234" s="11" t="s">
        <v>147</v>
      </c>
      <c r="V3234" s="14">
        <v>3000</v>
      </c>
      <c r="W3234" s="14" t="s">
        <v>133</v>
      </c>
      <c r="X3234" s="11" t="s">
        <v>153</v>
      </c>
      <c r="Y3234" s="11" t="s">
        <v>152</v>
      </c>
      <c r="Z3234" s="11" t="s">
        <v>20</v>
      </c>
      <c r="AA3234" s="11"/>
      <c r="AB3234" s="11" t="s">
        <v>105</v>
      </c>
      <c r="AC3234" s="11" t="s">
        <v>506</v>
      </c>
      <c r="AD3234" s="11"/>
      <c r="AE3234" s="11" t="s">
        <v>59</v>
      </c>
      <c r="AF3234" s="11" t="s">
        <v>1198</v>
      </c>
      <c r="AG3234" s="11" t="s">
        <v>1197</v>
      </c>
      <c r="AH3234" s="11"/>
      <c r="AI3234" s="11" t="s">
        <v>225</v>
      </c>
      <c r="AJ3234" s="9" t="s">
        <v>777</v>
      </c>
      <c r="AK3234" s="9" t="s">
        <v>59</v>
      </c>
      <c r="AL3234" s="9" t="s">
        <v>1115</v>
      </c>
    </row>
    <row r="3235" spans="1:38" hidden="1" x14ac:dyDescent="0.2">
      <c r="A3235" s="12">
        <v>3023</v>
      </c>
      <c r="B3235" s="4">
        <v>383</v>
      </c>
      <c r="C3235" s="11" t="s">
        <v>1114</v>
      </c>
      <c r="D3235" s="11" t="s">
        <v>1113</v>
      </c>
      <c r="E3235" s="12">
        <v>2001</v>
      </c>
      <c r="F3235" s="11" t="s">
        <v>752</v>
      </c>
      <c r="G3235" s="13">
        <v>0.83870967741935498</v>
      </c>
      <c r="H3235" s="13"/>
      <c r="I3235" s="13"/>
      <c r="J3235" s="11"/>
      <c r="K3235" s="11"/>
      <c r="L3235" s="11" t="s">
        <v>1207</v>
      </c>
      <c r="M3235" s="11" t="s">
        <v>57</v>
      </c>
      <c r="N3235" s="12" t="s">
        <v>1116</v>
      </c>
      <c r="O3235" s="12" t="s">
        <v>1116</v>
      </c>
      <c r="P3235" s="11" t="s">
        <v>652</v>
      </c>
      <c r="Q3235" s="5" t="s">
        <v>1329</v>
      </c>
      <c r="R3235" s="14"/>
      <c r="S3235" s="11" t="s">
        <v>852</v>
      </c>
      <c r="T3235" s="11"/>
      <c r="U3235" s="11" t="s">
        <v>147</v>
      </c>
      <c r="V3235" s="14">
        <v>3000</v>
      </c>
      <c r="W3235" s="14" t="s">
        <v>133</v>
      </c>
      <c r="X3235" s="11" t="s">
        <v>153</v>
      </c>
      <c r="Y3235" s="11" t="s">
        <v>152</v>
      </c>
      <c r="Z3235" s="11" t="s">
        <v>20</v>
      </c>
      <c r="AA3235" s="11"/>
      <c r="AB3235" s="11" t="s">
        <v>105</v>
      </c>
      <c r="AC3235" s="11" t="s">
        <v>506</v>
      </c>
      <c r="AD3235" s="11"/>
      <c r="AE3235" s="11" t="s">
        <v>59</v>
      </c>
      <c r="AF3235" s="11" t="s">
        <v>1198</v>
      </c>
      <c r="AG3235" s="11" t="s">
        <v>1197</v>
      </c>
      <c r="AH3235" s="11"/>
      <c r="AI3235" s="11" t="s">
        <v>225</v>
      </c>
      <c r="AJ3235" s="9" t="s">
        <v>777</v>
      </c>
      <c r="AK3235" s="9" t="s">
        <v>59</v>
      </c>
      <c r="AL3235" s="9" t="s">
        <v>1115</v>
      </c>
    </row>
    <row r="3236" spans="1:38" hidden="1" x14ac:dyDescent="0.2">
      <c r="A3236" s="12">
        <v>3023</v>
      </c>
      <c r="B3236" s="4">
        <v>384</v>
      </c>
      <c r="C3236" s="11" t="s">
        <v>1114</v>
      </c>
      <c r="D3236" s="11" t="s">
        <v>1113</v>
      </c>
      <c r="E3236" s="12">
        <v>2001</v>
      </c>
      <c r="F3236" s="11" t="s">
        <v>752</v>
      </c>
      <c r="G3236" s="13">
        <v>0.83064516129032295</v>
      </c>
      <c r="H3236" s="13"/>
      <c r="I3236" s="13"/>
      <c r="J3236" s="11"/>
      <c r="K3236" s="11"/>
      <c r="L3236" s="11" t="s">
        <v>1311</v>
      </c>
      <c r="M3236" s="11" t="s">
        <v>57</v>
      </c>
      <c r="N3236" s="12" t="s">
        <v>1116</v>
      </c>
      <c r="O3236" s="12" t="s">
        <v>1116</v>
      </c>
      <c r="P3236" s="11" t="s">
        <v>652</v>
      </c>
      <c r="Q3236" s="5" t="s">
        <v>1329</v>
      </c>
      <c r="R3236" s="14"/>
      <c r="S3236" s="11" t="s">
        <v>852</v>
      </c>
      <c r="T3236" s="11"/>
      <c r="U3236" s="11" t="s">
        <v>147</v>
      </c>
      <c r="V3236" s="14">
        <v>3000</v>
      </c>
      <c r="W3236" s="14" t="s">
        <v>133</v>
      </c>
      <c r="X3236" s="11" t="s">
        <v>153</v>
      </c>
      <c r="Y3236" s="11" t="s">
        <v>152</v>
      </c>
      <c r="Z3236" s="11" t="s">
        <v>20</v>
      </c>
      <c r="AA3236" s="11"/>
      <c r="AB3236" s="11" t="s">
        <v>105</v>
      </c>
      <c r="AC3236" s="11" t="s">
        <v>506</v>
      </c>
      <c r="AD3236" s="11"/>
      <c r="AE3236" s="11" t="s">
        <v>59</v>
      </c>
      <c r="AF3236" s="11" t="s">
        <v>1198</v>
      </c>
      <c r="AG3236" s="11" t="s">
        <v>1197</v>
      </c>
      <c r="AH3236" s="11"/>
      <c r="AI3236" s="11" t="s">
        <v>225</v>
      </c>
      <c r="AJ3236" s="9" t="s">
        <v>777</v>
      </c>
      <c r="AK3236" s="9" t="s">
        <v>59</v>
      </c>
      <c r="AL3236" s="9" t="s">
        <v>1115</v>
      </c>
    </row>
    <row r="3237" spans="1:38" hidden="1" x14ac:dyDescent="0.2">
      <c r="A3237" s="12">
        <v>3023</v>
      </c>
      <c r="B3237" s="4">
        <v>385</v>
      </c>
      <c r="C3237" s="11" t="s">
        <v>1114</v>
      </c>
      <c r="D3237" s="11" t="s">
        <v>1113</v>
      </c>
      <c r="E3237" s="12">
        <v>2001</v>
      </c>
      <c r="F3237" s="11" t="s">
        <v>752</v>
      </c>
      <c r="G3237" s="13">
        <v>0.83064516129032295</v>
      </c>
      <c r="H3237" s="13"/>
      <c r="I3237" s="13"/>
      <c r="J3237" s="11"/>
      <c r="K3237" s="11"/>
      <c r="L3237" s="11" t="s">
        <v>1209</v>
      </c>
      <c r="M3237" s="11" t="s">
        <v>57</v>
      </c>
      <c r="N3237" s="12" t="s">
        <v>1116</v>
      </c>
      <c r="O3237" s="12" t="s">
        <v>1116</v>
      </c>
      <c r="P3237" s="11" t="s">
        <v>652</v>
      </c>
      <c r="Q3237" s="5" t="s">
        <v>1329</v>
      </c>
      <c r="R3237" s="14"/>
      <c r="S3237" s="11" t="s">
        <v>852</v>
      </c>
      <c r="T3237" s="11"/>
      <c r="U3237" s="11" t="s">
        <v>147</v>
      </c>
      <c r="V3237" s="14">
        <v>3000</v>
      </c>
      <c r="W3237" s="14" t="s">
        <v>133</v>
      </c>
      <c r="X3237" s="11" t="s">
        <v>153</v>
      </c>
      <c r="Y3237" s="11" t="s">
        <v>152</v>
      </c>
      <c r="Z3237" s="11" t="s">
        <v>20</v>
      </c>
      <c r="AA3237" s="11"/>
      <c r="AB3237" s="11" t="s">
        <v>105</v>
      </c>
      <c r="AC3237" s="11" t="s">
        <v>506</v>
      </c>
      <c r="AD3237" s="11"/>
      <c r="AE3237" s="11" t="s">
        <v>59</v>
      </c>
      <c r="AF3237" s="11" t="s">
        <v>1198</v>
      </c>
      <c r="AG3237" s="11" t="s">
        <v>1197</v>
      </c>
      <c r="AH3237" s="11"/>
      <c r="AI3237" s="11" t="s">
        <v>225</v>
      </c>
      <c r="AJ3237" s="9" t="s">
        <v>777</v>
      </c>
      <c r="AK3237" s="9" t="s">
        <v>59</v>
      </c>
      <c r="AL3237" s="9" t="s">
        <v>1115</v>
      </c>
    </row>
    <row r="3238" spans="1:38" hidden="1" x14ac:dyDescent="0.2">
      <c r="A3238" s="12">
        <v>3023</v>
      </c>
      <c r="B3238" s="4">
        <v>386</v>
      </c>
      <c r="C3238" s="11" t="s">
        <v>1114</v>
      </c>
      <c r="D3238" s="11" t="s">
        <v>1113</v>
      </c>
      <c r="E3238" s="12">
        <v>2001</v>
      </c>
      <c r="F3238" s="11" t="s">
        <v>752</v>
      </c>
      <c r="G3238" s="13">
        <v>0.82258064516129004</v>
      </c>
      <c r="H3238" s="13"/>
      <c r="I3238" s="13"/>
      <c r="J3238" s="11"/>
      <c r="K3238" s="11"/>
      <c r="L3238" s="11" t="s">
        <v>1260</v>
      </c>
      <c r="M3238" s="11" t="s">
        <v>57</v>
      </c>
      <c r="N3238" s="12" t="s">
        <v>1116</v>
      </c>
      <c r="O3238" s="12" t="s">
        <v>1116</v>
      </c>
      <c r="P3238" s="11" t="s">
        <v>652</v>
      </c>
      <c r="Q3238" s="5" t="s">
        <v>1329</v>
      </c>
      <c r="R3238" s="14"/>
      <c r="S3238" s="11" t="s">
        <v>852</v>
      </c>
      <c r="T3238" s="11"/>
      <c r="U3238" s="11" t="s">
        <v>147</v>
      </c>
      <c r="V3238" s="14">
        <v>3000</v>
      </c>
      <c r="W3238" s="14" t="s">
        <v>133</v>
      </c>
      <c r="X3238" s="11" t="s">
        <v>153</v>
      </c>
      <c r="Y3238" s="11" t="s">
        <v>152</v>
      </c>
      <c r="Z3238" s="11" t="s">
        <v>20</v>
      </c>
      <c r="AA3238" s="11"/>
      <c r="AB3238" s="11" t="s">
        <v>105</v>
      </c>
      <c r="AC3238" s="11" t="s">
        <v>506</v>
      </c>
      <c r="AD3238" s="11"/>
      <c r="AE3238" s="11" t="s">
        <v>59</v>
      </c>
      <c r="AF3238" s="11" t="s">
        <v>1198</v>
      </c>
      <c r="AG3238" s="11" t="s">
        <v>1197</v>
      </c>
      <c r="AH3238" s="11"/>
      <c r="AI3238" s="11" t="s">
        <v>225</v>
      </c>
      <c r="AJ3238" s="9" t="s">
        <v>777</v>
      </c>
      <c r="AK3238" s="9" t="s">
        <v>59</v>
      </c>
      <c r="AL3238" s="9" t="s">
        <v>1115</v>
      </c>
    </row>
    <row r="3239" spans="1:38" hidden="1" x14ac:dyDescent="0.2">
      <c r="A3239" s="12">
        <v>3023</v>
      </c>
      <c r="B3239" s="4">
        <v>387</v>
      </c>
      <c r="C3239" s="11" t="s">
        <v>1114</v>
      </c>
      <c r="D3239" s="11" t="s">
        <v>1113</v>
      </c>
      <c r="E3239" s="12">
        <v>2001</v>
      </c>
      <c r="F3239" s="11" t="s">
        <v>752</v>
      </c>
      <c r="G3239" s="13">
        <v>0.81854838709677402</v>
      </c>
      <c r="H3239" s="13"/>
      <c r="I3239" s="13"/>
      <c r="J3239" s="11"/>
      <c r="K3239" s="11"/>
      <c r="L3239" s="11" t="s">
        <v>1261</v>
      </c>
      <c r="M3239" s="11" t="s">
        <v>57</v>
      </c>
      <c r="N3239" s="12" t="s">
        <v>1116</v>
      </c>
      <c r="O3239" s="12" t="s">
        <v>1116</v>
      </c>
      <c r="P3239" s="11" t="s">
        <v>652</v>
      </c>
      <c r="Q3239" s="5" t="s">
        <v>1329</v>
      </c>
      <c r="R3239" s="14"/>
      <c r="S3239" s="11" t="s">
        <v>852</v>
      </c>
      <c r="T3239" s="11"/>
      <c r="U3239" s="11" t="s">
        <v>147</v>
      </c>
      <c r="V3239" s="14">
        <v>3000</v>
      </c>
      <c r="W3239" s="14" t="s">
        <v>133</v>
      </c>
      <c r="X3239" s="11" t="s">
        <v>153</v>
      </c>
      <c r="Y3239" s="11" t="s">
        <v>152</v>
      </c>
      <c r="Z3239" s="11" t="s">
        <v>20</v>
      </c>
      <c r="AA3239" s="11"/>
      <c r="AB3239" s="11" t="s">
        <v>105</v>
      </c>
      <c r="AC3239" s="11" t="s">
        <v>506</v>
      </c>
      <c r="AD3239" s="11"/>
      <c r="AE3239" s="11" t="s">
        <v>59</v>
      </c>
      <c r="AF3239" s="11" t="s">
        <v>1198</v>
      </c>
      <c r="AG3239" s="11" t="s">
        <v>1197</v>
      </c>
      <c r="AH3239" s="11"/>
      <c r="AI3239" s="11" t="s">
        <v>225</v>
      </c>
      <c r="AJ3239" s="9" t="s">
        <v>777</v>
      </c>
      <c r="AK3239" s="9" t="s">
        <v>59</v>
      </c>
      <c r="AL3239" s="9" t="s">
        <v>1115</v>
      </c>
    </row>
    <row r="3240" spans="1:38" hidden="1" x14ac:dyDescent="0.2">
      <c r="A3240" s="12">
        <v>3023</v>
      </c>
      <c r="B3240" s="4">
        <v>388</v>
      </c>
      <c r="C3240" s="11" t="s">
        <v>1114</v>
      </c>
      <c r="D3240" s="11" t="s">
        <v>1113</v>
      </c>
      <c r="E3240" s="12">
        <v>2001</v>
      </c>
      <c r="F3240" s="11" t="s">
        <v>752</v>
      </c>
      <c r="G3240" s="13">
        <v>0.81854838709677402</v>
      </c>
      <c r="H3240" s="13"/>
      <c r="I3240" s="13"/>
      <c r="J3240" s="11"/>
      <c r="K3240" s="11"/>
      <c r="L3240" s="11" t="s">
        <v>1262</v>
      </c>
      <c r="M3240" s="11" t="s">
        <v>57</v>
      </c>
      <c r="N3240" s="12" t="s">
        <v>1116</v>
      </c>
      <c r="O3240" s="12" t="s">
        <v>1116</v>
      </c>
      <c r="P3240" s="11" t="s">
        <v>652</v>
      </c>
      <c r="Q3240" s="5" t="s">
        <v>1329</v>
      </c>
      <c r="R3240" s="14"/>
      <c r="S3240" s="11" t="s">
        <v>852</v>
      </c>
      <c r="T3240" s="11"/>
      <c r="U3240" s="11" t="s">
        <v>147</v>
      </c>
      <c r="V3240" s="14">
        <v>3000</v>
      </c>
      <c r="W3240" s="14" t="s">
        <v>133</v>
      </c>
      <c r="X3240" s="11" t="s">
        <v>153</v>
      </c>
      <c r="Y3240" s="11" t="s">
        <v>152</v>
      </c>
      <c r="Z3240" s="11" t="s">
        <v>20</v>
      </c>
      <c r="AA3240" s="11"/>
      <c r="AB3240" s="11" t="s">
        <v>105</v>
      </c>
      <c r="AC3240" s="11" t="s">
        <v>506</v>
      </c>
      <c r="AD3240" s="11"/>
      <c r="AE3240" s="11" t="s">
        <v>59</v>
      </c>
      <c r="AF3240" s="11" t="s">
        <v>1198</v>
      </c>
      <c r="AG3240" s="11" t="s">
        <v>1197</v>
      </c>
      <c r="AH3240" s="11"/>
      <c r="AI3240" s="11" t="s">
        <v>225</v>
      </c>
      <c r="AJ3240" s="9" t="s">
        <v>777</v>
      </c>
      <c r="AK3240" s="9" t="s">
        <v>59</v>
      </c>
      <c r="AL3240" s="9" t="s">
        <v>1115</v>
      </c>
    </row>
    <row r="3241" spans="1:38" hidden="1" x14ac:dyDescent="0.2">
      <c r="A3241" s="12">
        <v>3023</v>
      </c>
      <c r="B3241" s="4">
        <v>389</v>
      </c>
      <c r="C3241" s="11" t="s">
        <v>1114</v>
      </c>
      <c r="D3241" s="11" t="s">
        <v>1113</v>
      </c>
      <c r="E3241" s="12">
        <v>2001</v>
      </c>
      <c r="F3241" s="11" t="s">
        <v>752</v>
      </c>
      <c r="G3241" s="13">
        <v>0.80040322580645196</v>
      </c>
      <c r="H3241" s="13"/>
      <c r="I3241" s="13"/>
      <c r="J3241" s="11"/>
      <c r="K3241" s="11"/>
      <c r="L3241" s="11" t="s">
        <v>1263</v>
      </c>
      <c r="M3241" s="11" t="s">
        <v>57</v>
      </c>
      <c r="N3241" s="12" t="s">
        <v>1116</v>
      </c>
      <c r="O3241" s="12" t="s">
        <v>1116</v>
      </c>
      <c r="P3241" s="11" t="s">
        <v>652</v>
      </c>
      <c r="Q3241" s="5" t="s">
        <v>1329</v>
      </c>
      <c r="R3241" s="14"/>
      <c r="S3241" s="11" t="s">
        <v>852</v>
      </c>
      <c r="T3241" s="11"/>
      <c r="U3241" s="11" t="s">
        <v>147</v>
      </c>
      <c r="V3241" s="14">
        <v>3000</v>
      </c>
      <c r="W3241" s="14" t="s">
        <v>133</v>
      </c>
      <c r="X3241" s="11" t="s">
        <v>153</v>
      </c>
      <c r="Y3241" s="11" t="s">
        <v>152</v>
      </c>
      <c r="Z3241" s="11" t="s">
        <v>20</v>
      </c>
      <c r="AA3241" s="11"/>
      <c r="AB3241" s="11" t="s">
        <v>105</v>
      </c>
      <c r="AC3241" s="11" t="s">
        <v>506</v>
      </c>
      <c r="AD3241" s="11"/>
      <c r="AE3241" s="11" t="s">
        <v>59</v>
      </c>
      <c r="AF3241" s="11" t="s">
        <v>1198</v>
      </c>
      <c r="AG3241" s="11" t="s">
        <v>1197</v>
      </c>
      <c r="AH3241" s="11"/>
      <c r="AI3241" s="11" t="s">
        <v>225</v>
      </c>
      <c r="AJ3241" s="9" t="s">
        <v>777</v>
      </c>
      <c r="AK3241" s="9" t="s">
        <v>59</v>
      </c>
      <c r="AL3241" s="9" t="s">
        <v>1115</v>
      </c>
    </row>
    <row r="3242" spans="1:38" hidden="1" x14ac:dyDescent="0.2">
      <c r="A3242" s="12">
        <v>3023</v>
      </c>
      <c r="B3242" s="4">
        <v>390</v>
      </c>
      <c r="C3242" s="11" t="s">
        <v>1114</v>
      </c>
      <c r="D3242" s="11" t="s">
        <v>1113</v>
      </c>
      <c r="E3242" s="12">
        <v>2001</v>
      </c>
      <c r="F3242" s="11" t="s">
        <v>752</v>
      </c>
      <c r="G3242" s="13">
        <v>0.79637096774193505</v>
      </c>
      <c r="H3242" s="13"/>
      <c r="I3242" s="13"/>
      <c r="J3242" s="11"/>
      <c r="K3242" s="11"/>
      <c r="L3242" s="11" t="s">
        <v>1264</v>
      </c>
      <c r="M3242" s="11" t="s">
        <v>57</v>
      </c>
      <c r="N3242" s="12" t="s">
        <v>1116</v>
      </c>
      <c r="O3242" s="12" t="s">
        <v>1116</v>
      </c>
      <c r="P3242" s="11" t="s">
        <v>652</v>
      </c>
      <c r="Q3242" s="5" t="s">
        <v>1329</v>
      </c>
      <c r="R3242" s="14"/>
      <c r="S3242" s="11" t="s">
        <v>852</v>
      </c>
      <c r="T3242" s="11"/>
      <c r="U3242" s="11" t="s">
        <v>147</v>
      </c>
      <c r="V3242" s="14">
        <v>3000</v>
      </c>
      <c r="W3242" s="14" t="s">
        <v>133</v>
      </c>
      <c r="X3242" s="11" t="s">
        <v>153</v>
      </c>
      <c r="Y3242" s="11" t="s">
        <v>152</v>
      </c>
      <c r="Z3242" s="11" t="s">
        <v>20</v>
      </c>
      <c r="AA3242" s="11"/>
      <c r="AB3242" s="11" t="s">
        <v>105</v>
      </c>
      <c r="AC3242" s="11" t="s">
        <v>506</v>
      </c>
      <c r="AD3242" s="11"/>
      <c r="AE3242" s="11" t="s">
        <v>59</v>
      </c>
      <c r="AF3242" s="11" t="s">
        <v>1198</v>
      </c>
      <c r="AG3242" s="11" t="s">
        <v>1197</v>
      </c>
      <c r="AH3242" s="11"/>
      <c r="AI3242" s="11" t="s">
        <v>225</v>
      </c>
      <c r="AJ3242" s="9" t="s">
        <v>777</v>
      </c>
      <c r="AK3242" s="9" t="s">
        <v>59</v>
      </c>
      <c r="AL3242" s="9" t="s">
        <v>1115</v>
      </c>
    </row>
    <row r="3243" spans="1:38" hidden="1" x14ac:dyDescent="0.2">
      <c r="A3243" s="12">
        <v>3023</v>
      </c>
      <c r="B3243" s="4">
        <v>391</v>
      </c>
      <c r="C3243" s="11" t="s">
        <v>1114</v>
      </c>
      <c r="D3243" s="11" t="s">
        <v>1113</v>
      </c>
      <c r="E3243" s="12">
        <v>2001</v>
      </c>
      <c r="F3243" s="11" t="s">
        <v>752</v>
      </c>
      <c r="G3243" s="13">
        <v>0.78830645161290303</v>
      </c>
      <c r="H3243" s="13"/>
      <c r="I3243" s="13"/>
      <c r="J3243" s="11"/>
      <c r="K3243" s="11"/>
      <c r="L3243" s="11" t="s">
        <v>1214</v>
      </c>
      <c r="M3243" s="11" t="s">
        <v>57</v>
      </c>
      <c r="N3243" s="12" t="s">
        <v>1116</v>
      </c>
      <c r="O3243" s="12" t="s">
        <v>1116</v>
      </c>
      <c r="P3243" s="11" t="s">
        <v>652</v>
      </c>
      <c r="Q3243" s="5" t="s">
        <v>1329</v>
      </c>
      <c r="R3243" s="14"/>
      <c r="S3243" s="11" t="s">
        <v>852</v>
      </c>
      <c r="T3243" s="11"/>
      <c r="U3243" s="11" t="s">
        <v>147</v>
      </c>
      <c r="V3243" s="14">
        <v>3000</v>
      </c>
      <c r="W3243" s="14" t="s">
        <v>133</v>
      </c>
      <c r="X3243" s="11" t="s">
        <v>153</v>
      </c>
      <c r="Y3243" s="11" t="s">
        <v>152</v>
      </c>
      <c r="Z3243" s="11" t="s">
        <v>20</v>
      </c>
      <c r="AA3243" s="11"/>
      <c r="AB3243" s="11" t="s">
        <v>105</v>
      </c>
      <c r="AC3243" s="11" t="s">
        <v>506</v>
      </c>
      <c r="AD3243" s="11"/>
      <c r="AE3243" s="11" t="s">
        <v>59</v>
      </c>
      <c r="AF3243" s="11" t="s">
        <v>1198</v>
      </c>
      <c r="AG3243" s="11" t="s">
        <v>1197</v>
      </c>
      <c r="AH3243" s="11"/>
      <c r="AI3243" s="11" t="s">
        <v>225</v>
      </c>
      <c r="AJ3243" s="9" t="s">
        <v>777</v>
      </c>
      <c r="AK3243" s="9" t="s">
        <v>59</v>
      </c>
      <c r="AL3243" s="9" t="s">
        <v>1115</v>
      </c>
    </row>
    <row r="3244" spans="1:38" hidden="1" x14ac:dyDescent="0.2">
      <c r="A3244" s="12">
        <v>3023</v>
      </c>
      <c r="B3244" s="4">
        <v>392</v>
      </c>
      <c r="C3244" s="11" t="s">
        <v>1114</v>
      </c>
      <c r="D3244" s="11" t="s">
        <v>1113</v>
      </c>
      <c r="E3244" s="12">
        <v>2001</v>
      </c>
      <c r="F3244" s="11" t="s">
        <v>752</v>
      </c>
      <c r="G3244" s="13">
        <v>0.78427419354838701</v>
      </c>
      <c r="H3244" s="13"/>
      <c r="I3244" s="13"/>
      <c r="J3244" s="11"/>
      <c r="K3244" s="11"/>
      <c r="L3244" s="11" t="s">
        <v>1265</v>
      </c>
      <c r="M3244" s="11" t="s">
        <v>57</v>
      </c>
      <c r="N3244" s="12" t="s">
        <v>1116</v>
      </c>
      <c r="O3244" s="12" t="s">
        <v>1116</v>
      </c>
      <c r="P3244" s="11" t="s">
        <v>652</v>
      </c>
      <c r="Q3244" s="5" t="s">
        <v>1329</v>
      </c>
      <c r="R3244" s="14"/>
      <c r="S3244" s="11" t="s">
        <v>852</v>
      </c>
      <c r="T3244" s="11"/>
      <c r="U3244" s="11" t="s">
        <v>147</v>
      </c>
      <c r="V3244" s="14">
        <v>3000</v>
      </c>
      <c r="W3244" s="14" t="s">
        <v>133</v>
      </c>
      <c r="X3244" s="11" t="s">
        <v>153</v>
      </c>
      <c r="Y3244" s="11" t="s">
        <v>152</v>
      </c>
      <c r="Z3244" s="11" t="s">
        <v>20</v>
      </c>
      <c r="AA3244" s="11"/>
      <c r="AB3244" s="11" t="s">
        <v>105</v>
      </c>
      <c r="AC3244" s="11" t="s">
        <v>506</v>
      </c>
      <c r="AD3244" s="11"/>
      <c r="AE3244" s="11" t="s">
        <v>59</v>
      </c>
      <c r="AF3244" s="11" t="s">
        <v>1198</v>
      </c>
      <c r="AG3244" s="11" t="s">
        <v>1197</v>
      </c>
      <c r="AH3244" s="11"/>
      <c r="AI3244" s="11" t="s">
        <v>225</v>
      </c>
      <c r="AJ3244" s="9" t="s">
        <v>777</v>
      </c>
      <c r="AK3244" s="9" t="s">
        <v>59</v>
      </c>
      <c r="AL3244" s="9" t="s">
        <v>1115</v>
      </c>
    </row>
    <row r="3245" spans="1:38" hidden="1" x14ac:dyDescent="0.2">
      <c r="A3245" s="12">
        <v>3023</v>
      </c>
      <c r="B3245" s="4">
        <v>393</v>
      </c>
      <c r="C3245" s="11" t="s">
        <v>1114</v>
      </c>
      <c r="D3245" s="11" t="s">
        <v>1113</v>
      </c>
      <c r="E3245" s="12">
        <v>2001</v>
      </c>
      <c r="F3245" s="11" t="s">
        <v>752</v>
      </c>
      <c r="G3245" s="13">
        <v>0.76612903225806495</v>
      </c>
      <c r="H3245" s="13"/>
      <c r="I3245" s="13"/>
      <c r="J3245" s="11"/>
      <c r="K3245" s="11"/>
      <c r="L3245" s="11" t="s">
        <v>1312</v>
      </c>
      <c r="M3245" s="11" t="s">
        <v>57</v>
      </c>
      <c r="N3245" s="12" t="s">
        <v>1116</v>
      </c>
      <c r="O3245" s="12" t="s">
        <v>1116</v>
      </c>
      <c r="P3245" s="11" t="s">
        <v>652</v>
      </c>
      <c r="Q3245" s="5" t="s">
        <v>1329</v>
      </c>
      <c r="R3245" s="14"/>
      <c r="S3245" s="11" t="s">
        <v>852</v>
      </c>
      <c r="T3245" s="11"/>
      <c r="U3245" s="11" t="s">
        <v>147</v>
      </c>
      <c r="V3245" s="14">
        <v>3000</v>
      </c>
      <c r="W3245" s="14" t="s">
        <v>133</v>
      </c>
      <c r="X3245" s="11" t="s">
        <v>153</v>
      </c>
      <c r="Y3245" s="11" t="s">
        <v>152</v>
      </c>
      <c r="Z3245" s="11" t="s">
        <v>20</v>
      </c>
      <c r="AA3245" s="11"/>
      <c r="AB3245" s="11" t="s">
        <v>105</v>
      </c>
      <c r="AC3245" s="11" t="s">
        <v>506</v>
      </c>
      <c r="AD3245" s="11"/>
      <c r="AE3245" s="11" t="s">
        <v>59</v>
      </c>
      <c r="AF3245" s="11" t="s">
        <v>1198</v>
      </c>
      <c r="AG3245" s="11" t="s">
        <v>1197</v>
      </c>
      <c r="AH3245" s="11"/>
      <c r="AI3245" s="11" t="s">
        <v>225</v>
      </c>
      <c r="AJ3245" s="9" t="s">
        <v>777</v>
      </c>
      <c r="AK3245" s="9" t="s">
        <v>59</v>
      </c>
      <c r="AL3245" s="9" t="s">
        <v>1115</v>
      </c>
    </row>
    <row r="3246" spans="1:38" hidden="1" x14ac:dyDescent="0.2">
      <c r="A3246" s="12">
        <v>3023</v>
      </c>
      <c r="B3246" s="4">
        <v>394</v>
      </c>
      <c r="C3246" s="11" t="s">
        <v>1114</v>
      </c>
      <c r="D3246" s="11" t="s">
        <v>1113</v>
      </c>
      <c r="E3246" s="12">
        <v>2001</v>
      </c>
      <c r="F3246" s="11" t="s">
        <v>752</v>
      </c>
      <c r="G3246" s="13">
        <v>0.76209677419354804</v>
      </c>
      <c r="H3246" s="13"/>
      <c r="I3246" s="13"/>
      <c r="J3246" s="11"/>
      <c r="K3246" s="11"/>
      <c r="L3246" s="11" t="s">
        <v>1266</v>
      </c>
      <c r="M3246" s="11" t="s">
        <v>57</v>
      </c>
      <c r="N3246" s="12" t="s">
        <v>1116</v>
      </c>
      <c r="O3246" s="12" t="s">
        <v>1116</v>
      </c>
      <c r="P3246" s="11" t="s">
        <v>652</v>
      </c>
      <c r="Q3246" s="5" t="s">
        <v>1329</v>
      </c>
      <c r="R3246" s="14"/>
      <c r="S3246" s="11" t="s">
        <v>852</v>
      </c>
      <c r="T3246" s="11"/>
      <c r="U3246" s="11" t="s">
        <v>147</v>
      </c>
      <c r="V3246" s="14">
        <v>3000</v>
      </c>
      <c r="W3246" s="14" t="s">
        <v>133</v>
      </c>
      <c r="X3246" s="11" t="s">
        <v>153</v>
      </c>
      <c r="Y3246" s="11" t="s">
        <v>152</v>
      </c>
      <c r="Z3246" s="11" t="s">
        <v>20</v>
      </c>
      <c r="AA3246" s="11"/>
      <c r="AB3246" s="11" t="s">
        <v>105</v>
      </c>
      <c r="AC3246" s="11" t="s">
        <v>506</v>
      </c>
      <c r="AD3246" s="11"/>
      <c r="AE3246" s="11" t="s">
        <v>59</v>
      </c>
      <c r="AF3246" s="11" t="s">
        <v>1198</v>
      </c>
      <c r="AG3246" s="11" t="s">
        <v>1197</v>
      </c>
      <c r="AH3246" s="11"/>
      <c r="AI3246" s="11" t="s">
        <v>225</v>
      </c>
      <c r="AJ3246" s="9" t="s">
        <v>777</v>
      </c>
      <c r="AK3246" s="9" t="s">
        <v>59</v>
      </c>
      <c r="AL3246" s="9" t="s">
        <v>1115</v>
      </c>
    </row>
    <row r="3247" spans="1:38" hidden="1" x14ac:dyDescent="0.2">
      <c r="A3247" s="12">
        <v>3023</v>
      </c>
      <c r="B3247" s="4">
        <v>395</v>
      </c>
      <c r="C3247" s="11" t="s">
        <v>1114</v>
      </c>
      <c r="D3247" s="11" t="s">
        <v>1113</v>
      </c>
      <c r="E3247" s="12">
        <v>2001</v>
      </c>
      <c r="F3247" s="11" t="s">
        <v>752</v>
      </c>
      <c r="G3247" s="13">
        <v>0.74596774193548399</v>
      </c>
      <c r="H3247" s="13"/>
      <c r="I3247" s="13"/>
      <c r="J3247" s="11"/>
      <c r="K3247" s="11"/>
      <c r="L3247" s="11" t="s">
        <v>1218</v>
      </c>
      <c r="M3247" s="11" t="s">
        <v>57</v>
      </c>
      <c r="N3247" s="12" t="s">
        <v>1116</v>
      </c>
      <c r="O3247" s="12" t="s">
        <v>1116</v>
      </c>
      <c r="P3247" s="11" t="s">
        <v>652</v>
      </c>
      <c r="Q3247" s="5" t="s">
        <v>1329</v>
      </c>
      <c r="R3247" s="14"/>
      <c r="S3247" s="11" t="s">
        <v>852</v>
      </c>
      <c r="T3247" s="11"/>
      <c r="U3247" s="11" t="s">
        <v>147</v>
      </c>
      <c r="V3247" s="14">
        <v>3000</v>
      </c>
      <c r="W3247" s="14" t="s">
        <v>133</v>
      </c>
      <c r="X3247" s="11" t="s">
        <v>153</v>
      </c>
      <c r="Y3247" s="11" t="s">
        <v>152</v>
      </c>
      <c r="Z3247" s="11" t="s">
        <v>20</v>
      </c>
      <c r="AA3247" s="11"/>
      <c r="AB3247" s="11" t="s">
        <v>105</v>
      </c>
      <c r="AC3247" s="11" t="s">
        <v>506</v>
      </c>
      <c r="AD3247" s="11"/>
      <c r="AE3247" s="11" t="s">
        <v>59</v>
      </c>
      <c r="AF3247" s="11" t="s">
        <v>1198</v>
      </c>
      <c r="AG3247" s="11" t="s">
        <v>1197</v>
      </c>
      <c r="AH3247" s="11"/>
      <c r="AI3247" s="11" t="s">
        <v>225</v>
      </c>
      <c r="AJ3247" s="9" t="s">
        <v>777</v>
      </c>
      <c r="AK3247" s="9" t="s">
        <v>59</v>
      </c>
      <c r="AL3247" s="9" t="s">
        <v>1115</v>
      </c>
    </row>
    <row r="3248" spans="1:38" hidden="1" x14ac:dyDescent="0.2">
      <c r="A3248" s="12">
        <v>3023</v>
      </c>
      <c r="B3248" s="4">
        <v>396</v>
      </c>
      <c r="C3248" s="11" t="s">
        <v>1114</v>
      </c>
      <c r="D3248" s="11" t="s">
        <v>1113</v>
      </c>
      <c r="E3248" s="12">
        <v>2001</v>
      </c>
      <c r="F3248" s="11" t="s">
        <v>752</v>
      </c>
      <c r="G3248" s="13">
        <v>0.73387096774193505</v>
      </c>
      <c r="H3248" s="13"/>
      <c r="I3248" s="13"/>
      <c r="J3248" s="11"/>
      <c r="K3248" s="11"/>
      <c r="L3248" s="11" t="s">
        <v>1267</v>
      </c>
      <c r="M3248" s="11" t="s">
        <v>57</v>
      </c>
      <c r="N3248" s="12" t="s">
        <v>1116</v>
      </c>
      <c r="O3248" s="12" t="s">
        <v>1116</v>
      </c>
      <c r="P3248" s="11" t="s">
        <v>652</v>
      </c>
      <c r="Q3248" s="5" t="s">
        <v>1329</v>
      </c>
      <c r="R3248" s="14"/>
      <c r="S3248" s="11" t="s">
        <v>852</v>
      </c>
      <c r="T3248" s="11"/>
      <c r="U3248" s="11" t="s">
        <v>147</v>
      </c>
      <c r="V3248" s="14">
        <v>3000</v>
      </c>
      <c r="W3248" s="14" t="s">
        <v>133</v>
      </c>
      <c r="X3248" s="11" t="s">
        <v>153</v>
      </c>
      <c r="Y3248" s="11" t="s">
        <v>152</v>
      </c>
      <c r="Z3248" s="11" t="s">
        <v>20</v>
      </c>
      <c r="AA3248" s="11"/>
      <c r="AB3248" s="11" t="s">
        <v>105</v>
      </c>
      <c r="AC3248" s="11" t="s">
        <v>506</v>
      </c>
      <c r="AD3248" s="11"/>
      <c r="AE3248" s="11" t="s">
        <v>59</v>
      </c>
      <c r="AF3248" s="11" t="s">
        <v>1198</v>
      </c>
      <c r="AG3248" s="11" t="s">
        <v>1197</v>
      </c>
      <c r="AH3248" s="11"/>
      <c r="AI3248" s="11" t="s">
        <v>225</v>
      </c>
      <c r="AJ3248" s="9" t="s">
        <v>777</v>
      </c>
      <c r="AK3248" s="9" t="s">
        <v>59</v>
      </c>
      <c r="AL3248" s="9" t="s">
        <v>1115</v>
      </c>
    </row>
    <row r="3249" spans="1:38" hidden="1" x14ac:dyDescent="0.2">
      <c r="A3249" s="12">
        <v>3023</v>
      </c>
      <c r="B3249" s="4">
        <v>397</v>
      </c>
      <c r="C3249" s="11" t="s">
        <v>1114</v>
      </c>
      <c r="D3249" s="11" t="s">
        <v>1113</v>
      </c>
      <c r="E3249" s="12">
        <v>2001</v>
      </c>
      <c r="F3249" s="11" t="s">
        <v>752</v>
      </c>
      <c r="G3249" s="13">
        <v>0.73588709677419395</v>
      </c>
      <c r="H3249" s="13"/>
      <c r="I3249" s="13"/>
      <c r="J3249" s="11"/>
      <c r="K3249" s="11"/>
      <c r="L3249" s="11" t="s">
        <v>1268</v>
      </c>
      <c r="M3249" s="11" t="s">
        <v>57</v>
      </c>
      <c r="N3249" s="12" t="s">
        <v>1116</v>
      </c>
      <c r="O3249" s="12" t="s">
        <v>1116</v>
      </c>
      <c r="P3249" s="11" t="s">
        <v>652</v>
      </c>
      <c r="Q3249" s="5" t="s">
        <v>1329</v>
      </c>
      <c r="R3249" s="14"/>
      <c r="S3249" s="11" t="s">
        <v>852</v>
      </c>
      <c r="T3249" s="11"/>
      <c r="U3249" s="11" t="s">
        <v>147</v>
      </c>
      <c r="V3249" s="14">
        <v>3000</v>
      </c>
      <c r="W3249" s="14" t="s">
        <v>133</v>
      </c>
      <c r="X3249" s="11" t="s">
        <v>153</v>
      </c>
      <c r="Y3249" s="11" t="s">
        <v>152</v>
      </c>
      <c r="Z3249" s="11" t="s">
        <v>20</v>
      </c>
      <c r="AA3249" s="11"/>
      <c r="AB3249" s="11" t="s">
        <v>105</v>
      </c>
      <c r="AC3249" s="11" t="s">
        <v>506</v>
      </c>
      <c r="AD3249" s="11"/>
      <c r="AE3249" s="11" t="s">
        <v>59</v>
      </c>
      <c r="AF3249" s="11" t="s">
        <v>1198</v>
      </c>
      <c r="AG3249" s="11" t="s">
        <v>1197</v>
      </c>
      <c r="AH3249" s="11"/>
      <c r="AI3249" s="11" t="s">
        <v>225</v>
      </c>
      <c r="AJ3249" s="9" t="s">
        <v>777</v>
      </c>
      <c r="AK3249" s="9" t="s">
        <v>59</v>
      </c>
      <c r="AL3249" s="9" t="s">
        <v>1115</v>
      </c>
    </row>
    <row r="3250" spans="1:38" hidden="1" x14ac:dyDescent="0.2">
      <c r="A3250" s="12">
        <v>3023</v>
      </c>
      <c r="B3250" s="4">
        <v>398</v>
      </c>
      <c r="C3250" s="11" t="s">
        <v>1114</v>
      </c>
      <c r="D3250" s="11" t="s">
        <v>1113</v>
      </c>
      <c r="E3250" s="12">
        <v>2001</v>
      </c>
      <c r="F3250" s="11" t="s">
        <v>752</v>
      </c>
      <c r="G3250" s="13">
        <v>0.72782258064516103</v>
      </c>
      <c r="H3250" s="13"/>
      <c r="I3250" s="13"/>
      <c r="J3250" s="11"/>
      <c r="K3250" s="11"/>
      <c r="L3250" s="11" t="s">
        <v>1269</v>
      </c>
      <c r="M3250" s="11" t="s">
        <v>57</v>
      </c>
      <c r="N3250" s="12" t="s">
        <v>1116</v>
      </c>
      <c r="O3250" s="12" t="s">
        <v>1116</v>
      </c>
      <c r="P3250" s="11" t="s">
        <v>652</v>
      </c>
      <c r="Q3250" s="5" t="s">
        <v>1329</v>
      </c>
      <c r="R3250" s="14"/>
      <c r="S3250" s="11" t="s">
        <v>852</v>
      </c>
      <c r="T3250" s="11"/>
      <c r="U3250" s="11" t="s">
        <v>147</v>
      </c>
      <c r="V3250" s="14">
        <v>3000</v>
      </c>
      <c r="W3250" s="14" t="s">
        <v>133</v>
      </c>
      <c r="X3250" s="11" t="s">
        <v>153</v>
      </c>
      <c r="Y3250" s="11" t="s">
        <v>152</v>
      </c>
      <c r="Z3250" s="11" t="s">
        <v>20</v>
      </c>
      <c r="AA3250" s="11"/>
      <c r="AB3250" s="11" t="s">
        <v>105</v>
      </c>
      <c r="AC3250" s="11" t="s">
        <v>506</v>
      </c>
      <c r="AD3250" s="11"/>
      <c r="AE3250" s="11" t="s">
        <v>59</v>
      </c>
      <c r="AF3250" s="11" t="s">
        <v>1198</v>
      </c>
      <c r="AG3250" s="11" t="s">
        <v>1197</v>
      </c>
      <c r="AH3250" s="11"/>
      <c r="AI3250" s="11" t="s">
        <v>225</v>
      </c>
      <c r="AJ3250" s="9" t="s">
        <v>777</v>
      </c>
      <c r="AK3250" s="9" t="s">
        <v>59</v>
      </c>
      <c r="AL3250" s="9" t="s">
        <v>1115</v>
      </c>
    </row>
    <row r="3251" spans="1:38" hidden="1" x14ac:dyDescent="0.2">
      <c r="A3251" s="12">
        <v>3023</v>
      </c>
      <c r="B3251" s="4">
        <v>399</v>
      </c>
      <c r="C3251" s="11" t="s">
        <v>1114</v>
      </c>
      <c r="D3251" s="11" t="s">
        <v>1113</v>
      </c>
      <c r="E3251" s="12">
        <v>2001</v>
      </c>
      <c r="F3251" s="11" t="s">
        <v>752</v>
      </c>
      <c r="G3251" s="13">
        <v>0.71572580645161299</v>
      </c>
      <c r="H3251" s="13"/>
      <c r="I3251" s="13"/>
      <c r="J3251" s="11"/>
      <c r="K3251" s="11"/>
      <c r="L3251" s="11" t="s">
        <v>1222</v>
      </c>
      <c r="M3251" s="11" t="s">
        <v>57</v>
      </c>
      <c r="N3251" s="12" t="s">
        <v>1116</v>
      </c>
      <c r="O3251" s="12" t="s">
        <v>1116</v>
      </c>
      <c r="P3251" s="11" t="s">
        <v>652</v>
      </c>
      <c r="Q3251" s="5" t="s">
        <v>1329</v>
      </c>
      <c r="R3251" s="14"/>
      <c r="S3251" s="11" t="s">
        <v>852</v>
      </c>
      <c r="T3251" s="11"/>
      <c r="U3251" s="11" t="s">
        <v>147</v>
      </c>
      <c r="V3251" s="14">
        <v>3000</v>
      </c>
      <c r="W3251" s="14" t="s">
        <v>133</v>
      </c>
      <c r="X3251" s="11" t="s">
        <v>153</v>
      </c>
      <c r="Y3251" s="11" t="s">
        <v>152</v>
      </c>
      <c r="Z3251" s="11" t="s">
        <v>20</v>
      </c>
      <c r="AA3251" s="11"/>
      <c r="AB3251" s="11" t="s">
        <v>105</v>
      </c>
      <c r="AC3251" s="11" t="s">
        <v>506</v>
      </c>
      <c r="AD3251" s="11"/>
      <c r="AE3251" s="11" t="s">
        <v>59</v>
      </c>
      <c r="AF3251" s="11" t="s">
        <v>1198</v>
      </c>
      <c r="AG3251" s="11" t="s">
        <v>1197</v>
      </c>
      <c r="AH3251" s="11"/>
      <c r="AI3251" s="11" t="s">
        <v>225</v>
      </c>
      <c r="AJ3251" s="9" t="s">
        <v>777</v>
      </c>
      <c r="AK3251" s="9" t="s">
        <v>59</v>
      </c>
      <c r="AL3251" s="9" t="s">
        <v>1115</v>
      </c>
    </row>
    <row r="3252" spans="1:38" hidden="1" x14ac:dyDescent="0.2">
      <c r="A3252" s="12">
        <v>3023</v>
      </c>
      <c r="B3252" s="4">
        <v>400</v>
      </c>
      <c r="C3252" s="11" t="s">
        <v>1114</v>
      </c>
      <c r="D3252" s="11" t="s">
        <v>1113</v>
      </c>
      <c r="E3252" s="12">
        <v>2001</v>
      </c>
      <c r="F3252" s="11" t="s">
        <v>752</v>
      </c>
      <c r="G3252" s="13">
        <v>0.69959677419354804</v>
      </c>
      <c r="H3252" s="13"/>
      <c r="I3252" s="13"/>
      <c r="J3252" s="11"/>
      <c r="K3252" s="11"/>
      <c r="L3252" s="11" t="s">
        <v>1270</v>
      </c>
      <c r="M3252" s="11" t="s">
        <v>57</v>
      </c>
      <c r="N3252" s="12" t="s">
        <v>1116</v>
      </c>
      <c r="O3252" s="12" t="s">
        <v>1116</v>
      </c>
      <c r="P3252" s="11" t="s">
        <v>652</v>
      </c>
      <c r="Q3252" s="5" t="s">
        <v>1329</v>
      </c>
      <c r="R3252" s="14"/>
      <c r="S3252" s="11" t="s">
        <v>852</v>
      </c>
      <c r="T3252" s="11"/>
      <c r="U3252" s="11" t="s">
        <v>147</v>
      </c>
      <c r="V3252" s="14">
        <v>3000</v>
      </c>
      <c r="W3252" s="14" t="s">
        <v>133</v>
      </c>
      <c r="X3252" s="11" t="s">
        <v>153</v>
      </c>
      <c r="Y3252" s="11" t="s">
        <v>152</v>
      </c>
      <c r="Z3252" s="11" t="s">
        <v>20</v>
      </c>
      <c r="AA3252" s="11"/>
      <c r="AB3252" s="11" t="s">
        <v>105</v>
      </c>
      <c r="AC3252" s="11" t="s">
        <v>506</v>
      </c>
      <c r="AD3252" s="11"/>
      <c r="AE3252" s="11" t="s">
        <v>59</v>
      </c>
      <c r="AF3252" s="11" t="s">
        <v>1198</v>
      </c>
      <c r="AG3252" s="11" t="s">
        <v>1197</v>
      </c>
      <c r="AH3252" s="11"/>
      <c r="AI3252" s="11" t="s">
        <v>225</v>
      </c>
      <c r="AJ3252" s="9" t="s">
        <v>777</v>
      </c>
      <c r="AK3252" s="9" t="s">
        <v>59</v>
      </c>
      <c r="AL3252" s="9" t="s">
        <v>1115</v>
      </c>
    </row>
    <row r="3253" spans="1:38" hidden="1" x14ac:dyDescent="0.2">
      <c r="A3253" s="12">
        <v>3023</v>
      </c>
      <c r="B3253" s="4">
        <v>401</v>
      </c>
      <c r="C3253" s="11" t="s">
        <v>1114</v>
      </c>
      <c r="D3253" s="11" t="s">
        <v>1113</v>
      </c>
      <c r="E3253" s="12">
        <v>2001</v>
      </c>
      <c r="F3253" s="11" t="s">
        <v>752</v>
      </c>
      <c r="G3253" s="13">
        <v>0.6875</v>
      </c>
      <c r="H3253" s="13"/>
      <c r="I3253" s="13"/>
      <c r="J3253" s="11"/>
      <c r="K3253" s="11"/>
      <c r="L3253" s="11" t="s">
        <v>1271</v>
      </c>
      <c r="M3253" s="11" t="s">
        <v>57</v>
      </c>
      <c r="N3253" s="12" t="s">
        <v>1116</v>
      </c>
      <c r="O3253" s="12" t="s">
        <v>1116</v>
      </c>
      <c r="P3253" s="11" t="s">
        <v>652</v>
      </c>
      <c r="Q3253" s="5" t="s">
        <v>1329</v>
      </c>
      <c r="R3253" s="14"/>
      <c r="S3253" s="11" t="s">
        <v>852</v>
      </c>
      <c r="T3253" s="11"/>
      <c r="U3253" s="11" t="s">
        <v>147</v>
      </c>
      <c r="V3253" s="14">
        <v>3000</v>
      </c>
      <c r="W3253" s="14" t="s">
        <v>133</v>
      </c>
      <c r="X3253" s="11" t="s">
        <v>153</v>
      </c>
      <c r="Y3253" s="11" t="s">
        <v>152</v>
      </c>
      <c r="Z3253" s="11" t="s">
        <v>20</v>
      </c>
      <c r="AA3253" s="11"/>
      <c r="AB3253" s="11" t="s">
        <v>105</v>
      </c>
      <c r="AC3253" s="11" t="s">
        <v>506</v>
      </c>
      <c r="AD3253" s="11"/>
      <c r="AE3253" s="11" t="s">
        <v>59</v>
      </c>
      <c r="AF3253" s="11" t="s">
        <v>1198</v>
      </c>
      <c r="AG3253" s="11" t="s">
        <v>1197</v>
      </c>
      <c r="AH3253" s="11"/>
      <c r="AI3253" s="11" t="s">
        <v>225</v>
      </c>
      <c r="AJ3253" s="9" t="s">
        <v>777</v>
      </c>
      <c r="AK3253" s="9" t="s">
        <v>59</v>
      </c>
      <c r="AL3253" s="9" t="s">
        <v>1115</v>
      </c>
    </row>
    <row r="3254" spans="1:38" hidden="1" x14ac:dyDescent="0.2">
      <c r="A3254" s="12">
        <v>3023</v>
      </c>
      <c r="B3254" s="4">
        <v>402</v>
      </c>
      <c r="C3254" s="11" t="s">
        <v>1114</v>
      </c>
      <c r="D3254" s="11" t="s">
        <v>1113</v>
      </c>
      <c r="E3254" s="12">
        <v>2001</v>
      </c>
      <c r="F3254" s="11" t="s">
        <v>752</v>
      </c>
      <c r="G3254" s="13">
        <v>0.66935483870967705</v>
      </c>
      <c r="H3254" s="13"/>
      <c r="I3254" s="13"/>
      <c r="J3254" s="11"/>
      <c r="K3254" s="11"/>
      <c r="L3254" s="11" t="s">
        <v>1272</v>
      </c>
      <c r="M3254" s="11" t="s">
        <v>57</v>
      </c>
      <c r="N3254" s="12" t="s">
        <v>1116</v>
      </c>
      <c r="O3254" s="12" t="s">
        <v>1116</v>
      </c>
      <c r="P3254" s="11" t="s">
        <v>652</v>
      </c>
      <c r="Q3254" s="5" t="s">
        <v>1329</v>
      </c>
      <c r="R3254" s="14"/>
      <c r="S3254" s="11" t="s">
        <v>852</v>
      </c>
      <c r="T3254" s="11"/>
      <c r="U3254" s="11" t="s">
        <v>147</v>
      </c>
      <c r="V3254" s="14">
        <v>3000</v>
      </c>
      <c r="W3254" s="14" t="s">
        <v>133</v>
      </c>
      <c r="X3254" s="11" t="s">
        <v>153</v>
      </c>
      <c r="Y3254" s="11" t="s">
        <v>152</v>
      </c>
      <c r="Z3254" s="11" t="s">
        <v>20</v>
      </c>
      <c r="AA3254" s="11"/>
      <c r="AB3254" s="11" t="s">
        <v>105</v>
      </c>
      <c r="AC3254" s="11" t="s">
        <v>506</v>
      </c>
      <c r="AD3254" s="11"/>
      <c r="AE3254" s="11" t="s">
        <v>59</v>
      </c>
      <c r="AF3254" s="11" t="s">
        <v>1198</v>
      </c>
      <c r="AG3254" s="11" t="s">
        <v>1197</v>
      </c>
      <c r="AH3254" s="11"/>
      <c r="AI3254" s="11" t="s">
        <v>225</v>
      </c>
      <c r="AJ3254" s="9" t="s">
        <v>777</v>
      </c>
      <c r="AK3254" s="9" t="s">
        <v>59</v>
      </c>
      <c r="AL3254" s="9" t="s">
        <v>1115</v>
      </c>
    </row>
    <row r="3255" spans="1:38" hidden="1" x14ac:dyDescent="0.2">
      <c r="A3255" s="12">
        <v>3023</v>
      </c>
      <c r="B3255" s="4">
        <v>403</v>
      </c>
      <c r="C3255" s="11" t="s">
        <v>1114</v>
      </c>
      <c r="D3255" s="11" t="s">
        <v>1113</v>
      </c>
      <c r="E3255" s="12">
        <v>2001</v>
      </c>
      <c r="F3255" s="11" t="s">
        <v>752</v>
      </c>
      <c r="G3255" s="13">
        <v>0.66129032258064502</v>
      </c>
      <c r="H3255" s="13"/>
      <c r="I3255" s="13"/>
      <c r="J3255" s="11"/>
      <c r="K3255" s="11"/>
      <c r="L3255" s="11" t="s">
        <v>1273</v>
      </c>
      <c r="M3255" s="11" t="s">
        <v>57</v>
      </c>
      <c r="N3255" s="12" t="s">
        <v>1116</v>
      </c>
      <c r="O3255" s="12" t="s">
        <v>1116</v>
      </c>
      <c r="P3255" s="11" t="s">
        <v>652</v>
      </c>
      <c r="Q3255" s="5" t="s">
        <v>1329</v>
      </c>
      <c r="R3255" s="14"/>
      <c r="S3255" s="11" t="s">
        <v>852</v>
      </c>
      <c r="T3255" s="11"/>
      <c r="U3255" s="11" t="s">
        <v>147</v>
      </c>
      <c r="V3255" s="14">
        <v>3000</v>
      </c>
      <c r="W3255" s="14" t="s">
        <v>133</v>
      </c>
      <c r="X3255" s="11" t="s">
        <v>153</v>
      </c>
      <c r="Y3255" s="11" t="s">
        <v>152</v>
      </c>
      <c r="Z3255" s="11" t="s">
        <v>20</v>
      </c>
      <c r="AA3255" s="11"/>
      <c r="AB3255" s="11" t="s">
        <v>105</v>
      </c>
      <c r="AC3255" s="11" t="s">
        <v>506</v>
      </c>
      <c r="AD3255" s="11"/>
      <c r="AE3255" s="11" t="s">
        <v>59</v>
      </c>
      <c r="AF3255" s="11" t="s">
        <v>1198</v>
      </c>
      <c r="AG3255" s="11" t="s">
        <v>1197</v>
      </c>
      <c r="AH3255" s="11"/>
      <c r="AI3255" s="11" t="s">
        <v>225</v>
      </c>
      <c r="AJ3255" s="9" t="s">
        <v>777</v>
      </c>
      <c r="AK3255" s="9" t="s">
        <v>59</v>
      </c>
      <c r="AL3255" s="9" t="s">
        <v>1115</v>
      </c>
    </row>
    <row r="3256" spans="1:38" hidden="1" x14ac:dyDescent="0.2">
      <c r="A3256" s="12">
        <v>3023</v>
      </c>
      <c r="B3256" s="4">
        <v>404</v>
      </c>
      <c r="C3256" s="11" t="s">
        <v>1114</v>
      </c>
      <c r="D3256" s="11" t="s">
        <v>1113</v>
      </c>
      <c r="E3256" s="12">
        <v>2001</v>
      </c>
      <c r="F3256" s="11" t="s">
        <v>752</v>
      </c>
      <c r="G3256" s="13">
        <v>0.65322580645161299</v>
      </c>
      <c r="H3256" s="13"/>
      <c r="I3256" s="13"/>
      <c r="J3256" s="11"/>
      <c r="K3256" s="11"/>
      <c r="L3256" s="11" t="s">
        <v>1274</v>
      </c>
      <c r="M3256" s="11" t="s">
        <v>57</v>
      </c>
      <c r="N3256" s="12" t="s">
        <v>1116</v>
      </c>
      <c r="O3256" s="12" t="s">
        <v>1116</v>
      </c>
      <c r="P3256" s="11" t="s">
        <v>652</v>
      </c>
      <c r="Q3256" s="5" t="s">
        <v>1329</v>
      </c>
      <c r="R3256" s="14"/>
      <c r="S3256" s="11" t="s">
        <v>852</v>
      </c>
      <c r="T3256" s="11"/>
      <c r="U3256" s="11" t="s">
        <v>147</v>
      </c>
      <c r="V3256" s="14">
        <v>3000</v>
      </c>
      <c r="W3256" s="14" t="s">
        <v>133</v>
      </c>
      <c r="X3256" s="11" t="s">
        <v>153</v>
      </c>
      <c r="Y3256" s="11" t="s">
        <v>152</v>
      </c>
      <c r="Z3256" s="11" t="s">
        <v>20</v>
      </c>
      <c r="AA3256" s="11"/>
      <c r="AB3256" s="11" t="s">
        <v>105</v>
      </c>
      <c r="AC3256" s="11" t="s">
        <v>506</v>
      </c>
      <c r="AD3256" s="11"/>
      <c r="AE3256" s="11" t="s">
        <v>59</v>
      </c>
      <c r="AF3256" s="11" t="s">
        <v>1198</v>
      </c>
      <c r="AG3256" s="11" t="s">
        <v>1197</v>
      </c>
      <c r="AH3256" s="11"/>
      <c r="AI3256" s="11" t="s">
        <v>225</v>
      </c>
      <c r="AJ3256" s="9" t="s">
        <v>777</v>
      </c>
      <c r="AK3256" s="9" t="s">
        <v>59</v>
      </c>
      <c r="AL3256" s="9" t="s">
        <v>1115</v>
      </c>
    </row>
    <row r="3257" spans="1:38" hidden="1" x14ac:dyDescent="0.2">
      <c r="A3257" s="12">
        <v>3023</v>
      </c>
      <c r="B3257" s="4">
        <v>405</v>
      </c>
      <c r="C3257" s="11" t="s">
        <v>1114</v>
      </c>
      <c r="D3257" s="11" t="s">
        <v>1113</v>
      </c>
      <c r="E3257" s="12">
        <v>2001</v>
      </c>
      <c r="F3257" s="11" t="s">
        <v>752</v>
      </c>
      <c r="G3257" s="13">
        <v>0.63104838709677402</v>
      </c>
      <c r="H3257" s="13"/>
      <c r="I3257" s="13"/>
      <c r="J3257" s="11"/>
      <c r="K3257" s="11"/>
      <c r="L3257" s="11" t="s">
        <v>1275</v>
      </c>
      <c r="M3257" s="11" t="s">
        <v>57</v>
      </c>
      <c r="N3257" s="12" t="s">
        <v>1116</v>
      </c>
      <c r="O3257" s="12" t="s">
        <v>1116</v>
      </c>
      <c r="P3257" s="11" t="s">
        <v>652</v>
      </c>
      <c r="Q3257" s="5" t="s">
        <v>1329</v>
      </c>
      <c r="R3257" s="14"/>
      <c r="S3257" s="11" t="s">
        <v>852</v>
      </c>
      <c r="T3257" s="11"/>
      <c r="U3257" s="11" t="s">
        <v>147</v>
      </c>
      <c r="V3257" s="14">
        <v>3000</v>
      </c>
      <c r="W3257" s="14" t="s">
        <v>133</v>
      </c>
      <c r="X3257" s="11" t="s">
        <v>153</v>
      </c>
      <c r="Y3257" s="11" t="s">
        <v>152</v>
      </c>
      <c r="Z3257" s="11" t="s">
        <v>20</v>
      </c>
      <c r="AA3257" s="11"/>
      <c r="AB3257" s="11" t="s">
        <v>105</v>
      </c>
      <c r="AC3257" s="11" t="s">
        <v>506</v>
      </c>
      <c r="AD3257" s="11"/>
      <c r="AE3257" s="11" t="s">
        <v>59</v>
      </c>
      <c r="AF3257" s="11" t="s">
        <v>1198</v>
      </c>
      <c r="AG3257" s="11" t="s">
        <v>1197</v>
      </c>
      <c r="AH3257" s="11"/>
      <c r="AI3257" s="11" t="s">
        <v>225</v>
      </c>
      <c r="AJ3257" s="9" t="s">
        <v>777</v>
      </c>
      <c r="AK3257" s="9" t="s">
        <v>59</v>
      </c>
      <c r="AL3257" s="9" t="s">
        <v>1115</v>
      </c>
    </row>
    <row r="3258" spans="1:38" hidden="1" x14ac:dyDescent="0.2">
      <c r="A3258" s="12">
        <v>3023</v>
      </c>
      <c r="B3258" s="4">
        <v>406</v>
      </c>
      <c r="C3258" s="11" t="s">
        <v>1114</v>
      </c>
      <c r="D3258" s="11" t="s">
        <v>1113</v>
      </c>
      <c r="E3258" s="12">
        <v>2001</v>
      </c>
      <c r="F3258" s="11" t="s">
        <v>752</v>
      </c>
      <c r="G3258" s="13">
        <v>0.62096774193548399</v>
      </c>
      <c r="H3258" s="13"/>
      <c r="I3258" s="13"/>
      <c r="J3258" s="11"/>
      <c r="K3258" s="11"/>
      <c r="L3258" s="11" t="s">
        <v>1276</v>
      </c>
      <c r="M3258" s="11" t="s">
        <v>57</v>
      </c>
      <c r="N3258" s="12" t="s">
        <v>1116</v>
      </c>
      <c r="O3258" s="12" t="s">
        <v>1116</v>
      </c>
      <c r="P3258" s="11" t="s">
        <v>652</v>
      </c>
      <c r="Q3258" s="5" t="s">
        <v>1329</v>
      </c>
      <c r="R3258" s="14"/>
      <c r="S3258" s="11" t="s">
        <v>852</v>
      </c>
      <c r="T3258" s="11"/>
      <c r="U3258" s="11" t="s">
        <v>147</v>
      </c>
      <c r="V3258" s="14">
        <v>3000</v>
      </c>
      <c r="W3258" s="14" t="s">
        <v>133</v>
      </c>
      <c r="X3258" s="11" t="s">
        <v>153</v>
      </c>
      <c r="Y3258" s="11" t="s">
        <v>152</v>
      </c>
      <c r="Z3258" s="11" t="s">
        <v>20</v>
      </c>
      <c r="AA3258" s="11"/>
      <c r="AB3258" s="11" t="s">
        <v>105</v>
      </c>
      <c r="AC3258" s="11" t="s">
        <v>506</v>
      </c>
      <c r="AD3258" s="11"/>
      <c r="AE3258" s="11" t="s">
        <v>59</v>
      </c>
      <c r="AF3258" s="11" t="s">
        <v>1198</v>
      </c>
      <c r="AG3258" s="11" t="s">
        <v>1197</v>
      </c>
      <c r="AH3258" s="11"/>
      <c r="AI3258" s="11" t="s">
        <v>225</v>
      </c>
      <c r="AJ3258" s="9" t="s">
        <v>777</v>
      </c>
      <c r="AK3258" s="9" t="s">
        <v>59</v>
      </c>
      <c r="AL3258" s="9" t="s">
        <v>1115</v>
      </c>
    </row>
    <row r="3259" spans="1:38" hidden="1" x14ac:dyDescent="0.2">
      <c r="A3259" s="12">
        <v>3023</v>
      </c>
      <c r="B3259" s="4">
        <v>407</v>
      </c>
      <c r="C3259" s="11" t="s">
        <v>1114</v>
      </c>
      <c r="D3259" s="11" t="s">
        <v>1113</v>
      </c>
      <c r="E3259" s="12">
        <v>2001</v>
      </c>
      <c r="F3259" s="11" t="s">
        <v>752</v>
      </c>
      <c r="G3259" s="13">
        <v>0.60887096774193505</v>
      </c>
      <c r="H3259" s="13"/>
      <c r="I3259" s="13"/>
      <c r="J3259" s="11"/>
      <c r="K3259" s="11"/>
      <c r="L3259" s="11" t="s">
        <v>1277</v>
      </c>
      <c r="M3259" s="11" t="s">
        <v>57</v>
      </c>
      <c r="N3259" s="12" t="s">
        <v>1116</v>
      </c>
      <c r="O3259" s="12" t="s">
        <v>1116</v>
      </c>
      <c r="P3259" s="11" t="s">
        <v>652</v>
      </c>
      <c r="Q3259" s="5" t="s">
        <v>1329</v>
      </c>
      <c r="R3259" s="14"/>
      <c r="S3259" s="11" t="s">
        <v>852</v>
      </c>
      <c r="T3259" s="11"/>
      <c r="U3259" s="11" t="s">
        <v>147</v>
      </c>
      <c r="V3259" s="14">
        <v>3000</v>
      </c>
      <c r="W3259" s="14" t="s">
        <v>133</v>
      </c>
      <c r="X3259" s="11" t="s">
        <v>153</v>
      </c>
      <c r="Y3259" s="11" t="s">
        <v>152</v>
      </c>
      <c r="Z3259" s="11" t="s">
        <v>20</v>
      </c>
      <c r="AA3259" s="11"/>
      <c r="AB3259" s="11" t="s">
        <v>105</v>
      </c>
      <c r="AC3259" s="11" t="s">
        <v>506</v>
      </c>
      <c r="AD3259" s="11"/>
      <c r="AE3259" s="11" t="s">
        <v>59</v>
      </c>
      <c r="AF3259" s="11" t="s">
        <v>1198</v>
      </c>
      <c r="AG3259" s="11" t="s">
        <v>1197</v>
      </c>
      <c r="AH3259" s="11"/>
      <c r="AI3259" s="11" t="s">
        <v>225</v>
      </c>
      <c r="AJ3259" s="9" t="s">
        <v>777</v>
      </c>
      <c r="AK3259" s="9" t="s">
        <v>59</v>
      </c>
      <c r="AL3259" s="9" t="s">
        <v>1115</v>
      </c>
    </row>
    <row r="3260" spans="1:38" hidden="1" x14ac:dyDescent="0.2">
      <c r="A3260" s="12">
        <v>3023</v>
      </c>
      <c r="B3260" s="4">
        <v>408</v>
      </c>
      <c r="C3260" s="11" t="s">
        <v>1114</v>
      </c>
      <c r="D3260" s="11" t="s">
        <v>1113</v>
      </c>
      <c r="E3260" s="12">
        <v>2001</v>
      </c>
      <c r="F3260" s="11" t="s">
        <v>752</v>
      </c>
      <c r="G3260" s="13">
        <v>0.58064516129032295</v>
      </c>
      <c r="H3260" s="13"/>
      <c r="I3260" s="13"/>
      <c r="J3260" s="11"/>
      <c r="K3260" s="11"/>
      <c r="L3260" s="11" t="s">
        <v>1278</v>
      </c>
      <c r="M3260" s="11" t="s">
        <v>57</v>
      </c>
      <c r="N3260" s="12" t="s">
        <v>1116</v>
      </c>
      <c r="O3260" s="12" t="s">
        <v>1116</v>
      </c>
      <c r="P3260" s="11" t="s">
        <v>652</v>
      </c>
      <c r="Q3260" s="5" t="s">
        <v>1329</v>
      </c>
      <c r="R3260" s="14"/>
      <c r="S3260" s="11" t="s">
        <v>852</v>
      </c>
      <c r="T3260" s="11"/>
      <c r="U3260" s="11" t="s">
        <v>147</v>
      </c>
      <c r="V3260" s="14">
        <v>3000</v>
      </c>
      <c r="W3260" s="14" t="s">
        <v>133</v>
      </c>
      <c r="X3260" s="11" t="s">
        <v>153</v>
      </c>
      <c r="Y3260" s="11" t="s">
        <v>152</v>
      </c>
      <c r="Z3260" s="11" t="s">
        <v>20</v>
      </c>
      <c r="AA3260" s="11"/>
      <c r="AB3260" s="11" t="s">
        <v>105</v>
      </c>
      <c r="AC3260" s="11" t="s">
        <v>506</v>
      </c>
      <c r="AD3260" s="11"/>
      <c r="AE3260" s="11" t="s">
        <v>59</v>
      </c>
      <c r="AF3260" s="11" t="s">
        <v>1198</v>
      </c>
      <c r="AG3260" s="11" t="s">
        <v>1197</v>
      </c>
      <c r="AH3260" s="11"/>
      <c r="AI3260" s="11" t="s">
        <v>225</v>
      </c>
      <c r="AJ3260" s="9" t="s">
        <v>777</v>
      </c>
      <c r="AK3260" s="9" t="s">
        <v>59</v>
      </c>
      <c r="AL3260" s="9" t="s">
        <v>1115</v>
      </c>
    </row>
    <row r="3261" spans="1:38" hidden="1" x14ac:dyDescent="0.2">
      <c r="A3261" s="12">
        <v>3023</v>
      </c>
      <c r="B3261" s="4">
        <v>409</v>
      </c>
      <c r="C3261" s="11" t="s">
        <v>1114</v>
      </c>
      <c r="D3261" s="11" t="s">
        <v>1113</v>
      </c>
      <c r="E3261" s="12">
        <v>2001</v>
      </c>
      <c r="F3261" s="11" t="s">
        <v>752</v>
      </c>
      <c r="G3261" s="13">
        <v>0.57459677419354804</v>
      </c>
      <c r="H3261" s="13"/>
      <c r="I3261" s="13"/>
      <c r="J3261" s="11"/>
      <c r="K3261" s="11"/>
      <c r="L3261" s="11" t="s">
        <v>1279</v>
      </c>
      <c r="M3261" s="11" t="s">
        <v>57</v>
      </c>
      <c r="N3261" s="12" t="s">
        <v>1116</v>
      </c>
      <c r="O3261" s="12" t="s">
        <v>1116</v>
      </c>
      <c r="P3261" s="11" t="s">
        <v>652</v>
      </c>
      <c r="Q3261" s="5" t="s">
        <v>1329</v>
      </c>
      <c r="R3261" s="14"/>
      <c r="S3261" s="11" t="s">
        <v>852</v>
      </c>
      <c r="T3261" s="11"/>
      <c r="U3261" s="11" t="s">
        <v>147</v>
      </c>
      <c r="V3261" s="14">
        <v>3000</v>
      </c>
      <c r="W3261" s="14" t="s">
        <v>133</v>
      </c>
      <c r="X3261" s="11" t="s">
        <v>153</v>
      </c>
      <c r="Y3261" s="11" t="s">
        <v>152</v>
      </c>
      <c r="Z3261" s="11" t="s">
        <v>20</v>
      </c>
      <c r="AA3261" s="11"/>
      <c r="AB3261" s="11" t="s">
        <v>105</v>
      </c>
      <c r="AC3261" s="11" t="s">
        <v>506</v>
      </c>
      <c r="AD3261" s="11"/>
      <c r="AE3261" s="11" t="s">
        <v>59</v>
      </c>
      <c r="AF3261" s="11" t="s">
        <v>1198</v>
      </c>
      <c r="AG3261" s="11" t="s">
        <v>1197</v>
      </c>
      <c r="AH3261" s="11"/>
      <c r="AI3261" s="11" t="s">
        <v>225</v>
      </c>
      <c r="AJ3261" s="9" t="s">
        <v>777</v>
      </c>
      <c r="AK3261" s="9" t="s">
        <v>59</v>
      </c>
      <c r="AL3261" s="9" t="s">
        <v>1115</v>
      </c>
    </row>
    <row r="3262" spans="1:38" hidden="1" x14ac:dyDescent="0.2">
      <c r="A3262" s="12">
        <v>3023</v>
      </c>
      <c r="B3262" s="4">
        <v>410</v>
      </c>
      <c r="C3262" s="11" t="s">
        <v>1114</v>
      </c>
      <c r="D3262" s="11" t="s">
        <v>1113</v>
      </c>
      <c r="E3262" s="12">
        <v>2001</v>
      </c>
      <c r="F3262" s="11" t="s">
        <v>752</v>
      </c>
      <c r="G3262" s="13">
        <v>0.56653225806451601</v>
      </c>
      <c r="H3262" s="13"/>
      <c r="I3262" s="13"/>
      <c r="J3262" s="11"/>
      <c r="K3262" s="11"/>
      <c r="L3262" s="11" t="s">
        <v>1280</v>
      </c>
      <c r="M3262" s="11" t="s">
        <v>57</v>
      </c>
      <c r="N3262" s="12" t="s">
        <v>1116</v>
      </c>
      <c r="O3262" s="12" t="s">
        <v>1116</v>
      </c>
      <c r="P3262" s="11" t="s">
        <v>652</v>
      </c>
      <c r="Q3262" s="5" t="s">
        <v>1329</v>
      </c>
      <c r="R3262" s="14"/>
      <c r="S3262" s="11" t="s">
        <v>852</v>
      </c>
      <c r="T3262" s="11"/>
      <c r="U3262" s="11" t="s">
        <v>147</v>
      </c>
      <c r="V3262" s="14">
        <v>3000</v>
      </c>
      <c r="W3262" s="14" t="s">
        <v>133</v>
      </c>
      <c r="X3262" s="11" t="s">
        <v>153</v>
      </c>
      <c r="Y3262" s="11" t="s">
        <v>152</v>
      </c>
      <c r="Z3262" s="11" t="s">
        <v>20</v>
      </c>
      <c r="AA3262" s="11"/>
      <c r="AB3262" s="11" t="s">
        <v>105</v>
      </c>
      <c r="AC3262" s="11" t="s">
        <v>506</v>
      </c>
      <c r="AD3262" s="11"/>
      <c r="AE3262" s="11" t="s">
        <v>59</v>
      </c>
      <c r="AF3262" s="11" t="s">
        <v>1198</v>
      </c>
      <c r="AG3262" s="11" t="s">
        <v>1197</v>
      </c>
      <c r="AH3262" s="11"/>
      <c r="AI3262" s="11" t="s">
        <v>225</v>
      </c>
      <c r="AJ3262" s="9" t="s">
        <v>777</v>
      </c>
      <c r="AK3262" s="9" t="s">
        <v>59</v>
      </c>
      <c r="AL3262" s="9" t="s">
        <v>1115</v>
      </c>
    </row>
    <row r="3263" spans="1:38" hidden="1" x14ac:dyDescent="0.2">
      <c r="A3263" s="12">
        <v>3023</v>
      </c>
      <c r="B3263" s="4">
        <v>411</v>
      </c>
      <c r="C3263" s="11" t="s">
        <v>1114</v>
      </c>
      <c r="D3263" s="11" t="s">
        <v>1113</v>
      </c>
      <c r="E3263" s="12">
        <v>2001</v>
      </c>
      <c r="F3263" s="11" t="s">
        <v>752</v>
      </c>
      <c r="G3263" s="13">
        <v>0.56048387096774199</v>
      </c>
      <c r="H3263" s="13"/>
      <c r="I3263" s="13"/>
      <c r="J3263" s="11"/>
      <c r="K3263" s="11"/>
      <c r="L3263" s="11" t="s">
        <v>1313</v>
      </c>
      <c r="M3263" s="11" t="s">
        <v>57</v>
      </c>
      <c r="N3263" s="12" t="s">
        <v>1116</v>
      </c>
      <c r="O3263" s="12" t="s">
        <v>1116</v>
      </c>
      <c r="P3263" s="11" t="s">
        <v>652</v>
      </c>
      <c r="Q3263" s="5" t="s">
        <v>1329</v>
      </c>
      <c r="R3263" s="14"/>
      <c r="S3263" s="11" t="s">
        <v>852</v>
      </c>
      <c r="T3263" s="11"/>
      <c r="U3263" s="11" t="s">
        <v>147</v>
      </c>
      <c r="V3263" s="14">
        <v>3000</v>
      </c>
      <c r="W3263" s="14" t="s">
        <v>133</v>
      </c>
      <c r="X3263" s="11" t="s">
        <v>153</v>
      </c>
      <c r="Y3263" s="11" t="s">
        <v>152</v>
      </c>
      <c r="Z3263" s="11" t="s">
        <v>20</v>
      </c>
      <c r="AA3263" s="11"/>
      <c r="AB3263" s="11" t="s">
        <v>105</v>
      </c>
      <c r="AC3263" s="11" t="s">
        <v>506</v>
      </c>
      <c r="AD3263" s="11"/>
      <c r="AE3263" s="11" t="s">
        <v>59</v>
      </c>
      <c r="AF3263" s="11" t="s">
        <v>1198</v>
      </c>
      <c r="AG3263" s="11" t="s">
        <v>1197</v>
      </c>
      <c r="AH3263" s="11"/>
      <c r="AI3263" s="11" t="s">
        <v>225</v>
      </c>
      <c r="AJ3263" s="9" t="s">
        <v>777</v>
      </c>
      <c r="AK3263" s="9" t="s">
        <v>59</v>
      </c>
      <c r="AL3263" s="9" t="s">
        <v>1115</v>
      </c>
    </row>
    <row r="3264" spans="1:38" hidden="1" x14ac:dyDescent="0.2">
      <c r="A3264" s="12">
        <v>3023</v>
      </c>
      <c r="B3264" s="4">
        <v>412</v>
      </c>
      <c r="C3264" s="11" t="s">
        <v>1114</v>
      </c>
      <c r="D3264" s="11" t="s">
        <v>1113</v>
      </c>
      <c r="E3264" s="12">
        <v>2001</v>
      </c>
      <c r="F3264" s="11" t="s">
        <v>752</v>
      </c>
      <c r="G3264" s="13">
        <v>0.53629032258064502</v>
      </c>
      <c r="H3264" s="13"/>
      <c r="I3264" s="13"/>
      <c r="J3264" s="11"/>
      <c r="K3264" s="11"/>
      <c r="L3264" s="11" t="s">
        <v>1281</v>
      </c>
      <c r="M3264" s="11" t="s">
        <v>57</v>
      </c>
      <c r="N3264" s="12" t="s">
        <v>1116</v>
      </c>
      <c r="O3264" s="12" t="s">
        <v>1116</v>
      </c>
      <c r="P3264" s="11" t="s">
        <v>652</v>
      </c>
      <c r="Q3264" s="5" t="s">
        <v>1329</v>
      </c>
      <c r="R3264" s="14"/>
      <c r="S3264" s="11" t="s">
        <v>852</v>
      </c>
      <c r="T3264" s="11"/>
      <c r="U3264" s="11" t="s">
        <v>147</v>
      </c>
      <c r="V3264" s="14">
        <v>3000</v>
      </c>
      <c r="W3264" s="14" t="s">
        <v>133</v>
      </c>
      <c r="X3264" s="11" t="s">
        <v>153</v>
      </c>
      <c r="Y3264" s="11" t="s">
        <v>152</v>
      </c>
      <c r="Z3264" s="11" t="s">
        <v>20</v>
      </c>
      <c r="AA3264" s="11"/>
      <c r="AB3264" s="11" t="s">
        <v>105</v>
      </c>
      <c r="AC3264" s="11" t="s">
        <v>506</v>
      </c>
      <c r="AD3264" s="11"/>
      <c r="AE3264" s="11" t="s">
        <v>59</v>
      </c>
      <c r="AF3264" s="11" t="s">
        <v>1198</v>
      </c>
      <c r="AG3264" s="11" t="s">
        <v>1197</v>
      </c>
      <c r="AH3264" s="11"/>
      <c r="AI3264" s="11" t="s">
        <v>225</v>
      </c>
      <c r="AJ3264" s="9" t="s">
        <v>777</v>
      </c>
      <c r="AK3264" s="9" t="s">
        <v>59</v>
      </c>
      <c r="AL3264" s="9" t="s">
        <v>1115</v>
      </c>
    </row>
    <row r="3265" spans="1:38" hidden="1" x14ac:dyDescent="0.2">
      <c r="A3265" s="12">
        <v>3023</v>
      </c>
      <c r="B3265" s="4">
        <v>413</v>
      </c>
      <c r="C3265" s="11" t="s">
        <v>1114</v>
      </c>
      <c r="D3265" s="11" t="s">
        <v>1113</v>
      </c>
      <c r="E3265" s="12">
        <v>2001</v>
      </c>
      <c r="F3265" s="11" t="s">
        <v>752</v>
      </c>
      <c r="G3265" s="13">
        <v>0.51814516129032295</v>
      </c>
      <c r="H3265" s="13"/>
      <c r="I3265" s="13"/>
      <c r="J3265" s="11"/>
      <c r="K3265" s="11"/>
      <c r="L3265" s="11" t="s">
        <v>1282</v>
      </c>
      <c r="M3265" s="11" t="s">
        <v>57</v>
      </c>
      <c r="N3265" s="12" t="s">
        <v>1116</v>
      </c>
      <c r="O3265" s="12" t="s">
        <v>1116</v>
      </c>
      <c r="P3265" s="11" t="s">
        <v>652</v>
      </c>
      <c r="Q3265" s="5" t="s">
        <v>1329</v>
      </c>
      <c r="R3265" s="14"/>
      <c r="S3265" s="11" t="s">
        <v>852</v>
      </c>
      <c r="T3265" s="11"/>
      <c r="U3265" s="11" t="s">
        <v>147</v>
      </c>
      <c r="V3265" s="14">
        <v>3000</v>
      </c>
      <c r="W3265" s="14" t="s">
        <v>133</v>
      </c>
      <c r="X3265" s="11" t="s">
        <v>153</v>
      </c>
      <c r="Y3265" s="11" t="s">
        <v>152</v>
      </c>
      <c r="Z3265" s="11" t="s">
        <v>20</v>
      </c>
      <c r="AA3265" s="11"/>
      <c r="AB3265" s="11" t="s">
        <v>105</v>
      </c>
      <c r="AC3265" s="11" t="s">
        <v>506</v>
      </c>
      <c r="AD3265" s="11"/>
      <c r="AE3265" s="11" t="s">
        <v>59</v>
      </c>
      <c r="AF3265" s="11" t="s">
        <v>1198</v>
      </c>
      <c r="AG3265" s="11" t="s">
        <v>1197</v>
      </c>
      <c r="AH3265" s="11"/>
      <c r="AI3265" s="11" t="s">
        <v>225</v>
      </c>
      <c r="AJ3265" s="9" t="s">
        <v>777</v>
      </c>
      <c r="AK3265" s="9" t="s">
        <v>59</v>
      </c>
      <c r="AL3265" s="9" t="s">
        <v>1115</v>
      </c>
    </row>
    <row r="3266" spans="1:38" hidden="1" x14ac:dyDescent="0.2">
      <c r="A3266" s="12">
        <v>3023</v>
      </c>
      <c r="B3266" s="4">
        <v>414</v>
      </c>
      <c r="C3266" s="11" t="s">
        <v>1114</v>
      </c>
      <c r="D3266" s="11" t="s">
        <v>1113</v>
      </c>
      <c r="E3266" s="12">
        <v>2001</v>
      </c>
      <c r="F3266" s="11" t="s">
        <v>752</v>
      </c>
      <c r="G3266" s="13">
        <v>0.50806451612903203</v>
      </c>
      <c r="H3266" s="13"/>
      <c r="I3266" s="13"/>
      <c r="J3266" s="11"/>
      <c r="K3266" s="11"/>
      <c r="L3266" s="11" t="s">
        <v>1283</v>
      </c>
      <c r="M3266" s="11" t="s">
        <v>57</v>
      </c>
      <c r="N3266" s="12" t="s">
        <v>1116</v>
      </c>
      <c r="O3266" s="12" t="s">
        <v>1116</v>
      </c>
      <c r="P3266" s="11" t="s">
        <v>652</v>
      </c>
      <c r="Q3266" s="5" t="s">
        <v>1329</v>
      </c>
      <c r="R3266" s="14"/>
      <c r="S3266" s="11" t="s">
        <v>852</v>
      </c>
      <c r="T3266" s="11"/>
      <c r="U3266" s="11" t="s">
        <v>147</v>
      </c>
      <c r="V3266" s="14">
        <v>3000</v>
      </c>
      <c r="W3266" s="14" t="s">
        <v>133</v>
      </c>
      <c r="X3266" s="11" t="s">
        <v>153</v>
      </c>
      <c r="Y3266" s="11" t="s">
        <v>152</v>
      </c>
      <c r="Z3266" s="11" t="s">
        <v>20</v>
      </c>
      <c r="AA3266" s="11"/>
      <c r="AB3266" s="11" t="s">
        <v>105</v>
      </c>
      <c r="AC3266" s="11" t="s">
        <v>506</v>
      </c>
      <c r="AD3266" s="11"/>
      <c r="AE3266" s="11" t="s">
        <v>59</v>
      </c>
      <c r="AF3266" s="11" t="s">
        <v>1198</v>
      </c>
      <c r="AG3266" s="11" t="s">
        <v>1197</v>
      </c>
      <c r="AH3266" s="11"/>
      <c r="AI3266" s="11" t="s">
        <v>225</v>
      </c>
      <c r="AJ3266" s="9" t="s">
        <v>777</v>
      </c>
      <c r="AK3266" s="9" t="s">
        <v>59</v>
      </c>
      <c r="AL3266" s="9" t="s">
        <v>1115</v>
      </c>
    </row>
    <row r="3267" spans="1:38" hidden="1" x14ac:dyDescent="0.2">
      <c r="A3267" s="12">
        <v>3023</v>
      </c>
      <c r="B3267" s="4">
        <v>415</v>
      </c>
      <c r="C3267" s="11" t="s">
        <v>1114</v>
      </c>
      <c r="D3267" s="11" t="s">
        <v>1113</v>
      </c>
      <c r="E3267" s="12">
        <v>2001</v>
      </c>
      <c r="F3267" s="11" t="s">
        <v>752</v>
      </c>
      <c r="G3267" s="13">
        <v>0.453629032258065</v>
      </c>
      <c r="H3267" s="13"/>
      <c r="I3267" s="13"/>
      <c r="J3267" s="11"/>
      <c r="K3267" s="11"/>
      <c r="L3267" s="11" t="s">
        <v>1284</v>
      </c>
      <c r="M3267" s="11" t="s">
        <v>57</v>
      </c>
      <c r="N3267" s="12" t="s">
        <v>1116</v>
      </c>
      <c r="O3267" s="12" t="s">
        <v>1116</v>
      </c>
      <c r="P3267" s="11" t="s">
        <v>652</v>
      </c>
      <c r="Q3267" s="5" t="s">
        <v>1329</v>
      </c>
      <c r="R3267" s="14"/>
      <c r="S3267" s="11" t="s">
        <v>852</v>
      </c>
      <c r="T3267" s="11"/>
      <c r="U3267" s="11" t="s">
        <v>147</v>
      </c>
      <c r="V3267" s="14">
        <v>3000</v>
      </c>
      <c r="W3267" s="14" t="s">
        <v>133</v>
      </c>
      <c r="X3267" s="11" t="s">
        <v>153</v>
      </c>
      <c r="Y3267" s="11" t="s">
        <v>152</v>
      </c>
      <c r="Z3267" s="11" t="s">
        <v>20</v>
      </c>
      <c r="AA3267" s="11"/>
      <c r="AB3267" s="11" t="s">
        <v>105</v>
      </c>
      <c r="AC3267" s="11" t="s">
        <v>506</v>
      </c>
      <c r="AD3267" s="11"/>
      <c r="AE3267" s="11" t="s">
        <v>59</v>
      </c>
      <c r="AF3267" s="11" t="s">
        <v>1198</v>
      </c>
      <c r="AG3267" s="11" t="s">
        <v>1197</v>
      </c>
      <c r="AH3267" s="11"/>
      <c r="AI3267" s="11" t="s">
        <v>225</v>
      </c>
      <c r="AJ3267" s="9" t="s">
        <v>777</v>
      </c>
      <c r="AK3267" s="9" t="s">
        <v>59</v>
      </c>
      <c r="AL3267" s="9" t="s">
        <v>1115</v>
      </c>
    </row>
    <row r="3268" spans="1:38" hidden="1" x14ac:dyDescent="0.2">
      <c r="A3268" s="12">
        <v>3023</v>
      </c>
      <c r="B3268" s="4">
        <v>416</v>
      </c>
      <c r="C3268" s="11" t="s">
        <v>1114</v>
      </c>
      <c r="D3268" s="11" t="s">
        <v>1113</v>
      </c>
      <c r="E3268" s="12">
        <v>2001</v>
      </c>
      <c r="F3268" s="11" t="s">
        <v>752</v>
      </c>
      <c r="G3268" s="13">
        <v>0.42741935483871002</v>
      </c>
      <c r="H3268" s="13"/>
      <c r="I3268" s="13"/>
      <c r="J3268" s="11"/>
      <c r="K3268" s="11"/>
      <c r="L3268" s="11" t="s">
        <v>1285</v>
      </c>
      <c r="M3268" s="11" t="s">
        <v>57</v>
      </c>
      <c r="N3268" s="12" t="s">
        <v>1116</v>
      </c>
      <c r="O3268" s="12" t="s">
        <v>1116</v>
      </c>
      <c r="P3268" s="11" t="s">
        <v>652</v>
      </c>
      <c r="Q3268" s="5" t="s">
        <v>1329</v>
      </c>
      <c r="R3268" s="14"/>
      <c r="S3268" s="11" t="s">
        <v>852</v>
      </c>
      <c r="T3268" s="11"/>
      <c r="U3268" s="11" t="s">
        <v>147</v>
      </c>
      <c r="V3268" s="14">
        <v>3000</v>
      </c>
      <c r="W3268" s="14" t="s">
        <v>133</v>
      </c>
      <c r="X3268" s="11" t="s">
        <v>153</v>
      </c>
      <c r="Y3268" s="11" t="s">
        <v>152</v>
      </c>
      <c r="Z3268" s="11" t="s">
        <v>20</v>
      </c>
      <c r="AA3268" s="11"/>
      <c r="AB3268" s="11" t="s">
        <v>105</v>
      </c>
      <c r="AC3268" s="11" t="s">
        <v>506</v>
      </c>
      <c r="AD3268" s="11"/>
      <c r="AE3268" s="11" t="s">
        <v>59</v>
      </c>
      <c r="AF3268" s="11" t="s">
        <v>1198</v>
      </c>
      <c r="AG3268" s="11" t="s">
        <v>1197</v>
      </c>
      <c r="AH3268" s="11"/>
      <c r="AI3268" s="11" t="s">
        <v>225</v>
      </c>
      <c r="AJ3268" s="9" t="s">
        <v>777</v>
      </c>
      <c r="AK3268" s="9" t="s">
        <v>59</v>
      </c>
      <c r="AL3268" s="9" t="s">
        <v>1115</v>
      </c>
    </row>
    <row r="3269" spans="1:38" hidden="1" x14ac:dyDescent="0.2">
      <c r="A3269" s="12">
        <v>3023</v>
      </c>
      <c r="B3269" s="4">
        <v>417</v>
      </c>
      <c r="C3269" s="11" t="s">
        <v>1114</v>
      </c>
      <c r="D3269" s="11" t="s">
        <v>1113</v>
      </c>
      <c r="E3269" s="12">
        <v>2001</v>
      </c>
      <c r="F3269" s="11" t="s">
        <v>752</v>
      </c>
      <c r="G3269" s="13">
        <v>0.41733870967741898</v>
      </c>
      <c r="H3269" s="13"/>
      <c r="I3269" s="13"/>
      <c r="J3269" s="11"/>
      <c r="K3269" s="11"/>
      <c r="L3269" s="11" t="s">
        <v>1238</v>
      </c>
      <c r="M3269" s="11" t="s">
        <v>57</v>
      </c>
      <c r="N3269" s="12" t="s">
        <v>1116</v>
      </c>
      <c r="O3269" s="12" t="s">
        <v>1116</v>
      </c>
      <c r="P3269" s="11" t="s">
        <v>652</v>
      </c>
      <c r="Q3269" s="5" t="s">
        <v>1329</v>
      </c>
      <c r="R3269" s="14"/>
      <c r="S3269" s="11" t="s">
        <v>852</v>
      </c>
      <c r="T3269" s="11"/>
      <c r="U3269" s="11" t="s">
        <v>147</v>
      </c>
      <c r="V3269" s="14">
        <v>3000</v>
      </c>
      <c r="W3269" s="14" t="s">
        <v>133</v>
      </c>
      <c r="X3269" s="11" t="s">
        <v>153</v>
      </c>
      <c r="Y3269" s="11" t="s">
        <v>152</v>
      </c>
      <c r="Z3269" s="11" t="s">
        <v>20</v>
      </c>
      <c r="AA3269" s="11"/>
      <c r="AB3269" s="11" t="s">
        <v>105</v>
      </c>
      <c r="AC3269" s="11" t="s">
        <v>506</v>
      </c>
      <c r="AD3269" s="11"/>
      <c r="AE3269" s="11" t="s">
        <v>59</v>
      </c>
      <c r="AF3269" s="11" t="s">
        <v>1198</v>
      </c>
      <c r="AG3269" s="11" t="s">
        <v>1197</v>
      </c>
      <c r="AH3269" s="11"/>
      <c r="AI3269" s="11" t="s">
        <v>225</v>
      </c>
      <c r="AJ3269" s="9" t="s">
        <v>777</v>
      </c>
      <c r="AK3269" s="9" t="s">
        <v>59</v>
      </c>
      <c r="AL3269" s="9" t="s">
        <v>1115</v>
      </c>
    </row>
    <row r="3270" spans="1:38" hidden="1" x14ac:dyDescent="0.2">
      <c r="A3270" s="12">
        <v>3023</v>
      </c>
      <c r="B3270" s="4">
        <v>418</v>
      </c>
      <c r="C3270" s="11" t="s">
        <v>1114</v>
      </c>
      <c r="D3270" s="11" t="s">
        <v>1113</v>
      </c>
      <c r="E3270" s="12">
        <v>2001</v>
      </c>
      <c r="F3270" s="11" t="s">
        <v>752</v>
      </c>
      <c r="G3270" s="13">
        <v>0.405241935483871</v>
      </c>
      <c r="H3270" s="13"/>
      <c r="I3270" s="13"/>
      <c r="J3270" s="11"/>
      <c r="K3270" s="11"/>
      <c r="L3270" s="11" t="s">
        <v>1286</v>
      </c>
      <c r="M3270" s="11" t="s">
        <v>57</v>
      </c>
      <c r="N3270" s="12" t="s">
        <v>1116</v>
      </c>
      <c r="O3270" s="12" t="s">
        <v>1116</v>
      </c>
      <c r="P3270" s="11" t="s">
        <v>652</v>
      </c>
      <c r="Q3270" s="5" t="s">
        <v>1329</v>
      </c>
      <c r="R3270" s="14"/>
      <c r="S3270" s="11" t="s">
        <v>852</v>
      </c>
      <c r="T3270" s="11"/>
      <c r="U3270" s="11" t="s">
        <v>147</v>
      </c>
      <c r="V3270" s="14">
        <v>3000</v>
      </c>
      <c r="W3270" s="14" t="s">
        <v>133</v>
      </c>
      <c r="X3270" s="11" t="s">
        <v>153</v>
      </c>
      <c r="Y3270" s="11" t="s">
        <v>152</v>
      </c>
      <c r="Z3270" s="11" t="s">
        <v>20</v>
      </c>
      <c r="AA3270" s="11"/>
      <c r="AB3270" s="11" t="s">
        <v>105</v>
      </c>
      <c r="AC3270" s="11" t="s">
        <v>506</v>
      </c>
      <c r="AD3270" s="11"/>
      <c r="AE3270" s="11" t="s">
        <v>59</v>
      </c>
      <c r="AF3270" s="11" t="s">
        <v>1198</v>
      </c>
      <c r="AG3270" s="11" t="s">
        <v>1197</v>
      </c>
      <c r="AH3270" s="11"/>
      <c r="AI3270" s="11" t="s">
        <v>225</v>
      </c>
      <c r="AJ3270" s="9" t="s">
        <v>777</v>
      </c>
      <c r="AK3270" s="9" t="s">
        <v>59</v>
      </c>
      <c r="AL3270" s="9" t="s">
        <v>1115</v>
      </c>
    </row>
    <row r="3271" spans="1:38" hidden="1" x14ac:dyDescent="0.2">
      <c r="A3271" s="12">
        <v>3023</v>
      </c>
      <c r="B3271" s="4">
        <v>419</v>
      </c>
      <c r="C3271" s="11" t="s">
        <v>1114</v>
      </c>
      <c r="D3271" s="11" t="s">
        <v>1113</v>
      </c>
      <c r="E3271" s="12">
        <v>2001</v>
      </c>
      <c r="F3271" s="11" t="s">
        <v>752</v>
      </c>
      <c r="G3271" s="13">
        <v>0.39314516129032301</v>
      </c>
      <c r="H3271" s="13"/>
      <c r="I3271" s="13"/>
      <c r="J3271" s="11"/>
      <c r="K3271" s="11"/>
      <c r="L3271" s="11" t="s">
        <v>1287</v>
      </c>
      <c r="M3271" s="11" t="s">
        <v>57</v>
      </c>
      <c r="N3271" s="12" t="s">
        <v>1116</v>
      </c>
      <c r="O3271" s="12" t="s">
        <v>1116</v>
      </c>
      <c r="P3271" s="11" t="s">
        <v>652</v>
      </c>
      <c r="Q3271" s="5" t="s">
        <v>1329</v>
      </c>
      <c r="R3271" s="14"/>
      <c r="S3271" s="11" t="s">
        <v>852</v>
      </c>
      <c r="T3271" s="11"/>
      <c r="U3271" s="11" t="s">
        <v>147</v>
      </c>
      <c r="V3271" s="14">
        <v>3000</v>
      </c>
      <c r="W3271" s="14" t="s">
        <v>133</v>
      </c>
      <c r="X3271" s="11" t="s">
        <v>153</v>
      </c>
      <c r="Y3271" s="11" t="s">
        <v>152</v>
      </c>
      <c r="Z3271" s="11" t="s">
        <v>20</v>
      </c>
      <c r="AA3271" s="11"/>
      <c r="AB3271" s="11" t="s">
        <v>105</v>
      </c>
      <c r="AC3271" s="11" t="s">
        <v>506</v>
      </c>
      <c r="AD3271" s="11"/>
      <c r="AE3271" s="11" t="s">
        <v>59</v>
      </c>
      <c r="AF3271" s="11" t="s">
        <v>1198</v>
      </c>
      <c r="AG3271" s="11" t="s">
        <v>1197</v>
      </c>
      <c r="AH3271" s="11"/>
      <c r="AI3271" s="11" t="s">
        <v>225</v>
      </c>
      <c r="AJ3271" s="9" t="s">
        <v>777</v>
      </c>
      <c r="AK3271" s="9" t="s">
        <v>59</v>
      </c>
      <c r="AL3271" s="9" t="s">
        <v>1115</v>
      </c>
    </row>
    <row r="3272" spans="1:38" hidden="1" x14ac:dyDescent="0.2">
      <c r="A3272" s="12">
        <v>3023</v>
      </c>
      <c r="B3272" s="4">
        <v>420</v>
      </c>
      <c r="C3272" s="11" t="s">
        <v>1114</v>
      </c>
      <c r="D3272" s="11" t="s">
        <v>1113</v>
      </c>
      <c r="E3272" s="12">
        <v>2001</v>
      </c>
      <c r="F3272" s="11" t="s">
        <v>752</v>
      </c>
      <c r="G3272" s="13">
        <v>0.37903225806451601</v>
      </c>
      <c r="H3272" s="13"/>
      <c r="I3272" s="13"/>
      <c r="J3272" s="11"/>
      <c r="K3272" s="11"/>
      <c r="L3272" s="11" t="s">
        <v>1288</v>
      </c>
      <c r="M3272" s="11" t="s">
        <v>57</v>
      </c>
      <c r="N3272" s="12" t="s">
        <v>1116</v>
      </c>
      <c r="O3272" s="12" t="s">
        <v>1116</v>
      </c>
      <c r="P3272" s="11" t="s">
        <v>652</v>
      </c>
      <c r="Q3272" s="5" t="s">
        <v>1329</v>
      </c>
      <c r="R3272" s="14"/>
      <c r="S3272" s="11" t="s">
        <v>852</v>
      </c>
      <c r="T3272" s="11"/>
      <c r="U3272" s="11" t="s">
        <v>147</v>
      </c>
      <c r="V3272" s="14">
        <v>3000</v>
      </c>
      <c r="W3272" s="14" t="s">
        <v>133</v>
      </c>
      <c r="X3272" s="11" t="s">
        <v>153</v>
      </c>
      <c r="Y3272" s="11" t="s">
        <v>152</v>
      </c>
      <c r="Z3272" s="11" t="s">
        <v>20</v>
      </c>
      <c r="AA3272" s="11"/>
      <c r="AB3272" s="11" t="s">
        <v>105</v>
      </c>
      <c r="AC3272" s="11" t="s">
        <v>506</v>
      </c>
      <c r="AD3272" s="11"/>
      <c r="AE3272" s="11" t="s">
        <v>59</v>
      </c>
      <c r="AF3272" s="11" t="s">
        <v>1198</v>
      </c>
      <c r="AG3272" s="11" t="s">
        <v>1197</v>
      </c>
      <c r="AH3272" s="11"/>
      <c r="AI3272" s="11" t="s">
        <v>225</v>
      </c>
      <c r="AJ3272" s="9" t="s">
        <v>777</v>
      </c>
      <c r="AK3272" s="9" t="s">
        <v>59</v>
      </c>
      <c r="AL3272" s="9" t="s">
        <v>1115</v>
      </c>
    </row>
    <row r="3273" spans="1:38" hidden="1" x14ac:dyDescent="0.2">
      <c r="A3273" s="12">
        <v>3023</v>
      </c>
      <c r="B3273" s="4">
        <v>421</v>
      </c>
      <c r="C3273" s="11" t="s">
        <v>1114</v>
      </c>
      <c r="D3273" s="11" t="s">
        <v>1113</v>
      </c>
      <c r="E3273" s="12">
        <v>2001</v>
      </c>
      <c r="F3273" s="11" t="s">
        <v>752</v>
      </c>
      <c r="G3273" s="13">
        <v>0.37903225806451601</v>
      </c>
      <c r="H3273" s="13"/>
      <c r="I3273" s="13"/>
      <c r="J3273" s="11"/>
      <c r="K3273" s="11"/>
      <c r="L3273" s="11" t="s">
        <v>1289</v>
      </c>
      <c r="M3273" s="11" t="s">
        <v>57</v>
      </c>
      <c r="N3273" s="12" t="s">
        <v>1116</v>
      </c>
      <c r="O3273" s="12" t="s">
        <v>1116</v>
      </c>
      <c r="P3273" s="11" t="s">
        <v>652</v>
      </c>
      <c r="Q3273" s="5" t="s">
        <v>1329</v>
      </c>
      <c r="R3273" s="14"/>
      <c r="S3273" s="11" t="s">
        <v>852</v>
      </c>
      <c r="T3273" s="11"/>
      <c r="U3273" s="11" t="s">
        <v>147</v>
      </c>
      <c r="V3273" s="14">
        <v>3000</v>
      </c>
      <c r="W3273" s="14" t="s">
        <v>133</v>
      </c>
      <c r="X3273" s="11" t="s">
        <v>153</v>
      </c>
      <c r="Y3273" s="11" t="s">
        <v>152</v>
      </c>
      <c r="Z3273" s="11" t="s">
        <v>20</v>
      </c>
      <c r="AA3273" s="11"/>
      <c r="AB3273" s="11" t="s">
        <v>105</v>
      </c>
      <c r="AC3273" s="11" t="s">
        <v>506</v>
      </c>
      <c r="AD3273" s="11"/>
      <c r="AE3273" s="11" t="s">
        <v>59</v>
      </c>
      <c r="AF3273" s="11" t="s">
        <v>1198</v>
      </c>
      <c r="AG3273" s="11" t="s">
        <v>1197</v>
      </c>
      <c r="AH3273" s="11"/>
      <c r="AI3273" s="11" t="s">
        <v>225</v>
      </c>
      <c r="AJ3273" s="9" t="s">
        <v>777</v>
      </c>
      <c r="AK3273" s="9" t="s">
        <v>59</v>
      </c>
      <c r="AL3273" s="9" t="s">
        <v>1115</v>
      </c>
    </row>
    <row r="3274" spans="1:38" hidden="1" x14ac:dyDescent="0.2">
      <c r="A3274" s="12">
        <v>3023</v>
      </c>
      <c r="B3274" s="4">
        <v>422</v>
      </c>
      <c r="C3274" s="11" t="s">
        <v>1114</v>
      </c>
      <c r="D3274" s="11" t="s">
        <v>1113</v>
      </c>
      <c r="E3274" s="12">
        <v>2001</v>
      </c>
      <c r="F3274" s="11" t="s">
        <v>752</v>
      </c>
      <c r="G3274" s="13">
        <v>0.37903225806451601</v>
      </c>
      <c r="H3274" s="13"/>
      <c r="I3274" s="13"/>
      <c r="J3274" s="11"/>
      <c r="K3274" s="11"/>
      <c r="L3274" s="11" t="s">
        <v>1290</v>
      </c>
      <c r="M3274" s="11" t="s">
        <v>57</v>
      </c>
      <c r="N3274" s="12" t="s">
        <v>1116</v>
      </c>
      <c r="O3274" s="12" t="s">
        <v>1116</v>
      </c>
      <c r="P3274" s="11" t="s">
        <v>652</v>
      </c>
      <c r="Q3274" s="5" t="s">
        <v>1329</v>
      </c>
      <c r="R3274" s="14"/>
      <c r="S3274" s="11" t="s">
        <v>852</v>
      </c>
      <c r="T3274" s="11"/>
      <c r="U3274" s="11" t="s">
        <v>147</v>
      </c>
      <c r="V3274" s="14">
        <v>3000</v>
      </c>
      <c r="W3274" s="14" t="s">
        <v>133</v>
      </c>
      <c r="X3274" s="11" t="s">
        <v>153</v>
      </c>
      <c r="Y3274" s="11" t="s">
        <v>152</v>
      </c>
      <c r="Z3274" s="11" t="s">
        <v>20</v>
      </c>
      <c r="AA3274" s="11"/>
      <c r="AB3274" s="11" t="s">
        <v>105</v>
      </c>
      <c r="AC3274" s="11" t="s">
        <v>506</v>
      </c>
      <c r="AD3274" s="11"/>
      <c r="AE3274" s="11" t="s">
        <v>59</v>
      </c>
      <c r="AF3274" s="11" t="s">
        <v>1198</v>
      </c>
      <c r="AG3274" s="11" t="s">
        <v>1197</v>
      </c>
      <c r="AH3274" s="11"/>
      <c r="AI3274" s="11" t="s">
        <v>225</v>
      </c>
      <c r="AJ3274" s="9" t="s">
        <v>777</v>
      </c>
      <c r="AK3274" s="9" t="s">
        <v>59</v>
      </c>
      <c r="AL3274" s="9" t="s">
        <v>1115</v>
      </c>
    </row>
    <row r="3275" spans="1:38" hidden="1" x14ac:dyDescent="0.2">
      <c r="A3275" s="12">
        <v>3023</v>
      </c>
      <c r="B3275" s="4">
        <v>423</v>
      </c>
      <c r="C3275" s="11" t="s">
        <v>1114</v>
      </c>
      <c r="D3275" s="11" t="s">
        <v>1113</v>
      </c>
      <c r="E3275" s="12">
        <v>2001</v>
      </c>
      <c r="F3275" s="11" t="s">
        <v>752</v>
      </c>
      <c r="G3275" s="13">
        <v>0.36290322580645201</v>
      </c>
      <c r="H3275" s="13"/>
      <c r="I3275" s="13"/>
      <c r="J3275" s="11"/>
      <c r="K3275" s="11"/>
      <c r="L3275" s="11" t="s">
        <v>1291</v>
      </c>
      <c r="M3275" s="11" t="s">
        <v>57</v>
      </c>
      <c r="N3275" s="12" t="s">
        <v>1116</v>
      </c>
      <c r="O3275" s="12" t="s">
        <v>1116</v>
      </c>
      <c r="P3275" s="11" t="s">
        <v>652</v>
      </c>
      <c r="Q3275" s="5" t="s">
        <v>1329</v>
      </c>
      <c r="R3275" s="14"/>
      <c r="S3275" s="11" t="s">
        <v>852</v>
      </c>
      <c r="T3275" s="11"/>
      <c r="U3275" s="11" t="s">
        <v>147</v>
      </c>
      <c r="V3275" s="14">
        <v>3000</v>
      </c>
      <c r="W3275" s="14" t="s">
        <v>133</v>
      </c>
      <c r="X3275" s="11" t="s">
        <v>153</v>
      </c>
      <c r="Y3275" s="11" t="s">
        <v>152</v>
      </c>
      <c r="Z3275" s="11" t="s">
        <v>20</v>
      </c>
      <c r="AA3275" s="11"/>
      <c r="AB3275" s="11" t="s">
        <v>105</v>
      </c>
      <c r="AC3275" s="11" t="s">
        <v>506</v>
      </c>
      <c r="AD3275" s="11"/>
      <c r="AE3275" s="11" t="s">
        <v>59</v>
      </c>
      <c r="AF3275" s="11" t="s">
        <v>1198</v>
      </c>
      <c r="AG3275" s="11" t="s">
        <v>1197</v>
      </c>
      <c r="AH3275" s="11"/>
      <c r="AI3275" s="11" t="s">
        <v>225</v>
      </c>
      <c r="AJ3275" s="9" t="s">
        <v>777</v>
      </c>
      <c r="AK3275" s="9" t="s">
        <v>59</v>
      </c>
      <c r="AL3275" s="9" t="s">
        <v>1115</v>
      </c>
    </row>
    <row r="3276" spans="1:38" hidden="1" x14ac:dyDescent="0.2">
      <c r="A3276" s="12">
        <v>3023</v>
      </c>
      <c r="B3276" s="4">
        <v>424</v>
      </c>
      <c r="C3276" s="11" t="s">
        <v>1114</v>
      </c>
      <c r="D3276" s="11" t="s">
        <v>1113</v>
      </c>
      <c r="E3276" s="12">
        <v>2001</v>
      </c>
      <c r="F3276" s="11" t="s">
        <v>752</v>
      </c>
      <c r="G3276" s="13">
        <v>0.33669354838709697</v>
      </c>
      <c r="H3276" s="13"/>
      <c r="I3276" s="13"/>
      <c r="J3276" s="11"/>
      <c r="K3276" s="11"/>
      <c r="L3276" s="11" t="s">
        <v>1292</v>
      </c>
      <c r="M3276" s="11" t="s">
        <v>57</v>
      </c>
      <c r="N3276" s="12" t="s">
        <v>1116</v>
      </c>
      <c r="O3276" s="12" t="s">
        <v>1116</v>
      </c>
      <c r="P3276" s="11" t="s">
        <v>652</v>
      </c>
      <c r="Q3276" s="5" t="s">
        <v>1329</v>
      </c>
      <c r="R3276" s="14"/>
      <c r="S3276" s="11" t="s">
        <v>852</v>
      </c>
      <c r="T3276" s="11"/>
      <c r="U3276" s="11" t="s">
        <v>147</v>
      </c>
      <c r="V3276" s="14">
        <v>3000</v>
      </c>
      <c r="W3276" s="14" t="s">
        <v>133</v>
      </c>
      <c r="X3276" s="11" t="s">
        <v>153</v>
      </c>
      <c r="Y3276" s="11" t="s">
        <v>152</v>
      </c>
      <c r="Z3276" s="11" t="s">
        <v>20</v>
      </c>
      <c r="AA3276" s="11"/>
      <c r="AB3276" s="11" t="s">
        <v>105</v>
      </c>
      <c r="AC3276" s="11" t="s">
        <v>506</v>
      </c>
      <c r="AD3276" s="11"/>
      <c r="AE3276" s="11" t="s">
        <v>59</v>
      </c>
      <c r="AF3276" s="11" t="s">
        <v>1198</v>
      </c>
      <c r="AG3276" s="11" t="s">
        <v>1197</v>
      </c>
      <c r="AH3276" s="11"/>
      <c r="AI3276" s="11" t="s">
        <v>225</v>
      </c>
      <c r="AJ3276" s="9" t="s">
        <v>777</v>
      </c>
      <c r="AK3276" s="9" t="s">
        <v>59</v>
      </c>
      <c r="AL3276" s="9" t="s">
        <v>1115</v>
      </c>
    </row>
    <row r="3277" spans="1:38" hidden="1" x14ac:dyDescent="0.2">
      <c r="A3277" s="12">
        <v>3023</v>
      </c>
      <c r="B3277" s="4">
        <v>425</v>
      </c>
      <c r="C3277" s="11" t="s">
        <v>1114</v>
      </c>
      <c r="D3277" s="11" t="s">
        <v>1113</v>
      </c>
      <c r="E3277" s="12">
        <v>2001</v>
      </c>
      <c r="F3277" s="11" t="s">
        <v>752</v>
      </c>
      <c r="G3277" s="13">
        <v>0.32258064516128998</v>
      </c>
      <c r="H3277" s="13"/>
      <c r="I3277" s="13"/>
      <c r="J3277" s="11"/>
      <c r="K3277" s="11"/>
      <c r="L3277" s="11" t="s">
        <v>1293</v>
      </c>
      <c r="M3277" s="11" t="s">
        <v>57</v>
      </c>
      <c r="N3277" s="12" t="s">
        <v>1116</v>
      </c>
      <c r="O3277" s="12" t="s">
        <v>1116</v>
      </c>
      <c r="P3277" s="11" t="s">
        <v>652</v>
      </c>
      <c r="Q3277" s="5" t="s">
        <v>1329</v>
      </c>
      <c r="R3277" s="14"/>
      <c r="S3277" s="11" t="s">
        <v>852</v>
      </c>
      <c r="T3277" s="11"/>
      <c r="U3277" s="11" t="s">
        <v>147</v>
      </c>
      <c r="V3277" s="14">
        <v>3000</v>
      </c>
      <c r="W3277" s="14" t="s">
        <v>133</v>
      </c>
      <c r="X3277" s="11" t="s">
        <v>153</v>
      </c>
      <c r="Y3277" s="11" t="s">
        <v>152</v>
      </c>
      <c r="Z3277" s="11" t="s">
        <v>20</v>
      </c>
      <c r="AA3277" s="11"/>
      <c r="AB3277" s="11" t="s">
        <v>105</v>
      </c>
      <c r="AC3277" s="11" t="s">
        <v>506</v>
      </c>
      <c r="AD3277" s="11"/>
      <c r="AE3277" s="11" t="s">
        <v>59</v>
      </c>
      <c r="AF3277" s="11" t="s">
        <v>1198</v>
      </c>
      <c r="AG3277" s="11" t="s">
        <v>1197</v>
      </c>
      <c r="AH3277" s="11"/>
      <c r="AI3277" s="11" t="s">
        <v>225</v>
      </c>
      <c r="AJ3277" s="9" t="s">
        <v>777</v>
      </c>
      <c r="AK3277" s="9" t="s">
        <v>59</v>
      </c>
      <c r="AL3277" s="9" t="s">
        <v>1115</v>
      </c>
    </row>
    <row r="3278" spans="1:38" hidden="1" x14ac:dyDescent="0.2">
      <c r="A3278" s="12">
        <v>3023</v>
      </c>
      <c r="B3278" s="4">
        <v>426</v>
      </c>
      <c r="C3278" s="11" t="s">
        <v>1114</v>
      </c>
      <c r="D3278" s="11" t="s">
        <v>1113</v>
      </c>
      <c r="E3278" s="12">
        <v>2001</v>
      </c>
      <c r="F3278" s="11" t="s">
        <v>752</v>
      </c>
      <c r="G3278" s="13">
        <v>0.32056451612903197</v>
      </c>
      <c r="H3278" s="13"/>
      <c r="I3278" s="13"/>
      <c r="J3278" s="11"/>
      <c r="K3278" s="11"/>
      <c r="L3278" s="11" t="s">
        <v>1294</v>
      </c>
      <c r="M3278" s="11" t="s">
        <v>57</v>
      </c>
      <c r="N3278" s="12" t="s">
        <v>1116</v>
      </c>
      <c r="O3278" s="12" t="s">
        <v>1116</v>
      </c>
      <c r="P3278" s="11" t="s">
        <v>652</v>
      </c>
      <c r="Q3278" s="5" t="s">
        <v>1329</v>
      </c>
      <c r="R3278" s="14"/>
      <c r="S3278" s="11" t="s">
        <v>852</v>
      </c>
      <c r="T3278" s="11"/>
      <c r="U3278" s="11" t="s">
        <v>147</v>
      </c>
      <c r="V3278" s="14">
        <v>3000</v>
      </c>
      <c r="W3278" s="14" t="s">
        <v>133</v>
      </c>
      <c r="X3278" s="11" t="s">
        <v>153</v>
      </c>
      <c r="Y3278" s="11" t="s">
        <v>152</v>
      </c>
      <c r="Z3278" s="11" t="s">
        <v>20</v>
      </c>
      <c r="AA3278" s="11"/>
      <c r="AB3278" s="11" t="s">
        <v>105</v>
      </c>
      <c r="AC3278" s="11" t="s">
        <v>506</v>
      </c>
      <c r="AD3278" s="11"/>
      <c r="AE3278" s="11" t="s">
        <v>59</v>
      </c>
      <c r="AF3278" s="11" t="s">
        <v>1198</v>
      </c>
      <c r="AG3278" s="11" t="s">
        <v>1197</v>
      </c>
      <c r="AH3278" s="11"/>
      <c r="AI3278" s="11" t="s">
        <v>225</v>
      </c>
      <c r="AJ3278" s="9" t="s">
        <v>777</v>
      </c>
      <c r="AK3278" s="9" t="s">
        <v>59</v>
      </c>
      <c r="AL3278" s="9" t="s">
        <v>1115</v>
      </c>
    </row>
    <row r="3279" spans="1:38" hidden="1" x14ac:dyDescent="0.2">
      <c r="A3279" s="12">
        <v>3023</v>
      </c>
      <c r="B3279" s="4">
        <v>427</v>
      </c>
      <c r="C3279" s="11" t="s">
        <v>1114</v>
      </c>
      <c r="D3279" s="11" t="s">
        <v>1113</v>
      </c>
      <c r="E3279" s="12">
        <v>2001</v>
      </c>
      <c r="F3279" s="11" t="s">
        <v>752</v>
      </c>
      <c r="G3279" s="13">
        <v>0.29032258064516098</v>
      </c>
      <c r="H3279" s="13"/>
      <c r="I3279" s="13"/>
      <c r="J3279" s="11"/>
      <c r="K3279" s="11"/>
      <c r="L3279" s="11" t="s">
        <v>1295</v>
      </c>
      <c r="M3279" s="11" t="s">
        <v>57</v>
      </c>
      <c r="N3279" s="12" t="s">
        <v>1116</v>
      </c>
      <c r="O3279" s="12" t="s">
        <v>1116</v>
      </c>
      <c r="P3279" s="11" t="s">
        <v>652</v>
      </c>
      <c r="Q3279" s="5" t="s">
        <v>1329</v>
      </c>
      <c r="R3279" s="14"/>
      <c r="S3279" s="11" t="s">
        <v>852</v>
      </c>
      <c r="T3279" s="11"/>
      <c r="U3279" s="11" t="s">
        <v>147</v>
      </c>
      <c r="V3279" s="14">
        <v>3000</v>
      </c>
      <c r="W3279" s="14" t="s">
        <v>133</v>
      </c>
      <c r="X3279" s="11" t="s">
        <v>153</v>
      </c>
      <c r="Y3279" s="11" t="s">
        <v>152</v>
      </c>
      <c r="Z3279" s="11" t="s">
        <v>20</v>
      </c>
      <c r="AA3279" s="11"/>
      <c r="AB3279" s="11" t="s">
        <v>105</v>
      </c>
      <c r="AC3279" s="11" t="s">
        <v>506</v>
      </c>
      <c r="AD3279" s="11"/>
      <c r="AE3279" s="11" t="s">
        <v>59</v>
      </c>
      <c r="AF3279" s="11" t="s">
        <v>1198</v>
      </c>
      <c r="AG3279" s="11" t="s">
        <v>1197</v>
      </c>
      <c r="AH3279" s="11"/>
      <c r="AI3279" s="11" t="s">
        <v>225</v>
      </c>
      <c r="AJ3279" s="9" t="s">
        <v>777</v>
      </c>
      <c r="AK3279" s="9" t="s">
        <v>59</v>
      </c>
      <c r="AL3279" s="9" t="s">
        <v>1115</v>
      </c>
    </row>
    <row r="3280" spans="1:38" hidden="1" x14ac:dyDescent="0.2">
      <c r="A3280" s="12">
        <v>3023</v>
      </c>
      <c r="B3280" s="4">
        <v>428</v>
      </c>
      <c r="C3280" s="11" t="s">
        <v>1114</v>
      </c>
      <c r="D3280" s="11" t="s">
        <v>1113</v>
      </c>
      <c r="E3280" s="12">
        <v>2001</v>
      </c>
      <c r="F3280" s="11" t="s">
        <v>752</v>
      </c>
      <c r="G3280" s="13">
        <v>0.26411290322580699</v>
      </c>
      <c r="H3280" s="13"/>
      <c r="I3280" s="13"/>
      <c r="J3280" s="11"/>
      <c r="K3280" s="11"/>
      <c r="L3280" s="11" t="s">
        <v>1296</v>
      </c>
      <c r="M3280" s="11" t="s">
        <v>57</v>
      </c>
      <c r="N3280" s="12" t="s">
        <v>1116</v>
      </c>
      <c r="O3280" s="12" t="s">
        <v>1116</v>
      </c>
      <c r="P3280" s="11" t="s">
        <v>652</v>
      </c>
      <c r="Q3280" s="5" t="s">
        <v>1329</v>
      </c>
      <c r="R3280" s="14"/>
      <c r="S3280" s="11" t="s">
        <v>852</v>
      </c>
      <c r="T3280" s="11"/>
      <c r="U3280" s="11" t="s">
        <v>147</v>
      </c>
      <c r="V3280" s="14">
        <v>3000</v>
      </c>
      <c r="W3280" s="14" t="s">
        <v>133</v>
      </c>
      <c r="X3280" s="11" t="s">
        <v>153</v>
      </c>
      <c r="Y3280" s="11" t="s">
        <v>152</v>
      </c>
      <c r="Z3280" s="11" t="s">
        <v>20</v>
      </c>
      <c r="AA3280" s="11"/>
      <c r="AB3280" s="11" t="s">
        <v>105</v>
      </c>
      <c r="AC3280" s="11" t="s">
        <v>506</v>
      </c>
      <c r="AD3280" s="11"/>
      <c r="AE3280" s="11" t="s">
        <v>59</v>
      </c>
      <c r="AF3280" s="11" t="s">
        <v>1198</v>
      </c>
      <c r="AG3280" s="11" t="s">
        <v>1197</v>
      </c>
      <c r="AH3280" s="11"/>
      <c r="AI3280" s="11" t="s">
        <v>225</v>
      </c>
      <c r="AJ3280" s="9" t="s">
        <v>777</v>
      </c>
      <c r="AK3280" s="9" t="s">
        <v>59</v>
      </c>
      <c r="AL3280" s="9" t="s">
        <v>1115</v>
      </c>
    </row>
    <row r="3281" spans="1:38" hidden="1" x14ac:dyDescent="0.2">
      <c r="A3281" s="12">
        <v>3023</v>
      </c>
      <c r="B3281" s="4">
        <v>429</v>
      </c>
      <c r="C3281" s="11" t="s">
        <v>1114</v>
      </c>
      <c r="D3281" s="11" t="s">
        <v>1113</v>
      </c>
      <c r="E3281" s="12">
        <v>2001</v>
      </c>
      <c r="F3281" s="11" t="s">
        <v>752</v>
      </c>
      <c r="G3281" s="13">
        <v>0.26411290322580699</v>
      </c>
      <c r="H3281" s="13"/>
      <c r="I3281" s="13"/>
      <c r="J3281" s="11"/>
      <c r="K3281" s="11"/>
      <c r="L3281" s="11" t="s">
        <v>1248</v>
      </c>
      <c r="M3281" s="11" t="s">
        <v>57</v>
      </c>
      <c r="N3281" s="12" t="s">
        <v>1116</v>
      </c>
      <c r="O3281" s="12" t="s">
        <v>1116</v>
      </c>
      <c r="P3281" s="11" t="s">
        <v>652</v>
      </c>
      <c r="Q3281" s="5" t="s">
        <v>1329</v>
      </c>
      <c r="R3281" s="14"/>
      <c r="S3281" s="11" t="s">
        <v>852</v>
      </c>
      <c r="T3281" s="11"/>
      <c r="U3281" s="11" t="s">
        <v>147</v>
      </c>
      <c r="V3281" s="14">
        <v>3000</v>
      </c>
      <c r="W3281" s="14" t="s">
        <v>133</v>
      </c>
      <c r="X3281" s="11" t="s">
        <v>153</v>
      </c>
      <c r="Y3281" s="11" t="s">
        <v>152</v>
      </c>
      <c r="Z3281" s="11" t="s">
        <v>20</v>
      </c>
      <c r="AA3281" s="11"/>
      <c r="AB3281" s="11" t="s">
        <v>105</v>
      </c>
      <c r="AC3281" s="11" t="s">
        <v>506</v>
      </c>
      <c r="AD3281" s="11"/>
      <c r="AE3281" s="11" t="s">
        <v>59</v>
      </c>
      <c r="AF3281" s="11" t="s">
        <v>1198</v>
      </c>
      <c r="AG3281" s="11" t="s">
        <v>1197</v>
      </c>
      <c r="AH3281" s="11"/>
      <c r="AI3281" s="11" t="s">
        <v>225</v>
      </c>
      <c r="AJ3281" s="9" t="s">
        <v>777</v>
      </c>
      <c r="AK3281" s="9" t="s">
        <v>59</v>
      </c>
      <c r="AL3281" s="9" t="s">
        <v>1115</v>
      </c>
    </row>
    <row r="3282" spans="1:38" hidden="1" x14ac:dyDescent="0.2">
      <c r="A3282" s="12">
        <v>3023</v>
      </c>
      <c r="B3282" s="4">
        <v>430</v>
      </c>
      <c r="C3282" s="11" t="s">
        <v>1114</v>
      </c>
      <c r="D3282" s="11" t="s">
        <v>1113</v>
      </c>
      <c r="E3282" s="12">
        <v>2001</v>
      </c>
      <c r="F3282" s="11" t="s">
        <v>752</v>
      </c>
      <c r="G3282" s="13">
        <v>0.26411290322580699</v>
      </c>
      <c r="H3282" s="13"/>
      <c r="I3282" s="13"/>
      <c r="J3282" s="11"/>
      <c r="K3282" s="11"/>
      <c r="L3282" s="11" t="s">
        <v>1297</v>
      </c>
      <c r="M3282" s="11" t="s">
        <v>57</v>
      </c>
      <c r="N3282" s="12" t="s">
        <v>1116</v>
      </c>
      <c r="O3282" s="12" t="s">
        <v>1116</v>
      </c>
      <c r="P3282" s="11" t="s">
        <v>652</v>
      </c>
      <c r="Q3282" s="5" t="s">
        <v>1329</v>
      </c>
      <c r="R3282" s="14"/>
      <c r="S3282" s="11" t="s">
        <v>852</v>
      </c>
      <c r="T3282" s="11"/>
      <c r="U3282" s="11" t="s">
        <v>147</v>
      </c>
      <c r="V3282" s="14">
        <v>3000</v>
      </c>
      <c r="W3282" s="14" t="s">
        <v>133</v>
      </c>
      <c r="X3282" s="11" t="s">
        <v>153</v>
      </c>
      <c r="Y3282" s="11" t="s">
        <v>152</v>
      </c>
      <c r="Z3282" s="11" t="s">
        <v>20</v>
      </c>
      <c r="AA3282" s="11"/>
      <c r="AB3282" s="11" t="s">
        <v>105</v>
      </c>
      <c r="AC3282" s="11" t="s">
        <v>506</v>
      </c>
      <c r="AD3282" s="11"/>
      <c r="AE3282" s="11" t="s">
        <v>59</v>
      </c>
      <c r="AF3282" s="11" t="s">
        <v>1198</v>
      </c>
      <c r="AG3282" s="11" t="s">
        <v>1197</v>
      </c>
      <c r="AH3282" s="11"/>
      <c r="AI3282" s="11" t="s">
        <v>225</v>
      </c>
      <c r="AJ3282" s="9" t="s">
        <v>777</v>
      </c>
      <c r="AK3282" s="9" t="s">
        <v>59</v>
      </c>
      <c r="AL3282" s="9" t="s">
        <v>1115</v>
      </c>
    </row>
    <row r="3283" spans="1:38" hidden="1" x14ac:dyDescent="0.2">
      <c r="A3283" s="12">
        <v>3023</v>
      </c>
      <c r="B3283" s="4">
        <v>431</v>
      </c>
      <c r="C3283" s="11" t="s">
        <v>1114</v>
      </c>
      <c r="D3283" s="11" t="s">
        <v>1113</v>
      </c>
      <c r="E3283" s="12">
        <v>2001</v>
      </c>
      <c r="F3283" s="11" t="s">
        <v>752</v>
      </c>
      <c r="G3283" s="13">
        <v>0.23790322580645201</v>
      </c>
      <c r="H3283" s="13"/>
      <c r="I3283" s="13"/>
      <c r="J3283" s="11"/>
      <c r="K3283" s="11"/>
      <c r="L3283" s="11" t="s">
        <v>1298</v>
      </c>
      <c r="M3283" s="11" t="s">
        <v>57</v>
      </c>
      <c r="N3283" s="12" t="s">
        <v>1116</v>
      </c>
      <c r="O3283" s="12" t="s">
        <v>1116</v>
      </c>
      <c r="P3283" s="11" t="s">
        <v>652</v>
      </c>
      <c r="Q3283" s="5" t="s">
        <v>1329</v>
      </c>
      <c r="R3283" s="14"/>
      <c r="S3283" s="11" t="s">
        <v>852</v>
      </c>
      <c r="T3283" s="11"/>
      <c r="U3283" s="11" t="s">
        <v>147</v>
      </c>
      <c r="V3283" s="14">
        <v>3000</v>
      </c>
      <c r="W3283" s="14" t="s">
        <v>133</v>
      </c>
      <c r="X3283" s="11" t="s">
        <v>153</v>
      </c>
      <c r="Y3283" s="11" t="s">
        <v>152</v>
      </c>
      <c r="Z3283" s="11" t="s">
        <v>20</v>
      </c>
      <c r="AA3283" s="11"/>
      <c r="AB3283" s="11" t="s">
        <v>105</v>
      </c>
      <c r="AC3283" s="11" t="s">
        <v>506</v>
      </c>
      <c r="AD3283" s="11"/>
      <c r="AE3283" s="11" t="s">
        <v>59</v>
      </c>
      <c r="AF3283" s="11" t="s">
        <v>1198</v>
      </c>
      <c r="AG3283" s="11" t="s">
        <v>1197</v>
      </c>
      <c r="AH3283" s="11"/>
      <c r="AI3283" s="11" t="s">
        <v>225</v>
      </c>
      <c r="AJ3283" s="9" t="s">
        <v>777</v>
      </c>
      <c r="AK3283" s="9" t="s">
        <v>59</v>
      </c>
      <c r="AL3283" s="9" t="s">
        <v>1115</v>
      </c>
    </row>
    <row r="3284" spans="1:38" hidden="1" x14ac:dyDescent="0.2">
      <c r="A3284" s="12">
        <v>3023</v>
      </c>
      <c r="B3284" s="4">
        <v>432</v>
      </c>
      <c r="C3284" s="11" t="s">
        <v>1114</v>
      </c>
      <c r="D3284" s="11" t="s">
        <v>1113</v>
      </c>
      <c r="E3284" s="12">
        <v>2001</v>
      </c>
      <c r="F3284" s="11" t="s">
        <v>752</v>
      </c>
      <c r="G3284" s="13">
        <v>0.21370967741935501</v>
      </c>
      <c r="H3284" s="13"/>
      <c r="I3284" s="13"/>
      <c r="J3284" s="11"/>
      <c r="K3284" s="11"/>
      <c r="L3284" s="11" t="s">
        <v>1299</v>
      </c>
      <c r="M3284" s="11" t="s">
        <v>57</v>
      </c>
      <c r="N3284" s="12" t="s">
        <v>1116</v>
      </c>
      <c r="O3284" s="12" t="s">
        <v>1116</v>
      </c>
      <c r="P3284" s="11" t="s">
        <v>652</v>
      </c>
      <c r="Q3284" s="5" t="s">
        <v>1329</v>
      </c>
      <c r="R3284" s="14"/>
      <c r="S3284" s="11" t="s">
        <v>852</v>
      </c>
      <c r="T3284" s="11"/>
      <c r="U3284" s="11" t="s">
        <v>147</v>
      </c>
      <c r="V3284" s="14">
        <v>3000</v>
      </c>
      <c r="W3284" s="14" t="s">
        <v>133</v>
      </c>
      <c r="X3284" s="11" t="s">
        <v>153</v>
      </c>
      <c r="Y3284" s="11" t="s">
        <v>152</v>
      </c>
      <c r="Z3284" s="11" t="s">
        <v>20</v>
      </c>
      <c r="AA3284" s="11"/>
      <c r="AB3284" s="11" t="s">
        <v>105</v>
      </c>
      <c r="AC3284" s="11" t="s">
        <v>506</v>
      </c>
      <c r="AD3284" s="11"/>
      <c r="AE3284" s="11" t="s">
        <v>59</v>
      </c>
      <c r="AF3284" s="11" t="s">
        <v>1198</v>
      </c>
      <c r="AG3284" s="11" t="s">
        <v>1197</v>
      </c>
      <c r="AH3284" s="11"/>
      <c r="AI3284" s="11" t="s">
        <v>225</v>
      </c>
      <c r="AJ3284" s="9" t="s">
        <v>777</v>
      </c>
      <c r="AK3284" s="9" t="s">
        <v>59</v>
      </c>
      <c r="AL3284" s="9" t="s">
        <v>1115</v>
      </c>
    </row>
    <row r="3285" spans="1:38" hidden="1" x14ac:dyDescent="0.2">
      <c r="A3285" s="12">
        <v>3023</v>
      </c>
      <c r="B3285" s="4">
        <v>433</v>
      </c>
      <c r="C3285" s="11" t="s">
        <v>1114</v>
      </c>
      <c r="D3285" s="11" t="s">
        <v>1113</v>
      </c>
      <c r="E3285" s="12">
        <v>2001</v>
      </c>
      <c r="F3285" s="11" t="s">
        <v>752</v>
      </c>
      <c r="G3285" s="13">
        <v>0.21370967741935501</v>
      </c>
      <c r="H3285" s="13"/>
      <c r="I3285" s="13"/>
      <c r="J3285" s="11"/>
      <c r="K3285" s="11"/>
      <c r="L3285" s="11" t="s">
        <v>1300</v>
      </c>
      <c r="M3285" s="11" t="s">
        <v>57</v>
      </c>
      <c r="N3285" s="12" t="s">
        <v>1116</v>
      </c>
      <c r="O3285" s="12" t="s">
        <v>1116</v>
      </c>
      <c r="P3285" s="11" t="s">
        <v>652</v>
      </c>
      <c r="Q3285" s="5" t="s">
        <v>1329</v>
      </c>
      <c r="R3285" s="14"/>
      <c r="S3285" s="11" t="s">
        <v>852</v>
      </c>
      <c r="T3285" s="11"/>
      <c r="U3285" s="11" t="s">
        <v>147</v>
      </c>
      <c r="V3285" s="14">
        <v>3000</v>
      </c>
      <c r="W3285" s="14" t="s">
        <v>133</v>
      </c>
      <c r="X3285" s="11" t="s">
        <v>153</v>
      </c>
      <c r="Y3285" s="11" t="s">
        <v>152</v>
      </c>
      <c r="Z3285" s="11" t="s">
        <v>20</v>
      </c>
      <c r="AA3285" s="11"/>
      <c r="AB3285" s="11" t="s">
        <v>105</v>
      </c>
      <c r="AC3285" s="11" t="s">
        <v>506</v>
      </c>
      <c r="AD3285" s="11"/>
      <c r="AE3285" s="11" t="s">
        <v>59</v>
      </c>
      <c r="AF3285" s="11" t="s">
        <v>1198</v>
      </c>
      <c r="AG3285" s="11" t="s">
        <v>1197</v>
      </c>
      <c r="AH3285" s="11"/>
      <c r="AI3285" s="11" t="s">
        <v>225</v>
      </c>
      <c r="AJ3285" s="9" t="s">
        <v>777</v>
      </c>
      <c r="AK3285" s="9" t="s">
        <v>59</v>
      </c>
      <c r="AL3285" s="9" t="s">
        <v>1115</v>
      </c>
    </row>
    <row r="3286" spans="1:38" hidden="1" x14ac:dyDescent="0.2">
      <c r="A3286" s="12">
        <v>3023</v>
      </c>
      <c r="B3286" s="4">
        <v>434</v>
      </c>
      <c r="C3286" s="11" t="s">
        <v>1114</v>
      </c>
      <c r="D3286" s="11" t="s">
        <v>1113</v>
      </c>
      <c r="E3286" s="12">
        <v>2001</v>
      </c>
      <c r="F3286" s="11" t="s">
        <v>752</v>
      </c>
      <c r="G3286" s="13">
        <v>0.217741935483871</v>
      </c>
      <c r="H3286" s="13"/>
      <c r="I3286" s="13"/>
      <c r="J3286" s="11"/>
      <c r="K3286" s="11"/>
      <c r="L3286" s="11" t="s">
        <v>1301</v>
      </c>
      <c r="M3286" s="11" t="s">
        <v>57</v>
      </c>
      <c r="N3286" s="12" t="s">
        <v>1116</v>
      </c>
      <c r="O3286" s="12" t="s">
        <v>1116</v>
      </c>
      <c r="P3286" s="11" t="s">
        <v>652</v>
      </c>
      <c r="Q3286" s="5" t="s">
        <v>1329</v>
      </c>
      <c r="R3286" s="14"/>
      <c r="S3286" s="11" t="s">
        <v>852</v>
      </c>
      <c r="T3286" s="11"/>
      <c r="U3286" s="11" t="s">
        <v>147</v>
      </c>
      <c r="V3286" s="14">
        <v>3000</v>
      </c>
      <c r="W3286" s="14" t="s">
        <v>133</v>
      </c>
      <c r="X3286" s="11" t="s">
        <v>153</v>
      </c>
      <c r="Y3286" s="11" t="s">
        <v>152</v>
      </c>
      <c r="Z3286" s="11" t="s">
        <v>20</v>
      </c>
      <c r="AA3286" s="11"/>
      <c r="AB3286" s="11" t="s">
        <v>105</v>
      </c>
      <c r="AC3286" s="11" t="s">
        <v>506</v>
      </c>
      <c r="AD3286" s="11"/>
      <c r="AE3286" s="11" t="s">
        <v>59</v>
      </c>
      <c r="AF3286" s="11" t="s">
        <v>1198</v>
      </c>
      <c r="AG3286" s="11" t="s">
        <v>1197</v>
      </c>
      <c r="AH3286" s="11"/>
      <c r="AI3286" s="11" t="s">
        <v>225</v>
      </c>
      <c r="AJ3286" s="9" t="s">
        <v>777</v>
      </c>
      <c r="AK3286" s="9" t="s">
        <v>59</v>
      </c>
      <c r="AL3286" s="9" t="s">
        <v>1115</v>
      </c>
    </row>
    <row r="3287" spans="1:38" hidden="1" x14ac:dyDescent="0.2">
      <c r="A3287" s="12">
        <v>3023</v>
      </c>
      <c r="B3287" s="4">
        <v>435</v>
      </c>
      <c r="C3287" s="11" t="s">
        <v>1114</v>
      </c>
      <c r="D3287" s="11" t="s">
        <v>1113</v>
      </c>
      <c r="E3287" s="12">
        <v>2001</v>
      </c>
      <c r="F3287" s="11" t="s">
        <v>752</v>
      </c>
      <c r="G3287" s="13">
        <v>0.147177419354839</v>
      </c>
      <c r="H3287" s="13"/>
      <c r="I3287" s="13"/>
      <c r="J3287" s="11"/>
      <c r="K3287" s="11"/>
      <c r="L3287" s="11" t="s">
        <v>1314</v>
      </c>
      <c r="M3287" s="11" t="s">
        <v>57</v>
      </c>
      <c r="N3287" s="12" t="s">
        <v>1116</v>
      </c>
      <c r="O3287" s="12" t="s">
        <v>1116</v>
      </c>
      <c r="P3287" s="11" t="s">
        <v>652</v>
      </c>
      <c r="Q3287" s="5" t="s">
        <v>1329</v>
      </c>
      <c r="R3287" s="14"/>
      <c r="S3287" s="11" t="s">
        <v>852</v>
      </c>
      <c r="T3287" s="11"/>
      <c r="U3287" s="11" t="s">
        <v>147</v>
      </c>
      <c r="V3287" s="14">
        <v>3000</v>
      </c>
      <c r="W3287" s="14" t="s">
        <v>133</v>
      </c>
      <c r="X3287" s="11" t="s">
        <v>153</v>
      </c>
      <c r="Y3287" s="11" t="s">
        <v>152</v>
      </c>
      <c r="Z3287" s="11" t="s">
        <v>20</v>
      </c>
      <c r="AA3287" s="11"/>
      <c r="AB3287" s="11" t="s">
        <v>105</v>
      </c>
      <c r="AC3287" s="11" t="s">
        <v>506</v>
      </c>
      <c r="AD3287" s="11"/>
      <c r="AE3287" s="11" t="s">
        <v>59</v>
      </c>
      <c r="AF3287" s="11" t="s">
        <v>1198</v>
      </c>
      <c r="AG3287" s="11" t="s">
        <v>1197</v>
      </c>
      <c r="AH3287" s="11"/>
      <c r="AI3287" s="11" t="s">
        <v>225</v>
      </c>
      <c r="AJ3287" s="9" t="s">
        <v>777</v>
      </c>
      <c r="AK3287" s="9" t="s">
        <v>59</v>
      </c>
      <c r="AL3287" s="9" t="s">
        <v>1115</v>
      </c>
    </row>
    <row r="3288" spans="1:38" hidden="1" x14ac:dyDescent="0.2">
      <c r="A3288" s="12">
        <v>3023</v>
      </c>
      <c r="B3288" s="4">
        <v>436</v>
      </c>
      <c r="C3288" s="11" t="s">
        <v>1114</v>
      </c>
      <c r="D3288" s="11" t="s">
        <v>1113</v>
      </c>
      <c r="E3288" s="12">
        <v>2001</v>
      </c>
      <c r="F3288" s="11" t="s">
        <v>752</v>
      </c>
      <c r="G3288" s="13">
        <v>0.147177419354839</v>
      </c>
      <c r="H3288" s="13"/>
      <c r="I3288" s="13"/>
      <c r="J3288" s="11"/>
      <c r="K3288" s="11"/>
      <c r="L3288" s="11" t="s">
        <v>1302</v>
      </c>
      <c r="M3288" s="11" t="s">
        <v>57</v>
      </c>
      <c r="N3288" s="12" t="s">
        <v>1116</v>
      </c>
      <c r="O3288" s="12" t="s">
        <v>1116</v>
      </c>
      <c r="P3288" s="11" t="s">
        <v>652</v>
      </c>
      <c r="Q3288" s="5" t="s">
        <v>1329</v>
      </c>
      <c r="R3288" s="14"/>
      <c r="S3288" s="11" t="s">
        <v>852</v>
      </c>
      <c r="T3288" s="11"/>
      <c r="U3288" s="11" t="s">
        <v>147</v>
      </c>
      <c r="V3288" s="14">
        <v>3000</v>
      </c>
      <c r="W3288" s="14" t="s">
        <v>133</v>
      </c>
      <c r="X3288" s="11" t="s">
        <v>153</v>
      </c>
      <c r="Y3288" s="11" t="s">
        <v>152</v>
      </c>
      <c r="Z3288" s="11" t="s">
        <v>20</v>
      </c>
      <c r="AA3288" s="11"/>
      <c r="AB3288" s="11" t="s">
        <v>105</v>
      </c>
      <c r="AC3288" s="11" t="s">
        <v>506</v>
      </c>
      <c r="AD3288" s="11"/>
      <c r="AE3288" s="11" t="s">
        <v>59</v>
      </c>
      <c r="AF3288" s="11" t="s">
        <v>1198</v>
      </c>
      <c r="AG3288" s="11" t="s">
        <v>1197</v>
      </c>
      <c r="AH3288" s="11"/>
      <c r="AI3288" s="11" t="s">
        <v>225</v>
      </c>
      <c r="AJ3288" s="9" t="s">
        <v>777</v>
      </c>
      <c r="AK3288" s="9" t="s">
        <v>59</v>
      </c>
      <c r="AL3288" s="9" t="s">
        <v>1115</v>
      </c>
    </row>
    <row r="3289" spans="1:38" hidden="1" x14ac:dyDescent="0.2">
      <c r="A3289" s="12">
        <v>3023</v>
      </c>
      <c r="B3289" s="4">
        <v>437</v>
      </c>
      <c r="C3289" s="11" t="s">
        <v>1114</v>
      </c>
      <c r="D3289" s="11" t="s">
        <v>1113</v>
      </c>
      <c r="E3289" s="12">
        <v>2001</v>
      </c>
      <c r="F3289" s="11" t="s">
        <v>752</v>
      </c>
      <c r="G3289" s="13">
        <v>5.04032258064517E-2</v>
      </c>
      <c r="H3289" s="13"/>
      <c r="I3289" s="13"/>
      <c r="J3289" s="11"/>
      <c r="K3289" s="11"/>
      <c r="L3289" s="11" t="s">
        <v>1303</v>
      </c>
      <c r="M3289" s="11" t="s">
        <v>57</v>
      </c>
      <c r="N3289" s="12" t="s">
        <v>1116</v>
      </c>
      <c r="O3289" s="12" t="s">
        <v>1116</v>
      </c>
      <c r="P3289" s="11" t="s">
        <v>652</v>
      </c>
      <c r="Q3289" s="5" t="s">
        <v>1329</v>
      </c>
      <c r="R3289" s="14"/>
      <c r="S3289" s="11" t="s">
        <v>852</v>
      </c>
      <c r="T3289" s="11"/>
      <c r="U3289" s="11" t="s">
        <v>147</v>
      </c>
      <c r="V3289" s="14">
        <v>3000</v>
      </c>
      <c r="W3289" s="14" t="s">
        <v>133</v>
      </c>
      <c r="X3289" s="11" t="s">
        <v>153</v>
      </c>
      <c r="Y3289" s="11" t="s">
        <v>152</v>
      </c>
      <c r="Z3289" s="11" t="s">
        <v>20</v>
      </c>
      <c r="AA3289" s="11"/>
      <c r="AB3289" s="11" t="s">
        <v>105</v>
      </c>
      <c r="AC3289" s="11" t="s">
        <v>506</v>
      </c>
      <c r="AD3289" s="11"/>
      <c r="AE3289" s="11" t="s">
        <v>59</v>
      </c>
      <c r="AF3289" s="11" t="s">
        <v>1198</v>
      </c>
      <c r="AG3289" s="11" t="s">
        <v>1197</v>
      </c>
      <c r="AH3289" s="11"/>
      <c r="AI3289" s="11" t="s">
        <v>225</v>
      </c>
      <c r="AJ3289" s="9" t="s">
        <v>777</v>
      </c>
      <c r="AK3289" s="9" t="s">
        <v>59</v>
      </c>
      <c r="AL3289" s="9" t="s">
        <v>1115</v>
      </c>
    </row>
    <row r="3290" spans="1:38" hidden="1" x14ac:dyDescent="0.2">
      <c r="A3290" s="12">
        <v>3081</v>
      </c>
      <c r="B3290" s="12">
        <v>1</v>
      </c>
      <c r="C3290" s="11" t="s">
        <v>1316</v>
      </c>
      <c r="D3290" s="11" t="s">
        <v>1315</v>
      </c>
      <c r="E3290" s="12">
        <v>2018</v>
      </c>
      <c r="F3290" s="5" t="s">
        <v>227</v>
      </c>
      <c r="G3290" s="13">
        <v>0.21935483870967742</v>
      </c>
      <c r="H3290" s="13">
        <v>68</v>
      </c>
      <c r="I3290" s="13"/>
      <c r="J3290" s="11"/>
      <c r="K3290" s="11"/>
      <c r="L3290" s="11" t="s">
        <v>641</v>
      </c>
      <c r="M3290" s="11" t="s">
        <v>57</v>
      </c>
      <c r="N3290" s="12">
        <v>2015</v>
      </c>
      <c r="O3290" s="12">
        <v>2015</v>
      </c>
      <c r="P3290" s="11" t="s">
        <v>1317</v>
      </c>
      <c r="Q3290" s="11"/>
      <c r="R3290" s="14"/>
      <c r="S3290" s="11" t="s">
        <v>1318</v>
      </c>
      <c r="T3290" s="11"/>
      <c r="U3290" s="11" t="s">
        <v>1320</v>
      </c>
      <c r="V3290" s="14"/>
      <c r="W3290" s="14"/>
      <c r="X3290" s="11" t="s">
        <v>232</v>
      </c>
      <c r="Y3290" s="11" t="s">
        <v>233</v>
      </c>
      <c r="Z3290" s="11" t="s">
        <v>20</v>
      </c>
      <c r="AA3290" s="11"/>
      <c r="AB3290" s="11" t="s">
        <v>105</v>
      </c>
      <c r="AC3290" s="11" t="s">
        <v>1319</v>
      </c>
      <c r="AD3290" s="11"/>
      <c r="AE3290" s="11"/>
      <c r="AF3290" s="11"/>
      <c r="AG3290" s="11"/>
      <c r="AH3290" s="11"/>
      <c r="AI3290" s="11" t="s">
        <v>1927</v>
      </c>
      <c r="AJ3290" s="9" t="s">
        <v>59</v>
      </c>
      <c r="AK3290" s="9" t="s">
        <v>114</v>
      </c>
      <c r="AL3290" s="9" t="s">
        <v>1321</v>
      </c>
    </row>
    <row r="3291" spans="1:38" hidden="1" x14ac:dyDescent="0.2">
      <c r="A3291" s="12">
        <v>3081</v>
      </c>
      <c r="B3291" s="12">
        <v>2</v>
      </c>
      <c r="C3291" s="11" t="s">
        <v>1316</v>
      </c>
      <c r="D3291" s="11" t="s">
        <v>1315</v>
      </c>
      <c r="E3291" s="12">
        <v>2018</v>
      </c>
      <c r="F3291" s="5" t="s">
        <v>227</v>
      </c>
      <c r="G3291" s="13">
        <v>0.29032258064516131</v>
      </c>
      <c r="H3291" s="13">
        <v>90</v>
      </c>
      <c r="I3291" s="13"/>
      <c r="J3291" s="11"/>
      <c r="K3291" s="11"/>
      <c r="L3291" s="11" t="s">
        <v>641</v>
      </c>
      <c r="M3291" s="11" t="s">
        <v>53</v>
      </c>
      <c r="N3291" s="12">
        <v>2015</v>
      </c>
      <c r="O3291" s="12">
        <v>2015</v>
      </c>
      <c r="P3291" s="11" t="s">
        <v>1317</v>
      </c>
      <c r="Q3291" s="11"/>
      <c r="R3291" s="14"/>
      <c r="S3291" s="11" t="s">
        <v>1318</v>
      </c>
      <c r="T3291" s="11"/>
      <c r="U3291" s="11" t="s">
        <v>1320</v>
      </c>
      <c r="V3291" s="14"/>
      <c r="W3291" s="14"/>
      <c r="X3291" s="11" t="s">
        <v>232</v>
      </c>
      <c r="Y3291" s="11" t="s">
        <v>233</v>
      </c>
      <c r="Z3291" s="11" t="s">
        <v>20</v>
      </c>
      <c r="AA3291" s="11"/>
      <c r="AB3291" s="11" t="s">
        <v>105</v>
      </c>
      <c r="AC3291" s="11" t="s">
        <v>1319</v>
      </c>
      <c r="AD3291" s="11"/>
      <c r="AE3291" s="11"/>
      <c r="AF3291" s="11"/>
      <c r="AG3291" s="11"/>
      <c r="AH3291" s="11"/>
      <c r="AI3291" s="11" t="s">
        <v>1927</v>
      </c>
      <c r="AJ3291" s="9" t="s">
        <v>59</v>
      </c>
      <c r="AK3291" s="9" t="s">
        <v>114</v>
      </c>
      <c r="AL3291" s="9" t="s">
        <v>1321</v>
      </c>
    </row>
    <row r="3292" spans="1:38" hidden="1" x14ac:dyDescent="0.2">
      <c r="A3292" s="12">
        <v>3081</v>
      </c>
      <c r="B3292" s="12">
        <v>3</v>
      </c>
      <c r="C3292" s="11" t="s">
        <v>1316</v>
      </c>
      <c r="D3292" s="11" t="s">
        <v>1315</v>
      </c>
      <c r="E3292" s="12">
        <v>2018</v>
      </c>
      <c r="F3292" s="5" t="s">
        <v>227</v>
      </c>
      <c r="G3292" s="13">
        <v>0.13225806451612904</v>
      </c>
      <c r="H3292" s="13">
        <v>41</v>
      </c>
      <c r="I3292" s="13"/>
      <c r="J3292" s="11"/>
      <c r="K3292" s="11"/>
      <c r="L3292" s="11" t="s">
        <v>86</v>
      </c>
      <c r="M3292" s="11" t="s">
        <v>57</v>
      </c>
      <c r="N3292" s="12">
        <v>2015</v>
      </c>
      <c r="O3292" s="12">
        <v>2015</v>
      </c>
      <c r="P3292" s="11" t="s">
        <v>1317</v>
      </c>
      <c r="Q3292" s="11"/>
      <c r="R3292" s="14"/>
      <c r="S3292" s="11" t="s">
        <v>1318</v>
      </c>
      <c r="T3292" s="11"/>
      <c r="U3292" s="11" t="s">
        <v>1320</v>
      </c>
      <c r="V3292" s="14"/>
      <c r="W3292" s="14"/>
      <c r="X3292" s="11" t="s">
        <v>232</v>
      </c>
      <c r="Y3292" s="11" t="s">
        <v>233</v>
      </c>
      <c r="Z3292" s="11" t="s">
        <v>20</v>
      </c>
      <c r="AA3292" s="11"/>
      <c r="AB3292" s="11" t="s">
        <v>105</v>
      </c>
      <c r="AC3292" s="11" t="s">
        <v>1319</v>
      </c>
      <c r="AD3292" s="11"/>
      <c r="AE3292" s="11"/>
      <c r="AF3292" s="11"/>
      <c r="AG3292" s="11"/>
      <c r="AH3292" s="11"/>
      <c r="AI3292" s="11" t="s">
        <v>1927</v>
      </c>
      <c r="AJ3292" s="9" t="s">
        <v>59</v>
      </c>
      <c r="AK3292" s="9" t="s">
        <v>114</v>
      </c>
      <c r="AL3292" s="9" t="s">
        <v>1321</v>
      </c>
    </row>
    <row r="3293" spans="1:38" hidden="1" x14ac:dyDescent="0.2">
      <c r="A3293" s="12">
        <v>3081</v>
      </c>
      <c r="B3293" s="12">
        <v>4</v>
      </c>
      <c r="C3293" s="11" t="s">
        <v>1316</v>
      </c>
      <c r="D3293" s="11" t="s">
        <v>1315</v>
      </c>
      <c r="E3293" s="12">
        <v>2018</v>
      </c>
      <c r="F3293" s="5" t="s">
        <v>227</v>
      </c>
      <c r="G3293" s="13">
        <v>0.12580645161290321</v>
      </c>
      <c r="H3293" s="13">
        <v>39</v>
      </c>
      <c r="I3293" s="13"/>
      <c r="J3293" s="11"/>
      <c r="K3293" s="11"/>
      <c r="L3293" s="11" t="s">
        <v>86</v>
      </c>
      <c r="M3293" s="11" t="s">
        <v>53</v>
      </c>
      <c r="N3293" s="12">
        <v>2015</v>
      </c>
      <c r="O3293" s="12">
        <v>2015</v>
      </c>
      <c r="P3293" s="11" t="s">
        <v>1317</v>
      </c>
      <c r="Q3293" s="11"/>
      <c r="R3293" s="14"/>
      <c r="S3293" s="11" t="s">
        <v>1318</v>
      </c>
      <c r="T3293" s="11"/>
      <c r="U3293" s="11" t="s">
        <v>1320</v>
      </c>
      <c r="V3293" s="14"/>
      <c r="W3293" s="14"/>
      <c r="X3293" s="11" t="s">
        <v>232</v>
      </c>
      <c r="Y3293" s="11" t="s">
        <v>233</v>
      </c>
      <c r="Z3293" s="11" t="s">
        <v>20</v>
      </c>
      <c r="AA3293" s="11"/>
      <c r="AB3293" s="11" t="s">
        <v>105</v>
      </c>
      <c r="AC3293" s="11" t="s">
        <v>1319</v>
      </c>
      <c r="AD3293" s="11"/>
      <c r="AE3293" s="11"/>
      <c r="AF3293" s="11"/>
      <c r="AG3293" s="11"/>
      <c r="AH3293" s="11"/>
      <c r="AI3293" s="11" t="s">
        <v>1927</v>
      </c>
      <c r="AJ3293" s="9" t="s">
        <v>59</v>
      </c>
      <c r="AK3293" s="9" t="s">
        <v>114</v>
      </c>
      <c r="AL3293" s="9" t="s">
        <v>1321</v>
      </c>
    </row>
    <row r="3294" spans="1:38" hidden="1" x14ac:dyDescent="0.2">
      <c r="A3294" s="12">
        <v>3081</v>
      </c>
      <c r="B3294" s="12">
        <v>5</v>
      </c>
      <c r="C3294" s="11" t="s">
        <v>1316</v>
      </c>
      <c r="D3294" s="11" t="s">
        <v>1315</v>
      </c>
      <c r="E3294" s="12">
        <v>2018</v>
      </c>
      <c r="F3294" s="5" t="s">
        <v>227</v>
      </c>
      <c r="G3294" s="13">
        <v>3.5483870967741936E-2</v>
      </c>
      <c r="H3294" s="13">
        <v>11</v>
      </c>
      <c r="I3294" s="13"/>
      <c r="J3294" s="11"/>
      <c r="K3294" s="11"/>
      <c r="L3294" s="11" t="s">
        <v>1322</v>
      </c>
      <c r="M3294" s="11" t="s">
        <v>57</v>
      </c>
      <c r="N3294" s="12">
        <v>2015</v>
      </c>
      <c r="O3294" s="12">
        <v>2015</v>
      </c>
      <c r="P3294" s="11" t="s">
        <v>1317</v>
      </c>
      <c r="Q3294" s="11"/>
      <c r="R3294" s="14"/>
      <c r="S3294" s="11" t="s">
        <v>1318</v>
      </c>
      <c r="T3294" s="11"/>
      <c r="U3294" s="11" t="s">
        <v>1320</v>
      </c>
      <c r="V3294" s="14"/>
      <c r="W3294" s="14"/>
      <c r="X3294" s="11" t="s">
        <v>232</v>
      </c>
      <c r="Y3294" s="11" t="s">
        <v>233</v>
      </c>
      <c r="Z3294" s="11" t="s">
        <v>20</v>
      </c>
      <c r="AA3294" s="11"/>
      <c r="AB3294" s="11" t="s">
        <v>105</v>
      </c>
      <c r="AC3294" s="11" t="s">
        <v>1319</v>
      </c>
      <c r="AD3294" s="11"/>
      <c r="AE3294" s="11"/>
      <c r="AF3294" s="11"/>
      <c r="AG3294" s="11"/>
      <c r="AH3294" s="11"/>
      <c r="AI3294" s="11" t="s">
        <v>1927</v>
      </c>
      <c r="AJ3294" s="9" t="s">
        <v>59</v>
      </c>
      <c r="AK3294" s="9" t="s">
        <v>114</v>
      </c>
      <c r="AL3294" s="9" t="s">
        <v>1321</v>
      </c>
    </row>
    <row r="3295" spans="1:38" hidden="1" x14ac:dyDescent="0.2">
      <c r="A3295" s="12">
        <v>3081</v>
      </c>
      <c r="B3295" s="12">
        <v>6</v>
      </c>
      <c r="C3295" s="11" t="s">
        <v>1316</v>
      </c>
      <c r="D3295" s="11" t="s">
        <v>1315</v>
      </c>
      <c r="E3295" s="12">
        <v>2018</v>
      </c>
      <c r="F3295" s="5" t="s">
        <v>227</v>
      </c>
      <c r="G3295" s="13">
        <v>3.5483870967741936E-2</v>
      </c>
      <c r="H3295" s="13">
        <v>11</v>
      </c>
      <c r="I3295" s="13"/>
      <c r="J3295" s="11"/>
      <c r="K3295" s="11"/>
      <c r="L3295" s="11" t="s">
        <v>1322</v>
      </c>
      <c r="M3295" s="11" t="s">
        <v>53</v>
      </c>
      <c r="N3295" s="12">
        <v>2015</v>
      </c>
      <c r="O3295" s="12">
        <v>2015</v>
      </c>
      <c r="P3295" s="11" t="s">
        <v>1317</v>
      </c>
      <c r="Q3295" s="11"/>
      <c r="R3295" s="14"/>
      <c r="S3295" s="11" t="s">
        <v>1318</v>
      </c>
      <c r="T3295" s="11"/>
      <c r="U3295" s="11" t="s">
        <v>1320</v>
      </c>
      <c r="V3295" s="14"/>
      <c r="W3295" s="14"/>
      <c r="X3295" s="11" t="s">
        <v>232</v>
      </c>
      <c r="Y3295" s="11" t="s">
        <v>233</v>
      </c>
      <c r="Z3295" s="11" t="s">
        <v>20</v>
      </c>
      <c r="AA3295" s="11"/>
      <c r="AB3295" s="11" t="s">
        <v>105</v>
      </c>
      <c r="AC3295" s="11" t="s">
        <v>1319</v>
      </c>
      <c r="AD3295" s="11"/>
      <c r="AE3295" s="11"/>
      <c r="AF3295" s="11"/>
      <c r="AG3295" s="11"/>
      <c r="AH3295" s="11"/>
      <c r="AI3295" s="11" t="s">
        <v>1927</v>
      </c>
      <c r="AJ3295" s="9" t="s">
        <v>59</v>
      </c>
      <c r="AK3295" s="9" t="s">
        <v>114</v>
      </c>
      <c r="AL3295" s="9" t="s">
        <v>1321</v>
      </c>
    </row>
    <row r="3296" spans="1:38" hidden="1" x14ac:dyDescent="0.2">
      <c r="A3296" s="12">
        <v>3081</v>
      </c>
      <c r="B3296" s="12">
        <v>7</v>
      </c>
      <c r="C3296" s="11" t="s">
        <v>1316</v>
      </c>
      <c r="D3296" s="11" t="s">
        <v>1315</v>
      </c>
      <c r="E3296" s="12">
        <v>2018</v>
      </c>
      <c r="F3296" s="5" t="s">
        <v>227</v>
      </c>
      <c r="G3296" s="13">
        <v>6.4516129032258064E-3</v>
      </c>
      <c r="H3296" s="13">
        <v>2</v>
      </c>
      <c r="I3296" s="13"/>
      <c r="J3296" s="11"/>
      <c r="K3296" s="11"/>
      <c r="L3296" s="11" t="s">
        <v>43</v>
      </c>
      <c r="M3296" s="11" t="s">
        <v>53</v>
      </c>
      <c r="N3296" s="12">
        <v>2015</v>
      </c>
      <c r="O3296" s="12">
        <v>2015</v>
      </c>
      <c r="P3296" s="11" t="s">
        <v>1317</v>
      </c>
      <c r="Q3296" s="11"/>
      <c r="R3296" s="14"/>
      <c r="S3296" s="11" t="s">
        <v>1318</v>
      </c>
      <c r="T3296" s="11"/>
      <c r="U3296" s="11" t="s">
        <v>1320</v>
      </c>
      <c r="V3296" s="14"/>
      <c r="W3296" s="14"/>
      <c r="X3296" s="11" t="s">
        <v>232</v>
      </c>
      <c r="Y3296" s="11" t="s">
        <v>233</v>
      </c>
      <c r="Z3296" s="11" t="s">
        <v>20</v>
      </c>
      <c r="AA3296" s="11"/>
      <c r="AB3296" s="11" t="s">
        <v>105</v>
      </c>
      <c r="AC3296" s="11" t="s">
        <v>1319</v>
      </c>
      <c r="AD3296" s="11"/>
      <c r="AE3296" s="11"/>
      <c r="AF3296" s="11"/>
      <c r="AG3296" s="11"/>
      <c r="AH3296" s="11"/>
      <c r="AI3296" s="11" t="s">
        <v>1927</v>
      </c>
      <c r="AJ3296" s="9" t="s">
        <v>59</v>
      </c>
      <c r="AK3296" s="9" t="s">
        <v>114</v>
      </c>
      <c r="AL3296" s="9" t="s">
        <v>1321</v>
      </c>
    </row>
    <row r="3297" spans="1:38" hidden="1" x14ac:dyDescent="0.2">
      <c r="A3297" s="12">
        <v>3081</v>
      </c>
      <c r="B3297" s="12">
        <v>8</v>
      </c>
      <c r="C3297" s="11" t="s">
        <v>1316</v>
      </c>
      <c r="D3297" s="11" t="s">
        <v>1315</v>
      </c>
      <c r="E3297" s="12">
        <v>2018</v>
      </c>
      <c r="F3297" s="5" t="s">
        <v>227</v>
      </c>
      <c r="G3297" s="13">
        <v>0.15483870967741936</v>
      </c>
      <c r="H3297" s="13">
        <v>48</v>
      </c>
      <c r="I3297" s="13"/>
      <c r="J3297" s="11"/>
      <c r="K3297" s="11"/>
      <c r="L3297" s="11" t="s">
        <v>759</v>
      </c>
      <c r="M3297" s="11" t="s">
        <v>759</v>
      </c>
      <c r="N3297" s="12">
        <v>2015</v>
      </c>
      <c r="O3297" s="12">
        <v>2015</v>
      </c>
      <c r="P3297" s="11" t="s">
        <v>1317</v>
      </c>
      <c r="Q3297" s="11"/>
      <c r="R3297" s="14"/>
      <c r="S3297" s="11" t="s">
        <v>1318</v>
      </c>
      <c r="T3297" s="11"/>
      <c r="U3297" s="11" t="s">
        <v>1320</v>
      </c>
      <c r="V3297" s="14"/>
      <c r="W3297" s="14"/>
      <c r="X3297" s="11" t="s">
        <v>232</v>
      </c>
      <c r="Y3297" s="11" t="s">
        <v>233</v>
      </c>
      <c r="Z3297" s="11" t="s">
        <v>20</v>
      </c>
      <c r="AA3297" s="11"/>
      <c r="AB3297" s="11" t="s">
        <v>105</v>
      </c>
      <c r="AC3297" s="11" t="s">
        <v>1319</v>
      </c>
      <c r="AD3297" s="11"/>
      <c r="AE3297" s="11"/>
      <c r="AF3297" s="11"/>
      <c r="AG3297" s="11"/>
      <c r="AH3297" s="11"/>
      <c r="AI3297" s="11" t="s">
        <v>1927</v>
      </c>
      <c r="AJ3297" s="9" t="s">
        <v>59</v>
      </c>
      <c r="AK3297" s="9" t="s">
        <v>114</v>
      </c>
      <c r="AL3297" s="9" t="s">
        <v>1321</v>
      </c>
    </row>
    <row r="3298" spans="1:38" hidden="1" x14ac:dyDescent="0.2">
      <c r="A3298" s="12">
        <v>3109</v>
      </c>
      <c r="B3298" s="12">
        <v>1</v>
      </c>
      <c r="C3298" s="11" t="s">
        <v>1324</v>
      </c>
      <c r="D3298" s="11" t="s">
        <v>1323</v>
      </c>
      <c r="E3298" s="12">
        <v>2006</v>
      </c>
      <c r="F3298" s="5" t="s">
        <v>85</v>
      </c>
      <c r="G3298" s="13">
        <v>277</v>
      </c>
      <c r="H3298" s="13"/>
      <c r="I3298" s="13"/>
      <c r="J3298" s="11"/>
      <c r="K3298" s="11"/>
      <c r="L3298" s="11"/>
      <c r="M3298" s="11"/>
      <c r="N3298" s="12">
        <v>1967</v>
      </c>
      <c r="O3298" s="12" t="s">
        <v>1327</v>
      </c>
      <c r="P3298" s="11"/>
      <c r="Q3298" s="11" t="s">
        <v>315</v>
      </c>
      <c r="R3298" s="14"/>
      <c r="S3298" s="11" t="s">
        <v>336</v>
      </c>
      <c r="T3298" s="11"/>
      <c r="U3298" s="11" t="s">
        <v>1326</v>
      </c>
      <c r="V3298" s="14">
        <v>1442</v>
      </c>
      <c r="W3298" s="14" t="s">
        <v>133</v>
      </c>
      <c r="X3298" s="11" t="s">
        <v>190</v>
      </c>
      <c r="Y3298" s="11" t="s">
        <v>191</v>
      </c>
      <c r="Z3298" s="11" t="s">
        <v>20</v>
      </c>
      <c r="AA3298" s="11"/>
      <c r="AB3298" s="11" t="s">
        <v>21</v>
      </c>
      <c r="AC3298" s="11" t="s">
        <v>110</v>
      </c>
      <c r="AD3298" s="11"/>
      <c r="AE3298" s="11"/>
      <c r="AF3298" s="11"/>
      <c r="AG3298" s="11"/>
      <c r="AH3298" s="11"/>
      <c r="AI3298" s="11" t="s">
        <v>30</v>
      </c>
      <c r="AJ3298" s="9" t="s">
        <v>777</v>
      </c>
      <c r="AK3298" s="9" t="s">
        <v>114</v>
      </c>
      <c r="AL3298" s="9"/>
    </row>
    <row r="3299" spans="1:38" hidden="1" x14ac:dyDescent="0.2">
      <c r="A3299" s="12">
        <v>3109</v>
      </c>
      <c r="B3299" s="12">
        <v>2</v>
      </c>
      <c r="C3299" s="11" t="s">
        <v>1324</v>
      </c>
      <c r="D3299" s="11" t="s">
        <v>1323</v>
      </c>
      <c r="E3299" s="12">
        <v>2006</v>
      </c>
      <c r="F3299" s="5" t="s">
        <v>85</v>
      </c>
      <c r="G3299" s="13">
        <v>417</v>
      </c>
      <c r="H3299" s="13"/>
      <c r="I3299" s="13"/>
      <c r="J3299" s="11"/>
      <c r="K3299" s="11"/>
      <c r="L3299" s="11"/>
      <c r="M3299" s="11"/>
      <c r="N3299" s="12">
        <v>1968</v>
      </c>
      <c r="O3299" s="12" t="s">
        <v>1327</v>
      </c>
      <c r="P3299" s="11"/>
      <c r="Q3299" s="11" t="s">
        <v>315</v>
      </c>
      <c r="R3299" s="14"/>
      <c r="S3299" s="11" t="s">
        <v>336</v>
      </c>
      <c r="T3299" s="11"/>
      <c r="U3299" s="11" t="s">
        <v>1326</v>
      </c>
      <c r="V3299" s="14">
        <v>1442</v>
      </c>
      <c r="W3299" s="14" t="s">
        <v>133</v>
      </c>
      <c r="X3299" s="11" t="s">
        <v>190</v>
      </c>
      <c r="Y3299" s="11" t="s">
        <v>191</v>
      </c>
      <c r="Z3299" s="11" t="s">
        <v>20</v>
      </c>
      <c r="AA3299" s="11"/>
      <c r="AB3299" s="11" t="s">
        <v>21</v>
      </c>
      <c r="AC3299" s="11" t="s">
        <v>110</v>
      </c>
      <c r="AD3299" s="11"/>
      <c r="AE3299" s="11"/>
      <c r="AF3299" s="11"/>
      <c r="AG3299" s="11"/>
      <c r="AH3299" s="11"/>
      <c r="AI3299" s="11" t="s">
        <v>30</v>
      </c>
      <c r="AJ3299" s="9" t="s">
        <v>777</v>
      </c>
      <c r="AK3299" s="9" t="s">
        <v>114</v>
      </c>
      <c r="AL3299" s="9"/>
    </row>
    <row r="3300" spans="1:38" hidden="1" x14ac:dyDescent="0.2">
      <c r="A3300" s="12">
        <v>3109</v>
      </c>
      <c r="B3300" s="12">
        <v>3</v>
      </c>
      <c r="C3300" s="11" t="s">
        <v>1324</v>
      </c>
      <c r="D3300" s="11" t="s">
        <v>1323</v>
      </c>
      <c r="E3300" s="12">
        <v>2006</v>
      </c>
      <c r="F3300" s="5" t="s">
        <v>85</v>
      </c>
      <c r="G3300" s="13">
        <v>470</v>
      </c>
      <c r="H3300" s="13"/>
      <c r="I3300" s="13"/>
      <c r="J3300" s="11"/>
      <c r="K3300" s="11"/>
      <c r="L3300" s="11"/>
      <c r="M3300" s="11"/>
      <c r="N3300" s="12">
        <v>1971</v>
      </c>
      <c r="O3300" s="12" t="s">
        <v>1327</v>
      </c>
      <c r="P3300" s="11"/>
      <c r="Q3300" s="11" t="s">
        <v>315</v>
      </c>
      <c r="R3300" s="14"/>
      <c r="S3300" s="11" t="s">
        <v>336</v>
      </c>
      <c r="T3300" s="11"/>
      <c r="U3300" s="11" t="s">
        <v>1326</v>
      </c>
      <c r="V3300" s="14">
        <v>1442</v>
      </c>
      <c r="W3300" s="14" t="s">
        <v>133</v>
      </c>
      <c r="X3300" s="11" t="s">
        <v>190</v>
      </c>
      <c r="Y3300" s="11" t="s">
        <v>191</v>
      </c>
      <c r="Z3300" s="11" t="s">
        <v>20</v>
      </c>
      <c r="AA3300" s="11"/>
      <c r="AB3300" s="11" t="s">
        <v>21</v>
      </c>
      <c r="AC3300" s="11" t="s">
        <v>110</v>
      </c>
      <c r="AD3300" s="11"/>
      <c r="AE3300" s="11"/>
      <c r="AF3300" s="11"/>
      <c r="AG3300" s="11"/>
      <c r="AH3300" s="11"/>
      <c r="AI3300" s="11" t="s">
        <v>30</v>
      </c>
      <c r="AJ3300" s="9" t="s">
        <v>777</v>
      </c>
      <c r="AK3300" s="9" t="s">
        <v>114</v>
      </c>
      <c r="AL3300" s="9"/>
    </row>
    <row r="3301" spans="1:38" hidden="1" x14ac:dyDescent="0.2">
      <c r="A3301" s="12">
        <v>3109</v>
      </c>
      <c r="B3301" s="12">
        <v>4</v>
      </c>
      <c r="C3301" s="11" t="s">
        <v>1324</v>
      </c>
      <c r="D3301" s="11" t="s">
        <v>1323</v>
      </c>
      <c r="E3301" s="12">
        <v>2006</v>
      </c>
      <c r="F3301" s="5" t="s">
        <v>85</v>
      </c>
      <c r="G3301" s="13">
        <v>333</v>
      </c>
      <c r="H3301" s="13"/>
      <c r="I3301" s="13"/>
      <c r="J3301" s="11"/>
      <c r="K3301" s="11"/>
      <c r="L3301" s="11"/>
      <c r="M3301" s="11"/>
      <c r="N3301" s="12">
        <v>1975</v>
      </c>
      <c r="O3301" s="12" t="s">
        <v>1327</v>
      </c>
      <c r="P3301" s="11"/>
      <c r="Q3301" s="11" t="s">
        <v>315</v>
      </c>
      <c r="R3301" s="14"/>
      <c r="S3301" s="11" t="s">
        <v>336</v>
      </c>
      <c r="T3301" s="11"/>
      <c r="U3301" s="11" t="s">
        <v>1326</v>
      </c>
      <c r="V3301" s="14">
        <v>1442</v>
      </c>
      <c r="W3301" s="14" t="s">
        <v>133</v>
      </c>
      <c r="X3301" s="11" t="s">
        <v>190</v>
      </c>
      <c r="Y3301" s="11" t="s">
        <v>191</v>
      </c>
      <c r="Z3301" s="11" t="s">
        <v>20</v>
      </c>
      <c r="AA3301" s="11"/>
      <c r="AB3301" s="11" t="s">
        <v>21</v>
      </c>
      <c r="AC3301" s="11" t="s">
        <v>110</v>
      </c>
      <c r="AD3301" s="11"/>
      <c r="AE3301" s="11"/>
      <c r="AF3301" s="11"/>
      <c r="AG3301" s="11"/>
      <c r="AH3301" s="11"/>
      <c r="AI3301" s="11" t="s">
        <v>30</v>
      </c>
      <c r="AJ3301" s="9" t="s">
        <v>777</v>
      </c>
      <c r="AK3301" s="9" t="s">
        <v>114</v>
      </c>
      <c r="AL3301" s="9"/>
    </row>
    <row r="3302" spans="1:38" hidden="1" x14ac:dyDescent="0.2">
      <c r="A3302" s="12">
        <v>3109</v>
      </c>
      <c r="B3302" s="12">
        <v>5</v>
      </c>
      <c r="C3302" s="11" t="s">
        <v>1324</v>
      </c>
      <c r="D3302" s="11" t="s">
        <v>1323</v>
      </c>
      <c r="E3302" s="12">
        <v>2006</v>
      </c>
      <c r="F3302" s="5" t="s">
        <v>85</v>
      </c>
      <c r="G3302" s="13">
        <v>463</v>
      </c>
      <c r="H3302" s="13"/>
      <c r="I3302" s="13"/>
      <c r="J3302" s="11"/>
      <c r="K3302" s="11"/>
      <c r="L3302" s="11"/>
      <c r="M3302" s="11"/>
      <c r="N3302" s="12">
        <v>1976</v>
      </c>
      <c r="O3302" s="12" t="s">
        <v>1327</v>
      </c>
      <c r="P3302" s="11"/>
      <c r="Q3302" s="11" t="s">
        <v>315</v>
      </c>
      <c r="R3302" s="14"/>
      <c r="S3302" s="11" t="s">
        <v>336</v>
      </c>
      <c r="T3302" s="11"/>
      <c r="U3302" s="11" t="s">
        <v>1326</v>
      </c>
      <c r="V3302" s="14">
        <v>1442</v>
      </c>
      <c r="W3302" s="14" t="s">
        <v>133</v>
      </c>
      <c r="X3302" s="11" t="s">
        <v>190</v>
      </c>
      <c r="Y3302" s="11" t="s">
        <v>191</v>
      </c>
      <c r="Z3302" s="11" t="s">
        <v>20</v>
      </c>
      <c r="AA3302" s="11"/>
      <c r="AB3302" s="11" t="s">
        <v>21</v>
      </c>
      <c r="AC3302" s="11" t="s">
        <v>110</v>
      </c>
      <c r="AD3302" s="11"/>
      <c r="AE3302" s="11"/>
      <c r="AF3302" s="11"/>
      <c r="AG3302" s="11"/>
      <c r="AH3302" s="11"/>
      <c r="AI3302" s="11" t="s">
        <v>30</v>
      </c>
      <c r="AJ3302" s="9" t="s">
        <v>777</v>
      </c>
      <c r="AK3302" s="9" t="s">
        <v>114</v>
      </c>
      <c r="AL3302" s="9"/>
    </row>
    <row r="3303" spans="1:38" hidden="1" x14ac:dyDescent="0.2">
      <c r="A3303" s="12">
        <v>3109</v>
      </c>
      <c r="B3303" s="12">
        <v>6</v>
      </c>
      <c r="C3303" s="11" t="s">
        <v>1324</v>
      </c>
      <c r="D3303" s="11" t="s">
        <v>1323</v>
      </c>
      <c r="E3303" s="12">
        <v>2006</v>
      </c>
      <c r="F3303" s="5" t="s">
        <v>85</v>
      </c>
      <c r="G3303" s="13">
        <v>493</v>
      </c>
      <c r="H3303" s="13"/>
      <c r="I3303" s="13"/>
      <c r="J3303" s="11"/>
      <c r="K3303" s="11"/>
      <c r="L3303" s="11"/>
      <c r="M3303" s="11"/>
      <c r="N3303" s="12">
        <v>1977</v>
      </c>
      <c r="O3303" s="12" t="s">
        <v>1327</v>
      </c>
      <c r="P3303" s="11"/>
      <c r="Q3303" s="11" t="s">
        <v>315</v>
      </c>
      <c r="R3303" s="14"/>
      <c r="S3303" s="11" t="s">
        <v>336</v>
      </c>
      <c r="T3303" s="11"/>
      <c r="U3303" s="11" t="s">
        <v>1326</v>
      </c>
      <c r="V3303" s="14">
        <v>1442</v>
      </c>
      <c r="W3303" s="14" t="s">
        <v>133</v>
      </c>
      <c r="X3303" s="11" t="s">
        <v>190</v>
      </c>
      <c r="Y3303" s="11" t="s">
        <v>191</v>
      </c>
      <c r="Z3303" s="11" t="s">
        <v>20</v>
      </c>
      <c r="AA3303" s="11"/>
      <c r="AB3303" s="11" t="s">
        <v>21</v>
      </c>
      <c r="AC3303" s="11" t="s">
        <v>110</v>
      </c>
      <c r="AD3303" s="11"/>
      <c r="AE3303" s="11"/>
      <c r="AF3303" s="11"/>
      <c r="AG3303" s="11"/>
      <c r="AH3303" s="11"/>
      <c r="AI3303" s="11" t="s">
        <v>30</v>
      </c>
      <c r="AJ3303" s="9" t="s">
        <v>777</v>
      </c>
      <c r="AK3303" s="9" t="s">
        <v>114</v>
      </c>
      <c r="AL3303" s="9"/>
    </row>
    <row r="3304" spans="1:38" hidden="1" x14ac:dyDescent="0.2">
      <c r="A3304" s="12">
        <v>3109</v>
      </c>
      <c r="B3304" s="12">
        <v>7</v>
      </c>
      <c r="C3304" s="11" t="s">
        <v>1324</v>
      </c>
      <c r="D3304" s="11" t="s">
        <v>1323</v>
      </c>
      <c r="E3304" s="12">
        <v>2006</v>
      </c>
      <c r="F3304" s="5" t="s">
        <v>85</v>
      </c>
      <c r="G3304" s="13">
        <v>497</v>
      </c>
      <c r="H3304" s="13"/>
      <c r="I3304" s="13"/>
      <c r="J3304" s="11"/>
      <c r="K3304" s="11"/>
      <c r="L3304" s="11"/>
      <c r="M3304" s="11"/>
      <c r="N3304" s="12">
        <v>1978</v>
      </c>
      <c r="O3304" s="12" t="s">
        <v>1327</v>
      </c>
      <c r="P3304" s="11"/>
      <c r="Q3304" s="11" t="s">
        <v>315</v>
      </c>
      <c r="R3304" s="14"/>
      <c r="S3304" s="11" t="s">
        <v>336</v>
      </c>
      <c r="T3304" s="11"/>
      <c r="U3304" s="11" t="s">
        <v>1326</v>
      </c>
      <c r="V3304" s="14">
        <v>1442</v>
      </c>
      <c r="W3304" s="14" t="s">
        <v>133</v>
      </c>
      <c r="X3304" s="11" t="s">
        <v>190</v>
      </c>
      <c r="Y3304" s="11" t="s">
        <v>191</v>
      </c>
      <c r="Z3304" s="11" t="s">
        <v>20</v>
      </c>
      <c r="AA3304" s="11"/>
      <c r="AB3304" s="11" t="s">
        <v>21</v>
      </c>
      <c r="AC3304" s="11" t="s">
        <v>110</v>
      </c>
      <c r="AD3304" s="11"/>
      <c r="AE3304" s="11"/>
      <c r="AF3304" s="11"/>
      <c r="AG3304" s="11"/>
      <c r="AH3304" s="11"/>
      <c r="AI3304" s="11" t="s">
        <v>30</v>
      </c>
      <c r="AJ3304" s="9" t="s">
        <v>777</v>
      </c>
      <c r="AK3304" s="9" t="s">
        <v>114</v>
      </c>
      <c r="AL3304" s="9"/>
    </row>
    <row r="3305" spans="1:38" hidden="1" x14ac:dyDescent="0.2">
      <c r="A3305" s="12">
        <v>3109</v>
      </c>
      <c r="B3305" s="12">
        <v>8</v>
      </c>
      <c r="C3305" s="11" t="s">
        <v>1324</v>
      </c>
      <c r="D3305" s="11" t="s">
        <v>1323</v>
      </c>
      <c r="E3305" s="12">
        <v>2006</v>
      </c>
      <c r="F3305" s="5" t="s">
        <v>85</v>
      </c>
      <c r="G3305" s="13">
        <v>877</v>
      </c>
      <c r="H3305" s="13"/>
      <c r="I3305" s="13"/>
      <c r="J3305" s="11"/>
      <c r="K3305" s="11"/>
      <c r="L3305" s="11"/>
      <c r="M3305" s="11"/>
      <c r="N3305" s="12">
        <v>1981</v>
      </c>
      <c r="O3305" s="12" t="s">
        <v>1327</v>
      </c>
      <c r="P3305" s="11"/>
      <c r="Q3305" s="11" t="s">
        <v>330</v>
      </c>
      <c r="R3305" s="14"/>
      <c r="S3305" s="11" t="s">
        <v>336</v>
      </c>
      <c r="T3305" s="11"/>
      <c r="U3305" s="11" t="s">
        <v>1326</v>
      </c>
      <c r="V3305" s="14"/>
      <c r="W3305" s="14"/>
      <c r="X3305" s="11" t="s">
        <v>190</v>
      </c>
      <c r="Y3305" s="11" t="s">
        <v>191</v>
      </c>
      <c r="Z3305" s="11" t="s">
        <v>20</v>
      </c>
      <c r="AA3305" s="11"/>
      <c r="AB3305" s="11" t="s">
        <v>21</v>
      </c>
      <c r="AC3305" s="11" t="s">
        <v>1328</v>
      </c>
      <c r="AD3305" s="11"/>
      <c r="AE3305" s="11"/>
      <c r="AF3305" s="11"/>
      <c r="AG3305" s="11"/>
      <c r="AH3305" s="11"/>
      <c r="AI3305" s="11" t="s">
        <v>30</v>
      </c>
      <c r="AJ3305" s="9" t="s">
        <v>777</v>
      </c>
      <c r="AK3305" s="9" t="s">
        <v>114</v>
      </c>
      <c r="AL3305" s="9"/>
    </row>
    <row r="3306" spans="1:38" hidden="1" x14ac:dyDescent="0.2">
      <c r="A3306" s="12">
        <v>3109</v>
      </c>
      <c r="B3306" s="12">
        <v>9</v>
      </c>
      <c r="C3306" s="11" t="s">
        <v>1324</v>
      </c>
      <c r="D3306" s="11" t="s">
        <v>1323</v>
      </c>
      <c r="E3306" s="12">
        <v>2006</v>
      </c>
      <c r="F3306" s="5" t="s">
        <v>85</v>
      </c>
      <c r="G3306" s="13">
        <v>397</v>
      </c>
      <c r="H3306" s="13"/>
      <c r="I3306" s="13"/>
      <c r="J3306" s="11"/>
      <c r="K3306" s="11"/>
      <c r="L3306" s="11"/>
      <c r="M3306" s="11"/>
      <c r="N3306" s="12">
        <v>1982</v>
      </c>
      <c r="O3306" s="12" t="s">
        <v>1327</v>
      </c>
      <c r="P3306" s="11"/>
      <c r="Q3306" s="11" t="s">
        <v>330</v>
      </c>
      <c r="R3306" s="14"/>
      <c r="S3306" s="11" t="s">
        <v>336</v>
      </c>
      <c r="T3306" s="11"/>
      <c r="U3306" s="11" t="s">
        <v>1326</v>
      </c>
      <c r="V3306" s="14">
        <v>1442</v>
      </c>
      <c r="W3306" s="14" t="s">
        <v>133</v>
      </c>
      <c r="X3306" s="11" t="s">
        <v>190</v>
      </c>
      <c r="Y3306" s="11" t="s">
        <v>191</v>
      </c>
      <c r="Z3306" s="11" t="s">
        <v>20</v>
      </c>
      <c r="AA3306" s="11"/>
      <c r="AB3306" s="11" t="s">
        <v>21</v>
      </c>
      <c r="AC3306" s="11" t="s">
        <v>110</v>
      </c>
      <c r="AD3306" s="11"/>
      <c r="AE3306" s="11"/>
      <c r="AF3306" s="11"/>
      <c r="AG3306" s="11"/>
      <c r="AH3306" s="11"/>
      <c r="AI3306" s="11" t="s">
        <v>30</v>
      </c>
      <c r="AJ3306" s="9" t="s">
        <v>777</v>
      </c>
      <c r="AK3306" s="9" t="s">
        <v>114</v>
      </c>
      <c r="AL3306" s="9"/>
    </row>
    <row r="3307" spans="1:38" hidden="1" x14ac:dyDescent="0.2">
      <c r="A3307" s="12">
        <v>3109</v>
      </c>
      <c r="B3307" s="12">
        <v>10</v>
      </c>
      <c r="C3307" s="11" t="s">
        <v>1324</v>
      </c>
      <c r="D3307" s="11" t="s">
        <v>1323</v>
      </c>
      <c r="E3307" s="12">
        <v>2006</v>
      </c>
      <c r="F3307" s="5" t="s">
        <v>85</v>
      </c>
      <c r="G3307" s="13">
        <v>213</v>
      </c>
      <c r="H3307" s="13"/>
      <c r="I3307" s="13"/>
      <c r="J3307" s="11"/>
      <c r="K3307" s="11"/>
      <c r="L3307" s="11"/>
      <c r="M3307" s="11"/>
      <c r="N3307" s="12">
        <v>1991</v>
      </c>
      <c r="O3307" s="12" t="s">
        <v>1327</v>
      </c>
      <c r="P3307" s="11"/>
      <c r="Q3307" s="11" t="s">
        <v>330</v>
      </c>
      <c r="R3307" s="14"/>
      <c r="S3307" s="11" t="s">
        <v>336</v>
      </c>
      <c r="T3307" s="11"/>
      <c r="U3307" s="11" t="s">
        <v>1326</v>
      </c>
      <c r="V3307" s="14">
        <v>1442</v>
      </c>
      <c r="W3307" s="14" t="s">
        <v>133</v>
      </c>
      <c r="X3307" s="11" t="s">
        <v>190</v>
      </c>
      <c r="Y3307" s="11" t="s">
        <v>191</v>
      </c>
      <c r="Z3307" s="11" t="s">
        <v>20</v>
      </c>
      <c r="AA3307" s="11"/>
      <c r="AB3307" s="11" t="s">
        <v>21</v>
      </c>
      <c r="AC3307" s="11" t="s">
        <v>110</v>
      </c>
      <c r="AD3307" s="11"/>
      <c r="AE3307" s="11"/>
      <c r="AF3307" s="11"/>
      <c r="AG3307" s="11"/>
      <c r="AH3307" s="11"/>
      <c r="AI3307" s="11" t="s">
        <v>30</v>
      </c>
      <c r="AJ3307" s="9" t="s">
        <v>777</v>
      </c>
      <c r="AK3307" s="9" t="s">
        <v>114</v>
      </c>
      <c r="AL3307" s="9"/>
    </row>
    <row r="3308" spans="1:38" hidden="1" x14ac:dyDescent="0.2">
      <c r="A3308" s="12">
        <v>3109</v>
      </c>
      <c r="B3308" s="12">
        <v>11</v>
      </c>
      <c r="C3308" s="11" t="s">
        <v>1324</v>
      </c>
      <c r="D3308" s="11" t="s">
        <v>1323</v>
      </c>
      <c r="E3308" s="12">
        <v>2006</v>
      </c>
      <c r="F3308" s="5" t="s">
        <v>85</v>
      </c>
      <c r="G3308" s="13">
        <v>234</v>
      </c>
      <c r="H3308" s="13"/>
      <c r="I3308" s="13"/>
      <c r="J3308" s="11"/>
      <c r="K3308" s="11"/>
      <c r="L3308" s="11"/>
      <c r="M3308" s="11"/>
      <c r="N3308" s="12">
        <v>1995</v>
      </c>
      <c r="O3308" s="12" t="s">
        <v>1327</v>
      </c>
      <c r="P3308" s="11"/>
      <c r="Q3308" s="11" t="s">
        <v>330</v>
      </c>
      <c r="R3308" s="14"/>
      <c r="S3308" s="11" t="s">
        <v>336</v>
      </c>
      <c r="T3308" s="11"/>
      <c r="U3308" s="11" t="s">
        <v>1326</v>
      </c>
      <c r="V3308" s="14"/>
      <c r="W3308" s="14"/>
      <c r="X3308" s="11" t="s">
        <v>190</v>
      </c>
      <c r="Y3308" s="11" t="s">
        <v>191</v>
      </c>
      <c r="Z3308" s="11" t="s">
        <v>20</v>
      </c>
      <c r="AA3308" s="11"/>
      <c r="AB3308" s="11" t="s">
        <v>21</v>
      </c>
      <c r="AC3308" s="11" t="s">
        <v>1328</v>
      </c>
      <c r="AD3308" s="11"/>
      <c r="AE3308" s="11"/>
      <c r="AF3308" s="11"/>
      <c r="AG3308" s="11"/>
      <c r="AH3308" s="11"/>
      <c r="AI3308" s="11" t="s">
        <v>30</v>
      </c>
      <c r="AJ3308" s="9" t="s">
        <v>777</v>
      </c>
      <c r="AK3308" s="9" t="s">
        <v>114</v>
      </c>
      <c r="AL3308" s="9"/>
    </row>
    <row r="3309" spans="1:38" hidden="1" x14ac:dyDescent="0.2">
      <c r="A3309" s="12">
        <v>3109</v>
      </c>
      <c r="B3309" s="12">
        <v>12</v>
      </c>
      <c r="C3309" s="11" t="s">
        <v>1324</v>
      </c>
      <c r="D3309" s="11" t="s">
        <v>1323</v>
      </c>
      <c r="E3309" s="12">
        <v>2006</v>
      </c>
      <c r="F3309" s="5" t="s">
        <v>85</v>
      </c>
      <c r="G3309" s="13">
        <v>374</v>
      </c>
      <c r="H3309" s="13"/>
      <c r="I3309" s="13"/>
      <c r="J3309" s="11"/>
      <c r="K3309" s="11"/>
      <c r="L3309" s="11"/>
      <c r="M3309" s="11"/>
      <c r="N3309" s="12">
        <v>2000</v>
      </c>
      <c r="O3309" s="12" t="s">
        <v>1327</v>
      </c>
      <c r="P3309" s="11"/>
      <c r="Q3309" s="11" t="s">
        <v>1329</v>
      </c>
      <c r="R3309" s="14"/>
      <c r="S3309" s="11" t="s">
        <v>336</v>
      </c>
      <c r="T3309" s="11"/>
      <c r="U3309" s="11" t="s">
        <v>1326</v>
      </c>
      <c r="V3309" s="14"/>
      <c r="W3309" s="14"/>
      <c r="X3309" s="11" t="s">
        <v>190</v>
      </c>
      <c r="Y3309" s="11" t="s">
        <v>191</v>
      </c>
      <c r="Z3309" s="11" t="s">
        <v>20</v>
      </c>
      <c r="AA3309" s="11"/>
      <c r="AB3309" s="11" t="s">
        <v>105</v>
      </c>
      <c r="AC3309" s="11" t="s">
        <v>1325</v>
      </c>
      <c r="AD3309" s="11"/>
      <c r="AE3309" s="11"/>
      <c r="AF3309" s="11"/>
      <c r="AG3309" s="11"/>
      <c r="AH3309" s="11"/>
      <c r="AI3309" s="11" t="s">
        <v>30</v>
      </c>
      <c r="AJ3309" s="9" t="s">
        <v>777</v>
      </c>
      <c r="AK3309" s="9" t="s">
        <v>114</v>
      </c>
      <c r="AL3309" s="9"/>
    </row>
    <row r="3310" spans="1:38" hidden="1" x14ac:dyDescent="0.2">
      <c r="A3310" s="12">
        <v>3109</v>
      </c>
      <c r="B3310" s="12">
        <v>13</v>
      </c>
      <c r="C3310" s="11" t="s">
        <v>1324</v>
      </c>
      <c r="D3310" s="11" t="s">
        <v>1323</v>
      </c>
      <c r="E3310" s="12">
        <v>2006</v>
      </c>
      <c r="F3310" s="5" t="s">
        <v>227</v>
      </c>
      <c r="G3310" s="13">
        <v>0.12297483766233799</v>
      </c>
      <c r="H3310" s="13">
        <v>43</v>
      </c>
      <c r="I3310" s="13"/>
      <c r="J3310" s="11"/>
      <c r="K3310" s="11"/>
      <c r="L3310" s="11" t="s">
        <v>508</v>
      </c>
      <c r="M3310" s="11" t="s">
        <v>53</v>
      </c>
      <c r="N3310" s="12">
        <v>2000</v>
      </c>
      <c r="O3310" s="12" t="s">
        <v>1327</v>
      </c>
      <c r="P3310" s="11"/>
      <c r="Q3310" s="11" t="s">
        <v>1329</v>
      </c>
      <c r="R3310" s="14"/>
      <c r="S3310" s="11" t="s">
        <v>336</v>
      </c>
      <c r="T3310" s="11"/>
      <c r="U3310" s="11" t="s">
        <v>1326</v>
      </c>
      <c r="V3310" s="14"/>
      <c r="W3310" s="14"/>
      <c r="X3310" s="11" t="s">
        <v>190</v>
      </c>
      <c r="Y3310" s="11" t="s">
        <v>191</v>
      </c>
      <c r="Z3310" s="11" t="s">
        <v>20</v>
      </c>
      <c r="AA3310" s="11"/>
      <c r="AB3310" s="11" t="s">
        <v>105</v>
      </c>
      <c r="AC3310" s="11" t="s">
        <v>1325</v>
      </c>
      <c r="AD3310" s="11"/>
      <c r="AE3310" s="11"/>
      <c r="AF3310" s="11"/>
      <c r="AG3310" s="11"/>
      <c r="AH3310" s="11"/>
      <c r="AI3310" s="11" t="s">
        <v>30</v>
      </c>
      <c r="AJ3310" s="9" t="s">
        <v>777</v>
      </c>
      <c r="AK3310" s="9" t="s">
        <v>114</v>
      </c>
      <c r="AL3310" s="9"/>
    </row>
    <row r="3311" spans="1:38" hidden="1" x14ac:dyDescent="0.2">
      <c r="A3311" s="12">
        <v>3109</v>
      </c>
      <c r="B3311" s="12">
        <v>14</v>
      </c>
      <c r="C3311" s="11" t="s">
        <v>1324</v>
      </c>
      <c r="D3311" s="11" t="s">
        <v>1323</v>
      </c>
      <c r="E3311" s="12">
        <v>2006</v>
      </c>
      <c r="F3311" s="5" t="s">
        <v>227</v>
      </c>
      <c r="G3311" s="13">
        <v>0.105771103896104</v>
      </c>
      <c r="H3311" s="13">
        <v>37</v>
      </c>
      <c r="I3311" s="13"/>
      <c r="J3311" s="11"/>
      <c r="K3311" s="11"/>
      <c r="L3311" s="11" t="s">
        <v>509</v>
      </c>
      <c r="M3311" s="11" t="s">
        <v>53</v>
      </c>
      <c r="N3311" s="12">
        <v>2000</v>
      </c>
      <c r="O3311" s="12" t="s">
        <v>1327</v>
      </c>
      <c r="P3311" s="11"/>
      <c r="Q3311" s="11" t="s">
        <v>1329</v>
      </c>
      <c r="R3311" s="14"/>
      <c r="S3311" s="11" t="s">
        <v>336</v>
      </c>
      <c r="T3311" s="11"/>
      <c r="U3311" s="11" t="s">
        <v>1326</v>
      </c>
      <c r="V3311" s="14"/>
      <c r="W3311" s="14"/>
      <c r="X3311" s="11" t="s">
        <v>190</v>
      </c>
      <c r="Y3311" s="11" t="s">
        <v>191</v>
      </c>
      <c r="Z3311" s="11" t="s">
        <v>20</v>
      </c>
      <c r="AA3311" s="11"/>
      <c r="AB3311" s="11" t="s">
        <v>105</v>
      </c>
      <c r="AC3311" s="11" t="s">
        <v>1325</v>
      </c>
      <c r="AD3311" s="11"/>
      <c r="AE3311" s="11"/>
      <c r="AF3311" s="11"/>
      <c r="AG3311" s="11"/>
      <c r="AH3311" s="11"/>
      <c r="AI3311" s="11" t="s">
        <v>30</v>
      </c>
      <c r="AJ3311" s="9" t="s">
        <v>777</v>
      </c>
      <c r="AK3311" s="9" t="s">
        <v>114</v>
      </c>
      <c r="AL3311" s="9"/>
    </row>
    <row r="3312" spans="1:38" hidden="1" x14ac:dyDescent="0.2">
      <c r="A3312" s="12">
        <v>3109</v>
      </c>
      <c r="B3312" s="12">
        <v>15</v>
      </c>
      <c r="C3312" s="11" t="s">
        <v>1324</v>
      </c>
      <c r="D3312" s="11" t="s">
        <v>1323</v>
      </c>
      <c r="E3312" s="12">
        <v>2006</v>
      </c>
      <c r="F3312" s="5" t="s">
        <v>227</v>
      </c>
      <c r="G3312" s="13">
        <v>3.4407467532467401E-2</v>
      </c>
      <c r="H3312" s="13">
        <v>12</v>
      </c>
      <c r="I3312" s="13"/>
      <c r="J3312" s="11"/>
      <c r="K3312" s="11"/>
      <c r="L3312" s="11" t="s">
        <v>510</v>
      </c>
      <c r="M3312" s="11" t="s">
        <v>53</v>
      </c>
      <c r="N3312" s="12">
        <v>2000</v>
      </c>
      <c r="O3312" s="12" t="s">
        <v>1327</v>
      </c>
      <c r="P3312" s="11"/>
      <c r="Q3312" s="11" t="s">
        <v>1329</v>
      </c>
      <c r="R3312" s="14"/>
      <c r="S3312" s="11" t="s">
        <v>336</v>
      </c>
      <c r="T3312" s="11"/>
      <c r="U3312" s="11" t="s">
        <v>1326</v>
      </c>
      <c r="V3312" s="14"/>
      <c r="W3312" s="14"/>
      <c r="X3312" s="11" t="s">
        <v>190</v>
      </c>
      <c r="Y3312" s="11" t="s">
        <v>191</v>
      </c>
      <c r="Z3312" s="11" t="s">
        <v>20</v>
      </c>
      <c r="AA3312" s="11"/>
      <c r="AB3312" s="11" t="s">
        <v>105</v>
      </c>
      <c r="AC3312" s="11" t="s">
        <v>1325</v>
      </c>
      <c r="AD3312" s="11"/>
      <c r="AE3312" s="11"/>
      <c r="AF3312" s="11"/>
      <c r="AG3312" s="11"/>
      <c r="AH3312" s="11"/>
      <c r="AI3312" s="11" t="s">
        <v>30</v>
      </c>
      <c r="AJ3312" s="9" t="s">
        <v>777</v>
      </c>
      <c r="AK3312" s="9" t="s">
        <v>114</v>
      </c>
      <c r="AL3312" s="9"/>
    </row>
    <row r="3313" spans="1:38" hidden="1" x14ac:dyDescent="0.2">
      <c r="A3313" s="12">
        <v>3109</v>
      </c>
      <c r="B3313" s="12">
        <v>16</v>
      </c>
      <c r="C3313" s="11" t="s">
        <v>1324</v>
      </c>
      <c r="D3313" s="11" t="s">
        <v>1323</v>
      </c>
      <c r="E3313" s="12">
        <v>2006</v>
      </c>
      <c r="F3313" s="5" t="s">
        <v>227</v>
      </c>
      <c r="G3313" s="13">
        <v>7.3912337662337596E-2</v>
      </c>
      <c r="H3313" s="13">
        <v>26</v>
      </c>
      <c r="I3313" s="13"/>
      <c r="J3313" s="11"/>
      <c r="K3313" s="11"/>
      <c r="L3313" s="11" t="s">
        <v>511</v>
      </c>
      <c r="M3313" s="11" t="s">
        <v>53</v>
      </c>
      <c r="N3313" s="12">
        <v>2000</v>
      </c>
      <c r="O3313" s="12" t="s">
        <v>1327</v>
      </c>
      <c r="P3313" s="11"/>
      <c r="Q3313" s="11" t="s">
        <v>1329</v>
      </c>
      <c r="R3313" s="14"/>
      <c r="S3313" s="11" t="s">
        <v>336</v>
      </c>
      <c r="T3313" s="11"/>
      <c r="U3313" s="11" t="s">
        <v>1326</v>
      </c>
      <c r="V3313" s="14"/>
      <c r="W3313" s="14"/>
      <c r="X3313" s="11" t="s">
        <v>190</v>
      </c>
      <c r="Y3313" s="11" t="s">
        <v>191</v>
      </c>
      <c r="Z3313" s="11" t="s">
        <v>20</v>
      </c>
      <c r="AA3313" s="11"/>
      <c r="AB3313" s="11" t="s">
        <v>105</v>
      </c>
      <c r="AC3313" s="11" t="s">
        <v>1325</v>
      </c>
      <c r="AD3313" s="11"/>
      <c r="AE3313" s="11"/>
      <c r="AF3313" s="11"/>
      <c r="AG3313" s="11"/>
      <c r="AH3313" s="11"/>
      <c r="AI3313" s="11" t="s">
        <v>30</v>
      </c>
      <c r="AJ3313" s="9" t="s">
        <v>777</v>
      </c>
      <c r="AK3313" s="9" t="s">
        <v>114</v>
      </c>
      <c r="AL3313" s="9"/>
    </row>
    <row r="3314" spans="1:38" hidden="1" x14ac:dyDescent="0.2">
      <c r="A3314" s="12">
        <v>3109</v>
      </c>
      <c r="B3314" s="12">
        <v>17</v>
      </c>
      <c r="C3314" s="11" t="s">
        <v>1324</v>
      </c>
      <c r="D3314" s="11" t="s">
        <v>1323</v>
      </c>
      <c r="E3314" s="12">
        <v>2006</v>
      </c>
      <c r="F3314" s="5" t="s">
        <v>227</v>
      </c>
      <c r="G3314" s="13">
        <v>7.5823863636363495E-2</v>
      </c>
      <c r="H3314" s="13">
        <v>27</v>
      </c>
      <c r="I3314" s="13"/>
      <c r="J3314" s="11"/>
      <c r="K3314" s="11"/>
      <c r="L3314" s="11" t="s">
        <v>512</v>
      </c>
      <c r="M3314" s="11" t="s">
        <v>53</v>
      </c>
      <c r="N3314" s="12">
        <v>2000</v>
      </c>
      <c r="O3314" s="12" t="s">
        <v>1327</v>
      </c>
      <c r="P3314" s="11"/>
      <c r="Q3314" s="11" t="s">
        <v>1329</v>
      </c>
      <c r="R3314" s="14"/>
      <c r="S3314" s="11" t="s">
        <v>336</v>
      </c>
      <c r="T3314" s="11"/>
      <c r="U3314" s="11" t="s">
        <v>1326</v>
      </c>
      <c r="V3314" s="14"/>
      <c r="W3314" s="14"/>
      <c r="X3314" s="11" t="s">
        <v>190</v>
      </c>
      <c r="Y3314" s="11" t="s">
        <v>191</v>
      </c>
      <c r="Z3314" s="11" t="s">
        <v>20</v>
      </c>
      <c r="AA3314" s="11"/>
      <c r="AB3314" s="11" t="s">
        <v>105</v>
      </c>
      <c r="AC3314" s="11" t="s">
        <v>1325</v>
      </c>
      <c r="AD3314" s="11"/>
      <c r="AE3314" s="11"/>
      <c r="AF3314" s="11"/>
      <c r="AG3314" s="11"/>
      <c r="AH3314" s="11"/>
      <c r="AI3314" s="11" t="s">
        <v>30</v>
      </c>
      <c r="AJ3314" s="9" t="s">
        <v>777</v>
      </c>
      <c r="AK3314" s="9" t="s">
        <v>114</v>
      </c>
      <c r="AL3314" s="9"/>
    </row>
    <row r="3315" spans="1:38" hidden="1" x14ac:dyDescent="0.2">
      <c r="A3315" s="12">
        <v>3109</v>
      </c>
      <c r="B3315" s="12">
        <v>18</v>
      </c>
      <c r="C3315" s="11" t="s">
        <v>1324</v>
      </c>
      <c r="D3315" s="11" t="s">
        <v>1323</v>
      </c>
      <c r="E3315" s="12">
        <v>2006</v>
      </c>
      <c r="F3315" s="5" t="s">
        <v>227</v>
      </c>
      <c r="G3315" s="13">
        <v>2.7398538961038901E-2</v>
      </c>
      <c r="H3315" s="13">
        <v>10</v>
      </c>
      <c r="I3315" s="13"/>
      <c r="J3315" s="11"/>
      <c r="K3315" s="11"/>
      <c r="L3315" s="11" t="s">
        <v>581</v>
      </c>
      <c r="M3315" s="11" t="s">
        <v>53</v>
      </c>
      <c r="N3315" s="12">
        <v>2000</v>
      </c>
      <c r="O3315" s="12" t="s">
        <v>1327</v>
      </c>
      <c r="P3315" s="11"/>
      <c r="Q3315" s="11" t="s">
        <v>1329</v>
      </c>
      <c r="R3315" s="14"/>
      <c r="S3315" s="11" t="s">
        <v>336</v>
      </c>
      <c r="T3315" s="11"/>
      <c r="U3315" s="11" t="s">
        <v>1326</v>
      </c>
      <c r="V3315" s="14"/>
      <c r="W3315" s="14"/>
      <c r="X3315" s="11" t="s">
        <v>190</v>
      </c>
      <c r="Y3315" s="11" t="s">
        <v>191</v>
      </c>
      <c r="Z3315" s="11" t="s">
        <v>20</v>
      </c>
      <c r="AA3315" s="11"/>
      <c r="AB3315" s="11" t="s">
        <v>105</v>
      </c>
      <c r="AC3315" s="11" t="s">
        <v>1325</v>
      </c>
      <c r="AD3315" s="11"/>
      <c r="AE3315" s="11"/>
      <c r="AF3315" s="11"/>
      <c r="AG3315" s="11"/>
      <c r="AH3315" s="11"/>
      <c r="AI3315" s="11" t="s">
        <v>30</v>
      </c>
      <c r="AJ3315" s="9" t="s">
        <v>777</v>
      </c>
      <c r="AK3315" s="9" t="s">
        <v>114</v>
      </c>
      <c r="AL3315" s="9"/>
    </row>
    <row r="3316" spans="1:38" hidden="1" x14ac:dyDescent="0.2">
      <c r="A3316" s="12">
        <v>3109</v>
      </c>
      <c r="B3316" s="12">
        <v>19</v>
      </c>
      <c r="C3316" s="11" t="s">
        <v>1324</v>
      </c>
      <c r="D3316" s="11" t="s">
        <v>1323</v>
      </c>
      <c r="E3316" s="12">
        <v>2006</v>
      </c>
      <c r="F3316" s="5" t="s">
        <v>227</v>
      </c>
      <c r="G3316" s="13">
        <v>5.7345779220778397E-3</v>
      </c>
      <c r="H3316" s="13">
        <v>2</v>
      </c>
      <c r="I3316" s="13"/>
      <c r="J3316" s="11"/>
      <c r="K3316" s="11"/>
      <c r="L3316" s="11" t="s">
        <v>762</v>
      </c>
      <c r="M3316" s="11" t="s">
        <v>53</v>
      </c>
      <c r="N3316" s="12">
        <v>2000</v>
      </c>
      <c r="O3316" s="12" t="s">
        <v>1327</v>
      </c>
      <c r="P3316" s="11"/>
      <c r="Q3316" s="11" t="s">
        <v>1329</v>
      </c>
      <c r="R3316" s="14"/>
      <c r="S3316" s="11" t="s">
        <v>336</v>
      </c>
      <c r="T3316" s="11"/>
      <c r="U3316" s="11" t="s">
        <v>1326</v>
      </c>
      <c r="V3316" s="14"/>
      <c r="W3316" s="14"/>
      <c r="X3316" s="11" t="s">
        <v>190</v>
      </c>
      <c r="Y3316" s="11" t="s">
        <v>191</v>
      </c>
      <c r="Z3316" s="11" t="s">
        <v>20</v>
      </c>
      <c r="AA3316" s="11"/>
      <c r="AB3316" s="11" t="s">
        <v>105</v>
      </c>
      <c r="AC3316" s="11" t="s">
        <v>1325</v>
      </c>
      <c r="AD3316" s="11"/>
      <c r="AE3316" s="11"/>
      <c r="AF3316" s="11"/>
      <c r="AG3316" s="11"/>
      <c r="AH3316" s="11"/>
      <c r="AI3316" s="11" t="s">
        <v>30</v>
      </c>
      <c r="AJ3316" s="9" t="s">
        <v>777</v>
      </c>
      <c r="AK3316" s="9" t="s">
        <v>114</v>
      </c>
      <c r="AL3316" s="9"/>
    </row>
    <row r="3317" spans="1:38" hidden="1" x14ac:dyDescent="0.2">
      <c r="A3317" s="12">
        <v>3109</v>
      </c>
      <c r="B3317" s="12">
        <v>20</v>
      </c>
      <c r="C3317" s="11" t="s">
        <v>1324</v>
      </c>
      <c r="D3317" s="11" t="s">
        <v>1323</v>
      </c>
      <c r="E3317" s="12">
        <v>2006</v>
      </c>
      <c r="F3317" s="5" t="s">
        <v>227</v>
      </c>
      <c r="G3317" s="13">
        <v>0.14086850649350699</v>
      </c>
      <c r="H3317" s="13">
        <v>50</v>
      </c>
      <c r="I3317" s="13"/>
      <c r="J3317" s="11"/>
      <c r="K3317" s="11"/>
      <c r="L3317" s="11" t="s">
        <v>508</v>
      </c>
      <c r="M3317" s="11" t="s">
        <v>57</v>
      </c>
      <c r="N3317" s="12">
        <v>2000</v>
      </c>
      <c r="O3317" s="12" t="s">
        <v>1327</v>
      </c>
      <c r="P3317" s="11"/>
      <c r="Q3317" s="11" t="s">
        <v>1329</v>
      </c>
      <c r="R3317" s="14"/>
      <c r="S3317" s="11" t="s">
        <v>336</v>
      </c>
      <c r="T3317" s="11"/>
      <c r="U3317" s="11" t="s">
        <v>1326</v>
      </c>
      <c r="V3317" s="14"/>
      <c r="W3317" s="14"/>
      <c r="X3317" s="11" t="s">
        <v>190</v>
      </c>
      <c r="Y3317" s="11" t="s">
        <v>191</v>
      </c>
      <c r="Z3317" s="11" t="s">
        <v>20</v>
      </c>
      <c r="AA3317" s="11"/>
      <c r="AB3317" s="11" t="s">
        <v>105</v>
      </c>
      <c r="AC3317" s="11" t="s">
        <v>1325</v>
      </c>
      <c r="AD3317" s="11"/>
      <c r="AE3317" s="11"/>
      <c r="AF3317" s="11"/>
      <c r="AG3317" s="11"/>
      <c r="AH3317" s="11"/>
      <c r="AI3317" s="11" t="s">
        <v>30</v>
      </c>
      <c r="AJ3317" s="9" t="s">
        <v>777</v>
      </c>
      <c r="AK3317" s="9" t="s">
        <v>114</v>
      </c>
      <c r="AL3317" s="9"/>
    </row>
    <row r="3318" spans="1:38" hidden="1" x14ac:dyDescent="0.2">
      <c r="A3318" s="12">
        <v>3109</v>
      </c>
      <c r="B3318" s="12">
        <v>21</v>
      </c>
      <c r="C3318" s="11" t="s">
        <v>1324</v>
      </c>
      <c r="D3318" s="11" t="s">
        <v>1323</v>
      </c>
      <c r="E3318" s="12">
        <v>2006</v>
      </c>
      <c r="F3318" s="5" t="s">
        <v>227</v>
      </c>
      <c r="G3318" s="13">
        <v>0.10762987012987001</v>
      </c>
      <c r="H3318" s="13">
        <v>38</v>
      </c>
      <c r="I3318" s="13"/>
      <c r="J3318" s="11"/>
      <c r="K3318" s="11"/>
      <c r="L3318" s="11" t="s">
        <v>509</v>
      </c>
      <c r="M3318" s="11" t="s">
        <v>57</v>
      </c>
      <c r="N3318" s="12">
        <v>2000</v>
      </c>
      <c r="O3318" s="12" t="s">
        <v>1327</v>
      </c>
      <c r="P3318" s="11"/>
      <c r="Q3318" s="11" t="s">
        <v>1329</v>
      </c>
      <c r="R3318" s="14"/>
      <c r="S3318" s="11" t="s">
        <v>336</v>
      </c>
      <c r="T3318" s="11"/>
      <c r="U3318" s="11" t="s">
        <v>1326</v>
      </c>
      <c r="V3318" s="14"/>
      <c r="W3318" s="14"/>
      <c r="X3318" s="11" t="s">
        <v>190</v>
      </c>
      <c r="Y3318" s="11" t="s">
        <v>191</v>
      </c>
      <c r="Z3318" s="11" t="s">
        <v>20</v>
      </c>
      <c r="AA3318" s="11"/>
      <c r="AB3318" s="11" t="s">
        <v>105</v>
      </c>
      <c r="AC3318" s="11" t="s">
        <v>1325</v>
      </c>
      <c r="AD3318" s="11"/>
      <c r="AE3318" s="11"/>
      <c r="AF3318" s="11"/>
      <c r="AG3318" s="11"/>
      <c r="AH3318" s="11"/>
      <c r="AI3318" s="11" t="s">
        <v>30</v>
      </c>
      <c r="AJ3318" s="9" t="s">
        <v>777</v>
      </c>
      <c r="AK3318" s="9" t="s">
        <v>114</v>
      </c>
      <c r="AL3318" s="9"/>
    </row>
    <row r="3319" spans="1:38" hidden="1" x14ac:dyDescent="0.2">
      <c r="A3319" s="12">
        <v>3109</v>
      </c>
      <c r="B3319" s="12">
        <v>22</v>
      </c>
      <c r="C3319" s="11" t="s">
        <v>1324</v>
      </c>
      <c r="D3319" s="11" t="s">
        <v>1323</v>
      </c>
      <c r="E3319" s="12">
        <v>2006</v>
      </c>
      <c r="F3319" s="5" t="s">
        <v>227</v>
      </c>
      <c r="G3319" s="13">
        <v>5.8563311688311803E-2</v>
      </c>
      <c r="H3319" s="13">
        <v>21</v>
      </c>
      <c r="I3319" s="13"/>
      <c r="J3319" s="11"/>
      <c r="K3319" s="11"/>
      <c r="L3319" s="11" t="s">
        <v>510</v>
      </c>
      <c r="M3319" s="11" t="s">
        <v>57</v>
      </c>
      <c r="N3319" s="12">
        <v>2000</v>
      </c>
      <c r="O3319" s="12" t="s">
        <v>1327</v>
      </c>
      <c r="P3319" s="11"/>
      <c r="Q3319" s="11" t="s">
        <v>1329</v>
      </c>
      <c r="R3319" s="14"/>
      <c r="S3319" s="11" t="s">
        <v>336</v>
      </c>
      <c r="T3319" s="11"/>
      <c r="U3319" s="11" t="s">
        <v>1326</v>
      </c>
      <c r="V3319" s="14"/>
      <c r="W3319" s="14"/>
      <c r="X3319" s="11" t="s">
        <v>190</v>
      </c>
      <c r="Y3319" s="11" t="s">
        <v>191</v>
      </c>
      <c r="Z3319" s="11" t="s">
        <v>20</v>
      </c>
      <c r="AA3319" s="11"/>
      <c r="AB3319" s="11" t="s">
        <v>105</v>
      </c>
      <c r="AC3319" s="11" t="s">
        <v>1325</v>
      </c>
      <c r="AD3319" s="11"/>
      <c r="AE3319" s="11"/>
      <c r="AF3319" s="11"/>
      <c r="AG3319" s="11"/>
      <c r="AH3319" s="11"/>
      <c r="AI3319" s="11" t="s">
        <v>30</v>
      </c>
      <c r="AJ3319" s="9" t="s">
        <v>777</v>
      </c>
      <c r="AK3319" s="9" t="s">
        <v>114</v>
      </c>
      <c r="AL3319" s="9"/>
    </row>
    <row r="3320" spans="1:38" hidden="1" x14ac:dyDescent="0.2">
      <c r="A3320" s="12">
        <v>3109</v>
      </c>
      <c r="B3320" s="12">
        <v>23</v>
      </c>
      <c r="C3320" s="11" t="s">
        <v>1324</v>
      </c>
      <c r="D3320" s="11" t="s">
        <v>1323</v>
      </c>
      <c r="E3320" s="12">
        <v>2006</v>
      </c>
      <c r="F3320" s="5" t="s">
        <v>227</v>
      </c>
      <c r="G3320" s="13">
        <v>6.8851461038961101E-2</v>
      </c>
      <c r="H3320" s="13">
        <v>24</v>
      </c>
      <c r="I3320" s="13"/>
      <c r="J3320" s="11"/>
      <c r="K3320" s="11"/>
      <c r="L3320" s="11" t="s">
        <v>511</v>
      </c>
      <c r="M3320" s="11" t="s">
        <v>57</v>
      </c>
      <c r="N3320" s="12">
        <v>2000</v>
      </c>
      <c r="O3320" s="12" t="s">
        <v>1327</v>
      </c>
      <c r="P3320" s="11"/>
      <c r="Q3320" s="11" t="s">
        <v>1329</v>
      </c>
      <c r="R3320" s="14"/>
      <c r="S3320" s="11" t="s">
        <v>336</v>
      </c>
      <c r="T3320" s="11"/>
      <c r="U3320" s="11" t="s">
        <v>1326</v>
      </c>
      <c r="V3320" s="14"/>
      <c r="W3320" s="14"/>
      <c r="X3320" s="11" t="s">
        <v>190</v>
      </c>
      <c r="Y3320" s="11" t="s">
        <v>191</v>
      </c>
      <c r="Z3320" s="11" t="s">
        <v>20</v>
      </c>
      <c r="AA3320" s="11"/>
      <c r="AB3320" s="11" t="s">
        <v>105</v>
      </c>
      <c r="AC3320" s="11" t="s">
        <v>1325</v>
      </c>
      <c r="AD3320" s="11"/>
      <c r="AE3320" s="11"/>
      <c r="AF3320" s="11"/>
      <c r="AG3320" s="11"/>
      <c r="AH3320" s="11"/>
      <c r="AI3320" s="11" t="s">
        <v>30</v>
      </c>
      <c r="AJ3320" s="9" t="s">
        <v>777</v>
      </c>
      <c r="AK3320" s="9" t="s">
        <v>114</v>
      </c>
      <c r="AL3320" s="9"/>
    </row>
    <row r="3321" spans="1:38" hidden="1" x14ac:dyDescent="0.2">
      <c r="A3321" s="12">
        <v>3109</v>
      </c>
      <c r="B3321" s="12">
        <v>24</v>
      </c>
      <c r="C3321" s="11" t="s">
        <v>1324</v>
      </c>
      <c r="D3321" s="11" t="s">
        <v>1323</v>
      </c>
      <c r="E3321" s="12">
        <v>2006</v>
      </c>
      <c r="F3321" s="5" t="s">
        <v>227</v>
      </c>
      <c r="G3321" s="13">
        <v>7.43912337662338E-2</v>
      </c>
      <c r="H3321" s="13">
        <v>26</v>
      </c>
      <c r="I3321" s="13"/>
      <c r="J3321" s="11"/>
      <c r="K3321" s="11"/>
      <c r="L3321" s="11" t="s">
        <v>512</v>
      </c>
      <c r="M3321" s="11" t="s">
        <v>57</v>
      </c>
      <c r="N3321" s="12">
        <v>2000</v>
      </c>
      <c r="O3321" s="12" t="s">
        <v>1327</v>
      </c>
      <c r="P3321" s="11"/>
      <c r="Q3321" s="11" t="s">
        <v>1329</v>
      </c>
      <c r="R3321" s="14"/>
      <c r="S3321" s="11" t="s">
        <v>336</v>
      </c>
      <c r="T3321" s="11"/>
      <c r="U3321" s="11" t="s">
        <v>1326</v>
      </c>
      <c r="V3321" s="14"/>
      <c r="W3321" s="14"/>
      <c r="X3321" s="11" t="s">
        <v>190</v>
      </c>
      <c r="Y3321" s="11" t="s">
        <v>191</v>
      </c>
      <c r="Z3321" s="11" t="s">
        <v>20</v>
      </c>
      <c r="AA3321" s="11"/>
      <c r="AB3321" s="11" t="s">
        <v>105</v>
      </c>
      <c r="AC3321" s="11" t="s">
        <v>1325</v>
      </c>
      <c r="AD3321" s="11"/>
      <c r="AE3321" s="11"/>
      <c r="AF3321" s="11"/>
      <c r="AG3321" s="11"/>
      <c r="AH3321" s="11"/>
      <c r="AI3321" s="11" t="s">
        <v>30</v>
      </c>
      <c r="AJ3321" s="9" t="s">
        <v>777</v>
      </c>
      <c r="AK3321" s="9" t="s">
        <v>114</v>
      </c>
      <c r="AL3321" s="9"/>
    </row>
    <row r="3322" spans="1:38" hidden="1" x14ac:dyDescent="0.2">
      <c r="A3322" s="12">
        <v>3109</v>
      </c>
      <c r="B3322" s="12">
        <v>25</v>
      </c>
      <c r="C3322" s="11" t="s">
        <v>1324</v>
      </c>
      <c r="D3322" s="11" t="s">
        <v>1323</v>
      </c>
      <c r="E3322" s="12">
        <v>2006</v>
      </c>
      <c r="F3322" s="5" t="s">
        <v>227</v>
      </c>
      <c r="G3322" s="13">
        <v>5.9354707792207799E-2</v>
      </c>
      <c r="H3322" s="13">
        <v>21</v>
      </c>
      <c r="I3322" s="13"/>
      <c r="J3322" s="11"/>
      <c r="K3322" s="11"/>
      <c r="L3322" s="11" t="s">
        <v>581</v>
      </c>
      <c r="M3322" s="11" t="s">
        <v>57</v>
      </c>
      <c r="N3322" s="12">
        <v>2000</v>
      </c>
      <c r="O3322" s="12" t="s">
        <v>1327</v>
      </c>
      <c r="P3322" s="11"/>
      <c r="Q3322" s="11" t="s">
        <v>1329</v>
      </c>
      <c r="R3322" s="14"/>
      <c r="S3322" s="11" t="s">
        <v>336</v>
      </c>
      <c r="T3322" s="11"/>
      <c r="U3322" s="11" t="s">
        <v>1326</v>
      </c>
      <c r="V3322" s="14"/>
      <c r="W3322" s="14"/>
      <c r="X3322" s="11" t="s">
        <v>190</v>
      </c>
      <c r="Y3322" s="11" t="s">
        <v>191</v>
      </c>
      <c r="Z3322" s="11" t="s">
        <v>20</v>
      </c>
      <c r="AA3322" s="11"/>
      <c r="AB3322" s="11" t="s">
        <v>105</v>
      </c>
      <c r="AC3322" s="11" t="s">
        <v>1325</v>
      </c>
      <c r="AD3322" s="11"/>
      <c r="AE3322" s="11"/>
      <c r="AF3322" s="11"/>
      <c r="AG3322" s="11"/>
      <c r="AH3322" s="11"/>
      <c r="AI3322" s="11" t="s">
        <v>30</v>
      </c>
      <c r="AJ3322" s="9" t="s">
        <v>777</v>
      </c>
      <c r="AK3322" s="9" t="s">
        <v>114</v>
      </c>
      <c r="AL3322" s="9"/>
    </row>
    <row r="3323" spans="1:38" hidden="1" x14ac:dyDescent="0.2">
      <c r="A3323" s="12">
        <v>3109</v>
      </c>
      <c r="B3323" s="12">
        <v>26</v>
      </c>
      <c r="C3323" s="11" t="s">
        <v>1324</v>
      </c>
      <c r="D3323" s="11" t="s">
        <v>1323</v>
      </c>
      <c r="E3323" s="12">
        <v>2006</v>
      </c>
      <c r="F3323" s="5" t="s">
        <v>227</v>
      </c>
      <c r="G3323" s="13">
        <v>4.1943993506493603E-2</v>
      </c>
      <c r="H3323" s="13">
        <v>15</v>
      </c>
      <c r="I3323" s="13"/>
      <c r="J3323" s="11"/>
      <c r="K3323" s="11"/>
      <c r="L3323" s="11" t="s">
        <v>762</v>
      </c>
      <c r="M3323" s="11" t="s">
        <v>57</v>
      </c>
      <c r="N3323" s="12">
        <v>2000</v>
      </c>
      <c r="O3323" s="12" t="s">
        <v>1327</v>
      </c>
      <c r="P3323" s="11"/>
      <c r="Q3323" s="11" t="s">
        <v>1329</v>
      </c>
      <c r="R3323" s="14"/>
      <c r="S3323" s="11" t="s">
        <v>336</v>
      </c>
      <c r="T3323" s="11"/>
      <c r="U3323" s="11" t="s">
        <v>1326</v>
      </c>
      <c r="V3323" s="14"/>
      <c r="W3323" s="14"/>
      <c r="X3323" s="11" t="s">
        <v>190</v>
      </c>
      <c r="Y3323" s="11" t="s">
        <v>191</v>
      </c>
      <c r="Z3323" s="11" t="s">
        <v>20</v>
      </c>
      <c r="AA3323" s="11"/>
      <c r="AB3323" s="11" t="s">
        <v>105</v>
      </c>
      <c r="AC3323" s="11" t="s">
        <v>1325</v>
      </c>
      <c r="AD3323" s="11"/>
      <c r="AE3323" s="11"/>
      <c r="AF3323" s="11"/>
      <c r="AG3323" s="11"/>
      <c r="AH3323" s="11"/>
      <c r="AI3323" s="11" t="s">
        <v>30</v>
      </c>
      <c r="AJ3323" s="9" t="s">
        <v>777</v>
      </c>
      <c r="AK3323" s="9" t="s">
        <v>114</v>
      </c>
      <c r="AL3323" s="9"/>
    </row>
    <row r="3324" spans="1:38" hidden="1" x14ac:dyDescent="0.2">
      <c r="A3324" s="12">
        <v>3109</v>
      </c>
      <c r="B3324" s="12">
        <v>27</v>
      </c>
      <c r="C3324" s="11" t="s">
        <v>1324</v>
      </c>
      <c r="D3324" s="11" t="s">
        <v>1323</v>
      </c>
      <c r="E3324" s="12">
        <v>2006</v>
      </c>
      <c r="F3324" s="5" t="s">
        <v>227</v>
      </c>
      <c r="G3324" s="13">
        <v>0.373431734317343</v>
      </c>
      <c r="H3324" s="13"/>
      <c r="I3324" s="13"/>
      <c r="J3324" s="11"/>
      <c r="K3324" s="11"/>
      <c r="L3324" s="11" t="s">
        <v>508</v>
      </c>
      <c r="M3324" s="11"/>
      <c r="N3324" s="12">
        <v>2000</v>
      </c>
      <c r="O3324" s="12" t="s">
        <v>1327</v>
      </c>
      <c r="P3324" s="11"/>
      <c r="Q3324" s="11" t="s">
        <v>1329</v>
      </c>
      <c r="R3324" s="14"/>
      <c r="S3324" s="11" t="s">
        <v>336</v>
      </c>
      <c r="T3324" s="11"/>
      <c r="U3324" s="11" t="s">
        <v>1326</v>
      </c>
      <c r="V3324" s="14"/>
      <c r="W3324" s="14"/>
      <c r="X3324" s="11" t="s">
        <v>190</v>
      </c>
      <c r="Y3324" s="11" t="s">
        <v>191</v>
      </c>
      <c r="Z3324" s="11" t="s">
        <v>20</v>
      </c>
      <c r="AA3324" s="11"/>
      <c r="AB3324" s="11" t="s">
        <v>105</v>
      </c>
      <c r="AC3324" s="11" t="s">
        <v>1325</v>
      </c>
      <c r="AD3324" s="11"/>
      <c r="AE3324" s="11"/>
      <c r="AF3324" s="11"/>
      <c r="AG3324" s="11"/>
      <c r="AH3324" s="11"/>
      <c r="AI3324" s="11" t="s">
        <v>30</v>
      </c>
      <c r="AJ3324" s="9" t="s">
        <v>777</v>
      </c>
      <c r="AK3324" s="9" t="s">
        <v>114</v>
      </c>
      <c r="AL3324" s="9"/>
    </row>
    <row r="3325" spans="1:38" hidden="1" x14ac:dyDescent="0.2">
      <c r="A3325" s="12">
        <v>3109</v>
      </c>
      <c r="B3325" s="12">
        <v>28</v>
      </c>
      <c r="C3325" s="11" t="s">
        <v>1324</v>
      </c>
      <c r="D3325" s="11" t="s">
        <v>1323</v>
      </c>
      <c r="E3325" s="12">
        <v>2006</v>
      </c>
      <c r="F3325" s="5" t="s">
        <v>227</v>
      </c>
      <c r="G3325" s="13">
        <v>0.26420664206642103</v>
      </c>
      <c r="H3325" s="13"/>
      <c r="I3325" s="13"/>
      <c r="J3325" s="11"/>
      <c r="K3325" s="11"/>
      <c r="L3325" s="11" t="s">
        <v>509</v>
      </c>
      <c r="M3325" s="11"/>
      <c r="N3325" s="12">
        <v>2000</v>
      </c>
      <c r="O3325" s="12" t="s">
        <v>1327</v>
      </c>
      <c r="P3325" s="11"/>
      <c r="Q3325" s="11" t="s">
        <v>1329</v>
      </c>
      <c r="R3325" s="14"/>
      <c r="S3325" s="11" t="s">
        <v>336</v>
      </c>
      <c r="T3325" s="11"/>
      <c r="U3325" s="11" t="s">
        <v>1326</v>
      </c>
      <c r="V3325" s="14"/>
      <c r="W3325" s="14"/>
      <c r="X3325" s="11" t="s">
        <v>190</v>
      </c>
      <c r="Y3325" s="11" t="s">
        <v>191</v>
      </c>
      <c r="Z3325" s="11" t="s">
        <v>20</v>
      </c>
      <c r="AA3325" s="11"/>
      <c r="AB3325" s="11" t="s">
        <v>105</v>
      </c>
      <c r="AC3325" s="11" t="s">
        <v>1325</v>
      </c>
      <c r="AD3325" s="11"/>
      <c r="AE3325" s="11"/>
      <c r="AF3325" s="11"/>
      <c r="AG3325" s="11"/>
      <c r="AH3325" s="11"/>
      <c r="AI3325" s="11" t="s">
        <v>30</v>
      </c>
      <c r="AJ3325" s="9" t="s">
        <v>777</v>
      </c>
      <c r="AK3325" s="9" t="s">
        <v>114</v>
      </c>
      <c r="AL3325" s="9"/>
    </row>
    <row r="3326" spans="1:38" hidden="1" x14ac:dyDescent="0.2">
      <c r="A3326" s="12">
        <v>3109</v>
      </c>
      <c r="B3326" s="12">
        <v>29</v>
      </c>
      <c r="C3326" s="11" t="s">
        <v>1324</v>
      </c>
      <c r="D3326" s="11" t="s">
        <v>1323</v>
      </c>
      <c r="E3326" s="12">
        <v>2006</v>
      </c>
      <c r="F3326" s="5" t="s">
        <v>227</v>
      </c>
      <c r="G3326" s="13">
        <v>0.12546125461254601</v>
      </c>
      <c r="H3326" s="13"/>
      <c r="I3326" s="13"/>
      <c r="J3326" s="11"/>
      <c r="K3326" s="11"/>
      <c r="L3326" s="11" t="s">
        <v>510</v>
      </c>
      <c r="M3326" s="11"/>
      <c r="N3326" s="12">
        <v>2000</v>
      </c>
      <c r="O3326" s="12" t="s">
        <v>1327</v>
      </c>
      <c r="P3326" s="11"/>
      <c r="Q3326" s="11" t="s">
        <v>1329</v>
      </c>
      <c r="R3326" s="14"/>
      <c r="S3326" s="11" t="s">
        <v>336</v>
      </c>
      <c r="T3326" s="11"/>
      <c r="U3326" s="11" t="s">
        <v>1326</v>
      </c>
      <c r="V3326" s="14"/>
      <c r="W3326" s="14"/>
      <c r="X3326" s="11" t="s">
        <v>190</v>
      </c>
      <c r="Y3326" s="11" t="s">
        <v>191</v>
      </c>
      <c r="Z3326" s="11" t="s">
        <v>20</v>
      </c>
      <c r="AA3326" s="11"/>
      <c r="AB3326" s="11" t="s">
        <v>105</v>
      </c>
      <c r="AC3326" s="11" t="s">
        <v>1325</v>
      </c>
      <c r="AD3326" s="11"/>
      <c r="AE3326" s="11"/>
      <c r="AF3326" s="11"/>
      <c r="AG3326" s="11"/>
      <c r="AH3326" s="11"/>
      <c r="AI3326" s="11" t="s">
        <v>30</v>
      </c>
      <c r="AJ3326" s="9" t="s">
        <v>777</v>
      </c>
      <c r="AK3326" s="9" t="s">
        <v>114</v>
      </c>
      <c r="AL3326" s="9"/>
    </row>
    <row r="3327" spans="1:38" hidden="1" x14ac:dyDescent="0.2">
      <c r="A3327" s="12">
        <v>3109</v>
      </c>
      <c r="B3327" s="12">
        <v>30</v>
      </c>
      <c r="C3327" s="11" t="s">
        <v>1324</v>
      </c>
      <c r="D3327" s="11" t="s">
        <v>1323</v>
      </c>
      <c r="E3327" s="12">
        <v>2006</v>
      </c>
      <c r="F3327" s="5" t="s">
        <v>227</v>
      </c>
      <c r="G3327" s="13">
        <v>4.7232472324723301E-2</v>
      </c>
      <c r="H3327" s="13"/>
      <c r="I3327" s="13"/>
      <c r="J3327" s="11"/>
      <c r="K3327" s="11"/>
      <c r="L3327" s="11" t="s">
        <v>511</v>
      </c>
      <c r="M3327" s="11"/>
      <c r="N3327" s="12">
        <v>2000</v>
      </c>
      <c r="O3327" s="12" t="s">
        <v>1327</v>
      </c>
      <c r="P3327" s="11"/>
      <c r="Q3327" s="11" t="s">
        <v>1329</v>
      </c>
      <c r="R3327" s="14"/>
      <c r="S3327" s="11" t="s">
        <v>336</v>
      </c>
      <c r="T3327" s="11"/>
      <c r="U3327" s="11" t="s">
        <v>1326</v>
      </c>
      <c r="V3327" s="14"/>
      <c r="W3327" s="14"/>
      <c r="X3327" s="11" t="s">
        <v>190</v>
      </c>
      <c r="Y3327" s="11" t="s">
        <v>191</v>
      </c>
      <c r="Z3327" s="11" t="s">
        <v>20</v>
      </c>
      <c r="AA3327" s="11"/>
      <c r="AB3327" s="11" t="s">
        <v>105</v>
      </c>
      <c r="AC3327" s="11" t="s">
        <v>1325</v>
      </c>
      <c r="AD3327" s="11"/>
      <c r="AE3327" s="11"/>
      <c r="AF3327" s="11"/>
      <c r="AG3327" s="11"/>
      <c r="AH3327" s="11"/>
      <c r="AI3327" s="11" t="s">
        <v>30</v>
      </c>
      <c r="AJ3327" s="9" t="s">
        <v>777</v>
      </c>
      <c r="AK3327" s="9" t="s">
        <v>114</v>
      </c>
      <c r="AL3327" s="9"/>
    </row>
    <row r="3328" spans="1:38" hidden="1" x14ac:dyDescent="0.2">
      <c r="A3328" s="12">
        <v>3109</v>
      </c>
      <c r="B3328" s="12">
        <v>31</v>
      </c>
      <c r="C3328" s="11" t="s">
        <v>1324</v>
      </c>
      <c r="D3328" s="11" t="s">
        <v>1323</v>
      </c>
      <c r="E3328" s="12">
        <v>2006</v>
      </c>
      <c r="F3328" s="5" t="s">
        <v>227</v>
      </c>
      <c r="G3328" s="13">
        <v>5.9040590405904099E-2</v>
      </c>
      <c r="H3328" s="13"/>
      <c r="I3328" s="13"/>
      <c r="J3328" s="11"/>
      <c r="K3328" s="11"/>
      <c r="L3328" s="11" t="s">
        <v>512</v>
      </c>
      <c r="M3328" s="11"/>
      <c r="N3328" s="12">
        <v>2000</v>
      </c>
      <c r="O3328" s="12" t="s">
        <v>1327</v>
      </c>
      <c r="P3328" s="11"/>
      <c r="Q3328" s="11" t="s">
        <v>1329</v>
      </c>
      <c r="R3328" s="14"/>
      <c r="S3328" s="11" t="s">
        <v>336</v>
      </c>
      <c r="T3328" s="11"/>
      <c r="U3328" s="11" t="s">
        <v>1326</v>
      </c>
      <c r="V3328" s="14"/>
      <c r="W3328" s="14"/>
      <c r="X3328" s="11" t="s">
        <v>190</v>
      </c>
      <c r="Y3328" s="11" t="s">
        <v>191</v>
      </c>
      <c r="Z3328" s="11" t="s">
        <v>20</v>
      </c>
      <c r="AA3328" s="11"/>
      <c r="AB3328" s="11" t="s">
        <v>105</v>
      </c>
      <c r="AC3328" s="11" t="s">
        <v>1325</v>
      </c>
      <c r="AD3328" s="11"/>
      <c r="AE3328" s="11"/>
      <c r="AF3328" s="11"/>
      <c r="AG3328" s="11"/>
      <c r="AH3328" s="11"/>
      <c r="AI3328" s="11" t="s">
        <v>30</v>
      </c>
      <c r="AJ3328" s="9" t="s">
        <v>777</v>
      </c>
      <c r="AK3328" s="9" t="s">
        <v>114</v>
      </c>
      <c r="AL3328" s="9"/>
    </row>
    <row r="3329" spans="1:38" hidden="1" x14ac:dyDescent="0.2">
      <c r="A3329" s="12">
        <v>3109</v>
      </c>
      <c r="B3329" s="12">
        <v>32</v>
      </c>
      <c r="C3329" s="11" t="s">
        <v>1324</v>
      </c>
      <c r="D3329" s="11" t="s">
        <v>1323</v>
      </c>
      <c r="E3329" s="12">
        <v>2006</v>
      </c>
      <c r="F3329" s="5" t="s">
        <v>227</v>
      </c>
      <c r="G3329" s="13">
        <v>3.6900369003690099E-2</v>
      </c>
      <c r="H3329" s="13"/>
      <c r="I3329" s="13"/>
      <c r="J3329" s="11"/>
      <c r="K3329" s="11"/>
      <c r="L3329" s="11" t="s">
        <v>581</v>
      </c>
      <c r="M3329" s="11"/>
      <c r="N3329" s="12">
        <v>2000</v>
      </c>
      <c r="O3329" s="12" t="s">
        <v>1327</v>
      </c>
      <c r="P3329" s="11"/>
      <c r="Q3329" s="11" t="s">
        <v>1329</v>
      </c>
      <c r="R3329" s="14"/>
      <c r="S3329" s="11" t="s">
        <v>336</v>
      </c>
      <c r="T3329" s="11"/>
      <c r="U3329" s="11" t="s">
        <v>1326</v>
      </c>
      <c r="V3329" s="14"/>
      <c r="W3329" s="14"/>
      <c r="X3329" s="11" t="s">
        <v>190</v>
      </c>
      <c r="Y3329" s="11" t="s">
        <v>191</v>
      </c>
      <c r="Z3329" s="11" t="s">
        <v>20</v>
      </c>
      <c r="AA3329" s="11"/>
      <c r="AB3329" s="11" t="s">
        <v>105</v>
      </c>
      <c r="AC3329" s="11" t="s">
        <v>1325</v>
      </c>
      <c r="AD3329" s="11"/>
      <c r="AE3329" s="11"/>
      <c r="AF3329" s="11"/>
      <c r="AG3329" s="11"/>
      <c r="AH3329" s="11"/>
      <c r="AI3329" s="11" t="s">
        <v>30</v>
      </c>
      <c r="AJ3329" s="9" t="s">
        <v>777</v>
      </c>
      <c r="AK3329" s="9" t="s">
        <v>114</v>
      </c>
      <c r="AL3329" s="9"/>
    </row>
    <row r="3330" spans="1:38" hidden="1" x14ac:dyDescent="0.2">
      <c r="A3330" s="12">
        <v>3109</v>
      </c>
      <c r="B3330" s="12">
        <v>33</v>
      </c>
      <c r="C3330" s="11" t="s">
        <v>1324</v>
      </c>
      <c r="D3330" s="11" t="s">
        <v>1323</v>
      </c>
      <c r="E3330" s="12">
        <v>2006</v>
      </c>
      <c r="F3330" s="5" t="s">
        <v>227</v>
      </c>
      <c r="G3330" s="13">
        <v>0.10479704797048001</v>
      </c>
      <c r="H3330" s="13"/>
      <c r="I3330" s="13"/>
      <c r="J3330" s="11"/>
      <c r="K3330" s="11"/>
      <c r="L3330" s="11" t="s">
        <v>762</v>
      </c>
      <c r="M3330" s="11"/>
      <c r="N3330" s="12">
        <v>2000</v>
      </c>
      <c r="O3330" s="12" t="s">
        <v>1327</v>
      </c>
      <c r="P3330" s="11"/>
      <c r="Q3330" s="11" t="s">
        <v>1329</v>
      </c>
      <c r="R3330" s="14"/>
      <c r="S3330" s="11" t="s">
        <v>336</v>
      </c>
      <c r="T3330" s="11"/>
      <c r="U3330" s="11" t="s">
        <v>1326</v>
      </c>
      <c r="V3330" s="14"/>
      <c r="W3330" s="14"/>
      <c r="X3330" s="11" t="s">
        <v>190</v>
      </c>
      <c r="Y3330" s="11" t="s">
        <v>191</v>
      </c>
      <c r="Z3330" s="11" t="s">
        <v>20</v>
      </c>
      <c r="AA3330" s="11"/>
      <c r="AB3330" s="11" t="s">
        <v>105</v>
      </c>
      <c r="AC3330" s="11" t="s">
        <v>1325</v>
      </c>
      <c r="AD3330" s="11"/>
      <c r="AE3330" s="11"/>
      <c r="AF3330" s="11"/>
      <c r="AG3330" s="11"/>
      <c r="AH3330" s="11"/>
      <c r="AI3330" s="11" t="s">
        <v>30</v>
      </c>
      <c r="AJ3330" s="9" t="s">
        <v>777</v>
      </c>
      <c r="AK3330" s="9" t="s">
        <v>114</v>
      </c>
      <c r="AL3330" s="9"/>
    </row>
    <row r="3331" spans="1:38" x14ac:dyDescent="0.2">
      <c r="A3331" s="4">
        <v>315</v>
      </c>
      <c r="B3331" s="4">
        <v>1</v>
      </c>
      <c r="C3331" s="5" t="s">
        <v>1344</v>
      </c>
      <c r="D3331" s="5" t="s">
        <v>1345</v>
      </c>
      <c r="E3331" s="4">
        <v>1974</v>
      </c>
      <c r="F3331" s="5" t="s">
        <v>709</v>
      </c>
      <c r="G3331" s="6">
        <v>6.4000000000000001E-2</v>
      </c>
      <c r="N3331" s="4">
        <v>1946</v>
      </c>
      <c r="O3331" s="5" t="s">
        <v>1346</v>
      </c>
      <c r="S3331" s="5" t="s">
        <v>1349</v>
      </c>
      <c r="T3331" s="5" t="s">
        <v>1347</v>
      </c>
      <c r="U3331" s="5" t="s">
        <v>215</v>
      </c>
      <c r="X3331" s="5" t="s">
        <v>190</v>
      </c>
      <c r="Y3331" s="5" t="s">
        <v>191</v>
      </c>
      <c r="Z3331" s="5" t="s">
        <v>20</v>
      </c>
      <c r="AI3331" s="5" t="s">
        <v>1348</v>
      </c>
      <c r="AJ3331" s="8" t="s">
        <v>59</v>
      </c>
      <c r="AK3331" s="8" t="s">
        <v>114</v>
      </c>
      <c r="AL3331" s="8" t="s">
        <v>794</v>
      </c>
    </row>
    <row r="3332" spans="1:38" hidden="1" x14ac:dyDescent="0.2">
      <c r="A3332" s="4">
        <v>315</v>
      </c>
      <c r="B3332" s="4">
        <v>2</v>
      </c>
      <c r="C3332" s="5" t="s">
        <v>1344</v>
      </c>
      <c r="D3332" s="5" t="s">
        <v>1345</v>
      </c>
      <c r="E3332" s="4">
        <v>1974</v>
      </c>
      <c r="F3332" s="5" t="s">
        <v>1350</v>
      </c>
      <c r="G3332" s="6">
        <v>6000</v>
      </c>
      <c r="N3332" s="4">
        <v>1946</v>
      </c>
      <c r="O3332" s="5" t="s">
        <v>1346</v>
      </c>
      <c r="S3332" s="5" t="s">
        <v>1349</v>
      </c>
      <c r="T3332" s="5" t="s">
        <v>1347</v>
      </c>
      <c r="U3332" s="5" t="s">
        <v>215</v>
      </c>
      <c r="X3332" s="5" t="s">
        <v>190</v>
      </c>
      <c r="Y3332" s="5" t="s">
        <v>191</v>
      </c>
      <c r="Z3332" s="5" t="s">
        <v>20</v>
      </c>
      <c r="AI3332" s="5" t="s">
        <v>1348</v>
      </c>
      <c r="AJ3332" s="8" t="s">
        <v>59</v>
      </c>
      <c r="AK3332" s="8" t="s">
        <v>114</v>
      </c>
      <c r="AL3332" s="8" t="s">
        <v>794</v>
      </c>
    </row>
    <row r="3333" spans="1:38" hidden="1" x14ac:dyDescent="0.2">
      <c r="A3333" s="4">
        <v>315</v>
      </c>
      <c r="B3333" s="4">
        <v>3</v>
      </c>
      <c r="C3333" s="5" t="s">
        <v>1344</v>
      </c>
      <c r="D3333" s="5" t="s">
        <v>1345</v>
      </c>
      <c r="E3333" s="4">
        <v>1974</v>
      </c>
      <c r="F3333" s="5" t="s">
        <v>165</v>
      </c>
      <c r="G3333" s="6">
        <v>2000</v>
      </c>
      <c r="N3333" s="4" t="s">
        <v>217</v>
      </c>
      <c r="O3333" s="5" t="s">
        <v>1346</v>
      </c>
      <c r="S3333" s="5" t="s">
        <v>1349</v>
      </c>
      <c r="X3333" s="5" t="s">
        <v>190</v>
      </c>
      <c r="Y3333" s="5" t="s">
        <v>191</v>
      </c>
      <c r="Z3333" s="5" t="s">
        <v>20</v>
      </c>
      <c r="AA3333" s="5" t="s">
        <v>1351</v>
      </c>
      <c r="AB3333" s="5" t="s">
        <v>184</v>
      </c>
      <c r="AI3333" s="5" t="s">
        <v>1348</v>
      </c>
      <c r="AJ3333" s="8" t="s">
        <v>59</v>
      </c>
      <c r="AK3333" s="8" t="s">
        <v>114</v>
      </c>
      <c r="AL3333" s="8" t="s">
        <v>264</v>
      </c>
    </row>
    <row r="3334" spans="1:38" hidden="1" x14ac:dyDescent="0.2">
      <c r="A3334" s="4">
        <v>315</v>
      </c>
      <c r="B3334" s="4">
        <v>4</v>
      </c>
      <c r="C3334" s="5" t="s">
        <v>1344</v>
      </c>
      <c r="D3334" s="5" t="s">
        <v>1345</v>
      </c>
      <c r="E3334" s="4">
        <v>1974</v>
      </c>
      <c r="F3334" s="5" t="s">
        <v>85</v>
      </c>
      <c r="G3334" s="6">
        <v>9400</v>
      </c>
      <c r="H3334" s="7">
        <v>24405</v>
      </c>
      <c r="N3334" s="4" t="s">
        <v>1352</v>
      </c>
      <c r="O3334" s="5" t="s">
        <v>1346</v>
      </c>
      <c r="S3334" s="5" t="s">
        <v>1349</v>
      </c>
      <c r="T3334" s="5" t="s">
        <v>1347</v>
      </c>
      <c r="U3334" s="5" t="s">
        <v>215</v>
      </c>
      <c r="X3334" s="5" t="s">
        <v>190</v>
      </c>
      <c r="Y3334" s="5" t="s">
        <v>191</v>
      </c>
      <c r="Z3334" s="5" t="s">
        <v>20</v>
      </c>
      <c r="AB3334" s="5" t="s">
        <v>21</v>
      </c>
      <c r="AC3334" s="5" t="s">
        <v>1353</v>
      </c>
      <c r="AI3334" s="5" t="s">
        <v>1348</v>
      </c>
      <c r="AJ3334" s="8" t="s">
        <v>59</v>
      </c>
      <c r="AK3334" s="8" t="s">
        <v>114</v>
      </c>
    </row>
    <row r="3335" spans="1:38" hidden="1" x14ac:dyDescent="0.2">
      <c r="A3335" s="4">
        <v>315</v>
      </c>
      <c r="B3335" s="4">
        <v>5</v>
      </c>
      <c r="C3335" s="5" t="s">
        <v>1344</v>
      </c>
      <c r="D3335" s="5" t="s">
        <v>1345</v>
      </c>
      <c r="E3335" s="4">
        <v>1974</v>
      </c>
      <c r="F3335" s="5" t="s">
        <v>165</v>
      </c>
      <c r="G3335" s="6">
        <v>9200</v>
      </c>
      <c r="N3335" s="4" t="s">
        <v>1354</v>
      </c>
      <c r="O3335" s="5" t="s">
        <v>1346</v>
      </c>
      <c r="S3335" s="5" t="s">
        <v>1349</v>
      </c>
      <c r="T3335" s="5" t="s">
        <v>1347</v>
      </c>
      <c r="U3335" s="5" t="s">
        <v>215</v>
      </c>
      <c r="X3335" s="5" t="s">
        <v>190</v>
      </c>
      <c r="Y3335" s="5" t="s">
        <v>191</v>
      </c>
      <c r="Z3335" s="5" t="s">
        <v>20</v>
      </c>
      <c r="AB3335" s="5" t="s">
        <v>184</v>
      </c>
      <c r="AH3335" s="5" t="s">
        <v>1355</v>
      </c>
      <c r="AI3335" s="5" t="s">
        <v>1348</v>
      </c>
      <c r="AJ3335" s="8" t="s">
        <v>59</v>
      </c>
      <c r="AK3335" s="8" t="s">
        <v>114</v>
      </c>
    </row>
    <row r="3336" spans="1:38" hidden="1" x14ac:dyDescent="0.2">
      <c r="A3336" s="4">
        <v>315</v>
      </c>
      <c r="B3336" s="4">
        <v>6</v>
      </c>
      <c r="C3336" s="5" t="s">
        <v>1344</v>
      </c>
      <c r="D3336" s="5" t="s">
        <v>1345</v>
      </c>
      <c r="E3336" s="4">
        <v>1974</v>
      </c>
      <c r="F3336" s="5" t="s">
        <v>780</v>
      </c>
      <c r="G3336" s="6">
        <v>0.216374269005848</v>
      </c>
      <c r="H3336" s="7">
        <v>37</v>
      </c>
      <c r="L3336" s="5" t="s">
        <v>508</v>
      </c>
      <c r="N3336" s="4" t="s">
        <v>217</v>
      </c>
      <c r="O3336" s="5" t="s">
        <v>1346</v>
      </c>
      <c r="S3336" s="5" t="s">
        <v>1357</v>
      </c>
      <c r="T3336" s="5" t="s">
        <v>1358</v>
      </c>
      <c r="X3336" s="5" t="s">
        <v>232</v>
      </c>
      <c r="Y3336" s="5" t="s">
        <v>233</v>
      </c>
      <c r="Z3336" s="5" t="s">
        <v>20</v>
      </c>
      <c r="AB3336" s="5" t="s">
        <v>184</v>
      </c>
      <c r="AC3336" s="5" t="s">
        <v>1356</v>
      </c>
      <c r="AH3336" s="5" t="s">
        <v>1355</v>
      </c>
      <c r="AI3336" s="5" t="s">
        <v>1348</v>
      </c>
      <c r="AJ3336" s="8" t="s">
        <v>59</v>
      </c>
      <c r="AK3336" s="8" t="s">
        <v>114</v>
      </c>
      <c r="AL3336" s="8" t="s">
        <v>264</v>
      </c>
    </row>
    <row r="3337" spans="1:38" hidden="1" x14ac:dyDescent="0.2">
      <c r="A3337" s="4">
        <v>315</v>
      </c>
      <c r="B3337" s="4">
        <v>7</v>
      </c>
      <c r="C3337" s="5" t="s">
        <v>1344</v>
      </c>
      <c r="D3337" s="5" t="s">
        <v>1345</v>
      </c>
      <c r="E3337" s="4">
        <v>1974</v>
      </c>
      <c r="F3337" s="5" t="s">
        <v>780</v>
      </c>
      <c r="G3337" s="6">
        <v>7.0175438596491196E-2</v>
      </c>
      <c r="H3337" s="7">
        <v>12</v>
      </c>
      <c r="L3337" s="5" t="s">
        <v>509</v>
      </c>
      <c r="N3337" s="4" t="s">
        <v>217</v>
      </c>
      <c r="O3337" s="5" t="s">
        <v>1346</v>
      </c>
      <c r="S3337" s="5" t="s">
        <v>1357</v>
      </c>
      <c r="T3337" s="5" t="s">
        <v>1358</v>
      </c>
      <c r="X3337" s="5" t="s">
        <v>232</v>
      </c>
      <c r="Y3337" s="5" t="s">
        <v>233</v>
      </c>
      <c r="Z3337" s="5" t="s">
        <v>20</v>
      </c>
      <c r="AB3337" s="5" t="s">
        <v>184</v>
      </c>
      <c r="AC3337" s="5" t="s">
        <v>1356</v>
      </c>
      <c r="AH3337" s="5" t="s">
        <v>1355</v>
      </c>
      <c r="AI3337" s="5" t="s">
        <v>1348</v>
      </c>
      <c r="AJ3337" s="8" t="s">
        <v>59</v>
      </c>
      <c r="AK3337" s="8" t="s">
        <v>114</v>
      </c>
      <c r="AL3337" s="8" t="s">
        <v>264</v>
      </c>
    </row>
    <row r="3338" spans="1:38" hidden="1" x14ac:dyDescent="0.2">
      <c r="A3338" s="4">
        <v>315</v>
      </c>
      <c r="B3338" s="4">
        <v>8</v>
      </c>
      <c r="C3338" s="5" t="s">
        <v>1344</v>
      </c>
      <c r="D3338" s="5" t="s">
        <v>1345</v>
      </c>
      <c r="E3338" s="4">
        <v>1974</v>
      </c>
      <c r="F3338" s="5" t="s">
        <v>780</v>
      </c>
      <c r="G3338" s="6">
        <v>0.13450292397660801</v>
      </c>
      <c r="H3338" s="7">
        <v>23</v>
      </c>
      <c r="L3338" s="11" t="s">
        <v>510</v>
      </c>
      <c r="N3338" s="4" t="s">
        <v>217</v>
      </c>
      <c r="O3338" s="5" t="s">
        <v>1346</v>
      </c>
      <c r="S3338" s="5" t="s">
        <v>1357</v>
      </c>
      <c r="T3338" s="5" t="s">
        <v>1358</v>
      </c>
      <c r="X3338" s="5" t="s">
        <v>232</v>
      </c>
      <c r="Y3338" s="5" t="s">
        <v>233</v>
      </c>
      <c r="Z3338" s="5" t="s">
        <v>20</v>
      </c>
      <c r="AB3338" s="5" t="s">
        <v>184</v>
      </c>
      <c r="AC3338" s="5" t="s">
        <v>1356</v>
      </c>
      <c r="AH3338" s="5" t="s">
        <v>1355</v>
      </c>
      <c r="AI3338" s="5" t="s">
        <v>1348</v>
      </c>
      <c r="AJ3338" s="8" t="s">
        <v>59</v>
      </c>
      <c r="AK3338" s="8" t="s">
        <v>114</v>
      </c>
      <c r="AL3338" s="8" t="s">
        <v>264</v>
      </c>
    </row>
    <row r="3339" spans="1:38" hidden="1" x14ac:dyDescent="0.2">
      <c r="A3339" s="4">
        <v>315</v>
      </c>
      <c r="B3339" s="4">
        <v>9</v>
      </c>
      <c r="C3339" s="5" t="s">
        <v>1344</v>
      </c>
      <c r="D3339" s="5" t="s">
        <v>1345</v>
      </c>
      <c r="E3339" s="4">
        <v>1974</v>
      </c>
      <c r="F3339" s="5" t="s">
        <v>780</v>
      </c>
      <c r="G3339" s="6">
        <v>0.11111111111111099</v>
      </c>
      <c r="H3339" s="7">
        <v>19</v>
      </c>
      <c r="L3339" s="11" t="s">
        <v>511</v>
      </c>
      <c r="N3339" s="4" t="s">
        <v>217</v>
      </c>
      <c r="O3339" s="5" t="s">
        <v>1346</v>
      </c>
      <c r="S3339" s="5" t="s">
        <v>1357</v>
      </c>
      <c r="T3339" s="5" t="s">
        <v>1358</v>
      </c>
      <c r="X3339" s="5" t="s">
        <v>232</v>
      </c>
      <c r="Y3339" s="5" t="s">
        <v>233</v>
      </c>
      <c r="Z3339" s="5" t="s">
        <v>20</v>
      </c>
      <c r="AB3339" s="5" t="s">
        <v>184</v>
      </c>
      <c r="AC3339" s="5" t="s">
        <v>1356</v>
      </c>
      <c r="AH3339" s="5" t="s">
        <v>1355</v>
      </c>
      <c r="AI3339" s="5" t="s">
        <v>1348</v>
      </c>
      <c r="AJ3339" s="8" t="s">
        <v>59</v>
      </c>
      <c r="AK3339" s="8" t="s">
        <v>114</v>
      </c>
      <c r="AL3339" s="8" t="s">
        <v>264</v>
      </c>
    </row>
    <row r="3340" spans="1:38" hidden="1" x14ac:dyDescent="0.2">
      <c r="A3340" s="4">
        <v>315</v>
      </c>
      <c r="B3340" s="4">
        <v>10</v>
      </c>
      <c r="C3340" s="5" t="s">
        <v>1344</v>
      </c>
      <c r="D3340" s="5" t="s">
        <v>1345</v>
      </c>
      <c r="E3340" s="4">
        <v>1974</v>
      </c>
      <c r="F3340" s="5" t="s">
        <v>780</v>
      </c>
      <c r="G3340" s="6">
        <v>5.8479532163742701E-2</v>
      </c>
      <c r="H3340" s="7">
        <v>10</v>
      </c>
      <c r="L3340" s="11" t="s">
        <v>512</v>
      </c>
      <c r="N3340" s="4" t="s">
        <v>217</v>
      </c>
      <c r="O3340" s="5" t="s">
        <v>1346</v>
      </c>
      <c r="S3340" s="5" t="s">
        <v>1357</v>
      </c>
      <c r="T3340" s="5" t="s">
        <v>1358</v>
      </c>
      <c r="X3340" s="5" t="s">
        <v>232</v>
      </c>
      <c r="Y3340" s="5" t="s">
        <v>233</v>
      </c>
      <c r="Z3340" s="5" t="s">
        <v>20</v>
      </c>
      <c r="AB3340" s="5" t="s">
        <v>184</v>
      </c>
      <c r="AC3340" s="5" t="s">
        <v>1356</v>
      </c>
      <c r="AH3340" s="5" t="s">
        <v>1355</v>
      </c>
      <c r="AI3340" s="5" t="s">
        <v>1348</v>
      </c>
      <c r="AJ3340" s="8" t="s">
        <v>59</v>
      </c>
      <c r="AK3340" s="8" t="s">
        <v>114</v>
      </c>
      <c r="AL3340" s="8" t="s">
        <v>264</v>
      </c>
    </row>
    <row r="3341" spans="1:38" hidden="1" x14ac:dyDescent="0.2">
      <c r="A3341" s="4">
        <v>315</v>
      </c>
      <c r="B3341" s="4">
        <v>11</v>
      </c>
      <c r="C3341" s="5" t="s">
        <v>1344</v>
      </c>
      <c r="D3341" s="5" t="s">
        <v>1345</v>
      </c>
      <c r="E3341" s="4">
        <v>1974</v>
      </c>
      <c r="F3341" s="5" t="s">
        <v>780</v>
      </c>
      <c r="G3341" s="6">
        <v>5.8479532163742701E-2</v>
      </c>
      <c r="H3341" s="7">
        <v>10</v>
      </c>
      <c r="L3341" s="11" t="s">
        <v>581</v>
      </c>
      <c r="N3341" s="4" t="s">
        <v>217</v>
      </c>
      <c r="O3341" s="5" t="s">
        <v>1346</v>
      </c>
      <c r="S3341" s="5" t="s">
        <v>1357</v>
      </c>
      <c r="T3341" s="5" t="s">
        <v>1358</v>
      </c>
      <c r="X3341" s="5" t="s">
        <v>232</v>
      </c>
      <c r="Y3341" s="5" t="s">
        <v>233</v>
      </c>
      <c r="Z3341" s="5" t="s">
        <v>20</v>
      </c>
      <c r="AB3341" s="5" t="s">
        <v>184</v>
      </c>
      <c r="AC3341" s="5" t="s">
        <v>1356</v>
      </c>
      <c r="AH3341" s="5" t="s">
        <v>1355</v>
      </c>
      <c r="AI3341" s="5" t="s">
        <v>1348</v>
      </c>
      <c r="AJ3341" s="8" t="s">
        <v>59</v>
      </c>
      <c r="AK3341" s="8" t="s">
        <v>114</v>
      </c>
      <c r="AL3341" s="8" t="s">
        <v>264</v>
      </c>
    </row>
    <row r="3342" spans="1:38" hidden="1" x14ac:dyDescent="0.2">
      <c r="A3342" s="4">
        <v>315</v>
      </c>
      <c r="B3342" s="4">
        <v>12</v>
      </c>
      <c r="C3342" s="5" t="s">
        <v>1344</v>
      </c>
      <c r="D3342" s="5" t="s">
        <v>1345</v>
      </c>
      <c r="E3342" s="4">
        <v>1974</v>
      </c>
      <c r="F3342" s="5" t="s">
        <v>780</v>
      </c>
      <c r="G3342" s="6">
        <v>3.5087719298245598E-2</v>
      </c>
      <c r="H3342" s="7">
        <v>6</v>
      </c>
      <c r="L3342" s="5" t="s">
        <v>582</v>
      </c>
      <c r="N3342" s="4" t="s">
        <v>217</v>
      </c>
      <c r="O3342" s="5" t="s">
        <v>1346</v>
      </c>
      <c r="S3342" s="5" t="s">
        <v>1357</v>
      </c>
      <c r="T3342" s="5" t="s">
        <v>1358</v>
      </c>
      <c r="X3342" s="5" t="s">
        <v>232</v>
      </c>
      <c r="Y3342" s="5" t="s">
        <v>233</v>
      </c>
      <c r="Z3342" s="5" t="s">
        <v>20</v>
      </c>
      <c r="AB3342" s="5" t="s">
        <v>184</v>
      </c>
      <c r="AC3342" s="5" t="s">
        <v>1356</v>
      </c>
      <c r="AH3342" s="5" t="s">
        <v>1355</v>
      </c>
      <c r="AI3342" s="5" t="s">
        <v>1348</v>
      </c>
      <c r="AJ3342" s="8" t="s">
        <v>59</v>
      </c>
      <c r="AK3342" s="8" t="s">
        <v>114</v>
      </c>
      <c r="AL3342" s="8" t="s">
        <v>264</v>
      </c>
    </row>
    <row r="3343" spans="1:38" hidden="1" x14ac:dyDescent="0.2">
      <c r="A3343" s="4">
        <v>315</v>
      </c>
      <c r="B3343" s="4">
        <v>13</v>
      </c>
      <c r="C3343" s="5" t="s">
        <v>1344</v>
      </c>
      <c r="D3343" s="5" t="s">
        <v>1345</v>
      </c>
      <c r="E3343" s="4">
        <v>1974</v>
      </c>
      <c r="F3343" s="5" t="s">
        <v>780</v>
      </c>
      <c r="G3343" s="6">
        <v>1.7543859649122799E-2</v>
      </c>
      <c r="H3343" s="7">
        <v>3</v>
      </c>
      <c r="L3343" s="5" t="s">
        <v>514</v>
      </c>
      <c r="N3343" s="4" t="s">
        <v>217</v>
      </c>
      <c r="O3343" s="5" t="s">
        <v>1346</v>
      </c>
      <c r="S3343" s="5" t="s">
        <v>1357</v>
      </c>
      <c r="T3343" s="5" t="s">
        <v>1358</v>
      </c>
      <c r="X3343" s="5" t="s">
        <v>232</v>
      </c>
      <c r="Y3343" s="5" t="s">
        <v>233</v>
      </c>
      <c r="Z3343" s="5" t="s">
        <v>20</v>
      </c>
      <c r="AB3343" s="5" t="s">
        <v>184</v>
      </c>
      <c r="AC3343" s="5" t="s">
        <v>1356</v>
      </c>
      <c r="AH3343" s="5" t="s">
        <v>1355</v>
      </c>
      <c r="AI3343" s="5" t="s">
        <v>1348</v>
      </c>
      <c r="AJ3343" s="8" t="s">
        <v>59</v>
      </c>
      <c r="AK3343" s="8" t="s">
        <v>114</v>
      </c>
      <c r="AL3343" s="8" t="s">
        <v>264</v>
      </c>
    </row>
    <row r="3344" spans="1:38" hidden="1" x14ac:dyDescent="0.2">
      <c r="A3344" s="4">
        <v>315</v>
      </c>
      <c r="B3344" s="4">
        <v>14</v>
      </c>
      <c r="C3344" s="5" t="s">
        <v>1344</v>
      </c>
      <c r="D3344" s="5" t="s">
        <v>1345</v>
      </c>
      <c r="E3344" s="4">
        <v>1974</v>
      </c>
      <c r="F3344" s="5" t="s">
        <v>780</v>
      </c>
      <c r="G3344" s="6">
        <v>2.3391812865497099E-2</v>
      </c>
      <c r="H3344" s="7">
        <v>4</v>
      </c>
      <c r="L3344" s="5" t="s">
        <v>1359</v>
      </c>
      <c r="N3344" s="4" t="s">
        <v>217</v>
      </c>
      <c r="O3344" s="5" t="s">
        <v>1346</v>
      </c>
      <c r="S3344" s="5" t="s">
        <v>1357</v>
      </c>
      <c r="T3344" s="5" t="s">
        <v>1358</v>
      </c>
      <c r="X3344" s="5" t="s">
        <v>232</v>
      </c>
      <c r="Y3344" s="5" t="s">
        <v>233</v>
      </c>
      <c r="Z3344" s="5" t="s">
        <v>20</v>
      </c>
      <c r="AB3344" s="5" t="s">
        <v>184</v>
      </c>
      <c r="AC3344" s="5" t="s">
        <v>1356</v>
      </c>
      <c r="AH3344" s="5" t="s">
        <v>1355</v>
      </c>
      <c r="AI3344" s="5" t="s">
        <v>1348</v>
      </c>
      <c r="AJ3344" s="8" t="s">
        <v>59</v>
      </c>
      <c r="AK3344" s="8" t="s">
        <v>114</v>
      </c>
      <c r="AL3344" s="8" t="s">
        <v>264</v>
      </c>
    </row>
    <row r="3345" spans="1:38" hidden="1" x14ac:dyDescent="0.2">
      <c r="A3345" s="4">
        <v>315</v>
      </c>
      <c r="B3345" s="4">
        <v>15</v>
      </c>
      <c r="C3345" s="5" t="s">
        <v>1344</v>
      </c>
      <c r="D3345" s="5" t="s">
        <v>1345</v>
      </c>
      <c r="E3345" s="4">
        <v>1974</v>
      </c>
      <c r="F3345" s="5" t="s">
        <v>780</v>
      </c>
      <c r="G3345" s="6">
        <v>1.7543859649122799E-2</v>
      </c>
      <c r="H3345" s="7">
        <v>3</v>
      </c>
      <c r="L3345" s="5" t="s">
        <v>1360</v>
      </c>
      <c r="N3345" s="4" t="s">
        <v>217</v>
      </c>
      <c r="O3345" s="5" t="s">
        <v>1346</v>
      </c>
      <c r="S3345" s="5" t="s">
        <v>1357</v>
      </c>
      <c r="T3345" s="5" t="s">
        <v>1358</v>
      </c>
      <c r="X3345" s="5" t="s">
        <v>232</v>
      </c>
      <c r="Y3345" s="5" t="s">
        <v>233</v>
      </c>
      <c r="Z3345" s="5" t="s">
        <v>20</v>
      </c>
      <c r="AB3345" s="5" t="s">
        <v>184</v>
      </c>
      <c r="AC3345" s="5" t="s">
        <v>1356</v>
      </c>
      <c r="AH3345" s="5" t="s">
        <v>1355</v>
      </c>
      <c r="AI3345" s="5" t="s">
        <v>1348</v>
      </c>
      <c r="AJ3345" s="8" t="s">
        <v>59</v>
      </c>
      <c r="AK3345" s="8" t="s">
        <v>114</v>
      </c>
      <c r="AL3345" s="8" t="s">
        <v>264</v>
      </c>
    </row>
    <row r="3346" spans="1:38" hidden="1" x14ac:dyDescent="0.2">
      <c r="A3346" s="4">
        <v>315</v>
      </c>
      <c r="B3346" s="4">
        <v>16</v>
      </c>
      <c r="C3346" s="5" t="s">
        <v>1344</v>
      </c>
      <c r="D3346" s="5" t="s">
        <v>1345</v>
      </c>
      <c r="E3346" s="4">
        <v>1974</v>
      </c>
      <c r="F3346" s="5" t="s">
        <v>780</v>
      </c>
      <c r="G3346" s="6">
        <v>5.8479532163742704E-3</v>
      </c>
      <c r="H3346" s="7">
        <v>1</v>
      </c>
      <c r="L3346" s="5" t="s">
        <v>1361</v>
      </c>
      <c r="N3346" s="4" t="s">
        <v>217</v>
      </c>
      <c r="O3346" s="5" t="s">
        <v>1346</v>
      </c>
      <c r="S3346" s="5" t="s">
        <v>1357</v>
      </c>
      <c r="T3346" s="5" t="s">
        <v>1358</v>
      </c>
      <c r="X3346" s="5" t="s">
        <v>232</v>
      </c>
      <c r="Y3346" s="5" t="s">
        <v>233</v>
      </c>
      <c r="Z3346" s="5" t="s">
        <v>20</v>
      </c>
      <c r="AB3346" s="5" t="s">
        <v>184</v>
      </c>
      <c r="AC3346" s="5" t="s">
        <v>1356</v>
      </c>
      <c r="AH3346" s="5" t="s">
        <v>1355</v>
      </c>
      <c r="AI3346" s="5" t="s">
        <v>1348</v>
      </c>
      <c r="AJ3346" s="8" t="s">
        <v>59</v>
      </c>
      <c r="AK3346" s="8" t="s">
        <v>114</v>
      </c>
      <c r="AL3346" s="8" t="s">
        <v>264</v>
      </c>
    </row>
    <row r="3347" spans="1:38" hidden="1" x14ac:dyDescent="0.2">
      <c r="A3347" s="4">
        <v>315</v>
      </c>
      <c r="B3347" s="4">
        <v>17</v>
      </c>
      <c r="C3347" s="5" t="s">
        <v>1344</v>
      </c>
      <c r="D3347" s="5" t="s">
        <v>1345</v>
      </c>
      <c r="E3347" s="4">
        <v>1974</v>
      </c>
      <c r="F3347" s="5" t="s">
        <v>780</v>
      </c>
      <c r="G3347" s="6">
        <v>0.251461988304094</v>
      </c>
      <c r="H3347" s="7">
        <v>43</v>
      </c>
      <c r="L3347" s="5" t="s">
        <v>1362</v>
      </c>
      <c r="N3347" s="4" t="s">
        <v>217</v>
      </c>
      <c r="O3347" s="5" t="s">
        <v>1346</v>
      </c>
      <c r="S3347" s="5" t="s">
        <v>1357</v>
      </c>
      <c r="T3347" s="5" t="s">
        <v>1358</v>
      </c>
      <c r="X3347" s="5" t="s">
        <v>232</v>
      </c>
      <c r="Y3347" s="5" t="s">
        <v>233</v>
      </c>
      <c r="Z3347" s="5" t="s">
        <v>20</v>
      </c>
      <c r="AB3347" s="5" t="s">
        <v>184</v>
      </c>
      <c r="AC3347" s="5" t="s">
        <v>1356</v>
      </c>
      <c r="AH3347" s="5" t="s">
        <v>1355</v>
      </c>
      <c r="AI3347" s="5" t="s">
        <v>1348</v>
      </c>
      <c r="AJ3347" s="8" t="s">
        <v>59</v>
      </c>
      <c r="AK3347" s="8" t="s">
        <v>114</v>
      </c>
      <c r="AL3347" s="8" t="s">
        <v>264</v>
      </c>
    </row>
    <row r="3348" spans="1:38" hidden="1" x14ac:dyDescent="0.2">
      <c r="A3348" s="4">
        <v>315</v>
      </c>
      <c r="B3348" s="4">
        <v>18</v>
      </c>
      <c r="C3348" s="5" t="s">
        <v>1344</v>
      </c>
      <c r="D3348" s="5" t="s">
        <v>1345</v>
      </c>
      <c r="E3348" s="4">
        <v>1974</v>
      </c>
      <c r="F3348" s="5" t="s">
        <v>780</v>
      </c>
      <c r="G3348" s="6">
        <v>0.31058020477815701</v>
      </c>
      <c r="H3348" s="7">
        <v>91</v>
      </c>
      <c r="L3348" s="5" t="s">
        <v>508</v>
      </c>
      <c r="N3348" s="4" t="s">
        <v>217</v>
      </c>
      <c r="O3348" s="5" t="s">
        <v>1346</v>
      </c>
      <c r="S3348" s="5" t="s">
        <v>994</v>
      </c>
      <c r="T3348" s="5" t="s">
        <v>1363</v>
      </c>
      <c r="X3348" s="5" t="s">
        <v>232</v>
      </c>
      <c r="Y3348" s="5" t="s">
        <v>233</v>
      </c>
      <c r="Z3348" s="5" t="s">
        <v>20</v>
      </c>
      <c r="AB3348" s="5" t="s">
        <v>184</v>
      </c>
      <c r="AC3348" s="5" t="s">
        <v>1356</v>
      </c>
      <c r="AH3348" s="5" t="s">
        <v>1355</v>
      </c>
      <c r="AI3348" s="5" t="s">
        <v>1348</v>
      </c>
      <c r="AJ3348" s="8" t="s">
        <v>59</v>
      </c>
      <c r="AK3348" s="8" t="s">
        <v>114</v>
      </c>
      <c r="AL3348" s="8" t="s">
        <v>264</v>
      </c>
    </row>
    <row r="3349" spans="1:38" hidden="1" x14ac:dyDescent="0.2">
      <c r="A3349" s="4">
        <v>315</v>
      </c>
      <c r="B3349" s="4">
        <v>19</v>
      </c>
      <c r="C3349" s="5" t="s">
        <v>1344</v>
      </c>
      <c r="D3349" s="5" t="s">
        <v>1345</v>
      </c>
      <c r="E3349" s="4">
        <v>1974</v>
      </c>
      <c r="F3349" s="5" t="s">
        <v>780</v>
      </c>
      <c r="G3349" s="6">
        <v>0.17406143344709901</v>
      </c>
      <c r="H3349" s="7">
        <v>51</v>
      </c>
      <c r="L3349" s="5" t="s">
        <v>509</v>
      </c>
      <c r="N3349" s="4" t="s">
        <v>217</v>
      </c>
      <c r="O3349" s="5" t="s">
        <v>1346</v>
      </c>
      <c r="S3349" s="5" t="s">
        <v>994</v>
      </c>
      <c r="T3349" s="5" t="s">
        <v>1363</v>
      </c>
      <c r="X3349" s="5" t="s">
        <v>232</v>
      </c>
      <c r="Y3349" s="5" t="s">
        <v>233</v>
      </c>
      <c r="Z3349" s="5" t="s">
        <v>20</v>
      </c>
      <c r="AB3349" s="5" t="s">
        <v>184</v>
      </c>
      <c r="AC3349" s="5" t="s">
        <v>1356</v>
      </c>
      <c r="AH3349" s="5" t="s">
        <v>1355</v>
      </c>
      <c r="AI3349" s="5" t="s">
        <v>1348</v>
      </c>
      <c r="AJ3349" s="8" t="s">
        <v>59</v>
      </c>
      <c r="AK3349" s="8" t="s">
        <v>114</v>
      </c>
      <c r="AL3349" s="8" t="s">
        <v>264</v>
      </c>
    </row>
    <row r="3350" spans="1:38" hidden="1" x14ac:dyDescent="0.2">
      <c r="A3350" s="4">
        <v>315</v>
      </c>
      <c r="B3350" s="4">
        <v>20</v>
      </c>
      <c r="C3350" s="5" t="s">
        <v>1344</v>
      </c>
      <c r="D3350" s="5" t="s">
        <v>1345</v>
      </c>
      <c r="E3350" s="4">
        <v>1974</v>
      </c>
      <c r="F3350" s="5" t="s">
        <v>780</v>
      </c>
      <c r="G3350" s="6">
        <v>8.5324232081911297E-2</v>
      </c>
      <c r="H3350" s="7">
        <v>25</v>
      </c>
      <c r="L3350" s="11" t="s">
        <v>510</v>
      </c>
      <c r="N3350" s="4" t="s">
        <v>217</v>
      </c>
      <c r="O3350" s="5" t="s">
        <v>1346</v>
      </c>
      <c r="S3350" s="5" t="s">
        <v>994</v>
      </c>
      <c r="T3350" s="5" t="s">
        <v>1363</v>
      </c>
      <c r="X3350" s="5" t="s">
        <v>232</v>
      </c>
      <c r="Y3350" s="5" t="s">
        <v>233</v>
      </c>
      <c r="Z3350" s="5" t="s">
        <v>20</v>
      </c>
      <c r="AB3350" s="5" t="s">
        <v>184</v>
      </c>
      <c r="AC3350" s="5" t="s">
        <v>1356</v>
      </c>
      <c r="AH3350" s="5" t="s">
        <v>1355</v>
      </c>
      <c r="AI3350" s="5" t="s">
        <v>1348</v>
      </c>
      <c r="AJ3350" s="8" t="s">
        <v>59</v>
      </c>
      <c r="AK3350" s="8" t="s">
        <v>114</v>
      </c>
      <c r="AL3350" s="8" t="s">
        <v>264</v>
      </c>
    </row>
    <row r="3351" spans="1:38" hidden="1" x14ac:dyDescent="0.2">
      <c r="A3351" s="4">
        <v>315</v>
      </c>
      <c r="B3351" s="4">
        <v>21</v>
      </c>
      <c r="C3351" s="5" t="s">
        <v>1344</v>
      </c>
      <c r="D3351" s="5" t="s">
        <v>1345</v>
      </c>
      <c r="E3351" s="4">
        <v>1974</v>
      </c>
      <c r="F3351" s="5" t="s">
        <v>780</v>
      </c>
      <c r="G3351" s="6">
        <v>9.8976109215017094E-2</v>
      </c>
      <c r="H3351" s="7">
        <v>29</v>
      </c>
      <c r="L3351" s="11" t="s">
        <v>511</v>
      </c>
      <c r="N3351" s="4" t="s">
        <v>217</v>
      </c>
      <c r="O3351" s="5" t="s">
        <v>1346</v>
      </c>
      <c r="S3351" s="5" t="s">
        <v>994</v>
      </c>
      <c r="T3351" s="5" t="s">
        <v>1363</v>
      </c>
      <c r="X3351" s="5" t="s">
        <v>232</v>
      </c>
      <c r="Y3351" s="5" t="s">
        <v>233</v>
      </c>
      <c r="Z3351" s="5" t="s">
        <v>20</v>
      </c>
      <c r="AB3351" s="5" t="s">
        <v>184</v>
      </c>
      <c r="AC3351" s="5" t="s">
        <v>1356</v>
      </c>
      <c r="AH3351" s="5" t="s">
        <v>1355</v>
      </c>
      <c r="AI3351" s="5" t="s">
        <v>1348</v>
      </c>
      <c r="AJ3351" s="8" t="s">
        <v>59</v>
      </c>
      <c r="AK3351" s="8" t="s">
        <v>114</v>
      </c>
      <c r="AL3351" s="8" t="s">
        <v>264</v>
      </c>
    </row>
    <row r="3352" spans="1:38" hidden="1" x14ac:dyDescent="0.2">
      <c r="A3352" s="4">
        <v>315</v>
      </c>
      <c r="B3352" s="4">
        <v>22</v>
      </c>
      <c r="C3352" s="5" t="s">
        <v>1344</v>
      </c>
      <c r="D3352" s="5" t="s">
        <v>1345</v>
      </c>
      <c r="E3352" s="4">
        <v>1974</v>
      </c>
      <c r="F3352" s="5" t="s">
        <v>780</v>
      </c>
      <c r="G3352" s="6">
        <v>9.5563139931740607E-2</v>
      </c>
      <c r="H3352" s="7">
        <v>28</v>
      </c>
      <c r="L3352" s="11" t="s">
        <v>512</v>
      </c>
      <c r="N3352" s="4" t="s">
        <v>217</v>
      </c>
      <c r="O3352" s="5" t="s">
        <v>1346</v>
      </c>
      <c r="S3352" s="5" t="s">
        <v>994</v>
      </c>
      <c r="T3352" s="5" t="s">
        <v>1363</v>
      </c>
      <c r="X3352" s="5" t="s">
        <v>232</v>
      </c>
      <c r="Y3352" s="5" t="s">
        <v>233</v>
      </c>
      <c r="Z3352" s="5" t="s">
        <v>20</v>
      </c>
      <c r="AB3352" s="5" t="s">
        <v>184</v>
      </c>
      <c r="AC3352" s="5" t="s">
        <v>1356</v>
      </c>
      <c r="AH3352" s="5" t="s">
        <v>1355</v>
      </c>
      <c r="AI3352" s="5" t="s">
        <v>1348</v>
      </c>
      <c r="AJ3352" s="8" t="s">
        <v>59</v>
      </c>
      <c r="AK3352" s="8" t="s">
        <v>114</v>
      </c>
      <c r="AL3352" s="8" t="s">
        <v>264</v>
      </c>
    </row>
    <row r="3353" spans="1:38" hidden="1" x14ac:dyDescent="0.2">
      <c r="A3353" s="4">
        <v>315</v>
      </c>
      <c r="B3353" s="4">
        <v>23</v>
      </c>
      <c r="C3353" s="5" t="s">
        <v>1344</v>
      </c>
      <c r="D3353" s="5" t="s">
        <v>1345</v>
      </c>
      <c r="E3353" s="4">
        <v>1974</v>
      </c>
      <c r="F3353" s="5" t="s">
        <v>780</v>
      </c>
      <c r="G3353" s="6">
        <v>6.4846416382252595E-2</v>
      </c>
      <c r="H3353" s="7">
        <v>19</v>
      </c>
      <c r="L3353" s="11" t="s">
        <v>581</v>
      </c>
      <c r="N3353" s="4" t="s">
        <v>217</v>
      </c>
      <c r="O3353" s="5" t="s">
        <v>1346</v>
      </c>
      <c r="S3353" s="5" t="s">
        <v>994</v>
      </c>
      <c r="T3353" s="5" t="s">
        <v>1363</v>
      </c>
      <c r="X3353" s="5" t="s">
        <v>232</v>
      </c>
      <c r="Y3353" s="5" t="s">
        <v>233</v>
      </c>
      <c r="Z3353" s="5" t="s">
        <v>20</v>
      </c>
      <c r="AB3353" s="5" t="s">
        <v>184</v>
      </c>
      <c r="AC3353" s="5" t="s">
        <v>1356</v>
      </c>
      <c r="AH3353" s="5" t="s">
        <v>1355</v>
      </c>
      <c r="AI3353" s="5" t="s">
        <v>1348</v>
      </c>
      <c r="AJ3353" s="8" t="s">
        <v>59</v>
      </c>
      <c r="AK3353" s="8" t="s">
        <v>114</v>
      </c>
      <c r="AL3353" s="8" t="s">
        <v>264</v>
      </c>
    </row>
    <row r="3354" spans="1:38" hidden="1" x14ac:dyDescent="0.2">
      <c r="A3354" s="4">
        <v>315</v>
      </c>
      <c r="B3354" s="4">
        <v>24</v>
      </c>
      <c r="C3354" s="5" t="s">
        <v>1344</v>
      </c>
      <c r="D3354" s="5" t="s">
        <v>1345</v>
      </c>
      <c r="E3354" s="4">
        <v>1974</v>
      </c>
      <c r="F3354" s="5" t="s">
        <v>780</v>
      </c>
      <c r="G3354" s="6">
        <v>5.4607508532423202E-2</v>
      </c>
      <c r="H3354" s="7">
        <v>16</v>
      </c>
      <c r="L3354" s="5" t="s">
        <v>582</v>
      </c>
      <c r="N3354" s="4" t="s">
        <v>217</v>
      </c>
      <c r="O3354" s="5" t="s">
        <v>1346</v>
      </c>
      <c r="S3354" s="5" t="s">
        <v>994</v>
      </c>
      <c r="T3354" s="5" t="s">
        <v>1363</v>
      </c>
      <c r="X3354" s="5" t="s">
        <v>232</v>
      </c>
      <c r="Y3354" s="5" t="s">
        <v>233</v>
      </c>
      <c r="Z3354" s="5" t="s">
        <v>20</v>
      </c>
      <c r="AB3354" s="5" t="s">
        <v>184</v>
      </c>
      <c r="AC3354" s="5" t="s">
        <v>1356</v>
      </c>
      <c r="AH3354" s="5" t="s">
        <v>1355</v>
      </c>
      <c r="AI3354" s="5" t="s">
        <v>1348</v>
      </c>
      <c r="AJ3354" s="8" t="s">
        <v>59</v>
      </c>
      <c r="AK3354" s="8" t="s">
        <v>114</v>
      </c>
      <c r="AL3354" s="8" t="s">
        <v>264</v>
      </c>
    </row>
    <row r="3355" spans="1:38" hidden="1" x14ac:dyDescent="0.2">
      <c r="A3355" s="4">
        <v>315</v>
      </c>
      <c r="B3355" s="4">
        <v>25</v>
      </c>
      <c r="C3355" s="5" t="s">
        <v>1344</v>
      </c>
      <c r="D3355" s="5" t="s">
        <v>1345</v>
      </c>
      <c r="E3355" s="4">
        <v>1974</v>
      </c>
      <c r="F3355" s="5" t="s">
        <v>780</v>
      </c>
      <c r="G3355" s="6">
        <v>3.7542662116041001E-2</v>
      </c>
      <c r="H3355" s="7">
        <v>11</v>
      </c>
      <c r="L3355" s="5" t="s">
        <v>514</v>
      </c>
      <c r="N3355" s="4" t="s">
        <v>217</v>
      </c>
      <c r="O3355" s="5" t="s">
        <v>1346</v>
      </c>
      <c r="S3355" s="5" t="s">
        <v>994</v>
      </c>
      <c r="T3355" s="5" t="s">
        <v>1363</v>
      </c>
      <c r="X3355" s="5" t="s">
        <v>232</v>
      </c>
      <c r="Y3355" s="5" t="s">
        <v>233</v>
      </c>
      <c r="Z3355" s="5" t="s">
        <v>20</v>
      </c>
      <c r="AB3355" s="5" t="s">
        <v>184</v>
      </c>
      <c r="AC3355" s="5" t="s">
        <v>1356</v>
      </c>
      <c r="AH3355" s="5" t="s">
        <v>1355</v>
      </c>
      <c r="AI3355" s="5" t="s">
        <v>1348</v>
      </c>
      <c r="AJ3355" s="8" t="s">
        <v>59</v>
      </c>
      <c r="AK3355" s="8" t="s">
        <v>114</v>
      </c>
      <c r="AL3355" s="8" t="s">
        <v>264</v>
      </c>
    </row>
    <row r="3356" spans="1:38" hidden="1" x14ac:dyDescent="0.2">
      <c r="A3356" s="4">
        <v>315</v>
      </c>
      <c r="B3356" s="4">
        <v>26</v>
      </c>
      <c r="C3356" s="5" t="s">
        <v>1344</v>
      </c>
      <c r="D3356" s="5" t="s">
        <v>1345</v>
      </c>
      <c r="E3356" s="4">
        <v>1974</v>
      </c>
      <c r="F3356" s="5" t="s">
        <v>780</v>
      </c>
      <c r="G3356" s="6">
        <v>3.0716723549488099E-2</v>
      </c>
      <c r="H3356" s="7">
        <v>9</v>
      </c>
      <c r="L3356" s="5" t="s">
        <v>1359</v>
      </c>
      <c r="N3356" s="4" t="s">
        <v>217</v>
      </c>
      <c r="O3356" s="5" t="s">
        <v>1346</v>
      </c>
      <c r="S3356" s="5" t="s">
        <v>994</v>
      </c>
      <c r="T3356" s="5" t="s">
        <v>1363</v>
      </c>
      <c r="X3356" s="5" t="s">
        <v>232</v>
      </c>
      <c r="Y3356" s="5" t="s">
        <v>233</v>
      </c>
      <c r="Z3356" s="5" t="s">
        <v>20</v>
      </c>
      <c r="AB3356" s="5" t="s">
        <v>184</v>
      </c>
      <c r="AC3356" s="5" t="s">
        <v>1356</v>
      </c>
      <c r="AH3356" s="5" t="s">
        <v>1355</v>
      </c>
      <c r="AI3356" s="5" t="s">
        <v>1348</v>
      </c>
      <c r="AJ3356" s="8" t="s">
        <v>59</v>
      </c>
      <c r="AK3356" s="8" t="s">
        <v>114</v>
      </c>
      <c r="AL3356" s="8" t="s">
        <v>264</v>
      </c>
    </row>
    <row r="3357" spans="1:38" hidden="1" x14ac:dyDescent="0.2">
      <c r="A3357" s="4">
        <v>315</v>
      </c>
      <c r="B3357" s="4">
        <v>27</v>
      </c>
      <c r="C3357" s="5" t="s">
        <v>1344</v>
      </c>
      <c r="D3357" s="5" t="s">
        <v>1345</v>
      </c>
      <c r="E3357" s="4">
        <v>1974</v>
      </c>
      <c r="F3357" s="5" t="s">
        <v>780</v>
      </c>
      <c r="G3357" s="6">
        <v>2.7303754266211601E-2</v>
      </c>
      <c r="H3357" s="7">
        <v>8</v>
      </c>
      <c r="L3357" s="5" t="s">
        <v>1360</v>
      </c>
      <c r="N3357" s="4" t="s">
        <v>217</v>
      </c>
      <c r="O3357" s="5" t="s">
        <v>1346</v>
      </c>
      <c r="S3357" s="5" t="s">
        <v>994</v>
      </c>
      <c r="T3357" s="5" t="s">
        <v>1363</v>
      </c>
      <c r="X3357" s="5" t="s">
        <v>232</v>
      </c>
      <c r="Y3357" s="5" t="s">
        <v>233</v>
      </c>
      <c r="Z3357" s="5" t="s">
        <v>20</v>
      </c>
      <c r="AB3357" s="5" t="s">
        <v>184</v>
      </c>
      <c r="AC3357" s="5" t="s">
        <v>1356</v>
      </c>
      <c r="AH3357" s="5" t="s">
        <v>1355</v>
      </c>
      <c r="AI3357" s="5" t="s">
        <v>1348</v>
      </c>
      <c r="AJ3357" s="8" t="s">
        <v>59</v>
      </c>
      <c r="AK3357" s="8" t="s">
        <v>114</v>
      </c>
      <c r="AL3357" s="8" t="s">
        <v>264</v>
      </c>
    </row>
    <row r="3358" spans="1:38" hidden="1" x14ac:dyDescent="0.2">
      <c r="A3358" s="4">
        <v>315</v>
      </c>
      <c r="B3358" s="4">
        <v>28</v>
      </c>
      <c r="C3358" s="5" t="s">
        <v>1344</v>
      </c>
      <c r="D3358" s="5" t="s">
        <v>1345</v>
      </c>
      <c r="E3358" s="4">
        <v>1974</v>
      </c>
      <c r="F3358" s="5" t="s">
        <v>780</v>
      </c>
      <c r="G3358" s="6">
        <v>1.36518771331058E-2</v>
      </c>
      <c r="H3358" s="7">
        <v>4</v>
      </c>
      <c r="L3358" s="5" t="s">
        <v>1361</v>
      </c>
      <c r="N3358" s="4" t="s">
        <v>217</v>
      </c>
      <c r="O3358" s="5" t="s">
        <v>1346</v>
      </c>
      <c r="S3358" s="5" t="s">
        <v>994</v>
      </c>
      <c r="T3358" s="5" t="s">
        <v>1363</v>
      </c>
      <c r="X3358" s="5" t="s">
        <v>232</v>
      </c>
      <c r="Y3358" s="5" t="s">
        <v>233</v>
      </c>
      <c r="Z3358" s="5" t="s">
        <v>20</v>
      </c>
      <c r="AB3358" s="5" t="s">
        <v>184</v>
      </c>
      <c r="AC3358" s="5" t="s">
        <v>1356</v>
      </c>
      <c r="AH3358" s="5" t="s">
        <v>1355</v>
      </c>
      <c r="AI3358" s="5" t="s">
        <v>1348</v>
      </c>
      <c r="AJ3358" s="8" t="s">
        <v>59</v>
      </c>
      <c r="AK3358" s="8" t="s">
        <v>114</v>
      </c>
      <c r="AL3358" s="8" t="s">
        <v>264</v>
      </c>
    </row>
    <row r="3359" spans="1:38" hidden="1" x14ac:dyDescent="0.2">
      <c r="A3359" s="4">
        <v>315</v>
      </c>
      <c r="B3359" s="4">
        <v>29</v>
      </c>
      <c r="C3359" s="5" t="s">
        <v>1344</v>
      </c>
      <c r="D3359" s="5" t="s">
        <v>1345</v>
      </c>
      <c r="E3359" s="4">
        <v>1974</v>
      </c>
      <c r="F3359" s="5" t="s">
        <v>780</v>
      </c>
      <c r="G3359" s="6">
        <v>6.8259385665529002E-3</v>
      </c>
      <c r="H3359" s="7">
        <v>2</v>
      </c>
      <c r="L3359" s="5" t="s">
        <v>1362</v>
      </c>
      <c r="N3359" s="4" t="s">
        <v>217</v>
      </c>
      <c r="O3359" s="5" t="s">
        <v>1346</v>
      </c>
      <c r="S3359" s="5" t="s">
        <v>994</v>
      </c>
      <c r="T3359" s="5" t="s">
        <v>1363</v>
      </c>
      <c r="X3359" s="5" t="s">
        <v>232</v>
      </c>
      <c r="Y3359" s="5" t="s">
        <v>233</v>
      </c>
      <c r="Z3359" s="5" t="s">
        <v>20</v>
      </c>
      <c r="AB3359" s="5" t="s">
        <v>184</v>
      </c>
      <c r="AC3359" s="5" t="s">
        <v>1356</v>
      </c>
      <c r="AH3359" s="5" t="s">
        <v>1355</v>
      </c>
      <c r="AI3359" s="5" t="s">
        <v>1348</v>
      </c>
      <c r="AJ3359" s="8" t="s">
        <v>59</v>
      </c>
      <c r="AK3359" s="8" t="s">
        <v>114</v>
      </c>
      <c r="AL3359" s="8" t="s">
        <v>264</v>
      </c>
    </row>
    <row r="3360" spans="1:38" hidden="1" x14ac:dyDescent="0.2">
      <c r="A3360" s="4">
        <v>315</v>
      </c>
      <c r="B3360" s="4">
        <v>30</v>
      </c>
      <c r="C3360" s="5" t="s">
        <v>1344</v>
      </c>
      <c r="D3360" s="5" t="s">
        <v>1345</v>
      </c>
      <c r="E3360" s="4">
        <v>1974</v>
      </c>
      <c r="F3360" s="5" t="s">
        <v>780</v>
      </c>
      <c r="G3360" s="6">
        <v>0.11111111111111099</v>
      </c>
      <c r="H3360" s="7">
        <v>10</v>
      </c>
      <c r="L3360" s="5" t="s">
        <v>508</v>
      </c>
      <c r="N3360" s="4" t="s">
        <v>217</v>
      </c>
      <c r="O3360" s="5" t="s">
        <v>1346</v>
      </c>
      <c r="S3360" s="5" t="s">
        <v>1349</v>
      </c>
      <c r="T3360" s="5" t="s">
        <v>1364</v>
      </c>
      <c r="X3360" s="5" t="s">
        <v>232</v>
      </c>
      <c r="Y3360" s="5" t="s">
        <v>233</v>
      </c>
      <c r="Z3360" s="5" t="s">
        <v>20</v>
      </c>
      <c r="AB3360" s="5" t="s">
        <v>184</v>
      </c>
      <c r="AC3360" s="5" t="s">
        <v>1356</v>
      </c>
      <c r="AH3360" s="5" t="s">
        <v>1355</v>
      </c>
      <c r="AI3360" s="5" t="s">
        <v>1348</v>
      </c>
      <c r="AJ3360" s="8" t="s">
        <v>59</v>
      </c>
      <c r="AK3360" s="8" t="s">
        <v>114</v>
      </c>
      <c r="AL3360" s="8" t="s">
        <v>264</v>
      </c>
    </row>
    <row r="3361" spans="1:38" hidden="1" x14ac:dyDescent="0.2">
      <c r="A3361" s="4">
        <v>315</v>
      </c>
      <c r="B3361" s="4">
        <v>31</v>
      </c>
      <c r="C3361" s="5" t="s">
        <v>1344</v>
      </c>
      <c r="D3361" s="5" t="s">
        <v>1345</v>
      </c>
      <c r="E3361" s="4">
        <v>1974</v>
      </c>
      <c r="F3361" s="5" t="s">
        <v>780</v>
      </c>
      <c r="G3361" s="6">
        <v>0.1</v>
      </c>
      <c r="H3361" s="7">
        <v>9</v>
      </c>
      <c r="L3361" s="5" t="s">
        <v>509</v>
      </c>
      <c r="N3361" s="4" t="s">
        <v>217</v>
      </c>
      <c r="O3361" s="5" t="s">
        <v>1346</v>
      </c>
      <c r="S3361" s="5" t="s">
        <v>1349</v>
      </c>
      <c r="T3361" s="5" t="s">
        <v>1364</v>
      </c>
      <c r="X3361" s="5" t="s">
        <v>232</v>
      </c>
      <c r="Y3361" s="5" t="s">
        <v>233</v>
      </c>
      <c r="Z3361" s="5" t="s">
        <v>20</v>
      </c>
      <c r="AB3361" s="5" t="s">
        <v>184</v>
      </c>
      <c r="AC3361" s="5" t="s">
        <v>1356</v>
      </c>
      <c r="AH3361" s="5" t="s">
        <v>1355</v>
      </c>
      <c r="AI3361" s="5" t="s">
        <v>1348</v>
      </c>
      <c r="AJ3361" s="8" t="s">
        <v>59</v>
      </c>
      <c r="AK3361" s="8" t="s">
        <v>114</v>
      </c>
      <c r="AL3361" s="8" t="s">
        <v>264</v>
      </c>
    </row>
    <row r="3362" spans="1:38" hidden="1" x14ac:dyDescent="0.2">
      <c r="A3362" s="4">
        <v>315</v>
      </c>
      <c r="B3362" s="4">
        <v>32</v>
      </c>
      <c r="C3362" s="5" t="s">
        <v>1344</v>
      </c>
      <c r="D3362" s="5" t="s">
        <v>1345</v>
      </c>
      <c r="E3362" s="4">
        <v>1974</v>
      </c>
      <c r="F3362" s="5" t="s">
        <v>780</v>
      </c>
      <c r="G3362" s="6">
        <v>0.11111111111111099</v>
      </c>
      <c r="H3362" s="7">
        <v>10</v>
      </c>
      <c r="L3362" s="11" t="s">
        <v>510</v>
      </c>
      <c r="N3362" s="4" t="s">
        <v>217</v>
      </c>
      <c r="O3362" s="5" t="s">
        <v>1346</v>
      </c>
      <c r="S3362" s="5" t="s">
        <v>1349</v>
      </c>
      <c r="T3362" s="5" t="s">
        <v>1364</v>
      </c>
      <c r="X3362" s="5" t="s">
        <v>232</v>
      </c>
      <c r="Y3362" s="5" t="s">
        <v>233</v>
      </c>
      <c r="Z3362" s="5" t="s">
        <v>20</v>
      </c>
      <c r="AB3362" s="5" t="s">
        <v>184</v>
      </c>
      <c r="AC3362" s="5" t="s">
        <v>1356</v>
      </c>
      <c r="AH3362" s="5" t="s">
        <v>1355</v>
      </c>
      <c r="AI3362" s="5" t="s">
        <v>1348</v>
      </c>
      <c r="AJ3362" s="8" t="s">
        <v>59</v>
      </c>
      <c r="AK3362" s="8" t="s">
        <v>114</v>
      </c>
      <c r="AL3362" s="8" t="s">
        <v>264</v>
      </c>
    </row>
    <row r="3363" spans="1:38" hidden="1" x14ac:dyDescent="0.2">
      <c r="A3363" s="4">
        <v>315</v>
      </c>
      <c r="B3363" s="4">
        <v>33</v>
      </c>
      <c r="C3363" s="5" t="s">
        <v>1344</v>
      </c>
      <c r="D3363" s="5" t="s">
        <v>1345</v>
      </c>
      <c r="E3363" s="4">
        <v>1974</v>
      </c>
      <c r="F3363" s="5" t="s">
        <v>780</v>
      </c>
      <c r="G3363" s="6">
        <v>0.122222222222222</v>
      </c>
      <c r="H3363" s="7">
        <v>11</v>
      </c>
      <c r="L3363" s="11" t="s">
        <v>511</v>
      </c>
      <c r="N3363" s="4" t="s">
        <v>217</v>
      </c>
      <c r="O3363" s="5" t="s">
        <v>1346</v>
      </c>
      <c r="S3363" s="5" t="s">
        <v>1349</v>
      </c>
      <c r="T3363" s="5" t="s">
        <v>1364</v>
      </c>
      <c r="X3363" s="5" t="s">
        <v>232</v>
      </c>
      <c r="Y3363" s="5" t="s">
        <v>233</v>
      </c>
      <c r="Z3363" s="5" t="s">
        <v>20</v>
      </c>
      <c r="AB3363" s="5" t="s">
        <v>184</v>
      </c>
      <c r="AC3363" s="5" t="s">
        <v>1356</v>
      </c>
      <c r="AH3363" s="5" t="s">
        <v>1355</v>
      </c>
      <c r="AI3363" s="5" t="s">
        <v>1348</v>
      </c>
      <c r="AJ3363" s="8" t="s">
        <v>59</v>
      </c>
      <c r="AK3363" s="8" t="s">
        <v>114</v>
      </c>
      <c r="AL3363" s="8" t="s">
        <v>264</v>
      </c>
    </row>
    <row r="3364" spans="1:38" hidden="1" x14ac:dyDescent="0.2">
      <c r="A3364" s="4">
        <v>315</v>
      </c>
      <c r="B3364" s="4">
        <v>34</v>
      </c>
      <c r="C3364" s="5" t="s">
        <v>1344</v>
      </c>
      <c r="D3364" s="5" t="s">
        <v>1345</v>
      </c>
      <c r="E3364" s="4">
        <v>1974</v>
      </c>
      <c r="F3364" s="5" t="s">
        <v>780</v>
      </c>
      <c r="G3364" s="6">
        <v>0.16666666666666699</v>
      </c>
      <c r="H3364" s="7">
        <v>15</v>
      </c>
      <c r="L3364" s="11" t="s">
        <v>512</v>
      </c>
      <c r="N3364" s="4" t="s">
        <v>217</v>
      </c>
      <c r="O3364" s="5" t="s">
        <v>1346</v>
      </c>
      <c r="S3364" s="5" t="s">
        <v>1349</v>
      </c>
      <c r="T3364" s="5" t="s">
        <v>1364</v>
      </c>
      <c r="X3364" s="5" t="s">
        <v>232</v>
      </c>
      <c r="Y3364" s="5" t="s">
        <v>233</v>
      </c>
      <c r="Z3364" s="5" t="s">
        <v>20</v>
      </c>
      <c r="AB3364" s="5" t="s">
        <v>184</v>
      </c>
      <c r="AC3364" s="5" t="s">
        <v>1356</v>
      </c>
      <c r="AH3364" s="5" t="s">
        <v>1355</v>
      </c>
      <c r="AI3364" s="5" t="s">
        <v>1348</v>
      </c>
      <c r="AJ3364" s="8" t="s">
        <v>59</v>
      </c>
      <c r="AK3364" s="8" t="s">
        <v>114</v>
      </c>
      <c r="AL3364" s="8" t="s">
        <v>264</v>
      </c>
    </row>
    <row r="3365" spans="1:38" hidden="1" x14ac:dyDescent="0.2">
      <c r="A3365" s="4">
        <v>315</v>
      </c>
      <c r="B3365" s="4">
        <v>35</v>
      </c>
      <c r="C3365" s="5" t="s">
        <v>1344</v>
      </c>
      <c r="D3365" s="5" t="s">
        <v>1345</v>
      </c>
      <c r="E3365" s="4">
        <v>1974</v>
      </c>
      <c r="F3365" s="5" t="s">
        <v>780</v>
      </c>
      <c r="G3365" s="6">
        <v>8.8888888888888906E-2</v>
      </c>
      <c r="H3365" s="7">
        <v>8</v>
      </c>
      <c r="L3365" s="11" t="s">
        <v>581</v>
      </c>
      <c r="N3365" s="4" t="s">
        <v>217</v>
      </c>
      <c r="O3365" s="5" t="s">
        <v>1346</v>
      </c>
      <c r="S3365" s="5" t="s">
        <v>1349</v>
      </c>
      <c r="T3365" s="5" t="s">
        <v>1364</v>
      </c>
      <c r="X3365" s="5" t="s">
        <v>232</v>
      </c>
      <c r="Y3365" s="5" t="s">
        <v>233</v>
      </c>
      <c r="Z3365" s="5" t="s">
        <v>20</v>
      </c>
      <c r="AB3365" s="5" t="s">
        <v>184</v>
      </c>
      <c r="AC3365" s="5" t="s">
        <v>1356</v>
      </c>
      <c r="AH3365" s="5" t="s">
        <v>1355</v>
      </c>
      <c r="AI3365" s="5" t="s">
        <v>1348</v>
      </c>
      <c r="AJ3365" s="8" t="s">
        <v>59</v>
      </c>
      <c r="AK3365" s="8" t="s">
        <v>114</v>
      </c>
      <c r="AL3365" s="8" t="s">
        <v>264</v>
      </c>
    </row>
    <row r="3366" spans="1:38" hidden="1" x14ac:dyDescent="0.2">
      <c r="A3366" s="4">
        <v>315</v>
      </c>
      <c r="B3366" s="4">
        <v>36</v>
      </c>
      <c r="C3366" s="5" t="s">
        <v>1344</v>
      </c>
      <c r="D3366" s="5" t="s">
        <v>1345</v>
      </c>
      <c r="E3366" s="4">
        <v>1974</v>
      </c>
      <c r="F3366" s="5" t="s">
        <v>780</v>
      </c>
      <c r="G3366" s="6">
        <v>8.8888888888888906E-2</v>
      </c>
      <c r="H3366" s="7">
        <v>8</v>
      </c>
      <c r="L3366" s="5" t="s">
        <v>582</v>
      </c>
      <c r="N3366" s="4" t="s">
        <v>217</v>
      </c>
      <c r="O3366" s="5" t="s">
        <v>1346</v>
      </c>
      <c r="S3366" s="5" t="s">
        <v>1349</v>
      </c>
      <c r="T3366" s="5" t="s">
        <v>1364</v>
      </c>
      <c r="X3366" s="5" t="s">
        <v>232</v>
      </c>
      <c r="Y3366" s="5" t="s">
        <v>233</v>
      </c>
      <c r="Z3366" s="5" t="s">
        <v>20</v>
      </c>
      <c r="AB3366" s="5" t="s">
        <v>184</v>
      </c>
      <c r="AC3366" s="5" t="s">
        <v>1356</v>
      </c>
      <c r="AH3366" s="5" t="s">
        <v>1355</v>
      </c>
      <c r="AI3366" s="5" t="s">
        <v>1348</v>
      </c>
      <c r="AJ3366" s="8" t="s">
        <v>59</v>
      </c>
      <c r="AK3366" s="8" t="s">
        <v>114</v>
      </c>
      <c r="AL3366" s="8" t="s">
        <v>264</v>
      </c>
    </row>
    <row r="3367" spans="1:38" hidden="1" x14ac:dyDescent="0.2">
      <c r="A3367" s="4">
        <v>315</v>
      </c>
      <c r="B3367" s="4">
        <v>37</v>
      </c>
      <c r="C3367" s="5" t="s">
        <v>1344</v>
      </c>
      <c r="D3367" s="5" t="s">
        <v>1345</v>
      </c>
      <c r="E3367" s="4">
        <v>1974</v>
      </c>
      <c r="F3367" s="5" t="s">
        <v>780</v>
      </c>
      <c r="G3367" s="6">
        <v>7.7777777777777807E-2</v>
      </c>
      <c r="H3367" s="7">
        <v>7</v>
      </c>
      <c r="L3367" s="5" t="s">
        <v>514</v>
      </c>
      <c r="N3367" s="4" t="s">
        <v>217</v>
      </c>
      <c r="O3367" s="5" t="s">
        <v>1346</v>
      </c>
      <c r="S3367" s="5" t="s">
        <v>1349</v>
      </c>
      <c r="T3367" s="5" t="s">
        <v>1364</v>
      </c>
      <c r="X3367" s="5" t="s">
        <v>232</v>
      </c>
      <c r="Y3367" s="5" t="s">
        <v>233</v>
      </c>
      <c r="Z3367" s="5" t="s">
        <v>20</v>
      </c>
      <c r="AB3367" s="5" t="s">
        <v>184</v>
      </c>
      <c r="AC3367" s="5" t="s">
        <v>1356</v>
      </c>
      <c r="AH3367" s="5" t="s">
        <v>1355</v>
      </c>
      <c r="AI3367" s="5" t="s">
        <v>1348</v>
      </c>
      <c r="AJ3367" s="8" t="s">
        <v>59</v>
      </c>
      <c r="AK3367" s="8" t="s">
        <v>114</v>
      </c>
      <c r="AL3367" s="8" t="s">
        <v>264</v>
      </c>
    </row>
    <row r="3368" spans="1:38" hidden="1" x14ac:dyDescent="0.2">
      <c r="A3368" s="4">
        <v>315</v>
      </c>
      <c r="B3368" s="4">
        <v>38</v>
      </c>
      <c r="C3368" s="5" t="s">
        <v>1344</v>
      </c>
      <c r="D3368" s="5" t="s">
        <v>1345</v>
      </c>
      <c r="E3368" s="4">
        <v>1974</v>
      </c>
      <c r="F3368" s="5" t="s">
        <v>780</v>
      </c>
      <c r="G3368" s="6">
        <v>2.2222222222222199E-2</v>
      </c>
      <c r="H3368" s="7">
        <v>2</v>
      </c>
      <c r="L3368" s="5" t="s">
        <v>1359</v>
      </c>
      <c r="N3368" s="4" t="s">
        <v>217</v>
      </c>
      <c r="O3368" s="5" t="s">
        <v>1346</v>
      </c>
      <c r="S3368" s="5" t="s">
        <v>1349</v>
      </c>
      <c r="T3368" s="5" t="s">
        <v>1364</v>
      </c>
      <c r="X3368" s="5" t="s">
        <v>232</v>
      </c>
      <c r="Y3368" s="5" t="s">
        <v>233</v>
      </c>
      <c r="Z3368" s="5" t="s">
        <v>20</v>
      </c>
      <c r="AB3368" s="5" t="s">
        <v>184</v>
      </c>
      <c r="AC3368" s="5" t="s">
        <v>1356</v>
      </c>
      <c r="AH3368" s="5" t="s">
        <v>1355</v>
      </c>
      <c r="AI3368" s="5" t="s">
        <v>1348</v>
      </c>
      <c r="AJ3368" s="8" t="s">
        <v>59</v>
      </c>
      <c r="AK3368" s="8" t="s">
        <v>114</v>
      </c>
      <c r="AL3368" s="8" t="s">
        <v>264</v>
      </c>
    </row>
    <row r="3369" spans="1:38" hidden="1" x14ac:dyDescent="0.2">
      <c r="A3369" s="4">
        <v>315</v>
      </c>
      <c r="B3369" s="4">
        <v>39</v>
      </c>
      <c r="C3369" s="5" t="s">
        <v>1344</v>
      </c>
      <c r="D3369" s="5" t="s">
        <v>1345</v>
      </c>
      <c r="E3369" s="4">
        <v>1974</v>
      </c>
      <c r="F3369" s="5" t="s">
        <v>780</v>
      </c>
      <c r="G3369" s="6">
        <v>4.4444444444444398E-2</v>
      </c>
      <c r="H3369" s="7">
        <v>4</v>
      </c>
      <c r="L3369" s="5" t="s">
        <v>1360</v>
      </c>
      <c r="N3369" s="4" t="s">
        <v>217</v>
      </c>
      <c r="O3369" s="5" t="s">
        <v>1346</v>
      </c>
      <c r="S3369" s="5" t="s">
        <v>1349</v>
      </c>
      <c r="T3369" s="5" t="s">
        <v>1364</v>
      </c>
      <c r="X3369" s="5" t="s">
        <v>232</v>
      </c>
      <c r="Y3369" s="5" t="s">
        <v>233</v>
      </c>
      <c r="Z3369" s="5" t="s">
        <v>20</v>
      </c>
      <c r="AB3369" s="5" t="s">
        <v>184</v>
      </c>
      <c r="AC3369" s="5" t="s">
        <v>1356</v>
      </c>
      <c r="AH3369" s="5" t="s">
        <v>1355</v>
      </c>
      <c r="AI3369" s="5" t="s">
        <v>1348</v>
      </c>
      <c r="AJ3369" s="8" t="s">
        <v>59</v>
      </c>
      <c r="AK3369" s="8" t="s">
        <v>114</v>
      </c>
      <c r="AL3369" s="8" t="s">
        <v>264</v>
      </c>
    </row>
    <row r="3370" spans="1:38" hidden="1" x14ac:dyDescent="0.2">
      <c r="A3370" s="4">
        <v>315</v>
      </c>
      <c r="B3370" s="4">
        <v>40</v>
      </c>
      <c r="C3370" s="5" t="s">
        <v>1344</v>
      </c>
      <c r="D3370" s="5" t="s">
        <v>1345</v>
      </c>
      <c r="E3370" s="4">
        <v>1974</v>
      </c>
      <c r="F3370" s="5" t="s">
        <v>780</v>
      </c>
      <c r="G3370" s="6">
        <v>5.5555555555555601E-2</v>
      </c>
      <c r="H3370" s="7">
        <v>5</v>
      </c>
      <c r="L3370" s="5" t="s">
        <v>1361</v>
      </c>
      <c r="N3370" s="4" t="s">
        <v>217</v>
      </c>
      <c r="O3370" s="5" t="s">
        <v>1346</v>
      </c>
      <c r="S3370" s="5" t="s">
        <v>1349</v>
      </c>
      <c r="T3370" s="5" t="s">
        <v>1364</v>
      </c>
      <c r="X3370" s="5" t="s">
        <v>232</v>
      </c>
      <c r="Y3370" s="5" t="s">
        <v>233</v>
      </c>
      <c r="Z3370" s="5" t="s">
        <v>20</v>
      </c>
      <c r="AB3370" s="5" t="s">
        <v>184</v>
      </c>
      <c r="AC3370" s="5" t="s">
        <v>1356</v>
      </c>
      <c r="AH3370" s="5" t="s">
        <v>1355</v>
      </c>
      <c r="AI3370" s="5" t="s">
        <v>1348</v>
      </c>
      <c r="AJ3370" s="8" t="s">
        <v>59</v>
      </c>
      <c r="AK3370" s="8" t="s">
        <v>114</v>
      </c>
      <c r="AL3370" s="8" t="s">
        <v>264</v>
      </c>
    </row>
    <row r="3371" spans="1:38" hidden="1" x14ac:dyDescent="0.2">
      <c r="A3371" s="4">
        <v>315</v>
      </c>
      <c r="B3371" s="4">
        <v>41</v>
      </c>
      <c r="C3371" s="5" t="s">
        <v>1344</v>
      </c>
      <c r="D3371" s="5" t="s">
        <v>1345</v>
      </c>
      <c r="E3371" s="4">
        <v>1974</v>
      </c>
      <c r="F3371" s="5" t="s">
        <v>780</v>
      </c>
      <c r="G3371" s="6">
        <v>1.1111111111111099E-2</v>
      </c>
      <c r="H3371" s="7">
        <v>1</v>
      </c>
      <c r="L3371" s="5" t="s">
        <v>1362</v>
      </c>
      <c r="N3371" s="4" t="s">
        <v>217</v>
      </c>
      <c r="O3371" s="5" t="s">
        <v>1346</v>
      </c>
      <c r="S3371" s="5" t="s">
        <v>1349</v>
      </c>
      <c r="T3371" s="5" t="s">
        <v>1364</v>
      </c>
      <c r="X3371" s="5" t="s">
        <v>232</v>
      </c>
      <c r="Y3371" s="5" t="s">
        <v>233</v>
      </c>
      <c r="Z3371" s="5" t="s">
        <v>20</v>
      </c>
      <c r="AB3371" s="5" t="s">
        <v>184</v>
      </c>
      <c r="AC3371" s="5" t="s">
        <v>1356</v>
      </c>
      <c r="AH3371" s="5" t="s">
        <v>1355</v>
      </c>
      <c r="AI3371" s="5" t="s">
        <v>1348</v>
      </c>
      <c r="AJ3371" s="8" t="s">
        <v>59</v>
      </c>
      <c r="AK3371" s="8" t="s">
        <v>114</v>
      </c>
      <c r="AL3371" s="8" t="s">
        <v>264</v>
      </c>
    </row>
    <row r="3372" spans="1:38" hidden="1" x14ac:dyDescent="0.2">
      <c r="A3372" s="4">
        <v>315</v>
      </c>
      <c r="B3372" s="4">
        <v>42</v>
      </c>
      <c r="C3372" s="5" t="s">
        <v>1344</v>
      </c>
      <c r="D3372" s="5" t="s">
        <v>1345</v>
      </c>
      <c r="E3372" s="4">
        <v>1974</v>
      </c>
      <c r="F3372" s="5" t="s">
        <v>780</v>
      </c>
      <c r="G3372" s="6">
        <v>0.170542635658915</v>
      </c>
      <c r="H3372" s="7">
        <v>22</v>
      </c>
      <c r="L3372" s="5" t="s">
        <v>508</v>
      </c>
      <c r="N3372" s="4" t="s">
        <v>217</v>
      </c>
      <c r="O3372" s="5" t="s">
        <v>1346</v>
      </c>
      <c r="S3372" s="5" t="s">
        <v>1349</v>
      </c>
      <c r="T3372" s="5" t="s">
        <v>1365</v>
      </c>
      <c r="X3372" s="5" t="s">
        <v>232</v>
      </c>
      <c r="Y3372" s="5" t="s">
        <v>233</v>
      </c>
      <c r="Z3372" s="5" t="s">
        <v>20</v>
      </c>
      <c r="AB3372" s="5" t="s">
        <v>184</v>
      </c>
      <c r="AC3372" s="5" t="s">
        <v>1356</v>
      </c>
      <c r="AH3372" s="5" t="s">
        <v>1355</v>
      </c>
      <c r="AI3372" s="5" t="s">
        <v>1348</v>
      </c>
      <c r="AJ3372" s="8" t="s">
        <v>59</v>
      </c>
      <c r="AK3372" s="8" t="s">
        <v>114</v>
      </c>
      <c r="AL3372" s="8" t="s">
        <v>264</v>
      </c>
    </row>
    <row r="3373" spans="1:38" hidden="1" x14ac:dyDescent="0.2">
      <c r="A3373" s="4">
        <v>315</v>
      </c>
      <c r="B3373" s="4">
        <v>43</v>
      </c>
      <c r="C3373" s="5" t="s">
        <v>1344</v>
      </c>
      <c r="D3373" s="5" t="s">
        <v>1345</v>
      </c>
      <c r="E3373" s="4">
        <v>1974</v>
      </c>
      <c r="F3373" s="5" t="s">
        <v>780</v>
      </c>
      <c r="G3373" s="6">
        <v>0.162790697674419</v>
      </c>
      <c r="H3373" s="7">
        <v>21</v>
      </c>
      <c r="L3373" s="5" t="s">
        <v>509</v>
      </c>
      <c r="N3373" s="4" t="s">
        <v>217</v>
      </c>
      <c r="O3373" s="5" t="s">
        <v>1346</v>
      </c>
      <c r="S3373" s="5" t="s">
        <v>1349</v>
      </c>
      <c r="T3373" s="5" t="s">
        <v>1365</v>
      </c>
      <c r="X3373" s="5" t="s">
        <v>232</v>
      </c>
      <c r="Y3373" s="5" t="s">
        <v>233</v>
      </c>
      <c r="Z3373" s="5" t="s">
        <v>20</v>
      </c>
      <c r="AB3373" s="5" t="s">
        <v>184</v>
      </c>
      <c r="AC3373" s="5" t="s">
        <v>1356</v>
      </c>
      <c r="AH3373" s="5" t="s">
        <v>1355</v>
      </c>
      <c r="AI3373" s="5" t="s">
        <v>1348</v>
      </c>
      <c r="AJ3373" s="8" t="s">
        <v>59</v>
      </c>
      <c r="AK3373" s="8" t="s">
        <v>114</v>
      </c>
      <c r="AL3373" s="8" t="s">
        <v>264</v>
      </c>
    </row>
    <row r="3374" spans="1:38" hidden="1" x14ac:dyDescent="0.2">
      <c r="A3374" s="4">
        <v>315</v>
      </c>
      <c r="B3374" s="4">
        <v>44</v>
      </c>
      <c r="C3374" s="5" t="s">
        <v>1344</v>
      </c>
      <c r="D3374" s="5" t="s">
        <v>1345</v>
      </c>
      <c r="E3374" s="4">
        <v>1974</v>
      </c>
      <c r="F3374" s="5" t="s">
        <v>780</v>
      </c>
      <c r="G3374" s="6">
        <v>0.10077519379845</v>
      </c>
      <c r="H3374" s="7">
        <v>13</v>
      </c>
      <c r="L3374" s="11" t="s">
        <v>510</v>
      </c>
      <c r="N3374" s="4" t="s">
        <v>217</v>
      </c>
      <c r="O3374" s="5" t="s">
        <v>1346</v>
      </c>
      <c r="S3374" s="5" t="s">
        <v>1349</v>
      </c>
      <c r="T3374" s="5" t="s">
        <v>1365</v>
      </c>
      <c r="X3374" s="5" t="s">
        <v>232</v>
      </c>
      <c r="Y3374" s="5" t="s">
        <v>233</v>
      </c>
      <c r="Z3374" s="5" t="s">
        <v>20</v>
      </c>
      <c r="AB3374" s="5" t="s">
        <v>184</v>
      </c>
      <c r="AC3374" s="5" t="s">
        <v>1356</v>
      </c>
      <c r="AH3374" s="5" t="s">
        <v>1355</v>
      </c>
      <c r="AI3374" s="5" t="s">
        <v>1348</v>
      </c>
      <c r="AJ3374" s="8" t="s">
        <v>59</v>
      </c>
      <c r="AK3374" s="8" t="s">
        <v>114</v>
      </c>
      <c r="AL3374" s="8" t="s">
        <v>264</v>
      </c>
    </row>
    <row r="3375" spans="1:38" hidden="1" x14ac:dyDescent="0.2">
      <c r="A3375" s="4">
        <v>315</v>
      </c>
      <c r="B3375" s="4">
        <v>45</v>
      </c>
      <c r="C3375" s="5" t="s">
        <v>1344</v>
      </c>
      <c r="D3375" s="5" t="s">
        <v>1345</v>
      </c>
      <c r="E3375" s="4">
        <v>1974</v>
      </c>
      <c r="F3375" s="5" t="s">
        <v>780</v>
      </c>
      <c r="G3375" s="6">
        <v>0.108527131782946</v>
      </c>
      <c r="H3375" s="7">
        <v>14</v>
      </c>
      <c r="L3375" s="11" t="s">
        <v>511</v>
      </c>
      <c r="N3375" s="4" t="s">
        <v>217</v>
      </c>
      <c r="O3375" s="5" t="s">
        <v>1346</v>
      </c>
      <c r="S3375" s="5" t="s">
        <v>1349</v>
      </c>
      <c r="T3375" s="5" t="s">
        <v>1365</v>
      </c>
      <c r="X3375" s="5" t="s">
        <v>232</v>
      </c>
      <c r="Y3375" s="5" t="s">
        <v>233</v>
      </c>
      <c r="Z3375" s="5" t="s">
        <v>20</v>
      </c>
      <c r="AB3375" s="5" t="s">
        <v>184</v>
      </c>
      <c r="AC3375" s="5" t="s">
        <v>1356</v>
      </c>
      <c r="AH3375" s="5" t="s">
        <v>1355</v>
      </c>
      <c r="AI3375" s="5" t="s">
        <v>1348</v>
      </c>
      <c r="AJ3375" s="8" t="s">
        <v>59</v>
      </c>
      <c r="AK3375" s="8" t="s">
        <v>114</v>
      </c>
      <c r="AL3375" s="8" t="s">
        <v>264</v>
      </c>
    </row>
    <row r="3376" spans="1:38" hidden="1" x14ac:dyDescent="0.2">
      <c r="A3376" s="4">
        <v>315</v>
      </c>
      <c r="B3376" s="4">
        <v>46</v>
      </c>
      <c r="C3376" s="5" t="s">
        <v>1344</v>
      </c>
      <c r="D3376" s="5" t="s">
        <v>1345</v>
      </c>
      <c r="E3376" s="4">
        <v>1974</v>
      </c>
      <c r="F3376" s="5" t="s">
        <v>780</v>
      </c>
      <c r="G3376" s="6">
        <v>0.13953488372093001</v>
      </c>
      <c r="H3376" s="7">
        <v>18</v>
      </c>
      <c r="L3376" s="11" t="s">
        <v>512</v>
      </c>
      <c r="N3376" s="4" t="s">
        <v>217</v>
      </c>
      <c r="O3376" s="5" t="s">
        <v>1346</v>
      </c>
      <c r="S3376" s="5" t="s">
        <v>1349</v>
      </c>
      <c r="T3376" s="5" t="s">
        <v>1365</v>
      </c>
      <c r="X3376" s="5" t="s">
        <v>232</v>
      </c>
      <c r="Y3376" s="5" t="s">
        <v>233</v>
      </c>
      <c r="Z3376" s="5" t="s">
        <v>20</v>
      </c>
      <c r="AB3376" s="5" t="s">
        <v>184</v>
      </c>
      <c r="AC3376" s="5" t="s">
        <v>1356</v>
      </c>
      <c r="AH3376" s="5" t="s">
        <v>1355</v>
      </c>
      <c r="AI3376" s="5" t="s">
        <v>1348</v>
      </c>
      <c r="AJ3376" s="8" t="s">
        <v>59</v>
      </c>
      <c r="AK3376" s="8" t="s">
        <v>114</v>
      </c>
      <c r="AL3376" s="8" t="s">
        <v>264</v>
      </c>
    </row>
    <row r="3377" spans="1:38" hidden="1" x14ac:dyDescent="0.2">
      <c r="A3377" s="4">
        <v>315</v>
      </c>
      <c r="B3377" s="4">
        <v>47</v>
      </c>
      <c r="C3377" s="5" t="s">
        <v>1344</v>
      </c>
      <c r="D3377" s="5" t="s">
        <v>1345</v>
      </c>
      <c r="E3377" s="4">
        <v>1974</v>
      </c>
      <c r="F3377" s="5" t="s">
        <v>780</v>
      </c>
      <c r="G3377" s="6">
        <v>0.108527131782946</v>
      </c>
      <c r="H3377" s="7">
        <v>14</v>
      </c>
      <c r="L3377" s="11" t="s">
        <v>581</v>
      </c>
      <c r="N3377" s="4" t="s">
        <v>217</v>
      </c>
      <c r="O3377" s="5" t="s">
        <v>1346</v>
      </c>
      <c r="S3377" s="5" t="s">
        <v>1349</v>
      </c>
      <c r="T3377" s="5" t="s">
        <v>1365</v>
      </c>
      <c r="X3377" s="5" t="s">
        <v>232</v>
      </c>
      <c r="Y3377" s="5" t="s">
        <v>233</v>
      </c>
      <c r="Z3377" s="5" t="s">
        <v>20</v>
      </c>
      <c r="AB3377" s="5" t="s">
        <v>184</v>
      </c>
      <c r="AC3377" s="5" t="s">
        <v>1356</v>
      </c>
      <c r="AH3377" s="5" t="s">
        <v>1355</v>
      </c>
      <c r="AI3377" s="5" t="s">
        <v>1348</v>
      </c>
      <c r="AJ3377" s="8" t="s">
        <v>59</v>
      </c>
      <c r="AK3377" s="8" t="s">
        <v>114</v>
      </c>
      <c r="AL3377" s="8" t="s">
        <v>264</v>
      </c>
    </row>
    <row r="3378" spans="1:38" hidden="1" x14ac:dyDescent="0.2">
      <c r="A3378" s="4">
        <v>315</v>
      </c>
      <c r="B3378" s="4">
        <v>48</v>
      </c>
      <c r="C3378" s="5" t="s">
        <v>1344</v>
      </c>
      <c r="D3378" s="5" t="s">
        <v>1345</v>
      </c>
      <c r="E3378" s="4">
        <v>1974</v>
      </c>
      <c r="F3378" s="5" t="s">
        <v>780</v>
      </c>
      <c r="G3378" s="6">
        <v>5.4263565891472902E-2</v>
      </c>
      <c r="H3378" s="7">
        <v>7</v>
      </c>
      <c r="L3378" s="5" t="s">
        <v>582</v>
      </c>
      <c r="N3378" s="4" t="s">
        <v>217</v>
      </c>
      <c r="O3378" s="5" t="s">
        <v>1346</v>
      </c>
      <c r="S3378" s="5" t="s">
        <v>1349</v>
      </c>
      <c r="T3378" s="5" t="s">
        <v>1365</v>
      </c>
      <c r="X3378" s="5" t="s">
        <v>232</v>
      </c>
      <c r="Y3378" s="5" t="s">
        <v>233</v>
      </c>
      <c r="Z3378" s="5" t="s">
        <v>20</v>
      </c>
      <c r="AB3378" s="5" t="s">
        <v>184</v>
      </c>
      <c r="AC3378" s="5" t="s">
        <v>1356</v>
      </c>
      <c r="AH3378" s="5" t="s">
        <v>1355</v>
      </c>
      <c r="AI3378" s="5" t="s">
        <v>1348</v>
      </c>
      <c r="AJ3378" s="8" t="s">
        <v>59</v>
      </c>
      <c r="AK3378" s="8" t="s">
        <v>114</v>
      </c>
      <c r="AL3378" s="8" t="s">
        <v>264</v>
      </c>
    </row>
    <row r="3379" spans="1:38" hidden="1" x14ac:dyDescent="0.2">
      <c r="A3379" s="4">
        <v>315</v>
      </c>
      <c r="B3379" s="4">
        <v>49</v>
      </c>
      <c r="C3379" s="5" t="s">
        <v>1344</v>
      </c>
      <c r="D3379" s="5" t="s">
        <v>1345</v>
      </c>
      <c r="E3379" s="4">
        <v>1974</v>
      </c>
      <c r="F3379" s="5" t="s">
        <v>780</v>
      </c>
      <c r="G3379" s="6">
        <v>6.2015503875968998E-2</v>
      </c>
      <c r="H3379" s="7">
        <v>8</v>
      </c>
      <c r="L3379" s="5" t="s">
        <v>514</v>
      </c>
      <c r="N3379" s="4" t="s">
        <v>217</v>
      </c>
      <c r="O3379" s="5" t="s">
        <v>1346</v>
      </c>
      <c r="S3379" s="5" t="s">
        <v>1349</v>
      </c>
      <c r="T3379" s="5" t="s">
        <v>1365</v>
      </c>
      <c r="X3379" s="5" t="s">
        <v>232</v>
      </c>
      <c r="Y3379" s="5" t="s">
        <v>233</v>
      </c>
      <c r="Z3379" s="5" t="s">
        <v>20</v>
      </c>
      <c r="AB3379" s="5" t="s">
        <v>184</v>
      </c>
      <c r="AC3379" s="5" t="s">
        <v>1356</v>
      </c>
      <c r="AH3379" s="5" t="s">
        <v>1355</v>
      </c>
      <c r="AI3379" s="5" t="s">
        <v>1348</v>
      </c>
      <c r="AJ3379" s="8" t="s">
        <v>59</v>
      </c>
      <c r="AK3379" s="8" t="s">
        <v>114</v>
      </c>
      <c r="AL3379" s="8" t="s">
        <v>264</v>
      </c>
    </row>
    <row r="3380" spans="1:38" hidden="1" x14ac:dyDescent="0.2">
      <c r="A3380" s="4">
        <v>315</v>
      </c>
      <c r="B3380" s="4">
        <v>50</v>
      </c>
      <c r="C3380" s="5" t="s">
        <v>1344</v>
      </c>
      <c r="D3380" s="5" t="s">
        <v>1345</v>
      </c>
      <c r="E3380" s="4">
        <v>1974</v>
      </c>
      <c r="F3380" s="5" t="s">
        <v>780</v>
      </c>
      <c r="G3380" s="6">
        <v>3.1007751937984499E-2</v>
      </c>
      <c r="H3380" s="7">
        <v>4</v>
      </c>
      <c r="L3380" s="5" t="s">
        <v>1359</v>
      </c>
      <c r="N3380" s="4" t="s">
        <v>217</v>
      </c>
      <c r="O3380" s="5" t="s">
        <v>1346</v>
      </c>
      <c r="S3380" s="5" t="s">
        <v>1349</v>
      </c>
      <c r="T3380" s="5" t="s">
        <v>1365</v>
      </c>
      <c r="X3380" s="5" t="s">
        <v>232</v>
      </c>
      <c r="Y3380" s="5" t="s">
        <v>233</v>
      </c>
      <c r="Z3380" s="5" t="s">
        <v>20</v>
      </c>
      <c r="AB3380" s="5" t="s">
        <v>184</v>
      </c>
      <c r="AC3380" s="5" t="s">
        <v>1356</v>
      </c>
      <c r="AH3380" s="5" t="s">
        <v>1355</v>
      </c>
      <c r="AI3380" s="5" t="s">
        <v>1348</v>
      </c>
      <c r="AJ3380" s="8" t="s">
        <v>59</v>
      </c>
      <c r="AK3380" s="8" t="s">
        <v>114</v>
      </c>
      <c r="AL3380" s="8" t="s">
        <v>264</v>
      </c>
    </row>
    <row r="3381" spans="1:38" hidden="1" x14ac:dyDescent="0.2">
      <c r="A3381" s="4">
        <v>315</v>
      </c>
      <c r="B3381" s="4">
        <v>51</v>
      </c>
      <c r="C3381" s="5" t="s">
        <v>1344</v>
      </c>
      <c r="D3381" s="5" t="s">
        <v>1345</v>
      </c>
      <c r="E3381" s="4">
        <v>1974</v>
      </c>
      <c r="F3381" s="5" t="s">
        <v>780</v>
      </c>
      <c r="G3381" s="6">
        <v>3.8759689922480599E-2</v>
      </c>
      <c r="H3381" s="7">
        <v>5</v>
      </c>
      <c r="L3381" s="5" t="s">
        <v>1360</v>
      </c>
      <c r="N3381" s="4" t="s">
        <v>217</v>
      </c>
      <c r="O3381" s="5" t="s">
        <v>1346</v>
      </c>
      <c r="S3381" s="5" t="s">
        <v>1349</v>
      </c>
      <c r="T3381" s="5" t="s">
        <v>1365</v>
      </c>
      <c r="X3381" s="5" t="s">
        <v>232</v>
      </c>
      <c r="Y3381" s="5" t="s">
        <v>233</v>
      </c>
      <c r="Z3381" s="5" t="s">
        <v>20</v>
      </c>
      <c r="AB3381" s="5" t="s">
        <v>184</v>
      </c>
      <c r="AC3381" s="5" t="s">
        <v>1356</v>
      </c>
      <c r="AH3381" s="5" t="s">
        <v>1355</v>
      </c>
      <c r="AI3381" s="5" t="s">
        <v>1348</v>
      </c>
      <c r="AJ3381" s="8" t="s">
        <v>59</v>
      </c>
      <c r="AK3381" s="8" t="s">
        <v>114</v>
      </c>
      <c r="AL3381" s="8" t="s">
        <v>264</v>
      </c>
    </row>
    <row r="3382" spans="1:38" hidden="1" x14ac:dyDescent="0.2">
      <c r="A3382" s="4">
        <v>315</v>
      </c>
      <c r="B3382" s="4">
        <v>52</v>
      </c>
      <c r="C3382" s="5" t="s">
        <v>1344</v>
      </c>
      <c r="D3382" s="5" t="s">
        <v>1345</v>
      </c>
      <c r="E3382" s="4">
        <v>1974</v>
      </c>
      <c r="F3382" s="5" t="s">
        <v>780</v>
      </c>
      <c r="G3382" s="6">
        <v>1.5503875968992199E-2</v>
      </c>
      <c r="H3382" s="7">
        <v>2</v>
      </c>
      <c r="L3382" s="5" t="s">
        <v>1361</v>
      </c>
      <c r="N3382" s="4" t="s">
        <v>217</v>
      </c>
      <c r="O3382" s="5" t="s">
        <v>1346</v>
      </c>
      <c r="S3382" s="5" t="s">
        <v>1349</v>
      </c>
      <c r="T3382" s="5" t="s">
        <v>1365</v>
      </c>
      <c r="X3382" s="5" t="s">
        <v>232</v>
      </c>
      <c r="Y3382" s="5" t="s">
        <v>233</v>
      </c>
      <c r="Z3382" s="5" t="s">
        <v>20</v>
      </c>
      <c r="AB3382" s="5" t="s">
        <v>184</v>
      </c>
      <c r="AC3382" s="5" t="s">
        <v>1356</v>
      </c>
      <c r="AH3382" s="5" t="s">
        <v>1355</v>
      </c>
      <c r="AI3382" s="5" t="s">
        <v>1348</v>
      </c>
      <c r="AJ3382" s="8" t="s">
        <v>59</v>
      </c>
      <c r="AK3382" s="8" t="s">
        <v>114</v>
      </c>
      <c r="AL3382" s="8" t="s">
        <v>264</v>
      </c>
    </row>
    <row r="3383" spans="1:38" hidden="1" x14ac:dyDescent="0.2">
      <c r="A3383" s="4">
        <v>315</v>
      </c>
      <c r="B3383" s="4">
        <v>53</v>
      </c>
      <c r="C3383" s="5" t="s">
        <v>1344</v>
      </c>
      <c r="D3383" s="5" t="s">
        <v>1345</v>
      </c>
      <c r="E3383" s="4">
        <v>1974</v>
      </c>
      <c r="F3383" s="5" t="s">
        <v>780</v>
      </c>
      <c r="G3383" s="6">
        <v>7.7519379844961196E-3</v>
      </c>
      <c r="H3383" s="7">
        <v>1</v>
      </c>
      <c r="L3383" s="5" t="s">
        <v>1362</v>
      </c>
      <c r="N3383" s="4" t="s">
        <v>217</v>
      </c>
      <c r="O3383" s="5" t="s">
        <v>1346</v>
      </c>
      <c r="S3383" s="5" t="s">
        <v>1349</v>
      </c>
      <c r="T3383" s="5" t="s">
        <v>1365</v>
      </c>
      <c r="X3383" s="5" t="s">
        <v>232</v>
      </c>
      <c r="Y3383" s="5" t="s">
        <v>233</v>
      </c>
      <c r="Z3383" s="5" t="s">
        <v>20</v>
      </c>
      <c r="AB3383" s="5" t="s">
        <v>184</v>
      </c>
      <c r="AC3383" s="5" t="s">
        <v>1356</v>
      </c>
      <c r="AH3383" s="5" t="s">
        <v>1355</v>
      </c>
      <c r="AI3383" s="5" t="s">
        <v>1348</v>
      </c>
      <c r="AJ3383" s="8" t="s">
        <v>59</v>
      </c>
      <c r="AK3383" s="8" t="s">
        <v>114</v>
      </c>
      <c r="AL3383" s="8" t="s">
        <v>264</v>
      </c>
    </row>
    <row r="3384" spans="1:38" hidden="1" x14ac:dyDescent="0.2">
      <c r="A3384" s="4">
        <v>1805</v>
      </c>
      <c r="B3384" s="4">
        <v>1</v>
      </c>
      <c r="C3384" s="5" t="s">
        <v>1421</v>
      </c>
      <c r="D3384" s="5" t="s">
        <v>1420</v>
      </c>
      <c r="E3384" s="4">
        <v>2007</v>
      </c>
      <c r="F3384" s="5" t="s">
        <v>1331</v>
      </c>
      <c r="G3384" s="6">
        <v>5</v>
      </c>
      <c r="H3384" s="7">
        <v>5</v>
      </c>
      <c r="N3384">
        <v>1978</v>
      </c>
      <c r="O3384" s="5" t="s">
        <v>1422</v>
      </c>
      <c r="P3384" s="5" t="s">
        <v>652</v>
      </c>
      <c r="Q3384" s="5" t="s">
        <v>1329</v>
      </c>
      <c r="S3384" s="5" t="s">
        <v>852</v>
      </c>
      <c r="U3384" s="11" t="s">
        <v>147</v>
      </c>
      <c r="V3384" s="14">
        <v>3000</v>
      </c>
      <c r="W3384" s="14" t="s">
        <v>133</v>
      </c>
      <c r="X3384" s="5" t="s">
        <v>153</v>
      </c>
      <c r="Y3384" s="5" t="s">
        <v>152</v>
      </c>
      <c r="Z3384" s="5" t="s">
        <v>20</v>
      </c>
      <c r="AB3384" s="5" t="s">
        <v>105</v>
      </c>
      <c r="AC3384" s="5" t="s">
        <v>506</v>
      </c>
      <c r="AI3384" s="5" t="s">
        <v>1423</v>
      </c>
      <c r="AJ3384" s="8" t="s">
        <v>777</v>
      </c>
      <c r="AK3384" s="8" t="s">
        <v>59</v>
      </c>
    </row>
    <row r="3385" spans="1:38" hidden="1" x14ac:dyDescent="0.2">
      <c r="A3385" s="4">
        <v>1805</v>
      </c>
      <c r="B3385" s="4">
        <v>2</v>
      </c>
      <c r="C3385" s="5" t="s">
        <v>1421</v>
      </c>
      <c r="D3385" s="5" t="s">
        <v>1420</v>
      </c>
      <c r="E3385" s="4">
        <v>2007</v>
      </c>
      <c r="F3385" s="5" t="s">
        <v>1331</v>
      </c>
      <c r="G3385" s="6">
        <v>57</v>
      </c>
      <c r="H3385" s="7">
        <v>57</v>
      </c>
      <c r="N3385">
        <v>1979</v>
      </c>
      <c r="O3385" s="5" t="s">
        <v>1422</v>
      </c>
      <c r="P3385" s="5" t="s">
        <v>652</v>
      </c>
      <c r="Q3385" s="5" t="s">
        <v>1329</v>
      </c>
      <c r="S3385" s="5" t="s">
        <v>852</v>
      </c>
      <c r="U3385" s="11" t="s">
        <v>147</v>
      </c>
      <c r="V3385" s="14">
        <v>3000</v>
      </c>
      <c r="W3385" s="14" t="s">
        <v>133</v>
      </c>
      <c r="X3385" s="5" t="s">
        <v>153</v>
      </c>
      <c r="Y3385" s="5" t="s">
        <v>152</v>
      </c>
      <c r="Z3385" s="5" t="s">
        <v>20</v>
      </c>
      <c r="AB3385" s="5" t="s">
        <v>105</v>
      </c>
      <c r="AC3385" s="5" t="s">
        <v>506</v>
      </c>
      <c r="AI3385" s="5" t="s">
        <v>1423</v>
      </c>
      <c r="AJ3385" s="8" t="s">
        <v>777</v>
      </c>
      <c r="AK3385" s="8" t="s">
        <v>59</v>
      </c>
    </row>
    <row r="3386" spans="1:38" hidden="1" x14ac:dyDescent="0.2">
      <c r="A3386" s="4">
        <v>1805</v>
      </c>
      <c r="B3386" s="4">
        <v>3</v>
      </c>
      <c r="C3386" s="5" t="s">
        <v>1421</v>
      </c>
      <c r="D3386" s="5" t="s">
        <v>1420</v>
      </c>
      <c r="E3386" s="4">
        <v>2007</v>
      </c>
      <c r="F3386" s="5" t="s">
        <v>1331</v>
      </c>
      <c r="G3386" s="6">
        <v>53</v>
      </c>
      <c r="H3386" s="7">
        <v>53</v>
      </c>
      <c r="N3386">
        <v>1980</v>
      </c>
      <c r="O3386" s="5" t="s">
        <v>1422</v>
      </c>
      <c r="P3386" s="5" t="s">
        <v>652</v>
      </c>
      <c r="Q3386" s="5" t="s">
        <v>1329</v>
      </c>
      <c r="S3386" s="5" t="s">
        <v>852</v>
      </c>
      <c r="U3386" s="11" t="s">
        <v>147</v>
      </c>
      <c r="V3386" s="14">
        <v>3000</v>
      </c>
      <c r="W3386" s="14" t="s">
        <v>133</v>
      </c>
      <c r="X3386" s="5" t="s">
        <v>153</v>
      </c>
      <c r="Y3386" s="5" t="s">
        <v>152</v>
      </c>
      <c r="Z3386" s="5" t="s">
        <v>20</v>
      </c>
      <c r="AB3386" s="5" t="s">
        <v>105</v>
      </c>
      <c r="AC3386" s="5" t="s">
        <v>506</v>
      </c>
      <c r="AI3386" s="5" t="s">
        <v>1423</v>
      </c>
      <c r="AJ3386" s="8" t="s">
        <v>777</v>
      </c>
      <c r="AK3386" s="8" t="s">
        <v>59</v>
      </c>
    </row>
    <row r="3387" spans="1:38" hidden="1" x14ac:dyDescent="0.2">
      <c r="A3387" s="4">
        <v>1805</v>
      </c>
      <c r="B3387" s="4">
        <v>4</v>
      </c>
      <c r="C3387" s="5" t="s">
        <v>1421</v>
      </c>
      <c r="D3387" s="5" t="s">
        <v>1420</v>
      </c>
      <c r="E3387" s="4">
        <v>2007</v>
      </c>
      <c r="F3387" s="5" t="s">
        <v>1331</v>
      </c>
      <c r="G3387" s="6">
        <v>25</v>
      </c>
      <c r="H3387" s="7">
        <v>25</v>
      </c>
      <c r="N3387">
        <v>1981</v>
      </c>
      <c r="O3387" s="5" t="s">
        <v>1422</v>
      </c>
      <c r="P3387" s="5" t="s">
        <v>652</v>
      </c>
      <c r="Q3387" s="5" t="s">
        <v>1329</v>
      </c>
      <c r="S3387" s="5" t="s">
        <v>852</v>
      </c>
      <c r="U3387" s="11" t="s">
        <v>147</v>
      </c>
      <c r="V3387" s="14">
        <v>3000</v>
      </c>
      <c r="W3387" s="14" t="s">
        <v>133</v>
      </c>
      <c r="X3387" s="5" t="s">
        <v>153</v>
      </c>
      <c r="Y3387" s="5" t="s">
        <v>152</v>
      </c>
      <c r="Z3387" s="5" t="s">
        <v>20</v>
      </c>
      <c r="AB3387" s="5" t="s">
        <v>105</v>
      </c>
      <c r="AC3387" s="5" t="s">
        <v>506</v>
      </c>
      <c r="AI3387" s="5" t="s">
        <v>1423</v>
      </c>
      <c r="AJ3387" s="8" t="s">
        <v>777</v>
      </c>
      <c r="AK3387" s="8" t="s">
        <v>59</v>
      </c>
    </row>
    <row r="3388" spans="1:38" hidden="1" x14ac:dyDescent="0.2">
      <c r="A3388" s="4">
        <v>1805</v>
      </c>
      <c r="B3388" s="4">
        <v>5</v>
      </c>
      <c r="C3388" s="5" t="s">
        <v>1421</v>
      </c>
      <c r="D3388" s="5" t="s">
        <v>1420</v>
      </c>
      <c r="E3388" s="4">
        <v>2007</v>
      </c>
      <c r="F3388" s="5" t="s">
        <v>1331</v>
      </c>
      <c r="G3388" s="6">
        <v>33</v>
      </c>
      <c r="H3388" s="7">
        <v>33</v>
      </c>
      <c r="N3388">
        <v>1982</v>
      </c>
      <c r="O3388" s="5" t="s">
        <v>1422</v>
      </c>
      <c r="P3388" s="5" t="s">
        <v>652</v>
      </c>
      <c r="Q3388" s="5" t="s">
        <v>1329</v>
      </c>
      <c r="S3388" s="5" t="s">
        <v>852</v>
      </c>
      <c r="U3388" s="11" t="s">
        <v>147</v>
      </c>
      <c r="V3388" s="14">
        <v>3000</v>
      </c>
      <c r="W3388" s="14" t="s">
        <v>133</v>
      </c>
      <c r="X3388" s="5" t="s">
        <v>153</v>
      </c>
      <c r="Y3388" s="5" t="s">
        <v>152</v>
      </c>
      <c r="Z3388" s="5" t="s">
        <v>20</v>
      </c>
      <c r="AB3388" s="5" t="s">
        <v>105</v>
      </c>
      <c r="AC3388" s="5" t="s">
        <v>506</v>
      </c>
      <c r="AI3388" s="5" t="s">
        <v>1423</v>
      </c>
      <c r="AJ3388" s="8" t="s">
        <v>777</v>
      </c>
      <c r="AK3388" s="8" t="s">
        <v>59</v>
      </c>
    </row>
    <row r="3389" spans="1:38" hidden="1" x14ac:dyDescent="0.2">
      <c r="A3389" s="4">
        <v>1805</v>
      </c>
      <c r="B3389" s="4">
        <v>6</v>
      </c>
      <c r="C3389" s="5" t="s">
        <v>1421</v>
      </c>
      <c r="D3389" s="5" t="s">
        <v>1420</v>
      </c>
      <c r="E3389" s="4">
        <v>2007</v>
      </c>
      <c r="F3389" s="5" t="s">
        <v>1331</v>
      </c>
      <c r="G3389" s="6">
        <v>82</v>
      </c>
      <c r="H3389" s="7">
        <v>82</v>
      </c>
      <c r="N3389">
        <v>1983</v>
      </c>
      <c r="O3389" s="5" t="s">
        <v>1422</v>
      </c>
      <c r="P3389" s="5" t="s">
        <v>652</v>
      </c>
      <c r="Q3389" s="5" t="s">
        <v>1329</v>
      </c>
      <c r="S3389" s="5" t="s">
        <v>852</v>
      </c>
      <c r="U3389" s="11" t="s">
        <v>147</v>
      </c>
      <c r="V3389" s="14">
        <v>3000</v>
      </c>
      <c r="W3389" s="14" t="s">
        <v>133</v>
      </c>
      <c r="X3389" s="5" t="s">
        <v>153</v>
      </c>
      <c r="Y3389" s="5" t="s">
        <v>152</v>
      </c>
      <c r="Z3389" s="5" t="s">
        <v>20</v>
      </c>
      <c r="AB3389" s="5" t="s">
        <v>105</v>
      </c>
      <c r="AC3389" s="5" t="s">
        <v>506</v>
      </c>
      <c r="AI3389" s="5" t="s">
        <v>1423</v>
      </c>
      <c r="AJ3389" s="8" t="s">
        <v>777</v>
      </c>
      <c r="AK3389" s="8" t="s">
        <v>59</v>
      </c>
    </row>
    <row r="3390" spans="1:38" hidden="1" x14ac:dyDescent="0.2">
      <c r="A3390" s="4">
        <v>1805</v>
      </c>
      <c r="B3390" s="4">
        <v>7</v>
      </c>
      <c r="C3390" s="5" t="s">
        <v>1421</v>
      </c>
      <c r="D3390" s="5" t="s">
        <v>1420</v>
      </c>
      <c r="E3390" s="4">
        <v>2007</v>
      </c>
      <c r="F3390" s="5" t="s">
        <v>1331</v>
      </c>
      <c r="G3390" s="6">
        <v>40</v>
      </c>
      <c r="H3390" s="7">
        <v>40</v>
      </c>
      <c r="N3390">
        <v>1984</v>
      </c>
      <c r="O3390" s="5" t="s">
        <v>1422</v>
      </c>
      <c r="P3390" s="5" t="s">
        <v>652</v>
      </c>
      <c r="Q3390" s="5" t="s">
        <v>1329</v>
      </c>
      <c r="S3390" s="5" t="s">
        <v>852</v>
      </c>
      <c r="U3390" s="11" t="s">
        <v>147</v>
      </c>
      <c r="V3390" s="14">
        <v>3000</v>
      </c>
      <c r="W3390" s="14" t="s">
        <v>133</v>
      </c>
      <c r="X3390" s="5" t="s">
        <v>153</v>
      </c>
      <c r="Y3390" s="5" t="s">
        <v>152</v>
      </c>
      <c r="Z3390" s="5" t="s">
        <v>20</v>
      </c>
      <c r="AB3390" s="5" t="s">
        <v>105</v>
      </c>
      <c r="AC3390" s="5" t="s">
        <v>506</v>
      </c>
      <c r="AI3390" s="5" t="s">
        <v>1423</v>
      </c>
      <c r="AJ3390" s="8" t="s">
        <v>777</v>
      </c>
      <c r="AK3390" s="8" t="s">
        <v>59</v>
      </c>
    </row>
    <row r="3391" spans="1:38" hidden="1" x14ac:dyDescent="0.2">
      <c r="A3391" s="4">
        <v>1805</v>
      </c>
      <c r="B3391" s="4">
        <v>8</v>
      </c>
      <c r="C3391" s="5" t="s">
        <v>1421</v>
      </c>
      <c r="D3391" s="5" t="s">
        <v>1420</v>
      </c>
      <c r="E3391" s="4">
        <v>2007</v>
      </c>
      <c r="F3391" s="5" t="s">
        <v>1331</v>
      </c>
      <c r="G3391" s="6">
        <v>61</v>
      </c>
      <c r="H3391" s="7">
        <v>61</v>
      </c>
      <c r="N3391">
        <v>1985</v>
      </c>
      <c r="O3391" s="5" t="s">
        <v>1422</v>
      </c>
      <c r="P3391" s="5" t="s">
        <v>652</v>
      </c>
      <c r="Q3391" s="5" t="s">
        <v>1329</v>
      </c>
      <c r="S3391" s="5" t="s">
        <v>852</v>
      </c>
      <c r="U3391" s="11" t="s">
        <v>147</v>
      </c>
      <c r="V3391" s="14">
        <v>3000</v>
      </c>
      <c r="W3391" s="14" t="s">
        <v>133</v>
      </c>
      <c r="X3391" s="5" t="s">
        <v>153</v>
      </c>
      <c r="Y3391" s="5" t="s">
        <v>152</v>
      </c>
      <c r="Z3391" s="5" t="s">
        <v>20</v>
      </c>
      <c r="AB3391" s="5" t="s">
        <v>105</v>
      </c>
      <c r="AC3391" s="5" t="s">
        <v>506</v>
      </c>
      <c r="AI3391" s="5" t="s">
        <v>1423</v>
      </c>
      <c r="AJ3391" s="8" t="s">
        <v>777</v>
      </c>
      <c r="AK3391" s="8" t="s">
        <v>59</v>
      </c>
    </row>
    <row r="3392" spans="1:38" hidden="1" x14ac:dyDescent="0.2">
      <c r="A3392" s="4">
        <v>1805</v>
      </c>
      <c r="B3392" s="4">
        <v>9</v>
      </c>
      <c r="C3392" s="5" t="s">
        <v>1421</v>
      </c>
      <c r="D3392" s="5" t="s">
        <v>1420</v>
      </c>
      <c r="E3392" s="4">
        <v>2007</v>
      </c>
      <c r="F3392" s="5" t="s">
        <v>1331</v>
      </c>
      <c r="G3392" s="6">
        <v>24</v>
      </c>
      <c r="H3392" s="7">
        <v>24</v>
      </c>
      <c r="N3392">
        <v>1986</v>
      </c>
      <c r="O3392" s="5" t="s">
        <v>1422</v>
      </c>
      <c r="P3392" s="5" t="s">
        <v>652</v>
      </c>
      <c r="Q3392" s="5" t="s">
        <v>1329</v>
      </c>
      <c r="S3392" s="5" t="s">
        <v>852</v>
      </c>
      <c r="U3392" s="11" t="s">
        <v>147</v>
      </c>
      <c r="V3392" s="14">
        <v>3000</v>
      </c>
      <c r="W3392" s="14" t="s">
        <v>133</v>
      </c>
      <c r="X3392" s="5" t="s">
        <v>153</v>
      </c>
      <c r="Y3392" s="5" t="s">
        <v>152</v>
      </c>
      <c r="Z3392" s="5" t="s">
        <v>20</v>
      </c>
      <c r="AB3392" s="5" t="s">
        <v>105</v>
      </c>
      <c r="AC3392" s="5" t="s">
        <v>506</v>
      </c>
      <c r="AI3392" s="5" t="s">
        <v>1423</v>
      </c>
      <c r="AJ3392" s="8" t="s">
        <v>777</v>
      </c>
      <c r="AK3392" s="8" t="s">
        <v>59</v>
      </c>
    </row>
    <row r="3393" spans="1:37" hidden="1" x14ac:dyDescent="0.2">
      <c r="A3393" s="4">
        <v>1805</v>
      </c>
      <c r="B3393" s="4">
        <v>10</v>
      </c>
      <c r="C3393" s="5" t="s">
        <v>1421</v>
      </c>
      <c r="D3393" s="5" t="s">
        <v>1420</v>
      </c>
      <c r="E3393" s="4">
        <v>2007</v>
      </c>
      <c r="F3393" s="5" t="s">
        <v>1331</v>
      </c>
      <c r="G3393" s="6">
        <v>66</v>
      </c>
      <c r="H3393" s="7">
        <v>66</v>
      </c>
      <c r="N3393">
        <v>1987</v>
      </c>
      <c r="O3393" s="5" t="s">
        <v>1422</v>
      </c>
      <c r="P3393" s="5" t="s">
        <v>652</v>
      </c>
      <c r="Q3393" s="5" t="s">
        <v>1329</v>
      </c>
      <c r="S3393" s="5" t="s">
        <v>852</v>
      </c>
      <c r="U3393" s="11" t="s">
        <v>147</v>
      </c>
      <c r="V3393" s="14">
        <v>3000</v>
      </c>
      <c r="W3393" s="14" t="s">
        <v>133</v>
      </c>
      <c r="X3393" s="5" t="s">
        <v>153</v>
      </c>
      <c r="Y3393" s="5" t="s">
        <v>152</v>
      </c>
      <c r="Z3393" s="5" t="s">
        <v>20</v>
      </c>
      <c r="AB3393" s="5" t="s">
        <v>105</v>
      </c>
      <c r="AC3393" s="5" t="s">
        <v>506</v>
      </c>
      <c r="AI3393" s="5" t="s">
        <v>1423</v>
      </c>
      <c r="AJ3393" s="8" t="s">
        <v>777</v>
      </c>
      <c r="AK3393" s="8" t="s">
        <v>59</v>
      </c>
    </row>
    <row r="3394" spans="1:37" hidden="1" x14ac:dyDescent="0.2">
      <c r="A3394" s="4">
        <v>1805</v>
      </c>
      <c r="B3394" s="4">
        <v>11</v>
      </c>
      <c r="C3394" s="5" t="s">
        <v>1421</v>
      </c>
      <c r="D3394" s="5" t="s">
        <v>1420</v>
      </c>
      <c r="E3394" s="4">
        <v>2007</v>
      </c>
      <c r="F3394" s="5" t="s">
        <v>1331</v>
      </c>
      <c r="G3394" s="6">
        <v>40</v>
      </c>
      <c r="H3394" s="7">
        <v>40</v>
      </c>
      <c r="N3394">
        <v>1988</v>
      </c>
      <c r="O3394" s="5" t="s">
        <v>1422</v>
      </c>
      <c r="P3394" s="5" t="s">
        <v>652</v>
      </c>
      <c r="Q3394" s="5" t="s">
        <v>1329</v>
      </c>
      <c r="S3394" s="5" t="s">
        <v>852</v>
      </c>
      <c r="U3394" s="11" t="s">
        <v>147</v>
      </c>
      <c r="V3394" s="14">
        <v>3000</v>
      </c>
      <c r="W3394" s="14" t="s">
        <v>133</v>
      </c>
      <c r="X3394" s="5" t="s">
        <v>153</v>
      </c>
      <c r="Y3394" s="5" t="s">
        <v>152</v>
      </c>
      <c r="Z3394" s="5" t="s">
        <v>20</v>
      </c>
      <c r="AB3394" s="5" t="s">
        <v>105</v>
      </c>
      <c r="AC3394" s="5" t="s">
        <v>506</v>
      </c>
      <c r="AI3394" s="5" t="s">
        <v>1423</v>
      </c>
      <c r="AJ3394" s="8" t="s">
        <v>777</v>
      </c>
      <c r="AK3394" s="8" t="s">
        <v>59</v>
      </c>
    </row>
    <row r="3395" spans="1:37" hidden="1" x14ac:dyDescent="0.2">
      <c r="A3395" s="4">
        <v>1805</v>
      </c>
      <c r="B3395" s="4">
        <v>12</v>
      </c>
      <c r="C3395" s="5" t="s">
        <v>1421</v>
      </c>
      <c r="D3395" s="5" t="s">
        <v>1420</v>
      </c>
      <c r="E3395" s="4">
        <v>2007</v>
      </c>
      <c r="F3395" s="5" t="s">
        <v>1331</v>
      </c>
      <c r="G3395" s="6">
        <v>28</v>
      </c>
      <c r="H3395" s="7">
        <v>28</v>
      </c>
      <c r="N3395">
        <v>1989</v>
      </c>
      <c r="O3395" s="5" t="s">
        <v>1422</v>
      </c>
      <c r="P3395" s="5" t="s">
        <v>652</v>
      </c>
      <c r="Q3395" s="5" t="s">
        <v>1329</v>
      </c>
      <c r="S3395" s="5" t="s">
        <v>852</v>
      </c>
      <c r="U3395" s="11" t="s">
        <v>147</v>
      </c>
      <c r="V3395" s="14">
        <v>3000</v>
      </c>
      <c r="W3395" s="14" t="s">
        <v>133</v>
      </c>
      <c r="X3395" s="5" t="s">
        <v>153</v>
      </c>
      <c r="Y3395" s="5" t="s">
        <v>152</v>
      </c>
      <c r="Z3395" s="5" t="s">
        <v>20</v>
      </c>
      <c r="AB3395" s="5" t="s">
        <v>105</v>
      </c>
      <c r="AC3395" s="5" t="s">
        <v>506</v>
      </c>
      <c r="AI3395" s="5" t="s">
        <v>1423</v>
      </c>
      <c r="AJ3395" s="8" t="s">
        <v>777</v>
      </c>
      <c r="AK3395" s="8" t="s">
        <v>59</v>
      </c>
    </row>
    <row r="3396" spans="1:37" hidden="1" x14ac:dyDescent="0.2">
      <c r="A3396" s="4">
        <v>1805</v>
      </c>
      <c r="B3396" s="4">
        <v>13</v>
      </c>
      <c r="C3396" s="5" t="s">
        <v>1421</v>
      </c>
      <c r="D3396" s="5" t="s">
        <v>1420</v>
      </c>
      <c r="E3396" s="4">
        <v>2007</v>
      </c>
      <c r="F3396" s="5" t="s">
        <v>1331</v>
      </c>
      <c r="G3396" s="6">
        <v>49</v>
      </c>
      <c r="H3396" s="7">
        <v>49</v>
      </c>
      <c r="N3396">
        <v>1990</v>
      </c>
      <c r="O3396" s="5" t="s">
        <v>1422</v>
      </c>
      <c r="P3396" s="5" t="s">
        <v>652</v>
      </c>
      <c r="Q3396" s="5" t="s">
        <v>1329</v>
      </c>
      <c r="S3396" s="5" t="s">
        <v>852</v>
      </c>
      <c r="U3396" s="11" t="s">
        <v>147</v>
      </c>
      <c r="V3396" s="14">
        <v>3000</v>
      </c>
      <c r="W3396" s="14" t="s">
        <v>133</v>
      </c>
      <c r="X3396" s="5" t="s">
        <v>153</v>
      </c>
      <c r="Y3396" s="5" t="s">
        <v>152</v>
      </c>
      <c r="Z3396" s="5" t="s">
        <v>20</v>
      </c>
      <c r="AB3396" s="5" t="s">
        <v>105</v>
      </c>
      <c r="AC3396" s="5" t="s">
        <v>506</v>
      </c>
      <c r="AI3396" s="5" t="s">
        <v>1423</v>
      </c>
      <c r="AJ3396" s="8" t="s">
        <v>777</v>
      </c>
      <c r="AK3396" s="8" t="s">
        <v>59</v>
      </c>
    </row>
    <row r="3397" spans="1:37" hidden="1" x14ac:dyDescent="0.2">
      <c r="A3397" s="4">
        <v>1805</v>
      </c>
      <c r="B3397" s="4">
        <v>14</v>
      </c>
      <c r="C3397" s="5" t="s">
        <v>1421</v>
      </c>
      <c r="D3397" s="5" t="s">
        <v>1420</v>
      </c>
      <c r="E3397" s="4">
        <v>2007</v>
      </c>
      <c r="F3397" s="5" t="s">
        <v>1331</v>
      </c>
      <c r="G3397" s="6">
        <v>74</v>
      </c>
      <c r="H3397" s="7">
        <v>74</v>
      </c>
      <c r="N3397">
        <v>1991</v>
      </c>
      <c r="O3397" s="5" t="s">
        <v>1422</v>
      </c>
      <c r="P3397" s="5" t="s">
        <v>652</v>
      </c>
      <c r="Q3397" s="5" t="s">
        <v>1329</v>
      </c>
      <c r="S3397" s="5" t="s">
        <v>852</v>
      </c>
      <c r="U3397" s="11" t="s">
        <v>147</v>
      </c>
      <c r="V3397" s="14">
        <v>3000</v>
      </c>
      <c r="W3397" s="14" t="s">
        <v>133</v>
      </c>
      <c r="X3397" s="5" t="s">
        <v>153</v>
      </c>
      <c r="Y3397" s="5" t="s">
        <v>152</v>
      </c>
      <c r="Z3397" s="5" t="s">
        <v>20</v>
      </c>
      <c r="AB3397" s="5" t="s">
        <v>105</v>
      </c>
      <c r="AC3397" s="5" t="s">
        <v>506</v>
      </c>
      <c r="AI3397" s="5" t="s">
        <v>1423</v>
      </c>
      <c r="AJ3397" s="8" t="s">
        <v>777</v>
      </c>
      <c r="AK3397" s="8" t="s">
        <v>59</v>
      </c>
    </row>
    <row r="3398" spans="1:37" hidden="1" x14ac:dyDescent="0.2">
      <c r="A3398" s="4">
        <v>1805</v>
      </c>
      <c r="B3398" s="4">
        <v>15</v>
      </c>
      <c r="C3398" s="5" t="s">
        <v>1421</v>
      </c>
      <c r="D3398" s="5" t="s">
        <v>1420</v>
      </c>
      <c r="E3398" s="4">
        <v>2007</v>
      </c>
      <c r="F3398" s="5" t="s">
        <v>1331</v>
      </c>
      <c r="G3398" s="6">
        <v>39</v>
      </c>
      <c r="H3398" s="7">
        <v>39</v>
      </c>
      <c r="N3398">
        <v>1992</v>
      </c>
      <c r="O3398" s="5" t="s">
        <v>1422</v>
      </c>
      <c r="P3398" s="5" t="s">
        <v>652</v>
      </c>
      <c r="Q3398" s="5" t="s">
        <v>1329</v>
      </c>
      <c r="S3398" s="5" t="s">
        <v>852</v>
      </c>
      <c r="U3398" s="11" t="s">
        <v>147</v>
      </c>
      <c r="V3398" s="14">
        <v>3000</v>
      </c>
      <c r="W3398" s="14" t="s">
        <v>133</v>
      </c>
      <c r="X3398" s="5" t="s">
        <v>153</v>
      </c>
      <c r="Y3398" s="5" t="s">
        <v>152</v>
      </c>
      <c r="Z3398" s="5" t="s">
        <v>20</v>
      </c>
      <c r="AB3398" s="5" t="s">
        <v>105</v>
      </c>
      <c r="AC3398" s="5" t="s">
        <v>506</v>
      </c>
      <c r="AI3398" s="5" t="s">
        <v>1423</v>
      </c>
      <c r="AJ3398" s="8" t="s">
        <v>777</v>
      </c>
      <c r="AK3398" s="8" t="s">
        <v>59</v>
      </c>
    </row>
    <row r="3399" spans="1:37" hidden="1" x14ac:dyDescent="0.2">
      <c r="A3399" s="4">
        <v>1805</v>
      </c>
      <c r="B3399" s="4">
        <v>16</v>
      </c>
      <c r="C3399" s="5" t="s">
        <v>1421</v>
      </c>
      <c r="D3399" s="5" t="s">
        <v>1420</v>
      </c>
      <c r="E3399" s="4">
        <v>2007</v>
      </c>
      <c r="F3399" s="5" t="s">
        <v>1331</v>
      </c>
      <c r="G3399" s="6">
        <v>35</v>
      </c>
      <c r="H3399" s="7">
        <v>35</v>
      </c>
      <c r="N3399">
        <v>1993</v>
      </c>
      <c r="O3399" s="5" t="s">
        <v>1422</v>
      </c>
      <c r="P3399" s="5" t="s">
        <v>652</v>
      </c>
      <c r="Q3399" s="5" t="s">
        <v>1329</v>
      </c>
      <c r="S3399" s="5" t="s">
        <v>852</v>
      </c>
      <c r="U3399" s="11" t="s">
        <v>147</v>
      </c>
      <c r="V3399" s="14">
        <v>3000</v>
      </c>
      <c r="W3399" s="14" t="s">
        <v>133</v>
      </c>
      <c r="X3399" s="5" t="s">
        <v>153</v>
      </c>
      <c r="Y3399" s="5" t="s">
        <v>152</v>
      </c>
      <c r="Z3399" s="5" t="s">
        <v>20</v>
      </c>
      <c r="AB3399" s="5" t="s">
        <v>105</v>
      </c>
      <c r="AC3399" s="5" t="s">
        <v>506</v>
      </c>
      <c r="AI3399" s="5" t="s">
        <v>1423</v>
      </c>
      <c r="AJ3399" s="8" t="s">
        <v>777</v>
      </c>
      <c r="AK3399" s="8" t="s">
        <v>59</v>
      </c>
    </row>
    <row r="3400" spans="1:37" hidden="1" x14ac:dyDescent="0.2">
      <c r="A3400" s="4">
        <v>1805</v>
      </c>
      <c r="B3400" s="4">
        <v>17</v>
      </c>
      <c r="C3400" s="5" t="s">
        <v>1421</v>
      </c>
      <c r="D3400" s="5" t="s">
        <v>1420</v>
      </c>
      <c r="E3400" s="4">
        <v>2007</v>
      </c>
      <c r="F3400" s="5" t="s">
        <v>1331</v>
      </c>
      <c r="G3400" s="6">
        <v>64</v>
      </c>
      <c r="H3400" s="7">
        <v>64</v>
      </c>
      <c r="N3400">
        <v>1994</v>
      </c>
      <c r="O3400" s="5" t="s">
        <v>1422</v>
      </c>
      <c r="P3400" s="5" t="s">
        <v>652</v>
      </c>
      <c r="Q3400" s="5" t="s">
        <v>1329</v>
      </c>
      <c r="S3400" s="5" t="s">
        <v>852</v>
      </c>
      <c r="U3400" s="11" t="s">
        <v>147</v>
      </c>
      <c r="V3400" s="14">
        <v>3000</v>
      </c>
      <c r="W3400" s="14" t="s">
        <v>133</v>
      </c>
      <c r="X3400" s="5" t="s">
        <v>153</v>
      </c>
      <c r="Y3400" s="5" t="s">
        <v>152</v>
      </c>
      <c r="Z3400" s="5" t="s">
        <v>20</v>
      </c>
      <c r="AB3400" s="5" t="s">
        <v>105</v>
      </c>
      <c r="AC3400" s="5" t="s">
        <v>506</v>
      </c>
      <c r="AI3400" s="5" t="s">
        <v>1423</v>
      </c>
      <c r="AJ3400" s="8" t="s">
        <v>777</v>
      </c>
      <c r="AK3400" s="8" t="s">
        <v>59</v>
      </c>
    </row>
    <row r="3401" spans="1:37" hidden="1" x14ac:dyDescent="0.2">
      <c r="A3401" s="4">
        <v>1805</v>
      </c>
      <c r="B3401" s="4">
        <v>18</v>
      </c>
      <c r="C3401" s="5" t="s">
        <v>1421</v>
      </c>
      <c r="D3401" s="5" t="s">
        <v>1420</v>
      </c>
      <c r="E3401" s="4">
        <v>2007</v>
      </c>
      <c r="F3401" s="5" t="s">
        <v>1331</v>
      </c>
      <c r="G3401" s="6">
        <v>71</v>
      </c>
      <c r="H3401" s="7">
        <v>71</v>
      </c>
      <c r="N3401">
        <v>1995</v>
      </c>
      <c r="O3401" s="5" t="s">
        <v>1422</v>
      </c>
      <c r="P3401" s="5" t="s">
        <v>652</v>
      </c>
      <c r="Q3401" s="5" t="s">
        <v>1329</v>
      </c>
      <c r="S3401" s="5" t="s">
        <v>852</v>
      </c>
      <c r="U3401" s="11" t="s">
        <v>147</v>
      </c>
      <c r="V3401" s="14">
        <v>3000</v>
      </c>
      <c r="W3401" s="14" t="s">
        <v>133</v>
      </c>
      <c r="X3401" s="5" t="s">
        <v>153</v>
      </c>
      <c r="Y3401" s="5" t="s">
        <v>152</v>
      </c>
      <c r="Z3401" s="5" t="s">
        <v>20</v>
      </c>
      <c r="AB3401" s="5" t="s">
        <v>105</v>
      </c>
      <c r="AC3401" s="5" t="s">
        <v>506</v>
      </c>
      <c r="AI3401" s="5" t="s">
        <v>1423</v>
      </c>
      <c r="AJ3401" s="8" t="s">
        <v>777</v>
      </c>
      <c r="AK3401" s="8" t="s">
        <v>59</v>
      </c>
    </row>
    <row r="3402" spans="1:37" hidden="1" x14ac:dyDescent="0.2">
      <c r="A3402" s="4">
        <v>1805</v>
      </c>
      <c r="B3402" s="4">
        <v>19</v>
      </c>
      <c r="C3402" s="5" t="s">
        <v>1421</v>
      </c>
      <c r="D3402" s="5" t="s">
        <v>1420</v>
      </c>
      <c r="E3402" s="4">
        <v>2007</v>
      </c>
      <c r="F3402" s="5" t="s">
        <v>1331</v>
      </c>
      <c r="G3402" s="6">
        <v>74</v>
      </c>
      <c r="H3402" s="7">
        <v>74</v>
      </c>
      <c r="N3402">
        <v>1996</v>
      </c>
      <c r="O3402" s="5" t="s">
        <v>1422</v>
      </c>
      <c r="P3402" s="5" t="s">
        <v>652</v>
      </c>
      <c r="Q3402" s="5" t="s">
        <v>1329</v>
      </c>
      <c r="S3402" s="5" t="s">
        <v>852</v>
      </c>
      <c r="U3402" s="11" t="s">
        <v>147</v>
      </c>
      <c r="V3402" s="14">
        <v>3000</v>
      </c>
      <c r="W3402" s="14" t="s">
        <v>133</v>
      </c>
      <c r="X3402" s="5" t="s">
        <v>153</v>
      </c>
      <c r="Y3402" s="5" t="s">
        <v>152</v>
      </c>
      <c r="Z3402" s="5" t="s">
        <v>20</v>
      </c>
      <c r="AB3402" s="5" t="s">
        <v>105</v>
      </c>
      <c r="AC3402" s="5" t="s">
        <v>506</v>
      </c>
      <c r="AI3402" s="5" t="s">
        <v>1423</v>
      </c>
      <c r="AJ3402" s="8" t="s">
        <v>777</v>
      </c>
      <c r="AK3402" s="8" t="s">
        <v>59</v>
      </c>
    </row>
    <row r="3403" spans="1:37" hidden="1" x14ac:dyDescent="0.2">
      <c r="A3403" s="4">
        <v>1805</v>
      </c>
      <c r="B3403" s="4">
        <v>20</v>
      </c>
      <c r="C3403" s="5" t="s">
        <v>1421</v>
      </c>
      <c r="D3403" s="5" t="s">
        <v>1420</v>
      </c>
      <c r="E3403" s="4">
        <v>2007</v>
      </c>
      <c r="F3403" s="5" t="s">
        <v>1331</v>
      </c>
      <c r="G3403" s="6">
        <v>53</v>
      </c>
      <c r="H3403" s="7">
        <v>53</v>
      </c>
      <c r="N3403">
        <v>1997</v>
      </c>
      <c r="O3403" s="5" t="s">
        <v>1422</v>
      </c>
      <c r="P3403" s="5" t="s">
        <v>652</v>
      </c>
      <c r="Q3403" s="5" t="s">
        <v>1329</v>
      </c>
      <c r="S3403" s="5" t="s">
        <v>852</v>
      </c>
      <c r="U3403" s="11" t="s">
        <v>147</v>
      </c>
      <c r="V3403" s="14">
        <v>3000</v>
      </c>
      <c r="W3403" s="14" t="s">
        <v>133</v>
      </c>
      <c r="X3403" s="5" t="s">
        <v>153</v>
      </c>
      <c r="Y3403" s="5" t="s">
        <v>152</v>
      </c>
      <c r="Z3403" s="5" t="s">
        <v>20</v>
      </c>
      <c r="AB3403" s="5" t="s">
        <v>105</v>
      </c>
      <c r="AC3403" s="5" t="s">
        <v>506</v>
      </c>
      <c r="AI3403" s="5" t="s">
        <v>1423</v>
      </c>
      <c r="AJ3403" s="8" t="s">
        <v>777</v>
      </c>
      <c r="AK3403" s="8" t="s">
        <v>59</v>
      </c>
    </row>
    <row r="3404" spans="1:37" hidden="1" x14ac:dyDescent="0.2">
      <c r="A3404" s="4">
        <v>1805</v>
      </c>
      <c r="B3404" s="4">
        <v>21</v>
      </c>
      <c r="C3404" s="5" t="s">
        <v>1421</v>
      </c>
      <c r="D3404" s="5" t="s">
        <v>1420</v>
      </c>
      <c r="E3404" s="4">
        <v>2007</v>
      </c>
      <c r="F3404" s="5" t="s">
        <v>1331</v>
      </c>
      <c r="G3404" s="6">
        <v>35</v>
      </c>
      <c r="H3404" s="7">
        <v>35</v>
      </c>
      <c r="N3404">
        <v>1998</v>
      </c>
      <c r="O3404" s="5" t="s">
        <v>1422</v>
      </c>
      <c r="P3404" s="5" t="s">
        <v>652</v>
      </c>
      <c r="Q3404" s="5" t="s">
        <v>1329</v>
      </c>
      <c r="S3404" s="5" t="s">
        <v>852</v>
      </c>
      <c r="U3404" s="11" t="s">
        <v>147</v>
      </c>
      <c r="V3404" s="14">
        <v>3000</v>
      </c>
      <c r="W3404" s="14" t="s">
        <v>133</v>
      </c>
      <c r="X3404" s="5" t="s">
        <v>153</v>
      </c>
      <c r="Y3404" s="5" t="s">
        <v>152</v>
      </c>
      <c r="Z3404" s="5" t="s">
        <v>20</v>
      </c>
      <c r="AB3404" s="5" t="s">
        <v>105</v>
      </c>
      <c r="AC3404" s="5" t="s">
        <v>506</v>
      </c>
      <c r="AI3404" s="5" t="s">
        <v>1423</v>
      </c>
      <c r="AJ3404" s="8" t="s">
        <v>777</v>
      </c>
      <c r="AK3404" s="8" t="s">
        <v>59</v>
      </c>
    </row>
    <row r="3405" spans="1:37" hidden="1" x14ac:dyDescent="0.2">
      <c r="A3405" s="4">
        <v>1805</v>
      </c>
      <c r="B3405" s="4">
        <v>22</v>
      </c>
      <c r="C3405" s="5" t="s">
        <v>1421</v>
      </c>
      <c r="D3405" s="5" t="s">
        <v>1420</v>
      </c>
      <c r="E3405" s="4">
        <v>2007</v>
      </c>
      <c r="F3405" s="5" t="s">
        <v>1331</v>
      </c>
      <c r="G3405" s="6">
        <v>116</v>
      </c>
      <c r="H3405" s="7">
        <v>116</v>
      </c>
      <c r="N3405">
        <v>1999</v>
      </c>
      <c r="O3405" s="5" t="s">
        <v>1422</v>
      </c>
      <c r="P3405" s="5" t="s">
        <v>652</v>
      </c>
      <c r="Q3405" s="5" t="s">
        <v>1329</v>
      </c>
      <c r="S3405" s="5" t="s">
        <v>852</v>
      </c>
      <c r="U3405" s="11" t="s">
        <v>147</v>
      </c>
      <c r="V3405" s="14">
        <v>3000</v>
      </c>
      <c r="W3405" s="14" t="s">
        <v>133</v>
      </c>
      <c r="X3405" s="5" t="s">
        <v>153</v>
      </c>
      <c r="Y3405" s="5" t="s">
        <v>152</v>
      </c>
      <c r="Z3405" s="5" t="s">
        <v>20</v>
      </c>
      <c r="AB3405" s="5" t="s">
        <v>105</v>
      </c>
      <c r="AC3405" s="5" t="s">
        <v>506</v>
      </c>
      <c r="AI3405" s="5" t="s">
        <v>1423</v>
      </c>
      <c r="AJ3405" s="8" t="s">
        <v>777</v>
      </c>
      <c r="AK3405" s="8" t="s">
        <v>59</v>
      </c>
    </row>
    <row r="3406" spans="1:37" hidden="1" x14ac:dyDescent="0.2">
      <c r="A3406" s="4">
        <v>1805</v>
      </c>
      <c r="B3406" s="4">
        <v>23</v>
      </c>
      <c r="C3406" s="5" t="s">
        <v>1421</v>
      </c>
      <c r="D3406" s="5" t="s">
        <v>1420</v>
      </c>
      <c r="E3406" s="4">
        <v>2007</v>
      </c>
      <c r="F3406" s="5" t="s">
        <v>1331</v>
      </c>
      <c r="G3406" s="6">
        <v>114</v>
      </c>
      <c r="H3406" s="7">
        <v>114</v>
      </c>
      <c r="N3406">
        <v>2000</v>
      </c>
      <c r="O3406" s="5" t="s">
        <v>1422</v>
      </c>
      <c r="P3406" s="5" t="s">
        <v>652</v>
      </c>
      <c r="Q3406" s="5" t="s">
        <v>1329</v>
      </c>
      <c r="S3406" s="5" t="s">
        <v>852</v>
      </c>
      <c r="U3406" s="11" t="s">
        <v>147</v>
      </c>
      <c r="V3406" s="14">
        <v>3000</v>
      </c>
      <c r="W3406" s="14" t="s">
        <v>133</v>
      </c>
      <c r="X3406" s="5" t="s">
        <v>153</v>
      </c>
      <c r="Y3406" s="5" t="s">
        <v>152</v>
      </c>
      <c r="Z3406" s="5" t="s">
        <v>20</v>
      </c>
      <c r="AB3406" s="5" t="s">
        <v>105</v>
      </c>
      <c r="AC3406" s="5" t="s">
        <v>506</v>
      </c>
      <c r="AI3406" s="5" t="s">
        <v>1423</v>
      </c>
      <c r="AJ3406" s="8" t="s">
        <v>777</v>
      </c>
      <c r="AK3406" s="8" t="s">
        <v>59</v>
      </c>
    </row>
    <row r="3407" spans="1:37" hidden="1" x14ac:dyDescent="0.2">
      <c r="A3407" s="4">
        <v>1805</v>
      </c>
      <c r="B3407" s="4">
        <v>24</v>
      </c>
      <c r="C3407" s="5" t="s">
        <v>1421</v>
      </c>
      <c r="D3407" s="5" t="s">
        <v>1420</v>
      </c>
      <c r="E3407" s="4">
        <v>2007</v>
      </c>
      <c r="F3407" s="5" t="s">
        <v>1424</v>
      </c>
      <c r="G3407" s="6">
        <v>-13.67</v>
      </c>
      <c r="H3407" s="7">
        <v>119</v>
      </c>
      <c r="I3407" s="6">
        <v>2.0699999999999998</v>
      </c>
      <c r="J3407" s="5" t="s">
        <v>65</v>
      </c>
      <c r="M3407" s="5" t="s">
        <v>53</v>
      </c>
      <c r="N3407" t="s">
        <v>1422</v>
      </c>
      <c r="O3407" s="5" t="s">
        <v>1422</v>
      </c>
      <c r="P3407" s="5" t="s">
        <v>652</v>
      </c>
      <c r="Q3407" s="5" t="s">
        <v>1329</v>
      </c>
      <c r="S3407" s="5" t="s">
        <v>852</v>
      </c>
      <c r="U3407" s="11" t="s">
        <v>147</v>
      </c>
      <c r="V3407" s="14">
        <v>3000</v>
      </c>
      <c r="W3407" s="14" t="s">
        <v>133</v>
      </c>
      <c r="X3407" s="5" t="s">
        <v>153</v>
      </c>
      <c r="Y3407" s="5" t="s">
        <v>152</v>
      </c>
      <c r="Z3407" s="5" t="s">
        <v>20</v>
      </c>
      <c r="AB3407" s="5" t="s">
        <v>105</v>
      </c>
      <c r="AC3407" s="5" t="s">
        <v>506</v>
      </c>
      <c r="AI3407" s="5" t="s">
        <v>1423</v>
      </c>
      <c r="AJ3407" s="8" t="s">
        <v>777</v>
      </c>
      <c r="AK3407" s="8" t="s">
        <v>59</v>
      </c>
    </row>
    <row r="3408" spans="1:37" hidden="1" x14ac:dyDescent="0.2">
      <c r="A3408" s="4">
        <v>1805</v>
      </c>
      <c r="B3408" s="4">
        <v>25</v>
      </c>
      <c r="C3408" s="5" t="s">
        <v>1421</v>
      </c>
      <c r="D3408" s="5" t="s">
        <v>1420</v>
      </c>
      <c r="E3408" s="4">
        <v>2007</v>
      </c>
      <c r="F3408" s="5" t="s">
        <v>1425</v>
      </c>
      <c r="G3408" s="6">
        <v>0.39500000000000002</v>
      </c>
      <c r="H3408" s="7">
        <v>119</v>
      </c>
      <c r="I3408" s="6">
        <v>0.105</v>
      </c>
      <c r="J3408" s="5" t="s">
        <v>65</v>
      </c>
      <c r="M3408" s="5" t="s">
        <v>53</v>
      </c>
      <c r="N3408" t="s">
        <v>1422</v>
      </c>
      <c r="O3408" s="5" t="s">
        <v>1422</v>
      </c>
      <c r="P3408" s="5" t="s">
        <v>652</v>
      </c>
      <c r="Q3408" s="5" t="s">
        <v>1329</v>
      </c>
      <c r="S3408" s="5" t="s">
        <v>852</v>
      </c>
      <c r="U3408" s="11" t="s">
        <v>147</v>
      </c>
      <c r="V3408" s="14">
        <v>3000</v>
      </c>
      <c r="W3408" s="14" t="s">
        <v>133</v>
      </c>
      <c r="X3408" s="5" t="s">
        <v>153</v>
      </c>
      <c r="Y3408" s="5" t="s">
        <v>152</v>
      </c>
      <c r="Z3408" s="5" t="s">
        <v>20</v>
      </c>
      <c r="AB3408" s="5" t="s">
        <v>105</v>
      </c>
      <c r="AC3408" s="5" t="s">
        <v>506</v>
      </c>
      <c r="AI3408" s="5" t="s">
        <v>1423</v>
      </c>
      <c r="AJ3408" s="8" t="s">
        <v>777</v>
      </c>
      <c r="AK3408" s="8" t="s">
        <v>59</v>
      </c>
    </row>
    <row r="3409" spans="1:38" hidden="1" x14ac:dyDescent="0.2">
      <c r="A3409" s="4">
        <v>1805</v>
      </c>
      <c r="B3409" s="4">
        <v>26</v>
      </c>
      <c r="C3409" s="5" t="s">
        <v>1421</v>
      </c>
      <c r="D3409" s="5" t="s">
        <v>1420</v>
      </c>
      <c r="E3409" s="4">
        <v>2007</v>
      </c>
      <c r="F3409" s="5" t="s">
        <v>1427</v>
      </c>
      <c r="G3409" s="6">
        <v>-4.0000000000000001E-3</v>
      </c>
      <c r="H3409" s="7">
        <v>119</v>
      </c>
      <c r="I3409" s="6">
        <v>1E-3</v>
      </c>
      <c r="J3409" s="5" t="s">
        <v>65</v>
      </c>
      <c r="M3409" s="5" t="s">
        <v>53</v>
      </c>
      <c r="N3409" t="s">
        <v>1422</v>
      </c>
      <c r="O3409" s="5" t="s">
        <v>1422</v>
      </c>
      <c r="P3409" s="5" t="s">
        <v>652</v>
      </c>
      <c r="Q3409" s="5" t="s">
        <v>1329</v>
      </c>
      <c r="S3409" s="5" t="s">
        <v>852</v>
      </c>
      <c r="U3409" s="11" t="s">
        <v>147</v>
      </c>
      <c r="V3409" s="14">
        <v>3000</v>
      </c>
      <c r="W3409" s="14" t="s">
        <v>133</v>
      </c>
      <c r="X3409" s="5" t="s">
        <v>153</v>
      </c>
      <c r="Y3409" s="5" t="s">
        <v>152</v>
      </c>
      <c r="Z3409" s="5" t="s">
        <v>20</v>
      </c>
      <c r="AB3409" s="5" t="s">
        <v>105</v>
      </c>
      <c r="AC3409" s="5" t="s">
        <v>506</v>
      </c>
      <c r="AI3409" s="5" t="s">
        <v>1423</v>
      </c>
      <c r="AJ3409" s="8" t="s">
        <v>777</v>
      </c>
      <c r="AK3409" s="8" t="s">
        <v>59</v>
      </c>
    </row>
    <row r="3410" spans="1:38" hidden="1" x14ac:dyDescent="0.2">
      <c r="A3410" s="4">
        <v>1805</v>
      </c>
      <c r="B3410" s="4">
        <v>27</v>
      </c>
      <c r="C3410" s="5" t="s">
        <v>1421</v>
      </c>
      <c r="D3410" s="5" t="s">
        <v>1420</v>
      </c>
      <c r="E3410" s="4">
        <v>2007</v>
      </c>
      <c r="F3410" s="5" t="s">
        <v>1426</v>
      </c>
      <c r="G3410" s="6">
        <v>2.306</v>
      </c>
      <c r="H3410" s="7">
        <v>119</v>
      </c>
      <c r="I3410" s="6">
        <v>0.22700000000000001</v>
      </c>
      <c r="J3410" s="5" t="s">
        <v>65</v>
      </c>
      <c r="M3410" s="5" t="s">
        <v>53</v>
      </c>
      <c r="N3410" t="s">
        <v>1422</v>
      </c>
      <c r="O3410" s="5" t="s">
        <v>1422</v>
      </c>
      <c r="P3410" s="5" t="s">
        <v>652</v>
      </c>
      <c r="Q3410" s="5" t="s">
        <v>1329</v>
      </c>
      <c r="S3410" s="5" t="s">
        <v>852</v>
      </c>
      <c r="U3410" s="11" t="s">
        <v>147</v>
      </c>
      <c r="V3410" s="14">
        <v>3000</v>
      </c>
      <c r="W3410" s="14" t="s">
        <v>133</v>
      </c>
      <c r="X3410" s="5" t="s">
        <v>153</v>
      </c>
      <c r="Y3410" s="5" t="s">
        <v>152</v>
      </c>
      <c r="Z3410" s="5" t="s">
        <v>20</v>
      </c>
      <c r="AB3410" s="5" t="s">
        <v>105</v>
      </c>
      <c r="AC3410" s="5" t="s">
        <v>506</v>
      </c>
      <c r="AI3410" s="5" t="s">
        <v>1423</v>
      </c>
      <c r="AJ3410" s="8" t="s">
        <v>777</v>
      </c>
      <c r="AK3410" s="8" t="s">
        <v>59</v>
      </c>
    </row>
    <row r="3411" spans="1:38" hidden="1" x14ac:dyDescent="0.2">
      <c r="A3411" s="4">
        <v>1805</v>
      </c>
      <c r="B3411" s="4">
        <v>28</v>
      </c>
      <c r="C3411" s="5" t="s">
        <v>1421</v>
      </c>
      <c r="D3411" s="5" t="s">
        <v>1420</v>
      </c>
      <c r="E3411" s="4">
        <v>2007</v>
      </c>
      <c r="F3411" s="5" t="s">
        <v>1428</v>
      </c>
      <c r="G3411" s="6">
        <v>49</v>
      </c>
      <c r="H3411" s="7">
        <v>119</v>
      </c>
      <c r="I3411" s="6" t="s">
        <v>1429</v>
      </c>
      <c r="J3411" s="5" t="s">
        <v>517</v>
      </c>
      <c r="M3411" s="5" t="s">
        <v>53</v>
      </c>
      <c r="N3411" t="s">
        <v>1422</v>
      </c>
      <c r="O3411" s="5" t="s">
        <v>1422</v>
      </c>
      <c r="P3411" s="5" t="s">
        <v>652</v>
      </c>
      <c r="Q3411" s="5" t="s">
        <v>1329</v>
      </c>
      <c r="S3411" s="5" t="s">
        <v>852</v>
      </c>
      <c r="U3411" s="11" t="s">
        <v>147</v>
      </c>
      <c r="V3411" s="14">
        <v>3000</v>
      </c>
      <c r="W3411" s="14" t="s">
        <v>133</v>
      </c>
      <c r="X3411" s="5" t="s">
        <v>153</v>
      </c>
      <c r="Y3411" s="5" t="s">
        <v>152</v>
      </c>
      <c r="Z3411" s="5" t="s">
        <v>20</v>
      </c>
      <c r="AB3411" s="5" t="s">
        <v>105</v>
      </c>
      <c r="AC3411" s="5" t="s">
        <v>506</v>
      </c>
      <c r="AI3411" s="5" t="s">
        <v>1423</v>
      </c>
      <c r="AJ3411" s="8" t="s">
        <v>777</v>
      </c>
      <c r="AK3411" s="8" t="s">
        <v>59</v>
      </c>
    </row>
    <row r="3412" spans="1:38" hidden="1" x14ac:dyDescent="0.2">
      <c r="A3412" s="4">
        <v>1805</v>
      </c>
      <c r="B3412" s="4">
        <v>29</v>
      </c>
      <c r="C3412" s="5" t="s">
        <v>1421</v>
      </c>
      <c r="D3412" s="5" t="s">
        <v>1420</v>
      </c>
      <c r="E3412" s="4">
        <v>2007</v>
      </c>
      <c r="F3412" s="5" t="s">
        <v>1876</v>
      </c>
      <c r="G3412" s="6">
        <v>62.5</v>
      </c>
      <c r="H3412" s="7">
        <v>119</v>
      </c>
      <c r="M3412" s="5" t="s">
        <v>53</v>
      </c>
      <c r="N3412" t="s">
        <v>1422</v>
      </c>
      <c r="O3412" s="5" t="s">
        <v>1422</v>
      </c>
      <c r="P3412" s="5" t="s">
        <v>652</v>
      </c>
      <c r="Q3412" s="5" t="s">
        <v>1329</v>
      </c>
      <c r="S3412" s="5" t="s">
        <v>852</v>
      </c>
      <c r="U3412" s="11" t="s">
        <v>147</v>
      </c>
      <c r="V3412" s="14">
        <v>3000</v>
      </c>
      <c r="W3412" s="14" t="s">
        <v>133</v>
      </c>
      <c r="X3412" s="5" t="s">
        <v>153</v>
      </c>
      <c r="Y3412" s="5" t="s">
        <v>152</v>
      </c>
      <c r="Z3412" s="5" t="s">
        <v>20</v>
      </c>
      <c r="AB3412" s="5" t="s">
        <v>105</v>
      </c>
      <c r="AC3412" s="5" t="s">
        <v>506</v>
      </c>
      <c r="AI3412" s="5" t="s">
        <v>1423</v>
      </c>
      <c r="AJ3412" s="8" t="s">
        <v>777</v>
      </c>
      <c r="AK3412" s="8" t="s">
        <v>59</v>
      </c>
    </row>
    <row r="3413" spans="1:38" hidden="1" x14ac:dyDescent="0.2">
      <c r="A3413" s="4">
        <v>1805</v>
      </c>
      <c r="B3413" s="4">
        <v>30</v>
      </c>
      <c r="C3413" s="5" t="s">
        <v>1421</v>
      </c>
      <c r="D3413" s="5" t="s">
        <v>1420</v>
      </c>
      <c r="E3413" s="4">
        <v>2007</v>
      </c>
      <c r="F3413" s="5" t="s">
        <v>1851</v>
      </c>
      <c r="G3413" s="6">
        <v>15.5</v>
      </c>
      <c r="H3413" s="7">
        <v>119</v>
      </c>
      <c r="M3413" s="5" t="s">
        <v>53</v>
      </c>
      <c r="N3413" t="s">
        <v>1422</v>
      </c>
      <c r="O3413" s="5" t="s">
        <v>1422</v>
      </c>
      <c r="P3413" s="5" t="s">
        <v>652</v>
      </c>
      <c r="Q3413" s="5" t="s">
        <v>1329</v>
      </c>
      <c r="S3413" s="5" t="s">
        <v>852</v>
      </c>
      <c r="U3413" s="11" t="s">
        <v>147</v>
      </c>
      <c r="V3413" s="14">
        <v>3000</v>
      </c>
      <c r="W3413" s="14" t="s">
        <v>133</v>
      </c>
      <c r="X3413" s="5" t="s">
        <v>153</v>
      </c>
      <c r="Y3413" s="5" t="s">
        <v>152</v>
      </c>
      <c r="Z3413" s="5" t="s">
        <v>20</v>
      </c>
      <c r="AB3413" s="5" t="s">
        <v>105</v>
      </c>
      <c r="AC3413" s="5" t="s">
        <v>506</v>
      </c>
      <c r="AI3413" s="5" t="s">
        <v>1423</v>
      </c>
      <c r="AJ3413" s="8" t="s">
        <v>777</v>
      </c>
      <c r="AK3413" s="8" t="s">
        <v>59</v>
      </c>
    </row>
    <row r="3414" spans="1:38" hidden="1" x14ac:dyDescent="0.2">
      <c r="A3414" s="4">
        <v>2220</v>
      </c>
      <c r="B3414" s="4">
        <v>1</v>
      </c>
      <c r="C3414" s="5" t="s">
        <v>1431</v>
      </c>
      <c r="D3414" s="5" t="s">
        <v>1430</v>
      </c>
      <c r="E3414" s="4">
        <v>2013</v>
      </c>
      <c r="F3414" s="5" t="s">
        <v>1433</v>
      </c>
      <c r="G3414" s="6">
        <v>0.83820662768031196</v>
      </c>
      <c r="L3414" s="5" t="s">
        <v>1434</v>
      </c>
      <c r="N3414" s="4" t="s">
        <v>1432</v>
      </c>
      <c r="O3414" s="5" t="s">
        <v>1432</v>
      </c>
      <c r="P3414" s="5" t="s">
        <v>652</v>
      </c>
      <c r="Q3414" s="5" t="s">
        <v>1329</v>
      </c>
      <c r="S3414" s="5" t="s">
        <v>852</v>
      </c>
      <c r="U3414" s="5" t="s">
        <v>147</v>
      </c>
      <c r="V3414" s="7">
        <v>3000</v>
      </c>
      <c r="W3414" s="7" t="s">
        <v>133</v>
      </c>
      <c r="X3414" s="5" t="s">
        <v>153</v>
      </c>
      <c r="Y3414" s="5" t="s">
        <v>152</v>
      </c>
      <c r="Z3414" s="5" t="s">
        <v>20</v>
      </c>
      <c r="AB3414" s="5" t="s">
        <v>105</v>
      </c>
      <c r="AC3414" s="5" t="s">
        <v>506</v>
      </c>
      <c r="AG3414" s="5" t="s">
        <v>1437</v>
      </c>
      <c r="AI3414" s="5" t="s">
        <v>339</v>
      </c>
      <c r="AJ3414" s="8" t="s">
        <v>59</v>
      </c>
      <c r="AK3414" s="8" t="s">
        <v>59</v>
      </c>
      <c r="AL3414" s="8" t="s">
        <v>1458</v>
      </c>
    </row>
    <row r="3415" spans="1:38" hidden="1" x14ac:dyDescent="0.2">
      <c r="A3415" s="4">
        <v>2220</v>
      </c>
      <c r="B3415" s="4">
        <v>2</v>
      </c>
      <c r="C3415" s="5" t="s">
        <v>1431</v>
      </c>
      <c r="D3415" s="5" t="s">
        <v>1430</v>
      </c>
      <c r="E3415" s="4">
        <v>2013</v>
      </c>
      <c r="F3415" s="5" t="s">
        <v>1433</v>
      </c>
      <c r="G3415" s="6">
        <v>0.78947368421052599</v>
      </c>
      <c r="L3415" s="5" t="s">
        <v>509</v>
      </c>
      <c r="N3415" s="4" t="s">
        <v>1432</v>
      </c>
      <c r="O3415" s="5" t="s">
        <v>1432</v>
      </c>
      <c r="P3415" s="5" t="s">
        <v>652</v>
      </c>
      <c r="Q3415" s="5" t="s">
        <v>1329</v>
      </c>
      <c r="S3415" s="5" t="s">
        <v>852</v>
      </c>
      <c r="U3415" s="5" t="s">
        <v>147</v>
      </c>
      <c r="V3415" s="7">
        <v>3000</v>
      </c>
      <c r="W3415" s="7" t="s">
        <v>133</v>
      </c>
      <c r="X3415" s="5" t="s">
        <v>153</v>
      </c>
      <c r="Y3415" s="5" t="s">
        <v>152</v>
      </c>
      <c r="Z3415" s="5" t="s">
        <v>20</v>
      </c>
      <c r="AB3415" s="5" t="s">
        <v>105</v>
      </c>
      <c r="AC3415" s="5" t="s">
        <v>506</v>
      </c>
      <c r="AG3415" s="5" t="s">
        <v>1437</v>
      </c>
      <c r="AI3415" s="5" t="s">
        <v>339</v>
      </c>
      <c r="AJ3415" s="8" t="s">
        <v>59</v>
      </c>
      <c r="AK3415" s="8" t="s">
        <v>59</v>
      </c>
      <c r="AL3415" s="8" t="s">
        <v>1458</v>
      </c>
    </row>
    <row r="3416" spans="1:38" hidden="1" x14ac:dyDescent="0.2">
      <c r="A3416" s="4">
        <v>2220</v>
      </c>
      <c r="B3416" s="4">
        <v>3</v>
      </c>
      <c r="C3416" s="5" t="s">
        <v>1431</v>
      </c>
      <c r="D3416" s="5" t="s">
        <v>1430</v>
      </c>
      <c r="E3416" s="4">
        <v>2013</v>
      </c>
      <c r="F3416" s="5" t="s">
        <v>1433</v>
      </c>
      <c r="G3416" s="6">
        <v>0.75438596491228105</v>
      </c>
      <c r="L3416" s="5" t="s">
        <v>510</v>
      </c>
      <c r="N3416" s="4" t="s">
        <v>1432</v>
      </c>
      <c r="O3416" s="5" t="s">
        <v>1432</v>
      </c>
      <c r="P3416" s="5" t="s">
        <v>652</v>
      </c>
      <c r="Q3416" s="5" t="s">
        <v>1329</v>
      </c>
      <c r="S3416" s="5" t="s">
        <v>852</v>
      </c>
      <c r="U3416" s="5" t="s">
        <v>147</v>
      </c>
      <c r="V3416" s="7">
        <v>3000</v>
      </c>
      <c r="W3416" s="7" t="s">
        <v>133</v>
      </c>
      <c r="X3416" s="5" t="s">
        <v>153</v>
      </c>
      <c r="Y3416" s="5" t="s">
        <v>152</v>
      </c>
      <c r="Z3416" s="5" t="s">
        <v>20</v>
      </c>
      <c r="AB3416" s="5" t="s">
        <v>105</v>
      </c>
      <c r="AC3416" s="5" t="s">
        <v>506</v>
      </c>
      <c r="AG3416" s="5" t="s">
        <v>1437</v>
      </c>
      <c r="AI3416" s="5" t="s">
        <v>339</v>
      </c>
      <c r="AJ3416" s="8" t="s">
        <v>59</v>
      </c>
      <c r="AK3416" s="8" t="s">
        <v>59</v>
      </c>
      <c r="AL3416" s="8" t="s">
        <v>1458</v>
      </c>
    </row>
    <row r="3417" spans="1:38" hidden="1" x14ac:dyDescent="0.2">
      <c r="A3417" s="4">
        <v>2220</v>
      </c>
      <c r="B3417" s="4">
        <v>4</v>
      </c>
      <c r="C3417" s="5" t="s">
        <v>1431</v>
      </c>
      <c r="D3417" s="5" t="s">
        <v>1430</v>
      </c>
      <c r="E3417" s="4">
        <v>2013</v>
      </c>
      <c r="F3417" s="5" t="s">
        <v>1433</v>
      </c>
      <c r="G3417" s="6">
        <v>0.70955165692007804</v>
      </c>
      <c r="L3417" s="5" t="s">
        <v>511</v>
      </c>
      <c r="N3417" s="4" t="s">
        <v>1432</v>
      </c>
      <c r="O3417" s="5" t="s">
        <v>1432</v>
      </c>
      <c r="P3417" s="5" t="s">
        <v>652</v>
      </c>
      <c r="Q3417" s="5" t="s">
        <v>1329</v>
      </c>
      <c r="S3417" s="5" t="s">
        <v>852</v>
      </c>
      <c r="U3417" s="5" t="s">
        <v>147</v>
      </c>
      <c r="V3417" s="7">
        <v>3000</v>
      </c>
      <c r="W3417" s="7" t="s">
        <v>133</v>
      </c>
      <c r="X3417" s="5" t="s">
        <v>153</v>
      </c>
      <c r="Y3417" s="5" t="s">
        <v>152</v>
      </c>
      <c r="Z3417" s="5" t="s">
        <v>20</v>
      </c>
      <c r="AB3417" s="5" t="s">
        <v>105</v>
      </c>
      <c r="AC3417" s="5" t="s">
        <v>506</v>
      </c>
      <c r="AG3417" s="5" t="s">
        <v>1437</v>
      </c>
      <c r="AI3417" s="5" t="s">
        <v>339</v>
      </c>
      <c r="AJ3417" s="8" t="s">
        <v>59</v>
      </c>
      <c r="AK3417" s="8" t="s">
        <v>59</v>
      </c>
      <c r="AL3417" s="8" t="s">
        <v>1458</v>
      </c>
    </row>
    <row r="3418" spans="1:38" hidden="1" x14ac:dyDescent="0.2">
      <c r="A3418" s="4">
        <v>2220</v>
      </c>
      <c r="B3418" s="4">
        <v>5</v>
      </c>
      <c r="C3418" s="5" t="s">
        <v>1431</v>
      </c>
      <c r="D3418" s="5" t="s">
        <v>1430</v>
      </c>
      <c r="E3418" s="4">
        <v>2013</v>
      </c>
      <c r="F3418" s="5" t="s">
        <v>1433</v>
      </c>
      <c r="G3418" s="6">
        <v>0.65107212475633502</v>
      </c>
      <c r="L3418" s="5" t="s">
        <v>512</v>
      </c>
      <c r="N3418" s="4" t="s">
        <v>1432</v>
      </c>
      <c r="O3418" s="5" t="s">
        <v>1432</v>
      </c>
      <c r="P3418" s="5" t="s">
        <v>652</v>
      </c>
      <c r="Q3418" s="5" t="s">
        <v>1329</v>
      </c>
      <c r="S3418" s="5" t="s">
        <v>852</v>
      </c>
      <c r="U3418" s="5" t="s">
        <v>147</v>
      </c>
      <c r="V3418" s="7">
        <v>3000</v>
      </c>
      <c r="W3418" s="7" t="s">
        <v>133</v>
      </c>
      <c r="X3418" s="5" t="s">
        <v>153</v>
      </c>
      <c r="Y3418" s="5" t="s">
        <v>152</v>
      </c>
      <c r="Z3418" s="5" t="s">
        <v>20</v>
      </c>
      <c r="AB3418" s="5" t="s">
        <v>105</v>
      </c>
      <c r="AC3418" s="5" t="s">
        <v>506</v>
      </c>
      <c r="AG3418" s="5" t="s">
        <v>1437</v>
      </c>
      <c r="AI3418" s="5" t="s">
        <v>339</v>
      </c>
      <c r="AJ3418" s="8" t="s">
        <v>59</v>
      </c>
      <c r="AK3418" s="8" t="s">
        <v>59</v>
      </c>
      <c r="AL3418" s="8" t="s">
        <v>1458</v>
      </c>
    </row>
    <row r="3419" spans="1:38" hidden="1" x14ac:dyDescent="0.2">
      <c r="A3419" s="4">
        <v>2220</v>
      </c>
      <c r="B3419" s="4">
        <v>6</v>
      </c>
      <c r="C3419" s="5" t="s">
        <v>1431</v>
      </c>
      <c r="D3419" s="5" t="s">
        <v>1430</v>
      </c>
      <c r="E3419" s="4">
        <v>2013</v>
      </c>
      <c r="F3419" s="5" t="s">
        <v>1433</v>
      </c>
      <c r="G3419" s="6">
        <v>0.54970760233918103</v>
      </c>
      <c r="L3419" s="5" t="s">
        <v>581</v>
      </c>
      <c r="N3419" s="4" t="s">
        <v>1432</v>
      </c>
      <c r="O3419" s="5" t="s">
        <v>1432</v>
      </c>
      <c r="P3419" s="5" t="s">
        <v>652</v>
      </c>
      <c r="Q3419" s="5" t="s">
        <v>1329</v>
      </c>
      <c r="S3419" s="5" t="s">
        <v>852</v>
      </c>
      <c r="U3419" s="5" t="s">
        <v>147</v>
      </c>
      <c r="V3419" s="7">
        <v>3000</v>
      </c>
      <c r="W3419" s="7" t="s">
        <v>133</v>
      </c>
      <c r="X3419" s="5" t="s">
        <v>153</v>
      </c>
      <c r="Y3419" s="5" t="s">
        <v>152</v>
      </c>
      <c r="Z3419" s="5" t="s">
        <v>20</v>
      </c>
      <c r="AB3419" s="5" t="s">
        <v>105</v>
      </c>
      <c r="AC3419" s="5" t="s">
        <v>506</v>
      </c>
      <c r="AG3419" s="5" t="s">
        <v>1437</v>
      </c>
      <c r="AI3419" s="5" t="s">
        <v>339</v>
      </c>
      <c r="AJ3419" s="8" t="s">
        <v>59</v>
      </c>
      <c r="AK3419" s="8" t="s">
        <v>59</v>
      </c>
      <c r="AL3419" s="8" t="s">
        <v>1458</v>
      </c>
    </row>
    <row r="3420" spans="1:38" hidden="1" x14ac:dyDescent="0.2">
      <c r="A3420" s="4">
        <v>2220</v>
      </c>
      <c r="B3420" s="4">
        <v>7</v>
      </c>
      <c r="C3420" s="5" t="s">
        <v>1431</v>
      </c>
      <c r="D3420" s="5" t="s">
        <v>1430</v>
      </c>
      <c r="E3420" s="4">
        <v>2013</v>
      </c>
      <c r="F3420" s="5" t="s">
        <v>1433</v>
      </c>
      <c r="G3420" s="6">
        <v>0.366471734892787</v>
      </c>
      <c r="L3420" s="5" t="s">
        <v>582</v>
      </c>
      <c r="N3420" s="4" t="s">
        <v>1432</v>
      </c>
      <c r="O3420" s="5" t="s">
        <v>1432</v>
      </c>
      <c r="P3420" s="5" t="s">
        <v>652</v>
      </c>
      <c r="Q3420" s="5" t="s">
        <v>1329</v>
      </c>
      <c r="S3420" s="5" t="s">
        <v>852</v>
      </c>
      <c r="U3420" s="5" t="s">
        <v>147</v>
      </c>
      <c r="V3420" s="7">
        <v>3000</v>
      </c>
      <c r="W3420" s="7" t="s">
        <v>133</v>
      </c>
      <c r="X3420" s="5" t="s">
        <v>153</v>
      </c>
      <c r="Y3420" s="5" t="s">
        <v>152</v>
      </c>
      <c r="Z3420" s="5" t="s">
        <v>20</v>
      </c>
      <c r="AB3420" s="5" t="s">
        <v>105</v>
      </c>
      <c r="AC3420" s="5" t="s">
        <v>506</v>
      </c>
      <c r="AG3420" s="5" t="s">
        <v>1437</v>
      </c>
      <c r="AI3420" s="5" t="s">
        <v>339</v>
      </c>
      <c r="AJ3420" s="8" t="s">
        <v>59</v>
      </c>
      <c r="AK3420" s="8" t="s">
        <v>59</v>
      </c>
      <c r="AL3420" s="8" t="s">
        <v>1458</v>
      </c>
    </row>
    <row r="3421" spans="1:38" hidden="1" x14ac:dyDescent="0.2">
      <c r="A3421" s="4">
        <v>2220</v>
      </c>
      <c r="B3421" s="4">
        <v>8</v>
      </c>
      <c r="C3421" s="5" t="s">
        <v>1431</v>
      </c>
      <c r="D3421" s="5" t="s">
        <v>1430</v>
      </c>
      <c r="E3421" s="4">
        <v>2013</v>
      </c>
      <c r="F3421" s="5" t="s">
        <v>1435</v>
      </c>
      <c r="G3421" s="6">
        <v>0.76998050682261199</v>
      </c>
      <c r="L3421" s="5" t="s">
        <v>1434</v>
      </c>
      <c r="N3421" s="4" t="s">
        <v>1432</v>
      </c>
      <c r="O3421" s="5" t="s">
        <v>1432</v>
      </c>
      <c r="P3421" s="5" t="s">
        <v>652</v>
      </c>
      <c r="Q3421" s="5" t="s">
        <v>1329</v>
      </c>
      <c r="S3421" s="5" t="s">
        <v>852</v>
      </c>
      <c r="U3421" s="5" t="s">
        <v>147</v>
      </c>
      <c r="V3421" s="7">
        <v>3000</v>
      </c>
      <c r="W3421" s="7" t="s">
        <v>133</v>
      </c>
      <c r="X3421" s="5" t="s">
        <v>153</v>
      </c>
      <c r="Y3421" s="5" t="s">
        <v>152</v>
      </c>
      <c r="Z3421" s="5" t="s">
        <v>20</v>
      </c>
      <c r="AB3421" s="5" t="s">
        <v>105</v>
      </c>
      <c r="AC3421" s="5" t="s">
        <v>506</v>
      </c>
      <c r="AG3421" s="5" t="s">
        <v>1436</v>
      </c>
      <c r="AI3421" s="5" t="s">
        <v>339</v>
      </c>
      <c r="AJ3421" s="8" t="s">
        <v>59</v>
      </c>
      <c r="AK3421" s="8" t="s">
        <v>59</v>
      </c>
      <c r="AL3421" s="8" t="s">
        <v>1458</v>
      </c>
    </row>
    <row r="3422" spans="1:38" hidden="1" x14ac:dyDescent="0.2">
      <c r="A3422" s="4">
        <v>2220</v>
      </c>
      <c r="B3422" s="4">
        <v>9</v>
      </c>
      <c r="C3422" s="5" t="s">
        <v>1431</v>
      </c>
      <c r="D3422" s="5" t="s">
        <v>1430</v>
      </c>
      <c r="E3422" s="4">
        <v>2013</v>
      </c>
      <c r="F3422" s="5" t="s">
        <v>1435</v>
      </c>
      <c r="G3422" s="6">
        <v>0.69785575048732895</v>
      </c>
      <c r="L3422" s="5" t="s">
        <v>509</v>
      </c>
      <c r="N3422" s="4" t="s">
        <v>1432</v>
      </c>
      <c r="O3422" s="5" t="s">
        <v>1432</v>
      </c>
      <c r="P3422" s="5" t="s">
        <v>652</v>
      </c>
      <c r="Q3422" s="5" t="s">
        <v>1329</v>
      </c>
      <c r="S3422" s="5" t="s">
        <v>852</v>
      </c>
      <c r="U3422" s="5" t="s">
        <v>147</v>
      </c>
      <c r="V3422" s="7">
        <v>3000</v>
      </c>
      <c r="W3422" s="7" t="s">
        <v>133</v>
      </c>
      <c r="X3422" s="5" t="s">
        <v>153</v>
      </c>
      <c r="Y3422" s="5" t="s">
        <v>152</v>
      </c>
      <c r="Z3422" s="5" t="s">
        <v>20</v>
      </c>
      <c r="AB3422" s="5" t="s">
        <v>105</v>
      </c>
      <c r="AC3422" s="5" t="s">
        <v>506</v>
      </c>
      <c r="AG3422" s="5" t="s">
        <v>1436</v>
      </c>
      <c r="AI3422" s="5" t="s">
        <v>339</v>
      </c>
      <c r="AJ3422" s="8" t="s">
        <v>59</v>
      </c>
      <c r="AK3422" s="8" t="s">
        <v>59</v>
      </c>
      <c r="AL3422" s="8" t="s">
        <v>1458</v>
      </c>
    </row>
    <row r="3423" spans="1:38" hidden="1" x14ac:dyDescent="0.2">
      <c r="A3423" s="4">
        <v>2220</v>
      </c>
      <c r="B3423" s="4">
        <v>10</v>
      </c>
      <c r="C3423" s="5" t="s">
        <v>1431</v>
      </c>
      <c r="D3423" s="5" t="s">
        <v>1430</v>
      </c>
      <c r="E3423" s="4">
        <v>2013</v>
      </c>
      <c r="F3423" s="5" t="s">
        <v>1435</v>
      </c>
      <c r="G3423" s="6">
        <v>0.65497076023391798</v>
      </c>
      <c r="L3423" s="5" t="s">
        <v>510</v>
      </c>
      <c r="N3423" s="4" t="s">
        <v>1432</v>
      </c>
      <c r="O3423" s="5" t="s">
        <v>1432</v>
      </c>
      <c r="P3423" s="5" t="s">
        <v>652</v>
      </c>
      <c r="Q3423" s="5" t="s">
        <v>1329</v>
      </c>
      <c r="S3423" s="5" t="s">
        <v>852</v>
      </c>
      <c r="U3423" s="5" t="s">
        <v>147</v>
      </c>
      <c r="V3423" s="7">
        <v>3000</v>
      </c>
      <c r="W3423" s="7" t="s">
        <v>133</v>
      </c>
      <c r="X3423" s="5" t="s">
        <v>153</v>
      </c>
      <c r="Y3423" s="5" t="s">
        <v>152</v>
      </c>
      <c r="Z3423" s="5" t="s">
        <v>20</v>
      </c>
      <c r="AB3423" s="5" t="s">
        <v>105</v>
      </c>
      <c r="AC3423" s="5" t="s">
        <v>506</v>
      </c>
      <c r="AG3423" s="5" t="s">
        <v>1436</v>
      </c>
      <c r="AI3423" s="5" t="s">
        <v>339</v>
      </c>
      <c r="AJ3423" s="8" t="s">
        <v>59</v>
      </c>
      <c r="AK3423" s="8" t="s">
        <v>59</v>
      </c>
      <c r="AL3423" s="8" t="s">
        <v>1458</v>
      </c>
    </row>
    <row r="3424" spans="1:38" hidden="1" x14ac:dyDescent="0.2">
      <c r="A3424" s="4">
        <v>2220</v>
      </c>
      <c r="B3424" s="4">
        <v>11</v>
      </c>
      <c r="C3424" s="5" t="s">
        <v>1431</v>
      </c>
      <c r="D3424" s="5" t="s">
        <v>1430</v>
      </c>
      <c r="E3424" s="4">
        <v>2013</v>
      </c>
      <c r="F3424" s="5" t="s">
        <v>1435</v>
      </c>
      <c r="G3424" s="6">
        <v>0.59454191033138404</v>
      </c>
      <c r="L3424" s="5" t="s">
        <v>511</v>
      </c>
      <c r="N3424" s="4" t="s">
        <v>1432</v>
      </c>
      <c r="O3424" s="5" t="s">
        <v>1432</v>
      </c>
      <c r="P3424" s="5" t="s">
        <v>652</v>
      </c>
      <c r="Q3424" s="5" t="s">
        <v>1329</v>
      </c>
      <c r="S3424" s="5" t="s">
        <v>852</v>
      </c>
      <c r="U3424" s="5" t="s">
        <v>147</v>
      </c>
      <c r="V3424" s="7">
        <v>3000</v>
      </c>
      <c r="W3424" s="7" t="s">
        <v>133</v>
      </c>
      <c r="X3424" s="5" t="s">
        <v>153</v>
      </c>
      <c r="Y3424" s="5" t="s">
        <v>152</v>
      </c>
      <c r="Z3424" s="5" t="s">
        <v>20</v>
      </c>
      <c r="AB3424" s="5" t="s">
        <v>105</v>
      </c>
      <c r="AC3424" s="5" t="s">
        <v>506</v>
      </c>
      <c r="AG3424" s="5" t="s">
        <v>1436</v>
      </c>
      <c r="AI3424" s="5" t="s">
        <v>339</v>
      </c>
      <c r="AJ3424" s="8" t="s">
        <v>59</v>
      </c>
      <c r="AK3424" s="8" t="s">
        <v>59</v>
      </c>
      <c r="AL3424" s="8" t="s">
        <v>1458</v>
      </c>
    </row>
    <row r="3425" spans="1:38" hidden="1" x14ac:dyDescent="0.2">
      <c r="A3425" s="4">
        <v>2220</v>
      </c>
      <c r="B3425" s="4">
        <v>12</v>
      </c>
      <c r="C3425" s="5" t="s">
        <v>1431</v>
      </c>
      <c r="D3425" s="5" t="s">
        <v>1430</v>
      </c>
      <c r="E3425" s="4">
        <v>2013</v>
      </c>
      <c r="F3425" s="5" t="s">
        <v>1435</v>
      </c>
      <c r="G3425" s="6">
        <v>0.52046783625730997</v>
      </c>
      <c r="L3425" s="5" t="s">
        <v>512</v>
      </c>
      <c r="N3425" s="4" t="s">
        <v>1432</v>
      </c>
      <c r="O3425" s="5" t="s">
        <v>1432</v>
      </c>
      <c r="P3425" s="5" t="s">
        <v>652</v>
      </c>
      <c r="Q3425" s="5" t="s">
        <v>1329</v>
      </c>
      <c r="S3425" s="5" t="s">
        <v>852</v>
      </c>
      <c r="U3425" s="5" t="s">
        <v>147</v>
      </c>
      <c r="V3425" s="7">
        <v>3000</v>
      </c>
      <c r="W3425" s="7" t="s">
        <v>133</v>
      </c>
      <c r="X3425" s="5" t="s">
        <v>153</v>
      </c>
      <c r="Y3425" s="5" t="s">
        <v>152</v>
      </c>
      <c r="Z3425" s="5" t="s">
        <v>20</v>
      </c>
      <c r="AB3425" s="5" t="s">
        <v>105</v>
      </c>
      <c r="AC3425" s="5" t="s">
        <v>506</v>
      </c>
      <c r="AG3425" s="5" t="s">
        <v>1436</v>
      </c>
      <c r="AI3425" s="5" t="s">
        <v>339</v>
      </c>
      <c r="AJ3425" s="8" t="s">
        <v>59</v>
      </c>
      <c r="AK3425" s="8" t="s">
        <v>59</v>
      </c>
      <c r="AL3425" s="8" t="s">
        <v>1458</v>
      </c>
    </row>
    <row r="3426" spans="1:38" hidden="1" x14ac:dyDescent="0.2">
      <c r="A3426" s="4">
        <v>2220</v>
      </c>
      <c r="B3426" s="4">
        <v>13</v>
      </c>
      <c r="C3426" s="5" t="s">
        <v>1431</v>
      </c>
      <c r="D3426" s="5" t="s">
        <v>1430</v>
      </c>
      <c r="E3426" s="4">
        <v>2013</v>
      </c>
      <c r="F3426" s="5" t="s">
        <v>1435</v>
      </c>
      <c r="G3426" s="6">
        <v>0.40155945419103301</v>
      </c>
      <c r="L3426" s="5" t="s">
        <v>581</v>
      </c>
      <c r="N3426" s="4" t="s">
        <v>1432</v>
      </c>
      <c r="O3426" s="5" t="s">
        <v>1432</v>
      </c>
      <c r="P3426" s="5" t="s">
        <v>652</v>
      </c>
      <c r="Q3426" s="5" t="s">
        <v>1329</v>
      </c>
      <c r="S3426" s="5" t="s">
        <v>852</v>
      </c>
      <c r="U3426" s="5" t="s">
        <v>147</v>
      </c>
      <c r="V3426" s="7">
        <v>3000</v>
      </c>
      <c r="W3426" s="7" t="s">
        <v>133</v>
      </c>
      <c r="X3426" s="5" t="s">
        <v>153</v>
      </c>
      <c r="Y3426" s="5" t="s">
        <v>152</v>
      </c>
      <c r="Z3426" s="5" t="s">
        <v>20</v>
      </c>
      <c r="AB3426" s="5" t="s">
        <v>105</v>
      </c>
      <c r="AC3426" s="5" t="s">
        <v>506</v>
      </c>
      <c r="AG3426" s="5" t="s">
        <v>1436</v>
      </c>
      <c r="AI3426" s="5" t="s">
        <v>339</v>
      </c>
      <c r="AJ3426" s="8" t="s">
        <v>59</v>
      </c>
      <c r="AK3426" s="8" t="s">
        <v>59</v>
      </c>
      <c r="AL3426" s="8" t="s">
        <v>1458</v>
      </c>
    </row>
    <row r="3427" spans="1:38" hidden="1" x14ac:dyDescent="0.2">
      <c r="A3427" s="4">
        <v>2220</v>
      </c>
      <c r="B3427" s="4">
        <v>14</v>
      </c>
      <c r="C3427" s="5" t="s">
        <v>1431</v>
      </c>
      <c r="D3427" s="5" t="s">
        <v>1430</v>
      </c>
      <c r="E3427" s="4">
        <v>2013</v>
      </c>
      <c r="F3427" s="5" t="s">
        <v>1435</v>
      </c>
      <c r="G3427" s="6">
        <v>0.22417153996101399</v>
      </c>
      <c r="L3427" s="5" t="s">
        <v>582</v>
      </c>
      <c r="N3427" s="4" t="s">
        <v>1432</v>
      </c>
      <c r="O3427" s="5" t="s">
        <v>1432</v>
      </c>
      <c r="P3427" s="5" t="s">
        <v>652</v>
      </c>
      <c r="Q3427" s="5" t="s">
        <v>1329</v>
      </c>
      <c r="S3427" s="5" t="s">
        <v>852</v>
      </c>
      <c r="U3427" s="5" t="s">
        <v>147</v>
      </c>
      <c r="V3427" s="7">
        <v>3000</v>
      </c>
      <c r="W3427" s="7" t="s">
        <v>133</v>
      </c>
      <c r="X3427" s="5" t="s">
        <v>153</v>
      </c>
      <c r="Y3427" s="5" t="s">
        <v>152</v>
      </c>
      <c r="Z3427" s="5" t="s">
        <v>20</v>
      </c>
      <c r="AB3427" s="5" t="s">
        <v>105</v>
      </c>
      <c r="AC3427" s="5" t="s">
        <v>506</v>
      </c>
      <c r="AG3427" s="5" t="s">
        <v>1436</v>
      </c>
      <c r="AI3427" s="5" t="s">
        <v>339</v>
      </c>
      <c r="AJ3427" s="8" t="s">
        <v>59</v>
      </c>
      <c r="AK3427" s="8" t="s">
        <v>59</v>
      </c>
      <c r="AL3427" s="8" t="s">
        <v>1458</v>
      </c>
    </row>
    <row r="3428" spans="1:38" hidden="1" x14ac:dyDescent="0.2">
      <c r="A3428" s="4">
        <v>2887</v>
      </c>
      <c r="B3428" s="4">
        <v>1</v>
      </c>
      <c r="C3428" s="5" t="s">
        <v>1440</v>
      </c>
      <c r="D3428" s="5" t="s">
        <v>1439</v>
      </c>
      <c r="E3428" s="4">
        <v>2007</v>
      </c>
      <c r="F3428" s="5" t="s">
        <v>1438</v>
      </c>
      <c r="G3428" s="6">
        <v>8.9285714285714003E-3</v>
      </c>
      <c r="L3428" s="5" t="s">
        <v>355</v>
      </c>
      <c r="M3428" s="5" t="s">
        <v>53</v>
      </c>
      <c r="N3428" s="5" t="s">
        <v>1441</v>
      </c>
      <c r="O3428" s="5" t="s">
        <v>1441</v>
      </c>
      <c r="P3428" s="5" t="s">
        <v>652</v>
      </c>
      <c r="Q3428" s="5" t="s">
        <v>1329</v>
      </c>
      <c r="S3428" s="5" t="s">
        <v>1797</v>
      </c>
      <c r="U3428" s="5" t="s">
        <v>653</v>
      </c>
      <c r="V3428" s="7">
        <v>330</v>
      </c>
      <c r="W3428" s="7" t="s">
        <v>133</v>
      </c>
      <c r="X3428" s="5" t="s">
        <v>153</v>
      </c>
      <c r="Y3428" s="5" t="s">
        <v>152</v>
      </c>
      <c r="Z3428" s="5" t="s">
        <v>20</v>
      </c>
      <c r="AB3428" s="5" t="s">
        <v>105</v>
      </c>
      <c r="AC3428" s="5" t="s">
        <v>506</v>
      </c>
      <c r="AI3428" s="5" t="s">
        <v>1423</v>
      </c>
      <c r="AJ3428" s="8" t="s">
        <v>59</v>
      </c>
      <c r="AK3428" s="8" t="s">
        <v>59</v>
      </c>
    </row>
    <row r="3429" spans="1:38" hidden="1" x14ac:dyDescent="0.2">
      <c r="A3429" s="4">
        <v>2887</v>
      </c>
      <c r="B3429" s="4">
        <v>2</v>
      </c>
      <c r="C3429" s="5" t="s">
        <v>1440</v>
      </c>
      <c r="D3429" s="5" t="s">
        <v>1439</v>
      </c>
      <c r="E3429" s="4">
        <v>2007</v>
      </c>
      <c r="F3429" s="5" t="s">
        <v>1438</v>
      </c>
      <c r="G3429" s="6">
        <v>8.9285714285714003E-3</v>
      </c>
      <c r="L3429" s="5" t="s">
        <v>848</v>
      </c>
      <c r="M3429" s="5" t="s">
        <v>53</v>
      </c>
      <c r="N3429" s="5" t="s">
        <v>1441</v>
      </c>
      <c r="O3429" s="5" t="s">
        <v>1441</v>
      </c>
      <c r="P3429" s="5" t="s">
        <v>652</v>
      </c>
      <c r="Q3429" s="5" t="s">
        <v>1329</v>
      </c>
      <c r="S3429" s="5" t="s">
        <v>1797</v>
      </c>
      <c r="U3429" s="5" t="s">
        <v>653</v>
      </c>
      <c r="V3429" s="7">
        <v>330</v>
      </c>
      <c r="W3429" s="7" t="s">
        <v>133</v>
      </c>
      <c r="X3429" s="5" t="s">
        <v>153</v>
      </c>
      <c r="Y3429" s="5" t="s">
        <v>152</v>
      </c>
      <c r="Z3429" s="5" t="s">
        <v>20</v>
      </c>
      <c r="AB3429" s="5" t="s">
        <v>105</v>
      </c>
      <c r="AC3429" s="5" t="s">
        <v>506</v>
      </c>
      <c r="AI3429" s="5" t="s">
        <v>1423</v>
      </c>
      <c r="AJ3429" s="8" t="s">
        <v>59</v>
      </c>
      <c r="AK3429" s="8" t="s">
        <v>59</v>
      </c>
    </row>
    <row r="3430" spans="1:38" hidden="1" x14ac:dyDescent="0.2">
      <c r="A3430" s="4">
        <v>2887</v>
      </c>
      <c r="B3430" s="4">
        <v>3</v>
      </c>
      <c r="C3430" s="5" t="s">
        <v>1440</v>
      </c>
      <c r="D3430" s="5" t="s">
        <v>1439</v>
      </c>
      <c r="E3430" s="4">
        <v>2007</v>
      </c>
      <c r="F3430" s="5" t="s">
        <v>1438</v>
      </c>
      <c r="G3430" s="6">
        <v>4.4642857142857102E-2</v>
      </c>
      <c r="L3430" s="5" t="s">
        <v>258</v>
      </c>
      <c r="M3430" s="5" t="s">
        <v>53</v>
      </c>
      <c r="N3430" s="5" t="s">
        <v>1441</v>
      </c>
      <c r="O3430" s="5" t="s">
        <v>1441</v>
      </c>
      <c r="P3430" s="5" t="s">
        <v>652</v>
      </c>
      <c r="Q3430" s="5" t="s">
        <v>1329</v>
      </c>
      <c r="S3430" s="5" t="s">
        <v>1797</v>
      </c>
      <c r="U3430" s="5" t="s">
        <v>653</v>
      </c>
      <c r="V3430" s="7">
        <v>330</v>
      </c>
      <c r="W3430" s="7" t="s">
        <v>133</v>
      </c>
      <c r="X3430" s="5" t="s">
        <v>153</v>
      </c>
      <c r="Y3430" s="5" t="s">
        <v>152</v>
      </c>
      <c r="Z3430" s="5" t="s">
        <v>20</v>
      </c>
      <c r="AB3430" s="5" t="s">
        <v>105</v>
      </c>
      <c r="AC3430" s="5" t="s">
        <v>506</v>
      </c>
      <c r="AI3430" s="5" t="s">
        <v>1423</v>
      </c>
      <c r="AJ3430" s="8" t="s">
        <v>59</v>
      </c>
      <c r="AK3430" s="8" t="s">
        <v>59</v>
      </c>
    </row>
    <row r="3431" spans="1:38" hidden="1" x14ac:dyDescent="0.2">
      <c r="A3431" s="4">
        <v>2887</v>
      </c>
      <c r="B3431" s="4">
        <v>4</v>
      </c>
      <c r="C3431" s="5" t="s">
        <v>1440</v>
      </c>
      <c r="D3431" s="5" t="s">
        <v>1439</v>
      </c>
      <c r="E3431" s="4">
        <v>2007</v>
      </c>
      <c r="F3431" s="5" t="s">
        <v>1438</v>
      </c>
      <c r="G3431" s="6">
        <v>7.4404761904761904E-2</v>
      </c>
      <c r="L3431" s="5" t="s">
        <v>1442</v>
      </c>
      <c r="M3431" s="5" t="s">
        <v>53</v>
      </c>
      <c r="N3431" s="5" t="s">
        <v>1441</v>
      </c>
      <c r="O3431" s="5" t="s">
        <v>1441</v>
      </c>
      <c r="P3431" s="5" t="s">
        <v>652</v>
      </c>
      <c r="Q3431" s="5" t="s">
        <v>1329</v>
      </c>
      <c r="S3431" s="5" t="s">
        <v>1797</v>
      </c>
      <c r="U3431" s="5" t="s">
        <v>653</v>
      </c>
      <c r="V3431" s="7">
        <v>330</v>
      </c>
      <c r="W3431" s="7" t="s">
        <v>133</v>
      </c>
      <c r="X3431" s="5" t="s">
        <v>153</v>
      </c>
      <c r="Y3431" s="5" t="s">
        <v>152</v>
      </c>
      <c r="Z3431" s="5" t="s">
        <v>20</v>
      </c>
      <c r="AB3431" s="5" t="s">
        <v>105</v>
      </c>
      <c r="AC3431" s="5" t="s">
        <v>506</v>
      </c>
      <c r="AI3431" s="5" t="s">
        <v>1423</v>
      </c>
      <c r="AJ3431" s="8" t="s">
        <v>59</v>
      </c>
      <c r="AK3431" s="8" t="s">
        <v>59</v>
      </c>
    </row>
    <row r="3432" spans="1:38" hidden="1" x14ac:dyDescent="0.2">
      <c r="A3432" s="4">
        <v>2887</v>
      </c>
      <c r="B3432" s="4">
        <v>5</v>
      </c>
      <c r="C3432" s="5" t="s">
        <v>1440</v>
      </c>
      <c r="D3432" s="5" t="s">
        <v>1439</v>
      </c>
      <c r="E3432" s="4">
        <v>2007</v>
      </c>
      <c r="F3432" s="5" t="s">
        <v>1438</v>
      </c>
      <c r="G3432" s="6">
        <v>0.13392857142857201</v>
      </c>
      <c r="L3432" s="5" t="s">
        <v>1443</v>
      </c>
      <c r="M3432" s="5" t="s">
        <v>53</v>
      </c>
      <c r="N3432" s="5" t="s">
        <v>1441</v>
      </c>
      <c r="O3432" s="5" t="s">
        <v>1441</v>
      </c>
      <c r="P3432" s="5" t="s">
        <v>652</v>
      </c>
      <c r="Q3432" s="5" t="s">
        <v>1329</v>
      </c>
      <c r="S3432" s="5" t="s">
        <v>1797</v>
      </c>
      <c r="U3432" s="5" t="s">
        <v>653</v>
      </c>
      <c r="V3432" s="7">
        <v>330</v>
      </c>
      <c r="W3432" s="7" t="s">
        <v>133</v>
      </c>
      <c r="X3432" s="5" t="s">
        <v>153</v>
      </c>
      <c r="Y3432" s="5" t="s">
        <v>152</v>
      </c>
      <c r="Z3432" s="5" t="s">
        <v>20</v>
      </c>
      <c r="AB3432" s="5" t="s">
        <v>105</v>
      </c>
      <c r="AC3432" s="5" t="s">
        <v>506</v>
      </c>
      <c r="AI3432" s="5" t="s">
        <v>1423</v>
      </c>
      <c r="AJ3432" s="8" t="s">
        <v>59</v>
      </c>
      <c r="AK3432" s="8" t="s">
        <v>59</v>
      </c>
    </row>
    <row r="3433" spans="1:38" hidden="1" x14ac:dyDescent="0.2">
      <c r="A3433" s="4">
        <v>2887</v>
      </c>
      <c r="B3433" s="4">
        <v>6</v>
      </c>
      <c r="C3433" s="5" t="s">
        <v>1440</v>
      </c>
      <c r="D3433" s="5" t="s">
        <v>1439</v>
      </c>
      <c r="E3433" s="4">
        <v>2007</v>
      </c>
      <c r="F3433" s="5" t="s">
        <v>1438</v>
      </c>
      <c r="G3433" s="6">
        <v>0.11607142857142901</v>
      </c>
      <c r="L3433" s="5" t="s">
        <v>97</v>
      </c>
      <c r="M3433" s="5" t="s">
        <v>53</v>
      </c>
      <c r="N3433" s="5" t="s">
        <v>1441</v>
      </c>
      <c r="O3433" s="5" t="s">
        <v>1441</v>
      </c>
      <c r="P3433" s="5" t="s">
        <v>652</v>
      </c>
      <c r="Q3433" s="5" t="s">
        <v>1329</v>
      </c>
      <c r="S3433" s="5" t="s">
        <v>1797</v>
      </c>
      <c r="U3433" s="5" t="s">
        <v>653</v>
      </c>
      <c r="V3433" s="7">
        <v>330</v>
      </c>
      <c r="W3433" s="7" t="s">
        <v>133</v>
      </c>
      <c r="X3433" s="5" t="s">
        <v>153</v>
      </c>
      <c r="Y3433" s="5" t="s">
        <v>152</v>
      </c>
      <c r="Z3433" s="5" t="s">
        <v>20</v>
      </c>
      <c r="AB3433" s="5" t="s">
        <v>105</v>
      </c>
      <c r="AC3433" s="5" t="s">
        <v>506</v>
      </c>
      <c r="AI3433" s="5" t="s">
        <v>1423</v>
      </c>
      <c r="AJ3433" s="8" t="s">
        <v>59</v>
      </c>
      <c r="AK3433" s="8" t="s">
        <v>59</v>
      </c>
    </row>
    <row r="3434" spans="1:38" hidden="1" x14ac:dyDescent="0.2">
      <c r="A3434" s="4">
        <v>2887</v>
      </c>
      <c r="B3434" s="4">
        <v>7</v>
      </c>
      <c r="C3434" s="5" t="s">
        <v>1440</v>
      </c>
      <c r="D3434" s="5" t="s">
        <v>1439</v>
      </c>
      <c r="E3434" s="4">
        <v>2007</v>
      </c>
      <c r="F3434" s="5" t="s">
        <v>1438</v>
      </c>
      <c r="G3434" s="6">
        <v>0.13095238095238099</v>
      </c>
      <c r="L3434" s="5" t="s">
        <v>106</v>
      </c>
      <c r="M3434" s="5" t="s">
        <v>53</v>
      </c>
      <c r="N3434" s="5" t="s">
        <v>1441</v>
      </c>
      <c r="O3434" s="5" t="s">
        <v>1441</v>
      </c>
      <c r="P3434" s="5" t="s">
        <v>652</v>
      </c>
      <c r="Q3434" s="5" t="s">
        <v>1329</v>
      </c>
      <c r="S3434" s="5" t="s">
        <v>1797</v>
      </c>
      <c r="U3434" s="5" t="s">
        <v>653</v>
      </c>
      <c r="V3434" s="7">
        <v>330</v>
      </c>
      <c r="W3434" s="7" t="s">
        <v>133</v>
      </c>
      <c r="X3434" s="5" t="s">
        <v>153</v>
      </c>
      <c r="Y3434" s="5" t="s">
        <v>152</v>
      </c>
      <c r="Z3434" s="5" t="s">
        <v>20</v>
      </c>
      <c r="AB3434" s="5" t="s">
        <v>105</v>
      </c>
      <c r="AC3434" s="5" t="s">
        <v>506</v>
      </c>
      <c r="AI3434" s="5" t="s">
        <v>1423</v>
      </c>
      <c r="AJ3434" s="8" t="s">
        <v>59</v>
      </c>
      <c r="AK3434" s="8" t="s">
        <v>59</v>
      </c>
    </row>
    <row r="3435" spans="1:38" hidden="1" x14ac:dyDescent="0.2">
      <c r="A3435" s="4">
        <v>2887</v>
      </c>
      <c r="B3435" s="4">
        <v>8</v>
      </c>
      <c r="C3435" s="5" t="s">
        <v>1440</v>
      </c>
      <c r="D3435" s="5" t="s">
        <v>1439</v>
      </c>
      <c r="E3435" s="4">
        <v>2007</v>
      </c>
      <c r="F3435" s="5" t="s">
        <v>1438</v>
      </c>
      <c r="G3435" s="6">
        <v>0.14285714285714299</v>
      </c>
      <c r="L3435" s="5" t="s">
        <v>1444</v>
      </c>
      <c r="M3435" s="5" t="s">
        <v>53</v>
      </c>
      <c r="N3435" s="5" t="s">
        <v>1441</v>
      </c>
      <c r="O3435" s="5" t="s">
        <v>1441</v>
      </c>
      <c r="P3435" s="5" t="s">
        <v>652</v>
      </c>
      <c r="Q3435" s="5" t="s">
        <v>1329</v>
      </c>
      <c r="S3435" s="5" t="s">
        <v>1797</v>
      </c>
      <c r="U3435" s="5" t="s">
        <v>653</v>
      </c>
      <c r="V3435" s="7">
        <v>330</v>
      </c>
      <c r="W3435" s="7" t="s">
        <v>133</v>
      </c>
      <c r="X3435" s="5" t="s">
        <v>153</v>
      </c>
      <c r="Y3435" s="5" t="s">
        <v>152</v>
      </c>
      <c r="Z3435" s="5" t="s">
        <v>20</v>
      </c>
      <c r="AB3435" s="5" t="s">
        <v>105</v>
      </c>
      <c r="AC3435" s="5" t="s">
        <v>506</v>
      </c>
      <c r="AI3435" s="5" t="s">
        <v>1423</v>
      </c>
      <c r="AJ3435" s="8" t="s">
        <v>59</v>
      </c>
      <c r="AK3435" s="8" t="s">
        <v>59</v>
      </c>
    </row>
    <row r="3436" spans="1:38" hidden="1" x14ac:dyDescent="0.2">
      <c r="A3436" s="4">
        <v>2887</v>
      </c>
      <c r="B3436" s="4">
        <v>9</v>
      </c>
      <c r="C3436" s="5" t="s">
        <v>1440</v>
      </c>
      <c r="D3436" s="5" t="s">
        <v>1439</v>
      </c>
      <c r="E3436" s="4">
        <v>2007</v>
      </c>
      <c r="F3436" s="5" t="s">
        <v>1438</v>
      </c>
      <c r="G3436" s="6">
        <v>0.14583333333333301</v>
      </c>
      <c r="L3436" s="5" t="s">
        <v>1445</v>
      </c>
      <c r="M3436" s="5" t="s">
        <v>53</v>
      </c>
      <c r="N3436" s="5" t="s">
        <v>1441</v>
      </c>
      <c r="O3436" s="5" t="s">
        <v>1441</v>
      </c>
      <c r="P3436" s="5" t="s">
        <v>652</v>
      </c>
      <c r="Q3436" s="5" t="s">
        <v>1329</v>
      </c>
      <c r="S3436" s="5" t="s">
        <v>1797</v>
      </c>
      <c r="U3436" s="5" t="s">
        <v>653</v>
      </c>
      <c r="V3436" s="7">
        <v>330</v>
      </c>
      <c r="W3436" s="7" t="s">
        <v>133</v>
      </c>
      <c r="X3436" s="5" t="s">
        <v>153</v>
      </c>
      <c r="Y3436" s="5" t="s">
        <v>152</v>
      </c>
      <c r="Z3436" s="5" t="s">
        <v>20</v>
      </c>
      <c r="AB3436" s="5" t="s">
        <v>105</v>
      </c>
      <c r="AC3436" s="5" t="s">
        <v>506</v>
      </c>
      <c r="AI3436" s="5" t="s">
        <v>1423</v>
      </c>
      <c r="AJ3436" s="8" t="s">
        <v>59</v>
      </c>
      <c r="AK3436" s="8" t="s">
        <v>59</v>
      </c>
    </row>
    <row r="3437" spans="1:38" hidden="1" x14ac:dyDescent="0.2">
      <c r="A3437" s="4">
        <v>2887</v>
      </c>
      <c r="B3437" s="4">
        <v>10</v>
      </c>
      <c r="C3437" s="5" t="s">
        <v>1440</v>
      </c>
      <c r="D3437" s="5" t="s">
        <v>1439</v>
      </c>
      <c r="E3437" s="4">
        <v>2007</v>
      </c>
      <c r="F3437" s="5" t="s">
        <v>1438</v>
      </c>
      <c r="G3437" s="6">
        <v>0.11607142857142901</v>
      </c>
      <c r="L3437" s="5" t="s">
        <v>138</v>
      </c>
      <c r="M3437" s="5" t="s">
        <v>53</v>
      </c>
      <c r="N3437" s="5" t="s">
        <v>1441</v>
      </c>
      <c r="O3437" s="5" t="s">
        <v>1441</v>
      </c>
      <c r="P3437" s="5" t="s">
        <v>652</v>
      </c>
      <c r="Q3437" s="5" t="s">
        <v>1329</v>
      </c>
      <c r="S3437" s="5" t="s">
        <v>1797</v>
      </c>
      <c r="U3437" s="5" t="s">
        <v>653</v>
      </c>
      <c r="V3437" s="7">
        <v>330</v>
      </c>
      <c r="W3437" s="7" t="s">
        <v>133</v>
      </c>
      <c r="X3437" s="5" t="s">
        <v>153</v>
      </c>
      <c r="Y3437" s="5" t="s">
        <v>152</v>
      </c>
      <c r="Z3437" s="5" t="s">
        <v>20</v>
      </c>
      <c r="AB3437" s="5" t="s">
        <v>105</v>
      </c>
      <c r="AC3437" s="5" t="s">
        <v>506</v>
      </c>
      <c r="AI3437" s="5" t="s">
        <v>1423</v>
      </c>
      <c r="AJ3437" s="8" t="s">
        <v>59</v>
      </c>
      <c r="AK3437" s="8" t="s">
        <v>59</v>
      </c>
    </row>
    <row r="3438" spans="1:38" hidden="1" x14ac:dyDescent="0.2">
      <c r="A3438" s="4">
        <v>2887</v>
      </c>
      <c r="B3438" s="4">
        <v>11</v>
      </c>
      <c r="C3438" s="5" t="s">
        <v>1440</v>
      </c>
      <c r="D3438" s="5" t="s">
        <v>1439</v>
      </c>
      <c r="E3438" s="4">
        <v>2007</v>
      </c>
      <c r="F3438" s="5" t="s">
        <v>1438</v>
      </c>
      <c r="G3438" s="6">
        <v>0.107142857142857</v>
      </c>
      <c r="L3438" s="5" t="s">
        <v>98</v>
      </c>
      <c r="M3438" s="5" t="s">
        <v>53</v>
      </c>
      <c r="N3438" s="5" t="s">
        <v>1441</v>
      </c>
      <c r="O3438" s="5" t="s">
        <v>1441</v>
      </c>
      <c r="P3438" s="5" t="s">
        <v>652</v>
      </c>
      <c r="Q3438" s="5" t="s">
        <v>1329</v>
      </c>
      <c r="S3438" s="5" t="s">
        <v>1797</v>
      </c>
      <c r="U3438" s="5" t="s">
        <v>653</v>
      </c>
      <c r="V3438" s="7">
        <v>330</v>
      </c>
      <c r="W3438" s="7" t="s">
        <v>133</v>
      </c>
      <c r="X3438" s="5" t="s">
        <v>153</v>
      </c>
      <c r="Y3438" s="5" t="s">
        <v>152</v>
      </c>
      <c r="Z3438" s="5" t="s">
        <v>20</v>
      </c>
      <c r="AB3438" s="5" t="s">
        <v>105</v>
      </c>
      <c r="AC3438" s="5" t="s">
        <v>506</v>
      </c>
      <c r="AI3438" s="5" t="s">
        <v>1423</v>
      </c>
      <c r="AJ3438" s="8" t="s">
        <v>59</v>
      </c>
      <c r="AK3438" s="8" t="s">
        <v>59</v>
      </c>
    </row>
    <row r="3439" spans="1:38" hidden="1" x14ac:dyDescent="0.2">
      <c r="A3439" s="4">
        <v>2887</v>
      </c>
      <c r="B3439" s="4">
        <v>12</v>
      </c>
      <c r="C3439" s="5" t="s">
        <v>1440</v>
      </c>
      <c r="D3439" s="5" t="s">
        <v>1439</v>
      </c>
      <c r="E3439" s="4">
        <v>2007</v>
      </c>
      <c r="F3439" s="5" t="s">
        <v>1438</v>
      </c>
      <c r="G3439" s="6">
        <v>7.1428571428571397E-2</v>
      </c>
      <c r="L3439" s="5" t="s">
        <v>324</v>
      </c>
      <c r="M3439" s="5" t="s">
        <v>53</v>
      </c>
      <c r="N3439" s="5" t="s">
        <v>1441</v>
      </c>
      <c r="O3439" s="5" t="s">
        <v>1441</v>
      </c>
      <c r="P3439" s="5" t="s">
        <v>652</v>
      </c>
      <c r="Q3439" s="5" t="s">
        <v>1329</v>
      </c>
      <c r="S3439" s="5" t="s">
        <v>1797</v>
      </c>
      <c r="U3439" s="5" t="s">
        <v>653</v>
      </c>
      <c r="V3439" s="7">
        <v>330</v>
      </c>
      <c r="W3439" s="7" t="s">
        <v>133</v>
      </c>
      <c r="X3439" s="5" t="s">
        <v>153</v>
      </c>
      <c r="Y3439" s="5" t="s">
        <v>152</v>
      </c>
      <c r="Z3439" s="5" t="s">
        <v>20</v>
      </c>
      <c r="AB3439" s="5" t="s">
        <v>105</v>
      </c>
      <c r="AC3439" s="5" t="s">
        <v>506</v>
      </c>
      <c r="AI3439" s="5" t="s">
        <v>1423</v>
      </c>
      <c r="AJ3439" s="8" t="s">
        <v>59</v>
      </c>
      <c r="AK3439" s="8" t="s">
        <v>59</v>
      </c>
    </row>
    <row r="3440" spans="1:38" hidden="1" x14ac:dyDescent="0.2">
      <c r="A3440" s="4">
        <v>2887</v>
      </c>
      <c r="B3440" s="4">
        <v>13</v>
      </c>
      <c r="C3440" s="5" t="s">
        <v>1440</v>
      </c>
      <c r="D3440" s="5" t="s">
        <v>1439</v>
      </c>
      <c r="E3440" s="4">
        <v>2007</v>
      </c>
      <c r="F3440" s="5" t="s">
        <v>1438</v>
      </c>
      <c r="G3440" s="6">
        <v>0.238095238095238</v>
      </c>
      <c r="L3440" s="5" t="s">
        <v>325</v>
      </c>
      <c r="M3440" s="5" t="s">
        <v>53</v>
      </c>
      <c r="N3440" s="5" t="s">
        <v>1441</v>
      </c>
      <c r="O3440" s="5" t="s">
        <v>1441</v>
      </c>
      <c r="P3440" s="5" t="s">
        <v>652</v>
      </c>
      <c r="Q3440" s="5" t="s">
        <v>1329</v>
      </c>
      <c r="S3440" s="5" t="s">
        <v>1797</v>
      </c>
      <c r="U3440" s="5" t="s">
        <v>653</v>
      </c>
      <c r="V3440" s="7">
        <v>330</v>
      </c>
      <c r="W3440" s="7" t="s">
        <v>133</v>
      </c>
      <c r="X3440" s="5" t="s">
        <v>153</v>
      </c>
      <c r="Y3440" s="5" t="s">
        <v>152</v>
      </c>
      <c r="Z3440" s="5" t="s">
        <v>20</v>
      </c>
      <c r="AB3440" s="5" t="s">
        <v>105</v>
      </c>
      <c r="AC3440" s="5" t="s">
        <v>506</v>
      </c>
      <c r="AI3440" s="5" t="s">
        <v>1423</v>
      </c>
      <c r="AJ3440" s="8" t="s">
        <v>59</v>
      </c>
      <c r="AK3440" s="8" t="s">
        <v>59</v>
      </c>
    </row>
    <row r="3441" spans="1:37" hidden="1" x14ac:dyDescent="0.2">
      <c r="A3441" s="4">
        <v>2887</v>
      </c>
      <c r="B3441" s="4">
        <v>14</v>
      </c>
      <c r="C3441" s="5" t="s">
        <v>1440</v>
      </c>
      <c r="D3441" s="5" t="s">
        <v>1439</v>
      </c>
      <c r="E3441" s="4">
        <v>2007</v>
      </c>
      <c r="F3441" s="5" t="s">
        <v>1438</v>
      </c>
      <c r="G3441" s="6">
        <v>0.30952380952380998</v>
      </c>
      <c r="L3441" s="5" t="s">
        <v>101</v>
      </c>
      <c r="M3441" s="5" t="s">
        <v>53</v>
      </c>
      <c r="N3441" s="5" t="s">
        <v>1441</v>
      </c>
      <c r="O3441" s="5" t="s">
        <v>1441</v>
      </c>
      <c r="P3441" s="5" t="s">
        <v>652</v>
      </c>
      <c r="Q3441" s="5" t="s">
        <v>1329</v>
      </c>
      <c r="S3441" s="5" t="s">
        <v>1797</v>
      </c>
      <c r="U3441" s="5" t="s">
        <v>653</v>
      </c>
      <c r="V3441" s="7">
        <v>330</v>
      </c>
      <c r="W3441" s="7" t="s">
        <v>133</v>
      </c>
      <c r="X3441" s="5" t="s">
        <v>153</v>
      </c>
      <c r="Y3441" s="5" t="s">
        <v>152</v>
      </c>
      <c r="Z3441" s="5" t="s">
        <v>20</v>
      </c>
      <c r="AB3441" s="5" t="s">
        <v>105</v>
      </c>
      <c r="AC3441" s="5" t="s">
        <v>506</v>
      </c>
      <c r="AI3441" s="5" t="s">
        <v>1423</v>
      </c>
      <c r="AJ3441" s="8" t="s">
        <v>59</v>
      </c>
      <c r="AK3441" s="8" t="s">
        <v>59</v>
      </c>
    </row>
    <row r="3442" spans="1:37" hidden="1" x14ac:dyDescent="0.2">
      <c r="A3442" s="4">
        <v>2887</v>
      </c>
      <c r="B3442" s="4">
        <v>15</v>
      </c>
      <c r="C3442" s="5" t="s">
        <v>1440</v>
      </c>
      <c r="D3442" s="5" t="s">
        <v>1439</v>
      </c>
      <c r="E3442" s="4">
        <v>2007</v>
      </c>
      <c r="F3442" s="5" t="s">
        <v>1438</v>
      </c>
      <c r="G3442" s="6">
        <v>0.3125</v>
      </c>
      <c r="L3442" s="5" t="s">
        <v>1446</v>
      </c>
      <c r="M3442" s="5" t="s">
        <v>53</v>
      </c>
      <c r="N3442" s="5" t="s">
        <v>1441</v>
      </c>
      <c r="O3442" s="5" t="s">
        <v>1441</v>
      </c>
      <c r="P3442" s="5" t="s">
        <v>652</v>
      </c>
      <c r="Q3442" s="5" t="s">
        <v>1329</v>
      </c>
      <c r="S3442" s="5" t="s">
        <v>1797</v>
      </c>
      <c r="U3442" s="5" t="s">
        <v>653</v>
      </c>
      <c r="V3442" s="7">
        <v>330</v>
      </c>
      <c r="W3442" s="7" t="s">
        <v>133</v>
      </c>
      <c r="X3442" s="5" t="s">
        <v>153</v>
      </c>
      <c r="Y3442" s="5" t="s">
        <v>152</v>
      </c>
      <c r="Z3442" s="5" t="s">
        <v>20</v>
      </c>
      <c r="AB3442" s="5" t="s">
        <v>105</v>
      </c>
      <c r="AC3442" s="5" t="s">
        <v>506</v>
      </c>
      <c r="AI3442" s="5" t="s">
        <v>1423</v>
      </c>
      <c r="AJ3442" s="8" t="s">
        <v>59</v>
      </c>
      <c r="AK3442" s="8" t="s">
        <v>59</v>
      </c>
    </row>
    <row r="3443" spans="1:37" hidden="1" x14ac:dyDescent="0.2">
      <c r="A3443" s="4">
        <v>2887</v>
      </c>
      <c r="B3443" s="4">
        <v>16</v>
      </c>
      <c r="C3443" s="5" t="s">
        <v>1440</v>
      </c>
      <c r="D3443" s="5" t="s">
        <v>1439</v>
      </c>
      <c r="E3443" s="4">
        <v>2007</v>
      </c>
      <c r="F3443" s="5" t="s">
        <v>1438</v>
      </c>
      <c r="G3443" s="6">
        <v>0.32142857142857101</v>
      </c>
      <c r="L3443" s="5" t="s">
        <v>192</v>
      </c>
      <c r="M3443" s="5" t="s">
        <v>53</v>
      </c>
      <c r="N3443" s="5" t="s">
        <v>1441</v>
      </c>
      <c r="O3443" s="5" t="s">
        <v>1441</v>
      </c>
      <c r="P3443" s="5" t="s">
        <v>652</v>
      </c>
      <c r="Q3443" s="5" t="s">
        <v>1329</v>
      </c>
      <c r="S3443" s="5" t="s">
        <v>1797</v>
      </c>
      <c r="U3443" s="5" t="s">
        <v>653</v>
      </c>
      <c r="V3443" s="7">
        <v>330</v>
      </c>
      <c r="W3443" s="7" t="s">
        <v>133</v>
      </c>
      <c r="X3443" s="5" t="s">
        <v>153</v>
      </c>
      <c r="Y3443" s="5" t="s">
        <v>152</v>
      </c>
      <c r="Z3443" s="5" t="s">
        <v>20</v>
      </c>
      <c r="AB3443" s="5" t="s">
        <v>105</v>
      </c>
      <c r="AC3443" s="5" t="s">
        <v>506</v>
      </c>
      <c r="AI3443" s="5" t="s">
        <v>1423</v>
      </c>
      <c r="AJ3443" s="8" t="s">
        <v>59</v>
      </c>
      <c r="AK3443" s="8" t="s">
        <v>59</v>
      </c>
    </row>
    <row r="3444" spans="1:37" hidden="1" x14ac:dyDescent="0.2">
      <c r="A3444" s="4">
        <v>2887</v>
      </c>
      <c r="B3444" s="4">
        <v>17</v>
      </c>
      <c r="C3444" s="5" t="s">
        <v>1440</v>
      </c>
      <c r="D3444" s="5" t="s">
        <v>1439</v>
      </c>
      <c r="E3444" s="4">
        <v>2007</v>
      </c>
      <c r="F3444" s="5" t="s">
        <v>1438</v>
      </c>
      <c r="G3444" s="6">
        <v>0.35714285714285698</v>
      </c>
      <c r="L3444" s="5" t="s">
        <v>1447</v>
      </c>
      <c r="M3444" s="5" t="s">
        <v>53</v>
      </c>
      <c r="N3444" s="5" t="s">
        <v>1441</v>
      </c>
      <c r="O3444" s="5" t="s">
        <v>1441</v>
      </c>
      <c r="P3444" s="5" t="s">
        <v>652</v>
      </c>
      <c r="Q3444" s="5" t="s">
        <v>1329</v>
      </c>
      <c r="S3444" s="5" t="s">
        <v>1797</v>
      </c>
      <c r="U3444" s="5" t="s">
        <v>653</v>
      </c>
      <c r="V3444" s="7">
        <v>330</v>
      </c>
      <c r="W3444" s="7" t="s">
        <v>133</v>
      </c>
      <c r="X3444" s="5" t="s">
        <v>153</v>
      </c>
      <c r="Y3444" s="5" t="s">
        <v>152</v>
      </c>
      <c r="Z3444" s="5" t="s">
        <v>20</v>
      </c>
      <c r="AB3444" s="5" t="s">
        <v>105</v>
      </c>
      <c r="AC3444" s="5" t="s">
        <v>506</v>
      </c>
      <c r="AI3444" s="5" t="s">
        <v>1423</v>
      </c>
      <c r="AJ3444" s="8" t="s">
        <v>59</v>
      </c>
      <c r="AK3444" s="8" t="s">
        <v>59</v>
      </c>
    </row>
    <row r="3445" spans="1:37" hidden="1" x14ac:dyDescent="0.2">
      <c r="A3445" s="4">
        <v>2887</v>
      </c>
      <c r="B3445" s="4">
        <v>18</v>
      </c>
      <c r="C3445" s="5" t="s">
        <v>1440</v>
      </c>
      <c r="D3445" s="5" t="s">
        <v>1439</v>
      </c>
      <c r="E3445" s="4">
        <v>2007</v>
      </c>
      <c r="F3445" s="5" t="s">
        <v>1438</v>
      </c>
      <c r="G3445" s="6">
        <v>0.35416666666666702</v>
      </c>
      <c r="L3445" s="5" t="s">
        <v>1448</v>
      </c>
      <c r="M3445" s="5" t="s">
        <v>53</v>
      </c>
      <c r="N3445" s="5" t="s">
        <v>1441</v>
      </c>
      <c r="O3445" s="5" t="s">
        <v>1441</v>
      </c>
      <c r="P3445" s="5" t="s">
        <v>652</v>
      </c>
      <c r="Q3445" s="5" t="s">
        <v>1329</v>
      </c>
      <c r="S3445" s="5" t="s">
        <v>1797</v>
      </c>
      <c r="U3445" s="5" t="s">
        <v>653</v>
      </c>
      <c r="V3445" s="7">
        <v>330</v>
      </c>
      <c r="W3445" s="7" t="s">
        <v>133</v>
      </c>
      <c r="X3445" s="5" t="s">
        <v>153</v>
      </c>
      <c r="Y3445" s="5" t="s">
        <v>152</v>
      </c>
      <c r="Z3445" s="5" t="s">
        <v>20</v>
      </c>
      <c r="AB3445" s="5" t="s">
        <v>105</v>
      </c>
      <c r="AC3445" s="5" t="s">
        <v>506</v>
      </c>
      <c r="AI3445" s="5" t="s">
        <v>1423</v>
      </c>
      <c r="AJ3445" s="8" t="s">
        <v>59</v>
      </c>
      <c r="AK3445" s="8" t="s">
        <v>59</v>
      </c>
    </row>
    <row r="3446" spans="1:37" hidden="1" x14ac:dyDescent="0.2">
      <c r="A3446" s="4">
        <v>2887</v>
      </c>
      <c r="B3446" s="4">
        <v>19</v>
      </c>
      <c r="C3446" s="5" t="s">
        <v>1440</v>
      </c>
      <c r="D3446" s="5" t="s">
        <v>1439</v>
      </c>
      <c r="E3446" s="4">
        <v>2007</v>
      </c>
      <c r="F3446" s="5" t="s">
        <v>1438</v>
      </c>
      <c r="G3446" s="6">
        <v>0.389880952380952</v>
      </c>
      <c r="L3446" s="5" t="s">
        <v>1449</v>
      </c>
      <c r="M3446" s="5" t="s">
        <v>53</v>
      </c>
      <c r="N3446" s="5" t="s">
        <v>1441</v>
      </c>
      <c r="O3446" s="5" t="s">
        <v>1441</v>
      </c>
      <c r="P3446" s="5" t="s">
        <v>652</v>
      </c>
      <c r="Q3446" s="5" t="s">
        <v>1329</v>
      </c>
      <c r="S3446" s="5" t="s">
        <v>1797</v>
      </c>
      <c r="U3446" s="5" t="s">
        <v>653</v>
      </c>
      <c r="V3446" s="7">
        <v>330</v>
      </c>
      <c r="W3446" s="7" t="s">
        <v>133</v>
      </c>
      <c r="X3446" s="5" t="s">
        <v>153</v>
      </c>
      <c r="Y3446" s="5" t="s">
        <v>152</v>
      </c>
      <c r="Z3446" s="5" t="s">
        <v>20</v>
      </c>
      <c r="AB3446" s="5" t="s">
        <v>105</v>
      </c>
      <c r="AC3446" s="5" t="s">
        <v>506</v>
      </c>
      <c r="AI3446" s="5" t="s">
        <v>1423</v>
      </c>
      <c r="AJ3446" s="8" t="s">
        <v>59</v>
      </c>
      <c r="AK3446" s="8" t="s">
        <v>59</v>
      </c>
    </row>
    <row r="3447" spans="1:37" hidden="1" x14ac:dyDescent="0.2">
      <c r="A3447" s="4">
        <v>2887</v>
      </c>
      <c r="B3447" s="4">
        <v>20</v>
      </c>
      <c r="C3447" s="5" t="s">
        <v>1440</v>
      </c>
      <c r="D3447" s="5" t="s">
        <v>1439</v>
      </c>
      <c r="E3447" s="4">
        <v>2007</v>
      </c>
      <c r="F3447" s="5" t="s">
        <v>1438</v>
      </c>
      <c r="G3447" s="6">
        <v>0.36309523809523803</v>
      </c>
      <c r="L3447" s="5" t="s">
        <v>1450</v>
      </c>
      <c r="M3447" s="5" t="s">
        <v>53</v>
      </c>
      <c r="N3447" s="5" t="s">
        <v>1441</v>
      </c>
      <c r="O3447" s="5" t="s">
        <v>1441</v>
      </c>
      <c r="P3447" s="5" t="s">
        <v>652</v>
      </c>
      <c r="Q3447" s="5" t="s">
        <v>1329</v>
      </c>
      <c r="S3447" s="5" t="s">
        <v>1797</v>
      </c>
      <c r="U3447" s="5" t="s">
        <v>653</v>
      </c>
      <c r="V3447" s="7">
        <v>330</v>
      </c>
      <c r="W3447" s="7" t="s">
        <v>133</v>
      </c>
      <c r="X3447" s="5" t="s">
        <v>153</v>
      </c>
      <c r="Y3447" s="5" t="s">
        <v>152</v>
      </c>
      <c r="Z3447" s="5" t="s">
        <v>20</v>
      </c>
      <c r="AB3447" s="5" t="s">
        <v>105</v>
      </c>
      <c r="AC3447" s="5" t="s">
        <v>506</v>
      </c>
      <c r="AI3447" s="5" t="s">
        <v>1423</v>
      </c>
      <c r="AJ3447" s="8" t="s">
        <v>59</v>
      </c>
      <c r="AK3447" s="8" t="s">
        <v>59</v>
      </c>
    </row>
    <row r="3448" spans="1:37" hidden="1" x14ac:dyDescent="0.2">
      <c r="A3448" s="4">
        <v>2887</v>
      </c>
      <c r="B3448" s="4">
        <v>21</v>
      </c>
      <c r="C3448" s="5" t="s">
        <v>1440</v>
      </c>
      <c r="D3448" s="5" t="s">
        <v>1439</v>
      </c>
      <c r="E3448" s="4">
        <v>2007</v>
      </c>
      <c r="F3448" s="5" t="s">
        <v>1438</v>
      </c>
      <c r="G3448" s="6">
        <v>0.39583333333333298</v>
      </c>
      <c r="L3448" s="5" t="s">
        <v>547</v>
      </c>
      <c r="M3448" s="5" t="s">
        <v>53</v>
      </c>
      <c r="N3448" s="5" t="s">
        <v>1441</v>
      </c>
      <c r="O3448" s="5" t="s">
        <v>1441</v>
      </c>
      <c r="P3448" s="5" t="s">
        <v>652</v>
      </c>
      <c r="Q3448" s="5" t="s">
        <v>1329</v>
      </c>
      <c r="S3448" s="5" t="s">
        <v>1797</v>
      </c>
      <c r="U3448" s="5" t="s">
        <v>653</v>
      </c>
      <c r="V3448" s="7">
        <v>330</v>
      </c>
      <c r="W3448" s="7" t="s">
        <v>133</v>
      </c>
      <c r="X3448" s="5" t="s">
        <v>153</v>
      </c>
      <c r="Y3448" s="5" t="s">
        <v>152</v>
      </c>
      <c r="Z3448" s="5" t="s">
        <v>20</v>
      </c>
      <c r="AB3448" s="5" t="s">
        <v>105</v>
      </c>
      <c r="AC3448" s="5" t="s">
        <v>506</v>
      </c>
      <c r="AI3448" s="5" t="s">
        <v>1423</v>
      </c>
      <c r="AJ3448" s="8" t="s">
        <v>59</v>
      </c>
      <c r="AK3448" s="8" t="s">
        <v>59</v>
      </c>
    </row>
    <row r="3449" spans="1:37" hidden="1" x14ac:dyDescent="0.2">
      <c r="A3449" s="4">
        <v>2887</v>
      </c>
      <c r="B3449" s="4">
        <v>22</v>
      </c>
      <c r="C3449" s="5" t="s">
        <v>1440</v>
      </c>
      <c r="D3449" s="5" t="s">
        <v>1439</v>
      </c>
      <c r="E3449" s="4">
        <v>2007</v>
      </c>
      <c r="F3449" s="5" t="s">
        <v>1438</v>
      </c>
      <c r="G3449" s="6">
        <v>0.5</v>
      </c>
      <c r="L3449" s="5" t="s">
        <v>1451</v>
      </c>
      <c r="M3449" s="5" t="s">
        <v>53</v>
      </c>
      <c r="N3449" s="5" t="s">
        <v>1441</v>
      </c>
      <c r="O3449" s="5" t="s">
        <v>1441</v>
      </c>
      <c r="P3449" s="5" t="s">
        <v>652</v>
      </c>
      <c r="Q3449" s="5" t="s">
        <v>1329</v>
      </c>
      <c r="S3449" s="5" t="s">
        <v>1797</v>
      </c>
      <c r="U3449" s="5" t="s">
        <v>653</v>
      </c>
      <c r="V3449" s="7">
        <v>330</v>
      </c>
      <c r="W3449" s="7" t="s">
        <v>133</v>
      </c>
      <c r="X3449" s="5" t="s">
        <v>153</v>
      </c>
      <c r="Y3449" s="5" t="s">
        <v>152</v>
      </c>
      <c r="Z3449" s="5" t="s">
        <v>20</v>
      </c>
      <c r="AB3449" s="5" t="s">
        <v>105</v>
      </c>
      <c r="AC3449" s="5" t="s">
        <v>506</v>
      </c>
      <c r="AI3449" s="5" t="s">
        <v>1423</v>
      </c>
      <c r="AJ3449" s="8" t="s">
        <v>59</v>
      </c>
      <c r="AK3449" s="8" t="s">
        <v>59</v>
      </c>
    </row>
    <row r="3450" spans="1:37" hidden="1" x14ac:dyDescent="0.2">
      <c r="A3450" s="4">
        <v>2887</v>
      </c>
      <c r="B3450" s="4">
        <v>23</v>
      </c>
      <c r="C3450" s="5" t="s">
        <v>1440</v>
      </c>
      <c r="D3450" s="5" t="s">
        <v>1439</v>
      </c>
      <c r="E3450" s="4">
        <v>2007</v>
      </c>
      <c r="F3450" s="5" t="s">
        <v>1438</v>
      </c>
      <c r="G3450" s="6">
        <v>0.577380952380952</v>
      </c>
      <c r="L3450" s="5" t="s">
        <v>1452</v>
      </c>
      <c r="M3450" s="5" t="s">
        <v>53</v>
      </c>
      <c r="N3450" s="5" t="s">
        <v>1441</v>
      </c>
      <c r="O3450" s="5" t="s">
        <v>1441</v>
      </c>
      <c r="P3450" s="5" t="s">
        <v>652</v>
      </c>
      <c r="Q3450" s="5" t="s">
        <v>1329</v>
      </c>
      <c r="S3450" s="5" t="s">
        <v>1797</v>
      </c>
      <c r="U3450" s="5" t="s">
        <v>653</v>
      </c>
      <c r="V3450" s="7">
        <v>330</v>
      </c>
      <c r="W3450" s="7" t="s">
        <v>133</v>
      </c>
      <c r="X3450" s="5" t="s">
        <v>153</v>
      </c>
      <c r="Y3450" s="5" t="s">
        <v>152</v>
      </c>
      <c r="Z3450" s="5" t="s">
        <v>20</v>
      </c>
      <c r="AB3450" s="5" t="s">
        <v>105</v>
      </c>
      <c r="AC3450" s="5" t="s">
        <v>506</v>
      </c>
      <c r="AI3450" s="5" t="s">
        <v>1423</v>
      </c>
      <c r="AJ3450" s="8" t="s">
        <v>59</v>
      </c>
      <c r="AK3450" s="8" t="s">
        <v>59</v>
      </c>
    </row>
    <row r="3451" spans="1:37" hidden="1" x14ac:dyDescent="0.2">
      <c r="A3451" s="4">
        <v>2887</v>
      </c>
      <c r="B3451" s="4">
        <v>24</v>
      </c>
      <c r="C3451" s="5" t="s">
        <v>1440</v>
      </c>
      <c r="D3451" s="5" t="s">
        <v>1439</v>
      </c>
      <c r="E3451" s="4">
        <v>2007</v>
      </c>
      <c r="F3451" s="5" t="s">
        <v>1438</v>
      </c>
      <c r="G3451" s="6">
        <v>0.56547619047619002</v>
      </c>
      <c r="L3451" s="5" t="s">
        <v>1453</v>
      </c>
      <c r="M3451" s="5" t="s">
        <v>53</v>
      </c>
      <c r="N3451" s="5" t="s">
        <v>1441</v>
      </c>
      <c r="O3451" s="5" t="s">
        <v>1441</v>
      </c>
      <c r="P3451" s="5" t="s">
        <v>652</v>
      </c>
      <c r="Q3451" s="5" t="s">
        <v>1329</v>
      </c>
      <c r="S3451" s="5" t="s">
        <v>1797</v>
      </c>
      <c r="U3451" s="5" t="s">
        <v>653</v>
      </c>
      <c r="V3451" s="7">
        <v>330</v>
      </c>
      <c r="W3451" s="7" t="s">
        <v>133</v>
      </c>
      <c r="X3451" s="5" t="s">
        <v>153</v>
      </c>
      <c r="Y3451" s="5" t="s">
        <v>152</v>
      </c>
      <c r="Z3451" s="5" t="s">
        <v>20</v>
      </c>
      <c r="AB3451" s="5" t="s">
        <v>105</v>
      </c>
      <c r="AC3451" s="5" t="s">
        <v>506</v>
      </c>
      <c r="AI3451" s="5" t="s">
        <v>1423</v>
      </c>
      <c r="AJ3451" s="8" t="s">
        <v>59</v>
      </c>
      <c r="AK3451" s="8" t="s">
        <v>59</v>
      </c>
    </row>
    <row r="3452" spans="1:37" hidden="1" x14ac:dyDescent="0.2">
      <c r="A3452" s="4">
        <v>2887</v>
      </c>
      <c r="B3452" s="4">
        <v>25</v>
      </c>
      <c r="C3452" s="5" t="s">
        <v>1440</v>
      </c>
      <c r="D3452" s="5" t="s">
        <v>1439</v>
      </c>
      <c r="E3452" s="4">
        <v>2007</v>
      </c>
      <c r="F3452" s="5" t="s">
        <v>1438</v>
      </c>
      <c r="G3452" s="6">
        <v>0.74702380952380898</v>
      </c>
      <c r="L3452" s="5" t="s">
        <v>1454</v>
      </c>
      <c r="M3452" s="5" t="s">
        <v>53</v>
      </c>
      <c r="N3452" s="5" t="s">
        <v>1441</v>
      </c>
      <c r="O3452" s="5" t="s">
        <v>1441</v>
      </c>
      <c r="P3452" s="5" t="s">
        <v>652</v>
      </c>
      <c r="Q3452" s="5" t="s">
        <v>1329</v>
      </c>
      <c r="S3452" s="5" t="s">
        <v>1797</v>
      </c>
      <c r="U3452" s="5" t="s">
        <v>653</v>
      </c>
      <c r="V3452" s="7">
        <v>330</v>
      </c>
      <c r="W3452" s="7" t="s">
        <v>133</v>
      </c>
      <c r="X3452" s="5" t="s">
        <v>153</v>
      </c>
      <c r="Y3452" s="5" t="s">
        <v>152</v>
      </c>
      <c r="Z3452" s="5" t="s">
        <v>20</v>
      </c>
      <c r="AB3452" s="5" t="s">
        <v>105</v>
      </c>
      <c r="AC3452" s="5" t="s">
        <v>506</v>
      </c>
      <c r="AI3452" s="5" t="s">
        <v>1423</v>
      </c>
      <c r="AJ3452" s="8" t="s">
        <v>59</v>
      </c>
      <c r="AK3452" s="8" t="s">
        <v>59</v>
      </c>
    </row>
    <row r="3453" spans="1:37" hidden="1" x14ac:dyDescent="0.2">
      <c r="A3453" s="4">
        <v>3214</v>
      </c>
      <c r="B3453" s="4">
        <v>1</v>
      </c>
      <c r="C3453" s="5" t="s">
        <v>1067</v>
      </c>
      <c r="D3453" s="5" t="s">
        <v>1455</v>
      </c>
      <c r="E3453" s="4">
        <v>2018</v>
      </c>
      <c r="F3453" s="5" t="s">
        <v>1330</v>
      </c>
      <c r="G3453" s="6">
        <v>5.2999999999999999E-2</v>
      </c>
      <c r="H3453" s="7">
        <v>883</v>
      </c>
      <c r="I3453" s="6">
        <v>1.2999999999999999E-2</v>
      </c>
      <c r="J3453" s="5" t="s">
        <v>65</v>
      </c>
      <c r="N3453" s="4" t="s">
        <v>1456</v>
      </c>
      <c r="O3453" s="5" t="s">
        <v>1456</v>
      </c>
      <c r="P3453" s="5" t="s">
        <v>652</v>
      </c>
      <c r="Q3453" s="5" t="s">
        <v>1329</v>
      </c>
      <c r="S3453" s="5" t="s">
        <v>1457</v>
      </c>
      <c r="T3453" s="5" t="s">
        <v>1070</v>
      </c>
      <c r="U3453" s="5" t="s">
        <v>434</v>
      </c>
      <c r="V3453" s="7">
        <v>0.1</v>
      </c>
      <c r="W3453" s="7" t="s">
        <v>133</v>
      </c>
      <c r="X3453" s="5" t="s">
        <v>198</v>
      </c>
      <c r="Y3453" s="5" t="s">
        <v>199</v>
      </c>
      <c r="Z3453" s="5" t="s">
        <v>196</v>
      </c>
      <c r="AB3453" s="5" t="s">
        <v>105</v>
      </c>
      <c r="AC3453" s="5" t="s">
        <v>506</v>
      </c>
      <c r="AI3453" s="5" t="s">
        <v>225</v>
      </c>
      <c r="AJ3453" s="8" t="s">
        <v>777</v>
      </c>
      <c r="AK3453" s="8" t="s">
        <v>59</v>
      </c>
    </row>
    <row r="3454" spans="1:37" hidden="1" x14ac:dyDescent="0.2">
      <c r="A3454" s="4">
        <v>3214</v>
      </c>
      <c r="B3454" s="4">
        <v>2</v>
      </c>
      <c r="C3454" s="5" t="s">
        <v>1067</v>
      </c>
      <c r="D3454" s="5" t="s">
        <v>1455</v>
      </c>
      <c r="E3454" s="4">
        <v>2018</v>
      </c>
      <c r="F3454" s="5" t="s">
        <v>182</v>
      </c>
      <c r="G3454" s="6">
        <v>0.48495370370370372</v>
      </c>
      <c r="H3454" s="7">
        <v>419</v>
      </c>
      <c r="N3454" s="4" t="s">
        <v>1456</v>
      </c>
      <c r="O3454" s="5" t="s">
        <v>1456</v>
      </c>
      <c r="P3454" s="5" t="s">
        <v>652</v>
      </c>
      <c r="Q3454" s="5" t="s">
        <v>1329</v>
      </c>
      <c r="S3454" s="5" t="s">
        <v>1457</v>
      </c>
      <c r="T3454" s="5" t="s">
        <v>1070</v>
      </c>
      <c r="U3454" s="5" t="s">
        <v>434</v>
      </c>
      <c r="V3454" s="7">
        <v>0.1</v>
      </c>
      <c r="W3454" s="7" t="s">
        <v>133</v>
      </c>
      <c r="X3454" s="5" t="s">
        <v>198</v>
      </c>
      <c r="Y3454" s="5" t="s">
        <v>199</v>
      </c>
      <c r="Z3454" s="5" t="s">
        <v>196</v>
      </c>
      <c r="AB3454" s="5" t="s">
        <v>105</v>
      </c>
      <c r="AC3454" s="5" t="s">
        <v>506</v>
      </c>
      <c r="AI3454" s="5" t="s">
        <v>225</v>
      </c>
      <c r="AJ3454" s="8" t="s">
        <v>777</v>
      </c>
      <c r="AK3454" s="8" t="s">
        <v>59</v>
      </c>
    </row>
    <row r="3455" spans="1:37" hidden="1" x14ac:dyDescent="0.2">
      <c r="A3455" s="4">
        <v>3214</v>
      </c>
      <c r="B3455" s="4">
        <v>3</v>
      </c>
      <c r="C3455" s="5" t="s">
        <v>1067</v>
      </c>
      <c r="D3455" s="5" t="s">
        <v>1455</v>
      </c>
      <c r="E3455" s="4">
        <v>2018</v>
      </c>
      <c r="F3455" s="5" t="s">
        <v>85</v>
      </c>
      <c r="G3455" s="6">
        <v>781</v>
      </c>
      <c r="H3455" s="6">
        <v>781</v>
      </c>
      <c r="N3455" s="4">
        <v>1997</v>
      </c>
      <c r="O3455" s="5" t="s">
        <v>1456</v>
      </c>
      <c r="P3455" s="5" t="s">
        <v>652</v>
      </c>
      <c r="Q3455" s="5" t="s">
        <v>1329</v>
      </c>
      <c r="S3455" s="5" t="s">
        <v>1457</v>
      </c>
      <c r="T3455" s="5" t="s">
        <v>1070</v>
      </c>
      <c r="U3455" s="5" t="s">
        <v>434</v>
      </c>
      <c r="V3455" s="7">
        <v>0.1</v>
      </c>
      <c r="W3455" s="7" t="s">
        <v>133</v>
      </c>
      <c r="X3455" s="5" t="s">
        <v>198</v>
      </c>
      <c r="Y3455" s="5" t="s">
        <v>199</v>
      </c>
      <c r="Z3455" s="5" t="s">
        <v>196</v>
      </c>
      <c r="AB3455" s="5" t="s">
        <v>105</v>
      </c>
      <c r="AC3455" s="5" t="s">
        <v>506</v>
      </c>
      <c r="AI3455" s="5" t="s">
        <v>225</v>
      </c>
      <c r="AJ3455" s="8" t="s">
        <v>777</v>
      </c>
      <c r="AK3455" s="8" t="s">
        <v>59</v>
      </c>
    </row>
    <row r="3456" spans="1:37" hidden="1" x14ac:dyDescent="0.2">
      <c r="A3456" s="4">
        <v>3214</v>
      </c>
      <c r="B3456" s="4">
        <v>4</v>
      </c>
      <c r="C3456" s="5" t="s">
        <v>1067</v>
      </c>
      <c r="D3456" s="5" t="s">
        <v>1455</v>
      </c>
      <c r="E3456" s="4">
        <v>2018</v>
      </c>
      <c r="F3456" s="5" t="s">
        <v>85</v>
      </c>
      <c r="G3456" s="6">
        <v>823</v>
      </c>
      <c r="H3456" s="6">
        <v>823</v>
      </c>
      <c r="N3456" s="4">
        <v>1998</v>
      </c>
      <c r="O3456" s="5" t="s">
        <v>1456</v>
      </c>
      <c r="P3456" s="5" t="s">
        <v>652</v>
      </c>
      <c r="Q3456" s="5" t="s">
        <v>1329</v>
      </c>
      <c r="S3456" s="5" t="s">
        <v>1457</v>
      </c>
      <c r="T3456" s="5" t="s">
        <v>1070</v>
      </c>
      <c r="U3456" s="5" t="s">
        <v>434</v>
      </c>
      <c r="V3456" s="7">
        <v>0.1</v>
      </c>
      <c r="W3456" s="7" t="s">
        <v>133</v>
      </c>
      <c r="X3456" s="5" t="s">
        <v>198</v>
      </c>
      <c r="Y3456" s="5" t="s">
        <v>199</v>
      </c>
      <c r="Z3456" s="5" t="s">
        <v>196</v>
      </c>
      <c r="AB3456" s="5" t="s">
        <v>105</v>
      </c>
      <c r="AC3456" s="5" t="s">
        <v>506</v>
      </c>
      <c r="AI3456" s="5" t="s">
        <v>225</v>
      </c>
      <c r="AJ3456" s="8" t="s">
        <v>777</v>
      </c>
      <c r="AK3456" s="8" t="s">
        <v>59</v>
      </c>
    </row>
    <row r="3457" spans="1:37" hidden="1" x14ac:dyDescent="0.2">
      <c r="A3457" s="4">
        <v>3214</v>
      </c>
      <c r="B3457" s="4">
        <v>5</v>
      </c>
      <c r="C3457" s="5" t="s">
        <v>1067</v>
      </c>
      <c r="D3457" s="5" t="s">
        <v>1455</v>
      </c>
      <c r="E3457" s="4">
        <v>2018</v>
      </c>
      <c r="F3457" s="5" t="s">
        <v>85</v>
      </c>
      <c r="G3457" s="6">
        <v>823</v>
      </c>
      <c r="H3457" s="6">
        <v>823</v>
      </c>
      <c r="N3457" s="4">
        <v>1999</v>
      </c>
      <c r="O3457" s="5" t="s">
        <v>1456</v>
      </c>
      <c r="P3457" s="5" t="s">
        <v>652</v>
      </c>
      <c r="Q3457" s="5" t="s">
        <v>1329</v>
      </c>
      <c r="S3457" s="5" t="s">
        <v>1457</v>
      </c>
      <c r="T3457" s="5" t="s">
        <v>1070</v>
      </c>
      <c r="U3457" s="5" t="s">
        <v>434</v>
      </c>
      <c r="V3457" s="7">
        <v>0.1</v>
      </c>
      <c r="W3457" s="7" t="s">
        <v>133</v>
      </c>
      <c r="X3457" s="5" t="s">
        <v>198</v>
      </c>
      <c r="Y3457" s="5" t="s">
        <v>199</v>
      </c>
      <c r="Z3457" s="5" t="s">
        <v>196</v>
      </c>
      <c r="AB3457" s="5" t="s">
        <v>105</v>
      </c>
      <c r="AC3457" s="5" t="s">
        <v>506</v>
      </c>
      <c r="AI3457" s="5" t="s">
        <v>225</v>
      </c>
      <c r="AJ3457" s="8" t="s">
        <v>777</v>
      </c>
      <c r="AK3457" s="8" t="s">
        <v>59</v>
      </c>
    </row>
    <row r="3458" spans="1:37" hidden="1" x14ac:dyDescent="0.2">
      <c r="A3458" s="4">
        <v>3214</v>
      </c>
      <c r="B3458" s="4">
        <v>6</v>
      </c>
      <c r="C3458" s="5" t="s">
        <v>1067</v>
      </c>
      <c r="D3458" s="5" t="s">
        <v>1455</v>
      </c>
      <c r="E3458" s="4">
        <v>2018</v>
      </c>
      <c r="F3458" s="5" t="s">
        <v>85</v>
      </c>
      <c r="G3458" s="6">
        <v>850</v>
      </c>
      <c r="H3458" s="6">
        <v>850</v>
      </c>
      <c r="N3458" s="4">
        <v>2000</v>
      </c>
      <c r="O3458" s="5" t="s">
        <v>1456</v>
      </c>
      <c r="P3458" s="5" t="s">
        <v>652</v>
      </c>
      <c r="Q3458" s="5" t="s">
        <v>1329</v>
      </c>
      <c r="S3458" s="5" t="s">
        <v>1457</v>
      </c>
      <c r="T3458" s="5" t="s">
        <v>1070</v>
      </c>
      <c r="U3458" s="5" t="s">
        <v>434</v>
      </c>
      <c r="V3458" s="7">
        <v>0.1</v>
      </c>
      <c r="W3458" s="7" t="s">
        <v>133</v>
      </c>
      <c r="X3458" s="5" t="s">
        <v>198</v>
      </c>
      <c r="Y3458" s="5" t="s">
        <v>199</v>
      </c>
      <c r="Z3458" s="5" t="s">
        <v>196</v>
      </c>
      <c r="AB3458" s="5" t="s">
        <v>105</v>
      </c>
      <c r="AC3458" s="5" t="s">
        <v>506</v>
      </c>
      <c r="AI3458" s="5" t="s">
        <v>225</v>
      </c>
      <c r="AJ3458" s="8" t="s">
        <v>777</v>
      </c>
      <c r="AK3458" s="8" t="s">
        <v>59</v>
      </c>
    </row>
    <row r="3459" spans="1:37" hidden="1" x14ac:dyDescent="0.2">
      <c r="A3459" s="4">
        <v>3214</v>
      </c>
      <c r="B3459" s="4">
        <v>7</v>
      </c>
      <c r="C3459" s="5" t="s">
        <v>1067</v>
      </c>
      <c r="D3459" s="5" t="s">
        <v>1455</v>
      </c>
      <c r="E3459" s="4">
        <v>2018</v>
      </c>
      <c r="F3459" s="5" t="s">
        <v>85</v>
      </c>
      <c r="G3459" s="6">
        <v>861</v>
      </c>
      <c r="H3459" s="6">
        <v>861</v>
      </c>
      <c r="N3459" s="4">
        <v>2001</v>
      </c>
      <c r="O3459" s="5" t="s">
        <v>1456</v>
      </c>
      <c r="P3459" s="5" t="s">
        <v>652</v>
      </c>
      <c r="Q3459" s="5" t="s">
        <v>1329</v>
      </c>
      <c r="S3459" s="5" t="s">
        <v>1457</v>
      </c>
      <c r="T3459" s="5" t="s">
        <v>1070</v>
      </c>
      <c r="U3459" s="5" t="s">
        <v>434</v>
      </c>
      <c r="V3459" s="7">
        <v>0.1</v>
      </c>
      <c r="W3459" s="7" t="s">
        <v>133</v>
      </c>
      <c r="X3459" s="5" t="s">
        <v>198</v>
      </c>
      <c r="Y3459" s="5" t="s">
        <v>199</v>
      </c>
      <c r="Z3459" s="5" t="s">
        <v>196</v>
      </c>
      <c r="AB3459" s="5" t="s">
        <v>105</v>
      </c>
      <c r="AC3459" s="5" t="s">
        <v>506</v>
      </c>
      <c r="AI3459" s="5" t="s">
        <v>225</v>
      </c>
      <c r="AJ3459" s="8" t="s">
        <v>777</v>
      </c>
      <c r="AK3459" s="8" t="s">
        <v>59</v>
      </c>
    </row>
    <row r="3460" spans="1:37" hidden="1" x14ac:dyDescent="0.2">
      <c r="A3460" s="4">
        <v>3214</v>
      </c>
      <c r="B3460" s="4">
        <v>8</v>
      </c>
      <c r="C3460" s="5" t="s">
        <v>1067</v>
      </c>
      <c r="D3460" s="5" t="s">
        <v>1455</v>
      </c>
      <c r="E3460" s="4">
        <v>2018</v>
      </c>
      <c r="F3460" s="5" t="s">
        <v>85</v>
      </c>
      <c r="G3460" s="6">
        <v>866</v>
      </c>
      <c r="H3460" s="6">
        <v>866</v>
      </c>
      <c r="N3460" s="4">
        <v>2002</v>
      </c>
      <c r="O3460" s="5" t="s">
        <v>1456</v>
      </c>
      <c r="P3460" s="5" t="s">
        <v>652</v>
      </c>
      <c r="Q3460" s="5" t="s">
        <v>1329</v>
      </c>
      <c r="S3460" s="5" t="s">
        <v>1457</v>
      </c>
      <c r="T3460" s="5" t="s">
        <v>1070</v>
      </c>
      <c r="U3460" s="5" t="s">
        <v>434</v>
      </c>
      <c r="V3460" s="7">
        <v>0.1</v>
      </c>
      <c r="W3460" s="7" t="s">
        <v>133</v>
      </c>
      <c r="X3460" s="5" t="s">
        <v>198</v>
      </c>
      <c r="Y3460" s="5" t="s">
        <v>199</v>
      </c>
      <c r="Z3460" s="5" t="s">
        <v>196</v>
      </c>
      <c r="AB3460" s="5" t="s">
        <v>105</v>
      </c>
      <c r="AC3460" s="5" t="s">
        <v>506</v>
      </c>
      <c r="AI3460" s="5" t="s">
        <v>225</v>
      </c>
      <c r="AJ3460" s="8" t="s">
        <v>777</v>
      </c>
      <c r="AK3460" s="8" t="s">
        <v>59</v>
      </c>
    </row>
    <row r="3461" spans="1:37" hidden="1" x14ac:dyDescent="0.2">
      <c r="A3461" s="4">
        <v>3214</v>
      </c>
      <c r="B3461" s="4">
        <v>9</v>
      </c>
      <c r="C3461" s="5" t="s">
        <v>1067</v>
      </c>
      <c r="D3461" s="5" t="s">
        <v>1455</v>
      </c>
      <c r="E3461" s="4">
        <v>2018</v>
      </c>
      <c r="F3461" s="5" t="s">
        <v>85</v>
      </c>
      <c r="G3461" s="6">
        <v>855</v>
      </c>
      <c r="H3461" s="6">
        <v>855</v>
      </c>
      <c r="N3461" s="4">
        <v>2003</v>
      </c>
      <c r="O3461" s="5" t="s">
        <v>1456</v>
      </c>
      <c r="P3461" s="5" t="s">
        <v>652</v>
      </c>
      <c r="Q3461" s="5" t="s">
        <v>1329</v>
      </c>
      <c r="S3461" s="5" t="s">
        <v>1457</v>
      </c>
      <c r="T3461" s="5" t="s">
        <v>1070</v>
      </c>
      <c r="U3461" s="5" t="s">
        <v>434</v>
      </c>
      <c r="V3461" s="7">
        <v>0.1</v>
      </c>
      <c r="W3461" s="7" t="s">
        <v>133</v>
      </c>
      <c r="X3461" s="5" t="s">
        <v>198</v>
      </c>
      <c r="Y3461" s="5" t="s">
        <v>199</v>
      </c>
      <c r="Z3461" s="5" t="s">
        <v>196</v>
      </c>
      <c r="AB3461" s="5" t="s">
        <v>105</v>
      </c>
      <c r="AC3461" s="5" t="s">
        <v>506</v>
      </c>
      <c r="AI3461" s="5" t="s">
        <v>225</v>
      </c>
      <c r="AJ3461" s="8" t="s">
        <v>777</v>
      </c>
      <c r="AK3461" s="8" t="s">
        <v>59</v>
      </c>
    </row>
    <row r="3462" spans="1:37" hidden="1" x14ac:dyDescent="0.2">
      <c r="A3462" s="4">
        <v>3214</v>
      </c>
      <c r="B3462" s="4">
        <v>10</v>
      </c>
      <c r="C3462" s="5" t="s">
        <v>1067</v>
      </c>
      <c r="D3462" s="5" t="s">
        <v>1455</v>
      </c>
      <c r="E3462" s="4">
        <v>2018</v>
      </c>
      <c r="F3462" s="5" t="s">
        <v>85</v>
      </c>
      <c r="G3462" s="6">
        <v>839</v>
      </c>
      <c r="H3462" s="6">
        <v>839</v>
      </c>
      <c r="N3462" s="4">
        <v>2004</v>
      </c>
      <c r="O3462" s="5" t="s">
        <v>1456</v>
      </c>
      <c r="P3462" s="5" t="s">
        <v>652</v>
      </c>
      <c r="Q3462" s="5" t="s">
        <v>1329</v>
      </c>
      <c r="S3462" s="5" t="s">
        <v>1457</v>
      </c>
      <c r="T3462" s="5" t="s">
        <v>1070</v>
      </c>
      <c r="U3462" s="5" t="s">
        <v>434</v>
      </c>
      <c r="V3462" s="7">
        <v>0.1</v>
      </c>
      <c r="W3462" s="7" t="s">
        <v>133</v>
      </c>
      <c r="X3462" s="5" t="s">
        <v>198</v>
      </c>
      <c r="Y3462" s="5" t="s">
        <v>199</v>
      </c>
      <c r="Z3462" s="5" t="s">
        <v>196</v>
      </c>
      <c r="AB3462" s="5" t="s">
        <v>105</v>
      </c>
      <c r="AC3462" s="5" t="s">
        <v>506</v>
      </c>
      <c r="AI3462" s="5" t="s">
        <v>225</v>
      </c>
      <c r="AJ3462" s="8" t="s">
        <v>777</v>
      </c>
      <c r="AK3462" s="8" t="s">
        <v>59</v>
      </c>
    </row>
    <row r="3463" spans="1:37" hidden="1" x14ac:dyDescent="0.2">
      <c r="A3463" s="4">
        <v>3214</v>
      </c>
      <c r="B3463" s="4">
        <v>11</v>
      </c>
      <c r="C3463" s="5" t="s">
        <v>1067</v>
      </c>
      <c r="D3463" s="5" t="s">
        <v>1455</v>
      </c>
      <c r="E3463" s="4">
        <v>2018</v>
      </c>
      <c r="F3463" s="5" t="s">
        <v>85</v>
      </c>
      <c r="G3463" s="6">
        <v>864</v>
      </c>
      <c r="H3463" s="6">
        <v>864</v>
      </c>
      <c r="N3463" s="4">
        <v>2005</v>
      </c>
      <c r="O3463" s="5" t="s">
        <v>1456</v>
      </c>
      <c r="P3463" s="5" t="s">
        <v>652</v>
      </c>
      <c r="Q3463" s="5" t="s">
        <v>1329</v>
      </c>
      <c r="S3463" s="5" t="s">
        <v>1457</v>
      </c>
      <c r="T3463" s="5" t="s">
        <v>1070</v>
      </c>
      <c r="U3463" s="5" t="s">
        <v>434</v>
      </c>
      <c r="V3463" s="7">
        <v>0.1</v>
      </c>
      <c r="W3463" s="7" t="s">
        <v>133</v>
      </c>
      <c r="X3463" s="5" t="s">
        <v>198</v>
      </c>
      <c r="Y3463" s="5" t="s">
        <v>199</v>
      </c>
      <c r="Z3463" s="5" t="s">
        <v>196</v>
      </c>
      <c r="AB3463" s="5" t="s">
        <v>105</v>
      </c>
      <c r="AC3463" s="5" t="s">
        <v>506</v>
      </c>
      <c r="AI3463" s="5" t="s">
        <v>225</v>
      </c>
      <c r="AJ3463" s="8" t="s">
        <v>777</v>
      </c>
      <c r="AK3463" s="8" t="s">
        <v>59</v>
      </c>
    </row>
    <row r="3464" spans="1:37" hidden="1" x14ac:dyDescent="0.2">
      <c r="A3464" s="4">
        <v>3214</v>
      </c>
      <c r="B3464" s="4">
        <v>12</v>
      </c>
      <c r="C3464" s="5" t="s">
        <v>1067</v>
      </c>
      <c r="D3464" s="5" t="s">
        <v>1455</v>
      </c>
      <c r="E3464" s="4">
        <v>2018</v>
      </c>
      <c r="F3464" s="5" t="s">
        <v>85</v>
      </c>
      <c r="G3464" s="6">
        <v>902</v>
      </c>
      <c r="H3464" s="6">
        <v>902</v>
      </c>
      <c r="N3464" s="4">
        <v>2006</v>
      </c>
      <c r="O3464" s="5" t="s">
        <v>1456</v>
      </c>
      <c r="P3464" s="5" t="s">
        <v>652</v>
      </c>
      <c r="Q3464" s="5" t="s">
        <v>1329</v>
      </c>
      <c r="S3464" s="5" t="s">
        <v>1457</v>
      </c>
      <c r="T3464" s="5" t="s">
        <v>1070</v>
      </c>
      <c r="U3464" s="5" t="s">
        <v>434</v>
      </c>
      <c r="V3464" s="7">
        <v>0.1</v>
      </c>
      <c r="W3464" s="7" t="s">
        <v>133</v>
      </c>
      <c r="X3464" s="5" t="s">
        <v>198</v>
      </c>
      <c r="Y3464" s="5" t="s">
        <v>199</v>
      </c>
      <c r="Z3464" s="5" t="s">
        <v>196</v>
      </c>
      <c r="AB3464" s="5" t="s">
        <v>105</v>
      </c>
      <c r="AC3464" s="5" t="s">
        <v>506</v>
      </c>
      <c r="AI3464" s="5" t="s">
        <v>225</v>
      </c>
      <c r="AJ3464" s="8" t="s">
        <v>777</v>
      </c>
      <c r="AK3464" s="8" t="s">
        <v>59</v>
      </c>
    </row>
    <row r="3465" spans="1:37" hidden="1" x14ac:dyDescent="0.2">
      <c r="A3465" s="4">
        <v>3214</v>
      </c>
      <c r="B3465" s="4">
        <v>13</v>
      </c>
      <c r="C3465" s="5" t="s">
        <v>1067</v>
      </c>
      <c r="D3465" s="5" t="s">
        <v>1455</v>
      </c>
      <c r="E3465" s="4">
        <v>2018</v>
      </c>
      <c r="F3465" s="5" t="s">
        <v>85</v>
      </c>
      <c r="G3465" s="6">
        <v>935</v>
      </c>
      <c r="H3465" s="6">
        <v>935</v>
      </c>
      <c r="N3465" s="4">
        <v>2007</v>
      </c>
      <c r="O3465" s="5" t="s">
        <v>1456</v>
      </c>
      <c r="P3465" s="5" t="s">
        <v>652</v>
      </c>
      <c r="Q3465" s="5" t="s">
        <v>1329</v>
      </c>
      <c r="S3465" s="5" t="s">
        <v>1457</v>
      </c>
      <c r="T3465" s="5" t="s">
        <v>1070</v>
      </c>
      <c r="U3465" s="5" t="s">
        <v>434</v>
      </c>
      <c r="V3465" s="7">
        <v>0.1</v>
      </c>
      <c r="W3465" s="7" t="s">
        <v>133</v>
      </c>
      <c r="X3465" s="5" t="s">
        <v>198</v>
      </c>
      <c r="Y3465" s="5" t="s">
        <v>199</v>
      </c>
      <c r="Z3465" s="5" t="s">
        <v>196</v>
      </c>
      <c r="AB3465" s="5" t="s">
        <v>105</v>
      </c>
      <c r="AC3465" s="5" t="s">
        <v>506</v>
      </c>
      <c r="AI3465" s="5" t="s">
        <v>225</v>
      </c>
      <c r="AJ3465" s="8" t="s">
        <v>777</v>
      </c>
      <c r="AK3465" s="8" t="s">
        <v>59</v>
      </c>
    </row>
    <row r="3466" spans="1:37" hidden="1" x14ac:dyDescent="0.2">
      <c r="A3466" s="4">
        <v>3214</v>
      </c>
      <c r="B3466" s="4">
        <v>14</v>
      </c>
      <c r="C3466" s="5" t="s">
        <v>1067</v>
      </c>
      <c r="D3466" s="5" t="s">
        <v>1455</v>
      </c>
      <c r="E3466" s="4">
        <v>2018</v>
      </c>
      <c r="F3466" s="5" t="s">
        <v>85</v>
      </c>
      <c r="G3466" s="6">
        <v>956</v>
      </c>
      <c r="H3466" s="6">
        <v>956</v>
      </c>
      <c r="N3466" s="4">
        <v>2008</v>
      </c>
      <c r="O3466" s="5" t="s">
        <v>1456</v>
      </c>
      <c r="P3466" s="5" t="s">
        <v>652</v>
      </c>
      <c r="Q3466" s="5" t="s">
        <v>1329</v>
      </c>
      <c r="S3466" s="5" t="s">
        <v>1457</v>
      </c>
      <c r="T3466" s="5" t="s">
        <v>1070</v>
      </c>
      <c r="U3466" s="5" t="s">
        <v>434</v>
      </c>
      <c r="V3466" s="7">
        <v>0.1</v>
      </c>
      <c r="W3466" s="7" t="s">
        <v>133</v>
      </c>
      <c r="X3466" s="5" t="s">
        <v>198</v>
      </c>
      <c r="Y3466" s="5" t="s">
        <v>199</v>
      </c>
      <c r="Z3466" s="5" t="s">
        <v>196</v>
      </c>
      <c r="AB3466" s="5" t="s">
        <v>105</v>
      </c>
      <c r="AC3466" s="5" t="s">
        <v>506</v>
      </c>
      <c r="AI3466" s="5" t="s">
        <v>225</v>
      </c>
      <c r="AJ3466" s="8" t="s">
        <v>777</v>
      </c>
      <c r="AK3466" s="8" t="s">
        <v>59</v>
      </c>
    </row>
    <row r="3467" spans="1:37" hidden="1" x14ac:dyDescent="0.2">
      <c r="A3467" s="4">
        <v>3214</v>
      </c>
      <c r="B3467" s="4">
        <v>15</v>
      </c>
      <c r="C3467" s="5" t="s">
        <v>1067</v>
      </c>
      <c r="D3467" s="5" t="s">
        <v>1455</v>
      </c>
      <c r="E3467" s="4">
        <v>2018</v>
      </c>
      <c r="F3467" s="5" t="s">
        <v>85</v>
      </c>
      <c r="G3467" s="6">
        <v>978</v>
      </c>
      <c r="H3467" s="6">
        <v>978</v>
      </c>
      <c r="N3467" s="4">
        <v>2009</v>
      </c>
      <c r="O3467" s="5" t="s">
        <v>1456</v>
      </c>
      <c r="P3467" s="5" t="s">
        <v>652</v>
      </c>
      <c r="Q3467" s="5" t="s">
        <v>1329</v>
      </c>
      <c r="S3467" s="5" t="s">
        <v>1457</v>
      </c>
      <c r="T3467" s="5" t="s">
        <v>1070</v>
      </c>
      <c r="U3467" s="5" t="s">
        <v>434</v>
      </c>
      <c r="V3467" s="7">
        <v>0.1</v>
      </c>
      <c r="W3467" s="7" t="s">
        <v>133</v>
      </c>
      <c r="X3467" s="5" t="s">
        <v>198</v>
      </c>
      <c r="Y3467" s="5" t="s">
        <v>199</v>
      </c>
      <c r="Z3467" s="5" t="s">
        <v>196</v>
      </c>
      <c r="AB3467" s="5" t="s">
        <v>105</v>
      </c>
      <c r="AC3467" s="5" t="s">
        <v>506</v>
      </c>
      <c r="AI3467" s="5" t="s">
        <v>225</v>
      </c>
      <c r="AJ3467" s="8" t="s">
        <v>777</v>
      </c>
      <c r="AK3467" s="8" t="s">
        <v>59</v>
      </c>
    </row>
    <row r="3468" spans="1:37" hidden="1" x14ac:dyDescent="0.2">
      <c r="A3468" s="4">
        <v>3214</v>
      </c>
      <c r="B3468" s="4">
        <v>16</v>
      </c>
      <c r="C3468" s="5" t="s">
        <v>1067</v>
      </c>
      <c r="D3468" s="5" t="s">
        <v>1455</v>
      </c>
      <c r="E3468" s="4">
        <v>2018</v>
      </c>
      <c r="F3468" s="5" t="s">
        <v>85</v>
      </c>
      <c r="G3468" s="6">
        <v>988</v>
      </c>
      <c r="H3468" s="6">
        <v>988</v>
      </c>
      <c r="N3468" s="4">
        <v>2010</v>
      </c>
      <c r="O3468" s="5" t="s">
        <v>1456</v>
      </c>
      <c r="P3468" s="5" t="s">
        <v>652</v>
      </c>
      <c r="Q3468" s="5" t="s">
        <v>1329</v>
      </c>
      <c r="S3468" s="5" t="s">
        <v>1457</v>
      </c>
      <c r="T3468" s="5" t="s">
        <v>1070</v>
      </c>
      <c r="U3468" s="5" t="s">
        <v>434</v>
      </c>
      <c r="V3468" s="7">
        <v>0.1</v>
      </c>
      <c r="W3468" s="7" t="s">
        <v>133</v>
      </c>
      <c r="X3468" s="5" t="s">
        <v>198</v>
      </c>
      <c r="Y3468" s="5" t="s">
        <v>199</v>
      </c>
      <c r="Z3468" s="5" t="s">
        <v>196</v>
      </c>
      <c r="AB3468" s="5" t="s">
        <v>105</v>
      </c>
      <c r="AC3468" s="5" t="s">
        <v>506</v>
      </c>
      <c r="AI3468" s="5" t="s">
        <v>225</v>
      </c>
      <c r="AJ3468" s="8" t="s">
        <v>777</v>
      </c>
      <c r="AK3468" s="8" t="s">
        <v>59</v>
      </c>
    </row>
    <row r="3469" spans="1:37" hidden="1" x14ac:dyDescent="0.2">
      <c r="A3469" s="4">
        <v>3214</v>
      </c>
      <c r="B3469" s="4">
        <v>17</v>
      </c>
      <c r="C3469" s="5" t="s">
        <v>1067</v>
      </c>
      <c r="D3469" s="5" t="s">
        <v>1455</v>
      </c>
      <c r="E3469" s="4">
        <v>2018</v>
      </c>
      <c r="F3469" s="5" t="s">
        <v>1459</v>
      </c>
      <c r="G3469" s="6">
        <v>54</v>
      </c>
      <c r="H3469" s="6">
        <v>54</v>
      </c>
      <c r="N3469" s="4">
        <v>1997</v>
      </c>
      <c r="O3469" s="5" t="s">
        <v>1456</v>
      </c>
      <c r="P3469" s="5" t="s">
        <v>652</v>
      </c>
      <c r="Q3469" s="5" t="s">
        <v>1329</v>
      </c>
      <c r="S3469" s="5" t="s">
        <v>1457</v>
      </c>
      <c r="T3469" s="5" t="s">
        <v>1070</v>
      </c>
      <c r="U3469" s="5" t="s">
        <v>434</v>
      </c>
      <c r="V3469" s="7">
        <v>0.1</v>
      </c>
      <c r="W3469" s="7" t="s">
        <v>133</v>
      </c>
      <c r="X3469" s="5" t="s">
        <v>198</v>
      </c>
      <c r="Y3469" s="5" t="s">
        <v>199</v>
      </c>
      <c r="Z3469" s="5" t="s">
        <v>196</v>
      </c>
      <c r="AB3469" s="5" t="s">
        <v>105</v>
      </c>
      <c r="AC3469" s="5" t="s">
        <v>506</v>
      </c>
      <c r="AI3469" s="5" t="s">
        <v>225</v>
      </c>
      <c r="AJ3469" s="8" t="s">
        <v>777</v>
      </c>
      <c r="AK3469" s="8" t="s">
        <v>59</v>
      </c>
    </row>
    <row r="3470" spans="1:37" hidden="1" x14ac:dyDescent="0.2">
      <c r="A3470" s="4">
        <v>3214</v>
      </c>
      <c r="B3470" s="4">
        <v>18</v>
      </c>
      <c r="C3470" s="5" t="s">
        <v>1067</v>
      </c>
      <c r="D3470" s="5" t="s">
        <v>1455</v>
      </c>
      <c r="E3470" s="4">
        <v>2018</v>
      </c>
      <c r="F3470" s="5" t="s">
        <v>1459</v>
      </c>
      <c r="G3470" s="6">
        <v>54</v>
      </c>
      <c r="H3470" s="6">
        <v>54</v>
      </c>
      <c r="N3470" s="4">
        <v>1998</v>
      </c>
      <c r="O3470" s="5" t="s">
        <v>1456</v>
      </c>
      <c r="P3470" s="5" t="s">
        <v>652</v>
      </c>
      <c r="Q3470" s="5" t="s">
        <v>1329</v>
      </c>
      <c r="S3470" s="5" t="s">
        <v>1457</v>
      </c>
      <c r="T3470" s="5" t="s">
        <v>1070</v>
      </c>
      <c r="U3470" s="5" t="s">
        <v>434</v>
      </c>
      <c r="V3470" s="7">
        <v>0.1</v>
      </c>
      <c r="W3470" s="7" t="s">
        <v>133</v>
      </c>
      <c r="X3470" s="5" t="s">
        <v>198</v>
      </c>
      <c r="Y3470" s="5" t="s">
        <v>199</v>
      </c>
      <c r="Z3470" s="5" t="s">
        <v>196</v>
      </c>
      <c r="AB3470" s="5" t="s">
        <v>105</v>
      </c>
      <c r="AC3470" s="5" t="s">
        <v>506</v>
      </c>
      <c r="AI3470" s="5" t="s">
        <v>225</v>
      </c>
      <c r="AJ3470" s="8" t="s">
        <v>777</v>
      </c>
      <c r="AK3470" s="8" t="s">
        <v>59</v>
      </c>
    </row>
    <row r="3471" spans="1:37" hidden="1" x14ac:dyDescent="0.2">
      <c r="A3471" s="4">
        <v>3214</v>
      </c>
      <c r="B3471" s="4">
        <v>19</v>
      </c>
      <c r="C3471" s="5" t="s">
        <v>1067</v>
      </c>
      <c r="D3471" s="5" t="s">
        <v>1455</v>
      </c>
      <c r="E3471" s="4">
        <v>2018</v>
      </c>
      <c r="F3471" s="5" t="s">
        <v>1459</v>
      </c>
      <c r="G3471" s="6">
        <v>7</v>
      </c>
      <c r="H3471" s="6">
        <v>7</v>
      </c>
      <c r="N3471" s="4">
        <v>1999</v>
      </c>
      <c r="O3471" s="5" t="s">
        <v>1456</v>
      </c>
      <c r="P3471" s="5" t="s">
        <v>652</v>
      </c>
      <c r="Q3471" s="5" t="s">
        <v>1329</v>
      </c>
      <c r="S3471" s="5" t="s">
        <v>1457</v>
      </c>
      <c r="T3471" s="5" t="s">
        <v>1070</v>
      </c>
      <c r="U3471" s="5" t="s">
        <v>434</v>
      </c>
      <c r="V3471" s="7">
        <v>0.1</v>
      </c>
      <c r="W3471" s="7" t="s">
        <v>133</v>
      </c>
      <c r="X3471" s="5" t="s">
        <v>198</v>
      </c>
      <c r="Y3471" s="5" t="s">
        <v>199</v>
      </c>
      <c r="Z3471" s="5" t="s">
        <v>196</v>
      </c>
      <c r="AB3471" s="5" t="s">
        <v>105</v>
      </c>
      <c r="AC3471" s="5" t="s">
        <v>506</v>
      </c>
      <c r="AI3471" s="5" t="s">
        <v>225</v>
      </c>
      <c r="AJ3471" s="8" t="s">
        <v>777</v>
      </c>
      <c r="AK3471" s="8" t="s">
        <v>59</v>
      </c>
    </row>
    <row r="3472" spans="1:37" hidden="1" x14ac:dyDescent="0.2">
      <c r="A3472" s="4">
        <v>3214</v>
      </c>
      <c r="B3472" s="4">
        <v>20</v>
      </c>
      <c r="C3472" s="5" t="s">
        <v>1067</v>
      </c>
      <c r="D3472" s="5" t="s">
        <v>1455</v>
      </c>
      <c r="E3472" s="4">
        <v>2018</v>
      </c>
      <c r="F3472" s="5" t="s">
        <v>1459</v>
      </c>
      <c r="G3472" s="6">
        <v>28</v>
      </c>
      <c r="H3472" s="6">
        <v>28</v>
      </c>
      <c r="N3472" s="4">
        <v>2000</v>
      </c>
      <c r="O3472" s="5" t="s">
        <v>1456</v>
      </c>
      <c r="P3472" s="5" t="s">
        <v>652</v>
      </c>
      <c r="Q3472" s="5" t="s">
        <v>1329</v>
      </c>
      <c r="S3472" s="5" t="s">
        <v>1457</v>
      </c>
      <c r="T3472" s="5" t="s">
        <v>1070</v>
      </c>
      <c r="U3472" s="5" t="s">
        <v>434</v>
      </c>
      <c r="V3472" s="7">
        <v>0.1</v>
      </c>
      <c r="W3472" s="7" t="s">
        <v>133</v>
      </c>
      <c r="X3472" s="5" t="s">
        <v>198</v>
      </c>
      <c r="Y3472" s="5" t="s">
        <v>199</v>
      </c>
      <c r="Z3472" s="5" t="s">
        <v>196</v>
      </c>
      <c r="AB3472" s="5" t="s">
        <v>105</v>
      </c>
      <c r="AC3472" s="5" t="s">
        <v>506</v>
      </c>
      <c r="AI3472" s="5" t="s">
        <v>225</v>
      </c>
      <c r="AJ3472" s="8" t="s">
        <v>777</v>
      </c>
      <c r="AK3472" s="8" t="s">
        <v>59</v>
      </c>
    </row>
    <row r="3473" spans="1:38" hidden="1" x14ac:dyDescent="0.2">
      <c r="A3473" s="4">
        <v>3214</v>
      </c>
      <c r="B3473" s="4">
        <v>21</v>
      </c>
      <c r="C3473" s="5" t="s">
        <v>1067</v>
      </c>
      <c r="D3473" s="5" t="s">
        <v>1455</v>
      </c>
      <c r="E3473" s="4">
        <v>2018</v>
      </c>
      <c r="F3473" s="5" t="s">
        <v>1459</v>
      </c>
      <c r="G3473" s="6">
        <v>19</v>
      </c>
      <c r="H3473" s="6">
        <v>19</v>
      </c>
      <c r="N3473" s="4">
        <v>2001</v>
      </c>
      <c r="O3473" s="5" t="s">
        <v>1456</v>
      </c>
      <c r="P3473" s="5" t="s">
        <v>652</v>
      </c>
      <c r="Q3473" s="5" t="s">
        <v>1329</v>
      </c>
      <c r="S3473" s="5" t="s">
        <v>1457</v>
      </c>
      <c r="T3473" s="5" t="s">
        <v>1070</v>
      </c>
      <c r="U3473" s="5" t="s">
        <v>434</v>
      </c>
      <c r="V3473" s="7">
        <v>0.1</v>
      </c>
      <c r="W3473" s="7" t="s">
        <v>133</v>
      </c>
      <c r="X3473" s="5" t="s">
        <v>198</v>
      </c>
      <c r="Y3473" s="5" t="s">
        <v>199</v>
      </c>
      <c r="Z3473" s="5" t="s">
        <v>196</v>
      </c>
      <c r="AB3473" s="5" t="s">
        <v>105</v>
      </c>
      <c r="AC3473" s="5" t="s">
        <v>506</v>
      </c>
      <c r="AI3473" s="5" t="s">
        <v>225</v>
      </c>
      <c r="AJ3473" s="8" t="s">
        <v>777</v>
      </c>
      <c r="AK3473" s="8" t="s">
        <v>59</v>
      </c>
    </row>
    <row r="3474" spans="1:38" hidden="1" x14ac:dyDescent="0.2">
      <c r="A3474" s="4">
        <v>3214</v>
      </c>
      <c r="B3474" s="4">
        <v>22</v>
      </c>
      <c r="C3474" s="5" t="s">
        <v>1067</v>
      </c>
      <c r="D3474" s="5" t="s">
        <v>1455</v>
      </c>
      <c r="E3474" s="4">
        <v>2018</v>
      </c>
      <c r="F3474" s="5" t="s">
        <v>1459</v>
      </c>
      <c r="G3474" s="6">
        <v>11</v>
      </c>
      <c r="H3474" s="6">
        <v>11</v>
      </c>
      <c r="N3474" s="4">
        <v>2002</v>
      </c>
      <c r="O3474" s="5" t="s">
        <v>1456</v>
      </c>
      <c r="P3474" s="5" t="s">
        <v>652</v>
      </c>
      <c r="Q3474" s="5" t="s">
        <v>1329</v>
      </c>
      <c r="S3474" s="5" t="s">
        <v>1457</v>
      </c>
      <c r="T3474" s="5" t="s">
        <v>1070</v>
      </c>
      <c r="U3474" s="5" t="s">
        <v>434</v>
      </c>
      <c r="V3474" s="7">
        <v>0.1</v>
      </c>
      <c r="W3474" s="7" t="s">
        <v>133</v>
      </c>
      <c r="X3474" s="5" t="s">
        <v>198</v>
      </c>
      <c r="Y3474" s="5" t="s">
        <v>199</v>
      </c>
      <c r="Z3474" s="5" t="s">
        <v>196</v>
      </c>
      <c r="AB3474" s="5" t="s">
        <v>105</v>
      </c>
      <c r="AC3474" s="5" t="s">
        <v>506</v>
      </c>
      <c r="AI3474" s="5" t="s">
        <v>225</v>
      </c>
      <c r="AJ3474" s="8" t="s">
        <v>777</v>
      </c>
      <c r="AK3474" s="8" t="s">
        <v>59</v>
      </c>
    </row>
    <row r="3475" spans="1:38" hidden="1" x14ac:dyDescent="0.2">
      <c r="A3475" s="4">
        <v>3214</v>
      </c>
      <c r="B3475" s="4">
        <v>23</v>
      </c>
      <c r="C3475" s="5" t="s">
        <v>1067</v>
      </c>
      <c r="D3475" s="5" t="s">
        <v>1455</v>
      </c>
      <c r="E3475" s="4">
        <v>2018</v>
      </c>
      <c r="F3475" s="5" t="s">
        <v>1459</v>
      </c>
      <c r="G3475" s="6">
        <v>9</v>
      </c>
      <c r="H3475" s="6">
        <v>9</v>
      </c>
      <c r="N3475" s="4">
        <v>2003</v>
      </c>
      <c r="O3475" s="5" t="s">
        <v>1456</v>
      </c>
      <c r="P3475" s="5" t="s">
        <v>652</v>
      </c>
      <c r="Q3475" s="5" t="s">
        <v>1329</v>
      </c>
      <c r="S3475" s="5" t="s">
        <v>1457</v>
      </c>
      <c r="T3475" s="5" t="s">
        <v>1070</v>
      </c>
      <c r="U3475" s="5" t="s">
        <v>434</v>
      </c>
      <c r="V3475" s="7">
        <v>0.1</v>
      </c>
      <c r="W3475" s="7" t="s">
        <v>133</v>
      </c>
      <c r="X3475" s="5" t="s">
        <v>198</v>
      </c>
      <c r="Y3475" s="5" t="s">
        <v>199</v>
      </c>
      <c r="Z3475" s="5" t="s">
        <v>196</v>
      </c>
      <c r="AB3475" s="5" t="s">
        <v>105</v>
      </c>
      <c r="AC3475" s="5" t="s">
        <v>506</v>
      </c>
      <c r="AI3475" s="5" t="s">
        <v>225</v>
      </c>
      <c r="AJ3475" s="8" t="s">
        <v>777</v>
      </c>
      <c r="AK3475" s="8" t="s">
        <v>59</v>
      </c>
    </row>
    <row r="3476" spans="1:38" hidden="1" x14ac:dyDescent="0.2">
      <c r="A3476" s="4">
        <v>3214</v>
      </c>
      <c r="B3476" s="4">
        <v>24</v>
      </c>
      <c r="C3476" s="5" t="s">
        <v>1067</v>
      </c>
      <c r="D3476" s="5" t="s">
        <v>1455</v>
      </c>
      <c r="E3476" s="4">
        <v>2018</v>
      </c>
      <c r="F3476" s="5" t="s">
        <v>1459</v>
      </c>
      <c r="G3476" s="6">
        <v>11</v>
      </c>
      <c r="H3476" s="6">
        <v>11</v>
      </c>
      <c r="N3476" s="4">
        <v>2004</v>
      </c>
      <c r="O3476" s="5" t="s">
        <v>1456</v>
      </c>
      <c r="P3476" s="5" t="s">
        <v>652</v>
      </c>
      <c r="Q3476" s="5" t="s">
        <v>1329</v>
      </c>
      <c r="S3476" s="5" t="s">
        <v>1457</v>
      </c>
      <c r="T3476" s="5" t="s">
        <v>1070</v>
      </c>
      <c r="U3476" s="5" t="s">
        <v>434</v>
      </c>
      <c r="V3476" s="7">
        <v>0.1</v>
      </c>
      <c r="W3476" s="7" t="s">
        <v>133</v>
      </c>
      <c r="X3476" s="5" t="s">
        <v>198</v>
      </c>
      <c r="Y3476" s="5" t="s">
        <v>199</v>
      </c>
      <c r="Z3476" s="5" t="s">
        <v>196</v>
      </c>
      <c r="AB3476" s="5" t="s">
        <v>105</v>
      </c>
      <c r="AC3476" s="5" t="s">
        <v>506</v>
      </c>
      <c r="AI3476" s="5" t="s">
        <v>225</v>
      </c>
      <c r="AJ3476" s="8" t="s">
        <v>777</v>
      </c>
      <c r="AK3476" s="8" t="s">
        <v>59</v>
      </c>
    </row>
    <row r="3477" spans="1:38" hidden="1" x14ac:dyDescent="0.2">
      <c r="A3477" s="4">
        <v>3214</v>
      </c>
      <c r="B3477" s="4">
        <v>25</v>
      </c>
      <c r="C3477" s="5" t="s">
        <v>1067</v>
      </c>
      <c r="D3477" s="5" t="s">
        <v>1455</v>
      </c>
      <c r="E3477" s="4">
        <v>2018</v>
      </c>
      <c r="F3477" s="5" t="s">
        <v>1459</v>
      </c>
      <c r="G3477" s="6">
        <v>21</v>
      </c>
      <c r="H3477" s="6">
        <v>21</v>
      </c>
      <c r="N3477" s="4">
        <v>2005</v>
      </c>
      <c r="O3477" s="5" t="s">
        <v>1456</v>
      </c>
      <c r="P3477" s="5" t="s">
        <v>652</v>
      </c>
      <c r="Q3477" s="5" t="s">
        <v>1329</v>
      </c>
      <c r="S3477" s="5" t="s">
        <v>1457</v>
      </c>
      <c r="T3477" s="5" t="s">
        <v>1070</v>
      </c>
      <c r="U3477" s="5" t="s">
        <v>434</v>
      </c>
      <c r="V3477" s="7">
        <v>0.1</v>
      </c>
      <c r="W3477" s="7" t="s">
        <v>133</v>
      </c>
      <c r="X3477" s="5" t="s">
        <v>198</v>
      </c>
      <c r="Y3477" s="5" t="s">
        <v>199</v>
      </c>
      <c r="Z3477" s="5" t="s">
        <v>196</v>
      </c>
      <c r="AB3477" s="5" t="s">
        <v>105</v>
      </c>
      <c r="AC3477" s="5" t="s">
        <v>506</v>
      </c>
      <c r="AI3477" s="5" t="s">
        <v>225</v>
      </c>
      <c r="AJ3477" s="8" t="s">
        <v>777</v>
      </c>
      <c r="AK3477" s="8" t="s">
        <v>59</v>
      </c>
    </row>
    <row r="3478" spans="1:38" hidden="1" x14ac:dyDescent="0.2">
      <c r="A3478" s="4">
        <v>3214</v>
      </c>
      <c r="B3478" s="4">
        <v>26</v>
      </c>
      <c r="C3478" s="5" t="s">
        <v>1067</v>
      </c>
      <c r="D3478" s="5" t="s">
        <v>1455</v>
      </c>
      <c r="E3478" s="4">
        <v>2018</v>
      </c>
      <c r="F3478" s="5" t="s">
        <v>1459</v>
      </c>
      <c r="G3478" s="6">
        <v>19</v>
      </c>
      <c r="H3478" s="6">
        <v>19</v>
      </c>
      <c r="N3478" s="4">
        <v>2006</v>
      </c>
      <c r="O3478" s="5" t="s">
        <v>1456</v>
      </c>
      <c r="P3478" s="5" t="s">
        <v>652</v>
      </c>
      <c r="Q3478" s="5" t="s">
        <v>1329</v>
      </c>
      <c r="S3478" s="5" t="s">
        <v>1457</v>
      </c>
      <c r="T3478" s="5" t="s">
        <v>1070</v>
      </c>
      <c r="U3478" s="5" t="s">
        <v>434</v>
      </c>
      <c r="V3478" s="7">
        <v>0.1</v>
      </c>
      <c r="W3478" s="7" t="s">
        <v>133</v>
      </c>
      <c r="X3478" s="5" t="s">
        <v>198</v>
      </c>
      <c r="Y3478" s="5" t="s">
        <v>199</v>
      </c>
      <c r="Z3478" s="5" t="s">
        <v>196</v>
      </c>
      <c r="AB3478" s="5" t="s">
        <v>105</v>
      </c>
      <c r="AC3478" s="5" t="s">
        <v>506</v>
      </c>
      <c r="AI3478" s="5" t="s">
        <v>225</v>
      </c>
      <c r="AJ3478" s="8" t="s">
        <v>777</v>
      </c>
      <c r="AK3478" s="8" t="s">
        <v>59</v>
      </c>
    </row>
    <row r="3479" spans="1:38" hidden="1" x14ac:dyDescent="0.2">
      <c r="A3479" s="4">
        <v>3214</v>
      </c>
      <c r="B3479" s="4">
        <v>27</v>
      </c>
      <c r="C3479" s="5" t="s">
        <v>1067</v>
      </c>
      <c r="D3479" s="5" t="s">
        <v>1455</v>
      </c>
      <c r="E3479" s="4">
        <v>2018</v>
      </c>
      <c r="F3479" s="5" t="s">
        <v>1459</v>
      </c>
      <c r="G3479" s="6">
        <v>20</v>
      </c>
      <c r="H3479" s="6">
        <v>20</v>
      </c>
      <c r="N3479" s="4">
        <v>2007</v>
      </c>
      <c r="O3479" s="5" t="s">
        <v>1456</v>
      </c>
      <c r="P3479" s="5" t="s">
        <v>652</v>
      </c>
      <c r="Q3479" s="5" t="s">
        <v>1329</v>
      </c>
      <c r="S3479" s="5" t="s">
        <v>1457</v>
      </c>
      <c r="T3479" s="5" t="s">
        <v>1070</v>
      </c>
      <c r="U3479" s="5" t="s">
        <v>434</v>
      </c>
      <c r="V3479" s="7">
        <v>0.1</v>
      </c>
      <c r="W3479" s="7" t="s">
        <v>133</v>
      </c>
      <c r="X3479" s="5" t="s">
        <v>198</v>
      </c>
      <c r="Y3479" s="5" t="s">
        <v>199</v>
      </c>
      <c r="Z3479" s="5" t="s">
        <v>196</v>
      </c>
      <c r="AB3479" s="5" t="s">
        <v>105</v>
      </c>
      <c r="AC3479" s="5" t="s">
        <v>506</v>
      </c>
      <c r="AI3479" s="5" t="s">
        <v>225</v>
      </c>
      <c r="AJ3479" s="8" t="s">
        <v>777</v>
      </c>
      <c r="AK3479" s="8" t="s">
        <v>59</v>
      </c>
    </row>
    <row r="3480" spans="1:38" hidden="1" x14ac:dyDescent="0.2">
      <c r="A3480" s="4">
        <v>3214</v>
      </c>
      <c r="B3480" s="4">
        <v>28</v>
      </c>
      <c r="C3480" s="5" t="s">
        <v>1067</v>
      </c>
      <c r="D3480" s="5" t="s">
        <v>1455</v>
      </c>
      <c r="E3480" s="4">
        <v>2018</v>
      </c>
      <c r="F3480" s="5" t="s">
        <v>1459</v>
      </c>
      <c r="G3480" s="6">
        <v>10</v>
      </c>
      <c r="H3480" s="6">
        <v>10</v>
      </c>
      <c r="N3480" s="4">
        <v>2008</v>
      </c>
      <c r="O3480" s="5" t="s">
        <v>1456</v>
      </c>
      <c r="P3480" s="5" t="s">
        <v>652</v>
      </c>
      <c r="Q3480" s="5" t="s">
        <v>1329</v>
      </c>
      <c r="S3480" s="5" t="s">
        <v>1457</v>
      </c>
      <c r="T3480" s="5" t="s">
        <v>1070</v>
      </c>
      <c r="U3480" s="5" t="s">
        <v>434</v>
      </c>
      <c r="V3480" s="7">
        <v>0.1</v>
      </c>
      <c r="W3480" s="7" t="s">
        <v>133</v>
      </c>
      <c r="X3480" s="5" t="s">
        <v>198</v>
      </c>
      <c r="Y3480" s="5" t="s">
        <v>199</v>
      </c>
      <c r="Z3480" s="5" t="s">
        <v>196</v>
      </c>
      <c r="AB3480" s="5" t="s">
        <v>105</v>
      </c>
      <c r="AC3480" s="5" t="s">
        <v>506</v>
      </c>
      <c r="AI3480" s="5" t="s">
        <v>225</v>
      </c>
      <c r="AJ3480" s="8" t="s">
        <v>777</v>
      </c>
      <c r="AK3480" s="8" t="s">
        <v>59</v>
      </c>
    </row>
    <row r="3481" spans="1:38" hidden="1" x14ac:dyDescent="0.2">
      <c r="A3481" s="4">
        <v>3214</v>
      </c>
      <c r="B3481" s="4">
        <v>29</v>
      </c>
      <c r="C3481" s="5" t="s">
        <v>1067</v>
      </c>
      <c r="D3481" s="5" t="s">
        <v>1455</v>
      </c>
      <c r="E3481" s="4">
        <v>2018</v>
      </c>
      <c r="F3481" s="5" t="s">
        <v>1459</v>
      </c>
      <c r="G3481" s="6">
        <v>24</v>
      </c>
      <c r="H3481" s="6">
        <v>24</v>
      </c>
      <c r="N3481" s="4">
        <v>2009</v>
      </c>
      <c r="O3481" s="5" t="s">
        <v>1456</v>
      </c>
      <c r="P3481" s="5" t="s">
        <v>652</v>
      </c>
      <c r="Q3481" s="5" t="s">
        <v>1329</v>
      </c>
      <c r="S3481" s="5" t="s">
        <v>1457</v>
      </c>
      <c r="T3481" s="5" t="s">
        <v>1070</v>
      </c>
      <c r="U3481" s="5" t="s">
        <v>434</v>
      </c>
      <c r="V3481" s="7">
        <v>0.1</v>
      </c>
      <c r="W3481" s="7" t="s">
        <v>133</v>
      </c>
      <c r="X3481" s="5" t="s">
        <v>198</v>
      </c>
      <c r="Y3481" s="5" t="s">
        <v>199</v>
      </c>
      <c r="Z3481" s="5" t="s">
        <v>196</v>
      </c>
      <c r="AB3481" s="5" t="s">
        <v>105</v>
      </c>
      <c r="AC3481" s="5" t="s">
        <v>506</v>
      </c>
      <c r="AI3481" s="5" t="s">
        <v>225</v>
      </c>
      <c r="AJ3481" s="8" t="s">
        <v>777</v>
      </c>
      <c r="AK3481" s="8" t="s">
        <v>59</v>
      </c>
    </row>
    <row r="3482" spans="1:38" hidden="1" x14ac:dyDescent="0.2">
      <c r="A3482" s="4">
        <v>3214</v>
      </c>
      <c r="B3482" s="4">
        <v>30</v>
      </c>
      <c r="C3482" s="5" t="s">
        <v>1067</v>
      </c>
      <c r="D3482" s="5" t="s">
        <v>1455</v>
      </c>
      <c r="E3482" s="4">
        <v>2018</v>
      </c>
      <c r="F3482" s="5" t="s">
        <v>1459</v>
      </c>
      <c r="G3482" s="6">
        <v>15</v>
      </c>
      <c r="H3482" s="6">
        <v>15</v>
      </c>
      <c r="N3482" s="4">
        <v>2010</v>
      </c>
      <c r="O3482" s="5" t="s">
        <v>1456</v>
      </c>
      <c r="P3482" s="5" t="s">
        <v>652</v>
      </c>
      <c r="Q3482" s="5" t="s">
        <v>1329</v>
      </c>
      <c r="S3482" s="5" t="s">
        <v>1457</v>
      </c>
      <c r="T3482" s="5" t="s">
        <v>1070</v>
      </c>
      <c r="U3482" s="5" t="s">
        <v>434</v>
      </c>
      <c r="V3482" s="7">
        <v>0.1</v>
      </c>
      <c r="W3482" s="7" t="s">
        <v>133</v>
      </c>
      <c r="X3482" s="5" t="s">
        <v>198</v>
      </c>
      <c r="Y3482" s="5" t="s">
        <v>199</v>
      </c>
      <c r="Z3482" s="5" t="s">
        <v>196</v>
      </c>
      <c r="AB3482" s="5" t="s">
        <v>105</v>
      </c>
      <c r="AC3482" s="5" t="s">
        <v>506</v>
      </c>
      <c r="AI3482" s="5" t="s">
        <v>225</v>
      </c>
      <c r="AJ3482" s="8" t="s">
        <v>777</v>
      </c>
      <c r="AK3482" s="8" t="s">
        <v>59</v>
      </c>
    </row>
    <row r="3483" spans="1:38" hidden="1" x14ac:dyDescent="0.2">
      <c r="A3483" s="12">
        <v>3214</v>
      </c>
      <c r="B3483" s="4">
        <v>31</v>
      </c>
      <c r="C3483" s="11" t="s">
        <v>1067</v>
      </c>
      <c r="D3483" s="11" t="s">
        <v>1455</v>
      </c>
      <c r="E3483" s="12">
        <v>2018</v>
      </c>
      <c r="F3483" s="11" t="s">
        <v>1331</v>
      </c>
      <c r="G3483" s="13">
        <v>46</v>
      </c>
      <c r="H3483" s="13">
        <v>46</v>
      </c>
      <c r="I3483" s="13"/>
      <c r="J3483" s="11"/>
      <c r="K3483" s="11"/>
      <c r="L3483" s="11"/>
      <c r="M3483" s="11"/>
      <c r="N3483" s="12">
        <v>1997</v>
      </c>
      <c r="O3483" s="11" t="s">
        <v>1456</v>
      </c>
      <c r="P3483" s="11" t="s">
        <v>652</v>
      </c>
      <c r="Q3483" s="11" t="s">
        <v>1329</v>
      </c>
      <c r="R3483" s="14"/>
      <c r="S3483" s="11" t="s">
        <v>1457</v>
      </c>
      <c r="T3483" s="11" t="s">
        <v>1070</v>
      </c>
      <c r="U3483" s="11" t="s">
        <v>434</v>
      </c>
      <c r="V3483" s="14">
        <v>0.1</v>
      </c>
      <c r="W3483" s="14" t="s">
        <v>133</v>
      </c>
      <c r="X3483" s="11" t="s">
        <v>198</v>
      </c>
      <c r="Y3483" s="11" t="s">
        <v>199</v>
      </c>
      <c r="Z3483" s="11" t="s">
        <v>196</v>
      </c>
      <c r="AA3483" s="11"/>
      <c r="AB3483" s="11" t="s">
        <v>105</v>
      </c>
      <c r="AC3483" s="11" t="s">
        <v>506</v>
      </c>
      <c r="AD3483" s="11"/>
      <c r="AE3483" s="11"/>
      <c r="AF3483" s="11"/>
      <c r="AG3483" s="11"/>
      <c r="AH3483" s="11"/>
      <c r="AI3483" s="11" t="s">
        <v>225</v>
      </c>
      <c r="AJ3483" s="9" t="s">
        <v>777</v>
      </c>
      <c r="AK3483" s="9" t="s">
        <v>59</v>
      </c>
      <c r="AL3483" s="9"/>
    </row>
    <row r="3484" spans="1:38" hidden="1" x14ac:dyDescent="0.2">
      <c r="A3484" s="12">
        <v>3214</v>
      </c>
      <c r="B3484" s="4">
        <v>32</v>
      </c>
      <c r="C3484" s="11" t="s">
        <v>1067</v>
      </c>
      <c r="D3484" s="11" t="s">
        <v>1455</v>
      </c>
      <c r="E3484" s="12">
        <v>2018</v>
      </c>
      <c r="F3484" s="11" t="s">
        <v>1331</v>
      </c>
      <c r="G3484" s="13">
        <v>35</v>
      </c>
      <c r="H3484" s="13">
        <v>35</v>
      </c>
      <c r="I3484" s="13"/>
      <c r="J3484" s="11"/>
      <c r="K3484" s="11"/>
      <c r="L3484" s="11"/>
      <c r="M3484" s="11"/>
      <c r="N3484" s="12">
        <v>1998</v>
      </c>
      <c r="O3484" s="11" t="s">
        <v>1456</v>
      </c>
      <c r="P3484" s="11" t="s">
        <v>652</v>
      </c>
      <c r="Q3484" s="11" t="s">
        <v>1329</v>
      </c>
      <c r="R3484" s="14"/>
      <c r="S3484" s="11" t="s">
        <v>1457</v>
      </c>
      <c r="T3484" s="11" t="s">
        <v>1070</v>
      </c>
      <c r="U3484" s="11" t="s">
        <v>434</v>
      </c>
      <c r="V3484" s="14">
        <v>0.1</v>
      </c>
      <c r="W3484" s="14" t="s">
        <v>133</v>
      </c>
      <c r="X3484" s="11" t="s">
        <v>198</v>
      </c>
      <c r="Y3484" s="11" t="s">
        <v>199</v>
      </c>
      <c r="Z3484" s="11" t="s">
        <v>196</v>
      </c>
      <c r="AA3484" s="11"/>
      <c r="AB3484" s="11" t="s">
        <v>105</v>
      </c>
      <c r="AC3484" s="11" t="s">
        <v>506</v>
      </c>
      <c r="AD3484" s="11"/>
      <c r="AE3484" s="11"/>
      <c r="AF3484" s="11"/>
      <c r="AG3484" s="11"/>
      <c r="AH3484" s="11"/>
      <c r="AI3484" s="11" t="s">
        <v>225</v>
      </c>
      <c r="AJ3484" s="9" t="s">
        <v>777</v>
      </c>
      <c r="AK3484" s="9" t="s">
        <v>59</v>
      </c>
      <c r="AL3484" s="9"/>
    </row>
    <row r="3485" spans="1:38" hidden="1" x14ac:dyDescent="0.2">
      <c r="A3485" s="12">
        <v>3214</v>
      </c>
      <c r="B3485" s="4">
        <v>33</v>
      </c>
      <c r="C3485" s="11" t="s">
        <v>1067</v>
      </c>
      <c r="D3485" s="11" t="s">
        <v>1455</v>
      </c>
      <c r="E3485" s="12">
        <v>2018</v>
      </c>
      <c r="F3485" s="11" t="s">
        <v>1331</v>
      </c>
      <c r="G3485" s="13">
        <v>45</v>
      </c>
      <c r="H3485" s="13">
        <v>45</v>
      </c>
      <c r="I3485" s="13"/>
      <c r="J3485" s="11"/>
      <c r="K3485" s="11"/>
      <c r="L3485" s="11"/>
      <c r="M3485" s="11"/>
      <c r="N3485" s="12">
        <v>1999</v>
      </c>
      <c r="O3485" s="11" t="s">
        <v>1456</v>
      </c>
      <c r="P3485" s="11" t="s">
        <v>652</v>
      </c>
      <c r="Q3485" s="11" t="s">
        <v>1329</v>
      </c>
      <c r="R3485" s="14"/>
      <c r="S3485" s="11" t="s">
        <v>1457</v>
      </c>
      <c r="T3485" s="11" t="s">
        <v>1070</v>
      </c>
      <c r="U3485" s="11" t="s">
        <v>434</v>
      </c>
      <c r="V3485" s="14">
        <v>0.1</v>
      </c>
      <c r="W3485" s="14" t="s">
        <v>133</v>
      </c>
      <c r="X3485" s="11" t="s">
        <v>198</v>
      </c>
      <c r="Y3485" s="11" t="s">
        <v>199</v>
      </c>
      <c r="Z3485" s="11" t="s">
        <v>196</v>
      </c>
      <c r="AA3485" s="11"/>
      <c r="AB3485" s="11" t="s">
        <v>105</v>
      </c>
      <c r="AC3485" s="11" t="s">
        <v>506</v>
      </c>
      <c r="AD3485" s="11"/>
      <c r="AE3485" s="11"/>
      <c r="AF3485" s="11"/>
      <c r="AG3485" s="11"/>
      <c r="AH3485" s="11"/>
      <c r="AI3485" s="11" t="s">
        <v>225</v>
      </c>
      <c r="AJ3485" s="9" t="s">
        <v>777</v>
      </c>
      <c r="AK3485" s="9" t="s">
        <v>59</v>
      </c>
      <c r="AL3485" s="9"/>
    </row>
    <row r="3486" spans="1:38" hidden="1" x14ac:dyDescent="0.2">
      <c r="A3486" s="12">
        <v>3214</v>
      </c>
      <c r="B3486" s="4">
        <v>34</v>
      </c>
      <c r="C3486" s="11" t="s">
        <v>1067</v>
      </c>
      <c r="D3486" s="11" t="s">
        <v>1455</v>
      </c>
      <c r="E3486" s="12">
        <v>2018</v>
      </c>
      <c r="F3486" s="11" t="s">
        <v>1331</v>
      </c>
      <c r="G3486" s="13">
        <v>67</v>
      </c>
      <c r="H3486" s="13">
        <v>67</v>
      </c>
      <c r="I3486" s="13"/>
      <c r="J3486" s="11"/>
      <c r="K3486" s="11"/>
      <c r="L3486" s="11"/>
      <c r="M3486" s="11"/>
      <c r="N3486" s="12">
        <v>2000</v>
      </c>
      <c r="O3486" s="11" t="s">
        <v>1456</v>
      </c>
      <c r="P3486" s="11" t="s">
        <v>652</v>
      </c>
      <c r="Q3486" s="11" t="s">
        <v>1329</v>
      </c>
      <c r="R3486" s="14"/>
      <c r="S3486" s="11" t="s">
        <v>1457</v>
      </c>
      <c r="T3486" s="11" t="s">
        <v>1070</v>
      </c>
      <c r="U3486" s="11" t="s">
        <v>434</v>
      </c>
      <c r="V3486" s="14">
        <v>0.1</v>
      </c>
      <c r="W3486" s="14" t="s">
        <v>133</v>
      </c>
      <c r="X3486" s="11" t="s">
        <v>198</v>
      </c>
      <c r="Y3486" s="11" t="s">
        <v>199</v>
      </c>
      <c r="Z3486" s="11" t="s">
        <v>196</v>
      </c>
      <c r="AA3486" s="11"/>
      <c r="AB3486" s="11" t="s">
        <v>105</v>
      </c>
      <c r="AC3486" s="11" t="s">
        <v>506</v>
      </c>
      <c r="AD3486" s="11"/>
      <c r="AE3486" s="11"/>
      <c r="AF3486" s="11"/>
      <c r="AG3486" s="11"/>
      <c r="AH3486" s="11"/>
      <c r="AI3486" s="11" t="s">
        <v>225</v>
      </c>
      <c r="AJ3486" s="9" t="s">
        <v>777</v>
      </c>
      <c r="AK3486" s="9" t="s">
        <v>59</v>
      </c>
      <c r="AL3486" s="9"/>
    </row>
    <row r="3487" spans="1:38" hidden="1" x14ac:dyDescent="0.2">
      <c r="A3487" s="12">
        <v>3214</v>
      </c>
      <c r="B3487" s="4">
        <v>35</v>
      </c>
      <c r="C3487" s="11" t="s">
        <v>1067</v>
      </c>
      <c r="D3487" s="11" t="s">
        <v>1455</v>
      </c>
      <c r="E3487" s="12">
        <v>2018</v>
      </c>
      <c r="F3487" s="11" t="s">
        <v>1331</v>
      </c>
      <c r="G3487" s="13">
        <v>42</v>
      </c>
      <c r="H3487" s="13">
        <v>42</v>
      </c>
      <c r="I3487" s="13"/>
      <c r="J3487" s="11"/>
      <c r="K3487" s="11"/>
      <c r="L3487" s="11"/>
      <c r="M3487" s="11"/>
      <c r="N3487" s="12">
        <v>2001</v>
      </c>
      <c r="O3487" s="11" t="s">
        <v>1456</v>
      </c>
      <c r="P3487" s="11" t="s">
        <v>652</v>
      </c>
      <c r="Q3487" s="11" t="s">
        <v>1329</v>
      </c>
      <c r="R3487" s="14"/>
      <c r="S3487" s="11" t="s">
        <v>1457</v>
      </c>
      <c r="T3487" s="11" t="s">
        <v>1070</v>
      </c>
      <c r="U3487" s="11" t="s">
        <v>434</v>
      </c>
      <c r="V3487" s="14">
        <v>0.1</v>
      </c>
      <c r="W3487" s="14" t="s">
        <v>133</v>
      </c>
      <c r="X3487" s="11" t="s">
        <v>198</v>
      </c>
      <c r="Y3487" s="11" t="s">
        <v>199</v>
      </c>
      <c r="Z3487" s="11" t="s">
        <v>196</v>
      </c>
      <c r="AA3487" s="11"/>
      <c r="AB3487" s="11" t="s">
        <v>105</v>
      </c>
      <c r="AC3487" s="11" t="s">
        <v>506</v>
      </c>
      <c r="AD3487" s="11"/>
      <c r="AE3487" s="11"/>
      <c r="AF3487" s="11"/>
      <c r="AG3487" s="11"/>
      <c r="AH3487" s="11"/>
      <c r="AI3487" s="11" t="s">
        <v>225</v>
      </c>
      <c r="AJ3487" s="9" t="s">
        <v>777</v>
      </c>
      <c r="AK3487" s="9" t="s">
        <v>59</v>
      </c>
      <c r="AL3487" s="9"/>
    </row>
    <row r="3488" spans="1:38" hidden="1" x14ac:dyDescent="0.2">
      <c r="A3488" s="12">
        <v>3214</v>
      </c>
      <c r="B3488" s="4">
        <v>36</v>
      </c>
      <c r="C3488" s="11" t="s">
        <v>1067</v>
      </c>
      <c r="D3488" s="11" t="s">
        <v>1455</v>
      </c>
      <c r="E3488" s="12">
        <v>2018</v>
      </c>
      <c r="F3488" s="11" t="s">
        <v>1331</v>
      </c>
      <c r="G3488" s="13">
        <v>54</v>
      </c>
      <c r="H3488" s="13">
        <v>54</v>
      </c>
      <c r="I3488" s="13"/>
      <c r="J3488" s="11"/>
      <c r="K3488" s="11"/>
      <c r="L3488" s="11"/>
      <c r="M3488" s="11"/>
      <c r="N3488" s="12">
        <v>2002</v>
      </c>
      <c r="O3488" s="11" t="s">
        <v>1456</v>
      </c>
      <c r="P3488" s="11" t="s">
        <v>652</v>
      </c>
      <c r="Q3488" s="11" t="s">
        <v>1329</v>
      </c>
      <c r="R3488" s="14"/>
      <c r="S3488" s="11" t="s">
        <v>1457</v>
      </c>
      <c r="T3488" s="11" t="s">
        <v>1070</v>
      </c>
      <c r="U3488" s="11" t="s">
        <v>434</v>
      </c>
      <c r="V3488" s="14">
        <v>0.1</v>
      </c>
      <c r="W3488" s="14" t="s">
        <v>133</v>
      </c>
      <c r="X3488" s="11" t="s">
        <v>198</v>
      </c>
      <c r="Y3488" s="11" t="s">
        <v>199</v>
      </c>
      <c r="Z3488" s="11" t="s">
        <v>196</v>
      </c>
      <c r="AA3488" s="11"/>
      <c r="AB3488" s="11" t="s">
        <v>105</v>
      </c>
      <c r="AC3488" s="11" t="s">
        <v>506</v>
      </c>
      <c r="AD3488" s="11"/>
      <c r="AE3488" s="11"/>
      <c r="AF3488" s="11"/>
      <c r="AG3488" s="11"/>
      <c r="AH3488" s="11"/>
      <c r="AI3488" s="11" t="s">
        <v>225</v>
      </c>
      <c r="AJ3488" s="9" t="s">
        <v>777</v>
      </c>
      <c r="AK3488" s="9" t="s">
        <v>59</v>
      </c>
      <c r="AL3488" s="9"/>
    </row>
    <row r="3489" spans="1:38" hidden="1" x14ac:dyDescent="0.2">
      <c r="A3489" s="12">
        <v>3214</v>
      </c>
      <c r="B3489" s="4">
        <v>37</v>
      </c>
      <c r="C3489" s="11" t="s">
        <v>1067</v>
      </c>
      <c r="D3489" s="11" t="s">
        <v>1455</v>
      </c>
      <c r="E3489" s="12">
        <v>2018</v>
      </c>
      <c r="F3489" s="11" t="s">
        <v>1331</v>
      </c>
      <c r="G3489" s="13">
        <v>37</v>
      </c>
      <c r="H3489" s="13">
        <v>37</v>
      </c>
      <c r="I3489" s="13"/>
      <c r="J3489" s="11"/>
      <c r="K3489" s="11"/>
      <c r="L3489" s="11"/>
      <c r="M3489" s="11"/>
      <c r="N3489" s="12">
        <v>2003</v>
      </c>
      <c r="O3489" s="11" t="s">
        <v>1456</v>
      </c>
      <c r="P3489" s="11" t="s">
        <v>652</v>
      </c>
      <c r="Q3489" s="11" t="s">
        <v>1329</v>
      </c>
      <c r="R3489" s="14"/>
      <c r="S3489" s="11" t="s">
        <v>1457</v>
      </c>
      <c r="T3489" s="11" t="s">
        <v>1070</v>
      </c>
      <c r="U3489" s="11" t="s">
        <v>434</v>
      </c>
      <c r="V3489" s="14">
        <v>0.1</v>
      </c>
      <c r="W3489" s="14" t="s">
        <v>133</v>
      </c>
      <c r="X3489" s="11" t="s">
        <v>198</v>
      </c>
      <c r="Y3489" s="11" t="s">
        <v>199</v>
      </c>
      <c r="Z3489" s="11" t="s">
        <v>196</v>
      </c>
      <c r="AA3489" s="11"/>
      <c r="AB3489" s="11" t="s">
        <v>105</v>
      </c>
      <c r="AC3489" s="11" t="s">
        <v>506</v>
      </c>
      <c r="AD3489" s="11"/>
      <c r="AE3489" s="11"/>
      <c r="AF3489" s="11"/>
      <c r="AG3489" s="11"/>
      <c r="AH3489" s="11"/>
      <c r="AI3489" s="11" t="s">
        <v>225</v>
      </c>
      <c r="AJ3489" s="9" t="s">
        <v>777</v>
      </c>
      <c r="AK3489" s="9" t="s">
        <v>59</v>
      </c>
      <c r="AL3489" s="9"/>
    </row>
    <row r="3490" spans="1:38" hidden="1" x14ac:dyDescent="0.2">
      <c r="A3490" s="12">
        <v>3214</v>
      </c>
      <c r="B3490" s="4">
        <v>38</v>
      </c>
      <c r="C3490" s="11" t="s">
        <v>1067</v>
      </c>
      <c r="D3490" s="11" t="s">
        <v>1455</v>
      </c>
      <c r="E3490" s="12">
        <v>2018</v>
      </c>
      <c r="F3490" s="11" t="s">
        <v>1331</v>
      </c>
      <c r="G3490" s="13">
        <v>40</v>
      </c>
      <c r="H3490" s="13">
        <v>40</v>
      </c>
      <c r="I3490" s="13"/>
      <c r="J3490" s="11"/>
      <c r="K3490" s="11"/>
      <c r="L3490" s="11"/>
      <c r="M3490" s="11"/>
      <c r="N3490" s="12">
        <v>2004</v>
      </c>
      <c r="O3490" s="11" t="s">
        <v>1456</v>
      </c>
      <c r="P3490" s="11" t="s">
        <v>652</v>
      </c>
      <c r="Q3490" s="11" t="s">
        <v>1329</v>
      </c>
      <c r="R3490" s="14"/>
      <c r="S3490" s="11" t="s">
        <v>1457</v>
      </c>
      <c r="T3490" s="11" t="s">
        <v>1070</v>
      </c>
      <c r="U3490" s="11" t="s">
        <v>434</v>
      </c>
      <c r="V3490" s="14">
        <v>0.1</v>
      </c>
      <c r="W3490" s="14" t="s">
        <v>133</v>
      </c>
      <c r="X3490" s="11" t="s">
        <v>198</v>
      </c>
      <c r="Y3490" s="11" t="s">
        <v>199</v>
      </c>
      <c r="Z3490" s="11" t="s">
        <v>196</v>
      </c>
      <c r="AA3490" s="11"/>
      <c r="AB3490" s="11" t="s">
        <v>105</v>
      </c>
      <c r="AC3490" s="11" t="s">
        <v>506</v>
      </c>
      <c r="AD3490" s="11"/>
      <c r="AE3490" s="11"/>
      <c r="AF3490" s="11"/>
      <c r="AG3490" s="11"/>
      <c r="AH3490" s="11"/>
      <c r="AI3490" s="11" t="s">
        <v>225</v>
      </c>
      <c r="AJ3490" s="9" t="s">
        <v>777</v>
      </c>
      <c r="AK3490" s="9" t="s">
        <v>59</v>
      </c>
      <c r="AL3490" s="9"/>
    </row>
    <row r="3491" spans="1:38" hidden="1" x14ac:dyDescent="0.2">
      <c r="A3491" s="12">
        <v>3214</v>
      </c>
      <c r="B3491" s="4">
        <v>39</v>
      </c>
      <c r="C3491" s="11" t="s">
        <v>1067</v>
      </c>
      <c r="D3491" s="11" t="s">
        <v>1455</v>
      </c>
      <c r="E3491" s="12">
        <v>2018</v>
      </c>
      <c r="F3491" s="11" t="s">
        <v>1331</v>
      </c>
      <c r="G3491" s="13">
        <v>28</v>
      </c>
      <c r="H3491" s="13">
        <v>28</v>
      </c>
      <c r="I3491" s="13"/>
      <c r="J3491" s="11"/>
      <c r="K3491" s="11"/>
      <c r="L3491" s="11"/>
      <c r="M3491" s="11"/>
      <c r="N3491" s="12">
        <v>2005</v>
      </c>
      <c r="O3491" s="11" t="s">
        <v>1456</v>
      </c>
      <c r="P3491" s="11" t="s">
        <v>652</v>
      </c>
      <c r="Q3491" s="11" t="s">
        <v>1329</v>
      </c>
      <c r="R3491" s="14"/>
      <c r="S3491" s="11" t="s">
        <v>1457</v>
      </c>
      <c r="T3491" s="11" t="s">
        <v>1070</v>
      </c>
      <c r="U3491" s="11" t="s">
        <v>434</v>
      </c>
      <c r="V3491" s="14">
        <v>0.1</v>
      </c>
      <c r="W3491" s="14" t="s">
        <v>133</v>
      </c>
      <c r="X3491" s="11" t="s">
        <v>198</v>
      </c>
      <c r="Y3491" s="11" t="s">
        <v>199</v>
      </c>
      <c r="Z3491" s="11" t="s">
        <v>196</v>
      </c>
      <c r="AA3491" s="11"/>
      <c r="AB3491" s="11" t="s">
        <v>105</v>
      </c>
      <c r="AC3491" s="11" t="s">
        <v>506</v>
      </c>
      <c r="AD3491" s="11"/>
      <c r="AE3491" s="11"/>
      <c r="AF3491" s="11"/>
      <c r="AG3491" s="11"/>
      <c r="AH3491" s="11"/>
      <c r="AI3491" s="11" t="s">
        <v>225</v>
      </c>
      <c r="AJ3491" s="9" t="s">
        <v>777</v>
      </c>
      <c r="AK3491" s="9" t="s">
        <v>59</v>
      </c>
      <c r="AL3491" s="9"/>
    </row>
    <row r="3492" spans="1:38" hidden="1" x14ac:dyDescent="0.2">
      <c r="A3492" s="12">
        <v>3214</v>
      </c>
      <c r="B3492" s="4">
        <v>40</v>
      </c>
      <c r="C3492" s="11" t="s">
        <v>1067</v>
      </c>
      <c r="D3492" s="11" t="s">
        <v>1455</v>
      </c>
      <c r="E3492" s="12">
        <v>2018</v>
      </c>
      <c r="F3492" s="11" t="s">
        <v>1331</v>
      </c>
      <c r="G3492" s="13">
        <v>50</v>
      </c>
      <c r="H3492" s="13">
        <v>50</v>
      </c>
      <c r="I3492" s="13"/>
      <c r="J3492" s="11"/>
      <c r="K3492" s="11"/>
      <c r="L3492" s="11"/>
      <c r="M3492" s="11"/>
      <c r="N3492" s="12">
        <v>2006</v>
      </c>
      <c r="O3492" s="11" t="s">
        <v>1456</v>
      </c>
      <c r="P3492" s="11" t="s">
        <v>652</v>
      </c>
      <c r="Q3492" s="11" t="s">
        <v>1329</v>
      </c>
      <c r="R3492" s="14"/>
      <c r="S3492" s="11" t="s">
        <v>1457</v>
      </c>
      <c r="T3492" s="11" t="s">
        <v>1070</v>
      </c>
      <c r="U3492" s="11" t="s">
        <v>434</v>
      </c>
      <c r="V3492" s="14">
        <v>0.1</v>
      </c>
      <c r="W3492" s="14" t="s">
        <v>133</v>
      </c>
      <c r="X3492" s="11" t="s">
        <v>198</v>
      </c>
      <c r="Y3492" s="11" t="s">
        <v>199</v>
      </c>
      <c r="Z3492" s="11" t="s">
        <v>196</v>
      </c>
      <c r="AA3492" s="11"/>
      <c r="AB3492" s="11" t="s">
        <v>105</v>
      </c>
      <c r="AC3492" s="11" t="s">
        <v>506</v>
      </c>
      <c r="AD3492" s="11"/>
      <c r="AE3492" s="11"/>
      <c r="AF3492" s="11"/>
      <c r="AG3492" s="11"/>
      <c r="AH3492" s="11"/>
      <c r="AI3492" s="11" t="s">
        <v>225</v>
      </c>
      <c r="AJ3492" s="9" t="s">
        <v>777</v>
      </c>
      <c r="AK3492" s="9" t="s">
        <v>59</v>
      </c>
      <c r="AL3492" s="9"/>
    </row>
    <row r="3493" spans="1:38" hidden="1" x14ac:dyDescent="0.2">
      <c r="A3493" s="12">
        <v>3214</v>
      </c>
      <c r="B3493" s="4">
        <v>41</v>
      </c>
      <c r="C3493" s="11" t="s">
        <v>1067</v>
      </c>
      <c r="D3493" s="11" t="s">
        <v>1455</v>
      </c>
      <c r="E3493" s="12">
        <v>2018</v>
      </c>
      <c r="F3493" s="11" t="s">
        <v>1331</v>
      </c>
      <c r="G3493" s="13">
        <v>55</v>
      </c>
      <c r="H3493" s="13">
        <v>55</v>
      </c>
      <c r="I3493" s="13"/>
      <c r="J3493" s="11"/>
      <c r="K3493" s="11"/>
      <c r="L3493" s="11"/>
      <c r="M3493" s="11"/>
      <c r="N3493" s="12">
        <v>2007</v>
      </c>
      <c r="O3493" s="11" t="s">
        <v>1456</v>
      </c>
      <c r="P3493" s="11" t="s">
        <v>652</v>
      </c>
      <c r="Q3493" s="11" t="s">
        <v>1329</v>
      </c>
      <c r="R3493" s="14"/>
      <c r="S3493" s="11" t="s">
        <v>1457</v>
      </c>
      <c r="T3493" s="11" t="s">
        <v>1070</v>
      </c>
      <c r="U3493" s="11" t="s">
        <v>434</v>
      </c>
      <c r="V3493" s="14">
        <v>0.1</v>
      </c>
      <c r="W3493" s="14" t="s">
        <v>133</v>
      </c>
      <c r="X3493" s="11" t="s">
        <v>198</v>
      </c>
      <c r="Y3493" s="11" t="s">
        <v>199</v>
      </c>
      <c r="Z3493" s="11" t="s">
        <v>196</v>
      </c>
      <c r="AA3493" s="11"/>
      <c r="AB3493" s="11" t="s">
        <v>105</v>
      </c>
      <c r="AC3493" s="11" t="s">
        <v>506</v>
      </c>
      <c r="AD3493" s="11"/>
      <c r="AE3493" s="11"/>
      <c r="AF3493" s="11"/>
      <c r="AG3493" s="11"/>
      <c r="AH3493" s="11"/>
      <c r="AI3493" s="11" t="s">
        <v>225</v>
      </c>
      <c r="AJ3493" s="9" t="s">
        <v>777</v>
      </c>
      <c r="AK3493" s="9" t="s">
        <v>59</v>
      </c>
      <c r="AL3493" s="9"/>
    </row>
    <row r="3494" spans="1:38" hidden="1" x14ac:dyDescent="0.2">
      <c r="A3494" s="12">
        <v>3214</v>
      </c>
      <c r="B3494" s="4">
        <v>42</v>
      </c>
      <c r="C3494" s="11" t="s">
        <v>1067</v>
      </c>
      <c r="D3494" s="11" t="s">
        <v>1455</v>
      </c>
      <c r="E3494" s="12">
        <v>2018</v>
      </c>
      <c r="F3494" s="11" t="s">
        <v>1331</v>
      </c>
      <c r="G3494" s="13">
        <v>45</v>
      </c>
      <c r="H3494" s="13">
        <v>45</v>
      </c>
      <c r="I3494" s="13"/>
      <c r="J3494" s="11"/>
      <c r="K3494" s="11"/>
      <c r="L3494" s="11"/>
      <c r="M3494" s="11"/>
      <c r="N3494" s="12">
        <v>2008</v>
      </c>
      <c r="O3494" s="11" t="s">
        <v>1456</v>
      </c>
      <c r="P3494" s="11" t="s">
        <v>652</v>
      </c>
      <c r="Q3494" s="11" t="s">
        <v>1329</v>
      </c>
      <c r="R3494" s="14"/>
      <c r="S3494" s="11" t="s">
        <v>1457</v>
      </c>
      <c r="T3494" s="11" t="s">
        <v>1070</v>
      </c>
      <c r="U3494" s="11" t="s">
        <v>434</v>
      </c>
      <c r="V3494" s="14">
        <v>0.1</v>
      </c>
      <c r="W3494" s="14" t="s">
        <v>133</v>
      </c>
      <c r="X3494" s="11" t="s">
        <v>198</v>
      </c>
      <c r="Y3494" s="11" t="s">
        <v>199</v>
      </c>
      <c r="Z3494" s="11" t="s">
        <v>196</v>
      </c>
      <c r="AA3494" s="11"/>
      <c r="AB3494" s="11" t="s">
        <v>105</v>
      </c>
      <c r="AC3494" s="11" t="s">
        <v>506</v>
      </c>
      <c r="AD3494" s="11"/>
      <c r="AE3494" s="11"/>
      <c r="AF3494" s="11"/>
      <c r="AG3494" s="11"/>
      <c r="AH3494" s="11"/>
      <c r="AI3494" s="11" t="s">
        <v>225</v>
      </c>
      <c r="AJ3494" s="9" t="s">
        <v>777</v>
      </c>
      <c r="AK3494" s="9" t="s">
        <v>59</v>
      </c>
      <c r="AL3494" s="9"/>
    </row>
    <row r="3495" spans="1:38" hidden="1" x14ac:dyDescent="0.2">
      <c r="A3495" s="12">
        <v>3214</v>
      </c>
      <c r="B3495" s="4">
        <v>43</v>
      </c>
      <c r="C3495" s="11" t="s">
        <v>1067</v>
      </c>
      <c r="D3495" s="11" t="s">
        <v>1455</v>
      </c>
      <c r="E3495" s="12">
        <v>2018</v>
      </c>
      <c r="F3495" s="11" t="s">
        <v>1331</v>
      </c>
      <c r="G3495" s="13">
        <v>41</v>
      </c>
      <c r="H3495" s="13">
        <v>41</v>
      </c>
      <c r="I3495" s="13"/>
      <c r="J3495" s="11"/>
      <c r="K3495" s="11"/>
      <c r="L3495" s="11"/>
      <c r="M3495" s="11"/>
      <c r="N3495" s="12">
        <v>2009</v>
      </c>
      <c r="O3495" s="11" t="s">
        <v>1456</v>
      </c>
      <c r="P3495" s="11" t="s">
        <v>652</v>
      </c>
      <c r="Q3495" s="11" t="s">
        <v>1329</v>
      </c>
      <c r="R3495" s="14"/>
      <c r="S3495" s="11" t="s">
        <v>1457</v>
      </c>
      <c r="T3495" s="11" t="s">
        <v>1070</v>
      </c>
      <c r="U3495" s="11" t="s">
        <v>434</v>
      </c>
      <c r="V3495" s="14">
        <v>0.1</v>
      </c>
      <c r="W3495" s="14" t="s">
        <v>133</v>
      </c>
      <c r="X3495" s="11" t="s">
        <v>198</v>
      </c>
      <c r="Y3495" s="11" t="s">
        <v>199</v>
      </c>
      <c r="Z3495" s="11" t="s">
        <v>196</v>
      </c>
      <c r="AA3495" s="11"/>
      <c r="AB3495" s="11" t="s">
        <v>105</v>
      </c>
      <c r="AC3495" s="11" t="s">
        <v>506</v>
      </c>
      <c r="AD3495" s="11"/>
      <c r="AE3495" s="11"/>
      <c r="AF3495" s="11"/>
      <c r="AG3495" s="11"/>
      <c r="AH3495" s="11"/>
      <c r="AI3495" s="11" t="s">
        <v>225</v>
      </c>
      <c r="AJ3495" s="9" t="s">
        <v>777</v>
      </c>
      <c r="AK3495" s="9" t="s">
        <v>59</v>
      </c>
      <c r="AL3495" s="9"/>
    </row>
    <row r="3496" spans="1:38" hidden="1" x14ac:dyDescent="0.2">
      <c r="A3496" s="12">
        <v>3214</v>
      </c>
      <c r="B3496" s="4">
        <v>44</v>
      </c>
      <c r="C3496" s="11" t="s">
        <v>1067</v>
      </c>
      <c r="D3496" s="11" t="s">
        <v>1455</v>
      </c>
      <c r="E3496" s="12">
        <v>2018</v>
      </c>
      <c r="F3496" s="11" t="s">
        <v>1331</v>
      </c>
      <c r="G3496" s="13">
        <v>32</v>
      </c>
      <c r="H3496" s="13">
        <v>32</v>
      </c>
      <c r="I3496" s="13"/>
      <c r="J3496" s="11"/>
      <c r="K3496" s="11"/>
      <c r="L3496" s="11"/>
      <c r="M3496" s="11"/>
      <c r="N3496" s="12">
        <v>2010</v>
      </c>
      <c r="O3496" s="11" t="s">
        <v>1456</v>
      </c>
      <c r="P3496" s="11" t="s">
        <v>652</v>
      </c>
      <c r="Q3496" s="11" t="s">
        <v>1329</v>
      </c>
      <c r="R3496" s="14"/>
      <c r="S3496" s="11" t="s">
        <v>1457</v>
      </c>
      <c r="T3496" s="11" t="s">
        <v>1070</v>
      </c>
      <c r="U3496" s="11" t="s">
        <v>434</v>
      </c>
      <c r="V3496" s="14">
        <v>0.1</v>
      </c>
      <c r="W3496" s="14" t="s">
        <v>133</v>
      </c>
      <c r="X3496" s="11" t="s">
        <v>198</v>
      </c>
      <c r="Y3496" s="11" t="s">
        <v>199</v>
      </c>
      <c r="Z3496" s="11" t="s">
        <v>196</v>
      </c>
      <c r="AA3496" s="11"/>
      <c r="AB3496" s="11" t="s">
        <v>105</v>
      </c>
      <c r="AC3496" s="11" t="s">
        <v>506</v>
      </c>
      <c r="AD3496" s="11"/>
      <c r="AE3496" s="11"/>
      <c r="AF3496" s="11"/>
      <c r="AG3496" s="11"/>
      <c r="AH3496" s="11"/>
      <c r="AI3496" s="11" t="s">
        <v>225</v>
      </c>
      <c r="AJ3496" s="9" t="s">
        <v>777</v>
      </c>
      <c r="AK3496" s="9" t="s">
        <v>59</v>
      </c>
      <c r="AL3496" s="9"/>
    </row>
    <row r="3497" spans="1:38" hidden="1" x14ac:dyDescent="0.2">
      <c r="A3497" s="12">
        <v>3214</v>
      </c>
      <c r="B3497" s="4">
        <v>45</v>
      </c>
      <c r="C3497" s="11" t="s">
        <v>1067</v>
      </c>
      <c r="D3497" s="11" t="s">
        <v>1455</v>
      </c>
      <c r="E3497" s="12">
        <v>2018</v>
      </c>
      <c r="F3497" s="11" t="s">
        <v>1460</v>
      </c>
      <c r="G3497" s="13">
        <v>8</v>
      </c>
      <c r="H3497" s="13">
        <v>8</v>
      </c>
      <c r="I3497" s="13"/>
      <c r="J3497" s="11"/>
      <c r="K3497" s="11"/>
      <c r="L3497" s="11"/>
      <c r="M3497" s="11"/>
      <c r="N3497" s="12">
        <v>1997</v>
      </c>
      <c r="O3497" s="11" t="s">
        <v>1456</v>
      </c>
      <c r="P3497" s="11" t="s">
        <v>652</v>
      </c>
      <c r="Q3497" s="11" t="s">
        <v>1329</v>
      </c>
      <c r="R3497" s="14"/>
      <c r="S3497" s="11" t="s">
        <v>1457</v>
      </c>
      <c r="T3497" s="11" t="s">
        <v>1070</v>
      </c>
      <c r="U3497" s="11" t="s">
        <v>434</v>
      </c>
      <c r="V3497" s="14">
        <v>0.1</v>
      </c>
      <c r="W3497" s="14" t="s">
        <v>133</v>
      </c>
      <c r="X3497" s="11" t="s">
        <v>198</v>
      </c>
      <c r="Y3497" s="11" t="s">
        <v>199</v>
      </c>
      <c r="Z3497" s="11" t="s">
        <v>196</v>
      </c>
      <c r="AA3497" s="11"/>
      <c r="AB3497" s="11" t="s">
        <v>105</v>
      </c>
      <c r="AC3497" s="11" t="s">
        <v>506</v>
      </c>
      <c r="AD3497" s="11"/>
      <c r="AE3497" s="11"/>
      <c r="AF3497" s="11"/>
      <c r="AG3497" s="11"/>
      <c r="AH3497" s="11"/>
      <c r="AI3497" s="11" t="s">
        <v>225</v>
      </c>
      <c r="AJ3497" s="9" t="s">
        <v>777</v>
      </c>
      <c r="AK3497" s="9" t="s">
        <v>59</v>
      </c>
      <c r="AL3497" s="9"/>
    </row>
    <row r="3498" spans="1:38" hidden="1" x14ac:dyDescent="0.2">
      <c r="A3498" s="12">
        <v>3214</v>
      </c>
      <c r="B3498" s="4">
        <v>46</v>
      </c>
      <c r="C3498" s="11" t="s">
        <v>1067</v>
      </c>
      <c r="D3498" s="11" t="s">
        <v>1455</v>
      </c>
      <c r="E3498" s="12">
        <v>2018</v>
      </c>
      <c r="F3498" s="11" t="s">
        <v>1460</v>
      </c>
      <c r="G3498" s="13">
        <v>8</v>
      </c>
      <c r="H3498" s="13">
        <v>8</v>
      </c>
      <c r="I3498" s="13"/>
      <c r="J3498" s="11"/>
      <c r="K3498" s="11"/>
      <c r="L3498" s="11"/>
      <c r="M3498" s="11"/>
      <c r="N3498" s="12">
        <v>1998</v>
      </c>
      <c r="O3498" s="11" t="s">
        <v>1456</v>
      </c>
      <c r="P3498" s="11" t="s">
        <v>652</v>
      </c>
      <c r="Q3498" s="11" t="s">
        <v>1329</v>
      </c>
      <c r="R3498" s="14"/>
      <c r="S3498" s="11" t="s">
        <v>1457</v>
      </c>
      <c r="T3498" s="11" t="s">
        <v>1070</v>
      </c>
      <c r="U3498" s="11" t="s">
        <v>434</v>
      </c>
      <c r="V3498" s="14">
        <v>0.1</v>
      </c>
      <c r="W3498" s="14" t="s">
        <v>133</v>
      </c>
      <c r="X3498" s="11" t="s">
        <v>198</v>
      </c>
      <c r="Y3498" s="11" t="s">
        <v>199</v>
      </c>
      <c r="Z3498" s="11" t="s">
        <v>196</v>
      </c>
      <c r="AA3498" s="11"/>
      <c r="AB3498" s="11" t="s">
        <v>105</v>
      </c>
      <c r="AC3498" s="11" t="s">
        <v>506</v>
      </c>
      <c r="AD3498" s="11"/>
      <c r="AE3498" s="11"/>
      <c r="AF3498" s="11"/>
      <c r="AG3498" s="11"/>
      <c r="AH3498" s="11"/>
      <c r="AI3498" s="11" t="s">
        <v>225</v>
      </c>
      <c r="AJ3498" s="9" t="s">
        <v>777</v>
      </c>
      <c r="AK3498" s="9" t="s">
        <v>59</v>
      </c>
      <c r="AL3498" s="9"/>
    </row>
    <row r="3499" spans="1:38" hidden="1" x14ac:dyDescent="0.2">
      <c r="A3499" s="12">
        <v>3214</v>
      </c>
      <c r="B3499" s="4">
        <v>47</v>
      </c>
      <c r="C3499" s="11" t="s">
        <v>1067</v>
      </c>
      <c r="D3499" s="11" t="s">
        <v>1455</v>
      </c>
      <c r="E3499" s="12">
        <v>2018</v>
      </c>
      <c r="F3499" s="11" t="s">
        <v>1460</v>
      </c>
      <c r="G3499" s="13">
        <v>12</v>
      </c>
      <c r="H3499" s="13">
        <v>12</v>
      </c>
      <c r="I3499" s="13"/>
      <c r="J3499" s="11"/>
      <c r="K3499" s="11"/>
      <c r="L3499" s="11"/>
      <c r="M3499" s="11"/>
      <c r="N3499" s="12">
        <v>1999</v>
      </c>
      <c r="O3499" s="11" t="s">
        <v>1456</v>
      </c>
      <c r="P3499" s="11" t="s">
        <v>652</v>
      </c>
      <c r="Q3499" s="11" t="s">
        <v>1329</v>
      </c>
      <c r="R3499" s="14"/>
      <c r="S3499" s="11" t="s">
        <v>1457</v>
      </c>
      <c r="T3499" s="11" t="s">
        <v>1070</v>
      </c>
      <c r="U3499" s="11" t="s">
        <v>434</v>
      </c>
      <c r="V3499" s="14">
        <v>0.1</v>
      </c>
      <c r="W3499" s="14" t="s">
        <v>133</v>
      </c>
      <c r="X3499" s="11" t="s">
        <v>198</v>
      </c>
      <c r="Y3499" s="11" t="s">
        <v>199</v>
      </c>
      <c r="Z3499" s="11" t="s">
        <v>196</v>
      </c>
      <c r="AA3499" s="11"/>
      <c r="AB3499" s="11" t="s">
        <v>105</v>
      </c>
      <c r="AC3499" s="11" t="s">
        <v>506</v>
      </c>
      <c r="AD3499" s="11"/>
      <c r="AE3499" s="11"/>
      <c r="AF3499" s="11"/>
      <c r="AG3499" s="11"/>
      <c r="AH3499" s="11"/>
      <c r="AI3499" s="11" t="s">
        <v>225</v>
      </c>
      <c r="AJ3499" s="9" t="s">
        <v>777</v>
      </c>
      <c r="AK3499" s="9" t="s">
        <v>59</v>
      </c>
      <c r="AL3499" s="9"/>
    </row>
    <row r="3500" spans="1:38" hidden="1" x14ac:dyDescent="0.2">
      <c r="A3500" s="12">
        <v>3214</v>
      </c>
      <c r="B3500" s="4">
        <v>48</v>
      </c>
      <c r="C3500" s="11" t="s">
        <v>1067</v>
      </c>
      <c r="D3500" s="11" t="s">
        <v>1455</v>
      </c>
      <c r="E3500" s="12">
        <v>2018</v>
      </c>
      <c r="F3500" s="11" t="s">
        <v>1460</v>
      </c>
      <c r="G3500" s="13">
        <v>19</v>
      </c>
      <c r="H3500" s="13">
        <v>19</v>
      </c>
      <c r="I3500" s="13"/>
      <c r="J3500" s="11"/>
      <c r="K3500" s="11"/>
      <c r="L3500" s="11"/>
      <c r="M3500" s="11"/>
      <c r="N3500" s="12">
        <v>2000</v>
      </c>
      <c r="O3500" s="11" t="s">
        <v>1456</v>
      </c>
      <c r="P3500" s="11" t="s">
        <v>652</v>
      </c>
      <c r="Q3500" s="11" t="s">
        <v>1329</v>
      </c>
      <c r="R3500" s="14"/>
      <c r="S3500" s="11" t="s">
        <v>1457</v>
      </c>
      <c r="T3500" s="11" t="s">
        <v>1070</v>
      </c>
      <c r="U3500" s="11" t="s">
        <v>434</v>
      </c>
      <c r="V3500" s="14">
        <v>0.1</v>
      </c>
      <c r="W3500" s="14" t="s">
        <v>133</v>
      </c>
      <c r="X3500" s="11" t="s">
        <v>198</v>
      </c>
      <c r="Y3500" s="11" t="s">
        <v>199</v>
      </c>
      <c r="Z3500" s="11" t="s">
        <v>196</v>
      </c>
      <c r="AA3500" s="11"/>
      <c r="AB3500" s="11" t="s">
        <v>105</v>
      </c>
      <c r="AC3500" s="11" t="s">
        <v>506</v>
      </c>
      <c r="AD3500" s="11"/>
      <c r="AE3500" s="11"/>
      <c r="AF3500" s="11"/>
      <c r="AG3500" s="11"/>
      <c r="AH3500" s="11"/>
      <c r="AI3500" s="11" t="s">
        <v>225</v>
      </c>
      <c r="AJ3500" s="9" t="s">
        <v>777</v>
      </c>
      <c r="AK3500" s="9" t="s">
        <v>59</v>
      </c>
      <c r="AL3500" s="9"/>
    </row>
    <row r="3501" spans="1:38" hidden="1" x14ac:dyDescent="0.2">
      <c r="A3501" s="12">
        <v>3214</v>
      </c>
      <c r="B3501" s="4">
        <v>49</v>
      </c>
      <c r="C3501" s="11" t="s">
        <v>1067</v>
      </c>
      <c r="D3501" s="11" t="s">
        <v>1455</v>
      </c>
      <c r="E3501" s="12">
        <v>2018</v>
      </c>
      <c r="F3501" s="11" t="s">
        <v>1460</v>
      </c>
      <c r="G3501" s="13">
        <v>13</v>
      </c>
      <c r="H3501" s="13">
        <v>13</v>
      </c>
      <c r="I3501" s="13"/>
      <c r="J3501" s="11"/>
      <c r="K3501" s="11"/>
      <c r="L3501" s="11"/>
      <c r="M3501" s="11"/>
      <c r="N3501" s="12">
        <v>2001</v>
      </c>
      <c r="O3501" s="11" t="s">
        <v>1456</v>
      </c>
      <c r="P3501" s="11" t="s">
        <v>652</v>
      </c>
      <c r="Q3501" s="11" t="s">
        <v>1329</v>
      </c>
      <c r="R3501" s="14"/>
      <c r="S3501" s="11" t="s">
        <v>1457</v>
      </c>
      <c r="T3501" s="11" t="s">
        <v>1070</v>
      </c>
      <c r="U3501" s="11" t="s">
        <v>434</v>
      </c>
      <c r="V3501" s="14">
        <v>0.1</v>
      </c>
      <c r="W3501" s="14" t="s">
        <v>133</v>
      </c>
      <c r="X3501" s="11" t="s">
        <v>198</v>
      </c>
      <c r="Y3501" s="11" t="s">
        <v>199</v>
      </c>
      <c r="Z3501" s="11" t="s">
        <v>196</v>
      </c>
      <c r="AA3501" s="11"/>
      <c r="AB3501" s="11" t="s">
        <v>105</v>
      </c>
      <c r="AC3501" s="11" t="s">
        <v>506</v>
      </c>
      <c r="AD3501" s="11"/>
      <c r="AE3501" s="11"/>
      <c r="AF3501" s="11"/>
      <c r="AG3501" s="11"/>
      <c r="AH3501" s="11"/>
      <c r="AI3501" s="11" t="s">
        <v>225</v>
      </c>
      <c r="AJ3501" s="9" t="s">
        <v>777</v>
      </c>
      <c r="AK3501" s="9" t="s">
        <v>59</v>
      </c>
      <c r="AL3501" s="9"/>
    </row>
    <row r="3502" spans="1:38" hidden="1" x14ac:dyDescent="0.2">
      <c r="A3502" s="12">
        <v>3214</v>
      </c>
      <c r="B3502" s="4">
        <v>50</v>
      </c>
      <c r="C3502" s="11" t="s">
        <v>1067</v>
      </c>
      <c r="D3502" s="11" t="s">
        <v>1455</v>
      </c>
      <c r="E3502" s="12">
        <v>2018</v>
      </c>
      <c r="F3502" s="11" t="s">
        <v>1460</v>
      </c>
      <c r="G3502" s="13">
        <v>18</v>
      </c>
      <c r="H3502" s="13">
        <v>18</v>
      </c>
      <c r="I3502" s="13"/>
      <c r="J3502" s="11"/>
      <c r="K3502" s="11"/>
      <c r="L3502" s="11"/>
      <c r="M3502" s="11"/>
      <c r="N3502" s="12">
        <v>2002</v>
      </c>
      <c r="O3502" s="11" t="s">
        <v>1456</v>
      </c>
      <c r="P3502" s="11" t="s">
        <v>652</v>
      </c>
      <c r="Q3502" s="11" t="s">
        <v>1329</v>
      </c>
      <c r="R3502" s="14"/>
      <c r="S3502" s="11" t="s">
        <v>1457</v>
      </c>
      <c r="T3502" s="11" t="s">
        <v>1070</v>
      </c>
      <c r="U3502" s="11" t="s">
        <v>434</v>
      </c>
      <c r="V3502" s="14">
        <v>0.1</v>
      </c>
      <c r="W3502" s="14" t="s">
        <v>133</v>
      </c>
      <c r="X3502" s="11" t="s">
        <v>198</v>
      </c>
      <c r="Y3502" s="11" t="s">
        <v>199</v>
      </c>
      <c r="Z3502" s="11" t="s">
        <v>196</v>
      </c>
      <c r="AA3502" s="11"/>
      <c r="AB3502" s="11" t="s">
        <v>105</v>
      </c>
      <c r="AC3502" s="11" t="s">
        <v>506</v>
      </c>
      <c r="AD3502" s="11"/>
      <c r="AE3502" s="11"/>
      <c r="AF3502" s="11"/>
      <c r="AG3502" s="11"/>
      <c r="AH3502" s="11"/>
      <c r="AI3502" s="11" t="s">
        <v>225</v>
      </c>
      <c r="AJ3502" s="9" t="s">
        <v>777</v>
      </c>
      <c r="AK3502" s="9" t="s">
        <v>59</v>
      </c>
      <c r="AL3502" s="9"/>
    </row>
    <row r="3503" spans="1:38" hidden="1" x14ac:dyDescent="0.2">
      <c r="A3503" s="12">
        <v>3214</v>
      </c>
      <c r="B3503" s="4">
        <v>51</v>
      </c>
      <c r="C3503" s="11" t="s">
        <v>1067</v>
      </c>
      <c r="D3503" s="11" t="s">
        <v>1455</v>
      </c>
      <c r="E3503" s="12">
        <v>2018</v>
      </c>
      <c r="F3503" s="11" t="s">
        <v>1460</v>
      </c>
      <c r="G3503" s="13">
        <v>13</v>
      </c>
      <c r="H3503" s="13">
        <v>13</v>
      </c>
      <c r="I3503" s="13"/>
      <c r="J3503" s="11"/>
      <c r="K3503" s="11"/>
      <c r="L3503" s="11"/>
      <c r="M3503" s="11"/>
      <c r="N3503" s="12">
        <v>2003</v>
      </c>
      <c r="O3503" s="11" t="s">
        <v>1456</v>
      </c>
      <c r="P3503" s="11" t="s">
        <v>652</v>
      </c>
      <c r="Q3503" s="11" t="s">
        <v>1329</v>
      </c>
      <c r="R3503" s="14"/>
      <c r="S3503" s="11" t="s">
        <v>1457</v>
      </c>
      <c r="T3503" s="11" t="s">
        <v>1070</v>
      </c>
      <c r="U3503" s="11" t="s">
        <v>434</v>
      </c>
      <c r="V3503" s="14">
        <v>0.1</v>
      </c>
      <c r="W3503" s="14" t="s">
        <v>133</v>
      </c>
      <c r="X3503" s="11" t="s">
        <v>198</v>
      </c>
      <c r="Y3503" s="11" t="s">
        <v>199</v>
      </c>
      <c r="Z3503" s="11" t="s">
        <v>196</v>
      </c>
      <c r="AA3503" s="11"/>
      <c r="AB3503" s="11" t="s">
        <v>105</v>
      </c>
      <c r="AC3503" s="11" t="s">
        <v>506</v>
      </c>
      <c r="AD3503" s="11"/>
      <c r="AE3503" s="11"/>
      <c r="AF3503" s="11"/>
      <c r="AG3503" s="11"/>
      <c r="AH3503" s="11"/>
      <c r="AI3503" s="11" t="s">
        <v>225</v>
      </c>
      <c r="AJ3503" s="9" t="s">
        <v>777</v>
      </c>
      <c r="AK3503" s="9" t="s">
        <v>59</v>
      </c>
      <c r="AL3503" s="9"/>
    </row>
    <row r="3504" spans="1:38" hidden="1" x14ac:dyDescent="0.2">
      <c r="A3504" s="12">
        <v>3214</v>
      </c>
      <c r="B3504" s="4">
        <v>52</v>
      </c>
      <c r="C3504" s="11" t="s">
        <v>1067</v>
      </c>
      <c r="D3504" s="11" t="s">
        <v>1455</v>
      </c>
      <c r="E3504" s="12">
        <v>2018</v>
      </c>
      <c r="F3504" s="11" t="s">
        <v>1460</v>
      </c>
      <c r="G3504" s="13">
        <v>19</v>
      </c>
      <c r="H3504" s="13">
        <v>19</v>
      </c>
      <c r="I3504" s="13"/>
      <c r="J3504" s="11"/>
      <c r="K3504" s="11"/>
      <c r="L3504" s="11"/>
      <c r="M3504" s="11"/>
      <c r="N3504" s="12">
        <v>2004</v>
      </c>
      <c r="O3504" s="11" t="s">
        <v>1456</v>
      </c>
      <c r="P3504" s="11" t="s">
        <v>652</v>
      </c>
      <c r="Q3504" s="11" t="s">
        <v>1329</v>
      </c>
      <c r="R3504" s="14"/>
      <c r="S3504" s="11" t="s">
        <v>1457</v>
      </c>
      <c r="T3504" s="11" t="s">
        <v>1070</v>
      </c>
      <c r="U3504" s="11" t="s">
        <v>434</v>
      </c>
      <c r="V3504" s="14">
        <v>0.1</v>
      </c>
      <c r="W3504" s="14" t="s">
        <v>133</v>
      </c>
      <c r="X3504" s="11" t="s">
        <v>198</v>
      </c>
      <c r="Y3504" s="11" t="s">
        <v>199</v>
      </c>
      <c r="Z3504" s="11" t="s">
        <v>196</v>
      </c>
      <c r="AA3504" s="11"/>
      <c r="AB3504" s="11" t="s">
        <v>105</v>
      </c>
      <c r="AC3504" s="11" t="s">
        <v>506</v>
      </c>
      <c r="AD3504" s="11"/>
      <c r="AE3504" s="11"/>
      <c r="AF3504" s="11"/>
      <c r="AG3504" s="11"/>
      <c r="AH3504" s="11"/>
      <c r="AI3504" s="11" t="s">
        <v>225</v>
      </c>
      <c r="AJ3504" s="9" t="s">
        <v>777</v>
      </c>
      <c r="AK3504" s="9" t="s">
        <v>59</v>
      </c>
      <c r="AL3504" s="9"/>
    </row>
    <row r="3505" spans="1:38" hidden="1" x14ac:dyDescent="0.2">
      <c r="A3505" s="12">
        <v>3214</v>
      </c>
      <c r="B3505" s="4">
        <v>53</v>
      </c>
      <c r="C3505" s="11" t="s">
        <v>1067</v>
      </c>
      <c r="D3505" s="11" t="s">
        <v>1455</v>
      </c>
      <c r="E3505" s="12">
        <v>2018</v>
      </c>
      <c r="F3505" s="11" t="s">
        <v>1460</v>
      </c>
      <c r="G3505" s="13">
        <v>5</v>
      </c>
      <c r="H3505" s="13">
        <v>5</v>
      </c>
      <c r="I3505" s="13"/>
      <c r="J3505" s="11"/>
      <c r="K3505" s="11"/>
      <c r="L3505" s="11"/>
      <c r="M3505" s="11"/>
      <c r="N3505" s="12">
        <v>2005</v>
      </c>
      <c r="O3505" s="11" t="s">
        <v>1456</v>
      </c>
      <c r="P3505" s="11" t="s">
        <v>652</v>
      </c>
      <c r="Q3505" s="11" t="s">
        <v>1329</v>
      </c>
      <c r="R3505" s="14"/>
      <c r="S3505" s="11" t="s">
        <v>1457</v>
      </c>
      <c r="T3505" s="11" t="s">
        <v>1070</v>
      </c>
      <c r="U3505" s="11" t="s">
        <v>434</v>
      </c>
      <c r="V3505" s="14">
        <v>0.1</v>
      </c>
      <c r="W3505" s="14" t="s">
        <v>133</v>
      </c>
      <c r="X3505" s="11" t="s">
        <v>198</v>
      </c>
      <c r="Y3505" s="11" t="s">
        <v>199</v>
      </c>
      <c r="Z3505" s="11" t="s">
        <v>196</v>
      </c>
      <c r="AA3505" s="11"/>
      <c r="AB3505" s="11" t="s">
        <v>105</v>
      </c>
      <c r="AC3505" s="11" t="s">
        <v>506</v>
      </c>
      <c r="AD3505" s="11"/>
      <c r="AE3505" s="11"/>
      <c r="AF3505" s="11"/>
      <c r="AG3505" s="11"/>
      <c r="AH3505" s="11"/>
      <c r="AI3505" s="11" t="s">
        <v>225</v>
      </c>
      <c r="AJ3505" s="9" t="s">
        <v>777</v>
      </c>
      <c r="AK3505" s="9" t="s">
        <v>59</v>
      </c>
      <c r="AL3505" s="9"/>
    </row>
    <row r="3506" spans="1:38" hidden="1" x14ac:dyDescent="0.2">
      <c r="A3506" s="12">
        <v>3214</v>
      </c>
      <c r="B3506" s="4">
        <v>54</v>
      </c>
      <c r="C3506" s="11" t="s">
        <v>1067</v>
      </c>
      <c r="D3506" s="11" t="s">
        <v>1455</v>
      </c>
      <c r="E3506" s="12">
        <v>2018</v>
      </c>
      <c r="F3506" s="11" t="s">
        <v>1460</v>
      </c>
      <c r="G3506" s="13">
        <v>10</v>
      </c>
      <c r="H3506" s="13">
        <v>10</v>
      </c>
      <c r="I3506" s="13"/>
      <c r="J3506" s="11"/>
      <c r="K3506" s="11"/>
      <c r="L3506" s="11"/>
      <c r="M3506" s="11"/>
      <c r="N3506" s="12">
        <v>2006</v>
      </c>
      <c r="O3506" s="11" t="s">
        <v>1456</v>
      </c>
      <c r="P3506" s="11" t="s">
        <v>652</v>
      </c>
      <c r="Q3506" s="11" t="s">
        <v>1329</v>
      </c>
      <c r="R3506" s="14"/>
      <c r="S3506" s="11" t="s">
        <v>1457</v>
      </c>
      <c r="T3506" s="11" t="s">
        <v>1070</v>
      </c>
      <c r="U3506" s="11" t="s">
        <v>434</v>
      </c>
      <c r="V3506" s="14">
        <v>0.1</v>
      </c>
      <c r="W3506" s="14" t="s">
        <v>133</v>
      </c>
      <c r="X3506" s="11" t="s">
        <v>198</v>
      </c>
      <c r="Y3506" s="11" t="s">
        <v>199</v>
      </c>
      <c r="Z3506" s="11" t="s">
        <v>196</v>
      </c>
      <c r="AA3506" s="11"/>
      <c r="AB3506" s="11" t="s">
        <v>105</v>
      </c>
      <c r="AC3506" s="11" t="s">
        <v>506</v>
      </c>
      <c r="AD3506" s="11"/>
      <c r="AE3506" s="11"/>
      <c r="AF3506" s="11"/>
      <c r="AG3506" s="11"/>
      <c r="AH3506" s="11"/>
      <c r="AI3506" s="11" t="s">
        <v>225</v>
      </c>
      <c r="AJ3506" s="9" t="s">
        <v>777</v>
      </c>
      <c r="AK3506" s="9" t="s">
        <v>59</v>
      </c>
      <c r="AL3506" s="9"/>
    </row>
    <row r="3507" spans="1:38" hidden="1" x14ac:dyDescent="0.2">
      <c r="A3507" s="12">
        <v>3214</v>
      </c>
      <c r="B3507" s="4">
        <v>55</v>
      </c>
      <c r="C3507" s="11" t="s">
        <v>1067</v>
      </c>
      <c r="D3507" s="11" t="s">
        <v>1455</v>
      </c>
      <c r="E3507" s="12">
        <v>2018</v>
      </c>
      <c r="F3507" s="11" t="s">
        <v>1460</v>
      </c>
      <c r="G3507" s="13">
        <v>12</v>
      </c>
      <c r="H3507" s="13">
        <v>12</v>
      </c>
      <c r="I3507" s="13"/>
      <c r="J3507" s="11"/>
      <c r="K3507" s="11"/>
      <c r="L3507" s="11"/>
      <c r="M3507" s="11"/>
      <c r="N3507" s="12">
        <v>2007</v>
      </c>
      <c r="O3507" s="11" t="s">
        <v>1456</v>
      </c>
      <c r="P3507" s="11" t="s">
        <v>652</v>
      </c>
      <c r="Q3507" s="11" t="s">
        <v>1329</v>
      </c>
      <c r="R3507" s="14"/>
      <c r="S3507" s="11" t="s">
        <v>1457</v>
      </c>
      <c r="T3507" s="11" t="s">
        <v>1070</v>
      </c>
      <c r="U3507" s="11" t="s">
        <v>434</v>
      </c>
      <c r="V3507" s="14">
        <v>0.1</v>
      </c>
      <c r="W3507" s="14" t="s">
        <v>133</v>
      </c>
      <c r="X3507" s="11" t="s">
        <v>198</v>
      </c>
      <c r="Y3507" s="11" t="s">
        <v>199</v>
      </c>
      <c r="Z3507" s="11" t="s">
        <v>196</v>
      </c>
      <c r="AA3507" s="11"/>
      <c r="AB3507" s="11" t="s">
        <v>105</v>
      </c>
      <c r="AC3507" s="11" t="s">
        <v>506</v>
      </c>
      <c r="AD3507" s="11"/>
      <c r="AE3507" s="11"/>
      <c r="AF3507" s="11"/>
      <c r="AG3507" s="11"/>
      <c r="AH3507" s="11"/>
      <c r="AI3507" s="11" t="s">
        <v>225</v>
      </c>
      <c r="AJ3507" s="9" t="s">
        <v>777</v>
      </c>
      <c r="AK3507" s="9" t="s">
        <v>59</v>
      </c>
      <c r="AL3507" s="9"/>
    </row>
    <row r="3508" spans="1:38" hidden="1" x14ac:dyDescent="0.2">
      <c r="A3508" s="12">
        <v>3214</v>
      </c>
      <c r="B3508" s="4">
        <v>56</v>
      </c>
      <c r="C3508" s="11" t="s">
        <v>1067</v>
      </c>
      <c r="D3508" s="11" t="s">
        <v>1455</v>
      </c>
      <c r="E3508" s="12">
        <v>2018</v>
      </c>
      <c r="F3508" s="11" t="s">
        <v>1460</v>
      </c>
      <c r="G3508" s="13">
        <v>9</v>
      </c>
      <c r="H3508" s="13">
        <v>9</v>
      </c>
      <c r="I3508" s="13"/>
      <c r="J3508" s="11"/>
      <c r="K3508" s="11"/>
      <c r="L3508" s="11"/>
      <c r="M3508" s="11"/>
      <c r="N3508" s="12">
        <v>2008</v>
      </c>
      <c r="O3508" s="11" t="s">
        <v>1456</v>
      </c>
      <c r="P3508" s="11" t="s">
        <v>652</v>
      </c>
      <c r="Q3508" s="11" t="s">
        <v>1329</v>
      </c>
      <c r="R3508" s="14"/>
      <c r="S3508" s="11" t="s">
        <v>1457</v>
      </c>
      <c r="T3508" s="11" t="s">
        <v>1070</v>
      </c>
      <c r="U3508" s="11" t="s">
        <v>434</v>
      </c>
      <c r="V3508" s="14">
        <v>0.1</v>
      </c>
      <c r="W3508" s="14" t="s">
        <v>133</v>
      </c>
      <c r="X3508" s="11" t="s">
        <v>198</v>
      </c>
      <c r="Y3508" s="11" t="s">
        <v>199</v>
      </c>
      <c r="Z3508" s="11" t="s">
        <v>196</v>
      </c>
      <c r="AA3508" s="11"/>
      <c r="AB3508" s="11" t="s">
        <v>105</v>
      </c>
      <c r="AC3508" s="11" t="s">
        <v>506</v>
      </c>
      <c r="AD3508" s="11"/>
      <c r="AE3508" s="11"/>
      <c r="AF3508" s="11"/>
      <c r="AG3508" s="11"/>
      <c r="AH3508" s="11"/>
      <c r="AI3508" s="11" t="s">
        <v>225</v>
      </c>
      <c r="AJ3508" s="9" t="s">
        <v>777</v>
      </c>
      <c r="AK3508" s="9" t="s">
        <v>59</v>
      </c>
      <c r="AL3508" s="9"/>
    </row>
    <row r="3509" spans="1:38" hidden="1" x14ac:dyDescent="0.2">
      <c r="A3509" s="12">
        <v>3214</v>
      </c>
      <c r="B3509" s="4">
        <v>57</v>
      </c>
      <c r="C3509" s="11" t="s">
        <v>1067</v>
      </c>
      <c r="D3509" s="11" t="s">
        <v>1455</v>
      </c>
      <c r="E3509" s="12">
        <v>2018</v>
      </c>
      <c r="F3509" s="11" t="s">
        <v>1460</v>
      </c>
      <c r="G3509" s="13">
        <v>16</v>
      </c>
      <c r="H3509" s="13">
        <v>16</v>
      </c>
      <c r="I3509" s="13"/>
      <c r="J3509" s="11"/>
      <c r="K3509" s="11"/>
      <c r="L3509" s="11"/>
      <c r="M3509" s="11"/>
      <c r="N3509" s="12">
        <v>2009</v>
      </c>
      <c r="O3509" s="11" t="s">
        <v>1456</v>
      </c>
      <c r="P3509" s="11" t="s">
        <v>652</v>
      </c>
      <c r="Q3509" s="11" t="s">
        <v>1329</v>
      </c>
      <c r="R3509" s="14"/>
      <c r="S3509" s="11" t="s">
        <v>1457</v>
      </c>
      <c r="T3509" s="11" t="s">
        <v>1070</v>
      </c>
      <c r="U3509" s="11" t="s">
        <v>434</v>
      </c>
      <c r="V3509" s="14">
        <v>0.1</v>
      </c>
      <c r="W3509" s="14" t="s">
        <v>133</v>
      </c>
      <c r="X3509" s="11" t="s">
        <v>198</v>
      </c>
      <c r="Y3509" s="11" t="s">
        <v>199</v>
      </c>
      <c r="Z3509" s="11" t="s">
        <v>196</v>
      </c>
      <c r="AA3509" s="11"/>
      <c r="AB3509" s="11" t="s">
        <v>105</v>
      </c>
      <c r="AC3509" s="11" t="s">
        <v>506</v>
      </c>
      <c r="AD3509" s="11"/>
      <c r="AE3509" s="11"/>
      <c r="AF3509" s="11"/>
      <c r="AG3509" s="11"/>
      <c r="AH3509" s="11"/>
      <c r="AI3509" s="11" t="s">
        <v>225</v>
      </c>
      <c r="AJ3509" s="9" t="s">
        <v>777</v>
      </c>
      <c r="AK3509" s="9" t="s">
        <v>59</v>
      </c>
      <c r="AL3509" s="9"/>
    </row>
    <row r="3510" spans="1:38" hidden="1" x14ac:dyDescent="0.2">
      <c r="A3510" s="12">
        <v>3214</v>
      </c>
      <c r="B3510" s="4">
        <v>58</v>
      </c>
      <c r="C3510" s="11" t="s">
        <v>1067</v>
      </c>
      <c r="D3510" s="11" t="s">
        <v>1455</v>
      </c>
      <c r="E3510" s="12">
        <v>2018</v>
      </c>
      <c r="F3510" s="11" t="s">
        <v>1460</v>
      </c>
      <c r="G3510" s="13">
        <v>11</v>
      </c>
      <c r="H3510" s="13">
        <v>11</v>
      </c>
      <c r="I3510" s="13"/>
      <c r="J3510" s="11"/>
      <c r="K3510" s="11"/>
      <c r="L3510" s="11"/>
      <c r="M3510" s="11"/>
      <c r="N3510" s="12">
        <v>2010</v>
      </c>
      <c r="O3510" s="11" t="s">
        <v>1456</v>
      </c>
      <c r="P3510" s="11" t="s">
        <v>652</v>
      </c>
      <c r="Q3510" s="11" t="s">
        <v>1329</v>
      </c>
      <c r="R3510" s="14"/>
      <c r="S3510" s="11" t="s">
        <v>1457</v>
      </c>
      <c r="T3510" s="11" t="s">
        <v>1070</v>
      </c>
      <c r="U3510" s="11" t="s">
        <v>434</v>
      </c>
      <c r="V3510" s="14">
        <v>0.1</v>
      </c>
      <c r="W3510" s="14" t="s">
        <v>133</v>
      </c>
      <c r="X3510" s="11" t="s">
        <v>198</v>
      </c>
      <c r="Y3510" s="11" t="s">
        <v>199</v>
      </c>
      <c r="Z3510" s="11" t="s">
        <v>196</v>
      </c>
      <c r="AA3510" s="11"/>
      <c r="AB3510" s="11" t="s">
        <v>105</v>
      </c>
      <c r="AC3510" s="11" t="s">
        <v>506</v>
      </c>
      <c r="AD3510" s="11"/>
      <c r="AE3510" s="11"/>
      <c r="AF3510" s="11"/>
      <c r="AG3510" s="11"/>
      <c r="AH3510" s="11"/>
      <c r="AI3510" s="11" t="s">
        <v>225</v>
      </c>
      <c r="AJ3510" s="9" t="s">
        <v>777</v>
      </c>
      <c r="AK3510" s="9" t="s">
        <v>59</v>
      </c>
      <c r="AL3510" s="9"/>
    </row>
    <row r="3511" spans="1:38" hidden="1" x14ac:dyDescent="0.2">
      <c r="A3511" s="12">
        <v>3214</v>
      </c>
      <c r="B3511" s="4">
        <v>59</v>
      </c>
      <c r="C3511" s="11" t="s">
        <v>1067</v>
      </c>
      <c r="D3511" s="11" t="s">
        <v>1455</v>
      </c>
      <c r="E3511" s="12">
        <v>2018</v>
      </c>
      <c r="F3511" s="11" t="s">
        <v>166</v>
      </c>
      <c r="G3511" s="13">
        <v>28</v>
      </c>
      <c r="H3511" s="13">
        <v>28</v>
      </c>
      <c r="I3511" s="13"/>
      <c r="J3511" s="11"/>
      <c r="K3511" s="11"/>
      <c r="L3511" s="11"/>
      <c r="M3511" s="11"/>
      <c r="N3511" s="12">
        <v>1997</v>
      </c>
      <c r="O3511" s="11" t="s">
        <v>1456</v>
      </c>
      <c r="P3511" s="11" t="s">
        <v>652</v>
      </c>
      <c r="Q3511" s="11" t="s">
        <v>1329</v>
      </c>
      <c r="R3511" s="14"/>
      <c r="S3511" s="11" t="s">
        <v>1457</v>
      </c>
      <c r="T3511" s="11" t="s">
        <v>1070</v>
      </c>
      <c r="U3511" s="11" t="s">
        <v>434</v>
      </c>
      <c r="V3511" s="14">
        <v>0.1</v>
      </c>
      <c r="W3511" s="14" t="s">
        <v>133</v>
      </c>
      <c r="X3511" s="11" t="s">
        <v>198</v>
      </c>
      <c r="Y3511" s="11" t="s">
        <v>199</v>
      </c>
      <c r="Z3511" s="11" t="s">
        <v>196</v>
      </c>
      <c r="AA3511" s="11"/>
      <c r="AB3511" s="11" t="s">
        <v>105</v>
      </c>
      <c r="AC3511" s="11" t="s">
        <v>506</v>
      </c>
      <c r="AD3511" s="11"/>
      <c r="AE3511" s="11"/>
      <c r="AF3511" s="11"/>
      <c r="AG3511" s="11"/>
      <c r="AH3511" s="11"/>
      <c r="AI3511" s="11" t="s">
        <v>225</v>
      </c>
      <c r="AJ3511" s="9" t="s">
        <v>777</v>
      </c>
      <c r="AK3511" s="9" t="s">
        <v>59</v>
      </c>
      <c r="AL3511" s="9"/>
    </row>
    <row r="3512" spans="1:38" hidden="1" x14ac:dyDescent="0.2">
      <c r="A3512" s="12">
        <v>3214</v>
      </c>
      <c r="B3512" s="4">
        <v>60</v>
      </c>
      <c r="C3512" s="11" t="s">
        <v>1067</v>
      </c>
      <c r="D3512" s="11" t="s">
        <v>1455</v>
      </c>
      <c r="E3512" s="12">
        <v>2018</v>
      </c>
      <c r="F3512" s="11" t="s">
        <v>166</v>
      </c>
      <c r="G3512" s="13">
        <v>27</v>
      </c>
      <c r="H3512" s="13">
        <v>27</v>
      </c>
      <c r="I3512" s="13"/>
      <c r="J3512" s="11"/>
      <c r="K3512" s="11"/>
      <c r="L3512" s="11"/>
      <c r="M3512" s="11"/>
      <c r="N3512" s="12">
        <v>1998</v>
      </c>
      <c r="O3512" s="11" t="s">
        <v>1456</v>
      </c>
      <c r="P3512" s="11" t="s">
        <v>652</v>
      </c>
      <c r="Q3512" s="11" t="s">
        <v>1329</v>
      </c>
      <c r="R3512" s="14"/>
      <c r="S3512" s="11" t="s">
        <v>1457</v>
      </c>
      <c r="T3512" s="11" t="s">
        <v>1070</v>
      </c>
      <c r="U3512" s="11" t="s">
        <v>434</v>
      </c>
      <c r="V3512" s="14">
        <v>0.1</v>
      </c>
      <c r="W3512" s="14" t="s">
        <v>133</v>
      </c>
      <c r="X3512" s="11" t="s">
        <v>198</v>
      </c>
      <c r="Y3512" s="11" t="s">
        <v>199</v>
      </c>
      <c r="Z3512" s="11" t="s">
        <v>196</v>
      </c>
      <c r="AA3512" s="11"/>
      <c r="AB3512" s="11" t="s">
        <v>105</v>
      </c>
      <c r="AC3512" s="11" t="s">
        <v>506</v>
      </c>
      <c r="AD3512" s="11"/>
      <c r="AE3512" s="11"/>
      <c r="AF3512" s="11"/>
      <c r="AG3512" s="11"/>
      <c r="AH3512" s="11"/>
      <c r="AI3512" s="11" t="s">
        <v>225</v>
      </c>
      <c r="AJ3512" s="9" t="s">
        <v>777</v>
      </c>
      <c r="AK3512" s="9" t="s">
        <v>59</v>
      </c>
      <c r="AL3512" s="9"/>
    </row>
    <row r="3513" spans="1:38" hidden="1" x14ac:dyDescent="0.2">
      <c r="A3513" s="12">
        <v>3214</v>
      </c>
      <c r="B3513" s="4">
        <v>61</v>
      </c>
      <c r="C3513" s="11" t="s">
        <v>1067</v>
      </c>
      <c r="D3513" s="11" t="s">
        <v>1455</v>
      </c>
      <c r="E3513" s="12">
        <v>2018</v>
      </c>
      <c r="F3513" s="11" t="s">
        <v>166</v>
      </c>
      <c r="G3513" s="13">
        <v>33</v>
      </c>
      <c r="H3513" s="13">
        <v>33</v>
      </c>
      <c r="I3513" s="13"/>
      <c r="J3513" s="11"/>
      <c r="K3513" s="11"/>
      <c r="L3513" s="11"/>
      <c r="M3513" s="11"/>
      <c r="N3513" s="12">
        <v>1999</v>
      </c>
      <c r="O3513" s="11" t="s">
        <v>1456</v>
      </c>
      <c r="P3513" s="11" t="s">
        <v>652</v>
      </c>
      <c r="Q3513" s="11" t="s">
        <v>1329</v>
      </c>
      <c r="R3513" s="14"/>
      <c r="S3513" s="11" t="s">
        <v>1457</v>
      </c>
      <c r="T3513" s="11" t="s">
        <v>1070</v>
      </c>
      <c r="U3513" s="11" t="s">
        <v>434</v>
      </c>
      <c r="V3513" s="14">
        <v>0.1</v>
      </c>
      <c r="W3513" s="14" t="s">
        <v>133</v>
      </c>
      <c r="X3513" s="11" t="s">
        <v>198</v>
      </c>
      <c r="Y3513" s="11" t="s">
        <v>199</v>
      </c>
      <c r="Z3513" s="11" t="s">
        <v>196</v>
      </c>
      <c r="AA3513" s="11"/>
      <c r="AB3513" s="11" t="s">
        <v>105</v>
      </c>
      <c r="AC3513" s="11" t="s">
        <v>506</v>
      </c>
      <c r="AD3513" s="11"/>
      <c r="AE3513" s="11"/>
      <c r="AF3513" s="11"/>
      <c r="AG3513" s="11"/>
      <c r="AH3513" s="11"/>
      <c r="AI3513" s="11" t="s">
        <v>225</v>
      </c>
      <c r="AJ3513" s="9" t="s">
        <v>777</v>
      </c>
      <c r="AK3513" s="9" t="s">
        <v>59</v>
      </c>
      <c r="AL3513" s="9"/>
    </row>
    <row r="3514" spans="1:38" hidden="1" x14ac:dyDescent="0.2">
      <c r="A3514" s="12">
        <v>3214</v>
      </c>
      <c r="B3514" s="4">
        <v>62</v>
      </c>
      <c r="C3514" s="11" t="s">
        <v>1067</v>
      </c>
      <c r="D3514" s="11" t="s">
        <v>1455</v>
      </c>
      <c r="E3514" s="12">
        <v>2018</v>
      </c>
      <c r="F3514" s="11" t="s">
        <v>166</v>
      </c>
      <c r="G3514" s="13">
        <v>41</v>
      </c>
      <c r="H3514" s="13">
        <v>41</v>
      </c>
      <c r="I3514" s="13"/>
      <c r="J3514" s="11"/>
      <c r="K3514" s="11"/>
      <c r="L3514" s="11"/>
      <c r="M3514" s="11"/>
      <c r="N3514" s="12">
        <v>2000</v>
      </c>
      <c r="O3514" s="11" t="s">
        <v>1456</v>
      </c>
      <c r="P3514" s="11" t="s">
        <v>652</v>
      </c>
      <c r="Q3514" s="11" t="s">
        <v>1329</v>
      </c>
      <c r="R3514" s="14"/>
      <c r="S3514" s="11" t="s">
        <v>1457</v>
      </c>
      <c r="T3514" s="11" t="s">
        <v>1070</v>
      </c>
      <c r="U3514" s="11" t="s">
        <v>434</v>
      </c>
      <c r="V3514" s="14">
        <v>0.1</v>
      </c>
      <c r="W3514" s="14" t="s">
        <v>133</v>
      </c>
      <c r="X3514" s="11" t="s">
        <v>198</v>
      </c>
      <c r="Y3514" s="11" t="s">
        <v>199</v>
      </c>
      <c r="Z3514" s="11" t="s">
        <v>196</v>
      </c>
      <c r="AA3514" s="11"/>
      <c r="AB3514" s="11" t="s">
        <v>105</v>
      </c>
      <c r="AC3514" s="11" t="s">
        <v>506</v>
      </c>
      <c r="AD3514" s="11"/>
      <c r="AE3514" s="11"/>
      <c r="AF3514" s="11"/>
      <c r="AG3514" s="11"/>
      <c r="AH3514" s="11"/>
      <c r="AI3514" s="11" t="s">
        <v>225</v>
      </c>
      <c r="AJ3514" s="9" t="s">
        <v>777</v>
      </c>
      <c r="AK3514" s="9" t="s">
        <v>59</v>
      </c>
      <c r="AL3514" s="9"/>
    </row>
    <row r="3515" spans="1:38" hidden="1" x14ac:dyDescent="0.2">
      <c r="A3515" s="12">
        <v>3214</v>
      </c>
      <c r="B3515" s="4">
        <v>63</v>
      </c>
      <c r="C3515" s="11" t="s">
        <v>1067</v>
      </c>
      <c r="D3515" s="11" t="s">
        <v>1455</v>
      </c>
      <c r="E3515" s="12">
        <v>2018</v>
      </c>
      <c r="F3515" s="11" t="s">
        <v>166</v>
      </c>
      <c r="G3515" s="13">
        <v>31</v>
      </c>
      <c r="H3515" s="13">
        <v>31</v>
      </c>
      <c r="I3515" s="13"/>
      <c r="J3515" s="11"/>
      <c r="K3515" s="11"/>
      <c r="L3515" s="11"/>
      <c r="M3515" s="11"/>
      <c r="N3515" s="12">
        <v>2001</v>
      </c>
      <c r="O3515" s="11" t="s">
        <v>1456</v>
      </c>
      <c r="P3515" s="11" t="s">
        <v>652</v>
      </c>
      <c r="Q3515" s="11" t="s">
        <v>1329</v>
      </c>
      <c r="R3515" s="14"/>
      <c r="S3515" s="11" t="s">
        <v>1457</v>
      </c>
      <c r="T3515" s="11" t="s">
        <v>1070</v>
      </c>
      <c r="U3515" s="11" t="s">
        <v>434</v>
      </c>
      <c r="V3515" s="14">
        <v>0.1</v>
      </c>
      <c r="W3515" s="14" t="s">
        <v>133</v>
      </c>
      <c r="X3515" s="11" t="s">
        <v>198</v>
      </c>
      <c r="Y3515" s="11" t="s">
        <v>199</v>
      </c>
      <c r="Z3515" s="11" t="s">
        <v>196</v>
      </c>
      <c r="AA3515" s="11"/>
      <c r="AB3515" s="11" t="s">
        <v>105</v>
      </c>
      <c r="AC3515" s="11" t="s">
        <v>506</v>
      </c>
      <c r="AD3515" s="11"/>
      <c r="AE3515" s="11"/>
      <c r="AF3515" s="11"/>
      <c r="AG3515" s="11"/>
      <c r="AH3515" s="11"/>
      <c r="AI3515" s="11" t="s">
        <v>225</v>
      </c>
      <c r="AJ3515" s="9" t="s">
        <v>777</v>
      </c>
      <c r="AK3515" s="9" t="s">
        <v>59</v>
      </c>
      <c r="AL3515" s="9"/>
    </row>
    <row r="3516" spans="1:38" hidden="1" x14ac:dyDescent="0.2">
      <c r="A3516" s="12">
        <v>3214</v>
      </c>
      <c r="B3516" s="4">
        <v>64</v>
      </c>
      <c r="C3516" s="11" t="s">
        <v>1067</v>
      </c>
      <c r="D3516" s="11" t="s">
        <v>1455</v>
      </c>
      <c r="E3516" s="12">
        <v>2018</v>
      </c>
      <c r="F3516" s="11" t="s">
        <v>166</v>
      </c>
      <c r="G3516" s="13">
        <v>39</v>
      </c>
      <c r="H3516" s="13">
        <v>39</v>
      </c>
      <c r="I3516" s="13"/>
      <c r="J3516" s="11"/>
      <c r="K3516" s="11"/>
      <c r="L3516" s="11"/>
      <c r="M3516" s="11"/>
      <c r="N3516" s="12">
        <v>2002</v>
      </c>
      <c r="O3516" s="11" t="s">
        <v>1456</v>
      </c>
      <c r="P3516" s="11" t="s">
        <v>652</v>
      </c>
      <c r="Q3516" s="11" t="s">
        <v>1329</v>
      </c>
      <c r="R3516" s="14"/>
      <c r="S3516" s="11" t="s">
        <v>1457</v>
      </c>
      <c r="T3516" s="11" t="s">
        <v>1070</v>
      </c>
      <c r="U3516" s="11" t="s">
        <v>434</v>
      </c>
      <c r="V3516" s="14">
        <v>0.1</v>
      </c>
      <c r="W3516" s="14" t="s">
        <v>133</v>
      </c>
      <c r="X3516" s="11" t="s">
        <v>198</v>
      </c>
      <c r="Y3516" s="11" t="s">
        <v>199</v>
      </c>
      <c r="Z3516" s="11" t="s">
        <v>196</v>
      </c>
      <c r="AA3516" s="11"/>
      <c r="AB3516" s="11" t="s">
        <v>105</v>
      </c>
      <c r="AC3516" s="11" t="s">
        <v>506</v>
      </c>
      <c r="AD3516" s="11"/>
      <c r="AE3516" s="11"/>
      <c r="AF3516" s="11"/>
      <c r="AG3516" s="11"/>
      <c r="AH3516" s="11"/>
      <c r="AI3516" s="11" t="s">
        <v>225</v>
      </c>
      <c r="AJ3516" s="9" t="s">
        <v>777</v>
      </c>
      <c r="AK3516" s="9" t="s">
        <v>59</v>
      </c>
      <c r="AL3516" s="9"/>
    </row>
    <row r="3517" spans="1:38" hidden="1" x14ac:dyDescent="0.2">
      <c r="A3517" s="12">
        <v>3214</v>
      </c>
      <c r="B3517" s="4">
        <v>65</v>
      </c>
      <c r="C3517" s="11" t="s">
        <v>1067</v>
      </c>
      <c r="D3517" s="11" t="s">
        <v>1455</v>
      </c>
      <c r="E3517" s="12">
        <v>2018</v>
      </c>
      <c r="F3517" s="11" t="s">
        <v>166</v>
      </c>
      <c r="G3517" s="13">
        <v>34</v>
      </c>
      <c r="H3517" s="13">
        <v>34</v>
      </c>
      <c r="I3517" s="13"/>
      <c r="J3517" s="11"/>
      <c r="K3517" s="11"/>
      <c r="L3517" s="11"/>
      <c r="M3517" s="11"/>
      <c r="N3517" s="12">
        <v>2003</v>
      </c>
      <c r="O3517" s="11" t="s">
        <v>1456</v>
      </c>
      <c r="P3517" s="11" t="s">
        <v>652</v>
      </c>
      <c r="Q3517" s="11" t="s">
        <v>1329</v>
      </c>
      <c r="R3517" s="14"/>
      <c r="S3517" s="11" t="s">
        <v>1457</v>
      </c>
      <c r="T3517" s="11" t="s">
        <v>1070</v>
      </c>
      <c r="U3517" s="11" t="s">
        <v>434</v>
      </c>
      <c r="V3517" s="14">
        <v>0.1</v>
      </c>
      <c r="W3517" s="14" t="s">
        <v>133</v>
      </c>
      <c r="X3517" s="11" t="s">
        <v>198</v>
      </c>
      <c r="Y3517" s="11" t="s">
        <v>199</v>
      </c>
      <c r="Z3517" s="11" t="s">
        <v>196</v>
      </c>
      <c r="AA3517" s="11"/>
      <c r="AB3517" s="11" t="s">
        <v>105</v>
      </c>
      <c r="AC3517" s="11" t="s">
        <v>506</v>
      </c>
      <c r="AD3517" s="11"/>
      <c r="AE3517" s="11"/>
      <c r="AF3517" s="11"/>
      <c r="AG3517" s="11"/>
      <c r="AH3517" s="11"/>
      <c r="AI3517" s="11" t="s">
        <v>225</v>
      </c>
      <c r="AJ3517" s="9" t="s">
        <v>777</v>
      </c>
      <c r="AK3517" s="9" t="s">
        <v>59</v>
      </c>
      <c r="AL3517" s="9"/>
    </row>
    <row r="3518" spans="1:38" hidden="1" x14ac:dyDescent="0.2">
      <c r="A3518" s="12">
        <v>3214</v>
      </c>
      <c r="B3518" s="4">
        <v>66</v>
      </c>
      <c r="C3518" s="11" t="s">
        <v>1067</v>
      </c>
      <c r="D3518" s="11" t="s">
        <v>1455</v>
      </c>
      <c r="E3518" s="12">
        <v>2018</v>
      </c>
      <c r="F3518" s="11" t="s">
        <v>166</v>
      </c>
      <c r="G3518" s="13">
        <v>48</v>
      </c>
      <c r="H3518" s="13">
        <v>48</v>
      </c>
      <c r="I3518" s="13"/>
      <c r="J3518" s="11"/>
      <c r="K3518" s="11"/>
      <c r="L3518" s="11"/>
      <c r="M3518" s="11"/>
      <c r="N3518" s="12">
        <v>2004</v>
      </c>
      <c r="O3518" s="11" t="s">
        <v>1456</v>
      </c>
      <c r="P3518" s="11" t="s">
        <v>652</v>
      </c>
      <c r="Q3518" s="11" t="s">
        <v>1329</v>
      </c>
      <c r="R3518" s="14"/>
      <c r="S3518" s="11" t="s">
        <v>1457</v>
      </c>
      <c r="T3518" s="11" t="s">
        <v>1070</v>
      </c>
      <c r="U3518" s="11" t="s">
        <v>434</v>
      </c>
      <c r="V3518" s="14">
        <v>0.1</v>
      </c>
      <c r="W3518" s="14" t="s">
        <v>133</v>
      </c>
      <c r="X3518" s="11" t="s">
        <v>198</v>
      </c>
      <c r="Y3518" s="11" t="s">
        <v>199</v>
      </c>
      <c r="Z3518" s="11" t="s">
        <v>196</v>
      </c>
      <c r="AA3518" s="11"/>
      <c r="AB3518" s="11" t="s">
        <v>105</v>
      </c>
      <c r="AC3518" s="11" t="s">
        <v>506</v>
      </c>
      <c r="AD3518" s="11"/>
      <c r="AE3518" s="11"/>
      <c r="AF3518" s="11"/>
      <c r="AG3518" s="11"/>
      <c r="AH3518" s="11"/>
      <c r="AI3518" s="11" t="s">
        <v>225</v>
      </c>
      <c r="AJ3518" s="9" t="s">
        <v>777</v>
      </c>
      <c r="AK3518" s="9" t="s">
        <v>59</v>
      </c>
      <c r="AL3518" s="9"/>
    </row>
    <row r="3519" spans="1:38" hidden="1" x14ac:dyDescent="0.2">
      <c r="A3519" s="12">
        <v>3214</v>
      </c>
      <c r="B3519" s="4">
        <v>67</v>
      </c>
      <c r="C3519" s="11" t="s">
        <v>1067</v>
      </c>
      <c r="D3519" s="11" t="s">
        <v>1455</v>
      </c>
      <c r="E3519" s="12">
        <v>2018</v>
      </c>
      <c r="F3519" s="11" t="s">
        <v>166</v>
      </c>
      <c r="G3519" s="13">
        <v>14</v>
      </c>
      <c r="H3519" s="13">
        <v>14</v>
      </c>
      <c r="I3519" s="13"/>
      <c r="J3519" s="11"/>
      <c r="K3519" s="11"/>
      <c r="L3519" s="11"/>
      <c r="M3519" s="11"/>
      <c r="N3519" s="12">
        <v>2005</v>
      </c>
      <c r="O3519" s="11" t="s">
        <v>1456</v>
      </c>
      <c r="P3519" s="11" t="s">
        <v>652</v>
      </c>
      <c r="Q3519" s="11" t="s">
        <v>1329</v>
      </c>
      <c r="R3519" s="14"/>
      <c r="S3519" s="11" t="s">
        <v>1457</v>
      </c>
      <c r="T3519" s="11" t="s">
        <v>1070</v>
      </c>
      <c r="U3519" s="11" t="s">
        <v>434</v>
      </c>
      <c r="V3519" s="14">
        <v>0.1</v>
      </c>
      <c r="W3519" s="14" t="s">
        <v>133</v>
      </c>
      <c r="X3519" s="11" t="s">
        <v>198</v>
      </c>
      <c r="Y3519" s="11" t="s">
        <v>199</v>
      </c>
      <c r="Z3519" s="11" t="s">
        <v>196</v>
      </c>
      <c r="AA3519" s="11"/>
      <c r="AB3519" s="11" t="s">
        <v>105</v>
      </c>
      <c r="AC3519" s="11" t="s">
        <v>506</v>
      </c>
      <c r="AD3519" s="11"/>
      <c r="AE3519" s="11"/>
      <c r="AF3519" s="11"/>
      <c r="AG3519" s="11"/>
      <c r="AH3519" s="11"/>
      <c r="AI3519" s="11" t="s">
        <v>225</v>
      </c>
      <c r="AJ3519" s="9" t="s">
        <v>777</v>
      </c>
      <c r="AK3519" s="9" t="s">
        <v>59</v>
      </c>
      <c r="AL3519" s="9"/>
    </row>
    <row r="3520" spans="1:38" hidden="1" x14ac:dyDescent="0.2">
      <c r="A3520" s="12">
        <v>3214</v>
      </c>
      <c r="B3520" s="4">
        <v>68</v>
      </c>
      <c r="C3520" s="11" t="s">
        <v>1067</v>
      </c>
      <c r="D3520" s="11" t="s">
        <v>1455</v>
      </c>
      <c r="E3520" s="12">
        <v>2018</v>
      </c>
      <c r="F3520" s="11" t="s">
        <v>166</v>
      </c>
      <c r="G3520" s="13">
        <v>15</v>
      </c>
      <c r="H3520" s="13">
        <v>15</v>
      </c>
      <c r="I3520" s="13"/>
      <c r="J3520" s="11"/>
      <c r="K3520" s="11"/>
      <c r="L3520" s="11"/>
      <c r="M3520" s="11"/>
      <c r="N3520" s="12">
        <v>2006</v>
      </c>
      <c r="O3520" s="11" t="s">
        <v>1456</v>
      </c>
      <c r="P3520" s="11" t="s">
        <v>652</v>
      </c>
      <c r="Q3520" s="11" t="s">
        <v>1329</v>
      </c>
      <c r="R3520" s="14"/>
      <c r="S3520" s="11" t="s">
        <v>1457</v>
      </c>
      <c r="T3520" s="11" t="s">
        <v>1070</v>
      </c>
      <c r="U3520" s="11" t="s">
        <v>434</v>
      </c>
      <c r="V3520" s="14">
        <v>0.1</v>
      </c>
      <c r="W3520" s="14" t="s">
        <v>133</v>
      </c>
      <c r="X3520" s="11" t="s">
        <v>198</v>
      </c>
      <c r="Y3520" s="11" t="s">
        <v>199</v>
      </c>
      <c r="Z3520" s="11" t="s">
        <v>196</v>
      </c>
      <c r="AA3520" s="11"/>
      <c r="AB3520" s="11" t="s">
        <v>105</v>
      </c>
      <c r="AC3520" s="11" t="s">
        <v>506</v>
      </c>
      <c r="AD3520" s="11"/>
      <c r="AE3520" s="11"/>
      <c r="AF3520" s="11"/>
      <c r="AG3520" s="11"/>
      <c r="AH3520" s="11"/>
      <c r="AI3520" s="11" t="s">
        <v>225</v>
      </c>
      <c r="AJ3520" s="9" t="s">
        <v>777</v>
      </c>
      <c r="AK3520" s="9" t="s">
        <v>59</v>
      </c>
      <c r="AL3520" s="9"/>
    </row>
    <row r="3521" spans="1:38" hidden="1" x14ac:dyDescent="0.2">
      <c r="A3521" s="12">
        <v>3214</v>
      </c>
      <c r="B3521" s="4">
        <v>69</v>
      </c>
      <c r="C3521" s="11" t="s">
        <v>1067</v>
      </c>
      <c r="D3521" s="11" t="s">
        <v>1455</v>
      </c>
      <c r="E3521" s="12">
        <v>2018</v>
      </c>
      <c r="F3521" s="11" t="s">
        <v>166</v>
      </c>
      <c r="G3521" s="13">
        <v>29</v>
      </c>
      <c r="H3521" s="13">
        <v>29</v>
      </c>
      <c r="I3521" s="13"/>
      <c r="J3521" s="11"/>
      <c r="K3521" s="11"/>
      <c r="L3521" s="11"/>
      <c r="M3521" s="11"/>
      <c r="N3521" s="12">
        <v>2007</v>
      </c>
      <c r="O3521" s="11" t="s">
        <v>1456</v>
      </c>
      <c r="P3521" s="11" t="s">
        <v>652</v>
      </c>
      <c r="Q3521" s="11" t="s">
        <v>1329</v>
      </c>
      <c r="R3521" s="14"/>
      <c r="S3521" s="11" t="s">
        <v>1457</v>
      </c>
      <c r="T3521" s="11" t="s">
        <v>1070</v>
      </c>
      <c r="U3521" s="11" t="s">
        <v>434</v>
      </c>
      <c r="V3521" s="14">
        <v>0.1</v>
      </c>
      <c r="W3521" s="14" t="s">
        <v>133</v>
      </c>
      <c r="X3521" s="11" t="s">
        <v>198</v>
      </c>
      <c r="Y3521" s="11" t="s">
        <v>199</v>
      </c>
      <c r="Z3521" s="11" t="s">
        <v>196</v>
      </c>
      <c r="AA3521" s="11"/>
      <c r="AB3521" s="11" t="s">
        <v>105</v>
      </c>
      <c r="AC3521" s="11" t="s">
        <v>506</v>
      </c>
      <c r="AD3521" s="11"/>
      <c r="AE3521" s="11"/>
      <c r="AF3521" s="11"/>
      <c r="AG3521" s="11"/>
      <c r="AH3521" s="11"/>
      <c r="AI3521" s="11" t="s">
        <v>225</v>
      </c>
      <c r="AJ3521" s="9" t="s">
        <v>777</v>
      </c>
      <c r="AK3521" s="9" t="s">
        <v>59</v>
      </c>
      <c r="AL3521" s="9"/>
    </row>
    <row r="3522" spans="1:38" hidden="1" x14ac:dyDescent="0.2">
      <c r="A3522" s="12">
        <v>3214</v>
      </c>
      <c r="B3522" s="4">
        <v>70</v>
      </c>
      <c r="C3522" s="11" t="s">
        <v>1067</v>
      </c>
      <c r="D3522" s="11" t="s">
        <v>1455</v>
      </c>
      <c r="E3522" s="12">
        <v>2018</v>
      </c>
      <c r="F3522" s="11" t="s">
        <v>166</v>
      </c>
      <c r="G3522" s="13">
        <v>19</v>
      </c>
      <c r="H3522" s="13">
        <v>19</v>
      </c>
      <c r="I3522" s="13"/>
      <c r="J3522" s="11"/>
      <c r="K3522" s="11"/>
      <c r="L3522" s="11"/>
      <c r="M3522" s="11"/>
      <c r="N3522" s="12">
        <v>2008</v>
      </c>
      <c r="O3522" s="11" t="s">
        <v>1456</v>
      </c>
      <c r="P3522" s="11" t="s">
        <v>652</v>
      </c>
      <c r="Q3522" s="11" t="s">
        <v>1329</v>
      </c>
      <c r="R3522" s="14"/>
      <c r="S3522" s="11" t="s">
        <v>1457</v>
      </c>
      <c r="T3522" s="11" t="s">
        <v>1070</v>
      </c>
      <c r="U3522" s="11" t="s">
        <v>434</v>
      </c>
      <c r="V3522" s="14">
        <v>0.1</v>
      </c>
      <c r="W3522" s="14" t="s">
        <v>133</v>
      </c>
      <c r="X3522" s="11" t="s">
        <v>198</v>
      </c>
      <c r="Y3522" s="11" t="s">
        <v>199</v>
      </c>
      <c r="Z3522" s="11" t="s">
        <v>196</v>
      </c>
      <c r="AA3522" s="11"/>
      <c r="AB3522" s="11" t="s">
        <v>105</v>
      </c>
      <c r="AC3522" s="11" t="s">
        <v>506</v>
      </c>
      <c r="AD3522" s="11"/>
      <c r="AE3522" s="11"/>
      <c r="AF3522" s="11"/>
      <c r="AG3522" s="11"/>
      <c r="AH3522" s="11"/>
      <c r="AI3522" s="11" t="s">
        <v>225</v>
      </c>
      <c r="AJ3522" s="9" t="s">
        <v>777</v>
      </c>
      <c r="AK3522" s="9" t="s">
        <v>59</v>
      </c>
      <c r="AL3522" s="9"/>
    </row>
    <row r="3523" spans="1:38" hidden="1" x14ac:dyDescent="0.2">
      <c r="A3523" s="12">
        <v>3214</v>
      </c>
      <c r="B3523" s="4">
        <v>71</v>
      </c>
      <c r="C3523" s="11" t="s">
        <v>1067</v>
      </c>
      <c r="D3523" s="11" t="s">
        <v>1455</v>
      </c>
      <c r="E3523" s="12">
        <v>2018</v>
      </c>
      <c r="F3523" s="11" t="s">
        <v>166</v>
      </c>
      <c r="G3523" s="13">
        <v>25</v>
      </c>
      <c r="H3523" s="13">
        <v>25</v>
      </c>
      <c r="I3523" s="13"/>
      <c r="J3523" s="11"/>
      <c r="K3523" s="11"/>
      <c r="L3523" s="11"/>
      <c r="M3523" s="11"/>
      <c r="N3523" s="12">
        <v>2009</v>
      </c>
      <c r="O3523" s="11" t="s">
        <v>1456</v>
      </c>
      <c r="P3523" s="11" t="s">
        <v>652</v>
      </c>
      <c r="Q3523" s="11" t="s">
        <v>1329</v>
      </c>
      <c r="R3523" s="14"/>
      <c r="S3523" s="11" t="s">
        <v>1457</v>
      </c>
      <c r="T3523" s="11" t="s">
        <v>1070</v>
      </c>
      <c r="U3523" s="11" t="s">
        <v>434</v>
      </c>
      <c r="V3523" s="14">
        <v>0.1</v>
      </c>
      <c r="W3523" s="14" t="s">
        <v>133</v>
      </c>
      <c r="X3523" s="11" t="s">
        <v>198</v>
      </c>
      <c r="Y3523" s="11" t="s">
        <v>199</v>
      </c>
      <c r="Z3523" s="11" t="s">
        <v>196</v>
      </c>
      <c r="AA3523" s="11"/>
      <c r="AB3523" s="11" t="s">
        <v>105</v>
      </c>
      <c r="AC3523" s="11" t="s">
        <v>506</v>
      </c>
      <c r="AD3523" s="11"/>
      <c r="AE3523" s="11"/>
      <c r="AF3523" s="11"/>
      <c r="AG3523" s="11"/>
      <c r="AH3523" s="11"/>
      <c r="AI3523" s="11" t="s">
        <v>225</v>
      </c>
      <c r="AJ3523" s="9" t="s">
        <v>777</v>
      </c>
      <c r="AK3523" s="9" t="s">
        <v>59</v>
      </c>
      <c r="AL3523" s="9"/>
    </row>
    <row r="3524" spans="1:38" hidden="1" x14ac:dyDescent="0.2">
      <c r="A3524" s="12">
        <v>3214</v>
      </c>
      <c r="B3524" s="4">
        <v>72</v>
      </c>
      <c r="C3524" s="11" t="s">
        <v>1067</v>
      </c>
      <c r="D3524" s="11" t="s">
        <v>1455</v>
      </c>
      <c r="E3524" s="12">
        <v>2018</v>
      </c>
      <c r="F3524" s="11" t="s">
        <v>166</v>
      </c>
      <c r="G3524" s="13">
        <v>29</v>
      </c>
      <c r="H3524" s="13">
        <v>29</v>
      </c>
      <c r="I3524" s="13"/>
      <c r="J3524" s="11"/>
      <c r="K3524" s="11"/>
      <c r="L3524" s="11"/>
      <c r="M3524" s="11"/>
      <c r="N3524" s="12">
        <v>2010</v>
      </c>
      <c r="O3524" s="11" t="s">
        <v>1456</v>
      </c>
      <c r="P3524" s="11" t="s">
        <v>652</v>
      </c>
      <c r="Q3524" s="11" t="s">
        <v>1329</v>
      </c>
      <c r="R3524" s="14"/>
      <c r="S3524" s="11" t="s">
        <v>1457</v>
      </c>
      <c r="T3524" s="11" t="s">
        <v>1070</v>
      </c>
      <c r="U3524" s="11" t="s">
        <v>434</v>
      </c>
      <c r="V3524" s="14">
        <v>0.1</v>
      </c>
      <c r="W3524" s="14" t="s">
        <v>133</v>
      </c>
      <c r="X3524" s="11" t="s">
        <v>198</v>
      </c>
      <c r="Y3524" s="11" t="s">
        <v>199</v>
      </c>
      <c r="Z3524" s="11" t="s">
        <v>196</v>
      </c>
      <c r="AA3524" s="11"/>
      <c r="AB3524" s="11" t="s">
        <v>105</v>
      </c>
      <c r="AC3524" s="11" t="s">
        <v>506</v>
      </c>
      <c r="AD3524" s="11"/>
      <c r="AE3524" s="11"/>
      <c r="AF3524" s="11"/>
      <c r="AG3524" s="11"/>
      <c r="AH3524" s="11"/>
      <c r="AI3524" s="11" t="s">
        <v>225</v>
      </c>
      <c r="AJ3524" s="9" t="s">
        <v>777</v>
      </c>
      <c r="AK3524" s="9" t="s">
        <v>59</v>
      </c>
      <c r="AL3524" s="9"/>
    </row>
    <row r="3525" spans="1:38" hidden="1" x14ac:dyDescent="0.2">
      <c r="A3525" s="12">
        <v>3214</v>
      </c>
      <c r="B3525" s="4">
        <v>73</v>
      </c>
      <c r="C3525" s="11" t="s">
        <v>1067</v>
      </c>
      <c r="D3525" s="11" t="s">
        <v>1455</v>
      </c>
      <c r="E3525" s="12">
        <v>2018</v>
      </c>
      <c r="F3525" s="11" t="s">
        <v>752</v>
      </c>
      <c r="G3525" s="13">
        <v>1</v>
      </c>
      <c r="H3525" s="13"/>
      <c r="I3525" s="13"/>
      <c r="J3525" s="11"/>
      <c r="K3525" s="11"/>
      <c r="L3525" s="11" t="s">
        <v>137</v>
      </c>
      <c r="M3525" s="11" t="s">
        <v>53</v>
      </c>
      <c r="N3525" s="11" t="s">
        <v>1456</v>
      </c>
      <c r="O3525" s="11" t="s">
        <v>1456</v>
      </c>
      <c r="P3525" s="11" t="s">
        <v>652</v>
      </c>
      <c r="Q3525" s="11" t="s">
        <v>1329</v>
      </c>
      <c r="R3525" s="14"/>
      <c r="S3525" s="11" t="s">
        <v>1457</v>
      </c>
      <c r="T3525" s="11" t="s">
        <v>1070</v>
      </c>
      <c r="U3525" s="11" t="s">
        <v>434</v>
      </c>
      <c r="V3525" s="14">
        <v>0.1</v>
      </c>
      <c r="W3525" s="14" t="s">
        <v>133</v>
      </c>
      <c r="X3525" s="11" t="s">
        <v>198</v>
      </c>
      <c r="Y3525" s="11" t="s">
        <v>199</v>
      </c>
      <c r="Z3525" s="11" t="s">
        <v>196</v>
      </c>
      <c r="AA3525" s="11"/>
      <c r="AB3525" s="11" t="s">
        <v>105</v>
      </c>
      <c r="AC3525" s="11" t="s">
        <v>506</v>
      </c>
      <c r="AD3525" s="11"/>
      <c r="AE3525" s="11"/>
      <c r="AF3525" s="11"/>
      <c r="AG3525" s="11"/>
      <c r="AH3525" s="11"/>
      <c r="AI3525" s="11" t="s">
        <v>225</v>
      </c>
      <c r="AJ3525" s="9" t="s">
        <v>777</v>
      </c>
      <c r="AK3525" s="9" t="s">
        <v>59</v>
      </c>
      <c r="AL3525" s="9"/>
    </row>
    <row r="3526" spans="1:38" hidden="1" x14ac:dyDescent="0.2">
      <c r="A3526" s="12">
        <v>3214</v>
      </c>
      <c r="B3526" s="4">
        <v>74</v>
      </c>
      <c r="C3526" s="11" t="s">
        <v>1067</v>
      </c>
      <c r="D3526" s="11" t="s">
        <v>1455</v>
      </c>
      <c r="E3526" s="12">
        <v>2018</v>
      </c>
      <c r="F3526" s="11" t="s">
        <v>752</v>
      </c>
      <c r="G3526" s="13">
        <v>0.98285714285714298</v>
      </c>
      <c r="H3526" s="13"/>
      <c r="I3526" s="13"/>
      <c r="J3526" s="11"/>
      <c r="K3526" s="11"/>
      <c r="L3526" s="11" t="s">
        <v>102</v>
      </c>
      <c r="M3526" s="11" t="s">
        <v>53</v>
      </c>
      <c r="N3526" s="11" t="s">
        <v>1456</v>
      </c>
      <c r="O3526" s="11" t="s">
        <v>1456</v>
      </c>
      <c r="P3526" s="11" t="s">
        <v>652</v>
      </c>
      <c r="Q3526" s="11" t="s">
        <v>1329</v>
      </c>
      <c r="R3526" s="14"/>
      <c r="S3526" s="11" t="s">
        <v>1457</v>
      </c>
      <c r="T3526" s="11" t="s">
        <v>1070</v>
      </c>
      <c r="U3526" s="11" t="s">
        <v>434</v>
      </c>
      <c r="V3526" s="14">
        <v>0.1</v>
      </c>
      <c r="W3526" s="14" t="s">
        <v>133</v>
      </c>
      <c r="X3526" s="11" t="s">
        <v>198</v>
      </c>
      <c r="Y3526" s="11" t="s">
        <v>199</v>
      </c>
      <c r="Z3526" s="11" t="s">
        <v>196</v>
      </c>
      <c r="AA3526" s="11"/>
      <c r="AB3526" s="11" t="s">
        <v>105</v>
      </c>
      <c r="AC3526" s="11" t="s">
        <v>506</v>
      </c>
      <c r="AD3526" s="11"/>
      <c r="AE3526" s="11"/>
      <c r="AF3526" s="11"/>
      <c r="AG3526" s="11"/>
      <c r="AH3526" s="11"/>
      <c r="AI3526" s="11" t="s">
        <v>225</v>
      </c>
      <c r="AJ3526" s="9" t="s">
        <v>777</v>
      </c>
      <c r="AK3526" s="9" t="s">
        <v>59</v>
      </c>
      <c r="AL3526" s="9"/>
    </row>
    <row r="3527" spans="1:38" hidden="1" x14ac:dyDescent="0.2">
      <c r="A3527" s="12">
        <v>3214</v>
      </c>
      <c r="B3527" s="4">
        <v>75</v>
      </c>
      <c r="C3527" s="11" t="s">
        <v>1067</v>
      </c>
      <c r="D3527" s="11" t="s">
        <v>1455</v>
      </c>
      <c r="E3527" s="12">
        <v>2018</v>
      </c>
      <c r="F3527" s="11" t="s">
        <v>752</v>
      </c>
      <c r="G3527" s="13">
        <v>0.96952380952381001</v>
      </c>
      <c r="H3527" s="13"/>
      <c r="I3527" s="13"/>
      <c r="J3527" s="11"/>
      <c r="K3527" s="11"/>
      <c r="L3527" s="11" t="s">
        <v>99</v>
      </c>
      <c r="M3527" s="11" t="s">
        <v>53</v>
      </c>
      <c r="N3527" s="11" t="s">
        <v>1456</v>
      </c>
      <c r="O3527" s="11" t="s">
        <v>1456</v>
      </c>
      <c r="P3527" s="11" t="s">
        <v>652</v>
      </c>
      <c r="Q3527" s="11" t="s">
        <v>1329</v>
      </c>
      <c r="R3527" s="14"/>
      <c r="S3527" s="11" t="s">
        <v>1457</v>
      </c>
      <c r="T3527" s="11" t="s">
        <v>1070</v>
      </c>
      <c r="U3527" s="11" t="s">
        <v>434</v>
      </c>
      <c r="V3527" s="14">
        <v>0.1</v>
      </c>
      <c r="W3527" s="14" t="s">
        <v>133</v>
      </c>
      <c r="X3527" s="11" t="s">
        <v>198</v>
      </c>
      <c r="Y3527" s="11" t="s">
        <v>199</v>
      </c>
      <c r="Z3527" s="11" t="s">
        <v>196</v>
      </c>
      <c r="AA3527" s="11"/>
      <c r="AB3527" s="11" t="s">
        <v>105</v>
      </c>
      <c r="AC3527" s="11" t="s">
        <v>506</v>
      </c>
      <c r="AD3527" s="11"/>
      <c r="AE3527" s="11"/>
      <c r="AF3527" s="11"/>
      <c r="AG3527" s="11"/>
      <c r="AH3527" s="11"/>
      <c r="AI3527" s="11" t="s">
        <v>225</v>
      </c>
      <c r="AJ3527" s="9" t="s">
        <v>777</v>
      </c>
      <c r="AK3527" s="9" t="s">
        <v>59</v>
      </c>
      <c r="AL3527" s="9"/>
    </row>
    <row r="3528" spans="1:38" hidden="1" x14ac:dyDescent="0.2">
      <c r="A3528" s="12">
        <v>3214</v>
      </c>
      <c r="B3528" s="4">
        <v>76</v>
      </c>
      <c r="C3528" s="11" t="s">
        <v>1067</v>
      </c>
      <c r="D3528" s="11" t="s">
        <v>1455</v>
      </c>
      <c r="E3528" s="12">
        <v>2018</v>
      </c>
      <c r="F3528" s="11" t="s">
        <v>752</v>
      </c>
      <c r="G3528" s="13">
        <v>0.94285714285714295</v>
      </c>
      <c r="H3528" s="13"/>
      <c r="I3528" s="13"/>
      <c r="J3528" s="11"/>
      <c r="K3528" s="11"/>
      <c r="L3528" s="11" t="s">
        <v>845</v>
      </c>
      <c r="M3528" s="11" t="s">
        <v>53</v>
      </c>
      <c r="N3528" s="11" t="s">
        <v>1456</v>
      </c>
      <c r="O3528" s="11" t="s">
        <v>1456</v>
      </c>
      <c r="P3528" s="11" t="s">
        <v>652</v>
      </c>
      <c r="Q3528" s="11" t="s">
        <v>1329</v>
      </c>
      <c r="R3528" s="14"/>
      <c r="S3528" s="11" t="s">
        <v>1457</v>
      </c>
      <c r="T3528" s="11" t="s">
        <v>1070</v>
      </c>
      <c r="U3528" s="11" t="s">
        <v>434</v>
      </c>
      <c r="V3528" s="14">
        <v>0.1</v>
      </c>
      <c r="W3528" s="14" t="s">
        <v>133</v>
      </c>
      <c r="X3528" s="11" t="s">
        <v>198</v>
      </c>
      <c r="Y3528" s="11" t="s">
        <v>199</v>
      </c>
      <c r="Z3528" s="11" t="s">
        <v>196</v>
      </c>
      <c r="AA3528" s="11"/>
      <c r="AB3528" s="11" t="s">
        <v>105</v>
      </c>
      <c r="AC3528" s="11" t="s">
        <v>506</v>
      </c>
      <c r="AD3528" s="11"/>
      <c r="AE3528" s="11"/>
      <c r="AF3528" s="11"/>
      <c r="AG3528" s="11"/>
      <c r="AH3528" s="11"/>
      <c r="AI3528" s="11" t="s">
        <v>225</v>
      </c>
      <c r="AJ3528" s="9" t="s">
        <v>777</v>
      </c>
      <c r="AK3528" s="9" t="s">
        <v>59</v>
      </c>
      <c r="AL3528" s="9"/>
    </row>
    <row r="3529" spans="1:38" hidden="1" x14ac:dyDescent="0.2">
      <c r="A3529" s="12">
        <v>3214</v>
      </c>
      <c r="B3529" s="4">
        <v>77</v>
      </c>
      <c r="C3529" s="11" t="s">
        <v>1067</v>
      </c>
      <c r="D3529" s="11" t="s">
        <v>1455</v>
      </c>
      <c r="E3529" s="12">
        <v>2018</v>
      </c>
      <c r="F3529" s="11" t="s">
        <v>752</v>
      </c>
      <c r="G3529" s="13">
        <v>0.90285714285714302</v>
      </c>
      <c r="H3529" s="13"/>
      <c r="I3529" s="13"/>
      <c r="J3529" s="11"/>
      <c r="K3529" s="11"/>
      <c r="L3529" s="11" t="s">
        <v>376</v>
      </c>
      <c r="M3529" s="11" t="s">
        <v>53</v>
      </c>
      <c r="N3529" s="11" t="s">
        <v>1456</v>
      </c>
      <c r="O3529" s="11" t="s">
        <v>1456</v>
      </c>
      <c r="P3529" s="11" t="s">
        <v>652</v>
      </c>
      <c r="Q3529" s="11" t="s">
        <v>1329</v>
      </c>
      <c r="R3529" s="14"/>
      <c r="S3529" s="11" t="s">
        <v>1457</v>
      </c>
      <c r="T3529" s="11" t="s">
        <v>1070</v>
      </c>
      <c r="U3529" s="11" t="s">
        <v>434</v>
      </c>
      <c r="V3529" s="14">
        <v>0.1</v>
      </c>
      <c r="W3529" s="14" t="s">
        <v>133</v>
      </c>
      <c r="X3529" s="11" t="s">
        <v>198</v>
      </c>
      <c r="Y3529" s="11" t="s">
        <v>199</v>
      </c>
      <c r="Z3529" s="11" t="s">
        <v>196</v>
      </c>
      <c r="AA3529" s="11"/>
      <c r="AB3529" s="11" t="s">
        <v>105</v>
      </c>
      <c r="AC3529" s="11" t="s">
        <v>506</v>
      </c>
      <c r="AD3529" s="11"/>
      <c r="AE3529" s="11"/>
      <c r="AF3529" s="11"/>
      <c r="AG3529" s="11"/>
      <c r="AH3529" s="11"/>
      <c r="AI3529" s="11" t="s">
        <v>225</v>
      </c>
      <c r="AJ3529" s="9" t="s">
        <v>777</v>
      </c>
      <c r="AK3529" s="9" t="s">
        <v>59</v>
      </c>
      <c r="AL3529" s="9"/>
    </row>
    <row r="3530" spans="1:38" hidden="1" x14ac:dyDescent="0.2">
      <c r="A3530" s="12">
        <v>3214</v>
      </c>
      <c r="B3530" s="4">
        <v>78</v>
      </c>
      <c r="C3530" s="11" t="s">
        <v>1067</v>
      </c>
      <c r="D3530" s="11" t="s">
        <v>1455</v>
      </c>
      <c r="E3530" s="12">
        <v>2018</v>
      </c>
      <c r="F3530" s="11" t="s">
        <v>752</v>
      </c>
      <c r="G3530" s="13">
        <v>0.88190476190476197</v>
      </c>
      <c r="H3530" s="13"/>
      <c r="I3530" s="13"/>
      <c r="J3530" s="11"/>
      <c r="K3530" s="11"/>
      <c r="L3530" s="11" t="s">
        <v>259</v>
      </c>
      <c r="M3530" s="11" t="s">
        <v>53</v>
      </c>
      <c r="N3530" s="11" t="s">
        <v>1456</v>
      </c>
      <c r="O3530" s="11" t="s">
        <v>1456</v>
      </c>
      <c r="P3530" s="11" t="s">
        <v>652</v>
      </c>
      <c r="Q3530" s="11" t="s">
        <v>1329</v>
      </c>
      <c r="R3530" s="14"/>
      <c r="S3530" s="11" t="s">
        <v>1457</v>
      </c>
      <c r="T3530" s="11" t="s">
        <v>1070</v>
      </c>
      <c r="U3530" s="11" t="s">
        <v>434</v>
      </c>
      <c r="V3530" s="14">
        <v>0.1</v>
      </c>
      <c r="W3530" s="14" t="s">
        <v>133</v>
      </c>
      <c r="X3530" s="11" t="s">
        <v>198</v>
      </c>
      <c r="Y3530" s="11" t="s">
        <v>199</v>
      </c>
      <c r="Z3530" s="11" t="s">
        <v>196</v>
      </c>
      <c r="AA3530" s="11"/>
      <c r="AB3530" s="11" t="s">
        <v>105</v>
      </c>
      <c r="AC3530" s="11" t="s">
        <v>506</v>
      </c>
      <c r="AD3530" s="11"/>
      <c r="AE3530" s="11"/>
      <c r="AF3530" s="11"/>
      <c r="AG3530" s="11"/>
      <c r="AH3530" s="11"/>
      <c r="AI3530" s="11" t="s">
        <v>225</v>
      </c>
      <c r="AJ3530" s="9" t="s">
        <v>777</v>
      </c>
      <c r="AK3530" s="9" t="s">
        <v>59</v>
      </c>
      <c r="AL3530" s="9"/>
    </row>
    <row r="3531" spans="1:38" hidden="1" x14ac:dyDescent="0.2">
      <c r="A3531" s="12">
        <v>3214</v>
      </c>
      <c r="B3531" s="4">
        <v>79</v>
      </c>
      <c r="C3531" s="11" t="s">
        <v>1067</v>
      </c>
      <c r="D3531" s="11" t="s">
        <v>1455</v>
      </c>
      <c r="E3531" s="12">
        <v>2018</v>
      </c>
      <c r="F3531" s="11" t="s">
        <v>752</v>
      </c>
      <c r="G3531" s="13">
        <v>0.874285714285714</v>
      </c>
      <c r="H3531" s="13"/>
      <c r="I3531" s="13"/>
      <c r="J3531" s="11"/>
      <c r="K3531" s="11"/>
      <c r="L3531" s="11" t="s">
        <v>139</v>
      </c>
      <c r="M3531" s="11" t="s">
        <v>53</v>
      </c>
      <c r="N3531" s="11" t="s">
        <v>1456</v>
      </c>
      <c r="O3531" s="11" t="s">
        <v>1456</v>
      </c>
      <c r="P3531" s="11" t="s">
        <v>652</v>
      </c>
      <c r="Q3531" s="11" t="s">
        <v>1329</v>
      </c>
      <c r="R3531" s="14"/>
      <c r="S3531" s="11" t="s">
        <v>1457</v>
      </c>
      <c r="T3531" s="11" t="s">
        <v>1070</v>
      </c>
      <c r="U3531" s="11" t="s">
        <v>434</v>
      </c>
      <c r="V3531" s="14">
        <v>0.1</v>
      </c>
      <c r="W3531" s="14" t="s">
        <v>133</v>
      </c>
      <c r="X3531" s="11" t="s">
        <v>198</v>
      </c>
      <c r="Y3531" s="11" t="s">
        <v>199</v>
      </c>
      <c r="Z3531" s="11" t="s">
        <v>196</v>
      </c>
      <c r="AA3531" s="11"/>
      <c r="AB3531" s="11" t="s">
        <v>105</v>
      </c>
      <c r="AC3531" s="11" t="s">
        <v>506</v>
      </c>
      <c r="AD3531" s="11"/>
      <c r="AE3531" s="11"/>
      <c r="AF3531" s="11"/>
      <c r="AG3531" s="11"/>
      <c r="AH3531" s="11"/>
      <c r="AI3531" s="11" t="s">
        <v>225</v>
      </c>
      <c r="AJ3531" s="9" t="s">
        <v>777</v>
      </c>
      <c r="AK3531" s="9" t="s">
        <v>59</v>
      </c>
      <c r="AL3531" s="9"/>
    </row>
    <row r="3532" spans="1:38" hidden="1" x14ac:dyDescent="0.2">
      <c r="A3532" s="12">
        <v>3214</v>
      </c>
      <c r="B3532" s="4">
        <v>80</v>
      </c>
      <c r="C3532" s="11" t="s">
        <v>1067</v>
      </c>
      <c r="D3532" s="11" t="s">
        <v>1455</v>
      </c>
      <c r="E3532" s="12">
        <v>2018</v>
      </c>
      <c r="F3532" s="11" t="s">
        <v>752</v>
      </c>
      <c r="G3532" s="13">
        <v>0.86666666666666703</v>
      </c>
      <c r="H3532" s="13"/>
      <c r="I3532" s="13"/>
      <c r="J3532" s="11"/>
      <c r="K3532" s="11"/>
      <c r="L3532" s="11" t="s">
        <v>499</v>
      </c>
      <c r="M3532" s="11" t="s">
        <v>53</v>
      </c>
      <c r="N3532" s="11" t="s">
        <v>1456</v>
      </c>
      <c r="O3532" s="11" t="s">
        <v>1456</v>
      </c>
      <c r="P3532" s="11" t="s">
        <v>652</v>
      </c>
      <c r="Q3532" s="11" t="s">
        <v>1329</v>
      </c>
      <c r="R3532" s="14"/>
      <c r="S3532" s="11" t="s">
        <v>1457</v>
      </c>
      <c r="T3532" s="11" t="s">
        <v>1070</v>
      </c>
      <c r="U3532" s="11" t="s">
        <v>434</v>
      </c>
      <c r="V3532" s="14">
        <v>0.1</v>
      </c>
      <c r="W3532" s="14" t="s">
        <v>133</v>
      </c>
      <c r="X3532" s="11" t="s">
        <v>198</v>
      </c>
      <c r="Y3532" s="11" t="s">
        <v>199</v>
      </c>
      <c r="Z3532" s="11" t="s">
        <v>196</v>
      </c>
      <c r="AA3532" s="11"/>
      <c r="AB3532" s="11" t="s">
        <v>105</v>
      </c>
      <c r="AC3532" s="11" t="s">
        <v>506</v>
      </c>
      <c r="AD3532" s="11"/>
      <c r="AE3532" s="11"/>
      <c r="AF3532" s="11"/>
      <c r="AG3532" s="11"/>
      <c r="AH3532" s="11"/>
      <c r="AI3532" s="11" t="s">
        <v>225</v>
      </c>
      <c r="AJ3532" s="9" t="s">
        <v>777</v>
      </c>
      <c r="AK3532" s="9" t="s">
        <v>59</v>
      </c>
      <c r="AL3532" s="9"/>
    </row>
    <row r="3533" spans="1:38" hidden="1" x14ac:dyDescent="0.2">
      <c r="A3533" s="12">
        <v>3214</v>
      </c>
      <c r="B3533" s="4">
        <v>81</v>
      </c>
      <c r="C3533" s="11" t="s">
        <v>1067</v>
      </c>
      <c r="D3533" s="11" t="s">
        <v>1455</v>
      </c>
      <c r="E3533" s="12">
        <v>2018</v>
      </c>
      <c r="F3533" s="11" t="s">
        <v>752</v>
      </c>
      <c r="G3533" s="13">
        <v>0.85714285714285698</v>
      </c>
      <c r="H3533" s="13"/>
      <c r="I3533" s="13"/>
      <c r="J3533" s="11"/>
      <c r="K3533" s="11"/>
      <c r="L3533" s="11" t="s">
        <v>801</v>
      </c>
      <c r="M3533" s="11" t="s">
        <v>53</v>
      </c>
      <c r="N3533" s="11" t="s">
        <v>1456</v>
      </c>
      <c r="O3533" s="11" t="s">
        <v>1456</v>
      </c>
      <c r="P3533" s="11" t="s">
        <v>652</v>
      </c>
      <c r="Q3533" s="11" t="s">
        <v>1329</v>
      </c>
      <c r="R3533" s="14"/>
      <c r="S3533" s="11" t="s">
        <v>1457</v>
      </c>
      <c r="T3533" s="11" t="s">
        <v>1070</v>
      </c>
      <c r="U3533" s="11" t="s">
        <v>434</v>
      </c>
      <c r="V3533" s="14">
        <v>0.1</v>
      </c>
      <c r="W3533" s="14" t="s">
        <v>133</v>
      </c>
      <c r="X3533" s="11" t="s">
        <v>198</v>
      </c>
      <c r="Y3533" s="11" t="s">
        <v>199</v>
      </c>
      <c r="Z3533" s="11" t="s">
        <v>196</v>
      </c>
      <c r="AA3533" s="11"/>
      <c r="AB3533" s="11" t="s">
        <v>105</v>
      </c>
      <c r="AC3533" s="11" t="s">
        <v>506</v>
      </c>
      <c r="AD3533" s="11"/>
      <c r="AE3533" s="11"/>
      <c r="AF3533" s="11"/>
      <c r="AG3533" s="11"/>
      <c r="AH3533" s="11"/>
      <c r="AI3533" s="11" t="s">
        <v>225</v>
      </c>
      <c r="AJ3533" s="9" t="s">
        <v>777</v>
      </c>
      <c r="AK3533" s="9" t="s">
        <v>59</v>
      </c>
      <c r="AL3533" s="9"/>
    </row>
    <row r="3534" spans="1:38" hidden="1" x14ac:dyDescent="0.2">
      <c r="A3534" s="12">
        <v>3214</v>
      </c>
      <c r="B3534" s="4">
        <v>82</v>
      </c>
      <c r="C3534" s="11" t="s">
        <v>1067</v>
      </c>
      <c r="D3534" s="11" t="s">
        <v>1455</v>
      </c>
      <c r="E3534" s="12">
        <v>2018</v>
      </c>
      <c r="F3534" s="11" t="s">
        <v>752</v>
      </c>
      <c r="G3534" s="13">
        <v>0.85142857142857098</v>
      </c>
      <c r="H3534" s="13"/>
      <c r="I3534" s="13"/>
      <c r="J3534" s="11"/>
      <c r="K3534" s="11"/>
      <c r="L3534" s="11" t="s">
        <v>796</v>
      </c>
      <c r="M3534" s="11" t="s">
        <v>53</v>
      </c>
      <c r="N3534" s="11" t="s">
        <v>1456</v>
      </c>
      <c r="O3534" s="11" t="s">
        <v>1456</v>
      </c>
      <c r="P3534" s="11" t="s">
        <v>652</v>
      </c>
      <c r="Q3534" s="11" t="s">
        <v>1329</v>
      </c>
      <c r="R3534" s="14"/>
      <c r="S3534" s="11" t="s">
        <v>1457</v>
      </c>
      <c r="T3534" s="11" t="s">
        <v>1070</v>
      </c>
      <c r="U3534" s="11" t="s">
        <v>434</v>
      </c>
      <c r="V3534" s="14">
        <v>0.1</v>
      </c>
      <c r="W3534" s="14" t="s">
        <v>133</v>
      </c>
      <c r="X3534" s="11" t="s">
        <v>198</v>
      </c>
      <c r="Y3534" s="11" t="s">
        <v>199</v>
      </c>
      <c r="Z3534" s="11" t="s">
        <v>196</v>
      </c>
      <c r="AA3534" s="11"/>
      <c r="AB3534" s="11" t="s">
        <v>105</v>
      </c>
      <c r="AC3534" s="11" t="s">
        <v>506</v>
      </c>
      <c r="AD3534" s="11"/>
      <c r="AE3534" s="11"/>
      <c r="AF3534" s="11"/>
      <c r="AG3534" s="11"/>
      <c r="AH3534" s="11"/>
      <c r="AI3534" s="11" t="s">
        <v>225</v>
      </c>
      <c r="AJ3534" s="9" t="s">
        <v>777</v>
      </c>
      <c r="AK3534" s="9" t="s">
        <v>59</v>
      </c>
      <c r="AL3534" s="9"/>
    </row>
    <row r="3535" spans="1:38" hidden="1" x14ac:dyDescent="0.2">
      <c r="A3535" s="12">
        <v>3214</v>
      </c>
      <c r="B3535" s="4">
        <v>83</v>
      </c>
      <c r="C3535" s="11" t="s">
        <v>1067</v>
      </c>
      <c r="D3535" s="11" t="s">
        <v>1455</v>
      </c>
      <c r="E3535" s="12">
        <v>2018</v>
      </c>
      <c r="F3535" s="11" t="s">
        <v>752</v>
      </c>
      <c r="G3535" s="13">
        <v>0.84</v>
      </c>
      <c r="H3535" s="13"/>
      <c r="I3535" s="13"/>
      <c r="J3535" s="11"/>
      <c r="K3535" s="11"/>
      <c r="L3535" s="11" t="s">
        <v>797</v>
      </c>
      <c r="M3535" s="11" t="s">
        <v>53</v>
      </c>
      <c r="N3535" s="11" t="s">
        <v>1456</v>
      </c>
      <c r="O3535" s="11" t="s">
        <v>1456</v>
      </c>
      <c r="P3535" s="11" t="s">
        <v>652</v>
      </c>
      <c r="Q3535" s="11" t="s">
        <v>1329</v>
      </c>
      <c r="R3535" s="14"/>
      <c r="S3535" s="11" t="s">
        <v>1457</v>
      </c>
      <c r="T3535" s="11" t="s">
        <v>1070</v>
      </c>
      <c r="U3535" s="11" t="s">
        <v>434</v>
      </c>
      <c r="V3535" s="14">
        <v>0.1</v>
      </c>
      <c r="W3535" s="14" t="s">
        <v>133</v>
      </c>
      <c r="X3535" s="11" t="s">
        <v>198</v>
      </c>
      <c r="Y3535" s="11" t="s">
        <v>199</v>
      </c>
      <c r="Z3535" s="11" t="s">
        <v>196</v>
      </c>
      <c r="AA3535" s="11"/>
      <c r="AB3535" s="11" t="s">
        <v>105</v>
      </c>
      <c r="AC3535" s="11" t="s">
        <v>506</v>
      </c>
      <c r="AD3535" s="11"/>
      <c r="AE3535" s="11"/>
      <c r="AF3535" s="11"/>
      <c r="AG3535" s="11"/>
      <c r="AH3535" s="11"/>
      <c r="AI3535" s="11" t="s">
        <v>225</v>
      </c>
      <c r="AJ3535" s="9" t="s">
        <v>777</v>
      </c>
      <c r="AK3535" s="9" t="s">
        <v>59</v>
      </c>
      <c r="AL3535" s="9"/>
    </row>
    <row r="3536" spans="1:38" hidden="1" x14ac:dyDescent="0.2">
      <c r="A3536" s="12">
        <v>3214</v>
      </c>
      <c r="B3536" s="4">
        <v>84</v>
      </c>
      <c r="C3536" s="11" t="s">
        <v>1067</v>
      </c>
      <c r="D3536" s="11" t="s">
        <v>1455</v>
      </c>
      <c r="E3536" s="12">
        <v>2018</v>
      </c>
      <c r="F3536" s="11" t="s">
        <v>752</v>
      </c>
      <c r="G3536" s="13">
        <v>0.82666666666666699</v>
      </c>
      <c r="H3536" s="13"/>
      <c r="I3536" s="13"/>
      <c r="J3536" s="11"/>
      <c r="K3536" s="11"/>
      <c r="L3536" s="11" t="s">
        <v>100</v>
      </c>
      <c r="M3536" s="11" t="s">
        <v>53</v>
      </c>
      <c r="N3536" s="11" t="s">
        <v>1456</v>
      </c>
      <c r="O3536" s="11" t="s">
        <v>1456</v>
      </c>
      <c r="P3536" s="11" t="s">
        <v>652</v>
      </c>
      <c r="Q3536" s="11" t="s">
        <v>1329</v>
      </c>
      <c r="R3536" s="14"/>
      <c r="S3536" s="11" t="s">
        <v>1457</v>
      </c>
      <c r="T3536" s="11" t="s">
        <v>1070</v>
      </c>
      <c r="U3536" s="11" t="s">
        <v>434</v>
      </c>
      <c r="V3536" s="14">
        <v>0.1</v>
      </c>
      <c r="W3536" s="14" t="s">
        <v>133</v>
      </c>
      <c r="X3536" s="11" t="s">
        <v>198</v>
      </c>
      <c r="Y3536" s="11" t="s">
        <v>199</v>
      </c>
      <c r="Z3536" s="11" t="s">
        <v>196</v>
      </c>
      <c r="AA3536" s="11"/>
      <c r="AB3536" s="11" t="s">
        <v>105</v>
      </c>
      <c r="AC3536" s="11" t="s">
        <v>506</v>
      </c>
      <c r="AD3536" s="11"/>
      <c r="AE3536" s="11"/>
      <c r="AF3536" s="11"/>
      <c r="AG3536" s="11"/>
      <c r="AH3536" s="11"/>
      <c r="AI3536" s="11" t="s">
        <v>225</v>
      </c>
      <c r="AJ3536" s="9" t="s">
        <v>777</v>
      </c>
      <c r="AK3536" s="9" t="s">
        <v>59</v>
      </c>
      <c r="AL3536" s="9"/>
    </row>
    <row r="3537" spans="1:38" hidden="1" x14ac:dyDescent="0.2">
      <c r="A3537" s="12">
        <v>3214</v>
      </c>
      <c r="B3537" s="4">
        <v>85</v>
      </c>
      <c r="C3537" s="11" t="s">
        <v>1067</v>
      </c>
      <c r="D3537" s="11" t="s">
        <v>1455</v>
      </c>
      <c r="E3537" s="12">
        <v>2018</v>
      </c>
      <c r="F3537" s="11" t="s">
        <v>752</v>
      </c>
      <c r="G3537" s="13">
        <v>0.79809523809523797</v>
      </c>
      <c r="H3537" s="13"/>
      <c r="I3537" s="13"/>
      <c r="J3537" s="11"/>
      <c r="K3537" s="11"/>
      <c r="L3537" s="11" t="s">
        <v>802</v>
      </c>
      <c r="M3537" s="11" t="s">
        <v>53</v>
      </c>
      <c r="N3537" s="11" t="s">
        <v>1456</v>
      </c>
      <c r="O3537" s="11" t="s">
        <v>1456</v>
      </c>
      <c r="P3537" s="11" t="s">
        <v>652</v>
      </c>
      <c r="Q3537" s="11" t="s">
        <v>1329</v>
      </c>
      <c r="R3537" s="14"/>
      <c r="S3537" s="11" t="s">
        <v>1457</v>
      </c>
      <c r="T3537" s="11" t="s">
        <v>1070</v>
      </c>
      <c r="U3537" s="11" t="s">
        <v>434</v>
      </c>
      <c r="V3537" s="14">
        <v>0.1</v>
      </c>
      <c r="W3537" s="14" t="s">
        <v>133</v>
      </c>
      <c r="X3537" s="11" t="s">
        <v>198</v>
      </c>
      <c r="Y3537" s="11" t="s">
        <v>199</v>
      </c>
      <c r="Z3537" s="11" t="s">
        <v>196</v>
      </c>
      <c r="AA3537" s="11"/>
      <c r="AB3537" s="11" t="s">
        <v>105</v>
      </c>
      <c r="AC3537" s="11" t="s">
        <v>506</v>
      </c>
      <c r="AD3537" s="11"/>
      <c r="AE3537" s="11"/>
      <c r="AF3537" s="11"/>
      <c r="AG3537" s="11"/>
      <c r="AH3537" s="11"/>
      <c r="AI3537" s="11" t="s">
        <v>225</v>
      </c>
      <c r="AJ3537" s="9" t="s">
        <v>777</v>
      </c>
      <c r="AK3537" s="9" t="s">
        <v>59</v>
      </c>
      <c r="AL3537" s="9"/>
    </row>
    <row r="3538" spans="1:38" hidden="1" x14ac:dyDescent="0.2">
      <c r="A3538" s="12">
        <v>3214</v>
      </c>
      <c r="B3538" s="4">
        <v>86</v>
      </c>
      <c r="C3538" s="11" t="s">
        <v>1067</v>
      </c>
      <c r="D3538" s="11" t="s">
        <v>1455</v>
      </c>
      <c r="E3538" s="12">
        <v>2018</v>
      </c>
      <c r="F3538" s="11" t="s">
        <v>752</v>
      </c>
      <c r="G3538" s="13">
        <v>0.78095238095238095</v>
      </c>
      <c r="H3538" s="13"/>
      <c r="I3538" s="13"/>
      <c r="J3538" s="11"/>
      <c r="K3538" s="11"/>
      <c r="L3538" s="11" t="s">
        <v>798</v>
      </c>
      <c r="M3538" s="11" t="s">
        <v>53</v>
      </c>
      <c r="N3538" s="11" t="s">
        <v>1456</v>
      </c>
      <c r="O3538" s="11" t="s">
        <v>1456</v>
      </c>
      <c r="P3538" s="11" t="s">
        <v>652</v>
      </c>
      <c r="Q3538" s="11" t="s">
        <v>1329</v>
      </c>
      <c r="R3538" s="14"/>
      <c r="S3538" s="11" t="s">
        <v>1457</v>
      </c>
      <c r="T3538" s="11" t="s">
        <v>1070</v>
      </c>
      <c r="U3538" s="11" t="s">
        <v>434</v>
      </c>
      <c r="V3538" s="14">
        <v>0.1</v>
      </c>
      <c r="W3538" s="14" t="s">
        <v>133</v>
      </c>
      <c r="X3538" s="11" t="s">
        <v>198</v>
      </c>
      <c r="Y3538" s="11" t="s">
        <v>199</v>
      </c>
      <c r="Z3538" s="11" t="s">
        <v>196</v>
      </c>
      <c r="AA3538" s="11"/>
      <c r="AB3538" s="11" t="s">
        <v>105</v>
      </c>
      <c r="AC3538" s="11" t="s">
        <v>506</v>
      </c>
      <c r="AD3538" s="11"/>
      <c r="AE3538" s="11"/>
      <c r="AF3538" s="11"/>
      <c r="AG3538" s="11"/>
      <c r="AH3538" s="11"/>
      <c r="AI3538" s="11" t="s">
        <v>225</v>
      </c>
      <c r="AJ3538" s="9" t="s">
        <v>777</v>
      </c>
      <c r="AK3538" s="9" t="s">
        <v>59</v>
      </c>
      <c r="AL3538" s="9"/>
    </row>
    <row r="3539" spans="1:38" hidden="1" x14ac:dyDescent="0.2">
      <c r="A3539" s="12">
        <v>3214</v>
      </c>
      <c r="B3539" s="4">
        <v>87</v>
      </c>
      <c r="C3539" s="11" t="s">
        <v>1067</v>
      </c>
      <c r="D3539" s="11" t="s">
        <v>1455</v>
      </c>
      <c r="E3539" s="12">
        <v>2018</v>
      </c>
      <c r="F3539" s="11" t="s">
        <v>752</v>
      </c>
      <c r="G3539" s="13">
        <v>0.748571428571429</v>
      </c>
      <c r="H3539" s="13"/>
      <c r="I3539" s="13"/>
      <c r="J3539" s="11"/>
      <c r="K3539" s="11"/>
      <c r="L3539" s="11" t="s">
        <v>494</v>
      </c>
      <c r="M3539" s="11" t="s">
        <v>53</v>
      </c>
      <c r="N3539" s="11" t="s">
        <v>1456</v>
      </c>
      <c r="O3539" s="11" t="s">
        <v>1456</v>
      </c>
      <c r="P3539" s="11" t="s">
        <v>652</v>
      </c>
      <c r="Q3539" s="11" t="s">
        <v>1329</v>
      </c>
      <c r="R3539" s="14"/>
      <c r="S3539" s="11" t="s">
        <v>1457</v>
      </c>
      <c r="T3539" s="11" t="s">
        <v>1070</v>
      </c>
      <c r="U3539" s="11" t="s">
        <v>434</v>
      </c>
      <c r="V3539" s="14">
        <v>0.1</v>
      </c>
      <c r="W3539" s="14" t="s">
        <v>133</v>
      </c>
      <c r="X3539" s="11" t="s">
        <v>198</v>
      </c>
      <c r="Y3539" s="11" t="s">
        <v>199</v>
      </c>
      <c r="Z3539" s="11" t="s">
        <v>196</v>
      </c>
      <c r="AA3539" s="11"/>
      <c r="AB3539" s="11" t="s">
        <v>105</v>
      </c>
      <c r="AC3539" s="11" t="s">
        <v>506</v>
      </c>
      <c r="AD3539" s="11"/>
      <c r="AE3539" s="11"/>
      <c r="AF3539" s="11"/>
      <c r="AG3539" s="11"/>
      <c r="AH3539" s="11"/>
      <c r="AI3539" s="11" t="s">
        <v>225</v>
      </c>
      <c r="AJ3539" s="9" t="s">
        <v>777</v>
      </c>
      <c r="AK3539" s="9" t="s">
        <v>59</v>
      </c>
      <c r="AL3539" s="9"/>
    </row>
    <row r="3540" spans="1:38" hidden="1" x14ac:dyDescent="0.2">
      <c r="A3540" s="12">
        <v>3214</v>
      </c>
      <c r="B3540" s="4">
        <v>88</v>
      </c>
      <c r="C3540" s="11" t="s">
        <v>1067</v>
      </c>
      <c r="D3540" s="11" t="s">
        <v>1455</v>
      </c>
      <c r="E3540" s="12">
        <v>2018</v>
      </c>
      <c r="F3540" s="11" t="s">
        <v>752</v>
      </c>
      <c r="G3540" s="13">
        <v>0.72380952380952401</v>
      </c>
      <c r="H3540" s="13"/>
      <c r="I3540" s="13"/>
      <c r="J3540" s="11"/>
      <c r="K3540" s="11"/>
      <c r="L3540" s="11" t="s">
        <v>799</v>
      </c>
      <c r="M3540" s="11" t="s">
        <v>53</v>
      </c>
      <c r="N3540" s="11" t="s">
        <v>1456</v>
      </c>
      <c r="O3540" s="11" t="s">
        <v>1456</v>
      </c>
      <c r="P3540" s="11" t="s">
        <v>652</v>
      </c>
      <c r="Q3540" s="11" t="s">
        <v>1329</v>
      </c>
      <c r="R3540" s="14"/>
      <c r="S3540" s="11" t="s">
        <v>1457</v>
      </c>
      <c r="T3540" s="11" t="s">
        <v>1070</v>
      </c>
      <c r="U3540" s="11" t="s">
        <v>434</v>
      </c>
      <c r="V3540" s="14">
        <v>0.1</v>
      </c>
      <c r="W3540" s="14" t="s">
        <v>133</v>
      </c>
      <c r="X3540" s="11" t="s">
        <v>198</v>
      </c>
      <c r="Y3540" s="11" t="s">
        <v>199</v>
      </c>
      <c r="Z3540" s="11" t="s">
        <v>196</v>
      </c>
      <c r="AA3540" s="11"/>
      <c r="AB3540" s="11" t="s">
        <v>105</v>
      </c>
      <c r="AC3540" s="11" t="s">
        <v>506</v>
      </c>
      <c r="AD3540" s="11"/>
      <c r="AE3540" s="11"/>
      <c r="AF3540" s="11"/>
      <c r="AG3540" s="11"/>
      <c r="AH3540" s="11"/>
      <c r="AI3540" s="11" t="s">
        <v>225</v>
      </c>
      <c r="AJ3540" s="9" t="s">
        <v>777</v>
      </c>
      <c r="AK3540" s="9" t="s">
        <v>59</v>
      </c>
      <c r="AL3540" s="9"/>
    </row>
    <row r="3541" spans="1:38" hidden="1" x14ac:dyDescent="0.2">
      <c r="A3541" s="12">
        <v>3214</v>
      </c>
      <c r="B3541" s="4">
        <v>89</v>
      </c>
      <c r="C3541" s="11" t="s">
        <v>1067</v>
      </c>
      <c r="D3541" s="11" t="s">
        <v>1455</v>
      </c>
      <c r="E3541" s="12">
        <v>2018</v>
      </c>
      <c r="F3541" s="11" t="s">
        <v>752</v>
      </c>
      <c r="G3541" s="13">
        <v>0.69523809523809499</v>
      </c>
      <c r="H3541" s="13"/>
      <c r="I3541" s="13"/>
      <c r="J3541" s="11"/>
      <c r="K3541" s="11"/>
      <c r="L3541" s="11" t="s">
        <v>846</v>
      </c>
      <c r="M3541" s="11" t="s">
        <v>53</v>
      </c>
      <c r="N3541" s="11" t="s">
        <v>1456</v>
      </c>
      <c r="O3541" s="11" t="s">
        <v>1456</v>
      </c>
      <c r="P3541" s="11" t="s">
        <v>652</v>
      </c>
      <c r="Q3541" s="11" t="s">
        <v>1329</v>
      </c>
      <c r="R3541" s="14"/>
      <c r="S3541" s="11" t="s">
        <v>1457</v>
      </c>
      <c r="T3541" s="11" t="s">
        <v>1070</v>
      </c>
      <c r="U3541" s="11" t="s">
        <v>434</v>
      </c>
      <c r="V3541" s="14">
        <v>0.1</v>
      </c>
      <c r="W3541" s="14" t="s">
        <v>133</v>
      </c>
      <c r="X3541" s="11" t="s">
        <v>198</v>
      </c>
      <c r="Y3541" s="11" t="s">
        <v>199</v>
      </c>
      <c r="Z3541" s="11" t="s">
        <v>196</v>
      </c>
      <c r="AA3541" s="11"/>
      <c r="AB3541" s="11" t="s">
        <v>105</v>
      </c>
      <c r="AC3541" s="11" t="s">
        <v>506</v>
      </c>
      <c r="AD3541" s="11"/>
      <c r="AE3541" s="11"/>
      <c r="AF3541" s="11"/>
      <c r="AG3541" s="11"/>
      <c r="AH3541" s="11"/>
      <c r="AI3541" s="11" t="s">
        <v>225</v>
      </c>
      <c r="AJ3541" s="9" t="s">
        <v>777</v>
      </c>
      <c r="AK3541" s="9" t="s">
        <v>59</v>
      </c>
      <c r="AL3541" s="9"/>
    </row>
    <row r="3542" spans="1:38" hidden="1" x14ac:dyDescent="0.2">
      <c r="A3542" s="12">
        <v>3214</v>
      </c>
      <c r="B3542" s="4">
        <v>90</v>
      </c>
      <c r="C3542" s="11" t="s">
        <v>1067</v>
      </c>
      <c r="D3542" s="11" t="s">
        <v>1455</v>
      </c>
      <c r="E3542" s="12">
        <v>2018</v>
      </c>
      <c r="F3542" s="11" t="s">
        <v>752</v>
      </c>
      <c r="G3542" s="13">
        <v>0.68380952380952398</v>
      </c>
      <c r="H3542" s="13"/>
      <c r="I3542" s="13"/>
      <c r="J3542" s="11"/>
      <c r="K3542" s="11"/>
      <c r="L3542" s="11" t="s">
        <v>847</v>
      </c>
      <c r="M3542" s="11" t="s">
        <v>53</v>
      </c>
      <c r="N3542" s="11" t="s">
        <v>1456</v>
      </c>
      <c r="O3542" s="11" t="s">
        <v>1456</v>
      </c>
      <c r="P3542" s="11" t="s">
        <v>652</v>
      </c>
      <c r="Q3542" s="11" t="s">
        <v>1329</v>
      </c>
      <c r="R3542" s="14"/>
      <c r="S3542" s="11" t="s">
        <v>1457</v>
      </c>
      <c r="T3542" s="11" t="s">
        <v>1070</v>
      </c>
      <c r="U3542" s="11" t="s">
        <v>434</v>
      </c>
      <c r="V3542" s="14">
        <v>0.1</v>
      </c>
      <c r="W3542" s="14" t="s">
        <v>133</v>
      </c>
      <c r="X3542" s="11" t="s">
        <v>198</v>
      </c>
      <c r="Y3542" s="11" t="s">
        <v>199</v>
      </c>
      <c r="Z3542" s="11" t="s">
        <v>196</v>
      </c>
      <c r="AA3542" s="11"/>
      <c r="AB3542" s="11" t="s">
        <v>105</v>
      </c>
      <c r="AC3542" s="11" t="s">
        <v>506</v>
      </c>
      <c r="AD3542" s="11"/>
      <c r="AE3542" s="11"/>
      <c r="AF3542" s="11"/>
      <c r="AG3542" s="11"/>
      <c r="AH3542" s="11"/>
      <c r="AI3542" s="11" t="s">
        <v>225</v>
      </c>
      <c r="AJ3542" s="9" t="s">
        <v>777</v>
      </c>
      <c r="AK3542" s="9" t="s">
        <v>59</v>
      </c>
      <c r="AL3542" s="9"/>
    </row>
    <row r="3543" spans="1:38" hidden="1" x14ac:dyDescent="0.2">
      <c r="A3543" s="12">
        <v>3214</v>
      </c>
      <c r="B3543" s="4">
        <v>91</v>
      </c>
      <c r="C3543" s="11" t="s">
        <v>1067</v>
      </c>
      <c r="D3543" s="11" t="s">
        <v>1455</v>
      </c>
      <c r="E3543" s="12">
        <v>2018</v>
      </c>
      <c r="F3543" s="11" t="s">
        <v>752</v>
      </c>
      <c r="G3543" s="13">
        <v>0.65142857142857102</v>
      </c>
      <c r="H3543" s="13"/>
      <c r="I3543" s="13"/>
      <c r="J3543" s="11"/>
      <c r="K3543" s="11"/>
      <c r="L3543" s="11" t="s">
        <v>377</v>
      </c>
      <c r="M3543" s="11" t="s">
        <v>53</v>
      </c>
      <c r="N3543" s="11" t="s">
        <v>1456</v>
      </c>
      <c r="O3543" s="11" t="s">
        <v>1456</v>
      </c>
      <c r="P3543" s="11" t="s">
        <v>652</v>
      </c>
      <c r="Q3543" s="11" t="s">
        <v>1329</v>
      </c>
      <c r="R3543" s="14"/>
      <c r="S3543" s="11" t="s">
        <v>1457</v>
      </c>
      <c r="T3543" s="11" t="s">
        <v>1070</v>
      </c>
      <c r="U3543" s="11" t="s">
        <v>434</v>
      </c>
      <c r="V3543" s="14">
        <v>0.1</v>
      </c>
      <c r="W3543" s="14" t="s">
        <v>133</v>
      </c>
      <c r="X3543" s="11" t="s">
        <v>198</v>
      </c>
      <c r="Y3543" s="11" t="s">
        <v>199</v>
      </c>
      <c r="Z3543" s="11" t="s">
        <v>196</v>
      </c>
      <c r="AA3543" s="11"/>
      <c r="AB3543" s="11" t="s">
        <v>105</v>
      </c>
      <c r="AC3543" s="11" t="s">
        <v>506</v>
      </c>
      <c r="AD3543" s="11"/>
      <c r="AE3543" s="11"/>
      <c r="AF3543" s="11"/>
      <c r="AG3543" s="11"/>
      <c r="AH3543" s="11"/>
      <c r="AI3543" s="11" t="s">
        <v>225</v>
      </c>
      <c r="AJ3543" s="9" t="s">
        <v>777</v>
      </c>
      <c r="AK3543" s="9" t="s">
        <v>59</v>
      </c>
      <c r="AL3543" s="9"/>
    </row>
    <row r="3544" spans="1:38" hidden="1" x14ac:dyDescent="0.2">
      <c r="A3544" s="12">
        <v>3214</v>
      </c>
      <c r="B3544" s="4">
        <v>92</v>
      </c>
      <c r="C3544" s="11" t="s">
        <v>1067</v>
      </c>
      <c r="D3544" s="11" t="s">
        <v>1455</v>
      </c>
      <c r="E3544" s="12">
        <v>2018</v>
      </c>
      <c r="F3544" s="11" t="s">
        <v>752</v>
      </c>
      <c r="G3544" s="13">
        <v>0.622857142857143</v>
      </c>
      <c r="H3544" s="13"/>
      <c r="I3544" s="13"/>
      <c r="J3544" s="11"/>
      <c r="K3544" s="11"/>
      <c r="L3544" s="11" t="s">
        <v>496</v>
      </c>
      <c r="M3544" s="11" t="s">
        <v>53</v>
      </c>
      <c r="N3544" s="11" t="s">
        <v>1456</v>
      </c>
      <c r="O3544" s="11" t="s">
        <v>1456</v>
      </c>
      <c r="P3544" s="11" t="s">
        <v>652</v>
      </c>
      <c r="Q3544" s="11" t="s">
        <v>1329</v>
      </c>
      <c r="R3544" s="14"/>
      <c r="S3544" s="11" t="s">
        <v>1457</v>
      </c>
      <c r="T3544" s="11" t="s">
        <v>1070</v>
      </c>
      <c r="U3544" s="11" t="s">
        <v>434</v>
      </c>
      <c r="V3544" s="14">
        <v>0.1</v>
      </c>
      <c r="W3544" s="14" t="s">
        <v>133</v>
      </c>
      <c r="X3544" s="11" t="s">
        <v>198</v>
      </c>
      <c r="Y3544" s="11" t="s">
        <v>199</v>
      </c>
      <c r="Z3544" s="11" t="s">
        <v>196</v>
      </c>
      <c r="AA3544" s="11"/>
      <c r="AB3544" s="11" t="s">
        <v>105</v>
      </c>
      <c r="AC3544" s="11" t="s">
        <v>506</v>
      </c>
      <c r="AD3544" s="11"/>
      <c r="AE3544" s="11"/>
      <c r="AF3544" s="11"/>
      <c r="AG3544" s="11"/>
      <c r="AH3544" s="11"/>
      <c r="AI3544" s="11" t="s">
        <v>225</v>
      </c>
      <c r="AJ3544" s="9" t="s">
        <v>777</v>
      </c>
      <c r="AK3544" s="9" t="s">
        <v>59</v>
      </c>
      <c r="AL3544" s="9"/>
    </row>
    <row r="3545" spans="1:38" hidden="1" x14ac:dyDescent="0.2">
      <c r="A3545" s="12">
        <v>3214</v>
      </c>
      <c r="B3545" s="4">
        <v>93</v>
      </c>
      <c r="C3545" s="11" t="s">
        <v>1067</v>
      </c>
      <c r="D3545" s="11" t="s">
        <v>1455</v>
      </c>
      <c r="E3545" s="12">
        <v>2018</v>
      </c>
      <c r="F3545" s="11" t="s">
        <v>752</v>
      </c>
      <c r="G3545" s="13">
        <v>0.61142857142857199</v>
      </c>
      <c r="H3545" s="13"/>
      <c r="I3545" s="13"/>
      <c r="J3545" s="11"/>
      <c r="K3545" s="11"/>
      <c r="L3545" s="11" t="s">
        <v>355</v>
      </c>
      <c r="M3545" s="11" t="s">
        <v>53</v>
      </c>
      <c r="N3545" s="11" t="s">
        <v>1456</v>
      </c>
      <c r="O3545" s="11" t="s">
        <v>1456</v>
      </c>
      <c r="P3545" s="11" t="s">
        <v>652</v>
      </c>
      <c r="Q3545" s="11" t="s">
        <v>1329</v>
      </c>
      <c r="R3545" s="14"/>
      <c r="S3545" s="11" t="s">
        <v>1457</v>
      </c>
      <c r="T3545" s="11" t="s">
        <v>1070</v>
      </c>
      <c r="U3545" s="11" t="s">
        <v>434</v>
      </c>
      <c r="V3545" s="14">
        <v>0.1</v>
      </c>
      <c r="W3545" s="14" t="s">
        <v>133</v>
      </c>
      <c r="X3545" s="11" t="s">
        <v>198</v>
      </c>
      <c r="Y3545" s="11" t="s">
        <v>199</v>
      </c>
      <c r="Z3545" s="11" t="s">
        <v>196</v>
      </c>
      <c r="AA3545" s="11"/>
      <c r="AB3545" s="11" t="s">
        <v>105</v>
      </c>
      <c r="AC3545" s="11" t="s">
        <v>506</v>
      </c>
      <c r="AD3545" s="11"/>
      <c r="AE3545" s="11"/>
      <c r="AF3545" s="11"/>
      <c r="AG3545" s="11"/>
      <c r="AH3545" s="11"/>
      <c r="AI3545" s="11" t="s">
        <v>225</v>
      </c>
      <c r="AJ3545" s="9" t="s">
        <v>777</v>
      </c>
      <c r="AK3545" s="9" t="s">
        <v>59</v>
      </c>
      <c r="AL3545" s="9"/>
    </row>
    <row r="3546" spans="1:38" hidden="1" x14ac:dyDescent="0.2">
      <c r="A3546" s="12">
        <v>3214</v>
      </c>
      <c r="B3546" s="4">
        <v>94</v>
      </c>
      <c r="C3546" s="11" t="s">
        <v>1067</v>
      </c>
      <c r="D3546" s="11" t="s">
        <v>1455</v>
      </c>
      <c r="E3546" s="12">
        <v>2018</v>
      </c>
      <c r="F3546" s="11" t="s">
        <v>752</v>
      </c>
      <c r="G3546" s="13">
        <v>0.57714285714285696</v>
      </c>
      <c r="H3546" s="13"/>
      <c r="I3546" s="13"/>
      <c r="J3546" s="11"/>
      <c r="K3546" s="11"/>
      <c r="L3546" s="11" t="s">
        <v>848</v>
      </c>
      <c r="M3546" s="11" t="s">
        <v>53</v>
      </c>
      <c r="N3546" s="11" t="s">
        <v>1456</v>
      </c>
      <c r="O3546" s="11" t="s">
        <v>1456</v>
      </c>
      <c r="P3546" s="11" t="s">
        <v>652</v>
      </c>
      <c r="Q3546" s="11" t="s">
        <v>1329</v>
      </c>
      <c r="R3546" s="14"/>
      <c r="S3546" s="11" t="s">
        <v>1457</v>
      </c>
      <c r="T3546" s="11" t="s">
        <v>1070</v>
      </c>
      <c r="U3546" s="11" t="s">
        <v>434</v>
      </c>
      <c r="V3546" s="14">
        <v>0.1</v>
      </c>
      <c r="W3546" s="14" t="s">
        <v>133</v>
      </c>
      <c r="X3546" s="11" t="s">
        <v>198</v>
      </c>
      <c r="Y3546" s="11" t="s">
        <v>199</v>
      </c>
      <c r="Z3546" s="11" t="s">
        <v>196</v>
      </c>
      <c r="AA3546" s="11"/>
      <c r="AB3546" s="11" t="s">
        <v>105</v>
      </c>
      <c r="AC3546" s="11" t="s">
        <v>506</v>
      </c>
      <c r="AD3546" s="11"/>
      <c r="AE3546" s="11"/>
      <c r="AF3546" s="11"/>
      <c r="AG3546" s="11"/>
      <c r="AH3546" s="11"/>
      <c r="AI3546" s="11" t="s">
        <v>225</v>
      </c>
      <c r="AJ3546" s="9" t="s">
        <v>777</v>
      </c>
      <c r="AK3546" s="9" t="s">
        <v>59</v>
      </c>
      <c r="AL3546" s="9"/>
    </row>
    <row r="3547" spans="1:38" hidden="1" x14ac:dyDescent="0.2">
      <c r="A3547" s="12">
        <v>3214</v>
      </c>
      <c r="B3547" s="4">
        <v>95</v>
      </c>
      <c r="C3547" s="11" t="s">
        <v>1067</v>
      </c>
      <c r="D3547" s="11" t="s">
        <v>1455</v>
      </c>
      <c r="E3547" s="12">
        <v>2018</v>
      </c>
      <c r="F3547" s="11" t="s">
        <v>752</v>
      </c>
      <c r="G3547" s="13">
        <v>0.53333333333333299</v>
      </c>
      <c r="H3547" s="13"/>
      <c r="I3547" s="13"/>
      <c r="J3547" s="11"/>
      <c r="K3547" s="11"/>
      <c r="L3547" s="11" t="s">
        <v>258</v>
      </c>
      <c r="M3547" s="11" t="s">
        <v>53</v>
      </c>
      <c r="N3547" s="11" t="s">
        <v>1456</v>
      </c>
      <c r="O3547" s="11" t="s">
        <v>1456</v>
      </c>
      <c r="P3547" s="11" t="s">
        <v>652</v>
      </c>
      <c r="Q3547" s="11" t="s">
        <v>1329</v>
      </c>
      <c r="R3547" s="14"/>
      <c r="S3547" s="11" t="s">
        <v>1457</v>
      </c>
      <c r="T3547" s="11" t="s">
        <v>1070</v>
      </c>
      <c r="U3547" s="11" t="s">
        <v>434</v>
      </c>
      <c r="V3547" s="14">
        <v>0.1</v>
      </c>
      <c r="W3547" s="14" t="s">
        <v>133</v>
      </c>
      <c r="X3547" s="11" t="s">
        <v>198</v>
      </c>
      <c r="Y3547" s="11" t="s">
        <v>199</v>
      </c>
      <c r="Z3547" s="11" t="s">
        <v>196</v>
      </c>
      <c r="AA3547" s="11"/>
      <c r="AB3547" s="11" t="s">
        <v>105</v>
      </c>
      <c r="AC3547" s="11" t="s">
        <v>506</v>
      </c>
      <c r="AD3547" s="11"/>
      <c r="AE3547" s="11"/>
      <c r="AF3547" s="11"/>
      <c r="AG3547" s="11"/>
      <c r="AH3547" s="11"/>
      <c r="AI3547" s="11" t="s">
        <v>225</v>
      </c>
      <c r="AJ3547" s="9" t="s">
        <v>777</v>
      </c>
      <c r="AK3547" s="9" t="s">
        <v>59</v>
      </c>
      <c r="AL3547" s="9"/>
    </row>
    <row r="3548" spans="1:38" hidden="1" x14ac:dyDescent="0.2">
      <c r="A3548" s="12">
        <v>3214</v>
      </c>
      <c r="B3548" s="4">
        <v>96</v>
      </c>
      <c r="C3548" s="11" t="s">
        <v>1067</v>
      </c>
      <c r="D3548" s="11" t="s">
        <v>1455</v>
      </c>
      <c r="E3548" s="12">
        <v>2018</v>
      </c>
      <c r="F3548" s="11" t="s">
        <v>752</v>
      </c>
      <c r="G3548" s="13">
        <v>0.481904761904762</v>
      </c>
      <c r="H3548" s="13"/>
      <c r="I3548" s="13"/>
      <c r="J3548" s="11"/>
      <c r="K3548" s="11"/>
      <c r="L3548" s="11" t="s">
        <v>1442</v>
      </c>
      <c r="M3548" s="11" t="s">
        <v>53</v>
      </c>
      <c r="N3548" s="11" t="s">
        <v>1456</v>
      </c>
      <c r="O3548" s="11" t="s">
        <v>1456</v>
      </c>
      <c r="P3548" s="11" t="s">
        <v>652</v>
      </c>
      <c r="Q3548" s="11" t="s">
        <v>1329</v>
      </c>
      <c r="R3548" s="14"/>
      <c r="S3548" s="11" t="s">
        <v>1457</v>
      </c>
      <c r="T3548" s="11" t="s">
        <v>1070</v>
      </c>
      <c r="U3548" s="11" t="s">
        <v>434</v>
      </c>
      <c r="V3548" s="14">
        <v>0.1</v>
      </c>
      <c r="W3548" s="14" t="s">
        <v>133</v>
      </c>
      <c r="X3548" s="11" t="s">
        <v>198</v>
      </c>
      <c r="Y3548" s="11" t="s">
        <v>199</v>
      </c>
      <c r="Z3548" s="11" t="s">
        <v>196</v>
      </c>
      <c r="AA3548" s="11"/>
      <c r="AB3548" s="11" t="s">
        <v>105</v>
      </c>
      <c r="AC3548" s="11" t="s">
        <v>506</v>
      </c>
      <c r="AD3548" s="11"/>
      <c r="AE3548" s="11"/>
      <c r="AF3548" s="11"/>
      <c r="AG3548" s="11"/>
      <c r="AH3548" s="11"/>
      <c r="AI3548" s="11" t="s">
        <v>225</v>
      </c>
      <c r="AJ3548" s="9" t="s">
        <v>777</v>
      </c>
      <c r="AK3548" s="9" t="s">
        <v>59</v>
      </c>
      <c r="AL3548" s="9"/>
    </row>
    <row r="3549" spans="1:38" hidden="1" x14ac:dyDescent="0.2">
      <c r="A3549" s="12">
        <v>3214</v>
      </c>
      <c r="B3549" s="4">
        <v>97</v>
      </c>
      <c r="C3549" s="11" t="s">
        <v>1067</v>
      </c>
      <c r="D3549" s="11" t="s">
        <v>1455</v>
      </c>
      <c r="E3549" s="12">
        <v>2018</v>
      </c>
      <c r="F3549" s="11" t="s">
        <v>752</v>
      </c>
      <c r="G3549" s="13">
        <v>0.44190476190476202</v>
      </c>
      <c r="H3549" s="13"/>
      <c r="I3549" s="13"/>
      <c r="J3549" s="11"/>
      <c r="K3549" s="11"/>
      <c r="L3549" s="11" t="s">
        <v>1444</v>
      </c>
      <c r="M3549" s="11" t="s">
        <v>53</v>
      </c>
      <c r="N3549" s="11" t="s">
        <v>1456</v>
      </c>
      <c r="O3549" s="11" t="s">
        <v>1456</v>
      </c>
      <c r="P3549" s="11" t="s">
        <v>652</v>
      </c>
      <c r="Q3549" s="11" t="s">
        <v>1329</v>
      </c>
      <c r="R3549" s="14"/>
      <c r="S3549" s="11" t="s">
        <v>1457</v>
      </c>
      <c r="T3549" s="11" t="s">
        <v>1070</v>
      </c>
      <c r="U3549" s="11" t="s">
        <v>434</v>
      </c>
      <c r="V3549" s="14">
        <v>0.1</v>
      </c>
      <c r="W3549" s="14" t="s">
        <v>133</v>
      </c>
      <c r="X3549" s="11" t="s">
        <v>198</v>
      </c>
      <c r="Y3549" s="11" t="s">
        <v>199</v>
      </c>
      <c r="Z3549" s="11" t="s">
        <v>196</v>
      </c>
      <c r="AA3549" s="11"/>
      <c r="AB3549" s="11" t="s">
        <v>105</v>
      </c>
      <c r="AC3549" s="11" t="s">
        <v>506</v>
      </c>
      <c r="AD3549" s="11"/>
      <c r="AE3549" s="11"/>
      <c r="AF3549" s="11"/>
      <c r="AG3549" s="11"/>
      <c r="AH3549" s="11"/>
      <c r="AI3549" s="11" t="s">
        <v>225</v>
      </c>
      <c r="AJ3549" s="9" t="s">
        <v>777</v>
      </c>
      <c r="AK3549" s="9" t="s">
        <v>59</v>
      </c>
      <c r="AL3549" s="9"/>
    </row>
    <row r="3550" spans="1:38" hidden="1" x14ac:dyDescent="0.2">
      <c r="A3550" s="12">
        <v>3214</v>
      </c>
      <c r="B3550" s="4">
        <v>98</v>
      </c>
      <c r="C3550" s="11" t="s">
        <v>1067</v>
      </c>
      <c r="D3550" s="11" t="s">
        <v>1455</v>
      </c>
      <c r="E3550" s="12">
        <v>2018</v>
      </c>
      <c r="F3550" s="11" t="s">
        <v>752</v>
      </c>
      <c r="G3550" s="13">
        <v>0.413333333333333</v>
      </c>
      <c r="H3550" s="13"/>
      <c r="I3550" s="13"/>
      <c r="J3550" s="11"/>
      <c r="K3550" s="11"/>
      <c r="L3550" s="11" t="s">
        <v>1445</v>
      </c>
      <c r="M3550" s="11" t="s">
        <v>53</v>
      </c>
      <c r="N3550" s="11" t="s">
        <v>1456</v>
      </c>
      <c r="O3550" s="11" t="s">
        <v>1456</v>
      </c>
      <c r="P3550" s="11" t="s">
        <v>652</v>
      </c>
      <c r="Q3550" s="11" t="s">
        <v>1329</v>
      </c>
      <c r="R3550" s="14"/>
      <c r="S3550" s="11" t="s">
        <v>1457</v>
      </c>
      <c r="T3550" s="11" t="s">
        <v>1070</v>
      </c>
      <c r="U3550" s="11" t="s">
        <v>434</v>
      </c>
      <c r="V3550" s="14">
        <v>0.1</v>
      </c>
      <c r="W3550" s="14" t="s">
        <v>133</v>
      </c>
      <c r="X3550" s="11" t="s">
        <v>198</v>
      </c>
      <c r="Y3550" s="11" t="s">
        <v>199</v>
      </c>
      <c r="Z3550" s="11" t="s">
        <v>196</v>
      </c>
      <c r="AA3550" s="11"/>
      <c r="AB3550" s="11" t="s">
        <v>105</v>
      </c>
      <c r="AC3550" s="11" t="s">
        <v>506</v>
      </c>
      <c r="AD3550" s="11"/>
      <c r="AE3550" s="11"/>
      <c r="AF3550" s="11"/>
      <c r="AG3550" s="11"/>
      <c r="AH3550" s="11"/>
      <c r="AI3550" s="11" t="s">
        <v>225</v>
      </c>
      <c r="AJ3550" s="9" t="s">
        <v>777</v>
      </c>
      <c r="AK3550" s="9" t="s">
        <v>59</v>
      </c>
      <c r="AL3550" s="9"/>
    </row>
    <row r="3551" spans="1:38" hidden="1" x14ac:dyDescent="0.2">
      <c r="A3551" s="12">
        <v>3214</v>
      </c>
      <c r="B3551" s="4">
        <v>99</v>
      </c>
      <c r="C3551" s="11" t="s">
        <v>1067</v>
      </c>
      <c r="D3551" s="11" t="s">
        <v>1455</v>
      </c>
      <c r="E3551" s="12">
        <v>2018</v>
      </c>
      <c r="F3551" s="11" t="s">
        <v>752</v>
      </c>
      <c r="G3551" s="13">
        <v>0.371428571428572</v>
      </c>
      <c r="H3551" s="13"/>
      <c r="I3551" s="13"/>
      <c r="J3551" s="11"/>
      <c r="K3551" s="11"/>
      <c r="L3551" s="11" t="s">
        <v>138</v>
      </c>
      <c r="M3551" s="11" t="s">
        <v>53</v>
      </c>
      <c r="N3551" s="11" t="s">
        <v>1456</v>
      </c>
      <c r="O3551" s="11" t="s">
        <v>1456</v>
      </c>
      <c r="P3551" s="11" t="s">
        <v>652</v>
      </c>
      <c r="Q3551" s="11" t="s">
        <v>1329</v>
      </c>
      <c r="R3551" s="14"/>
      <c r="S3551" s="11" t="s">
        <v>1457</v>
      </c>
      <c r="T3551" s="11" t="s">
        <v>1070</v>
      </c>
      <c r="U3551" s="11" t="s">
        <v>434</v>
      </c>
      <c r="V3551" s="14">
        <v>0.1</v>
      </c>
      <c r="W3551" s="14" t="s">
        <v>133</v>
      </c>
      <c r="X3551" s="11" t="s">
        <v>198</v>
      </c>
      <c r="Y3551" s="11" t="s">
        <v>199</v>
      </c>
      <c r="Z3551" s="11" t="s">
        <v>196</v>
      </c>
      <c r="AA3551" s="11"/>
      <c r="AB3551" s="11" t="s">
        <v>105</v>
      </c>
      <c r="AC3551" s="11" t="s">
        <v>506</v>
      </c>
      <c r="AD3551" s="11"/>
      <c r="AE3551" s="11"/>
      <c r="AF3551" s="11"/>
      <c r="AG3551" s="11"/>
      <c r="AH3551" s="11"/>
      <c r="AI3551" s="11" t="s">
        <v>225</v>
      </c>
      <c r="AJ3551" s="9" t="s">
        <v>777</v>
      </c>
      <c r="AK3551" s="9" t="s">
        <v>59</v>
      </c>
      <c r="AL3551" s="9"/>
    </row>
    <row r="3552" spans="1:38" hidden="1" x14ac:dyDescent="0.2">
      <c r="A3552" s="12">
        <v>3214</v>
      </c>
      <c r="B3552" s="4">
        <v>100</v>
      </c>
      <c r="C3552" s="11" t="s">
        <v>1067</v>
      </c>
      <c r="D3552" s="11" t="s">
        <v>1455</v>
      </c>
      <c r="E3552" s="12">
        <v>2018</v>
      </c>
      <c r="F3552" s="11" t="s">
        <v>752</v>
      </c>
      <c r="G3552" s="13">
        <v>0.33904761904761899</v>
      </c>
      <c r="H3552" s="13"/>
      <c r="I3552" s="13"/>
      <c r="J3552" s="11"/>
      <c r="K3552" s="11"/>
      <c r="L3552" s="11" t="s">
        <v>98</v>
      </c>
      <c r="M3552" s="11" t="s">
        <v>53</v>
      </c>
      <c r="N3552" s="11" t="s">
        <v>1456</v>
      </c>
      <c r="O3552" s="11" t="s">
        <v>1456</v>
      </c>
      <c r="P3552" s="11" t="s">
        <v>652</v>
      </c>
      <c r="Q3552" s="11" t="s">
        <v>1329</v>
      </c>
      <c r="R3552" s="14"/>
      <c r="S3552" s="11" t="s">
        <v>1457</v>
      </c>
      <c r="T3552" s="11" t="s">
        <v>1070</v>
      </c>
      <c r="U3552" s="11" t="s">
        <v>434</v>
      </c>
      <c r="V3552" s="14">
        <v>0.1</v>
      </c>
      <c r="W3552" s="14" t="s">
        <v>133</v>
      </c>
      <c r="X3552" s="11" t="s">
        <v>198</v>
      </c>
      <c r="Y3552" s="11" t="s">
        <v>199</v>
      </c>
      <c r="Z3552" s="11" t="s">
        <v>196</v>
      </c>
      <c r="AA3552" s="11"/>
      <c r="AB3552" s="11" t="s">
        <v>105</v>
      </c>
      <c r="AC3552" s="11" t="s">
        <v>506</v>
      </c>
      <c r="AD3552" s="11"/>
      <c r="AE3552" s="11"/>
      <c r="AF3552" s="11"/>
      <c r="AG3552" s="11"/>
      <c r="AH3552" s="11"/>
      <c r="AI3552" s="11" t="s">
        <v>225</v>
      </c>
      <c r="AJ3552" s="9" t="s">
        <v>777</v>
      </c>
      <c r="AK3552" s="9" t="s">
        <v>59</v>
      </c>
      <c r="AL3552" s="9"/>
    </row>
    <row r="3553" spans="1:38" hidden="1" x14ac:dyDescent="0.2">
      <c r="A3553" s="12">
        <v>3214</v>
      </c>
      <c r="B3553" s="4">
        <v>101</v>
      </c>
      <c r="C3553" s="11" t="s">
        <v>1067</v>
      </c>
      <c r="D3553" s="11" t="s">
        <v>1455</v>
      </c>
      <c r="E3553" s="12">
        <v>2018</v>
      </c>
      <c r="F3553" s="11" t="s">
        <v>752</v>
      </c>
      <c r="G3553" s="13">
        <v>0.32380952380952399</v>
      </c>
      <c r="H3553" s="13"/>
      <c r="I3553" s="13"/>
      <c r="J3553" s="11"/>
      <c r="K3553" s="11"/>
      <c r="L3553" s="11" t="s">
        <v>324</v>
      </c>
      <c r="M3553" s="11" t="s">
        <v>53</v>
      </c>
      <c r="N3553" s="11" t="s">
        <v>1456</v>
      </c>
      <c r="O3553" s="11" t="s">
        <v>1456</v>
      </c>
      <c r="P3553" s="11" t="s">
        <v>652</v>
      </c>
      <c r="Q3553" s="11" t="s">
        <v>1329</v>
      </c>
      <c r="R3553" s="14"/>
      <c r="S3553" s="11" t="s">
        <v>1457</v>
      </c>
      <c r="T3553" s="11" t="s">
        <v>1070</v>
      </c>
      <c r="U3553" s="11" t="s">
        <v>434</v>
      </c>
      <c r="V3553" s="14">
        <v>0.1</v>
      </c>
      <c r="W3553" s="14" t="s">
        <v>133</v>
      </c>
      <c r="X3553" s="11" t="s">
        <v>198</v>
      </c>
      <c r="Y3553" s="11" t="s">
        <v>199</v>
      </c>
      <c r="Z3553" s="11" t="s">
        <v>196</v>
      </c>
      <c r="AA3553" s="11"/>
      <c r="AB3553" s="11" t="s">
        <v>105</v>
      </c>
      <c r="AC3553" s="11" t="s">
        <v>506</v>
      </c>
      <c r="AD3553" s="11"/>
      <c r="AE3553" s="11"/>
      <c r="AF3553" s="11"/>
      <c r="AG3553" s="11"/>
      <c r="AH3553" s="11"/>
      <c r="AI3553" s="11" t="s">
        <v>225</v>
      </c>
      <c r="AJ3553" s="9" t="s">
        <v>777</v>
      </c>
      <c r="AK3553" s="9" t="s">
        <v>59</v>
      </c>
      <c r="AL3553" s="9"/>
    </row>
    <row r="3554" spans="1:38" hidden="1" x14ac:dyDescent="0.2">
      <c r="A3554" s="12">
        <v>3214</v>
      </c>
      <c r="B3554" s="4">
        <v>102</v>
      </c>
      <c r="C3554" s="11" t="s">
        <v>1067</v>
      </c>
      <c r="D3554" s="11" t="s">
        <v>1455</v>
      </c>
      <c r="E3554" s="12">
        <v>2018</v>
      </c>
      <c r="F3554" s="11" t="s">
        <v>752</v>
      </c>
      <c r="G3554" s="13">
        <v>0.27047619047619098</v>
      </c>
      <c r="H3554" s="13"/>
      <c r="I3554" s="13"/>
      <c r="J3554" s="11"/>
      <c r="K3554" s="11"/>
      <c r="L3554" s="11" t="s">
        <v>325</v>
      </c>
      <c r="M3554" s="11" t="s">
        <v>53</v>
      </c>
      <c r="N3554" s="11" t="s">
        <v>1456</v>
      </c>
      <c r="O3554" s="11" t="s">
        <v>1456</v>
      </c>
      <c r="P3554" s="11" t="s">
        <v>652</v>
      </c>
      <c r="Q3554" s="11" t="s">
        <v>1329</v>
      </c>
      <c r="R3554" s="14"/>
      <c r="S3554" s="11" t="s">
        <v>1457</v>
      </c>
      <c r="T3554" s="11" t="s">
        <v>1070</v>
      </c>
      <c r="U3554" s="11" t="s">
        <v>434</v>
      </c>
      <c r="V3554" s="14">
        <v>0.1</v>
      </c>
      <c r="W3554" s="14" t="s">
        <v>133</v>
      </c>
      <c r="X3554" s="11" t="s">
        <v>198</v>
      </c>
      <c r="Y3554" s="11" t="s">
        <v>199</v>
      </c>
      <c r="Z3554" s="11" t="s">
        <v>196</v>
      </c>
      <c r="AA3554" s="11"/>
      <c r="AB3554" s="11" t="s">
        <v>105</v>
      </c>
      <c r="AC3554" s="11" t="s">
        <v>506</v>
      </c>
      <c r="AD3554" s="11"/>
      <c r="AE3554" s="11"/>
      <c r="AF3554" s="11"/>
      <c r="AG3554" s="11"/>
      <c r="AH3554" s="11"/>
      <c r="AI3554" s="11" t="s">
        <v>225</v>
      </c>
      <c r="AJ3554" s="9" t="s">
        <v>777</v>
      </c>
      <c r="AK3554" s="9" t="s">
        <v>59</v>
      </c>
      <c r="AL3554" s="9"/>
    </row>
    <row r="3555" spans="1:38" hidden="1" x14ac:dyDescent="0.2">
      <c r="A3555" s="12">
        <v>3214</v>
      </c>
      <c r="B3555" s="4">
        <v>103</v>
      </c>
      <c r="C3555" s="11" t="s">
        <v>1067</v>
      </c>
      <c r="D3555" s="11" t="s">
        <v>1455</v>
      </c>
      <c r="E3555" s="12">
        <v>2018</v>
      </c>
      <c r="F3555" s="11" t="s">
        <v>752</v>
      </c>
      <c r="G3555" s="13">
        <v>0.25714285714285701</v>
      </c>
      <c r="H3555" s="13"/>
      <c r="I3555" s="13"/>
      <c r="J3555" s="11"/>
      <c r="K3555" s="11"/>
      <c r="L3555" s="11" t="s">
        <v>101</v>
      </c>
      <c r="M3555" s="11" t="s">
        <v>53</v>
      </c>
      <c r="N3555" s="11" t="s">
        <v>1456</v>
      </c>
      <c r="O3555" s="11" t="s">
        <v>1456</v>
      </c>
      <c r="P3555" s="11" t="s">
        <v>652</v>
      </c>
      <c r="Q3555" s="11" t="s">
        <v>1329</v>
      </c>
      <c r="R3555" s="14"/>
      <c r="S3555" s="11" t="s">
        <v>1457</v>
      </c>
      <c r="T3555" s="11" t="s">
        <v>1070</v>
      </c>
      <c r="U3555" s="11" t="s">
        <v>434</v>
      </c>
      <c r="V3555" s="14">
        <v>0.1</v>
      </c>
      <c r="W3555" s="14" t="s">
        <v>133</v>
      </c>
      <c r="X3555" s="11" t="s">
        <v>198</v>
      </c>
      <c r="Y3555" s="11" t="s">
        <v>199</v>
      </c>
      <c r="Z3555" s="11" t="s">
        <v>196</v>
      </c>
      <c r="AA3555" s="11"/>
      <c r="AB3555" s="11" t="s">
        <v>105</v>
      </c>
      <c r="AC3555" s="11" t="s">
        <v>506</v>
      </c>
      <c r="AD3555" s="11"/>
      <c r="AE3555" s="11"/>
      <c r="AF3555" s="11"/>
      <c r="AG3555" s="11"/>
      <c r="AH3555" s="11"/>
      <c r="AI3555" s="11" t="s">
        <v>225</v>
      </c>
      <c r="AJ3555" s="9" t="s">
        <v>777</v>
      </c>
      <c r="AK3555" s="9" t="s">
        <v>59</v>
      </c>
      <c r="AL3555" s="9"/>
    </row>
    <row r="3556" spans="1:38" hidden="1" x14ac:dyDescent="0.2">
      <c r="A3556" s="12">
        <v>3214</v>
      </c>
      <c r="B3556" s="4">
        <v>104</v>
      </c>
      <c r="C3556" s="11" t="s">
        <v>1067</v>
      </c>
      <c r="D3556" s="11" t="s">
        <v>1455</v>
      </c>
      <c r="E3556" s="12">
        <v>2018</v>
      </c>
      <c r="F3556" s="11" t="s">
        <v>752</v>
      </c>
      <c r="G3556" s="13">
        <v>0.23238095238095199</v>
      </c>
      <c r="H3556" s="13"/>
      <c r="I3556" s="13"/>
      <c r="J3556" s="11"/>
      <c r="K3556" s="11"/>
      <c r="L3556" s="11" t="s">
        <v>1446</v>
      </c>
      <c r="M3556" s="11" t="s">
        <v>53</v>
      </c>
      <c r="N3556" s="11" t="s">
        <v>1456</v>
      </c>
      <c r="O3556" s="11" t="s">
        <v>1456</v>
      </c>
      <c r="P3556" s="11" t="s">
        <v>652</v>
      </c>
      <c r="Q3556" s="11" t="s">
        <v>1329</v>
      </c>
      <c r="R3556" s="14"/>
      <c r="S3556" s="11" t="s">
        <v>1457</v>
      </c>
      <c r="T3556" s="11" t="s">
        <v>1070</v>
      </c>
      <c r="U3556" s="11" t="s">
        <v>434</v>
      </c>
      <c r="V3556" s="14">
        <v>0.1</v>
      </c>
      <c r="W3556" s="14" t="s">
        <v>133</v>
      </c>
      <c r="X3556" s="11" t="s">
        <v>198</v>
      </c>
      <c r="Y3556" s="11" t="s">
        <v>199</v>
      </c>
      <c r="Z3556" s="11" t="s">
        <v>196</v>
      </c>
      <c r="AA3556" s="11"/>
      <c r="AB3556" s="11" t="s">
        <v>105</v>
      </c>
      <c r="AC3556" s="11" t="s">
        <v>506</v>
      </c>
      <c r="AD3556" s="11"/>
      <c r="AE3556" s="11"/>
      <c r="AF3556" s="11"/>
      <c r="AG3556" s="11"/>
      <c r="AH3556" s="11"/>
      <c r="AI3556" s="11" t="s">
        <v>225</v>
      </c>
      <c r="AJ3556" s="9" t="s">
        <v>777</v>
      </c>
      <c r="AK3556" s="9" t="s">
        <v>59</v>
      </c>
      <c r="AL3556" s="9"/>
    </row>
    <row r="3557" spans="1:38" hidden="1" x14ac:dyDescent="0.2">
      <c r="A3557" s="12">
        <v>3214</v>
      </c>
      <c r="B3557" s="4">
        <v>105</v>
      </c>
      <c r="C3557" s="11" t="s">
        <v>1067</v>
      </c>
      <c r="D3557" s="11" t="s">
        <v>1455</v>
      </c>
      <c r="E3557" s="12">
        <v>2018</v>
      </c>
      <c r="F3557" s="11" t="s">
        <v>752</v>
      </c>
      <c r="G3557" s="13">
        <v>0.22095238095238101</v>
      </c>
      <c r="H3557" s="13"/>
      <c r="I3557" s="13"/>
      <c r="J3557" s="11"/>
      <c r="K3557" s="11"/>
      <c r="L3557" s="11" t="s">
        <v>192</v>
      </c>
      <c r="M3557" s="11" t="s">
        <v>53</v>
      </c>
      <c r="N3557" s="11" t="s">
        <v>1456</v>
      </c>
      <c r="O3557" s="11" t="s">
        <v>1456</v>
      </c>
      <c r="P3557" s="11" t="s">
        <v>652</v>
      </c>
      <c r="Q3557" s="11" t="s">
        <v>1329</v>
      </c>
      <c r="R3557" s="14"/>
      <c r="S3557" s="11" t="s">
        <v>1457</v>
      </c>
      <c r="T3557" s="11" t="s">
        <v>1070</v>
      </c>
      <c r="U3557" s="11" t="s">
        <v>434</v>
      </c>
      <c r="V3557" s="14">
        <v>0.1</v>
      </c>
      <c r="W3557" s="14" t="s">
        <v>133</v>
      </c>
      <c r="X3557" s="11" t="s">
        <v>198</v>
      </c>
      <c r="Y3557" s="11" t="s">
        <v>199</v>
      </c>
      <c r="Z3557" s="11" t="s">
        <v>196</v>
      </c>
      <c r="AA3557" s="11"/>
      <c r="AB3557" s="11" t="s">
        <v>105</v>
      </c>
      <c r="AC3557" s="11" t="s">
        <v>506</v>
      </c>
      <c r="AD3557" s="11"/>
      <c r="AE3557" s="11"/>
      <c r="AF3557" s="11"/>
      <c r="AG3557" s="11"/>
      <c r="AH3557" s="11"/>
      <c r="AI3557" s="11" t="s">
        <v>225</v>
      </c>
      <c r="AJ3557" s="9" t="s">
        <v>777</v>
      </c>
      <c r="AK3557" s="9" t="s">
        <v>59</v>
      </c>
      <c r="AL3557" s="9"/>
    </row>
    <row r="3558" spans="1:38" hidden="1" x14ac:dyDescent="0.2">
      <c r="A3558" s="12">
        <v>3214</v>
      </c>
      <c r="B3558" s="4">
        <v>106</v>
      </c>
      <c r="C3558" s="11" t="s">
        <v>1067</v>
      </c>
      <c r="D3558" s="11" t="s">
        <v>1455</v>
      </c>
      <c r="E3558" s="12">
        <v>2018</v>
      </c>
      <c r="F3558" s="11" t="s">
        <v>752</v>
      </c>
      <c r="G3558" s="13">
        <v>0.2</v>
      </c>
      <c r="H3558" s="13"/>
      <c r="I3558" s="13"/>
      <c r="J3558" s="11"/>
      <c r="K3558" s="11"/>
      <c r="L3558" s="11" t="s">
        <v>1447</v>
      </c>
      <c r="M3558" s="11" t="s">
        <v>53</v>
      </c>
      <c r="N3558" s="11" t="s">
        <v>1456</v>
      </c>
      <c r="O3558" s="11" t="s">
        <v>1456</v>
      </c>
      <c r="P3558" s="11" t="s">
        <v>652</v>
      </c>
      <c r="Q3558" s="11" t="s">
        <v>1329</v>
      </c>
      <c r="R3558" s="14"/>
      <c r="S3558" s="11" t="s">
        <v>1457</v>
      </c>
      <c r="T3558" s="11" t="s">
        <v>1070</v>
      </c>
      <c r="U3558" s="11" t="s">
        <v>434</v>
      </c>
      <c r="V3558" s="14">
        <v>0.1</v>
      </c>
      <c r="W3558" s="14" t="s">
        <v>133</v>
      </c>
      <c r="X3558" s="11" t="s">
        <v>198</v>
      </c>
      <c r="Y3558" s="11" t="s">
        <v>199</v>
      </c>
      <c r="Z3558" s="11" t="s">
        <v>196</v>
      </c>
      <c r="AA3558" s="11"/>
      <c r="AB3558" s="11" t="s">
        <v>105</v>
      </c>
      <c r="AC3558" s="11" t="s">
        <v>506</v>
      </c>
      <c r="AD3558" s="11"/>
      <c r="AE3558" s="11"/>
      <c r="AF3558" s="11"/>
      <c r="AG3558" s="11"/>
      <c r="AH3558" s="11"/>
      <c r="AI3558" s="11" t="s">
        <v>225</v>
      </c>
      <c r="AJ3558" s="9" t="s">
        <v>777</v>
      </c>
      <c r="AK3558" s="9" t="s">
        <v>59</v>
      </c>
      <c r="AL3558" s="9"/>
    </row>
    <row r="3559" spans="1:38" hidden="1" x14ac:dyDescent="0.2">
      <c r="A3559" s="12">
        <v>3214</v>
      </c>
      <c r="B3559" s="4">
        <v>107</v>
      </c>
      <c r="C3559" s="11" t="s">
        <v>1067</v>
      </c>
      <c r="D3559" s="11" t="s">
        <v>1455</v>
      </c>
      <c r="E3559" s="12">
        <v>2018</v>
      </c>
      <c r="F3559" s="11" t="s">
        <v>752</v>
      </c>
      <c r="G3559" s="13">
        <v>0.188571428571429</v>
      </c>
      <c r="H3559" s="13"/>
      <c r="I3559" s="13"/>
      <c r="J3559" s="11"/>
      <c r="K3559" s="11"/>
      <c r="L3559" s="11" t="s">
        <v>1448</v>
      </c>
      <c r="M3559" s="11" t="s">
        <v>53</v>
      </c>
      <c r="N3559" s="11" t="s">
        <v>1456</v>
      </c>
      <c r="O3559" s="11" t="s">
        <v>1456</v>
      </c>
      <c r="P3559" s="11" t="s">
        <v>652</v>
      </c>
      <c r="Q3559" s="11" t="s">
        <v>1329</v>
      </c>
      <c r="R3559" s="14"/>
      <c r="S3559" s="11" t="s">
        <v>1457</v>
      </c>
      <c r="T3559" s="11" t="s">
        <v>1070</v>
      </c>
      <c r="U3559" s="11" t="s">
        <v>434</v>
      </c>
      <c r="V3559" s="14">
        <v>0.1</v>
      </c>
      <c r="W3559" s="14" t="s">
        <v>133</v>
      </c>
      <c r="X3559" s="11" t="s">
        <v>198</v>
      </c>
      <c r="Y3559" s="11" t="s">
        <v>199</v>
      </c>
      <c r="Z3559" s="11" t="s">
        <v>196</v>
      </c>
      <c r="AA3559" s="11"/>
      <c r="AB3559" s="11" t="s">
        <v>105</v>
      </c>
      <c r="AC3559" s="11" t="s">
        <v>506</v>
      </c>
      <c r="AD3559" s="11"/>
      <c r="AE3559" s="11"/>
      <c r="AF3559" s="11"/>
      <c r="AG3559" s="11"/>
      <c r="AH3559" s="11"/>
      <c r="AI3559" s="11" t="s">
        <v>225</v>
      </c>
      <c r="AJ3559" s="9" t="s">
        <v>777</v>
      </c>
      <c r="AK3559" s="9" t="s">
        <v>59</v>
      </c>
      <c r="AL3559" s="9"/>
    </row>
    <row r="3560" spans="1:38" hidden="1" x14ac:dyDescent="0.2">
      <c r="A3560" s="12">
        <v>3214</v>
      </c>
      <c r="B3560" s="4">
        <v>108</v>
      </c>
      <c r="C3560" s="11" t="s">
        <v>1067</v>
      </c>
      <c r="D3560" s="11" t="s">
        <v>1455</v>
      </c>
      <c r="E3560" s="12">
        <v>2018</v>
      </c>
      <c r="F3560" s="11" t="s">
        <v>752</v>
      </c>
      <c r="G3560" s="13">
        <v>0.175238095238095</v>
      </c>
      <c r="H3560" s="13"/>
      <c r="I3560" s="13"/>
      <c r="J3560" s="11"/>
      <c r="K3560" s="11"/>
      <c r="L3560" s="11" t="s">
        <v>1449</v>
      </c>
      <c r="M3560" s="11" t="s">
        <v>53</v>
      </c>
      <c r="N3560" s="11" t="s">
        <v>1456</v>
      </c>
      <c r="O3560" s="11" t="s">
        <v>1456</v>
      </c>
      <c r="P3560" s="11" t="s">
        <v>652</v>
      </c>
      <c r="Q3560" s="11" t="s">
        <v>1329</v>
      </c>
      <c r="R3560" s="14"/>
      <c r="S3560" s="11" t="s">
        <v>1457</v>
      </c>
      <c r="T3560" s="11" t="s">
        <v>1070</v>
      </c>
      <c r="U3560" s="11" t="s">
        <v>434</v>
      </c>
      <c r="V3560" s="14">
        <v>0.1</v>
      </c>
      <c r="W3560" s="14" t="s">
        <v>133</v>
      </c>
      <c r="X3560" s="11" t="s">
        <v>198</v>
      </c>
      <c r="Y3560" s="11" t="s">
        <v>199</v>
      </c>
      <c r="Z3560" s="11" t="s">
        <v>196</v>
      </c>
      <c r="AA3560" s="11"/>
      <c r="AB3560" s="11" t="s">
        <v>105</v>
      </c>
      <c r="AC3560" s="11" t="s">
        <v>506</v>
      </c>
      <c r="AD3560" s="11"/>
      <c r="AE3560" s="11"/>
      <c r="AF3560" s="11"/>
      <c r="AG3560" s="11"/>
      <c r="AH3560" s="11"/>
      <c r="AI3560" s="11" t="s">
        <v>225</v>
      </c>
      <c r="AJ3560" s="9" t="s">
        <v>777</v>
      </c>
      <c r="AK3560" s="9" t="s">
        <v>59</v>
      </c>
      <c r="AL3560" s="9"/>
    </row>
    <row r="3561" spans="1:38" hidden="1" x14ac:dyDescent="0.2">
      <c r="A3561" s="12">
        <v>3214</v>
      </c>
      <c r="B3561" s="4">
        <v>109</v>
      </c>
      <c r="C3561" s="11" t="s">
        <v>1067</v>
      </c>
      <c r="D3561" s="11" t="s">
        <v>1455</v>
      </c>
      <c r="E3561" s="12">
        <v>2018</v>
      </c>
      <c r="F3561" s="11" t="s">
        <v>752</v>
      </c>
      <c r="G3561" s="13">
        <v>0.154285714285714</v>
      </c>
      <c r="H3561" s="13"/>
      <c r="I3561" s="13"/>
      <c r="J3561" s="11"/>
      <c r="K3561" s="11"/>
      <c r="L3561" s="11" t="s">
        <v>1450</v>
      </c>
      <c r="M3561" s="11" t="s">
        <v>53</v>
      </c>
      <c r="N3561" s="11" t="s">
        <v>1456</v>
      </c>
      <c r="O3561" s="11" t="s">
        <v>1456</v>
      </c>
      <c r="P3561" s="11" t="s">
        <v>652</v>
      </c>
      <c r="Q3561" s="11" t="s">
        <v>1329</v>
      </c>
      <c r="R3561" s="14"/>
      <c r="S3561" s="11" t="s">
        <v>1457</v>
      </c>
      <c r="T3561" s="11" t="s">
        <v>1070</v>
      </c>
      <c r="U3561" s="11" t="s">
        <v>434</v>
      </c>
      <c r="V3561" s="14">
        <v>0.1</v>
      </c>
      <c r="W3561" s="14" t="s">
        <v>133</v>
      </c>
      <c r="X3561" s="11" t="s">
        <v>198</v>
      </c>
      <c r="Y3561" s="11" t="s">
        <v>199</v>
      </c>
      <c r="Z3561" s="11" t="s">
        <v>196</v>
      </c>
      <c r="AA3561" s="11"/>
      <c r="AB3561" s="11" t="s">
        <v>105</v>
      </c>
      <c r="AC3561" s="11" t="s">
        <v>506</v>
      </c>
      <c r="AD3561" s="11"/>
      <c r="AE3561" s="11"/>
      <c r="AF3561" s="11"/>
      <c r="AG3561" s="11"/>
      <c r="AH3561" s="11"/>
      <c r="AI3561" s="11" t="s">
        <v>225</v>
      </c>
      <c r="AJ3561" s="9" t="s">
        <v>777</v>
      </c>
      <c r="AK3561" s="9" t="s">
        <v>59</v>
      </c>
      <c r="AL3561" s="9"/>
    </row>
    <row r="3562" spans="1:38" hidden="1" x14ac:dyDescent="0.2">
      <c r="A3562" s="12">
        <v>3214</v>
      </c>
      <c r="B3562" s="4">
        <v>110</v>
      </c>
      <c r="C3562" s="11" t="s">
        <v>1067</v>
      </c>
      <c r="D3562" s="11" t="s">
        <v>1455</v>
      </c>
      <c r="E3562" s="12">
        <v>2018</v>
      </c>
      <c r="F3562" s="11" t="s">
        <v>752</v>
      </c>
      <c r="G3562" s="13">
        <v>0.140952380952381</v>
      </c>
      <c r="H3562" s="13"/>
      <c r="I3562" s="13"/>
      <c r="J3562" s="11"/>
      <c r="K3562" s="11"/>
      <c r="L3562" s="11" t="s">
        <v>547</v>
      </c>
      <c r="M3562" s="11" t="s">
        <v>53</v>
      </c>
      <c r="N3562" s="11" t="s">
        <v>1456</v>
      </c>
      <c r="O3562" s="11" t="s">
        <v>1456</v>
      </c>
      <c r="P3562" s="11" t="s">
        <v>652</v>
      </c>
      <c r="Q3562" s="11" t="s">
        <v>1329</v>
      </c>
      <c r="R3562" s="14"/>
      <c r="S3562" s="11" t="s">
        <v>1457</v>
      </c>
      <c r="T3562" s="11" t="s">
        <v>1070</v>
      </c>
      <c r="U3562" s="11" t="s">
        <v>434</v>
      </c>
      <c r="V3562" s="14">
        <v>0.1</v>
      </c>
      <c r="W3562" s="14" t="s">
        <v>133</v>
      </c>
      <c r="X3562" s="11" t="s">
        <v>198</v>
      </c>
      <c r="Y3562" s="11" t="s">
        <v>199</v>
      </c>
      <c r="Z3562" s="11" t="s">
        <v>196</v>
      </c>
      <c r="AA3562" s="11"/>
      <c r="AB3562" s="11" t="s">
        <v>105</v>
      </c>
      <c r="AC3562" s="11" t="s">
        <v>506</v>
      </c>
      <c r="AD3562" s="11"/>
      <c r="AE3562" s="11"/>
      <c r="AF3562" s="11"/>
      <c r="AG3562" s="11"/>
      <c r="AH3562" s="11"/>
      <c r="AI3562" s="11" t="s">
        <v>225</v>
      </c>
      <c r="AJ3562" s="9" t="s">
        <v>777</v>
      </c>
      <c r="AK3562" s="9" t="s">
        <v>59</v>
      </c>
      <c r="AL3562" s="9"/>
    </row>
    <row r="3563" spans="1:38" hidden="1" x14ac:dyDescent="0.2">
      <c r="A3563" s="12">
        <v>3214</v>
      </c>
      <c r="B3563" s="4">
        <v>111</v>
      </c>
      <c r="C3563" s="11" t="s">
        <v>1067</v>
      </c>
      <c r="D3563" s="11" t="s">
        <v>1455</v>
      </c>
      <c r="E3563" s="12">
        <v>2018</v>
      </c>
      <c r="F3563" s="11" t="s">
        <v>752</v>
      </c>
      <c r="G3563" s="13">
        <v>0.13142857142857201</v>
      </c>
      <c r="H3563" s="13"/>
      <c r="I3563" s="13"/>
      <c r="J3563" s="11"/>
      <c r="K3563" s="11"/>
      <c r="L3563" s="11" t="s">
        <v>1451</v>
      </c>
      <c r="M3563" s="11" t="s">
        <v>53</v>
      </c>
      <c r="N3563" s="11" t="s">
        <v>1456</v>
      </c>
      <c r="O3563" s="11" t="s">
        <v>1456</v>
      </c>
      <c r="P3563" s="11" t="s">
        <v>652</v>
      </c>
      <c r="Q3563" s="11" t="s">
        <v>1329</v>
      </c>
      <c r="R3563" s="14"/>
      <c r="S3563" s="11" t="s">
        <v>1457</v>
      </c>
      <c r="T3563" s="11" t="s">
        <v>1070</v>
      </c>
      <c r="U3563" s="11" t="s">
        <v>434</v>
      </c>
      <c r="V3563" s="14">
        <v>0.1</v>
      </c>
      <c r="W3563" s="14" t="s">
        <v>133</v>
      </c>
      <c r="X3563" s="11" t="s">
        <v>198</v>
      </c>
      <c r="Y3563" s="11" t="s">
        <v>199</v>
      </c>
      <c r="Z3563" s="11" t="s">
        <v>196</v>
      </c>
      <c r="AA3563" s="11"/>
      <c r="AB3563" s="11" t="s">
        <v>105</v>
      </c>
      <c r="AC3563" s="11" t="s">
        <v>506</v>
      </c>
      <c r="AD3563" s="11"/>
      <c r="AE3563" s="11"/>
      <c r="AF3563" s="11"/>
      <c r="AG3563" s="11"/>
      <c r="AH3563" s="11"/>
      <c r="AI3563" s="11" t="s">
        <v>225</v>
      </c>
      <c r="AJ3563" s="9" t="s">
        <v>777</v>
      </c>
      <c r="AK3563" s="9" t="s">
        <v>59</v>
      </c>
      <c r="AL3563" s="9"/>
    </row>
    <row r="3564" spans="1:38" hidden="1" x14ac:dyDescent="0.2">
      <c r="A3564" s="12">
        <v>3214</v>
      </c>
      <c r="B3564" s="4">
        <v>112</v>
      </c>
      <c r="C3564" s="11" t="s">
        <v>1067</v>
      </c>
      <c r="D3564" s="11" t="s">
        <v>1455</v>
      </c>
      <c r="E3564" s="12">
        <v>2018</v>
      </c>
      <c r="F3564" s="11" t="s">
        <v>752</v>
      </c>
      <c r="G3564" s="13">
        <v>0.12</v>
      </c>
      <c r="H3564" s="13"/>
      <c r="I3564" s="13"/>
      <c r="J3564" s="11"/>
      <c r="K3564" s="11"/>
      <c r="L3564" s="11" t="s">
        <v>1452</v>
      </c>
      <c r="M3564" s="11" t="s">
        <v>53</v>
      </c>
      <c r="N3564" s="11" t="s">
        <v>1456</v>
      </c>
      <c r="O3564" s="11" t="s">
        <v>1456</v>
      </c>
      <c r="P3564" s="11" t="s">
        <v>652</v>
      </c>
      <c r="Q3564" s="11" t="s">
        <v>1329</v>
      </c>
      <c r="R3564" s="14"/>
      <c r="S3564" s="11" t="s">
        <v>1457</v>
      </c>
      <c r="T3564" s="11" t="s">
        <v>1070</v>
      </c>
      <c r="U3564" s="11" t="s">
        <v>434</v>
      </c>
      <c r="V3564" s="14">
        <v>0.1</v>
      </c>
      <c r="W3564" s="14" t="s">
        <v>133</v>
      </c>
      <c r="X3564" s="11" t="s">
        <v>198</v>
      </c>
      <c r="Y3564" s="11" t="s">
        <v>199</v>
      </c>
      <c r="Z3564" s="11" t="s">
        <v>196</v>
      </c>
      <c r="AA3564" s="11"/>
      <c r="AB3564" s="11" t="s">
        <v>105</v>
      </c>
      <c r="AC3564" s="11" t="s">
        <v>506</v>
      </c>
      <c r="AD3564" s="11"/>
      <c r="AE3564" s="11"/>
      <c r="AF3564" s="11"/>
      <c r="AG3564" s="11"/>
      <c r="AH3564" s="11"/>
      <c r="AI3564" s="11" t="s">
        <v>225</v>
      </c>
      <c r="AJ3564" s="9" t="s">
        <v>777</v>
      </c>
      <c r="AK3564" s="9" t="s">
        <v>59</v>
      </c>
      <c r="AL3564" s="9"/>
    </row>
    <row r="3565" spans="1:38" hidden="1" x14ac:dyDescent="0.2">
      <c r="A3565" s="12">
        <v>3214</v>
      </c>
      <c r="B3565" s="4">
        <v>113</v>
      </c>
      <c r="C3565" s="11" t="s">
        <v>1067</v>
      </c>
      <c r="D3565" s="11" t="s">
        <v>1455</v>
      </c>
      <c r="E3565" s="12">
        <v>2018</v>
      </c>
      <c r="F3565" s="11" t="s">
        <v>752</v>
      </c>
      <c r="G3565" s="13">
        <v>0.11047619047619101</v>
      </c>
      <c r="H3565" s="13"/>
      <c r="I3565" s="13"/>
      <c r="J3565" s="11"/>
      <c r="K3565" s="11"/>
      <c r="L3565" s="11" t="s">
        <v>1454</v>
      </c>
      <c r="M3565" s="11" t="s">
        <v>53</v>
      </c>
      <c r="N3565" s="11" t="s">
        <v>1456</v>
      </c>
      <c r="O3565" s="11" t="s">
        <v>1456</v>
      </c>
      <c r="P3565" s="11" t="s">
        <v>652</v>
      </c>
      <c r="Q3565" s="11" t="s">
        <v>1329</v>
      </c>
      <c r="R3565" s="14"/>
      <c r="S3565" s="11" t="s">
        <v>1457</v>
      </c>
      <c r="T3565" s="11" t="s">
        <v>1070</v>
      </c>
      <c r="U3565" s="11" t="s">
        <v>434</v>
      </c>
      <c r="V3565" s="14">
        <v>0.1</v>
      </c>
      <c r="W3565" s="14" t="s">
        <v>133</v>
      </c>
      <c r="X3565" s="11" t="s">
        <v>198</v>
      </c>
      <c r="Y3565" s="11" t="s">
        <v>199</v>
      </c>
      <c r="Z3565" s="11" t="s">
        <v>196</v>
      </c>
      <c r="AA3565" s="11"/>
      <c r="AB3565" s="11" t="s">
        <v>105</v>
      </c>
      <c r="AC3565" s="11" t="s">
        <v>506</v>
      </c>
      <c r="AD3565" s="11"/>
      <c r="AE3565" s="11"/>
      <c r="AF3565" s="11"/>
      <c r="AG3565" s="11"/>
      <c r="AH3565" s="11"/>
      <c r="AI3565" s="11" t="s">
        <v>225</v>
      </c>
      <c r="AJ3565" s="9" t="s">
        <v>777</v>
      </c>
      <c r="AK3565" s="9" t="s">
        <v>59</v>
      </c>
      <c r="AL3565" s="9"/>
    </row>
    <row r="3566" spans="1:38" hidden="1" x14ac:dyDescent="0.2">
      <c r="A3566" s="12">
        <v>3214</v>
      </c>
      <c r="B3566" s="4">
        <v>114</v>
      </c>
      <c r="C3566" s="11" t="s">
        <v>1067</v>
      </c>
      <c r="D3566" s="11" t="s">
        <v>1455</v>
      </c>
      <c r="E3566" s="12">
        <v>2018</v>
      </c>
      <c r="F3566" s="11" t="s">
        <v>752</v>
      </c>
      <c r="G3566" s="13">
        <v>0.108571428571429</v>
      </c>
      <c r="H3566" s="13"/>
      <c r="I3566" s="13"/>
      <c r="J3566" s="11"/>
      <c r="K3566" s="11"/>
      <c r="L3566" s="11" t="s">
        <v>1461</v>
      </c>
      <c r="M3566" s="11" t="s">
        <v>53</v>
      </c>
      <c r="N3566" s="11" t="s">
        <v>1456</v>
      </c>
      <c r="O3566" s="11" t="s">
        <v>1456</v>
      </c>
      <c r="P3566" s="11" t="s">
        <v>652</v>
      </c>
      <c r="Q3566" s="11" t="s">
        <v>1329</v>
      </c>
      <c r="R3566" s="14"/>
      <c r="S3566" s="11" t="s">
        <v>1457</v>
      </c>
      <c r="T3566" s="11" t="s">
        <v>1070</v>
      </c>
      <c r="U3566" s="11" t="s">
        <v>434</v>
      </c>
      <c r="V3566" s="14">
        <v>0.1</v>
      </c>
      <c r="W3566" s="14" t="s">
        <v>133</v>
      </c>
      <c r="X3566" s="11" t="s">
        <v>198</v>
      </c>
      <c r="Y3566" s="11" t="s">
        <v>199</v>
      </c>
      <c r="Z3566" s="11" t="s">
        <v>196</v>
      </c>
      <c r="AA3566" s="11"/>
      <c r="AB3566" s="11" t="s">
        <v>105</v>
      </c>
      <c r="AC3566" s="11" t="s">
        <v>506</v>
      </c>
      <c r="AD3566" s="11"/>
      <c r="AE3566" s="11"/>
      <c r="AF3566" s="11"/>
      <c r="AG3566" s="11"/>
      <c r="AH3566" s="11"/>
      <c r="AI3566" s="11" t="s">
        <v>225</v>
      </c>
      <c r="AJ3566" s="9" t="s">
        <v>777</v>
      </c>
      <c r="AK3566" s="9" t="s">
        <v>59</v>
      </c>
      <c r="AL3566" s="9"/>
    </row>
    <row r="3567" spans="1:38" hidden="1" x14ac:dyDescent="0.2">
      <c r="A3567" s="12">
        <v>3214</v>
      </c>
      <c r="B3567" s="4">
        <v>115</v>
      </c>
      <c r="C3567" s="11" t="s">
        <v>1067</v>
      </c>
      <c r="D3567" s="11" t="s">
        <v>1455</v>
      </c>
      <c r="E3567" s="12">
        <v>2018</v>
      </c>
      <c r="F3567" s="11" t="s">
        <v>752</v>
      </c>
      <c r="G3567" s="13">
        <v>9.3333333333333504E-2</v>
      </c>
      <c r="H3567" s="13"/>
      <c r="I3567" s="13"/>
      <c r="J3567" s="11"/>
      <c r="K3567" s="11"/>
      <c r="L3567" s="11" t="s">
        <v>1462</v>
      </c>
      <c r="M3567" s="11" t="s">
        <v>53</v>
      </c>
      <c r="N3567" s="11" t="s">
        <v>1456</v>
      </c>
      <c r="O3567" s="11" t="s">
        <v>1456</v>
      </c>
      <c r="P3567" s="11" t="s">
        <v>652</v>
      </c>
      <c r="Q3567" s="11" t="s">
        <v>1329</v>
      </c>
      <c r="R3567" s="14"/>
      <c r="S3567" s="11" t="s">
        <v>1457</v>
      </c>
      <c r="T3567" s="11" t="s">
        <v>1070</v>
      </c>
      <c r="U3567" s="11" t="s">
        <v>434</v>
      </c>
      <c r="V3567" s="14">
        <v>0.1</v>
      </c>
      <c r="W3567" s="14" t="s">
        <v>133</v>
      </c>
      <c r="X3567" s="11" t="s">
        <v>198</v>
      </c>
      <c r="Y3567" s="11" t="s">
        <v>199</v>
      </c>
      <c r="Z3567" s="11" t="s">
        <v>196</v>
      </c>
      <c r="AA3567" s="11"/>
      <c r="AB3567" s="11" t="s">
        <v>105</v>
      </c>
      <c r="AC3567" s="11" t="s">
        <v>506</v>
      </c>
      <c r="AD3567" s="11"/>
      <c r="AE3567" s="11"/>
      <c r="AF3567" s="11"/>
      <c r="AG3567" s="11"/>
      <c r="AH3567" s="11"/>
      <c r="AI3567" s="11" t="s">
        <v>225</v>
      </c>
      <c r="AJ3567" s="9" t="s">
        <v>777</v>
      </c>
      <c r="AK3567" s="9" t="s">
        <v>59</v>
      </c>
      <c r="AL3567" s="9"/>
    </row>
    <row r="3568" spans="1:38" hidden="1" x14ac:dyDescent="0.2">
      <c r="A3568" s="12">
        <v>3214</v>
      </c>
      <c r="B3568" s="4">
        <v>116</v>
      </c>
      <c r="C3568" s="11" t="s">
        <v>1067</v>
      </c>
      <c r="D3568" s="11" t="s">
        <v>1455</v>
      </c>
      <c r="E3568" s="12">
        <v>2018</v>
      </c>
      <c r="F3568" s="11" t="s">
        <v>752</v>
      </c>
      <c r="G3568" s="13">
        <v>8.0000000000000099E-2</v>
      </c>
      <c r="H3568" s="13"/>
      <c r="I3568" s="13"/>
      <c r="J3568" s="11"/>
      <c r="K3568" s="11"/>
      <c r="L3568" s="11" t="s">
        <v>1463</v>
      </c>
      <c r="M3568" s="11" t="s">
        <v>53</v>
      </c>
      <c r="N3568" s="11" t="s">
        <v>1456</v>
      </c>
      <c r="O3568" s="11" t="s">
        <v>1456</v>
      </c>
      <c r="P3568" s="11" t="s">
        <v>652</v>
      </c>
      <c r="Q3568" s="11" t="s">
        <v>1329</v>
      </c>
      <c r="R3568" s="14"/>
      <c r="S3568" s="11" t="s">
        <v>1457</v>
      </c>
      <c r="T3568" s="11" t="s">
        <v>1070</v>
      </c>
      <c r="U3568" s="11" t="s">
        <v>434</v>
      </c>
      <c r="V3568" s="14">
        <v>0.1</v>
      </c>
      <c r="W3568" s="14" t="s">
        <v>133</v>
      </c>
      <c r="X3568" s="11" t="s">
        <v>198</v>
      </c>
      <c r="Y3568" s="11" t="s">
        <v>199</v>
      </c>
      <c r="Z3568" s="11" t="s">
        <v>196</v>
      </c>
      <c r="AA3568" s="11"/>
      <c r="AB3568" s="11" t="s">
        <v>105</v>
      </c>
      <c r="AC3568" s="11" t="s">
        <v>506</v>
      </c>
      <c r="AD3568" s="11"/>
      <c r="AE3568" s="11"/>
      <c r="AF3568" s="11"/>
      <c r="AG3568" s="11"/>
      <c r="AH3568" s="11"/>
      <c r="AI3568" s="11" t="s">
        <v>225</v>
      </c>
      <c r="AJ3568" s="9" t="s">
        <v>777</v>
      </c>
      <c r="AK3568" s="9" t="s">
        <v>59</v>
      </c>
      <c r="AL3568" s="9"/>
    </row>
    <row r="3569" spans="1:38" hidden="1" x14ac:dyDescent="0.2">
      <c r="A3569" s="12">
        <v>3214</v>
      </c>
      <c r="B3569" s="4">
        <v>117</v>
      </c>
      <c r="C3569" s="11" t="s">
        <v>1067</v>
      </c>
      <c r="D3569" s="11" t="s">
        <v>1455</v>
      </c>
      <c r="E3569" s="12">
        <v>2018</v>
      </c>
      <c r="F3569" s="11" t="s">
        <v>752</v>
      </c>
      <c r="G3569" s="13">
        <v>7.6190476190476294E-2</v>
      </c>
      <c r="H3569" s="13"/>
      <c r="I3569" s="13"/>
      <c r="J3569" s="11"/>
      <c r="K3569" s="11"/>
      <c r="L3569" s="11" t="s">
        <v>1464</v>
      </c>
      <c r="M3569" s="11" t="s">
        <v>53</v>
      </c>
      <c r="N3569" s="11" t="s">
        <v>1456</v>
      </c>
      <c r="O3569" s="11" t="s">
        <v>1456</v>
      </c>
      <c r="P3569" s="11" t="s">
        <v>652</v>
      </c>
      <c r="Q3569" s="11" t="s">
        <v>1329</v>
      </c>
      <c r="R3569" s="14"/>
      <c r="S3569" s="11" t="s">
        <v>1457</v>
      </c>
      <c r="T3569" s="11" t="s">
        <v>1070</v>
      </c>
      <c r="U3569" s="11" t="s">
        <v>434</v>
      </c>
      <c r="V3569" s="14">
        <v>0.1</v>
      </c>
      <c r="W3569" s="14" t="s">
        <v>133</v>
      </c>
      <c r="X3569" s="11" t="s">
        <v>198</v>
      </c>
      <c r="Y3569" s="11" t="s">
        <v>199</v>
      </c>
      <c r="Z3569" s="11" t="s">
        <v>196</v>
      </c>
      <c r="AA3569" s="11"/>
      <c r="AB3569" s="11" t="s">
        <v>105</v>
      </c>
      <c r="AC3569" s="11" t="s">
        <v>506</v>
      </c>
      <c r="AD3569" s="11"/>
      <c r="AE3569" s="11"/>
      <c r="AF3569" s="11"/>
      <c r="AG3569" s="11"/>
      <c r="AH3569" s="11"/>
      <c r="AI3569" s="11" t="s">
        <v>225</v>
      </c>
      <c r="AJ3569" s="9" t="s">
        <v>777</v>
      </c>
      <c r="AK3569" s="9" t="s">
        <v>59</v>
      </c>
      <c r="AL3569" s="9"/>
    </row>
    <row r="3570" spans="1:38" hidden="1" x14ac:dyDescent="0.2">
      <c r="A3570" s="12">
        <v>3214</v>
      </c>
      <c r="B3570" s="4">
        <v>118</v>
      </c>
      <c r="C3570" s="11" t="s">
        <v>1067</v>
      </c>
      <c r="D3570" s="11" t="s">
        <v>1455</v>
      </c>
      <c r="E3570" s="12">
        <v>2018</v>
      </c>
      <c r="F3570" s="11" t="s">
        <v>752</v>
      </c>
      <c r="G3570" s="13">
        <v>7.2380952380952504E-2</v>
      </c>
      <c r="H3570" s="13"/>
      <c r="I3570" s="13"/>
      <c r="J3570" s="11"/>
      <c r="K3570" s="11"/>
      <c r="L3570" s="11" t="s">
        <v>1465</v>
      </c>
      <c r="M3570" s="11" t="s">
        <v>53</v>
      </c>
      <c r="N3570" s="11" t="s">
        <v>1456</v>
      </c>
      <c r="O3570" s="11" t="s">
        <v>1456</v>
      </c>
      <c r="P3570" s="11" t="s">
        <v>652</v>
      </c>
      <c r="Q3570" s="11" t="s">
        <v>1329</v>
      </c>
      <c r="R3570" s="14"/>
      <c r="S3570" s="11" t="s">
        <v>1457</v>
      </c>
      <c r="T3570" s="11" t="s">
        <v>1070</v>
      </c>
      <c r="U3570" s="11" t="s">
        <v>434</v>
      </c>
      <c r="V3570" s="14">
        <v>0.1</v>
      </c>
      <c r="W3570" s="14" t="s">
        <v>133</v>
      </c>
      <c r="X3570" s="11" t="s">
        <v>198</v>
      </c>
      <c r="Y3570" s="11" t="s">
        <v>199</v>
      </c>
      <c r="Z3570" s="11" t="s">
        <v>196</v>
      </c>
      <c r="AA3570" s="11"/>
      <c r="AB3570" s="11" t="s">
        <v>105</v>
      </c>
      <c r="AC3570" s="11" t="s">
        <v>506</v>
      </c>
      <c r="AD3570" s="11"/>
      <c r="AE3570" s="11"/>
      <c r="AF3570" s="11"/>
      <c r="AG3570" s="11"/>
      <c r="AH3570" s="11"/>
      <c r="AI3570" s="11" t="s">
        <v>225</v>
      </c>
      <c r="AJ3570" s="9" t="s">
        <v>777</v>
      </c>
      <c r="AK3570" s="9" t="s">
        <v>59</v>
      </c>
      <c r="AL3570" s="9"/>
    </row>
    <row r="3571" spans="1:38" hidden="1" x14ac:dyDescent="0.2">
      <c r="A3571" s="12">
        <v>3214</v>
      </c>
      <c r="B3571" s="4">
        <v>119</v>
      </c>
      <c r="C3571" s="11" t="s">
        <v>1067</v>
      </c>
      <c r="D3571" s="11" t="s">
        <v>1455</v>
      </c>
      <c r="E3571" s="12">
        <v>2018</v>
      </c>
      <c r="F3571" s="11" t="s">
        <v>752</v>
      </c>
      <c r="G3571" s="13">
        <v>6.2857142857142903E-2</v>
      </c>
      <c r="H3571" s="13"/>
      <c r="I3571" s="13"/>
      <c r="J3571" s="11"/>
      <c r="K3571" s="11"/>
      <c r="L3571" s="11" t="s">
        <v>1466</v>
      </c>
      <c r="M3571" s="11" t="s">
        <v>53</v>
      </c>
      <c r="N3571" s="11" t="s">
        <v>1456</v>
      </c>
      <c r="O3571" s="11" t="s">
        <v>1456</v>
      </c>
      <c r="P3571" s="11" t="s">
        <v>652</v>
      </c>
      <c r="Q3571" s="11" t="s">
        <v>1329</v>
      </c>
      <c r="R3571" s="14"/>
      <c r="S3571" s="11" t="s">
        <v>1457</v>
      </c>
      <c r="T3571" s="11" t="s">
        <v>1070</v>
      </c>
      <c r="U3571" s="11" t="s">
        <v>434</v>
      </c>
      <c r="V3571" s="14">
        <v>0.1</v>
      </c>
      <c r="W3571" s="14" t="s">
        <v>133</v>
      </c>
      <c r="X3571" s="11" t="s">
        <v>198</v>
      </c>
      <c r="Y3571" s="11" t="s">
        <v>199</v>
      </c>
      <c r="Z3571" s="11" t="s">
        <v>196</v>
      </c>
      <c r="AA3571" s="11"/>
      <c r="AB3571" s="11" t="s">
        <v>105</v>
      </c>
      <c r="AC3571" s="11" t="s">
        <v>506</v>
      </c>
      <c r="AD3571" s="11"/>
      <c r="AE3571" s="11"/>
      <c r="AF3571" s="11"/>
      <c r="AG3571" s="11"/>
      <c r="AH3571" s="11"/>
      <c r="AI3571" s="11" t="s">
        <v>225</v>
      </c>
      <c r="AJ3571" s="9" t="s">
        <v>777</v>
      </c>
      <c r="AK3571" s="9" t="s">
        <v>59</v>
      </c>
      <c r="AL3571" s="9"/>
    </row>
    <row r="3572" spans="1:38" hidden="1" x14ac:dyDescent="0.2">
      <c r="A3572" s="12">
        <v>3214</v>
      </c>
      <c r="B3572" s="4">
        <v>120</v>
      </c>
      <c r="C3572" s="11" t="s">
        <v>1067</v>
      </c>
      <c r="D3572" s="11" t="s">
        <v>1455</v>
      </c>
      <c r="E3572" s="12">
        <v>2018</v>
      </c>
      <c r="F3572" s="11" t="s">
        <v>752</v>
      </c>
      <c r="G3572" s="13">
        <v>6.0952380952381098E-2</v>
      </c>
      <c r="H3572" s="13"/>
      <c r="I3572" s="13"/>
      <c r="J3572" s="11"/>
      <c r="K3572" s="11"/>
      <c r="L3572" s="11" t="s">
        <v>1467</v>
      </c>
      <c r="M3572" s="11" t="s">
        <v>53</v>
      </c>
      <c r="N3572" s="11" t="s">
        <v>1456</v>
      </c>
      <c r="O3572" s="11" t="s">
        <v>1456</v>
      </c>
      <c r="P3572" s="11" t="s">
        <v>652</v>
      </c>
      <c r="Q3572" s="11" t="s">
        <v>1329</v>
      </c>
      <c r="R3572" s="14"/>
      <c r="S3572" s="11" t="s">
        <v>1457</v>
      </c>
      <c r="T3572" s="11" t="s">
        <v>1070</v>
      </c>
      <c r="U3572" s="11" t="s">
        <v>434</v>
      </c>
      <c r="V3572" s="14">
        <v>0.1</v>
      </c>
      <c r="W3572" s="14" t="s">
        <v>133</v>
      </c>
      <c r="X3572" s="11" t="s">
        <v>198</v>
      </c>
      <c r="Y3572" s="11" t="s">
        <v>199</v>
      </c>
      <c r="Z3572" s="11" t="s">
        <v>196</v>
      </c>
      <c r="AA3572" s="11"/>
      <c r="AB3572" s="11" t="s">
        <v>105</v>
      </c>
      <c r="AC3572" s="11" t="s">
        <v>506</v>
      </c>
      <c r="AD3572" s="11"/>
      <c r="AE3572" s="11"/>
      <c r="AF3572" s="11"/>
      <c r="AG3572" s="11"/>
      <c r="AH3572" s="11"/>
      <c r="AI3572" s="11" t="s">
        <v>225</v>
      </c>
      <c r="AJ3572" s="9" t="s">
        <v>777</v>
      </c>
      <c r="AK3572" s="9" t="s">
        <v>59</v>
      </c>
      <c r="AL3572" s="9"/>
    </row>
    <row r="3573" spans="1:38" hidden="1" x14ac:dyDescent="0.2">
      <c r="A3573" s="12">
        <v>3214</v>
      </c>
      <c r="B3573" s="4">
        <v>121</v>
      </c>
      <c r="C3573" s="11" t="s">
        <v>1067</v>
      </c>
      <c r="D3573" s="11" t="s">
        <v>1455</v>
      </c>
      <c r="E3573" s="12">
        <v>2018</v>
      </c>
      <c r="F3573" s="11" t="s">
        <v>752</v>
      </c>
      <c r="G3573" s="13">
        <v>5.9047619047619203E-2</v>
      </c>
      <c r="H3573" s="13"/>
      <c r="I3573" s="13"/>
      <c r="J3573" s="11"/>
      <c r="K3573" s="11"/>
      <c r="L3573" s="11" t="s">
        <v>1468</v>
      </c>
      <c r="M3573" s="11" t="s">
        <v>53</v>
      </c>
      <c r="N3573" s="11" t="s">
        <v>1456</v>
      </c>
      <c r="O3573" s="11" t="s">
        <v>1456</v>
      </c>
      <c r="P3573" s="11" t="s">
        <v>652</v>
      </c>
      <c r="Q3573" s="11" t="s">
        <v>1329</v>
      </c>
      <c r="R3573" s="14"/>
      <c r="S3573" s="11" t="s">
        <v>1457</v>
      </c>
      <c r="T3573" s="11" t="s">
        <v>1070</v>
      </c>
      <c r="U3573" s="11" t="s">
        <v>434</v>
      </c>
      <c r="V3573" s="14">
        <v>0.1</v>
      </c>
      <c r="W3573" s="14" t="s">
        <v>133</v>
      </c>
      <c r="X3573" s="11" t="s">
        <v>198</v>
      </c>
      <c r="Y3573" s="11" t="s">
        <v>199</v>
      </c>
      <c r="Z3573" s="11" t="s">
        <v>196</v>
      </c>
      <c r="AA3573" s="11"/>
      <c r="AB3573" s="11" t="s">
        <v>105</v>
      </c>
      <c r="AC3573" s="11" t="s">
        <v>506</v>
      </c>
      <c r="AD3573" s="11"/>
      <c r="AE3573" s="11"/>
      <c r="AF3573" s="11"/>
      <c r="AG3573" s="11"/>
      <c r="AH3573" s="11"/>
      <c r="AI3573" s="11" t="s">
        <v>225</v>
      </c>
      <c r="AJ3573" s="9" t="s">
        <v>777</v>
      </c>
      <c r="AK3573" s="9" t="s">
        <v>59</v>
      </c>
      <c r="AL3573" s="9"/>
    </row>
    <row r="3574" spans="1:38" hidden="1" x14ac:dyDescent="0.2">
      <c r="A3574" s="12">
        <v>3214</v>
      </c>
      <c r="B3574" s="4">
        <v>122</v>
      </c>
      <c r="C3574" s="11" t="s">
        <v>1067</v>
      </c>
      <c r="D3574" s="11" t="s">
        <v>1455</v>
      </c>
      <c r="E3574" s="12">
        <v>2018</v>
      </c>
      <c r="F3574" s="11" t="s">
        <v>752</v>
      </c>
      <c r="G3574" s="13">
        <v>4.7619047619047797E-2</v>
      </c>
      <c r="H3574" s="13"/>
      <c r="I3574" s="13"/>
      <c r="J3574" s="11"/>
      <c r="K3574" s="11"/>
      <c r="L3574" s="11" t="s">
        <v>1469</v>
      </c>
      <c r="M3574" s="11" t="s">
        <v>53</v>
      </c>
      <c r="N3574" s="11" t="s">
        <v>1456</v>
      </c>
      <c r="O3574" s="11" t="s">
        <v>1456</v>
      </c>
      <c r="P3574" s="11" t="s">
        <v>652</v>
      </c>
      <c r="Q3574" s="11" t="s">
        <v>1329</v>
      </c>
      <c r="R3574" s="14"/>
      <c r="S3574" s="11" t="s">
        <v>1457</v>
      </c>
      <c r="T3574" s="11" t="s">
        <v>1070</v>
      </c>
      <c r="U3574" s="11" t="s">
        <v>434</v>
      </c>
      <c r="V3574" s="14">
        <v>0.1</v>
      </c>
      <c r="W3574" s="14" t="s">
        <v>133</v>
      </c>
      <c r="X3574" s="11" t="s">
        <v>198</v>
      </c>
      <c r="Y3574" s="11" t="s">
        <v>199</v>
      </c>
      <c r="Z3574" s="11" t="s">
        <v>196</v>
      </c>
      <c r="AA3574" s="11"/>
      <c r="AB3574" s="11" t="s">
        <v>105</v>
      </c>
      <c r="AC3574" s="11" t="s">
        <v>506</v>
      </c>
      <c r="AD3574" s="11"/>
      <c r="AE3574" s="11"/>
      <c r="AF3574" s="11"/>
      <c r="AG3574" s="11"/>
      <c r="AH3574" s="11"/>
      <c r="AI3574" s="11" t="s">
        <v>225</v>
      </c>
      <c r="AJ3574" s="9" t="s">
        <v>777</v>
      </c>
      <c r="AK3574" s="9" t="s">
        <v>59</v>
      </c>
      <c r="AL3574" s="9"/>
    </row>
    <row r="3575" spans="1:38" hidden="1" x14ac:dyDescent="0.2">
      <c r="A3575" s="12">
        <v>3214</v>
      </c>
      <c r="B3575" s="4">
        <v>123</v>
      </c>
      <c r="C3575" s="11" t="s">
        <v>1067</v>
      </c>
      <c r="D3575" s="11" t="s">
        <v>1455</v>
      </c>
      <c r="E3575" s="12">
        <v>2018</v>
      </c>
      <c r="F3575" s="11" t="s">
        <v>752</v>
      </c>
      <c r="G3575" s="13">
        <v>3.8095238095238203E-2</v>
      </c>
      <c r="H3575" s="13"/>
      <c r="I3575" s="13"/>
      <c r="J3575" s="11"/>
      <c r="K3575" s="11"/>
      <c r="L3575" s="11" t="s">
        <v>1470</v>
      </c>
      <c r="M3575" s="11" t="s">
        <v>53</v>
      </c>
      <c r="N3575" s="11" t="s">
        <v>1456</v>
      </c>
      <c r="O3575" s="11" t="s">
        <v>1456</v>
      </c>
      <c r="P3575" s="11" t="s">
        <v>652</v>
      </c>
      <c r="Q3575" s="11" t="s">
        <v>1329</v>
      </c>
      <c r="R3575" s="14"/>
      <c r="S3575" s="11" t="s">
        <v>1457</v>
      </c>
      <c r="T3575" s="11" t="s">
        <v>1070</v>
      </c>
      <c r="U3575" s="11" t="s">
        <v>434</v>
      </c>
      <c r="V3575" s="14">
        <v>0.1</v>
      </c>
      <c r="W3575" s="14" t="s">
        <v>133</v>
      </c>
      <c r="X3575" s="11" t="s">
        <v>198</v>
      </c>
      <c r="Y3575" s="11" t="s">
        <v>199</v>
      </c>
      <c r="Z3575" s="11" t="s">
        <v>196</v>
      </c>
      <c r="AA3575" s="11"/>
      <c r="AB3575" s="11" t="s">
        <v>105</v>
      </c>
      <c r="AC3575" s="11" t="s">
        <v>506</v>
      </c>
      <c r="AD3575" s="11"/>
      <c r="AE3575" s="11"/>
      <c r="AF3575" s="11"/>
      <c r="AG3575" s="11"/>
      <c r="AH3575" s="11"/>
      <c r="AI3575" s="11" t="s">
        <v>225</v>
      </c>
      <c r="AJ3575" s="9" t="s">
        <v>777</v>
      </c>
      <c r="AK3575" s="9" t="s">
        <v>59</v>
      </c>
      <c r="AL3575" s="9"/>
    </row>
    <row r="3576" spans="1:38" hidden="1" x14ac:dyDescent="0.2">
      <c r="A3576" s="12">
        <v>3214</v>
      </c>
      <c r="B3576" s="4">
        <v>124</v>
      </c>
      <c r="C3576" s="11" t="s">
        <v>1067</v>
      </c>
      <c r="D3576" s="11" t="s">
        <v>1455</v>
      </c>
      <c r="E3576" s="12">
        <v>2018</v>
      </c>
      <c r="F3576" s="11" t="s">
        <v>752</v>
      </c>
      <c r="G3576" s="13">
        <v>3.4285714285714398E-2</v>
      </c>
      <c r="H3576" s="13"/>
      <c r="I3576" s="13"/>
      <c r="J3576" s="11"/>
      <c r="K3576" s="11"/>
      <c r="L3576" s="11" t="s">
        <v>1471</v>
      </c>
      <c r="M3576" s="11" t="s">
        <v>53</v>
      </c>
      <c r="N3576" s="11" t="s">
        <v>1456</v>
      </c>
      <c r="O3576" s="11" t="s">
        <v>1456</v>
      </c>
      <c r="P3576" s="11" t="s">
        <v>652</v>
      </c>
      <c r="Q3576" s="11" t="s">
        <v>1329</v>
      </c>
      <c r="R3576" s="14"/>
      <c r="S3576" s="11" t="s">
        <v>1457</v>
      </c>
      <c r="T3576" s="11" t="s">
        <v>1070</v>
      </c>
      <c r="U3576" s="11" t="s">
        <v>434</v>
      </c>
      <c r="V3576" s="14">
        <v>0.1</v>
      </c>
      <c r="W3576" s="14" t="s">
        <v>133</v>
      </c>
      <c r="X3576" s="11" t="s">
        <v>198</v>
      </c>
      <c r="Y3576" s="11" t="s">
        <v>199</v>
      </c>
      <c r="Z3576" s="11" t="s">
        <v>196</v>
      </c>
      <c r="AA3576" s="11"/>
      <c r="AB3576" s="11" t="s">
        <v>105</v>
      </c>
      <c r="AC3576" s="11" t="s">
        <v>506</v>
      </c>
      <c r="AD3576" s="11"/>
      <c r="AE3576" s="11"/>
      <c r="AF3576" s="11"/>
      <c r="AG3576" s="11"/>
      <c r="AH3576" s="11"/>
      <c r="AI3576" s="11" t="s">
        <v>225</v>
      </c>
      <c r="AJ3576" s="9" t="s">
        <v>777</v>
      </c>
      <c r="AK3576" s="9" t="s">
        <v>59</v>
      </c>
      <c r="AL3576" s="9"/>
    </row>
    <row r="3577" spans="1:38" hidden="1" x14ac:dyDescent="0.2">
      <c r="A3577" s="12">
        <v>3214</v>
      </c>
      <c r="B3577" s="4">
        <v>125</v>
      </c>
      <c r="C3577" s="11" t="s">
        <v>1067</v>
      </c>
      <c r="D3577" s="11" t="s">
        <v>1455</v>
      </c>
      <c r="E3577" s="12">
        <v>2018</v>
      </c>
      <c r="F3577" s="11" t="s">
        <v>752</v>
      </c>
      <c r="G3577" s="13">
        <v>2.8571428571428699E-2</v>
      </c>
      <c r="H3577" s="13"/>
      <c r="I3577" s="13"/>
      <c r="J3577" s="11"/>
      <c r="K3577" s="11"/>
      <c r="L3577" s="11" t="s">
        <v>1472</v>
      </c>
      <c r="M3577" s="11" t="s">
        <v>53</v>
      </c>
      <c r="N3577" s="11" t="s">
        <v>1456</v>
      </c>
      <c r="O3577" s="11" t="s">
        <v>1456</v>
      </c>
      <c r="P3577" s="11" t="s">
        <v>652</v>
      </c>
      <c r="Q3577" s="11" t="s">
        <v>1329</v>
      </c>
      <c r="R3577" s="14"/>
      <c r="S3577" s="11" t="s">
        <v>1457</v>
      </c>
      <c r="T3577" s="11" t="s">
        <v>1070</v>
      </c>
      <c r="U3577" s="11" t="s">
        <v>434</v>
      </c>
      <c r="V3577" s="14">
        <v>0.1</v>
      </c>
      <c r="W3577" s="14" t="s">
        <v>133</v>
      </c>
      <c r="X3577" s="11" t="s">
        <v>198</v>
      </c>
      <c r="Y3577" s="11" t="s">
        <v>199</v>
      </c>
      <c r="Z3577" s="11" t="s">
        <v>196</v>
      </c>
      <c r="AA3577" s="11"/>
      <c r="AB3577" s="11" t="s">
        <v>105</v>
      </c>
      <c r="AC3577" s="11" t="s">
        <v>506</v>
      </c>
      <c r="AD3577" s="11"/>
      <c r="AE3577" s="11"/>
      <c r="AF3577" s="11"/>
      <c r="AG3577" s="11"/>
      <c r="AH3577" s="11"/>
      <c r="AI3577" s="11" t="s">
        <v>225</v>
      </c>
      <c r="AJ3577" s="9" t="s">
        <v>777</v>
      </c>
      <c r="AK3577" s="9" t="s">
        <v>59</v>
      </c>
      <c r="AL3577" s="9"/>
    </row>
    <row r="3578" spans="1:38" hidden="1" x14ac:dyDescent="0.2">
      <c r="A3578" s="12">
        <v>3214</v>
      </c>
      <c r="B3578" s="4">
        <v>126</v>
      </c>
      <c r="C3578" s="11" t="s">
        <v>1067</v>
      </c>
      <c r="D3578" s="11" t="s">
        <v>1455</v>
      </c>
      <c r="E3578" s="12">
        <v>2018</v>
      </c>
      <c r="F3578" s="11" t="s">
        <v>752</v>
      </c>
      <c r="G3578" s="13">
        <v>2.4761904761904902E-2</v>
      </c>
      <c r="H3578" s="13"/>
      <c r="I3578" s="13"/>
      <c r="J3578" s="11"/>
      <c r="K3578" s="11"/>
      <c r="L3578" s="11" t="s">
        <v>1473</v>
      </c>
      <c r="M3578" s="11" t="s">
        <v>53</v>
      </c>
      <c r="N3578" s="11" t="s">
        <v>1456</v>
      </c>
      <c r="O3578" s="11" t="s">
        <v>1456</v>
      </c>
      <c r="P3578" s="11" t="s">
        <v>652</v>
      </c>
      <c r="Q3578" s="11" t="s">
        <v>1329</v>
      </c>
      <c r="R3578" s="14"/>
      <c r="S3578" s="11" t="s">
        <v>1457</v>
      </c>
      <c r="T3578" s="11" t="s">
        <v>1070</v>
      </c>
      <c r="U3578" s="11" t="s">
        <v>434</v>
      </c>
      <c r="V3578" s="14">
        <v>0.1</v>
      </c>
      <c r="W3578" s="14" t="s">
        <v>133</v>
      </c>
      <c r="X3578" s="11" t="s">
        <v>198</v>
      </c>
      <c r="Y3578" s="11" t="s">
        <v>199</v>
      </c>
      <c r="Z3578" s="11" t="s">
        <v>196</v>
      </c>
      <c r="AA3578" s="11"/>
      <c r="AB3578" s="11" t="s">
        <v>105</v>
      </c>
      <c r="AC3578" s="11" t="s">
        <v>506</v>
      </c>
      <c r="AD3578" s="11"/>
      <c r="AE3578" s="11"/>
      <c r="AF3578" s="11"/>
      <c r="AG3578" s="11"/>
      <c r="AH3578" s="11"/>
      <c r="AI3578" s="11" t="s">
        <v>225</v>
      </c>
      <c r="AJ3578" s="9" t="s">
        <v>777</v>
      </c>
      <c r="AK3578" s="9" t="s">
        <v>59</v>
      </c>
      <c r="AL3578" s="9"/>
    </row>
    <row r="3579" spans="1:38" hidden="1" x14ac:dyDescent="0.2">
      <c r="A3579" s="12">
        <v>3214</v>
      </c>
      <c r="B3579" s="4">
        <v>127</v>
      </c>
      <c r="C3579" s="11" t="s">
        <v>1067</v>
      </c>
      <c r="D3579" s="11" t="s">
        <v>1455</v>
      </c>
      <c r="E3579" s="12">
        <v>2018</v>
      </c>
      <c r="F3579" s="11" t="s">
        <v>752</v>
      </c>
      <c r="G3579" s="13">
        <v>2.2857142857142999E-2</v>
      </c>
      <c r="H3579" s="13"/>
      <c r="I3579" s="13"/>
      <c r="J3579" s="11"/>
      <c r="K3579" s="11"/>
      <c r="L3579" s="11" t="s">
        <v>1474</v>
      </c>
      <c r="M3579" s="11" t="s">
        <v>53</v>
      </c>
      <c r="N3579" s="11" t="s">
        <v>1456</v>
      </c>
      <c r="O3579" s="11" t="s">
        <v>1456</v>
      </c>
      <c r="P3579" s="11" t="s">
        <v>652</v>
      </c>
      <c r="Q3579" s="11" t="s">
        <v>1329</v>
      </c>
      <c r="R3579" s="14"/>
      <c r="S3579" s="11" t="s">
        <v>1457</v>
      </c>
      <c r="T3579" s="11" t="s">
        <v>1070</v>
      </c>
      <c r="U3579" s="11" t="s">
        <v>434</v>
      </c>
      <c r="V3579" s="14">
        <v>0.1</v>
      </c>
      <c r="W3579" s="14" t="s">
        <v>133</v>
      </c>
      <c r="X3579" s="11" t="s">
        <v>198</v>
      </c>
      <c r="Y3579" s="11" t="s">
        <v>199</v>
      </c>
      <c r="Z3579" s="11" t="s">
        <v>196</v>
      </c>
      <c r="AA3579" s="11"/>
      <c r="AB3579" s="11" t="s">
        <v>105</v>
      </c>
      <c r="AC3579" s="11" t="s">
        <v>506</v>
      </c>
      <c r="AD3579" s="11"/>
      <c r="AE3579" s="11"/>
      <c r="AF3579" s="11"/>
      <c r="AG3579" s="11"/>
      <c r="AH3579" s="11"/>
      <c r="AI3579" s="11" t="s">
        <v>225</v>
      </c>
      <c r="AJ3579" s="9" t="s">
        <v>777</v>
      </c>
      <c r="AK3579" s="9" t="s">
        <v>59</v>
      </c>
      <c r="AL3579" s="9"/>
    </row>
    <row r="3580" spans="1:38" hidden="1" x14ac:dyDescent="0.2">
      <c r="A3580" s="12">
        <v>3214</v>
      </c>
      <c r="B3580" s="4">
        <v>128</v>
      </c>
      <c r="C3580" s="11" t="s">
        <v>1067</v>
      </c>
      <c r="D3580" s="11" t="s">
        <v>1455</v>
      </c>
      <c r="E3580" s="12">
        <v>2018</v>
      </c>
      <c r="F3580" s="11" t="s">
        <v>752</v>
      </c>
      <c r="G3580" s="13">
        <v>1.5238095238095399E-2</v>
      </c>
      <c r="H3580" s="13"/>
      <c r="I3580" s="13"/>
      <c r="J3580" s="11"/>
      <c r="K3580" s="11"/>
      <c r="L3580" s="11" t="s">
        <v>1475</v>
      </c>
      <c r="M3580" s="11" t="s">
        <v>53</v>
      </c>
      <c r="N3580" s="11" t="s">
        <v>1456</v>
      </c>
      <c r="O3580" s="11" t="s">
        <v>1456</v>
      </c>
      <c r="P3580" s="11" t="s">
        <v>652</v>
      </c>
      <c r="Q3580" s="11" t="s">
        <v>1329</v>
      </c>
      <c r="R3580" s="14"/>
      <c r="S3580" s="11" t="s">
        <v>1457</v>
      </c>
      <c r="T3580" s="11" t="s">
        <v>1070</v>
      </c>
      <c r="U3580" s="11" t="s">
        <v>434</v>
      </c>
      <c r="V3580" s="14">
        <v>0.1</v>
      </c>
      <c r="W3580" s="14" t="s">
        <v>133</v>
      </c>
      <c r="X3580" s="11" t="s">
        <v>198</v>
      </c>
      <c r="Y3580" s="11" t="s">
        <v>199</v>
      </c>
      <c r="Z3580" s="11" t="s">
        <v>196</v>
      </c>
      <c r="AA3580" s="11"/>
      <c r="AB3580" s="11" t="s">
        <v>105</v>
      </c>
      <c r="AC3580" s="11" t="s">
        <v>506</v>
      </c>
      <c r="AD3580" s="11"/>
      <c r="AE3580" s="11"/>
      <c r="AF3580" s="11"/>
      <c r="AG3580" s="11"/>
      <c r="AH3580" s="11"/>
      <c r="AI3580" s="11" t="s">
        <v>225</v>
      </c>
      <c r="AJ3580" s="9" t="s">
        <v>777</v>
      </c>
      <c r="AK3580" s="9" t="s">
        <v>59</v>
      </c>
      <c r="AL3580" s="9"/>
    </row>
    <row r="3581" spans="1:38" hidden="1" x14ac:dyDescent="0.2">
      <c r="A3581" s="12">
        <v>3214</v>
      </c>
      <c r="B3581" s="4">
        <v>129</v>
      </c>
      <c r="C3581" s="11" t="s">
        <v>1067</v>
      </c>
      <c r="D3581" s="11" t="s">
        <v>1455</v>
      </c>
      <c r="E3581" s="12">
        <v>2018</v>
      </c>
      <c r="F3581" s="11" t="s">
        <v>752</v>
      </c>
      <c r="G3581" s="13">
        <v>9.52380952380966E-3</v>
      </c>
      <c r="H3581" s="13"/>
      <c r="I3581" s="13"/>
      <c r="J3581" s="11"/>
      <c r="K3581" s="11"/>
      <c r="L3581" s="11" t="s">
        <v>1476</v>
      </c>
      <c r="M3581" s="11" t="s">
        <v>53</v>
      </c>
      <c r="N3581" s="11" t="s">
        <v>1456</v>
      </c>
      <c r="O3581" s="11" t="s">
        <v>1456</v>
      </c>
      <c r="P3581" s="11" t="s">
        <v>652</v>
      </c>
      <c r="Q3581" s="11" t="s">
        <v>1329</v>
      </c>
      <c r="R3581" s="14"/>
      <c r="S3581" s="11" t="s">
        <v>1457</v>
      </c>
      <c r="T3581" s="11" t="s">
        <v>1070</v>
      </c>
      <c r="U3581" s="11" t="s">
        <v>434</v>
      </c>
      <c r="V3581" s="14">
        <v>0.1</v>
      </c>
      <c r="W3581" s="14" t="s">
        <v>133</v>
      </c>
      <c r="X3581" s="11" t="s">
        <v>198</v>
      </c>
      <c r="Y3581" s="11" t="s">
        <v>199</v>
      </c>
      <c r="Z3581" s="11" t="s">
        <v>196</v>
      </c>
      <c r="AA3581" s="11"/>
      <c r="AB3581" s="11" t="s">
        <v>105</v>
      </c>
      <c r="AC3581" s="11" t="s">
        <v>506</v>
      </c>
      <c r="AD3581" s="11"/>
      <c r="AE3581" s="11"/>
      <c r="AF3581" s="11"/>
      <c r="AG3581" s="11"/>
      <c r="AH3581" s="11"/>
      <c r="AI3581" s="11" t="s">
        <v>225</v>
      </c>
      <c r="AJ3581" s="9" t="s">
        <v>777</v>
      </c>
      <c r="AK3581" s="9" t="s">
        <v>59</v>
      </c>
      <c r="AL3581" s="9"/>
    </row>
    <row r="3582" spans="1:38" hidden="1" x14ac:dyDescent="0.2">
      <c r="A3582" s="12">
        <v>3214</v>
      </c>
      <c r="B3582" s="4">
        <v>130</v>
      </c>
      <c r="C3582" s="11" t="s">
        <v>1067</v>
      </c>
      <c r="D3582" s="11" t="s">
        <v>1455</v>
      </c>
      <c r="E3582" s="12">
        <v>2018</v>
      </c>
      <c r="F3582" s="11" t="s">
        <v>752</v>
      </c>
      <c r="G3582" s="13">
        <v>7.61904761904775E-3</v>
      </c>
      <c r="H3582" s="13"/>
      <c r="I3582" s="13"/>
      <c r="J3582" s="11"/>
      <c r="K3582" s="11"/>
      <c r="L3582" s="11" t="s">
        <v>1477</v>
      </c>
      <c r="M3582" s="11" t="s">
        <v>53</v>
      </c>
      <c r="N3582" s="11" t="s">
        <v>1456</v>
      </c>
      <c r="O3582" s="11" t="s">
        <v>1456</v>
      </c>
      <c r="P3582" s="11" t="s">
        <v>652</v>
      </c>
      <c r="Q3582" s="11" t="s">
        <v>1329</v>
      </c>
      <c r="R3582" s="14"/>
      <c r="S3582" s="11" t="s">
        <v>1457</v>
      </c>
      <c r="T3582" s="11" t="s">
        <v>1070</v>
      </c>
      <c r="U3582" s="11" t="s">
        <v>434</v>
      </c>
      <c r="V3582" s="14">
        <v>0.1</v>
      </c>
      <c r="W3582" s="14" t="s">
        <v>133</v>
      </c>
      <c r="X3582" s="11" t="s">
        <v>198</v>
      </c>
      <c r="Y3582" s="11" t="s">
        <v>199</v>
      </c>
      <c r="Z3582" s="11" t="s">
        <v>196</v>
      </c>
      <c r="AA3582" s="11"/>
      <c r="AB3582" s="11" t="s">
        <v>105</v>
      </c>
      <c r="AC3582" s="11" t="s">
        <v>506</v>
      </c>
      <c r="AD3582" s="11"/>
      <c r="AE3582" s="11"/>
      <c r="AF3582" s="11"/>
      <c r="AG3582" s="11"/>
      <c r="AH3582" s="11"/>
      <c r="AI3582" s="11" t="s">
        <v>225</v>
      </c>
      <c r="AJ3582" s="9" t="s">
        <v>777</v>
      </c>
      <c r="AK3582" s="9" t="s">
        <v>59</v>
      </c>
      <c r="AL3582" s="9"/>
    </row>
    <row r="3583" spans="1:38" hidden="1" x14ac:dyDescent="0.2">
      <c r="A3583" s="12">
        <v>3214</v>
      </c>
      <c r="B3583" s="4">
        <v>131</v>
      </c>
      <c r="C3583" s="11" t="s">
        <v>1067</v>
      </c>
      <c r="D3583" s="11" t="s">
        <v>1455</v>
      </c>
      <c r="E3583" s="12">
        <v>2018</v>
      </c>
      <c r="F3583" s="11" t="s">
        <v>752</v>
      </c>
      <c r="G3583" s="13">
        <v>5.7142857142858097E-3</v>
      </c>
      <c r="H3583" s="13"/>
      <c r="I3583" s="13"/>
      <c r="J3583" s="11"/>
      <c r="K3583" s="11"/>
      <c r="L3583" s="11" t="s">
        <v>1478</v>
      </c>
      <c r="M3583" s="11" t="s">
        <v>53</v>
      </c>
      <c r="N3583" s="11" t="s">
        <v>1456</v>
      </c>
      <c r="O3583" s="11" t="s">
        <v>1456</v>
      </c>
      <c r="P3583" s="11" t="s">
        <v>652</v>
      </c>
      <c r="Q3583" s="11" t="s">
        <v>1329</v>
      </c>
      <c r="R3583" s="14"/>
      <c r="S3583" s="11" t="s">
        <v>1457</v>
      </c>
      <c r="T3583" s="11" t="s">
        <v>1070</v>
      </c>
      <c r="U3583" s="11" t="s">
        <v>434</v>
      </c>
      <c r="V3583" s="14">
        <v>0.1</v>
      </c>
      <c r="W3583" s="14" t="s">
        <v>133</v>
      </c>
      <c r="X3583" s="11" t="s">
        <v>198</v>
      </c>
      <c r="Y3583" s="11" t="s">
        <v>199</v>
      </c>
      <c r="Z3583" s="11" t="s">
        <v>196</v>
      </c>
      <c r="AA3583" s="11"/>
      <c r="AB3583" s="11" t="s">
        <v>105</v>
      </c>
      <c r="AC3583" s="11" t="s">
        <v>506</v>
      </c>
      <c r="AD3583" s="11"/>
      <c r="AE3583" s="11"/>
      <c r="AF3583" s="11"/>
      <c r="AG3583" s="11"/>
      <c r="AH3583" s="11"/>
      <c r="AI3583" s="11" t="s">
        <v>225</v>
      </c>
      <c r="AJ3583" s="9" t="s">
        <v>777</v>
      </c>
      <c r="AK3583" s="9" t="s">
        <v>59</v>
      </c>
      <c r="AL3583" s="9"/>
    </row>
    <row r="3584" spans="1:38" hidden="1" x14ac:dyDescent="0.2">
      <c r="A3584" s="12">
        <v>3214</v>
      </c>
      <c r="B3584" s="4">
        <v>132</v>
      </c>
      <c r="C3584" s="11" t="s">
        <v>1067</v>
      </c>
      <c r="D3584" s="11" t="s">
        <v>1455</v>
      </c>
      <c r="E3584" s="12">
        <v>2018</v>
      </c>
      <c r="F3584" s="11" t="s">
        <v>752</v>
      </c>
      <c r="G3584" s="13">
        <v>1.9047619047620199E-3</v>
      </c>
      <c r="H3584" s="13"/>
      <c r="I3584" s="13"/>
      <c r="J3584" s="11"/>
      <c r="K3584" s="11"/>
      <c r="L3584" s="11" t="s">
        <v>1479</v>
      </c>
      <c r="M3584" s="11" t="s">
        <v>53</v>
      </c>
      <c r="N3584" s="11" t="s">
        <v>1456</v>
      </c>
      <c r="O3584" s="11" t="s">
        <v>1456</v>
      </c>
      <c r="P3584" s="11" t="s">
        <v>652</v>
      </c>
      <c r="Q3584" s="11" t="s">
        <v>1329</v>
      </c>
      <c r="R3584" s="14"/>
      <c r="S3584" s="11" t="s">
        <v>1457</v>
      </c>
      <c r="T3584" s="11" t="s">
        <v>1070</v>
      </c>
      <c r="U3584" s="11" t="s">
        <v>434</v>
      </c>
      <c r="V3584" s="14">
        <v>0.1</v>
      </c>
      <c r="W3584" s="14" t="s">
        <v>133</v>
      </c>
      <c r="X3584" s="11" t="s">
        <v>198</v>
      </c>
      <c r="Y3584" s="11" t="s">
        <v>199</v>
      </c>
      <c r="Z3584" s="11" t="s">
        <v>196</v>
      </c>
      <c r="AA3584" s="11"/>
      <c r="AB3584" s="11" t="s">
        <v>105</v>
      </c>
      <c r="AC3584" s="11" t="s">
        <v>506</v>
      </c>
      <c r="AD3584" s="11"/>
      <c r="AE3584" s="11"/>
      <c r="AF3584" s="11"/>
      <c r="AG3584" s="11"/>
      <c r="AH3584" s="11"/>
      <c r="AI3584" s="11" t="s">
        <v>225</v>
      </c>
      <c r="AJ3584" s="9" t="s">
        <v>777</v>
      </c>
      <c r="AK3584" s="9" t="s">
        <v>59</v>
      </c>
      <c r="AL3584" s="9"/>
    </row>
    <row r="3585" spans="1:38" hidden="1" x14ac:dyDescent="0.2">
      <c r="A3585" s="12">
        <v>3214</v>
      </c>
      <c r="B3585" s="4">
        <v>133</v>
      </c>
      <c r="C3585" s="11" t="s">
        <v>1067</v>
      </c>
      <c r="D3585" s="11" t="s">
        <v>1455</v>
      </c>
      <c r="E3585" s="12">
        <v>2018</v>
      </c>
      <c r="F3585" s="11" t="s">
        <v>752</v>
      </c>
      <c r="G3585" s="13">
        <v>1</v>
      </c>
      <c r="H3585" s="13"/>
      <c r="I3585" s="13"/>
      <c r="J3585" s="11"/>
      <c r="K3585" s="11"/>
      <c r="L3585" s="11" t="s">
        <v>137</v>
      </c>
      <c r="M3585" s="11" t="s">
        <v>57</v>
      </c>
      <c r="N3585" s="11" t="s">
        <v>1456</v>
      </c>
      <c r="O3585" s="11" t="s">
        <v>1456</v>
      </c>
      <c r="P3585" s="11" t="s">
        <v>652</v>
      </c>
      <c r="Q3585" s="11" t="s">
        <v>1329</v>
      </c>
      <c r="R3585" s="14"/>
      <c r="S3585" s="11" t="s">
        <v>1457</v>
      </c>
      <c r="T3585" s="11" t="s">
        <v>1070</v>
      </c>
      <c r="U3585" s="11" t="s">
        <v>434</v>
      </c>
      <c r="V3585" s="14">
        <v>0.1</v>
      </c>
      <c r="W3585" s="14" t="s">
        <v>133</v>
      </c>
      <c r="X3585" s="11" t="s">
        <v>198</v>
      </c>
      <c r="Y3585" s="11" t="s">
        <v>199</v>
      </c>
      <c r="Z3585" s="11" t="s">
        <v>196</v>
      </c>
      <c r="AA3585" s="11"/>
      <c r="AB3585" s="11" t="s">
        <v>105</v>
      </c>
      <c r="AC3585" s="11" t="s">
        <v>506</v>
      </c>
      <c r="AD3585" s="11"/>
      <c r="AE3585" s="11"/>
      <c r="AF3585" s="11"/>
      <c r="AG3585" s="11"/>
      <c r="AH3585" s="11"/>
      <c r="AI3585" s="11" t="s">
        <v>225</v>
      </c>
      <c r="AJ3585" s="9" t="s">
        <v>777</v>
      </c>
      <c r="AK3585" s="9" t="s">
        <v>59</v>
      </c>
      <c r="AL3585" s="9"/>
    </row>
    <row r="3586" spans="1:38" hidden="1" x14ac:dyDescent="0.2">
      <c r="A3586" s="12">
        <v>3214</v>
      </c>
      <c r="B3586" s="4">
        <v>134</v>
      </c>
      <c r="C3586" s="11" t="s">
        <v>1067</v>
      </c>
      <c r="D3586" s="11" t="s">
        <v>1455</v>
      </c>
      <c r="E3586" s="12">
        <v>2018</v>
      </c>
      <c r="F3586" s="11" t="s">
        <v>752</v>
      </c>
      <c r="G3586" s="13">
        <v>0.98095238095238102</v>
      </c>
      <c r="H3586" s="13"/>
      <c r="I3586" s="13"/>
      <c r="J3586" s="11"/>
      <c r="K3586" s="11"/>
      <c r="L3586" s="11" t="s">
        <v>102</v>
      </c>
      <c r="M3586" s="11" t="s">
        <v>57</v>
      </c>
      <c r="N3586" s="11" t="s">
        <v>1456</v>
      </c>
      <c r="O3586" s="11" t="s">
        <v>1456</v>
      </c>
      <c r="P3586" s="11" t="s">
        <v>652</v>
      </c>
      <c r="Q3586" s="11" t="s">
        <v>1329</v>
      </c>
      <c r="R3586" s="14"/>
      <c r="S3586" s="11" t="s">
        <v>1457</v>
      </c>
      <c r="T3586" s="11" t="s">
        <v>1070</v>
      </c>
      <c r="U3586" s="11" t="s">
        <v>434</v>
      </c>
      <c r="V3586" s="14">
        <v>0.1</v>
      </c>
      <c r="W3586" s="14" t="s">
        <v>133</v>
      </c>
      <c r="X3586" s="11" t="s">
        <v>198</v>
      </c>
      <c r="Y3586" s="11" t="s">
        <v>199</v>
      </c>
      <c r="Z3586" s="11" t="s">
        <v>196</v>
      </c>
      <c r="AA3586" s="11"/>
      <c r="AB3586" s="11" t="s">
        <v>105</v>
      </c>
      <c r="AC3586" s="11" t="s">
        <v>506</v>
      </c>
      <c r="AD3586" s="11"/>
      <c r="AE3586" s="11"/>
      <c r="AF3586" s="11"/>
      <c r="AG3586" s="11"/>
      <c r="AH3586" s="11"/>
      <c r="AI3586" s="11" t="s">
        <v>225</v>
      </c>
      <c r="AJ3586" s="9" t="s">
        <v>777</v>
      </c>
      <c r="AK3586" s="9" t="s">
        <v>59</v>
      </c>
      <c r="AL3586" s="9"/>
    </row>
    <row r="3587" spans="1:38" hidden="1" x14ac:dyDescent="0.2">
      <c r="A3587" s="12">
        <v>3214</v>
      </c>
      <c r="B3587" s="4">
        <v>135</v>
      </c>
      <c r="C3587" s="11" t="s">
        <v>1067</v>
      </c>
      <c r="D3587" s="11" t="s">
        <v>1455</v>
      </c>
      <c r="E3587" s="12">
        <v>2018</v>
      </c>
      <c r="F3587" s="11" t="s">
        <v>752</v>
      </c>
      <c r="G3587" s="13">
        <v>0.94666666666666699</v>
      </c>
      <c r="H3587" s="13"/>
      <c r="I3587" s="13"/>
      <c r="J3587" s="11"/>
      <c r="K3587" s="11"/>
      <c r="L3587" s="11" t="s">
        <v>99</v>
      </c>
      <c r="M3587" s="11" t="s">
        <v>57</v>
      </c>
      <c r="N3587" s="11" t="s">
        <v>1456</v>
      </c>
      <c r="O3587" s="11" t="s">
        <v>1456</v>
      </c>
      <c r="P3587" s="11" t="s">
        <v>652</v>
      </c>
      <c r="Q3587" s="11" t="s">
        <v>1329</v>
      </c>
      <c r="R3587" s="14"/>
      <c r="S3587" s="11" t="s">
        <v>1457</v>
      </c>
      <c r="T3587" s="11" t="s">
        <v>1070</v>
      </c>
      <c r="U3587" s="11" t="s">
        <v>434</v>
      </c>
      <c r="V3587" s="14">
        <v>0.1</v>
      </c>
      <c r="W3587" s="14" t="s">
        <v>133</v>
      </c>
      <c r="X3587" s="11" t="s">
        <v>198</v>
      </c>
      <c r="Y3587" s="11" t="s">
        <v>199</v>
      </c>
      <c r="Z3587" s="11" t="s">
        <v>196</v>
      </c>
      <c r="AA3587" s="11"/>
      <c r="AB3587" s="11" t="s">
        <v>105</v>
      </c>
      <c r="AC3587" s="11" t="s">
        <v>506</v>
      </c>
      <c r="AD3587" s="11"/>
      <c r="AE3587" s="11"/>
      <c r="AF3587" s="11"/>
      <c r="AG3587" s="11"/>
      <c r="AH3587" s="11"/>
      <c r="AI3587" s="11" t="s">
        <v>225</v>
      </c>
      <c r="AJ3587" s="9" t="s">
        <v>777</v>
      </c>
      <c r="AK3587" s="9" t="s">
        <v>59</v>
      </c>
      <c r="AL3587" s="9"/>
    </row>
    <row r="3588" spans="1:38" hidden="1" x14ac:dyDescent="0.2">
      <c r="A3588" s="12">
        <v>3214</v>
      </c>
      <c r="B3588" s="4">
        <v>136</v>
      </c>
      <c r="C3588" s="11" t="s">
        <v>1067</v>
      </c>
      <c r="D3588" s="11" t="s">
        <v>1455</v>
      </c>
      <c r="E3588" s="12">
        <v>2018</v>
      </c>
      <c r="F3588" s="11" t="s">
        <v>752</v>
      </c>
      <c r="G3588" s="13">
        <v>0.92380952380952397</v>
      </c>
      <c r="H3588" s="13"/>
      <c r="I3588" s="13"/>
      <c r="J3588" s="11"/>
      <c r="K3588" s="11"/>
      <c r="L3588" s="11" t="s">
        <v>845</v>
      </c>
      <c r="M3588" s="11" t="s">
        <v>57</v>
      </c>
      <c r="N3588" s="11" t="s">
        <v>1456</v>
      </c>
      <c r="O3588" s="11" t="s">
        <v>1456</v>
      </c>
      <c r="P3588" s="11" t="s">
        <v>652</v>
      </c>
      <c r="Q3588" s="11" t="s">
        <v>1329</v>
      </c>
      <c r="R3588" s="14"/>
      <c r="S3588" s="11" t="s">
        <v>1457</v>
      </c>
      <c r="T3588" s="11" t="s">
        <v>1070</v>
      </c>
      <c r="U3588" s="11" t="s">
        <v>434</v>
      </c>
      <c r="V3588" s="14">
        <v>0.1</v>
      </c>
      <c r="W3588" s="14" t="s">
        <v>133</v>
      </c>
      <c r="X3588" s="11" t="s">
        <v>198</v>
      </c>
      <c r="Y3588" s="11" t="s">
        <v>199</v>
      </c>
      <c r="Z3588" s="11" t="s">
        <v>196</v>
      </c>
      <c r="AA3588" s="11"/>
      <c r="AB3588" s="11" t="s">
        <v>105</v>
      </c>
      <c r="AC3588" s="11" t="s">
        <v>506</v>
      </c>
      <c r="AD3588" s="11"/>
      <c r="AE3588" s="11"/>
      <c r="AF3588" s="11"/>
      <c r="AG3588" s="11"/>
      <c r="AH3588" s="11"/>
      <c r="AI3588" s="11" t="s">
        <v>225</v>
      </c>
      <c r="AJ3588" s="9" t="s">
        <v>777</v>
      </c>
      <c r="AK3588" s="9" t="s">
        <v>59</v>
      </c>
      <c r="AL3588" s="9"/>
    </row>
    <row r="3589" spans="1:38" hidden="1" x14ac:dyDescent="0.2">
      <c r="A3589" s="12">
        <v>3214</v>
      </c>
      <c r="B3589" s="4">
        <v>137</v>
      </c>
      <c r="C3589" s="11" t="s">
        <v>1067</v>
      </c>
      <c r="D3589" s="11" t="s">
        <v>1455</v>
      </c>
      <c r="E3589" s="12">
        <v>2018</v>
      </c>
      <c r="F3589" s="11" t="s">
        <v>752</v>
      </c>
      <c r="G3589" s="13">
        <v>0.88380952380952404</v>
      </c>
      <c r="H3589" s="13"/>
      <c r="I3589" s="13"/>
      <c r="J3589" s="11"/>
      <c r="K3589" s="11"/>
      <c r="L3589" s="11" t="s">
        <v>376</v>
      </c>
      <c r="M3589" s="11" t="s">
        <v>57</v>
      </c>
      <c r="N3589" s="11" t="s">
        <v>1456</v>
      </c>
      <c r="O3589" s="11" t="s">
        <v>1456</v>
      </c>
      <c r="P3589" s="11" t="s">
        <v>652</v>
      </c>
      <c r="Q3589" s="11" t="s">
        <v>1329</v>
      </c>
      <c r="R3589" s="14"/>
      <c r="S3589" s="11" t="s">
        <v>1457</v>
      </c>
      <c r="T3589" s="11" t="s">
        <v>1070</v>
      </c>
      <c r="U3589" s="11" t="s">
        <v>434</v>
      </c>
      <c r="V3589" s="14">
        <v>0.1</v>
      </c>
      <c r="W3589" s="14" t="s">
        <v>133</v>
      </c>
      <c r="X3589" s="11" t="s">
        <v>198</v>
      </c>
      <c r="Y3589" s="11" t="s">
        <v>199</v>
      </c>
      <c r="Z3589" s="11" t="s">
        <v>196</v>
      </c>
      <c r="AA3589" s="11"/>
      <c r="AB3589" s="11" t="s">
        <v>105</v>
      </c>
      <c r="AC3589" s="11" t="s">
        <v>506</v>
      </c>
      <c r="AD3589" s="11"/>
      <c r="AE3589" s="11"/>
      <c r="AF3589" s="11"/>
      <c r="AG3589" s="11"/>
      <c r="AH3589" s="11"/>
      <c r="AI3589" s="11" t="s">
        <v>225</v>
      </c>
      <c r="AJ3589" s="9" t="s">
        <v>777</v>
      </c>
      <c r="AK3589" s="9" t="s">
        <v>59</v>
      </c>
      <c r="AL3589" s="9"/>
    </row>
    <row r="3590" spans="1:38" hidden="1" x14ac:dyDescent="0.2">
      <c r="A3590" s="12">
        <v>3214</v>
      </c>
      <c r="B3590" s="4">
        <v>138</v>
      </c>
      <c r="C3590" s="11" t="s">
        <v>1067</v>
      </c>
      <c r="D3590" s="11" t="s">
        <v>1455</v>
      </c>
      <c r="E3590" s="12">
        <v>2018</v>
      </c>
      <c r="F3590" s="11" t="s">
        <v>752</v>
      </c>
      <c r="G3590" s="13">
        <v>0.85714285714285698</v>
      </c>
      <c r="H3590" s="13"/>
      <c r="I3590" s="13"/>
      <c r="J3590" s="11"/>
      <c r="K3590" s="11"/>
      <c r="L3590" s="11" t="s">
        <v>259</v>
      </c>
      <c r="M3590" s="11" t="s">
        <v>57</v>
      </c>
      <c r="N3590" s="11" t="s">
        <v>1456</v>
      </c>
      <c r="O3590" s="11" t="s">
        <v>1456</v>
      </c>
      <c r="P3590" s="11" t="s">
        <v>652</v>
      </c>
      <c r="Q3590" s="11" t="s">
        <v>1329</v>
      </c>
      <c r="R3590" s="14"/>
      <c r="S3590" s="11" t="s">
        <v>1457</v>
      </c>
      <c r="T3590" s="11" t="s">
        <v>1070</v>
      </c>
      <c r="U3590" s="11" t="s">
        <v>434</v>
      </c>
      <c r="V3590" s="14">
        <v>0.1</v>
      </c>
      <c r="W3590" s="14" t="s">
        <v>133</v>
      </c>
      <c r="X3590" s="11" t="s">
        <v>198</v>
      </c>
      <c r="Y3590" s="11" t="s">
        <v>199</v>
      </c>
      <c r="Z3590" s="11" t="s">
        <v>196</v>
      </c>
      <c r="AA3590" s="11"/>
      <c r="AB3590" s="11" t="s">
        <v>105</v>
      </c>
      <c r="AC3590" s="11" t="s">
        <v>506</v>
      </c>
      <c r="AD3590" s="11"/>
      <c r="AE3590" s="11"/>
      <c r="AF3590" s="11"/>
      <c r="AG3590" s="11"/>
      <c r="AH3590" s="11"/>
      <c r="AI3590" s="11" t="s">
        <v>225</v>
      </c>
      <c r="AJ3590" s="9" t="s">
        <v>777</v>
      </c>
      <c r="AK3590" s="9" t="s">
        <v>59</v>
      </c>
      <c r="AL3590" s="9"/>
    </row>
    <row r="3591" spans="1:38" hidden="1" x14ac:dyDescent="0.2">
      <c r="A3591" s="12">
        <v>3214</v>
      </c>
      <c r="B3591" s="4">
        <v>139</v>
      </c>
      <c r="C3591" s="11" t="s">
        <v>1067</v>
      </c>
      <c r="D3591" s="11" t="s">
        <v>1455</v>
      </c>
      <c r="E3591" s="12">
        <v>2018</v>
      </c>
      <c r="F3591" s="11" t="s">
        <v>752</v>
      </c>
      <c r="G3591" s="13">
        <v>0.85142857142857098</v>
      </c>
      <c r="H3591" s="13"/>
      <c r="I3591" s="13"/>
      <c r="J3591" s="11"/>
      <c r="K3591" s="11"/>
      <c r="L3591" s="11" t="s">
        <v>139</v>
      </c>
      <c r="M3591" s="11" t="s">
        <v>57</v>
      </c>
      <c r="N3591" s="11" t="s">
        <v>1456</v>
      </c>
      <c r="O3591" s="11" t="s">
        <v>1456</v>
      </c>
      <c r="P3591" s="11" t="s">
        <v>652</v>
      </c>
      <c r="Q3591" s="11" t="s">
        <v>1329</v>
      </c>
      <c r="R3591" s="14"/>
      <c r="S3591" s="11" t="s">
        <v>1457</v>
      </c>
      <c r="T3591" s="11" t="s">
        <v>1070</v>
      </c>
      <c r="U3591" s="11" t="s">
        <v>434</v>
      </c>
      <c r="V3591" s="14">
        <v>0.1</v>
      </c>
      <c r="W3591" s="14" t="s">
        <v>133</v>
      </c>
      <c r="X3591" s="11" t="s">
        <v>198</v>
      </c>
      <c r="Y3591" s="11" t="s">
        <v>199</v>
      </c>
      <c r="Z3591" s="11" t="s">
        <v>196</v>
      </c>
      <c r="AA3591" s="11"/>
      <c r="AB3591" s="11" t="s">
        <v>105</v>
      </c>
      <c r="AC3591" s="11" t="s">
        <v>506</v>
      </c>
      <c r="AD3591" s="11"/>
      <c r="AE3591" s="11"/>
      <c r="AF3591" s="11"/>
      <c r="AG3591" s="11"/>
      <c r="AH3591" s="11"/>
      <c r="AI3591" s="11" t="s">
        <v>225</v>
      </c>
      <c r="AJ3591" s="9" t="s">
        <v>777</v>
      </c>
      <c r="AK3591" s="9" t="s">
        <v>59</v>
      </c>
      <c r="AL3591" s="9"/>
    </row>
    <row r="3592" spans="1:38" hidden="1" x14ac:dyDescent="0.2">
      <c r="A3592" s="12">
        <v>3214</v>
      </c>
      <c r="B3592" s="4">
        <v>140</v>
      </c>
      <c r="C3592" s="11" t="s">
        <v>1067</v>
      </c>
      <c r="D3592" s="11" t="s">
        <v>1455</v>
      </c>
      <c r="E3592" s="12">
        <v>2018</v>
      </c>
      <c r="F3592" s="11" t="s">
        <v>752</v>
      </c>
      <c r="G3592" s="13">
        <v>0.84571428571428597</v>
      </c>
      <c r="H3592" s="13"/>
      <c r="I3592" s="13"/>
      <c r="J3592" s="11"/>
      <c r="K3592" s="11"/>
      <c r="L3592" s="11" t="s">
        <v>499</v>
      </c>
      <c r="M3592" s="11" t="s">
        <v>57</v>
      </c>
      <c r="N3592" s="11" t="s">
        <v>1456</v>
      </c>
      <c r="O3592" s="11" t="s">
        <v>1456</v>
      </c>
      <c r="P3592" s="11" t="s">
        <v>652</v>
      </c>
      <c r="Q3592" s="11" t="s">
        <v>1329</v>
      </c>
      <c r="R3592" s="14"/>
      <c r="S3592" s="11" t="s">
        <v>1457</v>
      </c>
      <c r="T3592" s="11" t="s">
        <v>1070</v>
      </c>
      <c r="U3592" s="11" t="s">
        <v>434</v>
      </c>
      <c r="V3592" s="14">
        <v>0.1</v>
      </c>
      <c r="W3592" s="14" t="s">
        <v>133</v>
      </c>
      <c r="X3592" s="11" t="s">
        <v>198</v>
      </c>
      <c r="Y3592" s="11" t="s">
        <v>199</v>
      </c>
      <c r="Z3592" s="11" t="s">
        <v>196</v>
      </c>
      <c r="AA3592" s="11"/>
      <c r="AB3592" s="11" t="s">
        <v>105</v>
      </c>
      <c r="AC3592" s="11" t="s">
        <v>506</v>
      </c>
      <c r="AD3592" s="11"/>
      <c r="AE3592" s="11"/>
      <c r="AF3592" s="11"/>
      <c r="AG3592" s="11"/>
      <c r="AH3592" s="11"/>
      <c r="AI3592" s="11" t="s">
        <v>225</v>
      </c>
      <c r="AJ3592" s="9" t="s">
        <v>777</v>
      </c>
      <c r="AK3592" s="9" t="s">
        <v>59</v>
      </c>
      <c r="AL3592" s="9"/>
    </row>
    <row r="3593" spans="1:38" hidden="1" x14ac:dyDescent="0.2">
      <c r="A3593" s="12">
        <v>3214</v>
      </c>
      <c r="B3593" s="4">
        <v>141</v>
      </c>
      <c r="C3593" s="11" t="s">
        <v>1067</v>
      </c>
      <c r="D3593" s="11" t="s">
        <v>1455</v>
      </c>
      <c r="E3593" s="12">
        <v>2018</v>
      </c>
      <c r="F3593" s="11" t="s">
        <v>752</v>
      </c>
      <c r="G3593" s="13">
        <v>0.84380952380952401</v>
      </c>
      <c r="H3593" s="13"/>
      <c r="I3593" s="13"/>
      <c r="J3593" s="11"/>
      <c r="K3593" s="11"/>
      <c r="L3593" s="11" t="s">
        <v>801</v>
      </c>
      <c r="M3593" s="11" t="s">
        <v>57</v>
      </c>
      <c r="N3593" s="11" t="s">
        <v>1456</v>
      </c>
      <c r="O3593" s="11" t="s">
        <v>1456</v>
      </c>
      <c r="P3593" s="11" t="s">
        <v>652</v>
      </c>
      <c r="Q3593" s="11" t="s">
        <v>1329</v>
      </c>
      <c r="R3593" s="14"/>
      <c r="S3593" s="11" t="s">
        <v>1457</v>
      </c>
      <c r="T3593" s="11" t="s">
        <v>1070</v>
      </c>
      <c r="U3593" s="11" t="s">
        <v>434</v>
      </c>
      <c r="V3593" s="14">
        <v>0.1</v>
      </c>
      <c r="W3593" s="14" t="s">
        <v>133</v>
      </c>
      <c r="X3593" s="11" t="s">
        <v>198</v>
      </c>
      <c r="Y3593" s="11" t="s">
        <v>199</v>
      </c>
      <c r="Z3593" s="11" t="s">
        <v>196</v>
      </c>
      <c r="AA3593" s="11"/>
      <c r="AB3593" s="11" t="s">
        <v>105</v>
      </c>
      <c r="AC3593" s="11" t="s">
        <v>506</v>
      </c>
      <c r="AD3593" s="11"/>
      <c r="AE3593" s="11"/>
      <c r="AF3593" s="11"/>
      <c r="AG3593" s="11"/>
      <c r="AH3593" s="11"/>
      <c r="AI3593" s="11" t="s">
        <v>225</v>
      </c>
      <c r="AJ3593" s="9" t="s">
        <v>777</v>
      </c>
      <c r="AK3593" s="9" t="s">
        <v>59</v>
      </c>
      <c r="AL3593" s="9"/>
    </row>
    <row r="3594" spans="1:38" hidden="1" x14ac:dyDescent="0.2">
      <c r="A3594" s="12">
        <v>3214</v>
      </c>
      <c r="B3594" s="4">
        <v>142</v>
      </c>
      <c r="C3594" s="11" t="s">
        <v>1067</v>
      </c>
      <c r="D3594" s="11" t="s">
        <v>1455</v>
      </c>
      <c r="E3594" s="12">
        <v>2018</v>
      </c>
      <c r="F3594" s="11" t="s">
        <v>752</v>
      </c>
      <c r="G3594" s="13">
        <v>0.84190476190476204</v>
      </c>
      <c r="H3594" s="13"/>
      <c r="I3594" s="13"/>
      <c r="J3594" s="11"/>
      <c r="K3594" s="11"/>
      <c r="L3594" s="11" t="s">
        <v>796</v>
      </c>
      <c r="M3594" s="11" t="s">
        <v>57</v>
      </c>
      <c r="N3594" s="11" t="s">
        <v>1456</v>
      </c>
      <c r="O3594" s="11" t="s">
        <v>1456</v>
      </c>
      <c r="P3594" s="11" t="s">
        <v>652</v>
      </c>
      <c r="Q3594" s="11" t="s">
        <v>1329</v>
      </c>
      <c r="R3594" s="14"/>
      <c r="S3594" s="11" t="s">
        <v>1457</v>
      </c>
      <c r="T3594" s="11" t="s">
        <v>1070</v>
      </c>
      <c r="U3594" s="11" t="s">
        <v>434</v>
      </c>
      <c r="V3594" s="14">
        <v>0.1</v>
      </c>
      <c r="W3594" s="14" t="s">
        <v>133</v>
      </c>
      <c r="X3594" s="11" t="s">
        <v>198</v>
      </c>
      <c r="Y3594" s="11" t="s">
        <v>199</v>
      </c>
      <c r="Z3594" s="11" t="s">
        <v>196</v>
      </c>
      <c r="AA3594" s="11"/>
      <c r="AB3594" s="11" t="s">
        <v>105</v>
      </c>
      <c r="AC3594" s="11" t="s">
        <v>506</v>
      </c>
      <c r="AD3594" s="11"/>
      <c r="AE3594" s="11"/>
      <c r="AF3594" s="11"/>
      <c r="AG3594" s="11"/>
      <c r="AH3594" s="11"/>
      <c r="AI3594" s="11" t="s">
        <v>225</v>
      </c>
      <c r="AJ3594" s="9" t="s">
        <v>777</v>
      </c>
      <c r="AK3594" s="9" t="s">
        <v>59</v>
      </c>
      <c r="AL3594" s="9"/>
    </row>
    <row r="3595" spans="1:38" hidden="1" x14ac:dyDescent="0.2">
      <c r="A3595" s="12">
        <v>3214</v>
      </c>
      <c r="B3595" s="4">
        <v>143</v>
      </c>
      <c r="C3595" s="11" t="s">
        <v>1067</v>
      </c>
      <c r="D3595" s="11" t="s">
        <v>1455</v>
      </c>
      <c r="E3595" s="12">
        <v>2018</v>
      </c>
      <c r="F3595" s="11" t="s">
        <v>752</v>
      </c>
      <c r="G3595" s="13">
        <v>0.83428571428571396</v>
      </c>
      <c r="H3595" s="13"/>
      <c r="I3595" s="13"/>
      <c r="J3595" s="11"/>
      <c r="K3595" s="11"/>
      <c r="L3595" s="11" t="s">
        <v>797</v>
      </c>
      <c r="M3595" s="11" t="s">
        <v>57</v>
      </c>
      <c r="N3595" s="11" t="s">
        <v>1456</v>
      </c>
      <c r="O3595" s="11" t="s">
        <v>1456</v>
      </c>
      <c r="P3595" s="11" t="s">
        <v>652</v>
      </c>
      <c r="Q3595" s="11" t="s">
        <v>1329</v>
      </c>
      <c r="R3595" s="14"/>
      <c r="S3595" s="11" t="s">
        <v>1457</v>
      </c>
      <c r="T3595" s="11" t="s">
        <v>1070</v>
      </c>
      <c r="U3595" s="11" t="s">
        <v>434</v>
      </c>
      <c r="V3595" s="14">
        <v>0.1</v>
      </c>
      <c r="W3595" s="14" t="s">
        <v>133</v>
      </c>
      <c r="X3595" s="11" t="s">
        <v>198</v>
      </c>
      <c r="Y3595" s="11" t="s">
        <v>199</v>
      </c>
      <c r="Z3595" s="11" t="s">
        <v>196</v>
      </c>
      <c r="AA3595" s="11"/>
      <c r="AB3595" s="11" t="s">
        <v>105</v>
      </c>
      <c r="AC3595" s="11" t="s">
        <v>506</v>
      </c>
      <c r="AD3595" s="11"/>
      <c r="AE3595" s="11"/>
      <c r="AF3595" s="11"/>
      <c r="AG3595" s="11"/>
      <c r="AH3595" s="11"/>
      <c r="AI3595" s="11" t="s">
        <v>225</v>
      </c>
      <c r="AJ3595" s="9" t="s">
        <v>777</v>
      </c>
      <c r="AK3595" s="9" t="s">
        <v>59</v>
      </c>
      <c r="AL3595" s="9"/>
    </row>
    <row r="3596" spans="1:38" hidden="1" x14ac:dyDescent="0.2">
      <c r="A3596" s="12">
        <v>3214</v>
      </c>
      <c r="B3596" s="4">
        <v>144</v>
      </c>
      <c r="C3596" s="11" t="s">
        <v>1067</v>
      </c>
      <c r="D3596" s="11" t="s">
        <v>1455</v>
      </c>
      <c r="E3596" s="12">
        <v>2018</v>
      </c>
      <c r="F3596" s="11" t="s">
        <v>752</v>
      </c>
      <c r="G3596" s="13">
        <v>0.832380952380952</v>
      </c>
      <c r="H3596" s="13"/>
      <c r="I3596" s="13"/>
      <c r="J3596" s="11"/>
      <c r="K3596" s="11"/>
      <c r="L3596" s="11" t="s">
        <v>100</v>
      </c>
      <c r="M3596" s="11" t="s">
        <v>57</v>
      </c>
      <c r="N3596" s="11" t="s">
        <v>1456</v>
      </c>
      <c r="O3596" s="11" t="s">
        <v>1456</v>
      </c>
      <c r="P3596" s="11" t="s">
        <v>652</v>
      </c>
      <c r="Q3596" s="11" t="s">
        <v>1329</v>
      </c>
      <c r="R3596" s="14"/>
      <c r="S3596" s="11" t="s">
        <v>1457</v>
      </c>
      <c r="T3596" s="11" t="s">
        <v>1070</v>
      </c>
      <c r="U3596" s="11" t="s">
        <v>434</v>
      </c>
      <c r="V3596" s="14">
        <v>0.1</v>
      </c>
      <c r="W3596" s="14" t="s">
        <v>133</v>
      </c>
      <c r="X3596" s="11" t="s">
        <v>198</v>
      </c>
      <c r="Y3596" s="11" t="s">
        <v>199</v>
      </c>
      <c r="Z3596" s="11" t="s">
        <v>196</v>
      </c>
      <c r="AA3596" s="11"/>
      <c r="AB3596" s="11" t="s">
        <v>105</v>
      </c>
      <c r="AC3596" s="11" t="s">
        <v>506</v>
      </c>
      <c r="AD3596" s="11"/>
      <c r="AE3596" s="11"/>
      <c r="AF3596" s="11"/>
      <c r="AG3596" s="11"/>
      <c r="AH3596" s="11"/>
      <c r="AI3596" s="11" t="s">
        <v>225</v>
      </c>
      <c r="AJ3596" s="9" t="s">
        <v>777</v>
      </c>
      <c r="AK3596" s="9" t="s">
        <v>59</v>
      </c>
      <c r="AL3596" s="9"/>
    </row>
    <row r="3597" spans="1:38" hidden="1" x14ac:dyDescent="0.2">
      <c r="A3597" s="12">
        <v>3214</v>
      </c>
      <c r="B3597" s="4">
        <v>145</v>
      </c>
      <c r="C3597" s="11" t="s">
        <v>1067</v>
      </c>
      <c r="D3597" s="11" t="s">
        <v>1455</v>
      </c>
      <c r="E3597" s="12">
        <v>2018</v>
      </c>
      <c r="F3597" s="11" t="s">
        <v>752</v>
      </c>
      <c r="G3597" s="13">
        <v>0.82857142857142896</v>
      </c>
      <c r="H3597" s="13"/>
      <c r="I3597" s="13"/>
      <c r="J3597" s="11"/>
      <c r="K3597" s="11"/>
      <c r="L3597" s="11" t="s">
        <v>802</v>
      </c>
      <c r="M3597" s="11" t="s">
        <v>57</v>
      </c>
      <c r="N3597" s="11" t="s">
        <v>1456</v>
      </c>
      <c r="O3597" s="11" t="s">
        <v>1456</v>
      </c>
      <c r="P3597" s="11" t="s">
        <v>652</v>
      </c>
      <c r="Q3597" s="11" t="s">
        <v>1329</v>
      </c>
      <c r="R3597" s="14"/>
      <c r="S3597" s="11" t="s">
        <v>1457</v>
      </c>
      <c r="T3597" s="11" t="s">
        <v>1070</v>
      </c>
      <c r="U3597" s="11" t="s">
        <v>434</v>
      </c>
      <c r="V3597" s="14">
        <v>0.1</v>
      </c>
      <c r="W3597" s="14" t="s">
        <v>133</v>
      </c>
      <c r="X3597" s="11" t="s">
        <v>198</v>
      </c>
      <c r="Y3597" s="11" t="s">
        <v>199</v>
      </c>
      <c r="Z3597" s="11" t="s">
        <v>196</v>
      </c>
      <c r="AA3597" s="11"/>
      <c r="AB3597" s="11" t="s">
        <v>105</v>
      </c>
      <c r="AC3597" s="11" t="s">
        <v>506</v>
      </c>
      <c r="AD3597" s="11"/>
      <c r="AE3597" s="11"/>
      <c r="AF3597" s="11"/>
      <c r="AG3597" s="11"/>
      <c r="AH3597" s="11"/>
      <c r="AI3597" s="11" t="s">
        <v>225</v>
      </c>
      <c r="AJ3597" s="9" t="s">
        <v>777</v>
      </c>
      <c r="AK3597" s="9" t="s">
        <v>59</v>
      </c>
      <c r="AL3597" s="9"/>
    </row>
    <row r="3598" spans="1:38" hidden="1" x14ac:dyDescent="0.2">
      <c r="A3598" s="12">
        <v>3214</v>
      </c>
      <c r="B3598" s="4">
        <v>146</v>
      </c>
      <c r="C3598" s="11" t="s">
        <v>1067</v>
      </c>
      <c r="D3598" s="11" t="s">
        <v>1455</v>
      </c>
      <c r="E3598" s="12">
        <v>2018</v>
      </c>
      <c r="F3598" s="11" t="s">
        <v>752</v>
      </c>
      <c r="G3598" s="13">
        <v>0.81714285714285695</v>
      </c>
      <c r="H3598" s="13"/>
      <c r="I3598" s="13"/>
      <c r="J3598" s="11"/>
      <c r="K3598" s="11"/>
      <c r="L3598" s="11" t="s">
        <v>798</v>
      </c>
      <c r="M3598" s="11" t="s">
        <v>57</v>
      </c>
      <c r="N3598" s="11" t="s">
        <v>1456</v>
      </c>
      <c r="O3598" s="11" t="s">
        <v>1456</v>
      </c>
      <c r="P3598" s="11" t="s">
        <v>652</v>
      </c>
      <c r="Q3598" s="11" t="s">
        <v>1329</v>
      </c>
      <c r="R3598" s="14"/>
      <c r="S3598" s="11" t="s">
        <v>1457</v>
      </c>
      <c r="T3598" s="11" t="s">
        <v>1070</v>
      </c>
      <c r="U3598" s="11" t="s">
        <v>434</v>
      </c>
      <c r="V3598" s="14">
        <v>0.1</v>
      </c>
      <c r="W3598" s="14" t="s">
        <v>133</v>
      </c>
      <c r="X3598" s="11" t="s">
        <v>198</v>
      </c>
      <c r="Y3598" s="11" t="s">
        <v>199</v>
      </c>
      <c r="Z3598" s="11" t="s">
        <v>196</v>
      </c>
      <c r="AA3598" s="11"/>
      <c r="AB3598" s="11" t="s">
        <v>105</v>
      </c>
      <c r="AC3598" s="11" t="s">
        <v>506</v>
      </c>
      <c r="AD3598" s="11"/>
      <c r="AE3598" s="11"/>
      <c r="AF3598" s="11"/>
      <c r="AG3598" s="11"/>
      <c r="AH3598" s="11"/>
      <c r="AI3598" s="11" t="s">
        <v>225</v>
      </c>
      <c r="AJ3598" s="9" t="s">
        <v>777</v>
      </c>
      <c r="AK3598" s="9" t="s">
        <v>59</v>
      </c>
      <c r="AL3598" s="9"/>
    </row>
    <row r="3599" spans="1:38" hidden="1" x14ac:dyDescent="0.2">
      <c r="A3599" s="12">
        <v>3214</v>
      </c>
      <c r="B3599" s="4">
        <v>147</v>
      </c>
      <c r="C3599" s="11" t="s">
        <v>1067</v>
      </c>
      <c r="D3599" s="11" t="s">
        <v>1455</v>
      </c>
      <c r="E3599" s="12">
        <v>2018</v>
      </c>
      <c r="F3599" s="11" t="s">
        <v>752</v>
      </c>
      <c r="G3599" s="13">
        <v>0.80952380952380998</v>
      </c>
      <c r="H3599" s="13"/>
      <c r="I3599" s="13"/>
      <c r="J3599" s="11"/>
      <c r="K3599" s="11"/>
      <c r="L3599" s="11" t="s">
        <v>494</v>
      </c>
      <c r="M3599" s="11" t="s">
        <v>57</v>
      </c>
      <c r="N3599" s="11" t="s">
        <v>1456</v>
      </c>
      <c r="O3599" s="11" t="s">
        <v>1456</v>
      </c>
      <c r="P3599" s="11" t="s">
        <v>652</v>
      </c>
      <c r="Q3599" s="11" t="s">
        <v>1329</v>
      </c>
      <c r="R3599" s="14"/>
      <c r="S3599" s="11" t="s">
        <v>1457</v>
      </c>
      <c r="T3599" s="11" t="s">
        <v>1070</v>
      </c>
      <c r="U3599" s="11" t="s">
        <v>434</v>
      </c>
      <c r="V3599" s="14">
        <v>0.1</v>
      </c>
      <c r="W3599" s="14" t="s">
        <v>133</v>
      </c>
      <c r="X3599" s="11" t="s">
        <v>198</v>
      </c>
      <c r="Y3599" s="11" t="s">
        <v>199</v>
      </c>
      <c r="Z3599" s="11" t="s">
        <v>196</v>
      </c>
      <c r="AA3599" s="11"/>
      <c r="AB3599" s="11" t="s">
        <v>105</v>
      </c>
      <c r="AC3599" s="11" t="s">
        <v>506</v>
      </c>
      <c r="AD3599" s="11"/>
      <c r="AE3599" s="11"/>
      <c r="AF3599" s="11"/>
      <c r="AG3599" s="11"/>
      <c r="AH3599" s="11"/>
      <c r="AI3599" s="11" t="s">
        <v>225</v>
      </c>
      <c r="AJ3599" s="9" t="s">
        <v>777</v>
      </c>
      <c r="AK3599" s="9" t="s">
        <v>59</v>
      </c>
      <c r="AL3599" s="9"/>
    </row>
    <row r="3600" spans="1:38" hidden="1" x14ac:dyDescent="0.2">
      <c r="A3600" s="12">
        <v>3214</v>
      </c>
      <c r="B3600" s="4">
        <v>148</v>
      </c>
      <c r="C3600" s="11" t="s">
        <v>1067</v>
      </c>
      <c r="D3600" s="11" t="s">
        <v>1455</v>
      </c>
      <c r="E3600" s="12">
        <v>2018</v>
      </c>
      <c r="F3600" s="11" t="s">
        <v>752</v>
      </c>
      <c r="G3600" s="13">
        <v>0.80190476190476201</v>
      </c>
      <c r="H3600" s="13"/>
      <c r="I3600" s="13"/>
      <c r="J3600" s="11"/>
      <c r="K3600" s="11"/>
      <c r="L3600" s="11" t="s">
        <v>799</v>
      </c>
      <c r="M3600" s="11" t="s">
        <v>57</v>
      </c>
      <c r="N3600" s="11" t="s">
        <v>1456</v>
      </c>
      <c r="O3600" s="11" t="s">
        <v>1456</v>
      </c>
      <c r="P3600" s="11" t="s">
        <v>652</v>
      </c>
      <c r="Q3600" s="11" t="s">
        <v>1329</v>
      </c>
      <c r="R3600" s="14"/>
      <c r="S3600" s="11" t="s">
        <v>1457</v>
      </c>
      <c r="T3600" s="11" t="s">
        <v>1070</v>
      </c>
      <c r="U3600" s="11" t="s">
        <v>434</v>
      </c>
      <c r="V3600" s="14">
        <v>0.1</v>
      </c>
      <c r="W3600" s="14" t="s">
        <v>133</v>
      </c>
      <c r="X3600" s="11" t="s">
        <v>198</v>
      </c>
      <c r="Y3600" s="11" t="s">
        <v>199</v>
      </c>
      <c r="Z3600" s="11" t="s">
        <v>196</v>
      </c>
      <c r="AA3600" s="11"/>
      <c r="AB3600" s="11" t="s">
        <v>105</v>
      </c>
      <c r="AC3600" s="11" t="s">
        <v>506</v>
      </c>
      <c r="AD3600" s="11"/>
      <c r="AE3600" s="11"/>
      <c r="AF3600" s="11"/>
      <c r="AG3600" s="11"/>
      <c r="AH3600" s="11"/>
      <c r="AI3600" s="11" t="s">
        <v>225</v>
      </c>
      <c r="AJ3600" s="9" t="s">
        <v>777</v>
      </c>
      <c r="AK3600" s="9" t="s">
        <v>59</v>
      </c>
      <c r="AL3600" s="9"/>
    </row>
    <row r="3601" spans="1:38" hidden="1" x14ac:dyDescent="0.2">
      <c r="A3601" s="12">
        <v>3214</v>
      </c>
      <c r="B3601" s="4">
        <v>149</v>
      </c>
      <c r="C3601" s="11" t="s">
        <v>1067</v>
      </c>
      <c r="D3601" s="11" t="s">
        <v>1455</v>
      </c>
      <c r="E3601" s="12">
        <v>2018</v>
      </c>
      <c r="F3601" s="11" t="s">
        <v>752</v>
      </c>
      <c r="G3601" s="13">
        <v>0.79238095238095296</v>
      </c>
      <c r="H3601" s="13"/>
      <c r="I3601" s="13"/>
      <c r="J3601" s="11"/>
      <c r="K3601" s="11"/>
      <c r="L3601" s="11" t="s">
        <v>846</v>
      </c>
      <c r="M3601" s="11" t="s">
        <v>57</v>
      </c>
      <c r="N3601" s="11" t="s">
        <v>1456</v>
      </c>
      <c r="O3601" s="11" t="s">
        <v>1456</v>
      </c>
      <c r="P3601" s="11" t="s">
        <v>652</v>
      </c>
      <c r="Q3601" s="11" t="s">
        <v>1329</v>
      </c>
      <c r="R3601" s="14"/>
      <c r="S3601" s="11" t="s">
        <v>1457</v>
      </c>
      <c r="T3601" s="11" t="s">
        <v>1070</v>
      </c>
      <c r="U3601" s="11" t="s">
        <v>434</v>
      </c>
      <c r="V3601" s="14">
        <v>0.1</v>
      </c>
      <c r="W3601" s="14" t="s">
        <v>133</v>
      </c>
      <c r="X3601" s="11" t="s">
        <v>198</v>
      </c>
      <c r="Y3601" s="11" t="s">
        <v>199</v>
      </c>
      <c r="Z3601" s="11" t="s">
        <v>196</v>
      </c>
      <c r="AA3601" s="11"/>
      <c r="AB3601" s="11" t="s">
        <v>105</v>
      </c>
      <c r="AC3601" s="11" t="s">
        <v>506</v>
      </c>
      <c r="AD3601" s="11"/>
      <c r="AE3601" s="11"/>
      <c r="AF3601" s="11"/>
      <c r="AG3601" s="11"/>
      <c r="AH3601" s="11"/>
      <c r="AI3601" s="11" t="s">
        <v>225</v>
      </c>
      <c r="AJ3601" s="9" t="s">
        <v>777</v>
      </c>
      <c r="AK3601" s="9" t="s">
        <v>59</v>
      </c>
      <c r="AL3601" s="9"/>
    </row>
    <row r="3602" spans="1:38" hidden="1" x14ac:dyDescent="0.2">
      <c r="A3602" s="12">
        <v>3214</v>
      </c>
      <c r="B3602" s="4">
        <v>150</v>
      </c>
      <c r="C3602" s="11" t="s">
        <v>1067</v>
      </c>
      <c r="D3602" s="11" t="s">
        <v>1455</v>
      </c>
      <c r="E3602" s="12">
        <v>2018</v>
      </c>
      <c r="F3602" s="11" t="s">
        <v>752</v>
      </c>
      <c r="G3602" s="13">
        <v>0.78095238095238095</v>
      </c>
      <c r="H3602" s="13"/>
      <c r="I3602" s="13"/>
      <c r="J3602" s="11"/>
      <c r="K3602" s="11"/>
      <c r="L3602" s="11" t="s">
        <v>847</v>
      </c>
      <c r="M3602" s="11" t="s">
        <v>57</v>
      </c>
      <c r="N3602" s="11" t="s">
        <v>1456</v>
      </c>
      <c r="O3602" s="11" t="s">
        <v>1456</v>
      </c>
      <c r="P3602" s="11" t="s">
        <v>652</v>
      </c>
      <c r="Q3602" s="11" t="s">
        <v>1329</v>
      </c>
      <c r="R3602" s="14"/>
      <c r="S3602" s="11" t="s">
        <v>1457</v>
      </c>
      <c r="T3602" s="11" t="s">
        <v>1070</v>
      </c>
      <c r="U3602" s="11" t="s">
        <v>434</v>
      </c>
      <c r="V3602" s="14">
        <v>0.1</v>
      </c>
      <c r="W3602" s="14" t="s">
        <v>133</v>
      </c>
      <c r="X3602" s="11" t="s">
        <v>198</v>
      </c>
      <c r="Y3602" s="11" t="s">
        <v>199</v>
      </c>
      <c r="Z3602" s="11" t="s">
        <v>196</v>
      </c>
      <c r="AA3602" s="11"/>
      <c r="AB3602" s="11" t="s">
        <v>105</v>
      </c>
      <c r="AC3602" s="11" t="s">
        <v>506</v>
      </c>
      <c r="AD3602" s="11"/>
      <c r="AE3602" s="11"/>
      <c r="AF3602" s="11"/>
      <c r="AG3602" s="11"/>
      <c r="AH3602" s="11"/>
      <c r="AI3602" s="11" t="s">
        <v>225</v>
      </c>
      <c r="AJ3602" s="9" t="s">
        <v>777</v>
      </c>
      <c r="AK3602" s="9" t="s">
        <v>59</v>
      </c>
      <c r="AL3602" s="9"/>
    </row>
    <row r="3603" spans="1:38" hidden="1" x14ac:dyDescent="0.2">
      <c r="A3603" s="12">
        <v>3214</v>
      </c>
      <c r="B3603" s="4">
        <v>151</v>
      </c>
      <c r="C3603" s="11" t="s">
        <v>1067</v>
      </c>
      <c r="D3603" s="11" t="s">
        <v>1455</v>
      </c>
      <c r="E3603" s="12">
        <v>2018</v>
      </c>
      <c r="F3603" s="11" t="s">
        <v>752</v>
      </c>
      <c r="G3603" s="13">
        <v>0.77523809523809495</v>
      </c>
      <c r="H3603" s="13"/>
      <c r="I3603" s="13"/>
      <c r="J3603" s="11"/>
      <c r="K3603" s="11"/>
      <c r="L3603" s="11" t="s">
        <v>377</v>
      </c>
      <c r="M3603" s="11" t="s">
        <v>57</v>
      </c>
      <c r="N3603" s="11" t="s">
        <v>1456</v>
      </c>
      <c r="O3603" s="11" t="s">
        <v>1456</v>
      </c>
      <c r="P3603" s="11" t="s">
        <v>652</v>
      </c>
      <c r="Q3603" s="11" t="s">
        <v>1329</v>
      </c>
      <c r="R3603" s="14"/>
      <c r="S3603" s="11" t="s">
        <v>1457</v>
      </c>
      <c r="T3603" s="11" t="s">
        <v>1070</v>
      </c>
      <c r="U3603" s="11" t="s">
        <v>434</v>
      </c>
      <c r="V3603" s="14">
        <v>0.1</v>
      </c>
      <c r="W3603" s="14" t="s">
        <v>133</v>
      </c>
      <c r="X3603" s="11" t="s">
        <v>198</v>
      </c>
      <c r="Y3603" s="11" t="s">
        <v>199</v>
      </c>
      <c r="Z3603" s="11" t="s">
        <v>196</v>
      </c>
      <c r="AA3603" s="11"/>
      <c r="AB3603" s="11" t="s">
        <v>105</v>
      </c>
      <c r="AC3603" s="11" t="s">
        <v>506</v>
      </c>
      <c r="AD3603" s="11"/>
      <c r="AE3603" s="11"/>
      <c r="AF3603" s="11"/>
      <c r="AG3603" s="11"/>
      <c r="AH3603" s="11"/>
      <c r="AI3603" s="11" t="s">
        <v>225</v>
      </c>
      <c r="AJ3603" s="9" t="s">
        <v>777</v>
      </c>
      <c r="AK3603" s="9" t="s">
        <v>59</v>
      </c>
      <c r="AL3603" s="9"/>
    </row>
    <row r="3604" spans="1:38" hidden="1" x14ac:dyDescent="0.2">
      <c r="A3604" s="12">
        <v>3214</v>
      </c>
      <c r="B3604" s="4">
        <v>152</v>
      </c>
      <c r="C3604" s="11" t="s">
        <v>1067</v>
      </c>
      <c r="D3604" s="11" t="s">
        <v>1455</v>
      </c>
      <c r="E3604" s="12">
        <v>2018</v>
      </c>
      <c r="F3604" s="11" t="s">
        <v>752</v>
      </c>
      <c r="G3604" s="13">
        <v>0.75619047619047597</v>
      </c>
      <c r="H3604" s="13"/>
      <c r="I3604" s="13"/>
      <c r="J3604" s="11"/>
      <c r="K3604" s="11"/>
      <c r="L3604" s="11" t="s">
        <v>496</v>
      </c>
      <c r="M3604" s="11" t="s">
        <v>57</v>
      </c>
      <c r="N3604" s="11" t="s">
        <v>1456</v>
      </c>
      <c r="O3604" s="11" t="s">
        <v>1456</v>
      </c>
      <c r="P3604" s="11" t="s">
        <v>652</v>
      </c>
      <c r="Q3604" s="11" t="s">
        <v>1329</v>
      </c>
      <c r="R3604" s="14"/>
      <c r="S3604" s="11" t="s">
        <v>1457</v>
      </c>
      <c r="T3604" s="11" t="s">
        <v>1070</v>
      </c>
      <c r="U3604" s="11" t="s">
        <v>434</v>
      </c>
      <c r="V3604" s="14">
        <v>0.1</v>
      </c>
      <c r="W3604" s="14" t="s">
        <v>133</v>
      </c>
      <c r="X3604" s="11" t="s">
        <v>198</v>
      </c>
      <c r="Y3604" s="11" t="s">
        <v>199</v>
      </c>
      <c r="Z3604" s="11" t="s">
        <v>196</v>
      </c>
      <c r="AA3604" s="11"/>
      <c r="AB3604" s="11" t="s">
        <v>105</v>
      </c>
      <c r="AC3604" s="11" t="s">
        <v>506</v>
      </c>
      <c r="AD3604" s="11"/>
      <c r="AE3604" s="11"/>
      <c r="AF3604" s="11"/>
      <c r="AG3604" s="11"/>
      <c r="AH3604" s="11"/>
      <c r="AI3604" s="11" t="s">
        <v>225</v>
      </c>
      <c r="AJ3604" s="9" t="s">
        <v>777</v>
      </c>
      <c r="AK3604" s="9" t="s">
        <v>59</v>
      </c>
      <c r="AL3604" s="9"/>
    </row>
    <row r="3605" spans="1:38" hidden="1" x14ac:dyDescent="0.2">
      <c r="A3605" s="12">
        <v>3214</v>
      </c>
      <c r="B3605" s="4">
        <v>153</v>
      </c>
      <c r="C3605" s="11" t="s">
        <v>1067</v>
      </c>
      <c r="D3605" s="11" t="s">
        <v>1455</v>
      </c>
      <c r="E3605" s="12">
        <v>2018</v>
      </c>
      <c r="F3605" s="11" t="s">
        <v>752</v>
      </c>
      <c r="G3605" s="13">
        <v>0.72952380952381002</v>
      </c>
      <c r="H3605" s="13"/>
      <c r="I3605" s="13"/>
      <c r="J3605" s="11"/>
      <c r="K3605" s="11"/>
      <c r="L3605" s="11" t="s">
        <v>355</v>
      </c>
      <c r="M3605" s="11" t="s">
        <v>57</v>
      </c>
      <c r="N3605" s="11" t="s">
        <v>1456</v>
      </c>
      <c r="O3605" s="11" t="s">
        <v>1456</v>
      </c>
      <c r="P3605" s="11" t="s">
        <v>652</v>
      </c>
      <c r="Q3605" s="11" t="s">
        <v>1329</v>
      </c>
      <c r="R3605" s="14"/>
      <c r="S3605" s="11" t="s">
        <v>1457</v>
      </c>
      <c r="T3605" s="11" t="s">
        <v>1070</v>
      </c>
      <c r="U3605" s="11" t="s">
        <v>434</v>
      </c>
      <c r="V3605" s="14">
        <v>0.1</v>
      </c>
      <c r="W3605" s="14" t="s">
        <v>133</v>
      </c>
      <c r="X3605" s="11" t="s">
        <v>198</v>
      </c>
      <c r="Y3605" s="11" t="s">
        <v>199</v>
      </c>
      <c r="Z3605" s="11" t="s">
        <v>196</v>
      </c>
      <c r="AA3605" s="11"/>
      <c r="AB3605" s="11" t="s">
        <v>105</v>
      </c>
      <c r="AC3605" s="11" t="s">
        <v>506</v>
      </c>
      <c r="AD3605" s="11"/>
      <c r="AE3605" s="11"/>
      <c r="AF3605" s="11"/>
      <c r="AG3605" s="11"/>
      <c r="AH3605" s="11"/>
      <c r="AI3605" s="11" t="s">
        <v>225</v>
      </c>
      <c r="AJ3605" s="9" t="s">
        <v>777</v>
      </c>
      <c r="AK3605" s="9" t="s">
        <v>59</v>
      </c>
      <c r="AL3605" s="9"/>
    </row>
    <row r="3606" spans="1:38" hidden="1" x14ac:dyDescent="0.2">
      <c r="A3606" s="12">
        <v>3214</v>
      </c>
      <c r="B3606" s="4">
        <v>154</v>
      </c>
      <c r="C3606" s="11" t="s">
        <v>1067</v>
      </c>
      <c r="D3606" s="11" t="s">
        <v>1455</v>
      </c>
      <c r="E3606" s="12">
        <v>2018</v>
      </c>
      <c r="F3606" s="11" t="s">
        <v>752</v>
      </c>
      <c r="G3606" s="13">
        <v>0.70857142857142896</v>
      </c>
      <c r="H3606" s="13"/>
      <c r="I3606" s="13"/>
      <c r="J3606" s="11"/>
      <c r="K3606" s="11"/>
      <c r="L3606" s="11" t="s">
        <v>848</v>
      </c>
      <c r="M3606" s="11" t="s">
        <v>57</v>
      </c>
      <c r="N3606" s="11" t="s">
        <v>1456</v>
      </c>
      <c r="O3606" s="11" t="s">
        <v>1456</v>
      </c>
      <c r="P3606" s="11" t="s">
        <v>652</v>
      </c>
      <c r="Q3606" s="11" t="s">
        <v>1329</v>
      </c>
      <c r="R3606" s="14"/>
      <c r="S3606" s="11" t="s">
        <v>1457</v>
      </c>
      <c r="T3606" s="11" t="s">
        <v>1070</v>
      </c>
      <c r="U3606" s="11" t="s">
        <v>434</v>
      </c>
      <c r="V3606" s="14">
        <v>0.1</v>
      </c>
      <c r="W3606" s="14" t="s">
        <v>133</v>
      </c>
      <c r="X3606" s="11" t="s">
        <v>198</v>
      </c>
      <c r="Y3606" s="11" t="s">
        <v>199</v>
      </c>
      <c r="Z3606" s="11" t="s">
        <v>196</v>
      </c>
      <c r="AA3606" s="11"/>
      <c r="AB3606" s="11" t="s">
        <v>105</v>
      </c>
      <c r="AC3606" s="11" t="s">
        <v>506</v>
      </c>
      <c r="AD3606" s="11"/>
      <c r="AE3606" s="11"/>
      <c r="AF3606" s="11"/>
      <c r="AG3606" s="11"/>
      <c r="AH3606" s="11"/>
      <c r="AI3606" s="11" t="s">
        <v>225</v>
      </c>
      <c r="AJ3606" s="9" t="s">
        <v>777</v>
      </c>
      <c r="AK3606" s="9" t="s">
        <v>59</v>
      </c>
      <c r="AL3606" s="9"/>
    </row>
    <row r="3607" spans="1:38" hidden="1" x14ac:dyDescent="0.2">
      <c r="A3607" s="12">
        <v>3214</v>
      </c>
      <c r="B3607" s="4">
        <v>155</v>
      </c>
      <c r="C3607" s="11" t="s">
        <v>1067</v>
      </c>
      <c r="D3607" s="11" t="s">
        <v>1455</v>
      </c>
      <c r="E3607" s="12">
        <v>2018</v>
      </c>
      <c r="F3607" s="11" t="s">
        <v>752</v>
      </c>
      <c r="G3607" s="13">
        <v>0.70095238095238099</v>
      </c>
      <c r="H3607" s="13"/>
      <c r="I3607" s="13"/>
      <c r="J3607" s="11"/>
      <c r="K3607" s="11"/>
      <c r="L3607" s="11" t="s">
        <v>258</v>
      </c>
      <c r="M3607" s="11" t="s">
        <v>57</v>
      </c>
      <c r="N3607" s="11" t="s">
        <v>1456</v>
      </c>
      <c r="O3607" s="11" t="s">
        <v>1456</v>
      </c>
      <c r="P3607" s="11" t="s">
        <v>652</v>
      </c>
      <c r="Q3607" s="11" t="s">
        <v>1329</v>
      </c>
      <c r="R3607" s="14"/>
      <c r="S3607" s="11" t="s">
        <v>1457</v>
      </c>
      <c r="T3607" s="11" t="s">
        <v>1070</v>
      </c>
      <c r="U3607" s="11" t="s">
        <v>434</v>
      </c>
      <c r="V3607" s="14">
        <v>0.1</v>
      </c>
      <c r="W3607" s="14" t="s">
        <v>133</v>
      </c>
      <c r="X3607" s="11" t="s">
        <v>198</v>
      </c>
      <c r="Y3607" s="11" t="s">
        <v>199</v>
      </c>
      <c r="Z3607" s="11" t="s">
        <v>196</v>
      </c>
      <c r="AA3607" s="11"/>
      <c r="AB3607" s="11" t="s">
        <v>105</v>
      </c>
      <c r="AC3607" s="11" t="s">
        <v>506</v>
      </c>
      <c r="AD3607" s="11"/>
      <c r="AE3607" s="11"/>
      <c r="AF3607" s="11"/>
      <c r="AG3607" s="11"/>
      <c r="AH3607" s="11"/>
      <c r="AI3607" s="11" t="s">
        <v>225</v>
      </c>
      <c r="AJ3607" s="9" t="s">
        <v>777</v>
      </c>
      <c r="AK3607" s="9" t="s">
        <v>59</v>
      </c>
      <c r="AL3607" s="9"/>
    </row>
    <row r="3608" spans="1:38" hidden="1" x14ac:dyDescent="0.2">
      <c r="A3608" s="12">
        <v>3214</v>
      </c>
      <c r="B3608" s="4">
        <v>156</v>
      </c>
      <c r="C3608" s="11" t="s">
        <v>1067</v>
      </c>
      <c r="D3608" s="11" t="s">
        <v>1455</v>
      </c>
      <c r="E3608" s="12">
        <v>2018</v>
      </c>
      <c r="F3608" s="11" t="s">
        <v>752</v>
      </c>
      <c r="G3608" s="13">
        <v>0.68761904761904802</v>
      </c>
      <c r="H3608" s="13"/>
      <c r="I3608" s="13"/>
      <c r="J3608" s="11"/>
      <c r="K3608" s="11"/>
      <c r="L3608" s="11" t="s">
        <v>1443</v>
      </c>
      <c r="M3608" s="11" t="s">
        <v>57</v>
      </c>
      <c r="N3608" s="11" t="s">
        <v>1456</v>
      </c>
      <c r="O3608" s="11" t="s">
        <v>1456</v>
      </c>
      <c r="P3608" s="11" t="s">
        <v>652</v>
      </c>
      <c r="Q3608" s="11" t="s">
        <v>1329</v>
      </c>
      <c r="R3608" s="14"/>
      <c r="S3608" s="11" t="s">
        <v>1457</v>
      </c>
      <c r="T3608" s="11" t="s">
        <v>1070</v>
      </c>
      <c r="U3608" s="11" t="s">
        <v>434</v>
      </c>
      <c r="V3608" s="14">
        <v>0.1</v>
      </c>
      <c r="W3608" s="14" t="s">
        <v>133</v>
      </c>
      <c r="X3608" s="11" t="s">
        <v>198</v>
      </c>
      <c r="Y3608" s="11" t="s">
        <v>199</v>
      </c>
      <c r="Z3608" s="11" t="s">
        <v>196</v>
      </c>
      <c r="AA3608" s="11"/>
      <c r="AB3608" s="11" t="s">
        <v>105</v>
      </c>
      <c r="AC3608" s="11" t="s">
        <v>506</v>
      </c>
      <c r="AD3608" s="11"/>
      <c r="AE3608" s="11"/>
      <c r="AF3608" s="11"/>
      <c r="AG3608" s="11"/>
      <c r="AH3608" s="11"/>
      <c r="AI3608" s="11" t="s">
        <v>225</v>
      </c>
      <c r="AJ3608" s="9" t="s">
        <v>777</v>
      </c>
      <c r="AK3608" s="9" t="s">
        <v>59</v>
      </c>
      <c r="AL3608" s="9"/>
    </row>
    <row r="3609" spans="1:38" hidden="1" x14ac:dyDescent="0.2">
      <c r="A3609" s="12">
        <v>3214</v>
      </c>
      <c r="B3609" s="4">
        <v>157</v>
      </c>
      <c r="C3609" s="11" t="s">
        <v>1067</v>
      </c>
      <c r="D3609" s="11" t="s">
        <v>1455</v>
      </c>
      <c r="E3609" s="12">
        <v>2018</v>
      </c>
      <c r="F3609" s="11" t="s">
        <v>752</v>
      </c>
      <c r="G3609" s="13">
        <v>0.67238095238095197</v>
      </c>
      <c r="H3609" s="13"/>
      <c r="I3609" s="13"/>
      <c r="J3609" s="11"/>
      <c r="K3609" s="11"/>
      <c r="L3609" s="11" t="s">
        <v>97</v>
      </c>
      <c r="M3609" s="11" t="s">
        <v>57</v>
      </c>
      <c r="N3609" s="11" t="s">
        <v>1456</v>
      </c>
      <c r="O3609" s="11" t="s">
        <v>1456</v>
      </c>
      <c r="P3609" s="11" t="s">
        <v>652</v>
      </c>
      <c r="Q3609" s="11" t="s">
        <v>1329</v>
      </c>
      <c r="R3609" s="14"/>
      <c r="S3609" s="11" t="s">
        <v>1457</v>
      </c>
      <c r="T3609" s="11" t="s">
        <v>1070</v>
      </c>
      <c r="U3609" s="11" t="s">
        <v>434</v>
      </c>
      <c r="V3609" s="14">
        <v>0.1</v>
      </c>
      <c r="W3609" s="14" t="s">
        <v>133</v>
      </c>
      <c r="X3609" s="11" t="s">
        <v>198</v>
      </c>
      <c r="Y3609" s="11" t="s">
        <v>199</v>
      </c>
      <c r="Z3609" s="11" t="s">
        <v>196</v>
      </c>
      <c r="AA3609" s="11"/>
      <c r="AB3609" s="11" t="s">
        <v>105</v>
      </c>
      <c r="AC3609" s="11" t="s">
        <v>506</v>
      </c>
      <c r="AD3609" s="11"/>
      <c r="AE3609" s="11"/>
      <c r="AF3609" s="11"/>
      <c r="AG3609" s="11"/>
      <c r="AH3609" s="11"/>
      <c r="AI3609" s="11" t="s">
        <v>225</v>
      </c>
      <c r="AJ3609" s="9" t="s">
        <v>777</v>
      </c>
      <c r="AK3609" s="9" t="s">
        <v>59</v>
      </c>
      <c r="AL3609" s="9"/>
    </row>
    <row r="3610" spans="1:38" hidden="1" x14ac:dyDescent="0.2">
      <c r="A3610" s="12">
        <v>3214</v>
      </c>
      <c r="B3610" s="4">
        <v>158</v>
      </c>
      <c r="C3610" s="11" t="s">
        <v>1067</v>
      </c>
      <c r="D3610" s="11" t="s">
        <v>1455</v>
      </c>
      <c r="E3610" s="12">
        <v>2018</v>
      </c>
      <c r="F3610" s="11" t="s">
        <v>752</v>
      </c>
      <c r="G3610" s="13">
        <v>0.65714285714285703</v>
      </c>
      <c r="H3610" s="13"/>
      <c r="I3610" s="13"/>
      <c r="J3610" s="11"/>
      <c r="K3610" s="11"/>
      <c r="L3610" s="11" t="s">
        <v>106</v>
      </c>
      <c r="M3610" s="11" t="s">
        <v>57</v>
      </c>
      <c r="N3610" s="11" t="s">
        <v>1456</v>
      </c>
      <c r="O3610" s="11" t="s">
        <v>1456</v>
      </c>
      <c r="P3610" s="11" t="s">
        <v>652</v>
      </c>
      <c r="Q3610" s="11" t="s">
        <v>1329</v>
      </c>
      <c r="R3610" s="14"/>
      <c r="S3610" s="11" t="s">
        <v>1457</v>
      </c>
      <c r="T3610" s="11" t="s">
        <v>1070</v>
      </c>
      <c r="U3610" s="11" t="s">
        <v>434</v>
      </c>
      <c r="V3610" s="14">
        <v>0.1</v>
      </c>
      <c r="W3610" s="14" t="s">
        <v>133</v>
      </c>
      <c r="X3610" s="11" t="s">
        <v>198</v>
      </c>
      <c r="Y3610" s="11" t="s">
        <v>199</v>
      </c>
      <c r="Z3610" s="11" t="s">
        <v>196</v>
      </c>
      <c r="AA3610" s="11"/>
      <c r="AB3610" s="11" t="s">
        <v>105</v>
      </c>
      <c r="AC3610" s="11" t="s">
        <v>506</v>
      </c>
      <c r="AD3610" s="11"/>
      <c r="AE3610" s="11"/>
      <c r="AF3610" s="11"/>
      <c r="AG3610" s="11"/>
      <c r="AH3610" s="11"/>
      <c r="AI3610" s="11" t="s">
        <v>225</v>
      </c>
      <c r="AJ3610" s="9" t="s">
        <v>777</v>
      </c>
      <c r="AK3610" s="9" t="s">
        <v>59</v>
      </c>
      <c r="AL3610" s="9"/>
    </row>
    <row r="3611" spans="1:38" hidden="1" x14ac:dyDescent="0.2">
      <c r="A3611" s="12">
        <v>3214</v>
      </c>
      <c r="B3611" s="4">
        <v>159</v>
      </c>
      <c r="C3611" s="11" t="s">
        <v>1067</v>
      </c>
      <c r="D3611" s="11" t="s">
        <v>1455</v>
      </c>
      <c r="E3611" s="12">
        <v>2018</v>
      </c>
      <c r="F3611" s="11" t="s">
        <v>752</v>
      </c>
      <c r="G3611" s="13">
        <v>0.63428571428571401</v>
      </c>
      <c r="H3611" s="13"/>
      <c r="I3611" s="13"/>
      <c r="J3611" s="11"/>
      <c r="K3611" s="11"/>
      <c r="L3611" s="11" t="s">
        <v>1444</v>
      </c>
      <c r="M3611" s="11" t="s">
        <v>57</v>
      </c>
      <c r="N3611" s="11" t="s">
        <v>1456</v>
      </c>
      <c r="O3611" s="11" t="s">
        <v>1456</v>
      </c>
      <c r="P3611" s="11" t="s">
        <v>652</v>
      </c>
      <c r="Q3611" s="11" t="s">
        <v>1329</v>
      </c>
      <c r="R3611" s="14"/>
      <c r="S3611" s="11" t="s">
        <v>1457</v>
      </c>
      <c r="T3611" s="11" t="s">
        <v>1070</v>
      </c>
      <c r="U3611" s="11" t="s">
        <v>434</v>
      </c>
      <c r="V3611" s="14">
        <v>0.1</v>
      </c>
      <c r="W3611" s="14" t="s">
        <v>133</v>
      </c>
      <c r="X3611" s="11" t="s">
        <v>198</v>
      </c>
      <c r="Y3611" s="11" t="s">
        <v>199</v>
      </c>
      <c r="Z3611" s="11" t="s">
        <v>196</v>
      </c>
      <c r="AA3611" s="11"/>
      <c r="AB3611" s="11" t="s">
        <v>105</v>
      </c>
      <c r="AC3611" s="11" t="s">
        <v>506</v>
      </c>
      <c r="AD3611" s="11"/>
      <c r="AE3611" s="11"/>
      <c r="AF3611" s="11"/>
      <c r="AG3611" s="11"/>
      <c r="AH3611" s="11"/>
      <c r="AI3611" s="11" t="s">
        <v>225</v>
      </c>
      <c r="AJ3611" s="9" t="s">
        <v>777</v>
      </c>
      <c r="AK3611" s="9" t="s">
        <v>59</v>
      </c>
      <c r="AL3611" s="9"/>
    </row>
    <row r="3612" spans="1:38" hidden="1" x14ac:dyDescent="0.2">
      <c r="A3612" s="12">
        <v>3214</v>
      </c>
      <c r="B3612" s="4">
        <v>160</v>
      </c>
      <c r="C3612" s="11" t="s">
        <v>1067</v>
      </c>
      <c r="D3612" s="11" t="s">
        <v>1455</v>
      </c>
      <c r="E3612" s="12">
        <v>2018</v>
      </c>
      <c r="F3612" s="11" t="s">
        <v>752</v>
      </c>
      <c r="G3612" s="13">
        <v>0.61904761904761896</v>
      </c>
      <c r="H3612" s="13"/>
      <c r="I3612" s="13"/>
      <c r="J3612" s="11"/>
      <c r="K3612" s="11"/>
      <c r="L3612" s="11" t="s">
        <v>1445</v>
      </c>
      <c r="M3612" s="11" t="s">
        <v>57</v>
      </c>
      <c r="N3612" s="11" t="s">
        <v>1456</v>
      </c>
      <c r="O3612" s="11" t="s">
        <v>1456</v>
      </c>
      <c r="P3612" s="11" t="s">
        <v>652</v>
      </c>
      <c r="Q3612" s="11" t="s">
        <v>1329</v>
      </c>
      <c r="R3612" s="14"/>
      <c r="S3612" s="11" t="s">
        <v>1457</v>
      </c>
      <c r="T3612" s="11" t="s">
        <v>1070</v>
      </c>
      <c r="U3612" s="11" t="s">
        <v>434</v>
      </c>
      <c r="V3612" s="14">
        <v>0.1</v>
      </c>
      <c r="W3612" s="14" t="s">
        <v>133</v>
      </c>
      <c r="X3612" s="11" t="s">
        <v>198</v>
      </c>
      <c r="Y3612" s="11" t="s">
        <v>199</v>
      </c>
      <c r="Z3612" s="11" t="s">
        <v>196</v>
      </c>
      <c r="AA3612" s="11"/>
      <c r="AB3612" s="11" t="s">
        <v>105</v>
      </c>
      <c r="AC3612" s="11" t="s">
        <v>506</v>
      </c>
      <c r="AD3612" s="11"/>
      <c r="AE3612" s="11"/>
      <c r="AF3612" s="11"/>
      <c r="AG3612" s="11"/>
      <c r="AH3612" s="11"/>
      <c r="AI3612" s="11" t="s">
        <v>225</v>
      </c>
      <c r="AJ3612" s="9" t="s">
        <v>777</v>
      </c>
      <c r="AK3612" s="9" t="s">
        <v>59</v>
      </c>
      <c r="AL3612" s="9"/>
    </row>
    <row r="3613" spans="1:38" hidden="1" x14ac:dyDescent="0.2">
      <c r="A3613" s="12">
        <v>3214</v>
      </c>
      <c r="B3613" s="4">
        <v>161</v>
      </c>
      <c r="C3613" s="11" t="s">
        <v>1067</v>
      </c>
      <c r="D3613" s="11" t="s">
        <v>1455</v>
      </c>
      <c r="E3613" s="12">
        <v>2018</v>
      </c>
      <c r="F3613" s="11" t="s">
        <v>752</v>
      </c>
      <c r="G3613" s="13">
        <v>0.59619047619047605</v>
      </c>
      <c r="H3613" s="13"/>
      <c r="I3613" s="13"/>
      <c r="J3613" s="11"/>
      <c r="K3613" s="11"/>
      <c r="L3613" s="11" t="s">
        <v>138</v>
      </c>
      <c r="M3613" s="11" t="s">
        <v>57</v>
      </c>
      <c r="N3613" s="11" t="s">
        <v>1456</v>
      </c>
      <c r="O3613" s="11" t="s">
        <v>1456</v>
      </c>
      <c r="P3613" s="11" t="s">
        <v>652</v>
      </c>
      <c r="Q3613" s="11" t="s">
        <v>1329</v>
      </c>
      <c r="R3613" s="14"/>
      <c r="S3613" s="11" t="s">
        <v>1457</v>
      </c>
      <c r="T3613" s="11" t="s">
        <v>1070</v>
      </c>
      <c r="U3613" s="11" t="s">
        <v>434</v>
      </c>
      <c r="V3613" s="14">
        <v>0.1</v>
      </c>
      <c r="W3613" s="14" t="s">
        <v>133</v>
      </c>
      <c r="X3613" s="11" t="s">
        <v>198</v>
      </c>
      <c r="Y3613" s="11" t="s">
        <v>199</v>
      </c>
      <c r="Z3613" s="11" t="s">
        <v>196</v>
      </c>
      <c r="AA3613" s="11"/>
      <c r="AB3613" s="11" t="s">
        <v>105</v>
      </c>
      <c r="AC3613" s="11" t="s">
        <v>506</v>
      </c>
      <c r="AD3613" s="11"/>
      <c r="AE3613" s="11"/>
      <c r="AF3613" s="11"/>
      <c r="AG3613" s="11"/>
      <c r="AH3613" s="11"/>
      <c r="AI3613" s="11" t="s">
        <v>225</v>
      </c>
      <c r="AJ3613" s="9" t="s">
        <v>777</v>
      </c>
      <c r="AK3613" s="9" t="s">
        <v>59</v>
      </c>
      <c r="AL3613" s="9"/>
    </row>
    <row r="3614" spans="1:38" hidden="1" x14ac:dyDescent="0.2">
      <c r="A3614" s="12">
        <v>3214</v>
      </c>
      <c r="B3614" s="4">
        <v>162</v>
      </c>
      <c r="C3614" s="11" t="s">
        <v>1067</v>
      </c>
      <c r="D3614" s="11" t="s">
        <v>1455</v>
      </c>
      <c r="E3614" s="12">
        <v>2018</v>
      </c>
      <c r="F3614" s="11" t="s">
        <v>752</v>
      </c>
      <c r="G3614" s="13">
        <v>0.57333333333333303</v>
      </c>
      <c r="H3614" s="13"/>
      <c r="I3614" s="13"/>
      <c r="J3614" s="11"/>
      <c r="K3614" s="11"/>
      <c r="L3614" s="11" t="s">
        <v>98</v>
      </c>
      <c r="M3614" s="11" t="s">
        <v>57</v>
      </c>
      <c r="N3614" s="11" t="s">
        <v>1456</v>
      </c>
      <c r="O3614" s="11" t="s">
        <v>1456</v>
      </c>
      <c r="P3614" s="11" t="s">
        <v>652</v>
      </c>
      <c r="Q3614" s="11" t="s">
        <v>1329</v>
      </c>
      <c r="R3614" s="14"/>
      <c r="S3614" s="11" t="s">
        <v>1457</v>
      </c>
      <c r="T3614" s="11" t="s">
        <v>1070</v>
      </c>
      <c r="U3614" s="11" t="s">
        <v>434</v>
      </c>
      <c r="V3614" s="14">
        <v>0.1</v>
      </c>
      <c r="W3614" s="14" t="s">
        <v>133</v>
      </c>
      <c r="X3614" s="11" t="s">
        <v>198</v>
      </c>
      <c r="Y3614" s="11" t="s">
        <v>199</v>
      </c>
      <c r="Z3614" s="11" t="s">
        <v>196</v>
      </c>
      <c r="AA3614" s="11"/>
      <c r="AB3614" s="11" t="s">
        <v>105</v>
      </c>
      <c r="AC3614" s="11" t="s">
        <v>506</v>
      </c>
      <c r="AD3614" s="11"/>
      <c r="AE3614" s="11"/>
      <c r="AF3614" s="11"/>
      <c r="AG3614" s="11"/>
      <c r="AH3614" s="11"/>
      <c r="AI3614" s="11" t="s">
        <v>225</v>
      </c>
      <c r="AJ3614" s="9" t="s">
        <v>777</v>
      </c>
      <c r="AK3614" s="9" t="s">
        <v>59</v>
      </c>
      <c r="AL3614" s="9"/>
    </row>
    <row r="3615" spans="1:38" hidden="1" x14ac:dyDescent="0.2">
      <c r="A3615" s="12">
        <v>3214</v>
      </c>
      <c r="B3615" s="4">
        <v>163</v>
      </c>
      <c r="C3615" s="11" t="s">
        <v>1067</v>
      </c>
      <c r="D3615" s="11" t="s">
        <v>1455</v>
      </c>
      <c r="E3615" s="12">
        <v>2018</v>
      </c>
      <c r="F3615" s="11" t="s">
        <v>752</v>
      </c>
      <c r="G3615" s="13">
        <v>0.56571428571428595</v>
      </c>
      <c r="H3615" s="13"/>
      <c r="I3615" s="13"/>
      <c r="J3615" s="11"/>
      <c r="K3615" s="11"/>
      <c r="L3615" s="11" t="s">
        <v>324</v>
      </c>
      <c r="M3615" s="11" t="s">
        <v>57</v>
      </c>
      <c r="N3615" s="11" t="s">
        <v>1456</v>
      </c>
      <c r="O3615" s="11" t="s">
        <v>1456</v>
      </c>
      <c r="P3615" s="11" t="s">
        <v>652</v>
      </c>
      <c r="Q3615" s="11" t="s">
        <v>1329</v>
      </c>
      <c r="R3615" s="14"/>
      <c r="S3615" s="11" t="s">
        <v>1457</v>
      </c>
      <c r="T3615" s="11" t="s">
        <v>1070</v>
      </c>
      <c r="U3615" s="11" t="s">
        <v>434</v>
      </c>
      <c r="V3615" s="14">
        <v>0.1</v>
      </c>
      <c r="W3615" s="14" t="s">
        <v>133</v>
      </c>
      <c r="X3615" s="11" t="s">
        <v>198</v>
      </c>
      <c r="Y3615" s="11" t="s">
        <v>199</v>
      </c>
      <c r="Z3615" s="11" t="s">
        <v>196</v>
      </c>
      <c r="AA3615" s="11"/>
      <c r="AB3615" s="11" t="s">
        <v>105</v>
      </c>
      <c r="AC3615" s="11" t="s">
        <v>506</v>
      </c>
      <c r="AD3615" s="11"/>
      <c r="AE3615" s="11"/>
      <c r="AF3615" s="11"/>
      <c r="AG3615" s="11"/>
      <c r="AH3615" s="11"/>
      <c r="AI3615" s="11" t="s">
        <v>225</v>
      </c>
      <c r="AJ3615" s="9" t="s">
        <v>777</v>
      </c>
      <c r="AK3615" s="9" t="s">
        <v>59</v>
      </c>
      <c r="AL3615" s="9"/>
    </row>
    <row r="3616" spans="1:38" hidden="1" x14ac:dyDescent="0.2">
      <c r="A3616" s="12">
        <v>3214</v>
      </c>
      <c r="B3616" s="4">
        <v>164</v>
      </c>
      <c r="C3616" s="11" t="s">
        <v>1067</v>
      </c>
      <c r="D3616" s="11" t="s">
        <v>1455</v>
      </c>
      <c r="E3616" s="12">
        <v>2018</v>
      </c>
      <c r="F3616" s="11" t="s">
        <v>752</v>
      </c>
      <c r="G3616" s="13">
        <v>0.55047619047619101</v>
      </c>
      <c r="H3616" s="13"/>
      <c r="I3616" s="13"/>
      <c r="J3616" s="11"/>
      <c r="K3616" s="11"/>
      <c r="L3616" s="11" t="s">
        <v>325</v>
      </c>
      <c r="M3616" s="11" t="s">
        <v>57</v>
      </c>
      <c r="N3616" s="11" t="s">
        <v>1456</v>
      </c>
      <c r="O3616" s="11" t="s">
        <v>1456</v>
      </c>
      <c r="P3616" s="11" t="s">
        <v>652</v>
      </c>
      <c r="Q3616" s="11" t="s">
        <v>1329</v>
      </c>
      <c r="R3616" s="14"/>
      <c r="S3616" s="11" t="s">
        <v>1457</v>
      </c>
      <c r="T3616" s="11" t="s">
        <v>1070</v>
      </c>
      <c r="U3616" s="11" t="s">
        <v>434</v>
      </c>
      <c r="V3616" s="14">
        <v>0.1</v>
      </c>
      <c r="W3616" s="14" t="s">
        <v>133</v>
      </c>
      <c r="X3616" s="11" t="s">
        <v>198</v>
      </c>
      <c r="Y3616" s="11" t="s">
        <v>199</v>
      </c>
      <c r="Z3616" s="11" t="s">
        <v>196</v>
      </c>
      <c r="AA3616" s="11"/>
      <c r="AB3616" s="11" t="s">
        <v>105</v>
      </c>
      <c r="AC3616" s="11" t="s">
        <v>506</v>
      </c>
      <c r="AD3616" s="11"/>
      <c r="AE3616" s="11"/>
      <c r="AF3616" s="11"/>
      <c r="AG3616" s="11"/>
      <c r="AH3616" s="11"/>
      <c r="AI3616" s="11" t="s">
        <v>225</v>
      </c>
      <c r="AJ3616" s="9" t="s">
        <v>777</v>
      </c>
      <c r="AK3616" s="9" t="s">
        <v>59</v>
      </c>
      <c r="AL3616" s="9"/>
    </row>
    <row r="3617" spans="1:38" hidden="1" x14ac:dyDescent="0.2">
      <c r="A3617" s="12">
        <v>3214</v>
      </c>
      <c r="B3617" s="4">
        <v>165</v>
      </c>
      <c r="C3617" s="11" t="s">
        <v>1067</v>
      </c>
      <c r="D3617" s="11" t="s">
        <v>1455</v>
      </c>
      <c r="E3617" s="12">
        <v>2018</v>
      </c>
      <c r="F3617" s="11" t="s">
        <v>752</v>
      </c>
      <c r="G3617" s="13">
        <v>0.53142857142857203</v>
      </c>
      <c r="H3617" s="13"/>
      <c r="I3617" s="13"/>
      <c r="J3617" s="11"/>
      <c r="K3617" s="11"/>
      <c r="L3617" s="11" t="s">
        <v>101</v>
      </c>
      <c r="M3617" s="11" t="s">
        <v>57</v>
      </c>
      <c r="N3617" s="11" t="s">
        <v>1456</v>
      </c>
      <c r="O3617" s="11" t="s">
        <v>1456</v>
      </c>
      <c r="P3617" s="11" t="s">
        <v>652</v>
      </c>
      <c r="Q3617" s="11" t="s">
        <v>1329</v>
      </c>
      <c r="R3617" s="14"/>
      <c r="S3617" s="11" t="s">
        <v>1457</v>
      </c>
      <c r="T3617" s="11" t="s">
        <v>1070</v>
      </c>
      <c r="U3617" s="11" t="s">
        <v>434</v>
      </c>
      <c r="V3617" s="14">
        <v>0.1</v>
      </c>
      <c r="W3617" s="14" t="s">
        <v>133</v>
      </c>
      <c r="X3617" s="11" t="s">
        <v>198</v>
      </c>
      <c r="Y3617" s="11" t="s">
        <v>199</v>
      </c>
      <c r="Z3617" s="11" t="s">
        <v>196</v>
      </c>
      <c r="AA3617" s="11"/>
      <c r="AB3617" s="11" t="s">
        <v>105</v>
      </c>
      <c r="AC3617" s="11" t="s">
        <v>506</v>
      </c>
      <c r="AD3617" s="11"/>
      <c r="AE3617" s="11"/>
      <c r="AF3617" s="11"/>
      <c r="AG3617" s="11"/>
      <c r="AH3617" s="11"/>
      <c r="AI3617" s="11" t="s">
        <v>225</v>
      </c>
      <c r="AJ3617" s="9" t="s">
        <v>777</v>
      </c>
      <c r="AK3617" s="9" t="s">
        <v>59</v>
      </c>
      <c r="AL3617" s="9"/>
    </row>
    <row r="3618" spans="1:38" hidden="1" x14ac:dyDescent="0.2">
      <c r="A3618" s="12">
        <v>3214</v>
      </c>
      <c r="B3618" s="4">
        <v>166</v>
      </c>
      <c r="C3618" s="11" t="s">
        <v>1067</v>
      </c>
      <c r="D3618" s="11" t="s">
        <v>1455</v>
      </c>
      <c r="E3618" s="12">
        <v>2018</v>
      </c>
      <c r="F3618" s="11" t="s">
        <v>752</v>
      </c>
      <c r="G3618" s="13">
        <v>0.52761904761904799</v>
      </c>
      <c r="H3618" s="13"/>
      <c r="I3618" s="13"/>
      <c r="J3618" s="11"/>
      <c r="K3618" s="11"/>
      <c r="L3618" s="11" t="s">
        <v>1446</v>
      </c>
      <c r="M3618" s="11" t="s">
        <v>57</v>
      </c>
      <c r="N3618" s="11" t="s">
        <v>1456</v>
      </c>
      <c r="O3618" s="11" t="s">
        <v>1456</v>
      </c>
      <c r="P3618" s="11" t="s">
        <v>652</v>
      </c>
      <c r="Q3618" s="11" t="s">
        <v>1329</v>
      </c>
      <c r="R3618" s="14"/>
      <c r="S3618" s="11" t="s">
        <v>1457</v>
      </c>
      <c r="T3618" s="11" t="s">
        <v>1070</v>
      </c>
      <c r="U3618" s="11" t="s">
        <v>434</v>
      </c>
      <c r="V3618" s="14">
        <v>0.1</v>
      </c>
      <c r="W3618" s="14" t="s">
        <v>133</v>
      </c>
      <c r="X3618" s="11" t="s">
        <v>198</v>
      </c>
      <c r="Y3618" s="11" t="s">
        <v>199</v>
      </c>
      <c r="Z3618" s="11" t="s">
        <v>196</v>
      </c>
      <c r="AA3618" s="11"/>
      <c r="AB3618" s="11" t="s">
        <v>105</v>
      </c>
      <c r="AC3618" s="11" t="s">
        <v>506</v>
      </c>
      <c r="AD3618" s="11"/>
      <c r="AE3618" s="11"/>
      <c r="AF3618" s="11"/>
      <c r="AG3618" s="11"/>
      <c r="AH3618" s="11"/>
      <c r="AI3618" s="11" t="s">
        <v>225</v>
      </c>
      <c r="AJ3618" s="9" t="s">
        <v>777</v>
      </c>
      <c r="AK3618" s="9" t="s">
        <v>59</v>
      </c>
      <c r="AL3618" s="9"/>
    </row>
    <row r="3619" spans="1:38" hidden="1" x14ac:dyDescent="0.2">
      <c r="A3619" s="12">
        <v>3214</v>
      </c>
      <c r="B3619" s="4">
        <v>167</v>
      </c>
      <c r="C3619" s="11" t="s">
        <v>1067</v>
      </c>
      <c r="D3619" s="11" t="s">
        <v>1455</v>
      </c>
      <c r="E3619" s="12">
        <v>2018</v>
      </c>
      <c r="F3619" s="11" t="s">
        <v>752</v>
      </c>
      <c r="G3619" s="13">
        <v>0.51047619047619097</v>
      </c>
      <c r="H3619" s="13"/>
      <c r="I3619" s="13"/>
      <c r="J3619" s="11"/>
      <c r="K3619" s="11"/>
      <c r="L3619" s="11" t="s">
        <v>192</v>
      </c>
      <c r="M3619" s="11" t="s">
        <v>57</v>
      </c>
      <c r="N3619" s="11" t="s">
        <v>1456</v>
      </c>
      <c r="O3619" s="11" t="s">
        <v>1456</v>
      </c>
      <c r="P3619" s="11" t="s">
        <v>652</v>
      </c>
      <c r="Q3619" s="11" t="s">
        <v>1329</v>
      </c>
      <c r="R3619" s="14"/>
      <c r="S3619" s="11" t="s">
        <v>1457</v>
      </c>
      <c r="T3619" s="11" t="s">
        <v>1070</v>
      </c>
      <c r="U3619" s="11" t="s">
        <v>434</v>
      </c>
      <c r="V3619" s="14">
        <v>0.1</v>
      </c>
      <c r="W3619" s="14" t="s">
        <v>133</v>
      </c>
      <c r="X3619" s="11" t="s">
        <v>198</v>
      </c>
      <c r="Y3619" s="11" t="s">
        <v>199</v>
      </c>
      <c r="Z3619" s="11" t="s">
        <v>196</v>
      </c>
      <c r="AA3619" s="11"/>
      <c r="AB3619" s="11" t="s">
        <v>105</v>
      </c>
      <c r="AC3619" s="11" t="s">
        <v>506</v>
      </c>
      <c r="AD3619" s="11"/>
      <c r="AE3619" s="11"/>
      <c r="AF3619" s="11"/>
      <c r="AG3619" s="11"/>
      <c r="AH3619" s="11"/>
      <c r="AI3619" s="11" t="s">
        <v>225</v>
      </c>
      <c r="AJ3619" s="9" t="s">
        <v>777</v>
      </c>
      <c r="AK3619" s="9" t="s">
        <v>59</v>
      </c>
      <c r="AL3619" s="9"/>
    </row>
    <row r="3620" spans="1:38" hidden="1" x14ac:dyDescent="0.2">
      <c r="A3620" s="12">
        <v>3214</v>
      </c>
      <c r="B3620" s="4">
        <v>168</v>
      </c>
      <c r="C3620" s="11" t="s">
        <v>1067</v>
      </c>
      <c r="D3620" s="11" t="s">
        <v>1455</v>
      </c>
      <c r="E3620" s="12">
        <v>2018</v>
      </c>
      <c r="F3620" s="11" t="s">
        <v>752</v>
      </c>
      <c r="G3620" s="13">
        <v>0.49523809523809498</v>
      </c>
      <c r="H3620" s="13"/>
      <c r="I3620" s="13"/>
      <c r="J3620" s="11"/>
      <c r="K3620" s="11"/>
      <c r="L3620" s="11" t="s">
        <v>1447</v>
      </c>
      <c r="M3620" s="11" t="s">
        <v>57</v>
      </c>
      <c r="N3620" s="11" t="s">
        <v>1456</v>
      </c>
      <c r="O3620" s="11" t="s">
        <v>1456</v>
      </c>
      <c r="P3620" s="11" t="s">
        <v>652</v>
      </c>
      <c r="Q3620" s="11" t="s">
        <v>1329</v>
      </c>
      <c r="R3620" s="14"/>
      <c r="S3620" s="11" t="s">
        <v>1457</v>
      </c>
      <c r="T3620" s="11" t="s">
        <v>1070</v>
      </c>
      <c r="U3620" s="11" t="s">
        <v>434</v>
      </c>
      <c r="V3620" s="14">
        <v>0.1</v>
      </c>
      <c r="W3620" s="14" t="s">
        <v>133</v>
      </c>
      <c r="X3620" s="11" t="s">
        <v>198</v>
      </c>
      <c r="Y3620" s="11" t="s">
        <v>199</v>
      </c>
      <c r="Z3620" s="11" t="s">
        <v>196</v>
      </c>
      <c r="AA3620" s="11"/>
      <c r="AB3620" s="11" t="s">
        <v>105</v>
      </c>
      <c r="AC3620" s="11" t="s">
        <v>506</v>
      </c>
      <c r="AD3620" s="11"/>
      <c r="AE3620" s="11"/>
      <c r="AF3620" s="11"/>
      <c r="AG3620" s="11"/>
      <c r="AH3620" s="11"/>
      <c r="AI3620" s="11" t="s">
        <v>225</v>
      </c>
      <c r="AJ3620" s="9" t="s">
        <v>777</v>
      </c>
      <c r="AK3620" s="9" t="s">
        <v>59</v>
      </c>
      <c r="AL3620" s="9"/>
    </row>
    <row r="3621" spans="1:38" hidden="1" x14ac:dyDescent="0.2">
      <c r="A3621" s="12">
        <v>3214</v>
      </c>
      <c r="B3621" s="4">
        <v>169</v>
      </c>
      <c r="C3621" s="11" t="s">
        <v>1067</v>
      </c>
      <c r="D3621" s="11" t="s">
        <v>1455</v>
      </c>
      <c r="E3621" s="12">
        <v>2018</v>
      </c>
      <c r="F3621" s="11" t="s">
        <v>752</v>
      </c>
      <c r="G3621" s="13">
        <v>0.476190476190476</v>
      </c>
      <c r="H3621" s="13"/>
      <c r="I3621" s="13"/>
      <c r="J3621" s="11"/>
      <c r="K3621" s="11"/>
      <c r="L3621" s="11" t="s">
        <v>1448</v>
      </c>
      <c r="M3621" s="11" t="s">
        <v>57</v>
      </c>
      <c r="N3621" s="11" t="s">
        <v>1456</v>
      </c>
      <c r="O3621" s="11" t="s">
        <v>1456</v>
      </c>
      <c r="P3621" s="11" t="s">
        <v>652</v>
      </c>
      <c r="Q3621" s="11" t="s">
        <v>1329</v>
      </c>
      <c r="R3621" s="14"/>
      <c r="S3621" s="11" t="s">
        <v>1457</v>
      </c>
      <c r="T3621" s="11" t="s">
        <v>1070</v>
      </c>
      <c r="U3621" s="11" t="s">
        <v>434</v>
      </c>
      <c r="V3621" s="14">
        <v>0.1</v>
      </c>
      <c r="W3621" s="14" t="s">
        <v>133</v>
      </c>
      <c r="X3621" s="11" t="s">
        <v>198</v>
      </c>
      <c r="Y3621" s="11" t="s">
        <v>199</v>
      </c>
      <c r="Z3621" s="11" t="s">
        <v>196</v>
      </c>
      <c r="AA3621" s="11"/>
      <c r="AB3621" s="11" t="s">
        <v>105</v>
      </c>
      <c r="AC3621" s="11" t="s">
        <v>506</v>
      </c>
      <c r="AD3621" s="11"/>
      <c r="AE3621" s="11"/>
      <c r="AF3621" s="11"/>
      <c r="AG3621" s="11"/>
      <c r="AH3621" s="11"/>
      <c r="AI3621" s="11" t="s">
        <v>225</v>
      </c>
      <c r="AJ3621" s="9" t="s">
        <v>777</v>
      </c>
      <c r="AK3621" s="9" t="s">
        <v>59</v>
      </c>
      <c r="AL3621" s="9"/>
    </row>
    <row r="3622" spans="1:38" hidden="1" x14ac:dyDescent="0.2">
      <c r="A3622" s="12">
        <v>3214</v>
      </c>
      <c r="B3622" s="4">
        <v>170</v>
      </c>
      <c r="C3622" s="11" t="s">
        <v>1067</v>
      </c>
      <c r="D3622" s="11" t="s">
        <v>1455</v>
      </c>
      <c r="E3622" s="12">
        <v>2018</v>
      </c>
      <c r="F3622" s="11" t="s">
        <v>752</v>
      </c>
      <c r="G3622" s="13">
        <v>0.460952380952381</v>
      </c>
      <c r="H3622" s="13"/>
      <c r="I3622" s="13"/>
      <c r="J3622" s="11"/>
      <c r="K3622" s="11"/>
      <c r="L3622" s="11" t="s">
        <v>1449</v>
      </c>
      <c r="M3622" s="11" t="s">
        <v>57</v>
      </c>
      <c r="N3622" s="11" t="s">
        <v>1456</v>
      </c>
      <c r="O3622" s="11" t="s">
        <v>1456</v>
      </c>
      <c r="P3622" s="11" t="s">
        <v>652</v>
      </c>
      <c r="Q3622" s="11" t="s">
        <v>1329</v>
      </c>
      <c r="R3622" s="14"/>
      <c r="S3622" s="11" t="s">
        <v>1457</v>
      </c>
      <c r="T3622" s="11" t="s">
        <v>1070</v>
      </c>
      <c r="U3622" s="11" t="s">
        <v>434</v>
      </c>
      <c r="V3622" s="14">
        <v>0.1</v>
      </c>
      <c r="W3622" s="14" t="s">
        <v>133</v>
      </c>
      <c r="X3622" s="11" t="s">
        <v>198</v>
      </c>
      <c r="Y3622" s="11" t="s">
        <v>199</v>
      </c>
      <c r="Z3622" s="11" t="s">
        <v>196</v>
      </c>
      <c r="AA3622" s="11"/>
      <c r="AB3622" s="11" t="s">
        <v>105</v>
      </c>
      <c r="AC3622" s="11" t="s">
        <v>506</v>
      </c>
      <c r="AD3622" s="11"/>
      <c r="AE3622" s="11"/>
      <c r="AF3622" s="11"/>
      <c r="AG3622" s="11"/>
      <c r="AH3622" s="11"/>
      <c r="AI3622" s="11" t="s">
        <v>225</v>
      </c>
      <c r="AJ3622" s="9" t="s">
        <v>777</v>
      </c>
      <c r="AK3622" s="9" t="s">
        <v>59</v>
      </c>
      <c r="AL3622" s="9"/>
    </row>
    <row r="3623" spans="1:38" hidden="1" x14ac:dyDescent="0.2">
      <c r="A3623" s="12">
        <v>3214</v>
      </c>
      <c r="B3623" s="4">
        <v>171</v>
      </c>
      <c r="C3623" s="11" t="s">
        <v>1067</v>
      </c>
      <c r="D3623" s="11" t="s">
        <v>1455</v>
      </c>
      <c r="E3623" s="12">
        <v>2018</v>
      </c>
      <c r="F3623" s="11" t="s">
        <v>752</v>
      </c>
      <c r="G3623" s="13">
        <v>0.455238095238095</v>
      </c>
      <c r="H3623" s="13"/>
      <c r="I3623" s="13"/>
      <c r="J3623" s="11"/>
      <c r="K3623" s="11"/>
      <c r="L3623" s="11" t="s">
        <v>1450</v>
      </c>
      <c r="M3623" s="11" t="s">
        <v>57</v>
      </c>
      <c r="N3623" s="11" t="s">
        <v>1456</v>
      </c>
      <c r="O3623" s="11" t="s">
        <v>1456</v>
      </c>
      <c r="P3623" s="11" t="s">
        <v>652</v>
      </c>
      <c r="Q3623" s="11" t="s">
        <v>1329</v>
      </c>
      <c r="R3623" s="14"/>
      <c r="S3623" s="11" t="s">
        <v>1457</v>
      </c>
      <c r="T3623" s="11" t="s">
        <v>1070</v>
      </c>
      <c r="U3623" s="11" t="s">
        <v>434</v>
      </c>
      <c r="V3623" s="14">
        <v>0.1</v>
      </c>
      <c r="W3623" s="14" t="s">
        <v>133</v>
      </c>
      <c r="X3623" s="11" t="s">
        <v>198</v>
      </c>
      <c r="Y3623" s="11" t="s">
        <v>199</v>
      </c>
      <c r="Z3623" s="11" t="s">
        <v>196</v>
      </c>
      <c r="AA3623" s="11"/>
      <c r="AB3623" s="11" t="s">
        <v>105</v>
      </c>
      <c r="AC3623" s="11" t="s">
        <v>506</v>
      </c>
      <c r="AD3623" s="11"/>
      <c r="AE3623" s="11"/>
      <c r="AF3623" s="11"/>
      <c r="AG3623" s="11"/>
      <c r="AH3623" s="11"/>
      <c r="AI3623" s="11" t="s">
        <v>225</v>
      </c>
      <c r="AJ3623" s="9" t="s">
        <v>777</v>
      </c>
      <c r="AK3623" s="9" t="s">
        <v>59</v>
      </c>
      <c r="AL3623" s="9"/>
    </row>
    <row r="3624" spans="1:38" hidden="1" x14ac:dyDescent="0.2">
      <c r="A3624" s="12">
        <v>3214</v>
      </c>
      <c r="B3624" s="4">
        <v>172</v>
      </c>
      <c r="C3624" s="11" t="s">
        <v>1067</v>
      </c>
      <c r="D3624" s="11" t="s">
        <v>1455</v>
      </c>
      <c r="E3624" s="12">
        <v>2018</v>
      </c>
      <c r="F3624" s="11" t="s">
        <v>752</v>
      </c>
      <c r="G3624" s="13">
        <v>0.45333333333333398</v>
      </c>
      <c r="H3624" s="13"/>
      <c r="I3624" s="13"/>
      <c r="J3624" s="11"/>
      <c r="K3624" s="11"/>
      <c r="L3624" s="11" t="s">
        <v>547</v>
      </c>
      <c r="M3624" s="11" t="s">
        <v>57</v>
      </c>
      <c r="N3624" s="11" t="s">
        <v>1456</v>
      </c>
      <c r="O3624" s="11" t="s">
        <v>1456</v>
      </c>
      <c r="P3624" s="11" t="s">
        <v>652</v>
      </c>
      <c r="Q3624" s="11" t="s">
        <v>1329</v>
      </c>
      <c r="R3624" s="14"/>
      <c r="S3624" s="11" t="s">
        <v>1457</v>
      </c>
      <c r="T3624" s="11" t="s">
        <v>1070</v>
      </c>
      <c r="U3624" s="11" t="s">
        <v>434</v>
      </c>
      <c r="V3624" s="14">
        <v>0.1</v>
      </c>
      <c r="W3624" s="14" t="s">
        <v>133</v>
      </c>
      <c r="X3624" s="11" t="s">
        <v>198</v>
      </c>
      <c r="Y3624" s="11" t="s">
        <v>199</v>
      </c>
      <c r="Z3624" s="11" t="s">
        <v>196</v>
      </c>
      <c r="AA3624" s="11"/>
      <c r="AB3624" s="11" t="s">
        <v>105</v>
      </c>
      <c r="AC3624" s="11" t="s">
        <v>506</v>
      </c>
      <c r="AD3624" s="11"/>
      <c r="AE3624" s="11"/>
      <c r="AF3624" s="11"/>
      <c r="AG3624" s="11"/>
      <c r="AH3624" s="11"/>
      <c r="AI3624" s="11" t="s">
        <v>225</v>
      </c>
      <c r="AJ3624" s="9" t="s">
        <v>777</v>
      </c>
      <c r="AK3624" s="9" t="s">
        <v>59</v>
      </c>
      <c r="AL3624" s="9"/>
    </row>
    <row r="3625" spans="1:38" hidden="1" x14ac:dyDescent="0.2">
      <c r="A3625" s="12">
        <v>3214</v>
      </c>
      <c r="B3625" s="4">
        <v>173</v>
      </c>
      <c r="C3625" s="11" t="s">
        <v>1067</v>
      </c>
      <c r="D3625" s="11" t="s">
        <v>1455</v>
      </c>
      <c r="E3625" s="12">
        <v>2018</v>
      </c>
      <c r="F3625" s="11" t="s">
        <v>752</v>
      </c>
      <c r="G3625" s="13">
        <v>0.42285714285714299</v>
      </c>
      <c r="H3625" s="13"/>
      <c r="I3625" s="13"/>
      <c r="J3625" s="11"/>
      <c r="K3625" s="11"/>
      <c r="L3625" s="11" t="s">
        <v>1451</v>
      </c>
      <c r="M3625" s="11" t="s">
        <v>57</v>
      </c>
      <c r="N3625" s="11" t="s">
        <v>1456</v>
      </c>
      <c r="O3625" s="11" t="s">
        <v>1456</v>
      </c>
      <c r="P3625" s="11" t="s">
        <v>652</v>
      </c>
      <c r="Q3625" s="11" t="s">
        <v>1329</v>
      </c>
      <c r="R3625" s="14"/>
      <c r="S3625" s="11" t="s">
        <v>1457</v>
      </c>
      <c r="T3625" s="11" t="s">
        <v>1070</v>
      </c>
      <c r="U3625" s="11" t="s">
        <v>434</v>
      </c>
      <c r="V3625" s="14">
        <v>0.1</v>
      </c>
      <c r="W3625" s="14" t="s">
        <v>133</v>
      </c>
      <c r="X3625" s="11" t="s">
        <v>198</v>
      </c>
      <c r="Y3625" s="11" t="s">
        <v>199</v>
      </c>
      <c r="Z3625" s="11" t="s">
        <v>196</v>
      </c>
      <c r="AA3625" s="11"/>
      <c r="AB3625" s="11" t="s">
        <v>105</v>
      </c>
      <c r="AC3625" s="11" t="s">
        <v>506</v>
      </c>
      <c r="AD3625" s="11"/>
      <c r="AE3625" s="11"/>
      <c r="AF3625" s="11"/>
      <c r="AG3625" s="11"/>
      <c r="AH3625" s="11"/>
      <c r="AI3625" s="11" t="s">
        <v>225</v>
      </c>
      <c r="AJ3625" s="9" t="s">
        <v>777</v>
      </c>
      <c r="AK3625" s="9" t="s">
        <v>59</v>
      </c>
      <c r="AL3625" s="9"/>
    </row>
    <row r="3626" spans="1:38" hidden="1" x14ac:dyDescent="0.2">
      <c r="A3626" s="12">
        <v>3214</v>
      </c>
      <c r="B3626" s="4">
        <v>174</v>
      </c>
      <c r="C3626" s="11" t="s">
        <v>1067</v>
      </c>
      <c r="D3626" s="11" t="s">
        <v>1455</v>
      </c>
      <c r="E3626" s="12">
        <v>2018</v>
      </c>
      <c r="F3626" s="11" t="s">
        <v>752</v>
      </c>
      <c r="G3626" s="13">
        <v>0.41523809523809502</v>
      </c>
      <c r="H3626" s="13"/>
      <c r="I3626" s="13"/>
      <c r="J3626" s="11"/>
      <c r="K3626" s="11"/>
      <c r="L3626" s="11" t="s">
        <v>1452</v>
      </c>
      <c r="M3626" s="11" t="s">
        <v>57</v>
      </c>
      <c r="N3626" s="11" t="s">
        <v>1456</v>
      </c>
      <c r="O3626" s="11" t="s">
        <v>1456</v>
      </c>
      <c r="P3626" s="11" t="s">
        <v>652</v>
      </c>
      <c r="Q3626" s="11" t="s">
        <v>1329</v>
      </c>
      <c r="R3626" s="14"/>
      <c r="S3626" s="11" t="s">
        <v>1457</v>
      </c>
      <c r="T3626" s="11" t="s">
        <v>1070</v>
      </c>
      <c r="U3626" s="11" t="s">
        <v>434</v>
      </c>
      <c r="V3626" s="14">
        <v>0.1</v>
      </c>
      <c r="W3626" s="14" t="s">
        <v>133</v>
      </c>
      <c r="X3626" s="11" t="s">
        <v>198</v>
      </c>
      <c r="Y3626" s="11" t="s">
        <v>199</v>
      </c>
      <c r="Z3626" s="11" t="s">
        <v>196</v>
      </c>
      <c r="AA3626" s="11"/>
      <c r="AB3626" s="11" t="s">
        <v>105</v>
      </c>
      <c r="AC3626" s="11" t="s">
        <v>506</v>
      </c>
      <c r="AD3626" s="11"/>
      <c r="AE3626" s="11"/>
      <c r="AF3626" s="11"/>
      <c r="AG3626" s="11"/>
      <c r="AH3626" s="11"/>
      <c r="AI3626" s="11" t="s">
        <v>225</v>
      </c>
      <c r="AJ3626" s="9" t="s">
        <v>777</v>
      </c>
      <c r="AK3626" s="9" t="s">
        <v>59</v>
      </c>
      <c r="AL3626" s="9"/>
    </row>
    <row r="3627" spans="1:38" hidden="1" x14ac:dyDescent="0.2">
      <c r="A3627" s="12">
        <v>3214</v>
      </c>
      <c r="B3627" s="4">
        <v>175</v>
      </c>
      <c r="C3627" s="11" t="s">
        <v>1067</v>
      </c>
      <c r="D3627" s="11" t="s">
        <v>1455</v>
      </c>
      <c r="E3627" s="12">
        <v>2018</v>
      </c>
      <c r="F3627" s="11" t="s">
        <v>752</v>
      </c>
      <c r="G3627" s="13">
        <v>0.39619047619047598</v>
      </c>
      <c r="H3627" s="13"/>
      <c r="I3627" s="13"/>
      <c r="J3627" s="11"/>
      <c r="K3627" s="11"/>
      <c r="L3627" s="11" t="s">
        <v>1453</v>
      </c>
      <c r="M3627" s="11" t="s">
        <v>57</v>
      </c>
      <c r="N3627" s="11" t="s">
        <v>1456</v>
      </c>
      <c r="O3627" s="11" t="s">
        <v>1456</v>
      </c>
      <c r="P3627" s="11" t="s">
        <v>652</v>
      </c>
      <c r="Q3627" s="11" t="s">
        <v>1329</v>
      </c>
      <c r="R3627" s="14"/>
      <c r="S3627" s="11" t="s">
        <v>1457</v>
      </c>
      <c r="T3627" s="11" t="s">
        <v>1070</v>
      </c>
      <c r="U3627" s="11" t="s">
        <v>434</v>
      </c>
      <c r="V3627" s="14">
        <v>0.1</v>
      </c>
      <c r="W3627" s="14" t="s">
        <v>133</v>
      </c>
      <c r="X3627" s="11" t="s">
        <v>198</v>
      </c>
      <c r="Y3627" s="11" t="s">
        <v>199</v>
      </c>
      <c r="Z3627" s="11" t="s">
        <v>196</v>
      </c>
      <c r="AA3627" s="11"/>
      <c r="AB3627" s="11" t="s">
        <v>105</v>
      </c>
      <c r="AC3627" s="11" t="s">
        <v>506</v>
      </c>
      <c r="AD3627" s="11"/>
      <c r="AE3627" s="11"/>
      <c r="AF3627" s="11"/>
      <c r="AG3627" s="11"/>
      <c r="AH3627" s="11"/>
      <c r="AI3627" s="11" t="s">
        <v>225</v>
      </c>
      <c r="AJ3627" s="9" t="s">
        <v>777</v>
      </c>
      <c r="AK3627" s="9" t="s">
        <v>59</v>
      </c>
      <c r="AL3627" s="9"/>
    </row>
    <row r="3628" spans="1:38" hidden="1" x14ac:dyDescent="0.2">
      <c r="A3628" s="12">
        <v>3214</v>
      </c>
      <c r="B3628" s="4">
        <v>176</v>
      </c>
      <c r="C3628" s="11" t="s">
        <v>1067</v>
      </c>
      <c r="D3628" s="11" t="s">
        <v>1455</v>
      </c>
      <c r="E3628" s="12">
        <v>2018</v>
      </c>
      <c r="F3628" s="11" t="s">
        <v>752</v>
      </c>
      <c r="G3628" s="13">
        <v>0.38285714285714301</v>
      </c>
      <c r="H3628" s="13"/>
      <c r="I3628" s="13"/>
      <c r="J3628" s="11"/>
      <c r="K3628" s="11"/>
      <c r="L3628" s="11" t="s">
        <v>1454</v>
      </c>
      <c r="M3628" s="11" t="s">
        <v>57</v>
      </c>
      <c r="N3628" s="11" t="s">
        <v>1456</v>
      </c>
      <c r="O3628" s="11" t="s">
        <v>1456</v>
      </c>
      <c r="P3628" s="11" t="s">
        <v>652</v>
      </c>
      <c r="Q3628" s="11" t="s">
        <v>1329</v>
      </c>
      <c r="R3628" s="14"/>
      <c r="S3628" s="11" t="s">
        <v>1457</v>
      </c>
      <c r="T3628" s="11" t="s">
        <v>1070</v>
      </c>
      <c r="U3628" s="11" t="s">
        <v>434</v>
      </c>
      <c r="V3628" s="14">
        <v>0.1</v>
      </c>
      <c r="W3628" s="14" t="s">
        <v>133</v>
      </c>
      <c r="X3628" s="11" t="s">
        <v>198</v>
      </c>
      <c r="Y3628" s="11" t="s">
        <v>199</v>
      </c>
      <c r="Z3628" s="11" t="s">
        <v>196</v>
      </c>
      <c r="AA3628" s="11"/>
      <c r="AB3628" s="11" t="s">
        <v>105</v>
      </c>
      <c r="AC3628" s="11" t="s">
        <v>506</v>
      </c>
      <c r="AD3628" s="11"/>
      <c r="AE3628" s="11"/>
      <c r="AF3628" s="11"/>
      <c r="AG3628" s="11"/>
      <c r="AH3628" s="11"/>
      <c r="AI3628" s="11" t="s">
        <v>225</v>
      </c>
      <c r="AJ3628" s="9" t="s">
        <v>777</v>
      </c>
      <c r="AK3628" s="9" t="s">
        <v>59</v>
      </c>
      <c r="AL3628" s="9"/>
    </row>
    <row r="3629" spans="1:38" hidden="1" x14ac:dyDescent="0.2">
      <c r="A3629" s="12">
        <v>3214</v>
      </c>
      <c r="B3629" s="4">
        <v>177</v>
      </c>
      <c r="C3629" s="11" t="s">
        <v>1067</v>
      </c>
      <c r="D3629" s="11" t="s">
        <v>1455</v>
      </c>
      <c r="E3629" s="12">
        <v>2018</v>
      </c>
      <c r="F3629" s="11" t="s">
        <v>752</v>
      </c>
      <c r="G3629" s="13">
        <v>0.36571428571428599</v>
      </c>
      <c r="H3629" s="13"/>
      <c r="I3629" s="13"/>
      <c r="J3629" s="11"/>
      <c r="K3629" s="11"/>
      <c r="L3629" s="11" t="s">
        <v>1461</v>
      </c>
      <c r="M3629" s="11" t="s">
        <v>57</v>
      </c>
      <c r="N3629" s="11" t="s">
        <v>1456</v>
      </c>
      <c r="O3629" s="11" t="s">
        <v>1456</v>
      </c>
      <c r="P3629" s="11" t="s">
        <v>652</v>
      </c>
      <c r="Q3629" s="11" t="s">
        <v>1329</v>
      </c>
      <c r="R3629" s="14"/>
      <c r="S3629" s="11" t="s">
        <v>1457</v>
      </c>
      <c r="T3629" s="11" t="s">
        <v>1070</v>
      </c>
      <c r="U3629" s="11" t="s">
        <v>434</v>
      </c>
      <c r="V3629" s="14">
        <v>0.1</v>
      </c>
      <c r="W3629" s="14" t="s">
        <v>133</v>
      </c>
      <c r="X3629" s="11" t="s">
        <v>198</v>
      </c>
      <c r="Y3629" s="11" t="s">
        <v>199</v>
      </c>
      <c r="Z3629" s="11" t="s">
        <v>196</v>
      </c>
      <c r="AA3629" s="11"/>
      <c r="AB3629" s="11" t="s">
        <v>105</v>
      </c>
      <c r="AC3629" s="11" t="s">
        <v>506</v>
      </c>
      <c r="AD3629" s="11"/>
      <c r="AE3629" s="11"/>
      <c r="AF3629" s="11"/>
      <c r="AG3629" s="11"/>
      <c r="AH3629" s="11"/>
      <c r="AI3629" s="11" t="s">
        <v>225</v>
      </c>
      <c r="AJ3629" s="9" t="s">
        <v>777</v>
      </c>
      <c r="AK3629" s="9" t="s">
        <v>59</v>
      </c>
      <c r="AL3629" s="9"/>
    </row>
    <row r="3630" spans="1:38" hidden="1" x14ac:dyDescent="0.2">
      <c r="A3630" s="12">
        <v>3214</v>
      </c>
      <c r="B3630" s="4">
        <v>178</v>
      </c>
      <c r="C3630" s="11" t="s">
        <v>1067</v>
      </c>
      <c r="D3630" s="11" t="s">
        <v>1455</v>
      </c>
      <c r="E3630" s="12">
        <v>2018</v>
      </c>
      <c r="F3630" s="11" t="s">
        <v>752</v>
      </c>
      <c r="G3630" s="13">
        <v>0.35809523809523802</v>
      </c>
      <c r="H3630" s="13"/>
      <c r="I3630" s="13"/>
      <c r="J3630" s="11"/>
      <c r="K3630" s="11"/>
      <c r="L3630" s="11" t="s">
        <v>1463</v>
      </c>
      <c r="M3630" s="11" t="s">
        <v>57</v>
      </c>
      <c r="N3630" s="11" t="s">
        <v>1456</v>
      </c>
      <c r="O3630" s="11" t="s">
        <v>1456</v>
      </c>
      <c r="P3630" s="11" t="s">
        <v>652</v>
      </c>
      <c r="Q3630" s="11" t="s">
        <v>1329</v>
      </c>
      <c r="R3630" s="14"/>
      <c r="S3630" s="11" t="s">
        <v>1457</v>
      </c>
      <c r="T3630" s="11" t="s">
        <v>1070</v>
      </c>
      <c r="U3630" s="11" t="s">
        <v>434</v>
      </c>
      <c r="V3630" s="14">
        <v>0.1</v>
      </c>
      <c r="W3630" s="14" t="s">
        <v>133</v>
      </c>
      <c r="X3630" s="11" t="s">
        <v>198</v>
      </c>
      <c r="Y3630" s="11" t="s">
        <v>199</v>
      </c>
      <c r="Z3630" s="11" t="s">
        <v>196</v>
      </c>
      <c r="AA3630" s="11"/>
      <c r="AB3630" s="11" t="s">
        <v>105</v>
      </c>
      <c r="AC3630" s="11" t="s">
        <v>506</v>
      </c>
      <c r="AD3630" s="11"/>
      <c r="AE3630" s="11"/>
      <c r="AF3630" s="11"/>
      <c r="AG3630" s="11"/>
      <c r="AH3630" s="11"/>
      <c r="AI3630" s="11" t="s">
        <v>225</v>
      </c>
      <c r="AJ3630" s="9" t="s">
        <v>777</v>
      </c>
      <c r="AK3630" s="9" t="s">
        <v>59</v>
      </c>
      <c r="AL3630" s="9"/>
    </row>
    <row r="3631" spans="1:38" hidden="1" x14ac:dyDescent="0.2">
      <c r="A3631" s="12">
        <v>3214</v>
      </c>
      <c r="B3631" s="4">
        <v>179</v>
      </c>
      <c r="C3631" s="11" t="s">
        <v>1067</v>
      </c>
      <c r="D3631" s="11" t="s">
        <v>1455</v>
      </c>
      <c r="E3631" s="12">
        <v>2018</v>
      </c>
      <c r="F3631" s="11" t="s">
        <v>752</v>
      </c>
      <c r="G3631" s="13">
        <v>0.35428571428571398</v>
      </c>
      <c r="H3631" s="13"/>
      <c r="I3631" s="13"/>
      <c r="J3631" s="11"/>
      <c r="K3631" s="11"/>
      <c r="L3631" s="11" t="s">
        <v>1464</v>
      </c>
      <c r="M3631" s="11" t="s">
        <v>57</v>
      </c>
      <c r="N3631" s="11" t="s">
        <v>1456</v>
      </c>
      <c r="O3631" s="11" t="s">
        <v>1456</v>
      </c>
      <c r="P3631" s="11" t="s">
        <v>652</v>
      </c>
      <c r="Q3631" s="11" t="s">
        <v>1329</v>
      </c>
      <c r="R3631" s="14"/>
      <c r="S3631" s="11" t="s">
        <v>1457</v>
      </c>
      <c r="T3631" s="11" t="s">
        <v>1070</v>
      </c>
      <c r="U3631" s="11" t="s">
        <v>434</v>
      </c>
      <c r="V3631" s="14">
        <v>0.1</v>
      </c>
      <c r="W3631" s="14" t="s">
        <v>133</v>
      </c>
      <c r="X3631" s="11" t="s">
        <v>198</v>
      </c>
      <c r="Y3631" s="11" t="s">
        <v>199</v>
      </c>
      <c r="Z3631" s="11" t="s">
        <v>196</v>
      </c>
      <c r="AA3631" s="11"/>
      <c r="AB3631" s="11" t="s">
        <v>105</v>
      </c>
      <c r="AC3631" s="11" t="s">
        <v>506</v>
      </c>
      <c r="AD3631" s="11"/>
      <c r="AE3631" s="11"/>
      <c r="AF3631" s="11"/>
      <c r="AG3631" s="11"/>
      <c r="AH3631" s="11"/>
      <c r="AI3631" s="11" t="s">
        <v>225</v>
      </c>
      <c r="AJ3631" s="9" t="s">
        <v>777</v>
      </c>
      <c r="AK3631" s="9" t="s">
        <v>59</v>
      </c>
      <c r="AL3631" s="9"/>
    </row>
    <row r="3632" spans="1:38" hidden="1" x14ac:dyDescent="0.2">
      <c r="A3632" s="12">
        <v>3214</v>
      </c>
      <c r="B3632" s="4">
        <v>180</v>
      </c>
      <c r="C3632" s="11" t="s">
        <v>1067</v>
      </c>
      <c r="D3632" s="11" t="s">
        <v>1455</v>
      </c>
      <c r="E3632" s="12">
        <v>2018</v>
      </c>
      <c r="F3632" s="11" t="s">
        <v>752</v>
      </c>
      <c r="G3632" s="13">
        <v>0.33714285714285702</v>
      </c>
      <c r="H3632" s="13"/>
      <c r="I3632" s="13"/>
      <c r="J3632" s="11"/>
      <c r="K3632" s="11"/>
      <c r="L3632" s="11" t="s">
        <v>1465</v>
      </c>
      <c r="M3632" s="11" t="s">
        <v>57</v>
      </c>
      <c r="N3632" s="11" t="s">
        <v>1456</v>
      </c>
      <c r="O3632" s="11" t="s">
        <v>1456</v>
      </c>
      <c r="P3632" s="11" t="s">
        <v>652</v>
      </c>
      <c r="Q3632" s="11" t="s">
        <v>1329</v>
      </c>
      <c r="R3632" s="14"/>
      <c r="S3632" s="11" t="s">
        <v>1457</v>
      </c>
      <c r="T3632" s="11" t="s">
        <v>1070</v>
      </c>
      <c r="U3632" s="11" t="s">
        <v>434</v>
      </c>
      <c r="V3632" s="14">
        <v>0.1</v>
      </c>
      <c r="W3632" s="14" t="s">
        <v>133</v>
      </c>
      <c r="X3632" s="11" t="s">
        <v>198</v>
      </c>
      <c r="Y3632" s="11" t="s">
        <v>199</v>
      </c>
      <c r="Z3632" s="11" t="s">
        <v>196</v>
      </c>
      <c r="AA3632" s="11"/>
      <c r="AB3632" s="11" t="s">
        <v>105</v>
      </c>
      <c r="AC3632" s="11" t="s">
        <v>506</v>
      </c>
      <c r="AD3632" s="11"/>
      <c r="AE3632" s="11"/>
      <c r="AF3632" s="11"/>
      <c r="AG3632" s="11"/>
      <c r="AH3632" s="11"/>
      <c r="AI3632" s="11" t="s">
        <v>225</v>
      </c>
      <c r="AJ3632" s="9" t="s">
        <v>777</v>
      </c>
      <c r="AK3632" s="9" t="s">
        <v>59</v>
      </c>
      <c r="AL3632" s="9"/>
    </row>
    <row r="3633" spans="1:38" hidden="1" x14ac:dyDescent="0.2">
      <c r="A3633" s="12">
        <v>3214</v>
      </c>
      <c r="B3633" s="4">
        <v>181</v>
      </c>
      <c r="C3633" s="11" t="s">
        <v>1067</v>
      </c>
      <c r="D3633" s="11" t="s">
        <v>1455</v>
      </c>
      <c r="E3633" s="12">
        <v>2018</v>
      </c>
      <c r="F3633" s="11" t="s">
        <v>752</v>
      </c>
      <c r="G3633" s="13">
        <v>0.33142857142857202</v>
      </c>
      <c r="H3633" s="13"/>
      <c r="I3633" s="13"/>
      <c r="J3633" s="11"/>
      <c r="K3633" s="11"/>
      <c r="L3633" s="11" t="s">
        <v>1466</v>
      </c>
      <c r="M3633" s="11" t="s">
        <v>57</v>
      </c>
      <c r="N3633" s="11" t="s">
        <v>1456</v>
      </c>
      <c r="O3633" s="11" t="s">
        <v>1456</v>
      </c>
      <c r="P3633" s="11" t="s">
        <v>652</v>
      </c>
      <c r="Q3633" s="11" t="s">
        <v>1329</v>
      </c>
      <c r="R3633" s="14"/>
      <c r="S3633" s="11" t="s">
        <v>1457</v>
      </c>
      <c r="T3633" s="11" t="s">
        <v>1070</v>
      </c>
      <c r="U3633" s="11" t="s">
        <v>434</v>
      </c>
      <c r="V3633" s="14">
        <v>0.1</v>
      </c>
      <c r="W3633" s="14" t="s">
        <v>133</v>
      </c>
      <c r="X3633" s="11" t="s">
        <v>198</v>
      </c>
      <c r="Y3633" s="11" t="s">
        <v>199</v>
      </c>
      <c r="Z3633" s="11" t="s">
        <v>196</v>
      </c>
      <c r="AA3633" s="11"/>
      <c r="AB3633" s="11" t="s">
        <v>105</v>
      </c>
      <c r="AC3633" s="11" t="s">
        <v>506</v>
      </c>
      <c r="AD3633" s="11"/>
      <c r="AE3633" s="11"/>
      <c r="AF3633" s="11"/>
      <c r="AG3633" s="11"/>
      <c r="AH3633" s="11"/>
      <c r="AI3633" s="11" t="s">
        <v>225</v>
      </c>
      <c r="AJ3633" s="9" t="s">
        <v>777</v>
      </c>
      <c r="AK3633" s="9" t="s">
        <v>59</v>
      </c>
      <c r="AL3633" s="9"/>
    </row>
    <row r="3634" spans="1:38" hidden="1" x14ac:dyDescent="0.2">
      <c r="A3634" s="12">
        <v>3214</v>
      </c>
      <c r="B3634" s="4">
        <v>182</v>
      </c>
      <c r="C3634" s="11" t="s">
        <v>1067</v>
      </c>
      <c r="D3634" s="11" t="s">
        <v>1455</v>
      </c>
      <c r="E3634" s="12">
        <v>2018</v>
      </c>
      <c r="F3634" s="11" t="s">
        <v>752</v>
      </c>
      <c r="G3634" s="13">
        <v>0.31047619047619102</v>
      </c>
      <c r="H3634" s="13"/>
      <c r="I3634" s="13"/>
      <c r="J3634" s="11"/>
      <c r="K3634" s="11"/>
      <c r="L3634" s="11" t="s">
        <v>1467</v>
      </c>
      <c r="M3634" s="11" t="s">
        <v>57</v>
      </c>
      <c r="N3634" s="11" t="s">
        <v>1456</v>
      </c>
      <c r="O3634" s="11" t="s">
        <v>1456</v>
      </c>
      <c r="P3634" s="11" t="s">
        <v>652</v>
      </c>
      <c r="Q3634" s="11" t="s">
        <v>1329</v>
      </c>
      <c r="R3634" s="14"/>
      <c r="S3634" s="11" t="s">
        <v>1457</v>
      </c>
      <c r="T3634" s="11" t="s">
        <v>1070</v>
      </c>
      <c r="U3634" s="11" t="s">
        <v>434</v>
      </c>
      <c r="V3634" s="14">
        <v>0.1</v>
      </c>
      <c r="W3634" s="14" t="s">
        <v>133</v>
      </c>
      <c r="X3634" s="11" t="s">
        <v>198</v>
      </c>
      <c r="Y3634" s="11" t="s">
        <v>199</v>
      </c>
      <c r="Z3634" s="11" t="s">
        <v>196</v>
      </c>
      <c r="AA3634" s="11"/>
      <c r="AB3634" s="11" t="s">
        <v>105</v>
      </c>
      <c r="AC3634" s="11" t="s">
        <v>506</v>
      </c>
      <c r="AD3634" s="11"/>
      <c r="AE3634" s="11"/>
      <c r="AF3634" s="11"/>
      <c r="AG3634" s="11"/>
      <c r="AH3634" s="11"/>
      <c r="AI3634" s="11" t="s">
        <v>225</v>
      </c>
      <c r="AJ3634" s="9" t="s">
        <v>777</v>
      </c>
      <c r="AK3634" s="9" t="s">
        <v>59</v>
      </c>
      <c r="AL3634" s="9"/>
    </row>
    <row r="3635" spans="1:38" hidden="1" x14ac:dyDescent="0.2">
      <c r="A3635" s="12">
        <v>3214</v>
      </c>
      <c r="B3635" s="4">
        <v>183</v>
      </c>
      <c r="C3635" s="11" t="s">
        <v>1067</v>
      </c>
      <c r="D3635" s="11" t="s">
        <v>1455</v>
      </c>
      <c r="E3635" s="12">
        <v>2018</v>
      </c>
      <c r="F3635" s="11" t="s">
        <v>752</v>
      </c>
      <c r="G3635" s="13">
        <v>0.29714285714285699</v>
      </c>
      <c r="H3635" s="13"/>
      <c r="I3635" s="13"/>
      <c r="J3635" s="11"/>
      <c r="K3635" s="11"/>
      <c r="L3635" s="11" t="s">
        <v>1468</v>
      </c>
      <c r="M3635" s="11" t="s">
        <v>57</v>
      </c>
      <c r="N3635" s="11" t="s">
        <v>1456</v>
      </c>
      <c r="O3635" s="11" t="s">
        <v>1456</v>
      </c>
      <c r="P3635" s="11" t="s">
        <v>652</v>
      </c>
      <c r="Q3635" s="11" t="s">
        <v>1329</v>
      </c>
      <c r="R3635" s="14"/>
      <c r="S3635" s="11" t="s">
        <v>1457</v>
      </c>
      <c r="T3635" s="11" t="s">
        <v>1070</v>
      </c>
      <c r="U3635" s="11" t="s">
        <v>434</v>
      </c>
      <c r="V3635" s="14">
        <v>0.1</v>
      </c>
      <c r="W3635" s="14" t="s">
        <v>133</v>
      </c>
      <c r="X3635" s="11" t="s">
        <v>198</v>
      </c>
      <c r="Y3635" s="11" t="s">
        <v>199</v>
      </c>
      <c r="Z3635" s="11" t="s">
        <v>196</v>
      </c>
      <c r="AA3635" s="11"/>
      <c r="AB3635" s="11" t="s">
        <v>105</v>
      </c>
      <c r="AC3635" s="11" t="s">
        <v>506</v>
      </c>
      <c r="AD3635" s="11"/>
      <c r="AE3635" s="11"/>
      <c r="AF3635" s="11"/>
      <c r="AG3635" s="11"/>
      <c r="AH3635" s="11"/>
      <c r="AI3635" s="11" t="s">
        <v>225</v>
      </c>
      <c r="AJ3635" s="9" t="s">
        <v>777</v>
      </c>
      <c r="AK3635" s="9" t="s">
        <v>59</v>
      </c>
      <c r="AL3635" s="9"/>
    </row>
    <row r="3636" spans="1:38" hidden="1" x14ac:dyDescent="0.2">
      <c r="A3636" s="12">
        <v>3214</v>
      </c>
      <c r="B3636" s="4">
        <v>184</v>
      </c>
      <c r="C3636" s="11" t="s">
        <v>1067</v>
      </c>
      <c r="D3636" s="11" t="s">
        <v>1455</v>
      </c>
      <c r="E3636" s="12">
        <v>2018</v>
      </c>
      <c r="F3636" s="11" t="s">
        <v>752</v>
      </c>
      <c r="G3636" s="13">
        <v>0.266666666666667</v>
      </c>
      <c r="H3636" s="13"/>
      <c r="I3636" s="13"/>
      <c r="J3636" s="11"/>
      <c r="K3636" s="11"/>
      <c r="L3636" s="11" t="s">
        <v>1480</v>
      </c>
      <c r="M3636" s="11" t="s">
        <v>57</v>
      </c>
      <c r="N3636" s="11" t="s">
        <v>1456</v>
      </c>
      <c r="O3636" s="11" t="s">
        <v>1456</v>
      </c>
      <c r="P3636" s="11" t="s">
        <v>652</v>
      </c>
      <c r="Q3636" s="11" t="s">
        <v>1329</v>
      </c>
      <c r="R3636" s="14"/>
      <c r="S3636" s="11" t="s">
        <v>1457</v>
      </c>
      <c r="T3636" s="11" t="s">
        <v>1070</v>
      </c>
      <c r="U3636" s="11" t="s">
        <v>434</v>
      </c>
      <c r="V3636" s="14">
        <v>0.1</v>
      </c>
      <c r="W3636" s="14" t="s">
        <v>133</v>
      </c>
      <c r="X3636" s="11" t="s">
        <v>198</v>
      </c>
      <c r="Y3636" s="11" t="s">
        <v>199</v>
      </c>
      <c r="Z3636" s="11" t="s">
        <v>196</v>
      </c>
      <c r="AA3636" s="11"/>
      <c r="AB3636" s="11" t="s">
        <v>105</v>
      </c>
      <c r="AC3636" s="11" t="s">
        <v>506</v>
      </c>
      <c r="AD3636" s="11"/>
      <c r="AE3636" s="11"/>
      <c r="AF3636" s="11"/>
      <c r="AG3636" s="11"/>
      <c r="AH3636" s="11"/>
      <c r="AI3636" s="11" t="s">
        <v>225</v>
      </c>
      <c r="AJ3636" s="9" t="s">
        <v>777</v>
      </c>
      <c r="AK3636" s="9" t="s">
        <v>59</v>
      </c>
      <c r="AL3636" s="9"/>
    </row>
    <row r="3637" spans="1:38" hidden="1" x14ac:dyDescent="0.2">
      <c r="A3637" s="12">
        <v>3214</v>
      </c>
      <c r="B3637" s="4">
        <v>185</v>
      </c>
      <c r="C3637" s="11" t="s">
        <v>1067</v>
      </c>
      <c r="D3637" s="11" t="s">
        <v>1455</v>
      </c>
      <c r="E3637" s="12">
        <v>2018</v>
      </c>
      <c r="F3637" s="11" t="s">
        <v>752</v>
      </c>
      <c r="G3637" s="13">
        <v>0.24</v>
      </c>
      <c r="H3637" s="13"/>
      <c r="I3637" s="13"/>
      <c r="J3637" s="11"/>
      <c r="K3637" s="11"/>
      <c r="L3637" s="11" t="s">
        <v>1469</v>
      </c>
      <c r="M3637" s="11" t="s">
        <v>57</v>
      </c>
      <c r="N3637" s="11" t="s">
        <v>1456</v>
      </c>
      <c r="O3637" s="11" t="s">
        <v>1456</v>
      </c>
      <c r="P3637" s="11" t="s">
        <v>652</v>
      </c>
      <c r="Q3637" s="11" t="s">
        <v>1329</v>
      </c>
      <c r="R3637" s="14"/>
      <c r="S3637" s="11" t="s">
        <v>1457</v>
      </c>
      <c r="T3637" s="11" t="s">
        <v>1070</v>
      </c>
      <c r="U3637" s="11" t="s">
        <v>434</v>
      </c>
      <c r="V3637" s="14">
        <v>0.1</v>
      </c>
      <c r="W3637" s="14" t="s">
        <v>133</v>
      </c>
      <c r="X3637" s="11" t="s">
        <v>198</v>
      </c>
      <c r="Y3637" s="11" t="s">
        <v>199</v>
      </c>
      <c r="Z3637" s="11" t="s">
        <v>196</v>
      </c>
      <c r="AA3637" s="11"/>
      <c r="AB3637" s="11" t="s">
        <v>105</v>
      </c>
      <c r="AC3637" s="11" t="s">
        <v>506</v>
      </c>
      <c r="AD3637" s="11"/>
      <c r="AE3637" s="11"/>
      <c r="AF3637" s="11"/>
      <c r="AG3637" s="11"/>
      <c r="AH3637" s="11"/>
      <c r="AI3637" s="11" t="s">
        <v>225</v>
      </c>
      <c r="AJ3637" s="9" t="s">
        <v>777</v>
      </c>
      <c r="AK3637" s="9" t="s">
        <v>59</v>
      </c>
      <c r="AL3637" s="9"/>
    </row>
    <row r="3638" spans="1:38" hidden="1" x14ac:dyDescent="0.2">
      <c r="A3638" s="12">
        <v>3214</v>
      </c>
      <c r="B3638" s="4">
        <v>186</v>
      </c>
      <c r="C3638" s="11" t="s">
        <v>1067</v>
      </c>
      <c r="D3638" s="11" t="s">
        <v>1455</v>
      </c>
      <c r="E3638" s="12">
        <v>2018</v>
      </c>
      <c r="F3638" s="11" t="s">
        <v>752</v>
      </c>
      <c r="G3638" s="13">
        <v>0.222857142857143</v>
      </c>
      <c r="H3638" s="13"/>
      <c r="I3638" s="13"/>
      <c r="J3638" s="11"/>
      <c r="K3638" s="11"/>
      <c r="L3638" s="11" t="s">
        <v>1470</v>
      </c>
      <c r="M3638" s="11" t="s">
        <v>57</v>
      </c>
      <c r="N3638" s="11" t="s">
        <v>1456</v>
      </c>
      <c r="O3638" s="11" t="s">
        <v>1456</v>
      </c>
      <c r="P3638" s="11" t="s">
        <v>652</v>
      </c>
      <c r="Q3638" s="11" t="s">
        <v>1329</v>
      </c>
      <c r="R3638" s="14"/>
      <c r="S3638" s="11" t="s">
        <v>1457</v>
      </c>
      <c r="T3638" s="11" t="s">
        <v>1070</v>
      </c>
      <c r="U3638" s="11" t="s">
        <v>434</v>
      </c>
      <c r="V3638" s="14">
        <v>0.1</v>
      </c>
      <c r="W3638" s="14" t="s">
        <v>133</v>
      </c>
      <c r="X3638" s="11" t="s">
        <v>198</v>
      </c>
      <c r="Y3638" s="11" t="s">
        <v>199</v>
      </c>
      <c r="Z3638" s="11" t="s">
        <v>196</v>
      </c>
      <c r="AA3638" s="11"/>
      <c r="AB3638" s="11" t="s">
        <v>105</v>
      </c>
      <c r="AC3638" s="11" t="s">
        <v>506</v>
      </c>
      <c r="AD3638" s="11"/>
      <c r="AE3638" s="11"/>
      <c r="AF3638" s="11"/>
      <c r="AG3638" s="11"/>
      <c r="AH3638" s="11"/>
      <c r="AI3638" s="11" t="s">
        <v>225</v>
      </c>
      <c r="AJ3638" s="9" t="s">
        <v>777</v>
      </c>
      <c r="AK3638" s="9" t="s">
        <v>59</v>
      </c>
      <c r="AL3638" s="9"/>
    </row>
    <row r="3639" spans="1:38" hidden="1" x14ac:dyDescent="0.2">
      <c r="A3639" s="12">
        <v>3214</v>
      </c>
      <c r="B3639" s="4">
        <v>187</v>
      </c>
      <c r="C3639" s="11" t="s">
        <v>1067</v>
      </c>
      <c r="D3639" s="11" t="s">
        <v>1455</v>
      </c>
      <c r="E3639" s="12">
        <v>2018</v>
      </c>
      <c r="F3639" s="11" t="s">
        <v>752</v>
      </c>
      <c r="G3639" s="13">
        <v>0.19428571428571401</v>
      </c>
      <c r="H3639" s="13"/>
      <c r="I3639" s="13"/>
      <c r="J3639" s="11"/>
      <c r="K3639" s="11"/>
      <c r="L3639" s="11" t="s">
        <v>1471</v>
      </c>
      <c r="M3639" s="11" t="s">
        <v>57</v>
      </c>
      <c r="N3639" s="11" t="s">
        <v>1456</v>
      </c>
      <c r="O3639" s="11" t="s">
        <v>1456</v>
      </c>
      <c r="P3639" s="11" t="s">
        <v>652</v>
      </c>
      <c r="Q3639" s="11" t="s">
        <v>1329</v>
      </c>
      <c r="R3639" s="14"/>
      <c r="S3639" s="11" t="s">
        <v>1457</v>
      </c>
      <c r="T3639" s="11" t="s">
        <v>1070</v>
      </c>
      <c r="U3639" s="11" t="s">
        <v>434</v>
      </c>
      <c r="V3639" s="14">
        <v>0.1</v>
      </c>
      <c r="W3639" s="14" t="s">
        <v>133</v>
      </c>
      <c r="X3639" s="11" t="s">
        <v>198</v>
      </c>
      <c r="Y3639" s="11" t="s">
        <v>199</v>
      </c>
      <c r="Z3639" s="11" t="s">
        <v>196</v>
      </c>
      <c r="AA3639" s="11"/>
      <c r="AB3639" s="11" t="s">
        <v>105</v>
      </c>
      <c r="AC3639" s="11" t="s">
        <v>506</v>
      </c>
      <c r="AD3639" s="11"/>
      <c r="AE3639" s="11"/>
      <c r="AF3639" s="11"/>
      <c r="AG3639" s="11"/>
      <c r="AH3639" s="11"/>
      <c r="AI3639" s="11" t="s">
        <v>225</v>
      </c>
      <c r="AJ3639" s="9" t="s">
        <v>777</v>
      </c>
      <c r="AK3639" s="9" t="s">
        <v>59</v>
      </c>
      <c r="AL3639" s="9"/>
    </row>
    <row r="3640" spans="1:38" hidden="1" x14ac:dyDescent="0.2">
      <c r="A3640" s="12">
        <v>3214</v>
      </c>
      <c r="B3640" s="4">
        <v>188</v>
      </c>
      <c r="C3640" s="11" t="s">
        <v>1067</v>
      </c>
      <c r="D3640" s="11" t="s">
        <v>1455</v>
      </c>
      <c r="E3640" s="12">
        <v>2018</v>
      </c>
      <c r="F3640" s="11" t="s">
        <v>752</v>
      </c>
      <c r="G3640" s="13">
        <v>0.14857142857142899</v>
      </c>
      <c r="H3640" s="13"/>
      <c r="I3640" s="13"/>
      <c r="J3640" s="11"/>
      <c r="K3640" s="11"/>
      <c r="L3640" s="11" t="s">
        <v>1472</v>
      </c>
      <c r="M3640" s="11" t="s">
        <v>57</v>
      </c>
      <c r="N3640" s="11" t="s">
        <v>1456</v>
      </c>
      <c r="O3640" s="11" t="s">
        <v>1456</v>
      </c>
      <c r="P3640" s="11" t="s">
        <v>652</v>
      </c>
      <c r="Q3640" s="11" t="s">
        <v>1329</v>
      </c>
      <c r="R3640" s="14"/>
      <c r="S3640" s="11" t="s">
        <v>1457</v>
      </c>
      <c r="T3640" s="11" t="s">
        <v>1070</v>
      </c>
      <c r="U3640" s="11" t="s">
        <v>434</v>
      </c>
      <c r="V3640" s="14">
        <v>0.1</v>
      </c>
      <c r="W3640" s="14" t="s">
        <v>133</v>
      </c>
      <c r="X3640" s="11" t="s">
        <v>198</v>
      </c>
      <c r="Y3640" s="11" t="s">
        <v>199</v>
      </c>
      <c r="Z3640" s="11" t="s">
        <v>196</v>
      </c>
      <c r="AA3640" s="11"/>
      <c r="AB3640" s="11" t="s">
        <v>105</v>
      </c>
      <c r="AC3640" s="11" t="s">
        <v>506</v>
      </c>
      <c r="AD3640" s="11"/>
      <c r="AE3640" s="11"/>
      <c r="AF3640" s="11"/>
      <c r="AG3640" s="11"/>
      <c r="AH3640" s="11"/>
      <c r="AI3640" s="11" t="s">
        <v>225</v>
      </c>
      <c r="AJ3640" s="9" t="s">
        <v>777</v>
      </c>
      <c r="AK3640" s="9" t="s">
        <v>59</v>
      </c>
      <c r="AL3640" s="9"/>
    </row>
    <row r="3641" spans="1:38" hidden="1" x14ac:dyDescent="0.2">
      <c r="A3641" s="12">
        <v>3214</v>
      </c>
      <c r="B3641" s="4">
        <v>189</v>
      </c>
      <c r="C3641" s="11" t="s">
        <v>1067</v>
      </c>
      <c r="D3641" s="11" t="s">
        <v>1455</v>
      </c>
      <c r="E3641" s="12">
        <v>2018</v>
      </c>
      <c r="F3641" s="11" t="s">
        <v>752</v>
      </c>
      <c r="G3641" s="13">
        <v>0.114285714285714</v>
      </c>
      <c r="H3641" s="13"/>
      <c r="I3641" s="13"/>
      <c r="J3641" s="11"/>
      <c r="K3641" s="11"/>
      <c r="L3641" s="11" t="s">
        <v>1473</v>
      </c>
      <c r="M3641" s="11" t="s">
        <v>57</v>
      </c>
      <c r="N3641" s="11" t="s">
        <v>1456</v>
      </c>
      <c r="O3641" s="11" t="s">
        <v>1456</v>
      </c>
      <c r="P3641" s="11" t="s">
        <v>652</v>
      </c>
      <c r="Q3641" s="11" t="s">
        <v>1329</v>
      </c>
      <c r="R3641" s="14"/>
      <c r="S3641" s="11" t="s">
        <v>1457</v>
      </c>
      <c r="T3641" s="11" t="s">
        <v>1070</v>
      </c>
      <c r="U3641" s="11" t="s">
        <v>434</v>
      </c>
      <c r="V3641" s="14">
        <v>0.1</v>
      </c>
      <c r="W3641" s="14" t="s">
        <v>133</v>
      </c>
      <c r="X3641" s="11" t="s">
        <v>198</v>
      </c>
      <c r="Y3641" s="11" t="s">
        <v>199</v>
      </c>
      <c r="Z3641" s="11" t="s">
        <v>196</v>
      </c>
      <c r="AA3641" s="11"/>
      <c r="AB3641" s="11" t="s">
        <v>105</v>
      </c>
      <c r="AC3641" s="11" t="s">
        <v>506</v>
      </c>
      <c r="AD3641" s="11"/>
      <c r="AE3641" s="11"/>
      <c r="AF3641" s="11"/>
      <c r="AG3641" s="11"/>
      <c r="AH3641" s="11"/>
      <c r="AI3641" s="11" t="s">
        <v>225</v>
      </c>
      <c r="AJ3641" s="9" t="s">
        <v>777</v>
      </c>
      <c r="AK3641" s="9" t="s">
        <v>59</v>
      </c>
      <c r="AL3641" s="9"/>
    </row>
    <row r="3642" spans="1:38" hidden="1" x14ac:dyDescent="0.2">
      <c r="A3642" s="12">
        <v>3214</v>
      </c>
      <c r="B3642" s="4">
        <v>190</v>
      </c>
      <c r="C3642" s="11" t="s">
        <v>1067</v>
      </c>
      <c r="D3642" s="11" t="s">
        <v>1455</v>
      </c>
      <c r="E3642" s="12">
        <v>2018</v>
      </c>
      <c r="F3642" s="11" t="s">
        <v>752</v>
      </c>
      <c r="G3642" s="13">
        <v>8.9523809523809603E-2</v>
      </c>
      <c r="H3642" s="13"/>
      <c r="I3642" s="13"/>
      <c r="J3642" s="11"/>
      <c r="K3642" s="11"/>
      <c r="L3642" s="11" t="s">
        <v>1474</v>
      </c>
      <c r="M3642" s="11" t="s">
        <v>57</v>
      </c>
      <c r="N3642" s="11" t="s">
        <v>1456</v>
      </c>
      <c r="O3642" s="11" t="s">
        <v>1456</v>
      </c>
      <c r="P3642" s="11" t="s">
        <v>652</v>
      </c>
      <c r="Q3642" s="11" t="s">
        <v>1329</v>
      </c>
      <c r="R3642" s="14"/>
      <c r="S3642" s="11" t="s">
        <v>1457</v>
      </c>
      <c r="T3642" s="11" t="s">
        <v>1070</v>
      </c>
      <c r="U3642" s="11" t="s">
        <v>434</v>
      </c>
      <c r="V3642" s="14">
        <v>0.1</v>
      </c>
      <c r="W3642" s="14" t="s">
        <v>133</v>
      </c>
      <c r="X3642" s="11" t="s">
        <v>198</v>
      </c>
      <c r="Y3642" s="11" t="s">
        <v>199</v>
      </c>
      <c r="Z3642" s="11" t="s">
        <v>196</v>
      </c>
      <c r="AA3642" s="11"/>
      <c r="AB3642" s="11" t="s">
        <v>105</v>
      </c>
      <c r="AC3642" s="11" t="s">
        <v>506</v>
      </c>
      <c r="AD3642" s="11"/>
      <c r="AE3642" s="11"/>
      <c r="AF3642" s="11"/>
      <c r="AG3642" s="11"/>
      <c r="AH3642" s="11"/>
      <c r="AI3642" s="11" t="s">
        <v>225</v>
      </c>
      <c r="AJ3642" s="9" t="s">
        <v>777</v>
      </c>
      <c r="AK3642" s="9" t="s">
        <v>59</v>
      </c>
      <c r="AL3642" s="9"/>
    </row>
    <row r="3643" spans="1:38" hidden="1" x14ac:dyDescent="0.2">
      <c r="A3643" s="12">
        <v>3214</v>
      </c>
      <c r="B3643" s="4">
        <v>191</v>
      </c>
      <c r="C3643" s="11" t="s">
        <v>1067</v>
      </c>
      <c r="D3643" s="11" t="s">
        <v>1455</v>
      </c>
      <c r="E3643" s="12">
        <v>2018</v>
      </c>
      <c r="F3643" s="11" t="s">
        <v>752</v>
      </c>
      <c r="G3643" s="13">
        <v>7.2380952380952504E-2</v>
      </c>
      <c r="H3643" s="13"/>
      <c r="I3643" s="13"/>
      <c r="J3643" s="11"/>
      <c r="K3643" s="11"/>
      <c r="L3643" s="11" t="s">
        <v>1475</v>
      </c>
      <c r="M3643" s="11" t="s">
        <v>57</v>
      </c>
      <c r="N3643" s="11" t="s">
        <v>1456</v>
      </c>
      <c r="O3643" s="11" t="s">
        <v>1456</v>
      </c>
      <c r="P3643" s="11" t="s">
        <v>652</v>
      </c>
      <c r="Q3643" s="11" t="s">
        <v>1329</v>
      </c>
      <c r="R3643" s="14"/>
      <c r="S3643" s="11" t="s">
        <v>1457</v>
      </c>
      <c r="T3643" s="11" t="s">
        <v>1070</v>
      </c>
      <c r="U3643" s="11" t="s">
        <v>434</v>
      </c>
      <c r="V3643" s="14">
        <v>0.1</v>
      </c>
      <c r="W3643" s="14" t="s">
        <v>133</v>
      </c>
      <c r="X3643" s="11" t="s">
        <v>198</v>
      </c>
      <c r="Y3643" s="11" t="s">
        <v>199</v>
      </c>
      <c r="Z3643" s="11" t="s">
        <v>196</v>
      </c>
      <c r="AA3643" s="11"/>
      <c r="AB3643" s="11" t="s">
        <v>105</v>
      </c>
      <c r="AC3643" s="11" t="s">
        <v>506</v>
      </c>
      <c r="AD3643" s="11"/>
      <c r="AE3643" s="11"/>
      <c r="AF3643" s="11"/>
      <c r="AG3643" s="11"/>
      <c r="AH3643" s="11"/>
      <c r="AI3643" s="11" t="s">
        <v>225</v>
      </c>
      <c r="AJ3643" s="9" t="s">
        <v>777</v>
      </c>
      <c r="AK3643" s="9" t="s">
        <v>59</v>
      </c>
      <c r="AL3643" s="9"/>
    </row>
    <row r="3644" spans="1:38" hidden="1" x14ac:dyDescent="0.2">
      <c r="A3644" s="12">
        <v>3214</v>
      </c>
      <c r="B3644" s="4">
        <v>192</v>
      </c>
      <c r="C3644" s="11" t="s">
        <v>1067</v>
      </c>
      <c r="D3644" s="11" t="s">
        <v>1455</v>
      </c>
      <c r="E3644" s="12">
        <v>2018</v>
      </c>
      <c r="F3644" s="11" t="s">
        <v>752</v>
      </c>
      <c r="G3644" s="13">
        <v>4.3809523809523902E-2</v>
      </c>
      <c r="H3644" s="13"/>
      <c r="I3644" s="13"/>
      <c r="J3644" s="11"/>
      <c r="K3644" s="11"/>
      <c r="L3644" s="11" t="s">
        <v>1476</v>
      </c>
      <c r="M3644" s="11" t="s">
        <v>57</v>
      </c>
      <c r="N3644" s="11" t="s">
        <v>1456</v>
      </c>
      <c r="O3644" s="11" t="s">
        <v>1456</v>
      </c>
      <c r="P3644" s="11" t="s">
        <v>652</v>
      </c>
      <c r="Q3644" s="11" t="s">
        <v>1329</v>
      </c>
      <c r="R3644" s="14"/>
      <c r="S3644" s="11" t="s">
        <v>1457</v>
      </c>
      <c r="T3644" s="11" t="s">
        <v>1070</v>
      </c>
      <c r="U3644" s="11" t="s">
        <v>434</v>
      </c>
      <c r="V3644" s="14">
        <v>0.1</v>
      </c>
      <c r="W3644" s="14" t="s">
        <v>133</v>
      </c>
      <c r="X3644" s="11" t="s">
        <v>198</v>
      </c>
      <c r="Y3644" s="11" t="s">
        <v>199</v>
      </c>
      <c r="Z3644" s="11" t="s">
        <v>196</v>
      </c>
      <c r="AA3644" s="11"/>
      <c r="AB3644" s="11" t="s">
        <v>105</v>
      </c>
      <c r="AC3644" s="11" t="s">
        <v>506</v>
      </c>
      <c r="AD3644" s="11"/>
      <c r="AE3644" s="11"/>
      <c r="AF3644" s="11"/>
      <c r="AG3644" s="11"/>
      <c r="AH3644" s="11"/>
      <c r="AI3644" s="11" t="s">
        <v>225</v>
      </c>
      <c r="AJ3644" s="9" t="s">
        <v>777</v>
      </c>
      <c r="AK3644" s="9" t="s">
        <v>59</v>
      </c>
      <c r="AL3644" s="9"/>
    </row>
    <row r="3645" spans="1:38" hidden="1" x14ac:dyDescent="0.2">
      <c r="A3645" s="12">
        <v>3214</v>
      </c>
      <c r="B3645" s="4">
        <v>193</v>
      </c>
      <c r="C3645" s="11" t="s">
        <v>1067</v>
      </c>
      <c r="D3645" s="11" t="s">
        <v>1455</v>
      </c>
      <c r="E3645" s="12">
        <v>2018</v>
      </c>
      <c r="F3645" s="11" t="s">
        <v>752</v>
      </c>
      <c r="G3645" s="13">
        <v>3.4285714285714398E-2</v>
      </c>
      <c r="H3645" s="13"/>
      <c r="I3645" s="13"/>
      <c r="J3645" s="11"/>
      <c r="K3645" s="11"/>
      <c r="L3645" s="11" t="s">
        <v>1477</v>
      </c>
      <c r="M3645" s="11" t="s">
        <v>57</v>
      </c>
      <c r="N3645" s="11" t="s">
        <v>1456</v>
      </c>
      <c r="O3645" s="11" t="s">
        <v>1456</v>
      </c>
      <c r="P3645" s="11" t="s">
        <v>652</v>
      </c>
      <c r="Q3645" s="11" t="s">
        <v>1329</v>
      </c>
      <c r="R3645" s="14"/>
      <c r="S3645" s="11" t="s">
        <v>1457</v>
      </c>
      <c r="T3645" s="11" t="s">
        <v>1070</v>
      </c>
      <c r="U3645" s="11" t="s">
        <v>434</v>
      </c>
      <c r="V3645" s="14">
        <v>0.1</v>
      </c>
      <c r="W3645" s="14" t="s">
        <v>133</v>
      </c>
      <c r="X3645" s="11" t="s">
        <v>198</v>
      </c>
      <c r="Y3645" s="11" t="s">
        <v>199</v>
      </c>
      <c r="Z3645" s="11" t="s">
        <v>196</v>
      </c>
      <c r="AA3645" s="11"/>
      <c r="AB3645" s="11" t="s">
        <v>105</v>
      </c>
      <c r="AC3645" s="11" t="s">
        <v>506</v>
      </c>
      <c r="AD3645" s="11"/>
      <c r="AE3645" s="11"/>
      <c r="AF3645" s="11"/>
      <c r="AG3645" s="11"/>
      <c r="AH3645" s="11"/>
      <c r="AI3645" s="11" t="s">
        <v>225</v>
      </c>
      <c r="AJ3645" s="9" t="s">
        <v>777</v>
      </c>
      <c r="AK3645" s="9" t="s">
        <v>59</v>
      </c>
      <c r="AL3645" s="9"/>
    </row>
    <row r="3646" spans="1:38" hidden="1" x14ac:dyDescent="0.2">
      <c r="A3646" s="12">
        <v>3214</v>
      </c>
      <c r="B3646" s="4">
        <v>194</v>
      </c>
      <c r="C3646" s="11" t="s">
        <v>1067</v>
      </c>
      <c r="D3646" s="11" t="s">
        <v>1455</v>
      </c>
      <c r="E3646" s="12">
        <v>2018</v>
      </c>
      <c r="F3646" s="11" t="s">
        <v>752</v>
      </c>
      <c r="G3646" s="13">
        <v>2.66666666666668E-2</v>
      </c>
      <c r="H3646" s="13"/>
      <c r="I3646" s="13"/>
      <c r="J3646" s="11"/>
      <c r="K3646" s="11"/>
      <c r="L3646" s="11" t="s">
        <v>1478</v>
      </c>
      <c r="M3646" s="11" t="s">
        <v>57</v>
      </c>
      <c r="N3646" s="11" t="s">
        <v>1456</v>
      </c>
      <c r="O3646" s="11" t="s">
        <v>1456</v>
      </c>
      <c r="P3646" s="11" t="s">
        <v>652</v>
      </c>
      <c r="Q3646" s="11" t="s">
        <v>1329</v>
      </c>
      <c r="R3646" s="14"/>
      <c r="S3646" s="11" t="s">
        <v>1457</v>
      </c>
      <c r="T3646" s="11" t="s">
        <v>1070</v>
      </c>
      <c r="U3646" s="11" t="s">
        <v>434</v>
      </c>
      <c r="V3646" s="14">
        <v>0.1</v>
      </c>
      <c r="W3646" s="14" t="s">
        <v>133</v>
      </c>
      <c r="X3646" s="11" t="s">
        <v>198</v>
      </c>
      <c r="Y3646" s="11" t="s">
        <v>199</v>
      </c>
      <c r="Z3646" s="11" t="s">
        <v>196</v>
      </c>
      <c r="AA3646" s="11"/>
      <c r="AB3646" s="11" t="s">
        <v>105</v>
      </c>
      <c r="AC3646" s="11" t="s">
        <v>506</v>
      </c>
      <c r="AD3646" s="11"/>
      <c r="AE3646" s="11"/>
      <c r="AF3646" s="11"/>
      <c r="AG3646" s="11"/>
      <c r="AH3646" s="11"/>
      <c r="AI3646" s="11" t="s">
        <v>225</v>
      </c>
      <c r="AJ3646" s="9" t="s">
        <v>777</v>
      </c>
      <c r="AK3646" s="9" t="s">
        <v>59</v>
      </c>
      <c r="AL3646" s="9"/>
    </row>
    <row r="3647" spans="1:38" hidden="1" x14ac:dyDescent="0.2">
      <c r="A3647" s="12">
        <v>3214</v>
      </c>
      <c r="B3647" s="4">
        <v>195</v>
      </c>
      <c r="C3647" s="11" t="s">
        <v>1067</v>
      </c>
      <c r="D3647" s="11" t="s">
        <v>1455</v>
      </c>
      <c r="E3647" s="12">
        <v>2018</v>
      </c>
      <c r="F3647" s="11" t="s">
        <v>752</v>
      </c>
      <c r="G3647" s="13">
        <v>1.9047619047619199E-2</v>
      </c>
      <c r="H3647" s="13"/>
      <c r="I3647" s="13"/>
      <c r="J3647" s="11"/>
      <c r="K3647" s="11"/>
      <c r="L3647" s="11" t="s">
        <v>1481</v>
      </c>
      <c r="M3647" s="11" t="s">
        <v>57</v>
      </c>
      <c r="N3647" s="11" t="s">
        <v>1456</v>
      </c>
      <c r="O3647" s="11" t="s">
        <v>1456</v>
      </c>
      <c r="P3647" s="11" t="s">
        <v>652</v>
      </c>
      <c r="Q3647" s="11" t="s">
        <v>1329</v>
      </c>
      <c r="R3647" s="14"/>
      <c r="S3647" s="11" t="s">
        <v>1457</v>
      </c>
      <c r="T3647" s="11" t="s">
        <v>1070</v>
      </c>
      <c r="U3647" s="11" t="s">
        <v>434</v>
      </c>
      <c r="V3647" s="14">
        <v>0.1</v>
      </c>
      <c r="W3647" s="14" t="s">
        <v>133</v>
      </c>
      <c r="X3647" s="11" t="s">
        <v>198</v>
      </c>
      <c r="Y3647" s="11" t="s">
        <v>199</v>
      </c>
      <c r="Z3647" s="11" t="s">
        <v>196</v>
      </c>
      <c r="AA3647" s="11"/>
      <c r="AB3647" s="11" t="s">
        <v>105</v>
      </c>
      <c r="AC3647" s="11" t="s">
        <v>506</v>
      </c>
      <c r="AD3647" s="11"/>
      <c r="AE3647" s="11"/>
      <c r="AF3647" s="11"/>
      <c r="AG3647" s="11"/>
      <c r="AH3647" s="11"/>
      <c r="AI3647" s="11" t="s">
        <v>225</v>
      </c>
      <c r="AJ3647" s="9" t="s">
        <v>777</v>
      </c>
      <c r="AK3647" s="9" t="s">
        <v>59</v>
      </c>
      <c r="AL3647" s="9"/>
    </row>
    <row r="3648" spans="1:38" hidden="1" x14ac:dyDescent="0.2">
      <c r="A3648" s="12">
        <v>3214</v>
      </c>
      <c r="B3648" s="4">
        <v>196</v>
      </c>
      <c r="C3648" s="11" t="s">
        <v>1067</v>
      </c>
      <c r="D3648" s="11" t="s">
        <v>1455</v>
      </c>
      <c r="E3648" s="12">
        <v>2018</v>
      </c>
      <c r="F3648" s="11" t="s">
        <v>752</v>
      </c>
      <c r="G3648" s="13">
        <v>1.5238095238095399E-2</v>
      </c>
      <c r="H3648" s="13"/>
      <c r="I3648" s="13"/>
      <c r="J3648" s="11"/>
      <c r="K3648" s="11"/>
      <c r="L3648" s="11" t="s">
        <v>1482</v>
      </c>
      <c r="M3648" s="11" t="s">
        <v>57</v>
      </c>
      <c r="N3648" s="11" t="s">
        <v>1456</v>
      </c>
      <c r="O3648" s="11" t="s">
        <v>1456</v>
      </c>
      <c r="P3648" s="11" t="s">
        <v>652</v>
      </c>
      <c r="Q3648" s="11" t="s">
        <v>1329</v>
      </c>
      <c r="R3648" s="14"/>
      <c r="S3648" s="11" t="s">
        <v>1457</v>
      </c>
      <c r="T3648" s="11" t="s">
        <v>1070</v>
      </c>
      <c r="U3648" s="11" t="s">
        <v>434</v>
      </c>
      <c r="V3648" s="14">
        <v>0.1</v>
      </c>
      <c r="W3648" s="14" t="s">
        <v>133</v>
      </c>
      <c r="X3648" s="11" t="s">
        <v>198</v>
      </c>
      <c r="Y3648" s="11" t="s">
        <v>199</v>
      </c>
      <c r="Z3648" s="11" t="s">
        <v>196</v>
      </c>
      <c r="AA3648" s="11"/>
      <c r="AB3648" s="11" t="s">
        <v>105</v>
      </c>
      <c r="AC3648" s="11" t="s">
        <v>506</v>
      </c>
      <c r="AD3648" s="11"/>
      <c r="AE3648" s="11"/>
      <c r="AF3648" s="11"/>
      <c r="AG3648" s="11"/>
      <c r="AH3648" s="11"/>
      <c r="AI3648" s="11" t="s">
        <v>225</v>
      </c>
      <c r="AJ3648" s="9" t="s">
        <v>777</v>
      </c>
      <c r="AK3648" s="9" t="s">
        <v>59</v>
      </c>
      <c r="AL3648" s="9"/>
    </row>
    <row r="3649" spans="1:38" hidden="1" x14ac:dyDescent="0.2">
      <c r="A3649" s="12">
        <v>3214</v>
      </c>
      <c r="B3649" s="4">
        <v>197</v>
      </c>
      <c r="C3649" s="11" t="s">
        <v>1067</v>
      </c>
      <c r="D3649" s="11" t="s">
        <v>1455</v>
      </c>
      <c r="E3649" s="12">
        <v>2018</v>
      </c>
      <c r="F3649" s="11" t="s">
        <v>752</v>
      </c>
      <c r="G3649" s="13">
        <v>9.52380952380966E-3</v>
      </c>
      <c r="H3649" s="13"/>
      <c r="I3649" s="13"/>
      <c r="J3649" s="11"/>
      <c r="K3649" s="11"/>
      <c r="L3649" s="11" t="s">
        <v>1483</v>
      </c>
      <c r="M3649" s="11" t="s">
        <v>57</v>
      </c>
      <c r="N3649" s="11" t="s">
        <v>1456</v>
      </c>
      <c r="O3649" s="11" t="s">
        <v>1456</v>
      </c>
      <c r="P3649" s="11" t="s">
        <v>652</v>
      </c>
      <c r="Q3649" s="11" t="s">
        <v>1329</v>
      </c>
      <c r="R3649" s="14"/>
      <c r="S3649" s="11" t="s">
        <v>1457</v>
      </c>
      <c r="T3649" s="11" t="s">
        <v>1070</v>
      </c>
      <c r="U3649" s="11" t="s">
        <v>434</v>
      </c>
      <c r="V3649" s="14">
        <v>0.1</v>
      </c>
      <c r="W3649" s="14" t="s">
        <v>133</v>
      </c>
      <c r="X3649" s="11" t="s">
        <v>198</v>
      </c>
      <c r="Y3649" s="11" t="s">
        <v>199</v>
      </c>
      <c r="Z3649" s="11" t="s">
        <v>196</v>
      </c>
      <c r="AA3649" s="11"/>
      <c r="AB3649" s="11" t="s">
        <v>105</v>
      </c>
      <c r="AC3649" s="11" t="s">
        <v>506</v>
      </c>
      <c r="AD3649" s="11"/>
      <c r="AE3649" s="11"/>
      <c r="AF3649" s="11"/>
      <c r="AG3649" s="11"/>
      <c r="AH3649" s="11"/>
      <c r="AI3649" s="11" t="s">
        <v>225</v>
      </c>
      <c r="AJ3649" s="9" t="s">
        <v>777</v>
      </c>
      <c r="AK3649" s="9" t="s">
        <v>59</v>
      </c>
      <c r="AL3649" s="9"/>
    </row>
    <row r="3650" spans="1:38" hidden="1" x14ac:dyDescent="0.2">
      <c r="A3650" s="12">
        <v>3214</v>
      </c>
      <c r="B3650" s="4">
        <v>198</v>
      </c>
      <c r="C3650" s="11" t="s">
        <v>1067</v>
      </c>
      <c r="D3650" s="11" t="s">
        <v>1455</v>
      </c>
      <c r="E3650" s="12">
        <v>2018</v>
      </c>
      <c r="F3650" s="11" t="s">
        <v>1141</v>
      </c>
      <c r="G3650" s="13">
        <v>6.9388939039072299E-18</v>
      </c>
      <c r="H3650" s="13"/>
      <c r="I3650" s="13"/>
      <c r="J3650" s="11"/>
      <c r="K3650" s="11"/>
      <c r="L3650" s="11" t="s">
        <v>499</v>
      </c>
      <c r="M3650" s="11" t="s">
        <v>57</v>
      </c>
      <c r="N3650" s="11" t="s">
        <v>1484</v>
      </c>
      <c r="O3650" s="11" t="s">
        <v>1456</v>
      </c>
      <c r="P3650" s="11" t="s">
        <v>652</v>
      </c>
      <c r="Q3650" s="11" t="s">
        <v>1329</v>
      </c>
      <c r="R3650" s="14"/>
      <c r="S3650" s="11" t="s">
        <v>1457</v>
      </c>
      <c r="T3650" s="11" t="s">
        <v>1070</v>
      </c>
      <c r="U3650" s="11" t="s">
        <v>434</v>
      </c>
      <c r="V3650" s="14">
        <v>0.1</v>
      </c>
      <c r="W3650" s="14" t="s">
        <v>133</v>
      </c>
      <c r="X3650" s="11" t="s">
        <v>198</v>
      </c>
      <c r="Y3650" s="11" t="s">
        <v>199</v>
      </c>
      <c r="Z3650" s="11" t="s">
        <v>196</v>
      </c>
      <c r="AA3650" s="11"/>
      <c r="AB3650" s="11" t="s">
        <v>105</v>
      </c>
      <c r="AC3650" s="11" t="s">
        <v>506</v>
      </c>
      <c r="AD3650" s="11"/>
      <c r="AE3650" s="11"/>
      <c r="AF3650" s="11"/>
      <c r="AG3650" s="11"/>
      <c r="AH3650" s="11"/>
      <c r="AI3650" s="11" t="s">
        <v>225</v>
      </c>
      <c r="AJ3650" s="9" t="s">
        <v>777</v>
      </c>
      <c r="AK3650" s="9" t="s">
        <v>59</v>
      </c>
      <c r="AL3650" s="9"/>
    </row>
    <row r="3651" spans="1:38" hidden="1" x14ac:dyDescent="0.2">
      <c r="A3651" s="12">
        <v>3214</v>
      </c>
      <c r="B3651" s="4">
        <v>199</v>
      </c>
      <c r="C3651" s="11" t="s">
        <v>1067</v>
      </c>
      <c r="D3651" s="11" t="s">
        <v>1455</v>
      </c>
      <c r="E3651" s="12">
        <v>2018</v>
      </c>
      <c r="F3651" s="11" t="s">
        <v>1141</v>
      </c>
      <c r="G3651" s="13">
        <v>3.99201596806391E-4</v>
      </c>
      <c r="H3651" s="13"/>
      <c r="I3651" s="13"/>
      <c r="J3651" s="11"/>
      <c r="K3651" s="11"/>
      <c r="L3651" s="11" t="s">
        <v>796</v>
      </c>
      <c r="M3651" s="11" t="s">
        <v>57</v>
      </c>
      <c r="N3651" s="11" t="s">
        <v>1484</v>
      </c>
      <c r="O3651" s="11" t="s">
        <v>1456</v>
      </c>
      <c r="P3651" s="11" t="s">
        <v>652</v>
      </c>
      <c r="Q3651" s="11" t="s">
        <v>1329</v>
      </c>
      <c r="R3651" s="14"/>
      <c r="S3651" s="11" t="s">
        <v>1457</v>
      </c>
      <c r="T3651" s="11" t="s">
        <v>1070</v>
      </c>
      <c r="U3651" s="11" t="s">
        <v>434</v>
      </c>
      <c r="V3651" s="14">
        <v>0.1</v>
      </c>
      <c r="W3651" s="14" t="s">
        <v>133</v>
      </c>
      <c r="X3651" s="11" t="s">
        <v>198</v>
      </c>
      <c r="Y3651" s="11" t="s">
        <v>199</v>
      </c>
      <c r="Z3651" s="11" t="s">
        <v>196</v>
      </c>
      <c r="AA3651" s="11"/>
      <c r="AB3651" s="11" t="s">
        <v>105</v>
      </c>
      <c r="AC3651" s="11" t="s">
        <v>506</v>
      </c>
      <c r="AD3651" s="11"/>
      <c r="AE3651" s="11"/>
      <c r="AF3651" s="11"/>
      <c r="AG3651" s="11"/>
      <c r="AH3651" s="11"/>
      <c r="AI3651" s="11" t="s">
        <v>225</v>
      </c>
      <c r="AJ3651" s="9" t="s">
        <v>777</v>
      </c>
      <c r="AK3651" s="9" t="s">
        <v>59</v>
      </c>
      <c r="AL3651" s="9"/>
    </row>
    <row r="3652" spans="1:38" hidden="1" x14ac:dyDescent="0.2">
      <c r="A3652" s="12">
        <v>3214</v>
      </c>
      <c r="B3652" s="4">
        <v>200</v>
      </c>
      <c r="C3652" s="11" t="s">
        <v>1067</v>
      </c>
      <c r="D3652" s="11" t="s">
        <v>1455</v>
      </c>
      <c r="E3652" s="12">
        <v>2018</v>
      </c>
      <c r="F3652" s="11" t="s">
        <v>1141</v>
      </c>
      <c r="G3652" s="13">
        <v>5.1896207584830496E-3</v>
      </c>
      <c r="H3652" s="13"/>
      <c r="I3652" s="13"/>
      <c r="J3652" s="11"/>
      <c r="K3652" s="11"/>
      <c r="L3652" s="11" t="s">
        <v>797</v>
      </c>
      <c r="M3652" s="11" t="s">
        <v>57</v>
      </c>
      <c r="N3652" s="11" t="s">
        <v>1484</v>
      </c>
      <c r="O3652" s="11" t="s">
        <v>1456</v>
      </c>
      <c r="P3652" s="11" t="s">
        <v>652</v>
      </c>
      <c r="Q3652" s="11" t="s">
        <v>1329</v>
      </c>
      <c r="R3652" s="14"/>
      <c r="S3652" s="11" t="s">
        <v>1457</v>
      </c>
      <c r="T3652" s="11" t="s">
        <v>1070</v>
      </c>
      <c r="U3652" s="11" t="s">
        <v>434</v>
      </c>
      <c r="V3652" s="14">
        <v>0.1</v>
      </c>
      <c r="W3652" s="14" t="s">
        <v>133</v>
      </c>
      <c r="X3652" s="11" t="s">
        <v>198</v>
      </c>
      <c r="Y3652" s="11" t="s">
        <v>199</v>
      </c>
      <c r="Z3652" s="11" t="s">
        <v>196</v>
      </c>
      <c r="AA3652" s="11"/>
      <c r="AB3652" s="11" t="s">
        <v>105</v>
      </c>
      <c r="AC3652" s="11" t="s">
        <v>506</v>
      </c>
      <c r="AD3652" s="11"/>
      <c r="AE3652" s="11"/>
      <c r="AF3652" s="11"/>
      <c r="AG3652" s="11"/>
      <c r="AH3652" s="11"/>
      <c r="AI3652" s="11" t="s">
        <v>225</v>
      </c>
      <c r="AJ3652" s="9" t="s">
        <v>777</v>
      </c>
      <c r="AK3652" s="9" t="s">
        <v>59</v>
      </c>
      <c r="AL3652" s="9"/>
    </row>
    <row r="3653" spans="1:38" hidden="1" x14ac:dyDescent="0.2">
      <c r="A3653" s="12">
        <v>3214</v>
      </c>
      <c r="B3653" s="4">
        <v>201</v>
      </c>
      <c r="C3653" s="11" t="s">
        <v>1067</v>
      </c>
      <c r="D3653" s="11" t="s">
        <v>1455</v>
      </c>
      <c r="E3653" s="12">
        <v>2018</v>
      </c>
      <c r="F3653" s="11" t="s">
        <v>1141</v>
      </c>
      <c r="G3653" s="13">
        <v>3.5928143712574902E-3</v>
      </c>
      <c r="H3653" s="13"/>
      <c r="I3653" s="13"/>
      <c r="J3653" s="11"/>
      <c r="K3653" s="11"/>
      <c r="L3653" s="11" t="s">
        <v>100</v>
      </c>
      <c r="M3653" s="11" t="s">
        <v>57</v>
      </c>
      <c r="N3653" s="11" t="s">
        <v>1484</v>
      </c>
      <c r="O3653" s="11" t="s">
        <v>1456</v>
      </c>
      <c r="P3653" s="11" t="s">
        <v>652</v>
      </c>
      <c r="Q3653" s="11" t="s">
        <v>1329</v>
      </c>
      <c r="R3653" s="14"/>
      <c r="S3653" s="11" t="s">
        <v>1457</v>
      </c>
      <c r="T3653" s="11" t="s">
        <v>1070</v>
      </c>
      <c r="U3653" s="11" t="s">
        <v>434</v>
      </c>
      <c r="V3653" s="14">
        <v>0.1</v>
      </c>
      <c r="W3653" s="14" t="s">
        <v>133</v>
      </c>
      <c r="X3653" s="11" t="s">
        <v>198</v>
      </c>
      <c r="Y3653" s="11" t="s">
        <v>199</v>
      </c>
      <c r="Z3653" s="11" t="s">
        <v>196</v>
      </c>
      <c r="AA3653" s="11"/>
      <c r="AB3653" s="11" t="s">
        <v>105</v>
      </c>
      <c r="AC3653" s="11" t="s">
        <v>506</v>
      </c>
      <c r="AD3653" s="11"/>
      <c r="AE3653" s="11"/>
      <c r="AF3653" s="11"/>
      <c r="AG3653" s="11"/>
      <c r="AH3653" s="11"/>
      <c r="AI3653" s="11" t="s">
        <v>225</v>
      </c>
      <c r="AJ3653" s="9" t="s">
        <v>777</v>
      </c>
      <c r="AK3653" s="9" t="s">
        <v>59</v>
      </c>
      <c r="AL3653" s="9"/>
    </row>
    <row r="3654" spans="1:38" hidden="1" x14ac:dyDescent="0.2">
      <c r="A3654" s="12">
        <v>3214</v>
      </c>
      <c r="B3654" s="4">
        <v>202</v>
      </c>
      <c r="C3654" s="11" t="s">
        <v>1067</v>
      </c>
      <c r="D3654" s="11" t="s">
        <v>1455</v>
      </c>
      <c r="E3654" s="12">
        <v>2018</v>
      </c>
      <c r="F3654" s="11" t="s">
        <v>1141</v>
      </c>
      <c r="G3654" s="13">
        <v>1.0379241516966099E-2</v>
      </c>
      <c r="H3654" s="13"/>
      <c r="I3654" s="13"/>
      <c r="J3654" s="11"/>
      <c r="K3654" s="11"/>
      <c r="L3654" s="11" t="s">
        <v>802</v>
      </c>
      <c r="M3654" s="11" t="s">
        <v>57</v>
      </c>
      <c r="N3654" s="11" t="s">
        <v>1484</v>
      </c>
      <c r="O3654" s="11" t="s">
        <v>1456</v>
      </c>
      <c r="P3654" s="11" t="s">
        <v>652</v>
      </c>
      <c r="Q3654" s="11" t="s">
        <v>1329</v>
      </c>
      <c r="R3654" s="14"/>
      <c r="S3654" s="11" t="s">
        <v>1457</v>
      </c>
      <c r="T3654" s="11" t="s">
        <v>1070</v>
      </c>
      <c r="U3654" s="11" t="s">
        <v>434</v>
      </c>
      <c r="V3654" s="14">
        <v>0.1</v>
      </c>
      <c r="W3654" s="14" t="s">
        <v>133</v>
      </c>
      <c r="X3654" s="11" t="s">
        <v>198</v>
      </c>
      <c r="Y3654" s="11" t="s">
        <v>199</v>
      </c>
      <c r="Z3654" s="11" t="s">
        <v>196</v>
      </c>
      <c r="AA3654" s="11"/>
      <c r="AB3654" s="11" t="s">
        <v>105</v>
      </c>
      <c r="AC3654" s="11" t="s">
        <v>506</v>
      </c>
      <c r="AD3654" s="11"/>
      <c r="AE3654" s="11"/>
      <c r="AF3654" s="11"/>
      <c r="AG3654" s="11"/>
      <c r="AH3654" s="11"/>
      <c r="AI3654" s="11" t="s">
        <v>225</v>
      </c>
      <c r="AJ3654" s="9" t="s">
        <v>777</v>
      </c>
      <c r="AK3654" s="9" t="s">
        <v>59</v>
      </c>
      <c r="AL3654" s="9"/>
    </row>
    <row r="3655" spans="1:38" hidden="1" x14ac:dyDescent="0.2">
      <c r="A3655" s="12">
        <v>3214</v>
      </c>
      <c r="B3655" s="4">
        <v>203</v>
      </c>
      <c r="C3655" s="11" t="s">
        <v>1067</v>
      </c>
      <c r="D3655" s="11" t="s">
        <v>1455</v>
      </c>
      <c r="E3655" s="12">
        <v>2018</v>
      </c>
      <c r="F3655" s="11" t="s">
        <v>1141</v>
      </c>
      <c r="G3655" s="13">
        <v>1.5968063872255502E-2</v>
      </c>
      <c r="H3655" s="13"/>
      <c r="I3655" s="13"/>
      <c r="J3655" s="11"/>
      <c r="K3655" s="11"/>
      <c r="L3655" s="11" t="s">
        <v>798</v>
      </c>
      <c r="M3655" s="11" t="s">
        <v>57</v>
      </c>
      <c r="N3655" s="11" t="s">
        <v>1484</v>
      </c>
      <c r="O3655" s="11" t="s">
        <v>1456</v>
      </c>
      <c r="P3655" s="11" t="s">
        <v>652</v>
      </c>
      <c r="Q3655" s="11" t="s">
        <v>1329</v>
      </c>
      <c r="R3655" s="14"/>
      <c r="S3655" s="11" t="s">
        <v>1457</v>
      </c>
      <c r="T3655" s="11" t="s">
        <v>1070</v>
      </c>
      <c r="U3655" s="11" t="s">
        <v>434</v>
      </c>
      <c r="V3655" s="14">
        <v>0.1</v>
      </c>
      <c r="W3655" s="14" t="s">
        <v>133</v>
      </c>
      <c r="X3655" s="11" t="s">
        <v>198</v>
      </c>
      <c r="Y3655" s="11" t="s">
        <v>199</v>
      </c>
      <c r="Z3655" s="11" t="s">
        <v>196</v>
      </c>
      <c r="AA3655" s="11"/>
      <c r="AB3655" s="11" t="s">
        <v>105</v>
      </c>
      <c r="AC3655" s="11" t="s">
        <v>506</v>
      </c>
      <c r="AD3655" s="11"/>
      <c r="AE3655" s="11"/>
      <c r="AF3655" s="11"/>
      <c r="AG3655" s="11"/>
      <c r="AH3655" s="11"/>
      <c r="AI3655" s="11" t="s">
        <v>225</v>
      </c>
      <c r="AJ3655" s="9" t="s">
        <v>777</v>
      </c>
      <c r="AK3655" s="9" t="s">
        <v>59</v>
      </c>
      <c r="AL3655" s="9"/>
    </row>
    <row r="3656" spans="1:38" hidden="1" x14ac:dyDescent="0.2">
      <c r="A3656" s="12">
        <v>3214</v>
      </c>
      <c r="B3656" s="4">
        <v>204</v>
      </c>
      <c r="C3656" s="11" t="s">
        <v>1067</v>
      </c>
      <c r="D3656" s="11" t="s">
        <v>1455</v>
      </c>
      <c r="E3656" s="12">
        <v>2018</v>
      </c>
      <c r="F3656" s="11" t="s">
        <v>1141</v>
      </c>
      <c r="G3656" s="13">
        <v>3.3932135728542902E-2</v>
      </c>
      <c r="H3656" s="13"/>
      <c r="I3656" s="13"/>
      <c r="J3656" s="11"/>
      <c r="K3656" s="11"/>
      <c r="L3656" s="11" t="s">
        <v>494</v>
      </c>
      <c r="M3656" s="11" t="s">
        <v>57</v>
      </c>
      <c r="N3656" s="11" t="s">
        <v>1484</v>
      </c>
      <c r="O3656" s="11" t="s">
        <v>1456</v>
      </c>
      <c r="P3656" s="11" t="s">
        <v>652</v>
      </c>
      <c r="Q3656" s="11" t="s">
        <v>1329</v>
      </c>
      <c r="R3656" s="14"/>
      <c r="S3656" s="11" t="s">
        <v>1457</v>
      </c>
      <c r="T3656" s="11" t="s">
        <v>1070</v>
      </c>
      <c r="U3656" s="11" t="s">
        <v>434</v>
      </c>
      <c r="V3656" s="14">
        <v>0.1</v>
      </c>
      <c r="W3656" s="14" t="s">
        <v>133</v>
      </c>
      <c r="X3656" s="11" t="s">
        <v>198</v>
      </c>
      <c r="Y3656" s="11" t="s">
        <v>199</v>
      </c>
      <c r="Z3656" s="11" t="s">
        <v>196</v>
      </c>
      <c r="AA3656" s="11"/>
      <c r="AB3656" s="11" t="s">
        <v>105</v>
      </c>
      <c r="AC3656" s="11" t="s">
        <v>506</v>
      </c>
      <c r="AD3656" s="11"/>
      <c r="AE3656" s="11"/>
      <c r="AF3656" s="11"/>
      <c r="AG3656" s="11"/>
      <c r="AH3656" s="11"/>
      <c r="AI3656" s="11" t="s">
        <v>225</v>
      </c>
      <c r="AJ3656" s="9" t="s">
        <v>777</v>
      </c>
      <c r="AK3656" s="9" t="s">
        <v>59</v>
      </c>
      <c r="AL3656" s="9"/>
    </row>
    <row r="3657" spans="1:38" hidden="1" x14ac:dyDescent="0.2">
      <c r="A3657" s="12">
        <v>3214</v>
      </c>
      <c r="B3657" s="4">
        <v>205</v>
      </c>
      <c r="C3657" s="11" t="s">
        <v>1067</v>
      </c>
      <c r="D3657" s="11" t="s">
        <v>1455</v>
      </c>
      <c r="E3657" s="12">
        <v>2018</v>
      </c>
      <c r="F3657" s="11" t="s">
        <v>1141</v>
      </c>
      <c r="G3657" s="13">
        <v>3.3932135728542902E-2</v>
      </c>
      <c r="H3657" s="13"/>
      <c r="I3657" s="13"/>
      <c r="J3657" s="11"/>
      <c r="K3657" s="11"/>
      <c r="L3657" s="11" t="s">
        <v>799</v>
      </c>
      <c r="M3657" s="11" t="s">
        <v>57</v>
      </c>
      <c r="N3657" s="11" t="s">
        <v>1484</v>
      </c>
      <c r="O3657" s="11" t="s">
        <v>1456</v>
      </c>
      <c r="P3657" s="11" t="s">
        <v>652</v>
      </c>
      <c r="Q3657" s="11" t="s">
        <v>1329</v>
      </c>
      <c r="R3657" s="14"/>
      <c r="S3657" s="11" t="s">
        <v>1457</v>
      </c>
      <c r="T3657" s="11" t="s">
        <v>1070</v>
      </c>
      <c r="U3657" s="11" t="s">
        <v>434</v>
      </c>
      <c r="V3657" s="14">
        <v>0.1</v>
      </c>
      <c r="W3657" s="14" t="s">
        <v>133</v>
      </c>
      <c r="X3657" s="11" t="s">
        <v>198</v>
      </c>
      <c r="Y3657" s="11" t="s">
        <v>199</v>
      </c>
      <c r="Z3657" s="11" t="s">
        <v>196</v>
      </c>
      <c r="AA3657" s="11"/>
      <c r="AB3657" s="11" t="s">
        <v>105</v>
      </c>
      <c r="AC3657" s="11" t="s">
        <v>506</v>
      </c>
      <c r="AD3657" s="11"/>
      <c r="AE3657" s="11"/>
      <c r="AF3657" s="11"/>
      <c r="AG3657" s="11"/>
      <c r="AH3657" s="11"/>
      <c r="AI3657" s="11" t="s">
        <v>225</v>
      </c>
      <c r="AJ3657" s="9" t="s">
        <v>777</v>
      </c>
      <c r="AK3657" s="9" t="s">
        <v>59</v>
      </c>
      <c r="AL3657" s="9"/>
    </row>
    <row r="3658" spans="1:38" hidden="1" x14ac:dyDescent="0.2">
      <c r="A3658" s="12">
        <v>3214</v>
      </c>
      <c r="B3658" s="4">
        <v>206</v>
      </c>
      <c r="C3658" s="11" t="s">
        <v>1067</v>
      </c>
      <c r="D3658" s="11" t="s">
        <v>1455</v>
      </c>
      <c r="E3658" s="12">
        <v>2018</v>
      </c>
      <c r="F3658" s="11" t="s">
        <v>1141</v>
      </c>
      <c r="G3658" s="13">
        <v>5.1896207584830399E-2</v>
      </c>
      <c r="H3658" s="13"/>
      <c r="I3658" s="13"/>
      <c r="J3658" s="11"/>
      <c r="K3658" s="11"/>
      <c r="L3658" s="11" t="s">
        <v>846</v>
      </c>
      <c r="M3658" s="11" t="s">
        <v>57</v>
      </c>
      <c r="N3658" s="11" t="s">
        <v>1484</v>
      </c>
      <c r="O3658" s="11" t="s">
        <v>1456</v>
      </c>
      <c r="P3658" s="11" t="s">
        <v>652</v>
      </c>
      <c r="Q3658" s="11" t="s">
        <v>1329</v>
      </c>
      <c r="R3658" s="14"/>
      <c r="S3658" s="11" t="s">
        <v>1457</v>
      </c>
      <c r="T3658" s="11" t="s">
        <v>1070</v>
      </c>
      <c r="U3658" s="11" t="s">
        <v>434</v>
      </c>
      <c r="V3658" s="14">
        <v>0.1</v>
      </c>
      <c r="W3658" s="14" t="s">
        <v>133</v>
      </c>
      <c r="X3658" s="11" t="s">
        <v>198</v>
      </c>
      <c r="Y3658" s="11" t="s">
        <v>199</v>
      </c>
      <c r="Z3658" s="11" t="s">
        <v>196</v>
      </c>
      <c r="AA3658" s="11"/>
      <c r="AB3658" s="11" t="s">
        <v>105</v>
      </c>
      <c r="AC3658" s="11" t="s">
        <v>506</v>
      </c>
      <c r="AD3658" s="11"/>
      <c r="AE3658" s="11"/>
      <c r="AF3658" s="11"/>
      <c r="AG3658" s="11"/>
      <c r="AH3658" s="11"/>
      <c r="AI3658" s="11" t="s">
        <v>225</v>
      </c>
      <c r="AJ3658" s="9" t="s">
        <v>777</v>
      </c>
      <c r="AK3658" s="9" t="s">
        <v>59</v>
      </c>
      <c r="AL3658" s="9"/>
    </row>
    <row r="3659" spans="1:38" hidden="1" x14ac:dyDescent="0.2">
      <c r="A3659" s="12">
        <v>3214</v>
      </c>
      <c r="B3659" s="4">
        <v>207</v>
      </c>
      <c r="C3659" s="11" t="s">
        <v>1067</v>
      </c>
      <c r="D3659" s="11" t="s">
        <v>1455</v>
      </c>
      <c r="E3659" s="12">
        <v>2018</v>
      </c>
      <c r="F3659" s="11" t="s">
        <v>1141</v>
      </c>
      <c r="G3659" s="13">
        <v>4.4710578842315399E-2</v>
      </c>
      <c r="H3659" s="13"/>
      <c r="I3659" s="13"/>
      <c r="J3659" s="11"/>
      <c r="K3659" s="11"/>
      <c r="L3659" s="11" t="s">
        <v>847</v>
      </c>
      <c r="M3659" s="11" t="s">
        <v>57</v>
      </c>
      <c r="N3659" s="11" t="s">
        <v>1484</v>
      </c>
      <c r="O3659" s="11" t="s">
        <v>1456</v>
      </c>
      <c r="P3659" s="11" t="s">
        <v>652</v>
      </c>
      <c r="Q3659" s="11" t="s">
        <v>1329</v>
      </c>
      <c r="R3659" s="14"/>
      <c r="S3659" s="11" t="s">
        <v>1457</v>
      </c>
      <c r="T3659" s="11" t="s">
        <v>1070</v>
      </c>
      <c r="U3659" s="11" t="s">
        <v>434</v>
      </c>
      <c r="V3659" s="14">
        <v>0.1</v>
      </c>
      <c r="W3659" s="14" t="s">
        <v>133</v>
      </c>
      <c r="X3659" s="11" t="s">
        <v>198</v>
      </c>
      <c r="Y3659" s="11" t="s">
        <v>199</v>
      </c>
      <c r="Z3659" s="11" t="s">
        <v>196</v>
      </c>
      <c r="AA3659" s="11"/>
      <c r="AB3659" s="11" t="s">
        <v>105</v>
      </c>
      <c r="AC3659" s="11" t="s">
        <v>506</v>
      </c>
      <c r="AD3659" s="11"/>
      <c r="AE3659" s="11"/>
      <c r="AF3659" s="11"/>
      <c r="AG3659" s="11"/>
      <c r="AH3659" s="11"/>
      <c r="AI3659" s="11" t="s">
        <v>225</v>
      </c>
      <c r="AJ3659" s="9" t="s">
        <v>777</v>
      </c>
      <c r="AK3659" s="9" t="s">
        <v>59</v>
      </c>
      <c r="AL3659" s="9"/>
    </row>
    <row r="3660" spans="1:38" hidden="1" x14ac:dyDescent="0.2">
      <c r="A3660" s="12">
        <v>3214</v>
      </c>
      <c r="B3660" s="4">
        <v>208</v>
      </c>
      <c r="C3660" s="11" t="s">
        <v>1067</v>
      </c>
      <c r="D3660" s="11" t="s">
        <v>1455</v>
      </c>
      <c r="E3660" s="12">
        <v>2018</v>
      </c>
      <c r="F3660" s="11" t="s">
        <v>1141</v>
      </c>
      <c r="G3660" s="13">
        <v>5.0698602794411199E-2</v>
      </c>
      <c r="H3660" s="13"/>
      <c r="I3660" s="13"/>
      <c r="J3660" s="11"/>
      <c r="K3660" s="11"/>
      <c r="L3660" s="11" t="s">
        <v>377</v>
      </c>
      <c r="M3660" s="11" t="s">
        <v>57</v>
      </c>
      <c r="N3660" s="11" t="s">
        <v>1484</v>
      </c>
      <c r="O3660" s="11" t="s">
        <v>1456</v>
      </c>
      <c r="P3660" s="11" t="s">
        <v>652</v>
      </c>
      <c r="Q3660" s="11" t="s">
        <v>1329</v>
      </c>
      <c r="R3660" s="14"/>
      <c r="S3660" s="11" t="s">
        <v>1457</v>
      </c>
      <c r="T3660" s="11" t="s">
        <v>1070</v>
      </c>
      <c r="U3660" s="11" t="s">
        <v>434</v>
      </c>
      <c r="V3660" s="14">
        <v>0.1</v>
      </c>
      <c r="W3660" s="14" t="s">
        <v>133</v>
      </c>
      <c r="X3660" s="11" t="s">
        <v>198</v>
      </c>
      <c r="Y3660" s="11" t="s">
        <v>199</v>
      </c>
      <c r="Z3660" s="11" t="s">
        <v>196</v>
      </c>
      <c r="AA3660" s="11"/>
      <c r="AB3660" s="11" t="s">
        <v>105</v>
      </c>
      <c r="AC3660" s="11" t="s">
        <v>506</v>
      </c>
      <c r="AD3660" s="11"/>
      <c r="AE3660" s="11"/>
      <c r="AF3660" s="11"/>
      <c r="AG3660" s="11"/>
      <c r="AH3660" s="11"/>
      <c r="AI3660" s="11" t="s">
        <v>225</v>
      </c>
      <c r="AJ3660" s="9" t="s">
        <v>777</v>
      </c>
      <c r="AK3660" s="9" t="s">
        <v>59</v>
      </c>
      <c r="AL3660" s="9"/>
    </row>
    <row r="3661" spans="1:38" hidden="1" x14ac:dyDescent="0.2">
      <c r="A3661" s="12">
        <v>3214</v>
      </c>
      <c r="B3661" s="4">
        <v>209</v>
      </c>
      <c r="C3661" s="11" t="s">
        <v>1067</v>
      </c>
      <c r="D3661" s="11" t="s">
        <v>1455</v>
      </c>
      <c r="E3661" s="12">
        <v>2018</v>
      </c>
      <c r="F3661" s="11" t="s">
        <v>1141</v>
      </c>
      <c r="G3661" s="13">
        <v>6.1477045908183703E-2</v>
      </c>
      <c r="H3661" s="13"/>
      <c r="I3661" s="13"/>
      <c r="J3661" s="11"/>
      <c r="K3661" s="11"/>
      <c r="L3661" s="11" t="s">
        <v>496</v>
      </c>
      <c r="M3661" s="11" t="s">
        <v>57</v>
      </c>
      <c r="N3661" s="11" t="s">
        <v>1484</v>
      </c>
      <c r="O3661" s="11" t="s">
        <v>1456</v>
      </c>
      <c r="P3661" s="11" t="s">
        <v>652</v>
      </c>
      <c r="Q3661" s="11" t="s">
        <v>1329</v>
      </c>
      <c r="R3661" s="14"/>
      <c r="S3661" s="11" t="s">
        <v>1457</v>
      </c>
      <c r="T3661" s="11" t="s">
        <v>1070</v>
      </c>
      <c r="U3661" s="11" t="s">
        <v>434</v>
      </c>
      <c r="V3661" s="14">
        <v>0.1</v>
      </c>
      <c r="W3661" s="14" t="s">
        <v>133</v>
      </c>
      <c r="X3661" s="11" t="s">
        <v>198</v>
      </c>
      <c r="Y3661" s="11" t="s">
        <v>199</v>
      </c>
      <c r="Z3661" s="11" t="s">
        <v>196</v>
      </c>
      <c r="AA3661" s="11"/>
      <c r="AB3661" s="11" t="s">
        <v>105</v>
      </c>
      <c r="AC3661" s="11" t="s">
        <v>506</v>
      </c>
      <c r="AD3661" s="11"/>
      <c r="AE3661" s="11"/>
      <c r="AF3661" s="11"/>
      <c r="AG3661" s="11"/>
      <c r="AH3661" s="11"/>
      <c r="AI3661" s="11" t="s">
        <v>225</v>
      </c>
      <c r="AJ3661" s="9" t="s">
        <v>777</v>
      </c>
      <c r="AK3661" s="9" t="s">
        <v>59</v>
      </c>
      <c r="AL3661" s="9"/>
    </row>
    <row r="3662" spans="1:38" hidden="1" x14ac:dyDescent="0.2">
      <c r="A3662" s="12">
        <v>3214</v>
      </c>
      <c r="B3662" s="4">
        <v>210</v>
      </c>
      <c r="C3662" s="11" t="s">
        <v>1067</v>
      </c>
      <c r="D3662" s="11" t="s">
        <v>1455</v>
      </c>
      <c r="E3662" s="12">
        <v>2018</v>
      </c>
      <c r="F3662" s="11" t="s">
        <v>1141</v>
      </c>
      <c r="G3662" s="13">
        <v>0.148502994011976</v>
      </c>
      <c r="H3662" s="13"/>
      <c r="I3662" s="13"/>
      <c r="J3662" s="11"/>
      <c r="K3662" s="11"/>
      <c r="L3662" s="11" t="s">
        <v>355</v>
      </c>
      <c r="M3662" s="11" t="s">
        <v>57</v>
      </c>
      <c r="N3662" s="11" t="s">
        <v>1484</v>
      </c>
      <c r="O3662" s="11" t="s">
        <v>1456</v>
      </c>
      <c r="P3662" s="11" t="s">
        <v>652</v>
      </c>
      <c r="Q3662" s="11" t="s">
        <v>1329</v>
      </c>
      <c r="R3662" s="14"/>
      <c r="S3662" s="11" t="s">
        <v>1457</v>
      </c>
      <c r="T3662" s="11" t="s">
        <v>1070</v>
      </c>
      <c r="U3662" s="11" t="s">
        <v>434</v>
      </c>
      <c r="V3662" s="14">
        <v>0.1</v>
      </c>
      <c r="W3662" s="14" t="s">
        <v>133</v>
      </c>
      <c r="X3662" s="11" t="s">
        <v>198</v>
      </c>
      <c r="Y3662" s="11" t="s">
        <v>199</v>
      </c>
      <c r="Z3662" s="11" t="s">
        <v>196</v>
      </c>
      <c r="AA3662" s="11"/>
      <c r="AB3662" s="11" t="s">
        <v>105</v>
      </c>
      <c r="AC3662" s="11" t="s">
        <v>506</v>
      </c>
      <c r="AD3662" s="11"/>
      <c r="AE3662" s="11"/>
      <c r="AF3662" s="11"/>
      <c r="AG3662" s="11"/>
      <c r="AH3662" s="11"/>
      <c r="AI3662" s="11" t="s">
        <v>225</v>
      </c>
      <c r="AJ3662" s="9" t="s">
        <v>777</v>
      </c>
      <c r="AK3662" s="9" t="s">
        <v>59</v>
      </c>
      <c r="AL3662" s="9"/>
    </row>
    <row r="3663" spans="1:38" hidden="1" x14ac:dyDescent="0.2">
      <c r="A3663" s="12">
        <v>3214</v>
      </c>
      <c r="B3663" s="4">
        <v>211</v>
      </c>
      <c r="C3663" s="11" t="s">
        <v>1067</v>
      </c>
      <c r="D3663" s="11" t="s">
        <v>1455</v>
      </c>
      <c r="E3663" s="12">
        <v>2018</v>
      </c>
      <c r="F3663" s="11" t="s">
        <v>1141</v>
      </c>
      <c r="G3663" s="13">
        <v>4.87025948103793E-2</v>
      </c>
      <c r="H3663" s="13"/>
      <c r="I3663" s="13"/>
      <c r="J3663" s="11"/>
      <c r="K3663" s="11"/>
      <c r="L3663" s="11" t="s">
        <v>848</v>
      </c>
      <c r="M3663" s="11" t="s">
        <v>57</v>
      </c>
      <c r="N3663" s="11" t="s">
        <v>1484</v>
      </c>
      <c r="O3663" s="11" t="s">
        <v>1456</v>
      </c>
      <c r="P3663" s="11" t="s">
        <v>652</v>
      </c>
      <c r="Q3663" s="11" t="s">
        <v>1329</v>
      </c>
      <c r="R3663" s="14"/>
      <c r="S3663" s="11" t="s">
        <v>1457</v>
      </c>
      <c r="T3663" s="11" t="s">
        <v>1070</v>
      </c>
      <c r="U3663" s="11" t="s">
        <v>434</v>
      </c>
      <c r="V3663" s="14">
        <v>0.1</v>
      </c>
      <c r="W3663" s="14" t="s">
        <v>133</v>
      </c>
      <c r="X3663" s="11" t="s">
        <v>198</v>
      </c>
      <c r="Y3663" s="11" t="s">
        <v>199</v>
      </c>
      <c r="Z3663" s="11" t="s">
        <v>196</v>
      </c>
      <c r="AA3663" s="11"/>
      <c r="AB3663" s="11" t="s">
        <v>105</v>
      </c>
      <c r="AC3663" s="11" t="s">
        <v>506</v>
      </c>
      <c r="AD3663" s="11"/>
      <c r="AE3663" s="11"/>
      <c r="AF3663" s="11"/>
      <c r="AG3663" s="11"/>
      <c r="AH3663" s="11"/>
      <c r="AI3663" s="11" t="s">
        <v>225</v>
      </c>
      <c r="AJ3663" s="9" t="s">
        <v>777</v>
      </c>
      <c r="AK3663" s="9" t="s">
        <v>59</v>
      </c>
      <c r="AL3663" s="9"/>
    </row>
    <row r="3664" spans="1:38" hidden="1" x14ac:dyDescent="0.2">
      <c r="A3664" s="12">
        <v>3214</v>
      </c>
      <c r="B3664" s="4">
        <v>212</v>
      </c>
      <c r="C3664" s="11" t="s">
        <v>1067</v>
      </c>
      <c r="D3664" s="11" t="s">
        <v>1455</v>
      </c>
      <c r="E3664" s="12">
        <v>2018</v>
      </c>
      <c r="F3664" s="11" t="s">
        <v>1141</v>
      </c>
      <c r="G3664" s="13">
        <v>7.0658682634730602E-2</v>
      </c>
      <c r="H3664" s="13"/>
      <c r="I3664" s="13"/>
      <c r="J3664" s="11"/>
      <c r="K3664" s="11"/>
      <c r="L3664" s="11" t="s">
        <v>258</v>
      </c>
      <c r="M3664" s="11" t="s">
        <v>57</v>
      </c>
      <c r="N3664" s="11" t="s">
        <v>1484</v>
      </c>
      <c r="O3664" s="11" t="s">
        <v>1456</v>
      </c>
      <c r="P3664" s="11" t="s">
        <v>652</v>
      </c>
      <c r="Q3664" s="11" t="s">
        <v>1329</v>
      </c>
      <c r="R3664" s="14"/>
      <c r="S3664" s="11" t="s">
        <v>1457</v>
      </c>
      <c r="T3664" s="11" t="s">
        <v>1070</v>
      </c>
      <c r="U3664" s="11" t="s">
        <v>434</v>
      </c>
      <c r="V3664" s="14">
        <v>0.1</v>
      </c>
      <c r="W3664" s="14" t="s">
        <v>133</v>
      </c>
      <c r="X3664" s="11" t="s">
        <v>198</v>
      </c>
      <c r="Y3664" s="11" t="s">
        <v>199</v>
      </c>
      <c r="Z3664" s="11" t="s">
        <v>196</v>
      </c>
      <c r="AA3664" s="11"/>
      <c r="AB3664" s="11" t="s">
        <v>105</v>
      </c>
      <c r="AC3664" s="11" t="s">
        <v>506</v>
      </c>
      <c r="AD3664" s="11"/>
      <c r="AE3664" s="11"/>
      <c r="AF3664" s="11"/>
      <c r="AG3664" s="11"/>
      <c r="AH3664" s="11"/>
      <c r="AI3664" s="11" t="s">
        <v>225</v>
      </c>
      <c r="AJ3664" s="9" t="s">
        <v>777</v>
      </c>
      <c r="AK3664" s="9" t="s">
        <v>59</v>
      </c>
      <c r="AL3664" s="9"/>
    </row>
    <row r="3665" spans="1:38" hidden="1" x14ac:dyDescent="0.2">
      <c r="A3665" s="12">
        <v>3214</v>
      </c>
      <c r="B3665" s="4">
        <v>213</v>
      </c>
      <c r="C3665" s="11" t="s">
        <v>1067</v>
      </c>
      <c r="D3665" s="11" t="s">
        <v>1455</v>
      </c>
      <c r="E3665" s="12">
        <v>2018</v>
      </c>
      <c r="F3665" s="11" t="s">
        <v>1141</v>
      </c>
      <c r="G3665" s="13">
        <v>5.2694610778443098E-2</v>
      </c>
      <c r="H3665" s="13"/>
      <c r="I3665" s="13"/>
      <c r="J3665" s="11"/>
      <c r="K3665" s="11"/>
      <c r="L3665" s="11" t="s">
        <v>1442</v>
      </c>
      <c r="M3665" s="11" t="s">
        <v>57</v>
      </c>
      <c r="N3665" s="11" t="s">
        <v>1484</v>
      </c>
      <c r="O3665" s="11" t="s">
        <v>1456</v>
      </c>
      <c r="P3665" s="11" t="s">
        <v>652</v>
      </c>
      <c r="Q3665" s="11" t="s">
        <v>1329</v>
      </c>
      <c r="R3665" s="14"/>
      <c r="S3665" s="11" t="s">
        <v>1457</v>
      </c>
      <c r="T3665" s="11" t="s">
        <v>1070</v>
      </c>
      <c r="U3665" s="11" t="s">
        <v>434</v>
      </c>
      <c r="V3665" s="14">
        <v>0.1</v>
      </c>
      <c r="W3665" s="14" t="s">
        <v>133</v>
      </c>
      <c r="X3665" s="11" t="s">
        <v>198</v>
      </c>
      <c r="Y3665" s="11" t="s">
        <v>199</v>
      </c>
      <c r="Z3665" s="11" t="s">
        <v>196</v>
      </c>
      <c r="AA3665" s="11"/>
      <c r="AB3665" s="11" t="s">
        <v>105</v>
      </c>
      <c r="AC3665" s="11" t="s">
        <v>506</v>
      </c>
      <c r="AD3665" s="11"/>
      <c r="AE3665" s="11"/>
      <c r="AF3665" s="11"/>
      <c r="AG3665" s="11"/>
      <c r="AH3665" s="11"/>
      <c r="AI3665" s="11" t="s">
        <v>225</v>
      </c>
      <c r="AJ3665" s="9" t="s">
        <v>777</v>
      </c>
      <c r="AK3665" s="9" t="s">
        <v>59</v>
      </c>
      <c r="AL3665" s="9"/>
    </row>
    <row r="3666" spans="1:38" hidden="1" x14ac:dyDescent="0.2">
      <c r="A3666" s="12">
        <v>3214</v>
      </c>
      <c r="B3666" s="4">
        <v>214</v>
      </c>
      <c r="C3666" s="11" t="s">
        <v>1067</v>
      </c>
      <c r="D3666" s="11" t="s">
        <v>1455</v>
      </c>
      <c r="E3666" s="12">
        <v>2018</v>
      </c>
      <c r="F3666" s="11" t="s">
        <v>1141</v>
      </c>
      <c r="G3666" s="13">
        <v>0.107784431137725</v>
      </c>
      <c r="H3666" s="13"/>
      <c r="I3666" s="13"/>
      <c r="J3666" s="11"/>
      <c r="K3666" s="11"/>
      <c r="L3666" s="11" t="s">
        <v>97</v>
      </c>
      <c r="M3666" s="11" t="s">
        <v>57</v>
      </c>
      <c r="N3666" s="11" t="s">
        <v>1484</v>
      </c>
      <c r="O3666" s="11" t="s">
        <v>1456</v>
      </c>
      <c r="P3666" s="11" t="s">
        <v>652</v>
      </c>
      <c r="Q3666" s="11" t="s">
        <v>1329</v>
      </c>
      <c r="R3666" s="14"/>
      <c r="S3666" s="11" t="s">
        <v>1457</v>
      </c>
      <c r="T3666" s="11" t="s">
        <v>1070</v>
      </c>
      <c r="U3666" s="11" t="s">
        <v>434</v>
      </c>
      <c r="V3666" s="14">
        <v>0.1</v>
      </c>
      <c r="W3666" s="14" t="s">
        <v>133</v>
      </c>
      <c r="X3666" s="11" t="s">
        <v>198</v>
      </c>
      <c r="Y3666" s="11" t="s">
        <v>199</v>
      </c>
      <c r="Z3666" s="11" t="s">
        <v>196</v>
      </c>
      <c r="AA3666" s="11"/>
      <c r="AB3666" s="11" t="s">
        <v>105</v>
      </c>
      <c r="AC3666" s="11" t="s">
        <v>506</v>
      </c>
      <c r="AD3666" s="11"/>
      <c r="AE3666" s="11"/>
      <c r="AF3666" s="11"/>
      <c r="AG3666" s="11"/>
      <c r="AH3666" s="11"/>
      <c r="AI3666" s="11" t="s">
        <v>225</v>
      </c>
      <c r="AJ3666" s="9" t="s">
        <v>777</v>
      </c>
      <c r="AK3666" s="9" t="s">
        <v>59</v>
      </c>
      <c r="AL3666" s="9"/>
    </row>
    <row r="3667" spans="1:38" hidden="1" x14ac:dyDescent="0.2">
      <c r="A3667" s="12">
        <v>3214</v>
      </c>
      <c r="B3667" s="4">
        <v>215</v>
      </c>
      <c r="C3667" s="11" t="s">
        <v>1067</v>
      </c>
      <c r="D3667" s="11" t="s">
        <v>1455</v>
      </c>
      <c r="E3667" s="12">
        <v>2018</v>
      </c>
      <c r="F3667" s="11" t="s">
        <v>1141</v>
      </c>
      <c r="G3667" s="13">
        <v>3.4730538922155697E-2</v>
      </c>
      <c r="H3667" s="13"/>
      <c r="I3667" s="13"/>
      <c r="J3667" s="11"/>
      <c r="K3667" s="11"/>
      <c r="L3667" s="11" t="s">
        <v>106</v>
      </c>
      <c r="M3667" s="11" t="s">
        <v>57</v>
      </c>
      <c r="N3667" s="11" t="s">
        <v>1484</v>
      </c>
      <c r="O3667" s="11" t="s">
        <v>1456</v>
      </c>
      <c r="P3667" s="11" t="s">
        <v>652</v>
      </c>
      <c r="Q3667" s="11" t="s">
        <v>1329</v>
      </c>
      <c r="R3667" s="14"/>
      <c r="S3667" s="11" t="s">
        <v>1457</v>
      </c>
      <c r="T3667" s="11" t="s">
        <v>1070</v>
      </c>
      <c r="U3667" s="11" t="s">
        <v>434</v>
      </c>
      <c r="V3667" s="14">
        <v>0.1</v>
      </c>
      <c r="W3667" s="14" t="s">
        <v>133</v>
      </c>
      <c r="X3667" s="11" t="s">
        <v>198</v>
      </c>
      <c r="Y3667" s="11" t="s">
        <v>199</v>
      </c>
      <c r="Z3667" s="11" t="s">
        <v>196</v>
      </c>
      <c r="AA3667" s="11"/>
      <c r="AB3667" s="11" t="s">
        <v>105</v>
      </c>
      <c r="AC3667" s="11" t="s">
        <v>506</v>
      </c>
      <c r="AD3667" s="11"/>
      <c r="AE3667" s="11"/>
      <c r="AF3667" s="11"/>
      <c r="AG3667" s="11"/>
      <c r="AH3667" s="11"/>
      <c r="AI3667" s="11" t="s">
        <v>225</v>
      </c>
      <c r="AJ3667" s="9" t="s">
        <v>777</v>
      </c>
      <c r="AK3667" s="9" t="s">
        <v>59</v>
      </c>
      <c r="AL3667" s="9"/>
    </row>
    <row r="3668" spans="1:38" hidden="1" x14ac:dyDescent="0.2">
      <c r="A3668" s="12">
        <v>3214</v>
      </c>
      <c r="B3668" s="4">
        <v>216</v>
      </c>
      <c r="C3668" s="11" t="s">
        <v>1067</v>
      </c>
      <c r="D3668" s="11" t="s">
        <v>1455</v>
      </c>
      <c r="E3668" s="12">
        <v>2018</v>
      </c>
      <c r="F3668" s="11" t="s">
        <v>1141</v>
      </c>
      <c r="G3668" s="13">
        <v>4.3512974051896199E-2</v>
      </c>
      <c r="H3668" s="13"/>
      <c r="I3668" s="13"/>
      <c r="J3668" s="11"/>
      <c r="K3668" s="11"/>
      <c r="L3668" s="11" t="s">
        <v>1444</v>
      </c>
      <c r="M3668" s="11" t="s">
        <v>57</v>
      </c>
      <c r="N3668" s="11" t="s">
        <v>1484</v>
      </c>
      <c r="O3668" s="11" t="s">
        <v>1456</v>
      </c>
      <c r="P3668" s="11" t="s">
        <v>652</v>
      </c>
      <c r="Q3668" s="11" t="s">
        <v>1329</v>
      </c>
      <c r="R3668" s="14"/>
      <c r="S3668" s="11" t="s">
        <v>1457</v>
      </c>
      <c r="T3668" s="11" t="s">
        <v>1070</v>
      </c>
      <c r="U3668" s="11" t="s">
        <v>434</v>
      </c>
      <c r="V3668" s="14">
        <v>0.1</v>
      </c>
      <c r="W3668" s="14" t="s">
        <v>133</v>
      </c>
      <c r="X3668" s="11" t="s">
        <v>198</v>
      </c>
      <c r="Y3668" s="11" t="s">
        <v>199</v>
      </c>
      <c r="Z3668" s="11" t="s">
        <v>196</v>
      </c>
      <c r="AA3668" s="11"/>
      <c r="AB3668" s="11" t="s">
        <v>105</v>
      </c>
      <c r="AC3668" s="11" t="s">
        <v>506</v>
      </c>
      <c r="AD3668" s="11"/>
      <c r="AE3668" s="11"/>
      <c r="AF3668" s="11"/>
      <c r="AG3668" s="11"/>
      <c r="AH3668" s="11"/>
      <c r="AI3668" s="11" t="s">
        <v>225</v>
      </c>
      <c r="AJ3668" s="9" t="s">
        <v>777</v>
      </c>
      <c r="AK3668" s="9" t="s">
        <v>59</v>
      </c>
      <c r="AL3668" s="9"/>
    </row>
    <row r="3669" spans="1:38" hidden="1" x14ac:dyDescent="0.2">
      <c r="A3669" s="12">
        <v>3214</v>
      </c>
      <c r="B3669" s="4">
        <v>217</v>
      </c>
      <c r="C3669" s="11" t="s">
        <v>1067</v>
      </c>
      <c r="D3669" s="11" t="s">
        <v>1455</v>
      </c>
      <c r="E3669" s="12">
        <v>2018</v>
      </c>
      <c r="F3669" s="11" t="s">
        <v>1141</v>
      </c>
      <c r="G3669" s="13">
        <v>6.1876247504989997E-2</v>
      </c>
      <c r="H3669" s="13"/>
      <c r="I3669" s="13"/>
      <c r="J3669" s="11"/>
      <c r="K3669" s="11"/>
      <c r="L3669" s="11" t="s">
        <v>1445</v>
      </c>
      <c r="M3669" s="11" t="s">
        <v>57</v>
      </c>
      <c r="N3669" s="11" t="s">
        <v>1484</v>
      </c>
      <c r="O3669" s="11" t="s">
        <v>1456</v>
      </c>
      <c r="P3669" s="11" t="s">
        <v>652</v>
      </c>
      <c r="Q3669" s="11" t="s">
        <v>1329</v>
      </c>
      <c r="R3669" s="14"/>
      <c r="S3669" s="11" t="s">
        <v>1457</v>
      </c>
      <c r="T3669" s="11" t="s">
        <v>1070</v>
      </c>
      <c r="U3669" s="11" t="s">
        <v>434</v>
      </c>
      <c r="V3669" s="14">
        <v>0.1</v>
      </c>
      <c r="W3669" s="14" t="s">
        <v>133</v>
      </c>
      <c r="X3669" s="11" t="s">
        <v>198</v>
      </c>
      <c r="Y3669" s="11" t="s">
        <v>199</v>
      </c>
      <c r="Z3669" s="11" t="s">
        <v>196</v>
      </c>
      <c r="AA3669" s="11"/>
      <c r="AB3669" s="11" t="s">
        <v>105</v>
      </c>
      <c r="AC3669" s="11" t="s">
        <v>506</v>
      </c>
      <c r="AD3669" s="11"/>
      <c r="AE3669" s="11"/>
      <c r="AF3669" s="11"/>
      <c r="AG3669" s="11"/>
      <c r="AH3669" s="11"/>
      <c r="AI3669" s="11" t="s">
        <v>225</v>
      </c>
      <c r="AJ3669" s="9" t="s">
        <v>777</v>
      </c>
      <c r="AK3669" s="9" t="s">
        <v>59</v>
      </c>
      <c r="AL3669" s="9"/>
    </row>
    <row r="3670" spans="1:38" hidden="1" x14ac:dyDescent="0.2">
      <c r="A3670" s="12">
        <v>3214</v>
      </c>
      <c r="B3670" s="4">
        <v>218</v>
      </c>
      <c r="C3670" s="11" t="s">
        <v>1067</v>
      </c>
      <c r="D3670" s="11" t="s">
        <v>1455</v>
      </c>
      <c r="E3670" s="12">
        <v>2018</v>
      </c>
      <c r="F3670" s="11" t="s">
        <v>1141</v>
      </c>
      <c r="G3670" s="13">
        <v>8.6227544910179602E-2</v>
      </c>
      <c r="H3670" s="13"/>
      <c r="I3670" s="13"/>
      <c r="J3670" s="11"/>
      <c r="K3670" s="11"/>
      <c r="L3670" s="11" t="s">
        <v>98</v>
      </c>
      <c r="M3670" s="11" t="s">
        <v>57</v>
      </c>
      <c r="N3670" s="11" t="s">
        <v>1484</v>
      </c>
      <c r="O3670" s="11" t="s">
        <v>1456</v>
      </c>
      <c r="P3670" s="11" t="s">
        <v>652</v>
      </c>
      <c r="Q3670" s="11" t="s">
        <v>1329</v>
      </c>
      <c r="R3670" s="14"/>
      <c r="S3670" s="11" t="s">
        <v>1457</v>
      </c>
      <c r="T3670" s="11" t="s">
        <v>1070</v>
      </c>
      <c r="U3670" s="11" t="s">
        <v>434</v>
      </c>
      <c r="V3670" s="14">
        <v>0.1</v>
      </c>
      <c r="W3670" s="14" t="s">
        <v>133</v>
      </c>
      <c r="X3670" s="11" t="s">
        <v>198</v>
      </c>
      <c r="Y3670" s="11" t="s">
        <v>199</v>
      </c>
      <c r="Z3670" s="11" t="s">
        <v>196</v>
      </c>
      <c r="AA3670" s="11"/>
      <c r="AB3670" s="11" t="s">
        <v>105</v>
      </c>
      <c r="AC3670" s="11" t="s">
        <v>506</v>
      </c>
      <c r="AD3670" s="11"/>
      <c r="AE3670" s="11"/>
      <c r="AF3670" s="11"/>
      <c r="AG3670" s="11"/>
      <c r="AH3670" s="11"/>
      <c r="AI3670" s="11" t="s">
        <v>225</v>
      </c>
      <c r="AJ3670" s="9" t="s">
        <v>777</v>
      </c>
      <c r="AK3670" s="9" t="s">
        <v>59</v>
      </c>
      <c r="AL3670" s="9"/>
    </row>
    <row r="3671" spans="1:38" hidden="1" x14ac:dyDescent="0.2">
      <c r="A3671" s="12">
        <v>3214</v>
      </c>
      <c r="B3671" s="4">
        <v>219</v>
      </c>
      <c r="C3671" s="11" t="s">
        <v>1067</v>
      </c>
      <c r="D3671" s="11" t="s">
        <v>1455</v>
      </c>
      <c r="E3671" s="12">
        <v>2018</v>
      </c>
      <c r="F3671" s="11" t="s">
        <v>1141</v>
      </c>
      <c r="G3671" s="13">
        <v>7.5049900199600797E-2</v>
      </c>
      <c r="H3671" s="13"/>
      <c r="I3671" s="13"/>
      <c r="J3671" s="11"/>
      <c r="K3671" s="11"/>
      <c r="L3671" s="11" t="s">
        <v>324</v>
      </c>
      <c r="M3671" s="11" t="s">
        <v>57</v>
      </c>
      <c r="N3671" s="11" t="s">
        <v>1484</v>
      </c>
      <c r="O3671" s="11" t="s">
        <v>1456</v>
      </c>
      <c r="P3671" s="11" t="s">
        <v>652</v>
      </c>
      <c r="Q3671" s="11" t="s">
        <v>1329</v>
      </c>
      <c r="R3671" s="14"/>
      <c r="S3671" s="11" t="s">
        <v>1457</v>
      </c>
      <c r="T3671" s="11" t="s">
        <v>1070</v>
      </c>
      <c r="U3671" s="11" t="s">
        <v>434</v>
      </c>
      <c r="V3671" s="14">
        <v>0.1</v>
      </c>
      <c r="W3671" s="14" t="s">
        <v>133</v>
      </c>
      <c r="X3671" s="11" t="s">
        <v>198</v>
      </c>
      <c r="Y3671" s="11" t="s">
        <v>199</v>
      </c>
      <c r="Z3671" s="11" t="s">
        <v>196</v>
      </c>
      <c r="AA3671" s="11"/>
      <c r="AB3671" s="11" t="s">
        <v>105</v>
      </c>
      <c r="AC3671" s="11" t="s">
        <v>506</v>
      </c>
      <c r="AD3671" s="11"/>
      <c r="AE3671" s="11"/>
      <c r="AF3671" s="11"/>
      <c r="AG3671" s="11"/>
      <c r="AH3671" s="11"/>
      <c r="AI3671" s="11" t="s">
        <v>225</v>
      </c>
      <c r="AJ3671" s="9" t="s">
        <v>777</v>
      </c>
      <c r="AK3671" s="9" t="s">
        <v>59</v>
      </c>
      <c r="AL3671" s="9"/>
    </row>
    <row r="3672" spans="1:38" hidden="1" x14ac:dyDescent="0.2">
      <c r="A3672" s="12">
        <v>3214</v>
      </c>
      <c r="B3672" s="4">
        <v>220</v>
      </c>
      <c r="C3672" s="11" t="s">
        <v>1067</v>
      </c>
      <c r="D3672" s="11" t="s">
        <v>1455</v>
      </c>
      <c r="E3672" s="12">
        <v>2018</v>
      </c>
      <c r="F3672" s="11" t="s">
        <v>1141</v>
      </c>
      <c r="G3672" s="13">
        <v>9.4610778443113802E-2</v>
      </c>
      <c r="H3672" s="13"/>
      <c r="I3672" s="13"/>
      <c r="J3672" s="11"/>
      <c r="K3672" s="11"/>
      <c r="L3672" s="11" t="s">
        <v>325</v>
      </c>
      <c r="M3672" s="11" t="s">
        <v>57</v>
      </c>
      <c r="N3672" s="11" t="s">
        <v>1484</v>
      </c>
      <c r="O3672" s="11" t="s">
        <v>1456</v>
      </c>
      <c r="P3672" s="11" t="s">
        <v>652</v>
      </c>
      <c r="Q3672" s="11" t="s">
        <v>1329</v>
      </c>
      <c r="R3672" s="14"/>
      <c r="S3672" s="11" t="s">
        <v>1457</v>
      </c>
      <c r="T3672" s="11" t="s">
        <v>1070</v>
      </c>
      <c r="U3672" s="11" t="s">
        <v>434</v>
      </c>
      <c r="V3672" s="14">
        <v>0.1</v>
      </c>
      <c r="W3672" s="14" t="s">
        <v>133</v>
      </c>
      <c r="X3672" s="11" t="s">
        <v>198</v>
      </c>
      <c r="Y3672" s="11" t="s">
        <v>199</v>
      </c>
      <c r="Z3672" s="11" t="s">
        <v>196</v>
      </c>
      <c r="AA3672" s="11"/>
      <c r="AB3672" s="11" t="s">
        <v>105</v>
      </c>
      <c r="AC3672" s="11" t="s">
        <v>506</v>
      </c>
      <c r="AD3672" s="11"/>
      <c r="AE3672" s="11"/>
      <c r="AF3672" s="11"/>
      <c r="AG3672" s="11"/>
      <c r="AH3672" s="11"/>
      <c r="AI3672" s="11" t="s">
        <v>225</v>
      </c>
      <c r="AJ3672" s="9" t="s">
        <v>777</v>
      </c>
      <c r="AK3672" s="9" t="s">
        <v>59</v>
      </c>
      <c r="AL3672" s="9"/>
    </row>
    <row r="3673" spans="1:38" hidden="1" x14ac:dyDescent="0.2">
      <c r="A3673" s="12">
        <v>3214</v>
      </c>
      <c r="B3673" s="4">
        <v>221</v>
      </c>
      <c r="C3673" s="11" t="s">
        <v>1067</v>
      </c>
      <c r="D3673" s="11" t="s">
        <v>1455</v>
      </c>
      <c r="E3673" s="12">
        <v>2018</v>
      </c>
      <c r="F3673" s="11" t="s">
        <v>1141</v>
      </c>
      <c r="G3673" s="13">
        <v>9.50099800399202E-2</v>
      </c>
      <c r="H3673" s="13"/>
      <c r="I3673" s="13"/>
      <c r="J3673" s="11"/>
      <c r="K3673" s="11"/>
      <c r="L3673" s="11" t="s">
        <v>101</v>
      </c>
      <c r="M3673" s="11" t="s">
        <v>57</v>
      </c>
      <c r="N3673" s="11" t="s">
        <v>1484</v>
      </c>
      <c r="O3673" s="11" t="s">
        <v>1456</v>
      </c>
      <c r="P3673" s="11" t="s">
        <v>652</v>
      </c>
      <c r="Q3673" s="11" t="s">
        <v>1329</v>
      </c>
      <c r="R3673" s="14"/>
      <c r="S3673" s="11" t="s">
        <v>1457</v>
      </c>
      <c r="T3673" s="11" t="s">
        <v>1070</v>
      </c>
      <c r="U3673" s="11" t="s">
        <v>434</v>
      </c>
      <c r="V3673" s="14">
        <v>0.1</v>
      </c>
      <c r="W3673" s="14" t="s">
        <v>133</v>
      </c>
      <c r="X3673" s="11" t="s">
        <v>198</v>
      </c>
      <c r="Y3673" s="11" t="s">
        <v>199</v>
      </c>
      <c r="Z3673" s="11" t="s">
        <v>196</v>
      </c>
      <c r="AA3673" s="11"/>
      <c r="AB3673" s="11" t="s">
        <v>105</v>
      </c>
      <c r="AC3673" s="11" t="s">
        <v>506</v>
      </c>
      <c r="AD3673" s="11"/>
      <c r="AE3673" s="11"/>
      <c r="AF3673" s="11"/>
      <c r="AG3673" s="11"/>
      <c r="AH3673" s="11"/>
      <c r="AI3673" s="11" t="s">
        <v>225</v>
      </c>
      <c r="AJ3673" s="9" t="s">
        <v>777</v>
      </c>
      <c r="AK3673" s="9" t="s">
        <v>59</v>
      </c>
      <c r="AL3673" s="9"/>
    </row>
    <row r="3674" spans="1:38" hidden="1" x14ac:dyDescent="0.2">
      <c r="A3674" s="12">
        <v>3214</v>
      </c>
      <c r="B3674" s="4">
        <v>222</v>
      </c>
      <c r="C3674" s="11" t="s">
        <v>1067</v>
      </c>
      <c r="D3674" s="11" t="s">
        <v>1455</v>
      </c>
      <c r="E3674" s="12">
        <v>2018</v>
      </c>
      <c r="F3674" s="11" t="s">
        <v>1141</v>
      </c>
      <c r="G3674" s="13">
        <v>6.06786427145709E-2</v>
      </c>
      <c r="H3674" s="13"/>
      <c r="I3674" s="13"/>
      <c r="J3674" s="11"/>
      <c r="K3674" s="11"/>
      <c r="L3674" s="11" t="s">
        <v>1446</v>
      </c>
      <c r="M3674" s="11" t="s">
        <v>57</v>
      </c>
      <c r="N3674" s="11" t="s">
        <v>1484</v>
      </c>
      <c r="O3674" s="11" t="s">
        <v>1456</v>
      </c>
      <c r="P3674" s="11" t="s">
        <v>652</v>
      </c>
      <c r="Q3674" s="11" t="s">
        <v>1329</v>
      </c>
      <c r="R3674" s="14"/>
      <c r="S3674" s="11" t="s">
        <v>1457</v>
      </c>
      <c r="T3674" s="11" t="s">
        <v>1070</v>
      </c>
      <c r="U3674" s="11" t="s">
        <v>434</v>
      </c>
      <c r="V3674" s="14">
        <v>0.1</v>
      </c>
      <c r="W3674" s="14" t="s">
        <v>133</v>
      </c>
      <c r="X3674" s="11" t="s">
        <v>198</v>
      </c>
      <c r="Y3674" s="11" t="s">
        <v>199</v>
      </c>
      <c r="Z3674" s="11" t="s">
        <v>196</v>
      </c>
      <c r="AA3674" s="11"/>
      <c r="AB3674" s="11" t="s">
        <v>105</v>
      </c>
      <c r="AC3674" s="11" t="s">
        <v>506</v>
      </c>
      <c r="AD3674" s="11"/>
      <c r="AE3674" s="11"/>
      <c r="AF3674" s="11"/>
      <c r="AG3674" s="11"/>
      <c r="AH3674" s="11"/>
      <c r="AI3674" s="11" t="s">
        <v>225</v>
      </c>
      <c r="AJ3674" s="9" t="s">
        <v>777</v>
      </c>
      <c r="AK3674" s="9" t="s">
        <v>59</v>
      </c>
      <c r="AL3674" s="9"/>
    </row>
    <row r="3675" spans="1:38" hidden="1" x14ac:dyDescent="0.2">
      <c r="A3675" s="12">
        <v>3214</v>
      </c>
      <c r="B3675" s="4">
        <v>223</v>
      </c>
      <c r="C3675" s="11" t="s">
        <v>1067</v>
      </c>
      <c r="D3675" s="11" t="s">
        <v>1455</v>
      </c>
      <c r="E3675" s="12">
        <v>2018</v>
      </c>
      <c r="F3675" s="11" t="s">
        <v>1141</v>
      </c>
      <c r="G3675" s="13">
        <v>6.3073852295409197E-2</v>
      </c>
      <c r="H3675" s="13"/>
      <c r="I3675" s="13"/>
      <c r="J3675" s="11"/>
      <c r="K3675" s="11"/>
      <c r="L3675" s="11" t="s">
        <v>192</v>
      </c>
      <c r="M3675" s="11" t="s">
        <v>57</v>
      </c>
      <c r="N3675" s="11" t="s">
        <v>1484</v>
      </c>
      <c r="O3675" s="11" t="s">
        <v>1456</v>
      </c>
      <c r="P3675" s="11" t="s">
        <v>652</v>
      </c>
      <c r="Q3675" s="11" t="s">
        <v>1329</v>
      </c>
      <c r="R3675" s="14"/>
      <c r="S3675" s="11" t="s">
        <v>1457</v>
      </c>
      <c r="T3675" s="11" t="s">
        <v>1070</v>
      </c>
      <c r="U3675" s="11" t="s">
        <v>434</v>
      </c>
      <c r="V3675" s="14">
        <v>0.1</v>
      </c>
      <c r="W3675" s="14" t="s">
        <v>133</v>
      </c>
      <c r="X3675" s="11" t="s">
        <v>198</v>
      </c>
      <c r="Y3675" s="11" t="s">
        <v>199</v>
      </c>
      <c r="Z3675" s="11" t="s">
        <v>196</v>
      </c>
      <c r="AA3675" s="11"/>
      <c r="AB3675" s="11" t="s">
        <v>105</v>
      </c>
      <c r="AC3675" s="11" t="s">
        <v>506</v>
      </c>
      <c r="AD3675" s="11"/>
      <c r="AE3675" s="11"/>
      <c r="AF3675" s="11"/>
      <c r="AG3675" s="11"/>
      <c r="AH3675" s="11"/>
      <c r="AI3675" s="11" t="s">
        <v>225</v>
      </c>
      <c r="AJ3675" s="9" t="s">
        <v>777</v>
      </c>
      <c r="AK3675" s="9" t="s">
        <v>59</v>
      </c>
      <c r="AL3675" s="9"/>
    </row>
    <row r="3676" spans="1:38" hidden="1" x14ac:dyDescent="0.2">
      <c r="A3676" s="12">
        <v>3214</v>
      </c>
      <c r="B3676" s="4">
        <v>224</v>
      </c>
      <c r="C3676" s="11" t="s">
        <v>1067</v>
      </c>
      <c r="D3676" s="11" t="s">
        <v>1455</v>
      </c>
      <c r="E3676" s="12">
        <v>2018</v>
      </c>
      <c r="F3676" s="11" t="s">
        <v>1141</v>
      </c>
      <c r="G3676" s="13">
        <v>5.1497005988024001E-2</v>
      </c>
      <c r="H3676" s="13"/>
      <c r="I3676" s="13"/>
      <c r="J3676" s="11"/>
      <c r="K3676" s="11"/>
      <c r="L3676" s="11" t="s">
        <v>1447</v>
      </c>
      <c r="M3676" s="11" t="s">
        <v>57</v>
      </c>
      <c r="N3676" s="11" t="s">
        <v>1484</v>
      </c>
      <c r="O3676" s="11" t="s">
        <v>1456</v>
      </c>
      <c r="P3676" s="11" t="s">
        <v>652</v>
      </c>
      <c r="Q3676" s="11" t="s">
        <v>1329</v>
      </c>
      <c r="R3676" s="14"/>
      <c r="S3676" s="11" t="s">
        <v>1457</v>
      </c>
      <c r="T3676" s="11" t="s">
        <v>1070</v>
      </c>
      <c r="U3676" s="11" t="s">
        <v>434</v>
      </c>
      <c r="V3676" s="14">
        <v>0.1</v>
      </c>
      <c r="W3676" s="14" t="s">
        <v>133</v>
      </c>
      <c r="X3676" s="11" t="s">
        <v>198</v>
      </c>
      <c r="Y3676" s="11" t="s">
        <v>199</v>
      </c>
      <c r="Z3676" s="11" t="s">
        <v>196</v>
      </c>
      <c r="AA3676" s="11"/>
      <c r="AB3676" s="11" t="s">
        <v>105</v>
      </c>
      <c r="AC3676" s="11" t="s">
        <v>506</v>
      </c>
      <c r="AD3676" s="11"/>
      <c r="AE3676" s="11"/>
      <c r="AF3676" s="11"/>
      <c r="AG3676" s="11"/>
      <c r="AH3676" s="11"/>
      <c r="AI3676" s="11" t="s">
        <v>225</v>
      </c>
      <c r="AJ3676" s="9" t="s">
        <v>777</v>
      </c>
      <c r="AK3676" s="9" t="s">
        <v>59</v>
      </c>
      <c r="AL3676" s="9"/>
    </row>
    <row r="3677" spans="1:38" hidden="1" x14ac:dyDescent="0.2">
      <c r="A3677" s="12">
        <v>3214</v>
      </c>
      <c r="B3677" s="4">
        <v>225</v>
      </c>
      <c r="C3677" s="11" t="s">
        <v>1067</v>
      </c>
      <c r="D3677" s="11" t="s">
        <v>1455</v>
      </c>
      <c r="E3677" s="12">
        <v>2018</v>
      </c>
      <c r="F3677" s="11" t="s">
        <v>1141</v>
      </c>
      <c r="G3677" s="13">
        <v>6.4670658682634705E-2</v>
      </c>
      <c r="H3677" s="13"/>
      <c r="I3677" s="13"/>
      <c r="J3677" s="11"/>
      <c r="K3677" s="11"/>
      <c r="L3677" s="11" t="s">
        <v>1448</v>
      </c>
      <c r="M3677" s="11" t="s">
        <v>57</v>
      </c>
      <c r="N3677" s="11" t="s">
        <v>1484</v>
      </c>
      <c r="O3677" s="11" t="s">
        <v>1456</v>
      </c>
      <c r="P3677" s="11" t="s">
        <v>652</v>
      </c>
      <c r="Q3677" s="11" t="s">
        <v>1329</v>
      </c>
      <c r="R3677" s="14"/>
      <c r="S3677" s="11" t="s">
        <v>1457</v>
      </c>
      <c r="T3677" s="11" t="s">
        <v>1070</v>
      </c>
      <c r="U3677" s="11" t="s">
        <v>434</v>
      </c>
      <c r="V3677" s="14">
        <v>0.1</v>
      </c>
      <c r="W3677" s="14" t="s">
        <v>133</v>
      </c>
      <c r="X3677" s="11" t="s">
        <v>198</v>
      </c>
      <c r="Y3677" s="11" t="s">
        <v>199</v>
      </c>
      <c r="Z3677" s="11" t="s">
        <v>196</v>
      </c>
      <c r="AA3677" s="11"/>
      <c r="AB3677" s="11" t="s">
        <v>105</v>
      </c>
      <c r="AC3677" s="11" t="s">
        <v>506</v>
      </c>
      <c r="AD3677" s="11"/>
      <c r="AE3677" s="11"/>
      <c r="AF3677" s="11"/>
      <c r="AG3677" s="11"/>
      <c r="AH3677" s="11"/>
      <c r="AI3677" s="11" t="s">
        <v>225</v>
      </c>
      <c r="AJ3677" s="9" t="s">
        <v>777</v>
      </c>
      <c r="AK3677" s="9" t="s">
        <v>59</v>
      </c>
      <c r="AL3677" s="9"/>
    </row>
    <row r="3678" spans="1:38" hidden="1" x14ac:dyDescent="0.2">
      <c r="A3678" s="12">
        <v>3214</v>
      </c>
      <c r="B3678" s="4">
        <v>226</v>
      </c>
      <c r="C3678" s="11" t="s">
        <v>1067</v>
      </c>
      <c r="D3678" s="11" t="s">
        <v>1455</v>
      </c>
      <c r="E3678" s="12">
        <v>2018</v>
      </c>
      <c r="F3678" s="11" t="s">
        <v>1141</v>
      </c>
      <c r="G3678" s="13">
        <v>0.10938123752495001</v>
      </c>
      <c r="H3678" s="13"/>
      <c r="I3678" s="13"/>
      <c r="J3678" s="11"/>
      <c r="K3678" s="11"/>
      <c r="L3678" s="11" t="s">
        <v>1449</v>
      </c>
      <c r="M3678" s="11" t="s">
        <v>57</v>
      </c>
      <c r="N3678" s="11" t="s">
        <v>1484</v>
      </c>
      <c r="O3678" s="11" t="s">
        <v>1456</v>
      </c>
      <c r="P3678" s="11" t="s">
        <v>652</v>
      </c>
      <c r="Q3678" s="11" t="s">
        <v>1329</v>
      </c>
      <c r="R3678" s="14"/>
      <c r="S3678" s="11" t="s">
        <v>1457</v>
      </c>
      <c r="T3678" s="11" t="s">
        <v>1070</v>
      </c>
      <c r="U3678" s="11" t="s">
        <v>434</v>
      </c>
      <c r="V3678" s="14">
        <v>0.1</v>
      </c>
      <c r="W3678" s="14" t="s">
        <v>133</v>
      </c>
      <c r="X3678" s="11" t="s">
        <v>198</v>
      </c>
      <c r="Y3678" s="11" t="s">
        <v>199</v>
      </c>
      <c r="Z3678" s="11" t="s">
        <v>196</v>
      </c>
      <c r="AA3678" s="11"/>
      <c r="AB3678" s="11" t="s">
        <v>105</v>
      </c>
      <c r="AC3678" s="11" t="s">
        <v>506</v>
      </c>
      <c r="AD3678" s="11"/>
      <c r="AE3678" s="11"/>
      <c r="AF3678" s="11"/>
      <c r="AG3678" s="11"/>
      <c r="AH3678" s="11"/>
      <c r="AI3678" s="11" t="s">
        <v>225</v>
      </c>
      <c r="AJ3678" s="9" t="s">
        <v>777</v>
      </c>
      <c r="AK3678" s="9" t="s">
        <v>59</v>
      </c>
      <c r="AL3678" s="9"/>
    </row>
    <row r="3679" spans="1:38" hidden="1" x14ac:dyDescent="0.2">
      <c r="A3679" s="12">
        <v>3214</v>
      </c>
      <c r="B3679" s="4">
        <v>227</v>
      </c>
      <c r="C3679" s="11" t="s">
        <v>1067</v>
      </c>
      <c r="D3679" s="11" t="s">
        <v>1455</v>
      </c>
      <c r="E3679" s="12">
        <v>2018</v>
      </c>
      <c r="F3679" s="11" t="s">
        <v>1141</v>
      </c>
      <c r="G3679" s="13">
        <v>0.115768463073852</v>
      </c>
      <c r="H3679" s="13"/>
      <c r="I3679" s="13"/>
      <c r="J3679" s="11"/>
      <c r="K3679" s="11"/>
      <c r="L3679" s="11" t="s">
        <v>1450</v>
      </c>
      <c r="M3679" s="11" t="s">
        <v>57</v>
      </c>
      <c r="N3679" s="11" t="s">
        <v>1484</v>
      </c>
      <c r="O3679" s="11" t="s">
        <v>1456</v>
      </c>
      <c r="P3679" s="11" t="s">
        <v>652</v>
      </c>
      <c r="Q3679" s="11" t="s">
        <v>1329</v>
      </c>
      <c r="R3679" s="14"/>
      <c r="S3679" s="11" t="s">
        <v>1457</v>
      </c>
      <c r="T3679" s="11" t="s">
        <v>1070</v>
      </c>
      <c r="U3679" s="11" t="s">
        <v>434</v>
      </c>
      <c r="V3679" s="14">
        <v>0.1</v>
      </c>
      <c r="W3679" s="14" t="s">
        <v>133</v>
      </c>
      <c r="X3679" s="11" t="s">
        <v>198</v>
      </c>
      <c r="Y3679" s="11" t="s">
        <v>199</v>
      </c>
      <c r="Z3679" s="11" t="s">
        <v>196</v>
      </c>
      <c r="AA3679" s="11"/>
      <c r="AB3679" s="11" t="s">
        <v>105</v>
      </c>
      <c r="AC3679" s="11" t="s">
        <v>506</v>
      </c>
      <c r="AD3679" s="11"/>
      <c r="AE3679" s="11"/>
      <c r="AF3679" s="11"/>
      <c r="AG3679" s="11"/>
      <c r="AH3679" s="11"/>
      <c r="AI3679" s="11" t="s">
        <v>225</v>
      </c>
      <c r="AJ3679" s="9" t="s">
        <v>777</v>
      </c>
      <c r="AK3679" s="9" t="s">
        <v>59</v>
      </c>
      <c r="AL3679" s="9"/>
    </row>
    <row r="3680" spans="1:38" hidden="1" x14ac:dyDescent="0.2">
      <c r="A3680" s="12">
        <v>3214</v>
      </c>
      <c r="B3680" s="4">
        <v>228</v>
      </c>
      <c r="C3680" s="11" t="s">
        <v>1067</v>
      </c>
      <c r="D3680" s="11" t="s">
        <v>1455</v>
      </c>
      <c r="E3680" s="12">
        <v>2018</v>
      </c>
      <c r="F3680" s="11" t="s">
        <v>1141</v>
      </c>
      <c r="G3680" s="13">
        <v>3.5129740518962102E-2</v>
      </c>
      <c r="H3680" s="13"/>
      <c r="I3680" s="13"/>
      <c r="J3680" s="11"/>
      <c r="K3680" s="11"/>
      <c r="L3680" s="11" t="s">
        <v>1451</v>
      </c>
      <c r="M3680" s="11" t="s">
        <v>57</v>
      </c>
      <c r="N3680" s="11" t="s">
        <v>1484</v>
      </c>
      <c r="O3680" s="11" t="s">
        <v>1456</v>
      </c>
      <c r="P3680" s="11" t="s">
        <v>652</v>
      </c>
      <c r="Q3680" s="11" t="s">
        <v>1329</v>
      </c>
      <c r="R3680" s="14"/>
      <c r="S3680" s="11" t="s">
        <v>1457</v>
      </c>
      <c r="T3680" s="11" t="s">
        <v>1070</v>
      </c>
      <c r="U3680" s="11" t="s">
        <v>434</v>
      </c>
      <c r="V3680" s="14">
        <v>0.1</v>
      </c>
      <c r="W3680" s="14" t="s">
        <v>133</v>
      </c>
      <c r="X3680" s="11" t="s">
        <v>198</v>
      </c>
      <c r="Y3680" s="11" t="s">
        <v>199</v>
      </c>
      <c r="Z3680" s="11" t="s">
        <v>196</v>
      </c>
      <c r="AA3680" s="11"/>
      <c r="AB3680" s="11" t="s">
        <v>105</v>
      </c>
      <c r="AC3680" s="11" t="s">
        <v>506</v>
      </c>
      <c r="AD3680" s="11"/>
      <c r="AE3680" s="11"/>
      <c r="AF3680" s="11"/>
      <c r="AG3680" s="11"/>
      <c r="AH3680" s="11"/>
      <c r="AI3680" s="11" t="s">
        <v>225</v>
      </c>
      <c r="AJ3680" s="9" t="s">
        <v>777</v>
      </c>
      <c r="AK3680" s="9" t="s">
        <v>59</v>
      </c>
      <c r="AL3680" s="9"/>
    </row>
    <row r="3681" spans="1:38" hidden="1" x14ac:dyDescent="0.2">
      <c r="A3681" s="12">
        <v>3214</v>
      </c>
      <c r="B3681" s="4">
        <v>229</v>
      </c>
      <c r="C3681" s="11" t="s">
        <v>1067</v>
      </c>
      <c r="D3681" s="11" t="s">
        <v>1455</v>
      </c>
      <c r="E3681" s="12">
        <v>2018</v>
      </c>
      <c r="F3681" s="11" t="s">
        <v>1141</v>
      </c>
      <c r="G3681" s="13">
        <v>0.107385229540918</v>
      </c>
      <c r="H3681" s="13"/>
      <c r="I3681" s="13"/>
      <c r="J3681" s="11"/>
      <c r="K3681" s="11"/>
      <c r="L3681" s="11" t="s">
        <v>1453</v>
      </c>
      <c r="M3681" s="11" t="s">
        <v>57</v>
      </c>
      <c r="N3681" s="11" t="s">
        <v>1484</v>
      </c>
      <c r="O3681" s="11" t="s">
        <v>1456</v>
      </c>
      <c r="P3681" s="11" t="s">
        <v>652</v>
      </c>
      <c r="Q3681" s="11" t="s">
        <v>1329</v>
      </c>
      <c r="R3681" s="14"/>
      <c r="S3681" s="11" t="s">
        <v>1457</v>
      </c>
      <c r="T3681" s="11" t="s">
        <v>1070</v>
      </c>
      <c r="U3681" s="11" t="s">
        <v>434</v>
      </c>
      <c r="V3681" s="14">
        <v>0.1</v>
      </c>
      <c r="W3681" s="14" t="s">
        <v>133</v>
      </c>
      <c r="X3681" s="11" t="s">
        <v>198</v>
      </c>
      <c r="Y3681" s="11" t="s">
        <v>199</v>
      </c>
      <c r="Z3681" s="11" t="s">
        <v>196</v>
      </c>
      <c r="AA3681" s="11"/>
      <c r="AB3681" s="11" t="s">
        <v>105</v>
      </c>
      <c r="AC3681" s="11" t="s">
        <v>506</v>
      </c>
      <c r="AD3681" s="11"/>
      <c r="AE3681" s="11"/>
      <c r="AF3681" s="11"/>
      <c r="AG3681" s="11"/>
      <c r="AH3681" s="11"/>
      <c r="AI3681" s="11" t="s">
        <v>225</v>
      </c>
      <c r="AJ3681" s="9" t="s">
        <v>777</v>
      </c>
      <c r="AK3681" s="9" t="s">
        <v>59</v>
      </c>
      <c r="AL3681" s="9"/>
    </row>
    <row r="3682" spans="1:38" hidden="1" x14ac:dyDescent="0.2">
      <c r="A3682" s="12">
        <v>3214</v>
      </c>
      <c r="B3682" s="4">
        <v>230</v>
      </c>
      <c r="C3682" s="11" t="s">
        <v>1067</v>
      </c>
      <c r="D3682" s="11" t="s">
        <v>1455</v>
      </c>
      <c r="E3682" s="12">
        <v>2018</v>
      </c>
      <c r="F3682" s="11" t="s">
        <v>1141</v>
      </c>
      <c r="G3682" s="13">
        <v>6.7465069860279406E-2</v>
      </c>
      <c r="H3682" s="13"/>
      <c r="I3682" s="13"/>
      <c r="J3682" s="11"/>
      <c r="K3682" s="11"/>
      <c r="L3682" s="11" t="s">
        <v>1454</v>
      </c>
      <c r="M3682" s="11" t="s">
        <v>57</v>
      </c>
      <c r="N3682" s="11" t="s">
        <v>1484</v>
      </c>
      <c r="O3682" s="11" t="s">
        <v>1456</v>
      </c>
      <c r="P3682" s="11" t="s">
        <v>652</v>
      </c>
      <c r="Q3682" s="11" t="s">
        <v>1329</v>
      </c>
      <c r="R3682" s="14"/>
      <c r="S3682" s="11" t="s">
        <v>1457</v>
      </c>
      <c r="T3682" s="11" t="s">
        <v>1070</v>
      </c>
      <c r="U3682" s="11" t="s">
        <v>434</v>
      </c>
      <c r="V3682" s="14">
        <v>0.1</v>
      </c>
      <c r="W3682" s="14" t="s">
        <v>133</v>
      </c>
      <c r="X3682" s="11" t="s">
        <v>198</v>
      </c>
      <c r="Y3682" s="11" t="s">
        <v>199</v>
      </c>
      <c r="Z3682" s="11" t="s">
        <v>196</v>
      </c>
      <c r="AA3682" s="11"/>
      <c r="AB3682" s="11" t="s">
        <v>105</v>
      </c>
      <c r="AC3682" s="11" t="s">
        <v>506</v>
      </c>
      <c r="AD3682" s="11"/>
      <c r="AE3682" s="11"/>
      <c r="AF3682" s="11"/>
      <c r="AG3682" s="11"/>
      <c r="AH3682" s="11"/>
      <c r="AI3682" s="11" t="s">
        <v>225</v>
      </c>
      <c r="AJ3682" s="9" t="s">
        <v>777</v>
      </c>
      <c r="AK3682" s="9" t="s">
        <v>59</v>
      </c>
      <c r="AL3682" s="9"/>
    </row>
    <row r="3683" spans="1:38" hidden="1" x14ac:dyDescent="0.2">
      <c r="A3683" s="12">
        <v>3214</v>
      </c>
      <c r="B3683" s="4">
        <v>231</v>
      </c>
      <c r="C3683" s="11" t="s">
        <v>1067</v>
      </c>
      <c r="D3683" s="11" t="s">
        <v>1455</v>
      </c>
      <c r="E3683" s="12">
        <v>2018</v>
      </c>
      <c r="F3683" s="11" t="s">
        <v>1141</v>
      </c>
      <c r="G3683" s="13">
        <v>0.104590818363273</v>
      </c>
      <c r="H3683" s="13"/>
      <c r="I3683" s="13"/>
      <c r="J3683" s="11"/>
      <c r="K3683" s="11"/>
      <c r="L3683" s="11" t="s">
        <v>1461</v>
      </c>
      <c r="M3683" s="11" t="s">
        <v>57</v>
      </c>
      <c r="N3683" s="11" t="s">
        <v>1484</v>
      </c>
      <c r="O3683" s="11" t="s">
        <v>1456</v>
      </c>
      <c r="P3683" s="11" t="s">
        <v>652</v>
      </c>
      <c r="Q3683" s="11" t="s">
        <v>1329</v>
      </c>
      <c r="R3683" s="14"/>
      <c r="S3683" s="11" t="s">
        <v>1457</v>
      </c>
      <c r="T3683" s="11" t="s">
        <v>1070</v>
      </c>
      <c r="U3683" s="11" t="s">
        <v>434</v>
      </c>
      <c r="V3683" s="14">
        <v>0.1</v>
      </c>
      <c r="W3683" s="14" t="s">
        <v>133</v>
      </c>
      <c r="X3683" s="11" t="s">
        <v>198</v>
      </c>
      <c r="Y3683" s="11" t="s">
        <v>199</v>
      </c>
      <c r="Z3683" s="11" t="s">
        <v>196</v>
      </c>
      <c r="AA3683" s="11"/>
      <c r="AB3683" s="11" t="s">
        <v>105</v>
      </c>
      <c r="AC3683" s="11" t="s">
        <v>506</v>
      </c>
      <c r="AD3683" s="11"/>
      <c r="AE3683" s="11"/>
      <c r="AF3683" s="11"/>
      <c r="AG3683" s="11"/>
      <c r="AH3683" s="11"/>
      <c r="AI3683" s="11" t="s">
        <v>225</v>
      </c>
      <c r="AJ3683" s="9" t="s">
        <v>777</v>
      </c>
      <c r="AK3683" s="9" t="s">
        <v>59</v>
      </c>
      <c r="AL3683" s="9"/>
    </row>
    <row r="3684" spans="1:38" hidden="1" x14ac:dyDescent="0.2">
      <c r="A3684" s="12">
        <v>3214</v>
      </c>
      <c r="B3684" s="4">
        <v>232</v>
      </c>
      <c r="C3684" s="11" t="s">
        <v>1067</v>
      </c>
      <c r="D3684" s="11" t="s">
        <v>1455</v>
      </c>
      <c r="E3684" s="12">
        <v>2018</v>
      </c>
      <c r="F3684" s="11" t="s">
        <v>1141</v>
      </c>
      <c r="G3684" s="13">
        <v>5.9880239520958096E-3</v>
      </c>
      <c r="H3684" s="13"/>
      <c r="I3684" s="13"/>
      <c r="J3684" s="11"/>
      <c r="K3684" s="11"/>
      <c r="L3684" s="11" t="s">
        <v>1462</v>
      </c>
      <c r="M3684" s="11" t="s">
        <v>57</v>
      </c>
      <c r="N3684" s="11" t="s">
        <v>1484</v>
      </c>
      <c r="O3684" s="11" t="s">
        <v>1456</v>
      </c>
      <c r="P3684" s="11" t="s">
        <v>652</v>
      </c>
      <c r="Q3684" s="11" t="s">
        <v>1329</v>
      </c>
      <c r="R3684" s="14"/>
      <c r="S3684" s="11" t="s">
        <v>1457</v>
      </c>
      <c r="T3684" s="11" t="s">
        <v>1070</v>
      </c>
      <c r="U3684" s="11" t="s">
        <v>434</v>
      </c>
      <c r="V3684" s="14">
        <v>0.1</v>
      </c>
      <c r="W3684" s="14" t="s">
        <v>133</v>
      </c>
      <c r="X3684" s="11" t="s">
        <v>198</v>
      </c>
      <c r="Y3684" s="11" t="s">
        <v>199</v>
      </c>
      <c r="Z3684" s="11" t="s">
        <v>196</v>
      </c>
      <c r="AA3684" s="11"/>
      <c r="AB3684" s="11" t="s">
        <v>105</v>
      </c>
      <c r="AC3684" s="11" t="s">
        <v>506</v>
      </c>
      <c r="AD3684" s="11"/>
      <c r="AE3684" s="11"/>
      <c r="AF3684" s="11"/>
      <c r="AG3684" s="11"/>
      <c r="AH3684" s="11"/>
      <c r="AI3684" s="11" t="s">
        <v>225</v>
      </c>
      <c r="AJ3684" s="9" t="s">
        <v>777</v>
      </c>
      <c r="AK3684" s="9" t="s">
        <v>59</v>
      </c>
      <c r="AL3684" s="9"/>
    </row>
    <row r="3685" spans="1:38" hidden="1" x14ac:dyDescent="0.2">
      <c r="A3685" s="12">
        <v>3214</v>
      </c>
      <c r="B3685" s="4">
        <v>233</v>
      </c>
      <c r="C3685" s="11" t="s">
        <v>1067</v>
      </c>
      <c r="D3685" s="11" t="s">
        <v>1455</v>
      </c>
      <c r="E3685" s="12">
        <v>2018</v>
      </c>
      <c r="F3685" s="11" t="s">
        <v>1141</v>
      </c>
      <c r="G3685" s="13">
        <v>5.5888223552894203E-2</v>
      </c>
      <c r="H3685" s="13"/>
      <c r="I3685" s="13"/>
      <c r="J3685" s="11"/>
      <c r="K3685" s="11"/>
      <c r="L3685" s="11" t="s">
        <v>1463</v>
      </c>
      <c r="M3685" s="11" t="s">
        <v>57</v>
      </c>
      <c r="N3685" s="11" t="s">
        <v>1484</v>
      </c>
      <c r="O3685" s="11" t="s">
        <v>1456</v>
      </c>
      <c r="P3685" s="11" t="s">
        <v>652</v>
      </c>
      <c r="Q3685" s="11" t="s">
        <v>1329</v>
      </c>
      <c r="R3685" s="14"/>
      <c r="S3685" s="11" t="s">
        <v>1457</v>
      </c>
      <c r="T3685" s="11" t="s">
        <v>1070</v>
      </c>
      <c r="U3685" s="11" t="s">
        <v>434</v>
      </c>
      <c r="V3685" s="14">
        <v>0.1</v>
      </c>
      <c r="W3685" s="14" t="s">
        <v>133</v>
      </c>
      <c r="X3685" s="11" t="s">
        <v>198</v>
      </c>
      <c r="Y3685" s="11" t="s">
        <v>199</v>
      </c>
      <c r="Z3685" s="11" t="s">
        <v>196</v>
      </c>
      <c r="AA3685" s="11"/>
      <c r="AB3685" s="11" t="s">
        <v>105</v>
      </c>
      <c r="AC3685" s="11" t="s">
        <v>506</v>
      </c>
      <c r="AD3685" s="11"/>
      <c r="AE3685" s="11"/>
      <c r="AF3685" s="11"/>
      <c r="AG3685" s="11"/>
      <c r="AH3685" s="11"/>
      <c r="AI3685" s="11" t="s">
        <v>225</v>
      </c>
      <c r="AJ3685" s="9" t="s">
        <v>777</v>
      </c>
      <c r="AK3685" s="9" t="s">
        <v>59</v>
      </c>
      <c r="AL3685" s="9"/>
    </row>
    <row r="3686" spans="1:38" hidden="1" x14ac:dyDescent="0.2">
      <c r="A3686" s="12">
        <v>3214</v>
      </c>
      <c r="B3686" s="4">
        <v>234</v>
      </c>
      <c r="C3686" s="11" t="s">
        <v>1067</v>
      </c>
      <c r="D3686" s="11" t="s">
        <v>1455</v>
      </c>
      <c r="E3686" s="12">
        <v>2018</v>
      </c>
      <c r="F3686" s="11" t="s">
        <v>1141</v>
      </c>
      <c r="G3686" s="13">
        <v>6.06786427145709E-2</v>
      </c>
      <c r="H3686" s="13"/>
      <c r="I3686" s="13"/>
      <c r="J3686" s="11"/>
      <c r="K3686" s="11"/>
      <c r="L3686" s="11" t="s">
        <v>1464</v>
      </c>
      <c r="M3686" s="11" t="s">
        <v>57</v>
      </c>
      <c r="N3686" s="11" t="s">
        <v>1484</v>
      </c>
      <c r="O3686" s="11" t="s">
        <v>1456</v>
      </c>
      <c r="P3686" s="11" t="s">
        <v>652</v>
      </c>
      <c r="Q3686" s="11" t="s">
        <v>1329</v>
      </c>
      <c r="R3686" s="14"/>
      <c r="S3686" s="11" t="s">
        <v>1457</v>
      </c>
      <c r="T3686" s="11" t="s">
        <v>1070</v>
      </c>
      <c r="U3686" s="11" t="s">
        <v>434</v>
      </c>
      <c r="V3686" s="14">
        <v>0.1</v>
      </c>
      <c r="W3686" s="14" t="s">
        <v>133</v>
      </c>
      <c r="X3686" s="11" t="s">
        <v>198</v>
      </c>
      <c r="Y3686" s="11" t="s">
        <v>199</v>
      </c>
      <c r="Z3686" s="11" t="s">
        <v>196</v>
      </c>
      <c r="AA3686" s="11"/>
      <c r="AB3686" s="11" t="s">
        <v>105</v>
      </c>
      <c r="AC3686" s="11" t="s">
        <v>506</v>
      </c>
      <c r="AD3686" s="11"/>
      <c r="AE3686" s="11"/>
      <c r="AF3686" s="11"/>
      <c r="AG3686" s="11"/>
      <c r="AH3686" s="11"/>
      <c r="AI3686" s="11" t="s">
        <v>225</v>
      </c>
      <c r="AJ3686" s="9" t="s">
        <v>777</v>
      </c>
      <c r="AK3686" s="9" t="s">
        <v>59</v>
      </c>
      <c r="AL3686" s="9"/>
    </row>
    <row r="3687" spans="1:38" hidden="1" x14ac:dyDescent="0.2">
      <c r="A3687" s="12">
        <v>3214</v>
      </c>
      <c r="B3687" s="4">
        <v>235</v>
      </c>
      <c r="C3687" s="11" t="s">
        <v>1067</v>
      </c>
      <c r="D3687" s="11" t="s">
        <v>1455</v>
      </c>
      <c r="E3687" s="12">
        <v>2018</v>
      </c>
      <c r="F3687" s="11" t="s">
        <v>1141</v>
      </c>
      <c r="G3687" s="13">
        <v>6.3473053892215595E-2</v>
      </c>
      <c r="H3687" s="13"/>
      <c r="I3687" s="13"/>
      <c r="J3687" s="11"/>
      <c r="K3687" s="11"/>
      <c r="L3687" s="11" t="s">
        <v>1465</v>
      </c>
      <c r="M3687" s="11" t="s">
        <v>57</v>
      </c>
      <c r="N3687" s="11" t="s">
        <v>1484</v>
      </c>
      <c r="O3687" s="11" t="s">
        <v>1456</v>
      </c>
      <c r="P3687" s="11" t="s">
        <v>652</v>
      </c>
      <c r="Q3687" s="11" t="s">
        <v>1329</v>
      </c>
      <c r="R3687" s="14"/>
      <c r="S3687" s="11" t="s">
        <v>1457</v>
      </c>
      <c r="T3687" s="11" t="s">
        <v>1070</v>
      </c>
      <c r="U3687" s="11" t="s">
        <v>434</v>
      </c>
      <c r="V3687" s="14">
        <v>0.1</v>
      </c>
      <c r="W3687" s="14" t="s">
        <v>133</v>
      </c>
      <c r="X3687" s="11" t="s">
        <v>198</v>
      </c>
      <c r="Y3687" s="11" t="s">
        <v>199</v>
      </c>
      <c r="Z3687" s="11" t="s">
        <v>196</v>
      </c>
      <c r="AA3687" s="11"/>
      <c r="AB3687" s="11" t="s">
        <v>105</v>
      </c>
      <c r="AC3687" s="11" t="s">
        <v>506</v>
      </c>
      <c r="AD3687" s="11"/>
      <c r="AE3687" s="11"/>
      <c r="AF3687" s="11"/>
      <c r="AG3687" s="11"/>
      <c r="AH3687" s="11"/>
      <c r="AI3687" s="11" t="s">
        <v>225</v>
      </c>
      <c r="AJ3687" s="9" t="s">
        <v>777</v>
      </c>
      <c r="AK3687" s="9" t="s">
        <v>59</v>
      </c>
      <c r="AL3687" s="9"/>
    </row>
    <row r="3688" spans="1:38" hidden="1" x14ac:dyDescent="0.2">
      <c r="A3688" s="12">
        <v>3214</v>
      </c>
      <c r="B3688" s="4">
        <v>236</v>
      </c>
      <c r="C3688" s="11" t="s">
        <v>1067</v>
      </c>
      <c r="D3688" s="11" t="s">
        <v>1455</v>
      </c>
      <c r="E3688" s="12">
        <v>2018</v>
      </c>
      <c r="F3688" s="11" t="s">
        <v>1141</v>
      </c>
      <c r="G3688" s="13">
        <v>5.0299401197604801E-2</v>
      </c>
      <c r="H3688" s="13"/>
      <c r="I3688" s="13"/>
      <c r="J3688" s="11"/>
      <c r="K3688" s="11"/>
      <c r="L3688" s="11" t="s">
        <v>1466</v>
      </c>
      <c r="M3688" s="11" t="s">
        <v>57</v>
      </c>
      <c r="N3688" s="11" t="s">
        <v>1484</v>
      </c>
      <c r="O3688" s="11" t="s">
        <v>1456</v>
      </c>
      <c r="P3688" s="11" t="s">
        <v>652</v>
      </c>
      <c r="Q3688" s="11" t="s">
        <v>1329</v>
      </c>
      <c r="R3688" s="14"/>
      <c r="S3688" s="11" t="s">
        <v>1457</v>
      </c>
      <c r="T3688" s="11" t="s">
        <v>1070</v>
      </c>
      <c r="U3688" s="11" t="s">
        <v>434</v>
      </c>
      <c r="V3688" s="14">
        <v>0.1</v>
      </c>
      <c r="W3688" s="14" t="s">
        <v>133</v>
      </c>
      <c r="X3688" s="11" t="s">
        <v>198</v>
      </c>
      <c r="Y3688" s="11" t="s">
        <v>199</v>
      </c>
      <c r="Z3688" s="11" t="s">
        <v>196</v>
      </c>
      <c r="AA3688" s="11"/>
      <c r="AB3688" s="11" t="s">
        <v>105</v>
      </c>
      <c r="AC3688" s="11" t="s">
        <v>506</v>
      </c>
      <c r="AD3688" s="11"/>
      <c r="AE3688" s="11"/>
      <c r="AF3688" s="11"/>
      <c r="AG3688" s="11"/>
      <c r="AH3688" s="11"/>
      <c r="AI3688" s="11" t="s">
        <v>225</v>
      </c>
      <c r="AJ3688" s="9" t="s">
        <v>777</v>
      </c>
      <c r="AK3688" s="9" t="s">
        <v>59</v>
      </c>
      <c r="AL3688" s="9"/>
    </row>
    <row r="3689" spans="1:38" hidden="1" x14ac:dyDescent="0.2">
      <c r="A3689" s="12">
        <v>3214</v>
      </c>
      <c r="B3689" s="4">
        <v>237</v>
      </c>
      <c r="C3689" s="11" t="s">
        <v>1067</v>
      </c>
      <c r="D3689" s="11" t="s">
        <v>1455</v>
      </c>
      <c r="E3689" s="12">
        <v>2018</v>
      </c>
      <c r="F3689" s="11" t="s">
        <v>1141</v>
      </c>
      <c r="G3689" s="13">
        <v>9.7405189620758503E-2</v>
      </c>
      <c r="H3689" s="13"/>
      <c r="I3689" s="13"/>
      <c r="J3689" s="11"/>
      <c r="K3689" s="11"/>
      <c r="L3689" s="11" t="s">
        <v>1467</v>
      </c>
      <c r="M3689" s="11" t="s">
        <v>57</v>
      </c>
      <c r="N3689" s="11" t="s">
        <v>1484</v>
      </c>
      <c r="O3689" s="11" t="s">
        <v>1456</v>
      </c>
      <c r="P3689" s="11" t="s">
        <v>652</v>
      </c>
      <c r="Q3689" s="11" t="s">
        <v>1329</v>
      </c>
      <c r="R3689" s="14"/>
      <c r="S3689" s="11" t="s">
        <v>1457</v>
      </c>
      <c r="T3689" s="11" t="s">
        <v>1070</v>
      </c>
      <c r="U3689" s="11" t="s">
        <v>434</v>
      </c>
      <c r="V3689" s="14">
        <v>0.1</v>
      </c>
      <c r="W3689" s="14" t="s">
        <v>133</v>
      </c>
      <c r="X3689" s="11" t="s">
        <v>198</v>
      </c>
      <c r="Y3689" s="11" t="s">
        <v>199</v>
      </c>
      <c r="Z3689" s="11" t="s">
        <v>196</v>
      </c>
      <c r="AA3689" s="11"/>
      <c r="AB3689" s="11" t="s">
        <v>105</v>
      </c>
      <c r="AC3689" s="11" t="s">
        <v>506</v>
      </c>
      <c r="AD3689" s="11"/>
      <c r="AE3689" s="11"/>
      <c r="AF3689" s="11"/>
      <c r="AG3689" s="11"/>
      <c r="AH3689" s="11"/>
      <c r="AI3689" s="11" t="s">
        <v>225</v>
      </c>
      <c r="AJ3689" s="9" t="s">
        <v>777</v>
      </c>
      <c r="AK3689" s="9" t="s">
        <v>59</v>
      </c>
      <c r="AL3689" s="9"/>
    </row>
    <row r="3690" spans="1:38" hidden="1" x14ac:dyDescent="0.2">
      <c r="A3690" s="12">
        <v>3214</v>
      </c>
      <c r="B3690" s="4">
        <v>238</v>
      </c>
      <c r="C3690" s="11" t="s">
        <v>1067</v>
      </c>
      <c r="D3690" s="11" t="s">
        <v>1455</v>
      </c>
      <c r="E3690" s="12">
        <v>2018</v>
      </c>
      <c r="F3690" s="11" t="s">
        <v>1141</v>
      </c>
      <c r="G3690" s="13">
        <v>8.9021956087824303E-2</v>
      </c>
      <c r="H3690" s="13"/>
      <c r="I3690" s="13"/>
      <c r="J3690" s="11"/>
      <c r="K3690" s="11"/>
      <c r="L3690" s="11" t="s">
        <v>1468</v>
      </c>
      <c r="M3690" s="11" t="s">
        <v>57</v>
      </c>
      <c r="N3690" s="11" t="s">
        <v>1484</v>
      </c>
      <c r="O3690" s="11" t="s">
        <v>1456</v>
      </c>
      <c r="P3690" s="11" t="s">
        <v>652</v>
      </c>
      <c r="Q3690" s="11" t="s">
        <v>1329</v>
      </c>
      <c r="R3690" s="14"/>
      <c r="S3690" s="11" t="s">
        <v>1457</v>
      </c>
      <c r="T3690" s="11" t="s">
        <v>1070</v>
      </c>
      <c r="U3690" s="11" t="s">
        <v>434</v>
      </c>
      <c r="V3690" s="14">
        <v>0.1</v>
      </c>
      <c r="W3690" s="14" t="s">
        <v>133</v>
      </c>
      <c r="X3690" s="11" t="s">
        <v>198</v>
      </c>
      <c r="Y3690" s="11" t="s">
        <v>199</v>
      </c>
      <c r="Z3690" s="11" t="s">
        <v>196</v>
      </c>
      <c r="AA3690" s="11"/>
      <c r="AB3690" s="11" t="s">
        <v>105</v>
      </c>
      <c r="AC3690" s="11" t="s">
        <v>506</v>
      </c>
      <c r="AD3690" s="11"/>
      <c r="AE3690" s="11"/>
      <c r="AF3690" s="11"/>
      <c r="AG3690" s="11"/>
      <c r="AH3690" s="11"/>
      <c r="AI3690" s="11" t="s">
        <v>225</v>
      </c>
      <c r="AJ3690" s="9" t="s">
        <v>777</v>
      </c>
      <c r="AK3690" s="9" t="s">
        <v>59</v>
      </c>
      <c r="AL3690" s="9"/>
    </row>
    <row r="3691" spans="1:38" hidden="1" x14ac:dyDescent="0.2">
      <c r="A3691" s="12">
        <v>3214</v>
      </c>
      <c r="B3691" s="4">
        <v>239</v>
      </c>
      <c r="C3691" s="11" t="s">
        <v>1067</v>
      </c>
      <c r="D3691" s="11" t="s">
        <v>1455</v>
      </c>
      <c r="E3691" s="12">
        <v>2018</v>
      </c>
      <c r="F3691" s="11" t="s">
        <v>1141</v>
      </c>
      <c r="G3691" s="13">
        <v>5.5888223552894196E-3</v>
      </c>
      <c r="H3691" s="13"/>
      <c r="I3691" s="13"/>
      <c r="J3691" s="11"/>
      <c r="K3691" s="11"/>
      <c r="L3691" s="11" t="s">
        <v>1480</v>
      </c>
      <c r="M3691" s="11" t="s">
        <v>57</v>
      </c>
      <c r="N3691" s="11" t="s">
        <v>1484</v>
      </c>
      <c r="O3691" s="11" t="s">
        <v>1456</v>
      </c>
      <c r="P3691" s="11" t="s">
        <v>652</v>
      </c>
      <c r="Q3691" s="11" t="s">
        <v>1329</v>
      </c>
      <c r="R3691" s="14"/>
      <c r="S3691" s="11" t="s">
        <v>1457</v>
      </c>
      <c r="T3691" s="11" t="s">
        <v>1070</v>
      </c>
      <c r="U3691" s="11" t="s">
        <v>434</v>
      </c>
      <c r="V3691" s="14">
        <v>0.1</v>
      </c>
      <c r="W3691" s="14" t="s">
        <v>133</v>
      </c>
      <c r="X3691" s="11" t="s">
        <v>198</v>
      </c>
      <c r="Y3691" s="11" t="s">
        <v>199</v>
      </c>
      <c r="Z3691" s="11" t="s">
        <v>196</v>
      </c>
      <c r="AA3691" s="11"/>
      <c r="AB3691" s="11" t="s">
        <v>105</v>
      </c>
      <c r="AC3691" s="11" t="s">
        <v>506</v>
      </c>
      <c r="AD3691" s="11"/>
      <c r="AE3691" s="11"/>
      <c r="AF3691" s="11"/>
      <c r="AG3691" s="11"/>
      <c r="AH3691" s="11"/>
      <c r="AI3691" s="11" t="s">
        <v>225</v>
      </c>
      <c r="AJ3691" s="9" t="s">
        <v>777</v>
      </c>
      <c r="AK3691" s="9" t="s">
        <v>59</v>
      </c>
      <c r="AL3691" s="9"/>
    </row>
    <row r="3692" spans="1:38" hidden="1" x14ac:dyDescent="0.2">
      <c r="A3692" s="12">
        <v>3214</v>
      </c>
      <c r="B3692" s="4">
        <v>240</v>
      </c>
      <c r="C3692" s="11" t="s">
        <v>1067</v>
      </c>
      <c r="D3692" s="11" t="s">
        <v>1455</v>
      </c>
      <c r="E3692" s="12">
        <v>2018</v>
      </c>
      <c r="F3692" s="11" t="s">
        <v>1141</v>
      </c>
      <c r="G3692" s="13">
        <v>6.4271457085828404E-2</v>
      </c>
      <c r="H3692" s="13"/>
      <c r="I3692" s="13"/>
      <c r="J3692" s="11"/>
      <c r="K3692" s="11"/>
      <c r="L3692" s="11" t="s">
        <v>1470</v>
      </c>
      <c r="M3692" s="11" t="s">
        <v>57</v>
      </c>
      <c r="N3692" s="11" t="s">
        <v>1484</v>
      </c>
      <c r="O3692" s="11" t="s">
        <v>1456</v>
      </c>
      <c r="P3692" s="11" t="s">
        <v>652</v>
      </c>
      <c r="Q3692" s="11" t="s">
        <v>1329</v>
      </c>
      <c r="R3692" s="14"/>
      <c r="S3692" s="11" t="s">
        <v>1457</v>
      </c>
      <c r="T3692" s="11" t="s">
        <v>1070</v>
      </c>
      <c r="U3692" s="11" t="s">
        <v>434</v>
      </c>
      <c r="V3692" s="14">
        <v>0.1</v>
      </c>
      <c r="W3692" s="14" t="s">
        <v>133</v>
      </c>
      <c r="X3692" s="11" t="s">
        <v>198</v>
      </c>
      <c r="Y3692" s="11" t="s">
        <v>199</v>
      </c>
      <c r="Z3692" s="11" t="s">
        <v>196</v>
      </c>
      <c r="AA3692" s="11"/>
      <c r="AB3692" s="11" t="s">
        <v>105</v>
      </c>
      <c r="AC3692" s="11" t="s">
        <v>506</v>
      </c>
      <c r="AD3692" s="11"/>
      <c r="AE3692" s="11"/>
      <c r="AF3692" s="11"/>
      <c r="AG3692" s="11"/>
      <c r="AH3692" s="11"/>
      <c r="AI3692" s="11" t="s">
        <v>225</v>
      </c>
      <c r="AJ3692" s="9" t="s">
        <v>777</v>
      </c>
      <c r="AK3692" s="9" t="s">
        <v>59</v>
      </c>
      <c r="AL3692" s="9"/>
    </row>
    <row r="3693" spans="1:38" hidden="1" x14ac:dyDescent="0.2">
      <c r="A3693" s="12">
        <v>3214</v>
      </c>
      <c r="B3693" s="4">
        <v>241</v>
      </c>
      <c r="C3693" s="11" t="s">
        <v>1067</v>
      </c>
      <c r="D3693" s="11" t="s">
        <v>1455</v>
      </c>
      <c r="E3693" s="12">
        <v>2018</v>
      </c>
      <c r="F3693" s="11" t="s">
        <v>1141</v>
      </c>
      <c r="G3693" s="13">
        <v>2.3552894211576799E-2</v>
      </c>
      <c r="H3693" s="13"/>
      <c r="I3693" s="13"/>
      <c r="J3693" s="11"/>
      <c r="K3693" s="11"/>
      <c r="L3693" s="11" t="s">
        <v>1472</v>
      </c>
      <c r="M3693" s="11" t="s">
        <v>57</v>
      </c>
      <c r="N3693" s="11" t="s">
        <v>1484</v>
      </c>
      <c r="O3693" s="11" t="s">
        <v>1456</v>
      </c>
      <c r="P3693" s="11" t="s">
        <v>652</v>
      </c>
      <c r="Q3693" s="11" t="s">
        <v>1329</v>
      </c>
      <c r="R3693" s="14"/>
      <c r="S3693" s="11" t="s">
        <v>1457</v>
      </c>
      <c r="T3693" s="11" t="s">
        <v>1070</v>
      </c>
      <c r="U3693" s="11" t="s">
        <v>434</v>
      </c>
      <c r="V3693" s="14">
        <v>0.1</v>
      </c>
      <c r="W3693" s="14" t="s">
        <v>133</v>
      </c>
      <c r="X3693" s="11" t="s">
        <v>198</v>
      </c>
      <c r="Y3693" s="11" t="s">
        <v>199</v>
      </c>
      <c r="Z3693" s="11" t="s">
        <v>196</v>
      </c>
      <c r="AA3693" s="11"/>
      <c r="AB3693" s="11" t="s">
        <v>105</v>
      </c>
      <c r="AC3693" s="11" t="s">
        <v>506</v>
      </c>
      <c r="AD3693" s="11"/>
      <c r="AE3693" s="11"/>
      <c r="AF3693" s="11"/>
      <c r="AG3693" s="11"/>
      <c r="AH3693" s="11"/>
      <c r="AI3693" s="11" t="s">
        <v>225</v>
      </c>
      <c r="AJ3693" s="9" t="s">
        <v>777</v>
      </c>
      <c r="AK3693" s="9" t="s">
        <v>59</v>
      </c>
      <c r="AL3693" s="9"/>
    </row>
    <row r="3694" spans="1:38" hidden="1" x14ac:dyDescent="0.2">
      <c r="A3694" s="12">
        <v>3214</v>
      </c>
      <c r="B3694" s="4">
        <v>242</v>
      </c>
      <c r="C3694" s="11" t="s">
        <v>1067</v>
      </c>
      <c r="D3694" s="11" t="s">
        <v>1455</v>
      </c>
      <c r="E3694" s="12">
        <v>2018</v>
      </c>
      <c r="F3694" s="11" t="s">
        <v>1141</v>
      </c>
      <c r="G3694" s="13">
        <v>4.27145708582835E-2</v>
      </c>
      <c r="H3694" s="13"/>
      <c r="I3694" s="13"/>
      <c r="J3694" s="11"/>
      <c r="K3694" s="11"/>
      <c r="L3694" s="11" t="s">
        <v>1473</v>
      </c>
      <c r="M3694" s="11" t="s">
        <v>57</v>
      </c>
      <c r="N3694" s="11" t="s">
        <v>1484</v>
      </c>
      <c r="O3694" s="11" t="s">
        <v>1456</v>
      </c>
      <c r="P3694" s="11" t="s">
        <v>652</v>
      </c>
      <c r="Q3694" s="11" t="s">
        <v>1329</v>
      </c>
      <c r="R3694" s="14"/>
      <c r="S3694" s="11" t="s">
        <v>1457</v>
      </c>
      <c r="T3694" s="11" t="s">
        <v>1070</v>
      </c>
      <c r="U3694" s="11" t="s">
        <v>434</v>
      </c>
      <c r="V3694" s="14">
        <v>0.1</v>
      </c>
      <c r="W3694" s="14" t="s">
        <v>133</v>
      </c>
      <c r="X3694" s="11" t="s">
        <v>198</v>
      </c>
      <c r="Y3694" s="11" t="s">
        <v>199</v>
      </c>
      <c r="Z3694" s="11" t="s">
        <v>196</v>
      </c>
      <c r="AA3694" s="11"/>
      <c r="AB3694" s="11" t="s">
        <v>105</v>
      </c>
      <c r="AC3694" s="11" t="s">
        <v>506</v>
      </c>
      <c r="AD3694" s="11"/>
      <c r="AE3694" s="11"/>
      <c r="AF3694" s="11"/>
      <c r="AG3694" s="11"/>
      <c r="AH3694" s="11"/>
      <c r="AI3694" s="11" t="s">
        <v>225</v>
      </c>
      <c r="AJ3694" s="9" t="s">
        <v>777</v>
      </c>
      <c r="AK3694" s="9" t="s">
        <v>59</v>
      </c>
      <c r="AL3694" s="9"/>
    </row>
    <row r="3695" spans="1:38" hidden="1" x14ac:dyDescent="0.2">
      <c r="A3695" s="12">
        <v>3214</v>
      </c>
      <c r="B3695" s="4">
        <v>243</v>
      </c>
      <c r="C3695" s="11" t="s">
        <v>1067</v>
      </c>
      <c r="D3695" s="11" t="s">
        <v>1455</v>
      </c>
      <c r="E3695" s="12">
        <v>2018</v>
      </c>
      <c r="F3695" s="11" t="s">
        <v>1141</v>
      </c>
      <c r="G3695" s="13">
        <v>1.9960079840319299E-3</v>
      </c>
      <c r="H3695" s="13"/>
      <c r="I3695" s="13"/>
      <c r="J3695" s="11"/>
      <c r="K3695" s="11"/>
      <c r="L3695" s="11" t="s">
        <v>1474</v>
      </c>
      <c r="M3695" s="11" t="s">
        <v>57</v>
      </c>
      <c r="N3695" s="11" t="s">
        <v>1484</v>
      </c>
      <c r="O3695" s="11" t="s">
        <v>1456</v>
      </c>
      <c r="P3695" s="11" t="s">
        <v>652</v>
      </c>
      <c r="Q3695" s="11" t="s">
        <v>1329</v>
      </c>
      <c r="R3695" s="14"/>
      <c r="S3695" s="11" t="s">
        <v>1457</v>
      </c>
      <c r="T3695" s="11" t="s">
        <v>1070</v>
      </c>
      <c r="U3695" s="11" t="s">
        <v>434</v>
      </c>
      <c r="V3695" s="14">
        <v>0.1</v>
      </c>
      <c r="W3695" s="14" t="s">
        <v>133</v>
      </c>
      <c r="X3695" s="11" t="s">
        <v>198</v>
      </c>
      <c r="Y3695" s="11" t="s">
        <v>199</v>
      </c>
      <c r="Z3695" s="11" t="s">
        <v>196</v>
      </c>
      <c r="AA3695" s="11"/>
      <c r="AB3695" s="11" t="s">
        <v>105</v>
      </c>
      <c r="AC3695" s="11" t="s">
        <v>506</v>
      </c>
      <c r="AD3695" s="11"/>
      <c r="AE3695" s="11"/>
      <c r="AF3695" s="11"/>
      <c r="AG3695" s="11"/>
      <c r="AH3695" s="11"/>
      <c r="AI3695" s="11" t="s">
        <v>225</v>
      </c>
      <c r="AJ3695" s="9" t="s">
        <v>777</v>
      </c>
      <c r="AK3695" s="9" t="s">
        <v>59</v>
      </c>
      <c r="AL3695" s="9"/>
    </row>
    <row r="3696" spans="1:38" hidden="1" x14ac:dyDescent="0.2">
      <c r="A3696" s="12">
        <v>3214</v>
      </c>
      <c r="B3696" s="4">
        <v>244</v>
      </c>
      <c r="C3696" s="11" t="s">
        <v>1067</v>
      </c>
      <c r="D3696" s="11" t="s">
        <v>1455</v>
      </c>
      <c r="E3696" s="12">
        <v>2018</v>
      </c>
      <c r="F3696" s="11" t="s">
        <v>1485</v>
      </c>
      <c r="G3696" s="13">
        <v>1.5636363636363599</v>
      </c>
      <c r="H3696" s="13"/>
      <c r="I3696" s="13"/>
      <c r="J3696" s="11"/>
      <c r="K3696" s="11"/>
      <c r="L3696" s="11" t="s">
        <v>102</v>
      </c>
      <c r="M3696" s="11" t="s">
        <v>57</v>
      </c>
      <c r="N3696" s="11" t="s">
        <v>1484</v>
      </c>
      <c r="O3696" s="11" t="s">
        <v>1456</v>
      </c>
      <c r="P3696" s="11" t="s">
        <v>652</v>
      </c>
      <c r="Q3696" s="11" t="s">
        <v>1329</v>
      </c>
      <c r="R3696" s="14"/>
      <c r="S3696" s="11" t="s">
        <v>1457</v>
      </c>
      <c r="T3696" s="11" t="s">
        <v>1070</v>
      </c>
      <c r="U3696" s="11" t="s">
        <v>434</v>
      </c>
      <c r="V3696" s="14">
        <v>0.1</v>
      </c>
      <c r="W3696" s="14" t="s">
        <v>133</v>
      </c>
      <c r="X3696" s="11" t="s">
        <v>198</v>
      </c>
      <c r="Y3696" s="11" t="s">
        <v>199</v>
      </c>
      <c r="Z3696" s="11" t="s">
        <v>196</v>
      </c>
      <c r="AA3696" s="11"/>
      <c r="AB3696" s="11" t="s">
        <v>105</v>
      </c>
      <c r="AC3696" s="11" t="s">
        <v>506</v>
      </c>
      <c r="AD3696" s="11"/>
      <c r="AE3696" s="11"/>
      <c r="AF3696" s="11"/>
      <c r="AG3696" s="11"/>
      <c r="AH3696" s="11"/>
      <c r="AI3696" s="11" t="s">
        <v>225</v>
      </c>
      <c r="AJ3696" s="9" t="s">
        <v>777</v>
      </c>
      <c r="AK3696" s="9" t="s">
        <v>59</v>
      </c>
      <c r="AL3696" s="9"/>
    </row>
    <row r="3697" spans="1:38" hidden="1" x14ac:dyDescent="0.2">
      <c r="A3697" s="12">
        <v>3214</v>
      </c>
      <c r="B3697" s="4">
        <v>245</v>
      </c>
      <c r="C3697" s="11" t="s">
        <v>1067</v>
      </c>
      <c r="D3697" s="11" t="s">
        <v>1455</v>
      </c>
      <c r="E3697" s="12">
        <v>2018</v>
      </c>
      <c r="F3697" s="11" t="s">
        <v>1485</v>
      </c>
      <c r="G3697" s="13">
        <v>1.6404040404040401</v>
      </c>
      <c r="H3697" s="13"/>
      <c r="I3697" s="13"/>
      <c r="J3697" s="11"/>
      <c r="K3697" s="11"/>
      <c r="L3697" s="11" t="s">
        <v>259</v>
      </c>
      <c r="M3697" s="11" t="s">
        <v>57</v>
      </c>
      <c r="N3697" s="11" t="s">
        <v>1484</v>
      </c>
      <c r="O3697" s="11" t="s">
        <v>1456</v>
      </c>
      <c r="P3697" s="11" t="s">
        <v>652</v>
      </c>
      <c r="Q3697" s="11" t="s">
        <v>1329</v>
      </c>
      <c r="R3697" s="14"/>
      <c r="S3697" s="11" t="s">
        <v>1457</v>
      </c>
      <c r="T3697" s="11" t="s">
        <v>1070</v>
      </c>
      <c r="U3697" s="11" t="s">
        <v>434</v>
      </c>
      <c r="V3697" s="14">
        <v>0.1</v>
      </c>
      <c r="W3697" s="14" t="s">
        <v>133</v>
      </c>
      <c r="X3697" s="11" t="s">
        <v>198</v>
      </c>
      <c r="Y3697" s="11" t="s">
        <v>199</v>
      </c>
      <c r="Z3697" s="11" t="s">
        <v>196</v>
      </c>
      <c r="AA3697" s="11"/>
      <c r="AB3697" s="11" t="s">
        <v>105</v>
      </c>
      <c r="AC3697" s="11" t="s">
        <v>506</v>
      </c>
      <c r="AD3697" s="11"/>
      <c r="AE3697" s="11"/>
      <c r="AF3697" s="11"/>
      <c r="AG3697" s="11"/>
      <c r="AH3697" s="11"/>
      <c r="AI3697" s="11" t="s">
        <v>225</v>
      </c>
      <c r="AJ3697" s="9" t="s">
        <v>777</v>
      </c>
      <c r="AK3697" s="9" t="s">
        <v>59</v>
      </c>
      <c r="AL3697" s="9"/>
    </row>
    <row r="3698" spans="1:38" hidden="1" x14ac:dyDescent="0.2">
      <c r="A3698" s="12">
        <v>3214</v>
      </c>
      <c r="B3698" s="4">
        <v>246</v>
      </c>
      <c r="C3698" s="11" t="s">
        <v>1067</v>
      </c>
      <c r="D3698" s="11" t="s">
        <v>1455</v>
      </c>
      <c r="E3698" s="12">
        <v>2018</v>
      </c>
      <c r="F3698" s="11" t="s">
        <v>1485</v>
      </c>
      <c r="G3698" s="13">
        <v>1.6565656565656599</v>
      </c>
      <c r="H3698" s="13"/>
      <c r="I3698" s="13"/>
      <c r="J3698" s="11"/>
      <c r="K3698" s="11"/>
      <c r="L3698" s="11" t="s">
        <v>499</v>
      </c>
      <c r="M3698" s="11" t="s">
        <v>57</v>
      </c>
      <c r="N3698" s="11" t="s">
        <v>1484</v>
      </c>
      <c r="O3698" s="11" t="s">
        <v>1456</v>
      </c>
      <c r="P3698" s="11" t="s">
        <v>652</v>
      </c>
      <c r="Q3698" s="11" t="s">
        <v>1329</v>
      </c>
      <c r="R3698" s="14"/>
      <c r="S3698" s="11" t="s">
        <v>1457</v>
      </c>
      <c r="T3698" s="11" t="s">
        <v>1070</v>
      </c>
      <c r="U3698" s="11" t="s">
        <v>434</v>
      </c>
      <c r="V3698" s="14">
        <v>0.1</v>
      </c>
      <c r="W3698" s="14" t="s">
        <v>133</v>
      </c>
      <c r="X3698" s="11" t="s">
        <v>198</v>
      </c>
      <c r="Y3698" s="11" t="s">
        <v>199</v>
      </c>
      <c r="Z3698" s="11" t="s">
        <v>196</v>
      </c>
      <c r="AA3698" s="11"/>
      <c r="AB3698" s="11" t="s">
        <v>105</v>
      </c>
      <c r="AC3698" s="11" t="s">
        <v>506</v>
      </c>
      <c r="AD3698" s="11"/>
      <c r="AE3698" s="11"/>
      <c r="AF3698" s="11"/>
      <c r="AG3698" s="11"/>
      <c r="AH3698" s="11"/>
      <c r="AI3698" s="11" t="s">
        <v>225</v>
      </c>
      <c r="AJ3698" s="9" t="s">
        <v>777</v>
      </c>
      <c r="AK3698" s="9" t="s">
        <v>59</v>
      </c>
      <c r="AL3698" s="9"/>
    </row>
    <row r="3699" spans="1:38" hidden="1" x14ac:dyDescent="0.2">
      <c r="A3699" s="12">
        <v>3214</v>
      </c>
      <c r="B3699" s="4">
        <v>247</v>
      </c>
      <c r="C3699" s="11" t="s">
        <v>1067</v>
      </c>
      <c r="D3699" s="11" t="s">
        <v>1455</v>
      </c>
      <c r="E3699" s="12">
        <v>2018</v>
      </c>
      <c r="F3699" s="11" t="s">
        <v>1485</v>
      </c>
      <c r="G3699" s="13">
        <v>1.7050505050505</v>
      </c>
      <c r="H3699" s="13"/>
      <c r="I3699" s="13"/>
      <c r="J3699" s="11"/>
      <c r="K3699" s="11"/>
      <c r="L3699" s="11" t="s">
        <v>796</v>
      </c>
      <c r="M3699" s="11" t="s">
        <v>57</v>
      </c>
      <c r="N3699" s="11" t="s">
        <v>1484</v>
      </c>
      <c r="O3699" s="11" t="s">
        <v>1456</v>
      </c>
      <c r="P3699" s="11" t="s">
        <v>652</v>
      </c>
      <c r="Q3699" s="11" t="s">
        <v>1329</v>
      </c>
      <c r="R3699" s="14"/>
      <c r="S3699" s="11" t="s">
        <v>1457</v>
      </c>
      <c r="T3699" s="11" t="s">
        <v>1070</v>
      </c>
      <c r="U3699" s="11" t="s">
        <v>434</v>
      </c>
      <c r="V3699" s="14">
        <v>0.1</v>
      </c>
      <c r="W3699" s="14" t="s">
        <v>133</v>
      </c>
      <c r="X3699" s="11" t="s">
        <v>198</v>
      </c>
      <c r="Y3699" s="11" t="s">
        <v>199</v>
      </c>
      <c r="Z3699" s="11" t="s">
        <v>196</v>
      </c>
      <c r="AA3699" s="11"/>
      <c r="AB3699" s="11" t="s">
        <v>105</v>
      </c>
      <c r="AC3699" s="11" t="s">
        <v>506</v>
      </c>
      <c r="AD3699" s="11"/>
      <c r="AE3699" s="11"/>
      <c r="AF3699" s="11"/>
      <c r="AG3699" s="11"/>
      <c r="AH3699" s="11"/>
      <c r="AI3699" s="11" t="s">
        <v>225</v>
      </c>
      <c r="AJ3699" s="9" t="s">
        <v>777</v>
      </c>
      <c r="AK3699" s="9" t="s">
        <v>59</v>
      </c>
      <c r="AL3699" s="9"/>
    </row>
    <row r="3700" spans="1:38" hidden="1" x14ac:dyDescent="0.2">
      <c r="A3700" s="12">
        <v>3214</v>
      </c>
      <c r="B3700" s="4">
        <v>248</v>
      </c>
      <c r="C3700" s="11" t="s">
        <v>1067</v>
      </c>
      <c r="D3700" s="11" t="s">
        <v>1455</v>
      </c>
      <c r="E3700" s="12">
        <v>2018</v>
      </c>
      <c r="F3700" s="11" t="s">
        <v>1485</v>
      </c>
      <c r="G3700" s="13">
        <v>1.75757575757576</v>
      </c>
      <c r="H3700" s="13"/>
      <c r="I3700" s="13"/>
      <c r="J3700" s="11"/>
      <c r="K3700" s="11"/>
      <c r="L3700" s="11" t="s">
        <v>100</v>
      </c>
      <c r="M3700" s="11" t="s">
        <v>57</v>
      </c>
      <c r="N3700" s="11" t="s">
        <v>1484</v>
      </c>
      <c r="O3700" s="11" t="s">
        <v>1456</v>
      </c>
      <c r="P3700" s="11" t="s">
        <v>652</v>
      </c>
      <c r="Q3700" s="11" t="s">
        <v>1329</v>
      </c>
      <c r="R3700" s="14"/>
      <c r="S3700" s="11" t="s">
        <v>1457</v>
      </c>
      <c r="T3700" s="11" t="s">
        <v>1070</v>
      </c>
      <c r="U3700" s="11" t="s">
        <v>434</v>
      </c>
      <c r="V3700" s="14">
        <v>0.1</v>
      </c>
      <c r="W3700" s="14" t="s">
        <v>133</v>
      </c>
      <c r="X3700" s="11" t="s">
        <v>198</v>
      </c>
      <c r="Y3700" s="11" t="s">
        <v>199</v>
      </c>
      <c r="Z3700" s="11" t="s">
        <v>196</v>
      </c>
      <c r="AA3700" s="11"/>
      <c r="AB3700" s="11" t="s">
        <v>105</v>
      </c>
      <c r="AC3700" s="11" t="s">
        <v>506</v>
      </c>
      <c r="AD3700" s="11"/>
      <c r="AE3700" s="11"/>
      <c r="AF3700" s="11"/>
      <c r="AG3700" s="11"/>
      <c r="AH3700" s="11"/>
      <c r="AI3700" s="11" t="s">
        <v>225</v>
      </c>
      <c r="AJ3700" s="9" t="s">
        <v>777</v>
      </c>
      <c r="AK3700" s="9" t="s">
        <v>59</v>
      </c>
      <c r="AL3700" s="9"/>
    </row>
    <row r="3701" spans="1:38" hidden="1" x14ac:dyDescent="0.2">
      <c r="A3701" s="12">
        <v>3214</v>
      </c>
      <c r="B3701" s="4">
        <v>249</v>
      </c>
      <c r="C3701" s="11" t="s">
        <v>1067</v>
      </c>
      <c r="D3701" s="11" t="s">
        <v>1455</v>
      </c>
      <c r="E3701" s="12">
        <v>2018</v>
      </c>
      <c r="F3701" s="11" t="s">
        <v>1485</v>
      </c>
      <c r="G3701" s="13">
        <v>1.78181818181818</v>
      </c>
      <c r="H3701" s="13"/>
      <c r="I3701" s="13"/>
      <c r="J3701" s="11"/>
      <c r="K3701" s="11"/>
      <c r="L3701" s="11" t="s">
        <v>799</v>
      </c>
      <c r="M3701" s="11" t="s">
        <v>57</v>
      </c>
      <c r="N3701" s="11" t="s">
        <v>1484</v>
      </c>
      <c r="O3701" s="11" t="s">
        <v>1456</v>
      </c>
      <c r="P3701" s="11" t="s">
        <v>652</v>
      </c>
      <c r="Q3701" s="11" t="s">
        <v>1329</v>
      </c>
      <c r="R3701" s="14"/>
      <c r="S3701" s="11" t="s">
        <v>1457</v>
      </c>
      <c r="T3701" s="11" t="s">
        <v>1070</v>
      </c>
      <c r="U3701" s="11" t="s">
        <v>434</v>
      </c>
      <c r="V3701" s="14">
        <v>0.1</v>
      </c>
      <c r="W3701" s="14" t="s">
        <v>133</v>
      </c>
      <c r="X3701" s="11" t="s">
        <v>198</v>
      </c>
      <c r="Y3701" s="11" t="s">
        <v>199</v>
      </c>
      <c r="Z3701" s="11" t="s">
        <v>196</v>
      </c>
      <c r="AA3701" s="11"/>
      <c r="AB3701" s="11" t="s">
        <v>105</v>
      </c>
      <c r="AC3701" s="11" t="s">
        <v>506</v>
      </c>
      <c r="AD3701" s="11"/>
      <c r="AE3701" s="11"/>
      <c r="AF3701" s="11"/>
      <c r="AG3701" s="11"/>
      <c r="AH3701" s="11"/>
      <c r="AI3701" s="11" t="s">
        <v>225</v>
      </c>
      <c r="AJ3701" s="9" t="s">
        <v>777</v>
      </c>
      <c r="AK3701" s="9" t="s">
        <v>59</v>
      </c>
      <c r="AL3701" s="9"/>
    </row>
    <row r="3702" spans="1:38" hidden="1" x14ac:dyDescent="0.2">
      <c r="A3702" s="12">
        <v>3214</v>
      </c>
      <c r="B3702" s="4">
        <v>250</v>
      </c>
      <c r="C3702" s="11" t="s">
        <v>1067</v>
      </c>
      <c r="D3702" s="11" t="s">
        <v>1455</v>
      </c>
      <c r="E3702" s="12">
        <v>2018</v>
      </c>
      <c r="F3702" s="11" t="s">
        <v>1485</v>
      </c>
      <c r="G3702" s="13">
        <v>1.67676767676768</v>
      </c>
      <c r="H3702" s="13"/>
      <c r="I3702" s="13"/>
      <c r="J3702" s="11"/>
      <c r="K3702" s="11"/>
      <c r="L3702" s="11" t="s">
        <v>496</v>
      </c>
      <c r="M3702" s="11" t="s">
        <v>57</v>
      </c>
      <c r="N3702" s="11" t="s">
        <v>1484</v>
      </c>
      <c r="O3702" s="11" t="s">
        <v>1456</v>
      </c>
      <c r="P3702" s="11" t="s">
        <v>652</v>
      </c>
      <c r="Q3702" s="11" t="s">
        <v>1329</v>
      </c>
      <c r="R3702" s="14"/>
      <c r="S3702" s="11" t="s">
        <v>1457</v>
      </c>
      <c r="T3702" s="11" t="s">
        <v>1070</v>
      </c>
      <c r="U3702" s="11" t="s">
        <v>434</v>
      </c>
      <c r="V3702" s="14">
        <v>0.1</v>
      </c>
      <c r="W3702" s="14" t="s">
        <v>133</v>
      </c>
      <c r="X3702" s="11" t="s">
        <v>198</v>
      </c>
      <c r="Y3702" s="11" t="s">
        <v>199</v>
      </c>
      <c r="Z3702" s="11" t="s">
        <v>196</v>
      </c>
      <c r="AA3702" s="11"/>
      <c r="AB3702" s="11" t="s">
        <v>105</v>
      </c>
      <c r="AC3702" s="11" t="s">
        <v>506</v>
      </c>
      <c r="AD3702" s="11"/>
      <c r="AE3702" s="11"/>
      <c r="AF3702" s="11"/>
      <c r="AG3702" s="11"/>
      <c r="AH3702" s="11"/>
      <c r="AI3702" s="11" t="s">
        <v>225</v>
      </c>
      <c r="AJ3702" s="9" t="s">
        <v>777</v>
      </c>
      <c r="AK3702" s="9" t="s">
        <v>59</v>
      </c>
      <c r="AL3702" s="9"/>
    </row>
    <row r="3703" spans="1:38" hidden="1" x14ac:dyDescent="0.2">
      <c r="A3703" s="12">
        <v>3214</v>
      </c>
      <c r="B3703" s="4">
        <v>251</v>
      </c>
      <c r="C3703" s="11" t="s">
        <v>1067</v>
      </c>
      <c r="D3703" s="11" t="s">
        <v>1455</v>
      </c>
      <c r="E3703" s="12">
        <v>2018</v>
      </c>
      <c r="F3703" s="11" t="s">
        <v>1485</v>
      </c>
      <c r="G3703" s="13">
        <v>1.6969696969696999</v>
      </c>
      <c r="H3703" s="13"/>
      <c r="I3703" s="13"/>
      <c r="J3703" s="11"/>
      <c r="K3703" s="11"/>
      <c r="L3703" s="11" t="s">
        <v>355</v>
      </c>
      <c r="M3703" s="11" t="s">
        <v>57</v>
      </c>
      <c r="N3703" s="11" t="s">
        <v>1484</v>
      </c>
      <c r="O3703" s="11" t="s">
        <v>1456</v>
      </c>
      <c r="P3703" s="11" t="s">
        <v>652</v>
      </c>
      <c r="Q3703" s="11" t="s">
        <v>1329</v>
      </c>
      <c r="R3703" s="14"/>
      <c r="S3703" s="11" t="s">
        <v>1457</v>
      </c>
      <c r="T3703" s="11" t="s">
        <v>1070</v>
      </c>
      <c r="U3703" s="11" t="s">
        <v>434</v>
      </c>
      <c r="V3703" s="14">
        <v>0.1</v>
      </c>
      <c r="W3703" s="14" t="s">
        <v>133</v>
      </c>
      <c r="X3703" s="11" t="s">
        <v>198</v>
      </c>
      <c r="Y3703" s="11" t="s">
        <v>199</v>
      </c>
      <c r="Z3703" s="11" t="s">
        <v>196</v>
      </c>
      <c r="AA3703" s="11"/>
      <c r="AB3703" s="11" t="s">
        <v>105</v>
      </c>
      <c r="AC3703" s="11" t="s">
        <v>506</v>
      </c>
      <c r="AD3703" s="11"/>
      <c r="AE3703" s="11"/>
      <c r="AF3703" s="11"/>
      <c r="AG3703" s="11"/>
      <c r="AH3703" s="11"/>
      <c r="AI3703" s="11" t="s">
        <v>225</v>
      </c>
      <c r="AJ3703" s="9" t="s">
        <v>777</v>
      </c>
      <c r="AK3703" s="9" t="s">
        <v>59</v>
      </c>
      <c r="AL3703" s="9"/>
    </row>
    <row r="3704" spans="1:38" hidden="1" x14ac:dyDescent="0.2">
      <c r="A3704" s="12">
        <v>3214</v>
      </c>
      <c r="B3704" s="4">
        <v>252</v>
      </c>
      <c r="C3704" s="11" t="s">
        <v>1067</v>
      </c>
      <c r="D3704" s="11" t="s">
        <v>1455</v>
      </c>
      <c r="E3704" s="12">
        <v>2018</v>
      </c>
      <c r="F3704" s="11" t="s">
        <v>1485</v>
      </c>
      <c r="G3704" s="13">
        <v>1.58383838383838</v>
      </c>
      <c r="H3704" s="13"/>
      <c r="I3704" s="13"/>
      <c r="J3704" s="11"/>
      <c r="K3704" s="11"/>
      <c r="L3704" s="11" t="s">
        <v>848</v>
      </c>
      <c r="M3704" s="11" t="s">
        <v>57</v>
      </c>
      <c r="N3704" s="11" t="s">
        <v>1484</v>
      </c>
      <c r="O3704" s="11" t="s">
        <v>1456</v>
      </c>
      <c r="P3704" s="11" t="s">
        <v>652</v>
      </c>
      <c r="Q3704" s="11" t="s">
        <v>1329</v>
      </c>
      <c r="R3704" s="14"/>
      <c r="S3704" s="11" t="s">
        <v>1457</v>
      </c>
      <c r="T3704" s="11" t="s">
        <v>1070</v>
      </c>
      <c r="U3704" s="11" t="s">
        <v>434</v>
      </c>
      <c r="V3704" s="14">
        <v>0.1</v>
      </c>
      <c r="W3704" s="14" t="s">
        <v>133</v>
      </c>
      <c r="X3704" s="11" t="s">
        <v>198</v>
      </c>
      <c r="Y3704" s="11" t="s">
        <v>199</v>
      </c>
      <c r="Z3704" s="11" t="s">
        <v>196</v>
      </c>
      <c r="AA3704" s="11"/>
      <c r="AB3704" s="11" t="s">
        <v>105</v>
      </c>
      <c r="AC3704" s="11" t="s">
        <v>506</v>
      </c>
      <c r="AD3704" s="11"/>
      <c r="AE3704" s="11"/>
      <c r="AF3704" s="11"/>
      <c r="AG3704" s="11"/>
      <c r="AH3704" s="11"/>
      <c r="AI3704" s="11" t="s">
        <v>225</v>
      </c>
      <c r="AJ3704" s="9" t="s">
        <v>777</v>
      </c>
      <c r="AK3704" s="9" t="s">
        <v>59</v>
      </c>
      <c r="AL3704" s="9"/>
    </row>
    <row r="3705" spans="1:38" hidden="1" x14ac:dyDescent="0.2">
      <c r="A3705" s="12">
        <v>3214</v>
      </c>
      <c r="B3705" s="4">
        <v>253</v>
      </c>
      <c r="C3705" s="11" t="s">
        <v>1067</v>
      </c>
      <c r="D3705" s="11" t="s">
        <v>1455</v>
      </c>
      <c r="E3705" s="12">
        <v>2018</v>
      </c>
      <c r="F3705" s="11" t="s">
        <v>1485</v>
      </c>
      <c r="G3705" s="13">
        <v>1.4989898989899</v>
      </c>
      <c r="H3705" s="13"/>
      <c r="I3705" s="13"/>
      <c r="J3705" s="11"/>
      <c r="K3705" s="11"/>
      <c r="L3705" s="11" t="s">
        <v>1442</v>
      </c>
      <c r="M3705" s="11" t="s">
        <v>57</v>
      </c>
      <c r="N3705" s="11" t="s">
        <v>1484</v>
      </c>
      <c r="O3705" s="11" t="s">
        <v>1456</v>
      </c>
      <c r="P3705" s="11" t="s">
        <v>652</v>
      </c>
      <c r="Q3705" s="11" t="s">
        <v>1329</v>
      </c>
      <c r="R3705" s="14"/>
      <c r="S3705" s="11" t="s">
        <v>1457</v>
      </c>
      <c r="T3705" s="11" t="s">
        <v>1070</v>
      </c>
      <c r="U3705" s="11" t="s">
        <v>434</v>
      </c>
      <c r="V3705" s="14">
        <v>0.1</v>
      </c>
      <c r="W3705" s="14" t="s">
        <v>133</v>
      </c>
      <c r="X3705" s="11" t="s">
        <v>198</v>
      </c>
      <c r="Y3705" s="11" t="s">
        <v>199</v>
      </c>
      <c r="Z3705" s="11" t="s">
        <v>196</v>
      </c>
      <c r="AA3705" s="11"/>
      <c r="AB3705" s="11" t="s">
        <v>105</v>
      </c>
      <c r="AC3705" s="11" t="s">
        <v>506</v>
      </c>
      <c r="AD3705" s="11"/>
      <c r="AE3705" s="11"/>
      <c r="AF3705" s="11"/>
      <c r="AG3705" s="11"/>
      <c r="AH3705" s="11"/>
      <c r="AI3705" s="11" t="s">
        <v>225</v>
      </c>
      <c r="AJ3705" s="9" t="s">
        <v>777</v>
      </c>
      <c r="AK3705" s="9" t="s">
        <v>59</v>
      </c>
      <c r="AL3705" s="9"/>
    </row>
    <row r="3706" spans="1:38" hidden="1" x14ac:dyDescent="0.2">
      <c r="A3706" s="12">
        <v>3214</v>
      </c>
      <c r="B3706" s="4">
        <v>254</v>
      </c>
      <c r="C3706" s="11" t="s">
        <v>1067</v>
      </c>
      <c r="D3706" s="11" t="s">
        <v>1455</v>
      </c>
      <c r="E3706" s="12">
        <v>2018</v>
      </c>
      <c r="F3706" s="11" t="s">
        <v>1485</v>
      </c>
      <c r="G3706" s="13">
        <v>1.4909090909090901</v>
      </c>
      <c r="H3706" s="13"/>
      <c r="I3706" s="13"/>
      <c r="J3706" s="11"/>
      <c r="K3706" s="11"/>
      <c r="L3706" s="11" t="s">
        <v>1443</v>
      </c>
      <c r="M3706" s="11" t="s">
        <v>57</v>
      </c>
      <c r="N3706" s="11" t="s">
        <v>1484</v>
      </c>
      <c r="O3706" s="11" t="s">
        <v>1456</v>
      </c>
      <c r="P3706" s="11" t="s">
        <v>652</v>
      </c>
      <c r="Q3706" s="11" t="s">
        <v>1329</v>
      </c>
      <c r="R3706" s="14"/>
      <c r="S3706" s="11" t="s">
        <v>1457</v>
      </c>
      <c r="T3706" s="11" t="s">
        <v>1070</v>
      </c>
      <c r="U3706" s="11" t="s">
        <v>434</v>
      </c>
      <c r="V3706" s="14">
        <v>0.1</v>
      </c>
      <c r="W3706" s="14" t="s">
        <v>133</v>
      </c>
      <c r="X3706" s="11" t="s">
        <v>198</v>
      </c>
      <c r="Y3706" s="11" t="s">
        <v>199</v>
      </c>
      <c r="Z3706" s="11" t="s">
        <v>196</v>
      </c>
      <c r="AA3706" s="11"/>
      <c r="AB3706" s="11" t="s">
        <v>105</v>
      </c>
      <c r="AC3706" s="11" t="s">
        <v>506</v>
      </c>
      <c r="AD3706" s="11"/>
      <c r="AE3706" s="11"/>
      <c r="AF3706" s="11"/>
      <c r="AG3706" s="11"/>
      <c r="AH3706" s="11"/>
      <c r="AI3706" s="11" t="s">
        <v>225</v>
      </c>
      <c r="AJ3706" s="9" t="s">
        <v>777</v>
      </c>
      <c r="AK3706" s="9" t="s">
        <v>59</v>
      </c>
      <c r="AL3706" s="9"/>
    </row>
    <row r="3707" spans="1:38" hidden="1" x14ac:dyDescent="0.2">
      <c r="A3707" s="12">
        <v>3214</v>
      </c>
      <c r="B3707" s="4">
        <v>255</v>
      </c>
      <c r="C3707" s="11" t="s">
        <v>1067</v>
      </c>
      <c r="D3707" s="11" t="s">
        <v>1455</v>
      </c>
      <c r="E3707" s="12">
        <v>2018</v>
      </c>
      <c r="F3707" s="11" t="s">
        <v>1485</v>
      </c>
      <c r="G3707" s="13">
        <v>1.4020202020201999</v>
      </c>
      <c r="H3707" s="13"/>
      <c r="I3707" s="13"/>
      <c r="J3707" s="11"/>
      <c r="K3707" s="11"/>
      <c r="L3707" s="11" t="s">
        <v>97</v>
      </c>
      <c r="M3707" s="11" t="s">
        <v>57</v>
      </c>
      <c r="N3707" s="11" t="s">
        <v>1484</v>
      </c>
      <c r="O3707" s="11" t="s">
        <v>1456</v>
      </c>
      <c r="P3707" s="11" t="s">
        <v>652</v>
      </c>
      <c r="Q3707" s="11" t="s">
        <v>1329</v>
      </c>
      <c r="R3707" s="14"/>
      <c r="S3707" s="11" t="s">
        <v>1457</v>
      </c>
      <c r="T3707" s="11" t="s">
        <v>1070</v>
      </c>
      <c r="U3707" s="11" t="s">
        <v>434</v>
      </c>
      <c r="V3707" s="14">
        <v>0.1</v>
      </c>
      <c r="W3707" s="14" t="s">
        <v>133</v>
      </c>
      <c r="X3707" s="11" t="s">
        <v>198</v>
      </c>
      <c r="Y3707" s="11" t="s">
        <v>199</v>
      </c>
      <c r="Z3707" s="11" t="s">
        <v>196</v>
      </c>
      <c r="AA3707" s="11"/>
      <c r="AB3707" s="11" t="s">
        <v>105</v>
      </c>
      <c r="AC3707" s="11" t="s">
        <v>506</v>
      </c>
      <c r="AD3707" s="11"/>
      <c r="AE3707" s="11"/>
      <c r="AF3707" s="11"/>
      <c r="AG3707" s="11"/>
      <c r="AH3707" s="11"/>
      <c r="AI3707" s="11" t="s">
        <v>225</v>
      </c>
      <c r="AJ3707" s="9" t="s">
        <v>777</v>
      </c>
      <c r="AK3707" s="9" t="s">
        <v>59</v>
      </c>
      <c r="AL3707" s="9"/>
    </row>
    <row r="3708" spans="1:38" hidden="1" x14ac:dyDescent="0.2">
      <c r="A3708" s="12">
        <v>3214</v>
      </c>
      <c r="B3708" s="4">
        <v>256</v>
      </c>
      <c r="C3708" s="11" t="s">
        <v>1067</v>
      </c>
      <c r="D3708" s="11" t="s">
        <v>1455</v>
      </c>
      <c r="E3708" s="12">
        <v>2018</v>
      </c>
      <c r="F3708" s="11" t="s">
        <v>1485</v>
      </c>
      <c r="G3708" s="13">
        <v>1.39393939393939</v>
      </c>
      <c r="H3708" s="13"/>
      <c r="I3708" s="13"/>
      <c r="J3708" s="11"/>
      <c r="K3708" s="11"/>
      <c r="L3708" s="11" t="s">
        <v>1444</v>
      </c>
      <c r="M3708" s="11" t="s">
        <v>57</v>
      </c>
      <c r="N3708" s="11" t="s">
        <v>1484</v>
      </c>
      <c r="O3708" s="11" t="s">
        <v>1456</v>
      </c>
      <c r="P3708" s="11" t="s">
        <v>652</v>
      </c>
      <c r="Q3708" s="11" t="s">
        <v>1329</v>
      </c>
      <c r="R3708" s="14"/>
      <c r="S3708" s="11" t="s">
        <v>1457</v>
      </c>
      <c r="T3708" s="11" t="s">
        <v>1070</v>
      </c>
      <c r="U3708" s="11" t="s">
        <v>434</v>
      </c>
      <c r="V3708" s="14">
        <v>0.1</v>
      </c>
      <c r="W3708" s="14" t="s">
        <v>133</v>
      </c>
      <c r="X3708" s="11" t="s">
        <v>198</v>
      </c>
      <c r="Y3708" s="11" t="s">
        <v>199</v>
      </c>
      <c r="Z3708" s="11" t="s">
        <v>196</v>
      </c>
      <c r="AA3708" s="11"/>
      <c r="AB3708" s="11" t="s">
        <v>105</v>
      </c>
      <c r="AC3708" s="11" t="s">
        <v>506</v>
      </c>
      <c r="AD3708" s="11"/>
      <c r="AE3708" s="11"/>
      <c r="AF3708" s="11"/>
      <c r="AG3708" s="11"/>
      <c r="AH3708" s="11"/>
      <c r="AI3708" s="11" t="s">
        <v>225</v>
      </c>
      <c r="AJ3708" s="9" t="s">
        <v>777</v>
      </c>
      <c r="AK3708" s="9" t="s">
        <v>59</v>
      </c>
      <c r="AL3708" s="9"/>
    </row>
    <row r="3709" spans="1:38" hidden="1" x14ac:dyDescent="0.2">
      <c r="A3709" s="12">
        <v>3214</v>
      </c>
      <c r="B3709" s="4">
        <v>257</v>
      </c>
      <c r="C3709" s="11" t="s">
        <v>1067</v>
      </c>
      <c r="D3709" s="11" t="s">
        <v>1455</v>
      </c>
      <c r="E3709" s="12">
        <v>2018</v>
      </c>
      <c r="F3709" s="11" t="s">
        <v>1485</v>
      </c>
      <c r="G3709" s="13">
        <v>1.3454545454545499</v>
      </c>
      <c r="H3709" s="13"/>
      <c r="I3709" s="13"/>
      <c r="J3709" s="11"/>
      <c r="K3709" s="11"/>
      <c r="L3709" s="11" t="s">
        <v>98</v>
      </c>
      <c r="M3709" s="11" t="s">
        <v>57</v>
      </c>
      <c r="N3709" s="11" t="s">
        <v>1484</v>
      </c>
      <c r="O3709" s="11" t="s">
        <v>1456</v>
      </c>
      <c r="P3709" s="11" t="s">
        <v>652</v>
      </c>
      <c r="Q3709" s="11" t="s">
        <v>1329</v>
      </c>
      <c r="R3709" s="14"/>
      <c r="S3709" s="11" t="s">
        <v>1457</v>
      </c>
      <c r="T3709" s="11" t="s">
        <v>1070</v>
      </c>
      <c r="U3709" s="11" t="s">
        <v>434</v>
      </c>
      <c r="V3709" s="14">
        <v>0.1</v>
      </c>
      <c r="W3709" s="14" t="s">
        <v>133</v>
      </c>
      <c r="X3709" s="11" t="s">
        <v>198</v>
      </c>
      <c r="Y3709" s="11" t="s">
        <v>199</v>
      </c>
      <c r="Z3709" s="11" t="s">
        <v>196</v>
      </c>
      <c r="AA3709" s="11"/>
      <c r="AB3709" s="11" t="s">
        <v>105</v>
      </c>
      <c r="AC3709" s="11" t="s">
        <v>506</v>
      </c>
      <c r="AD3709" s="11"/>
      <c r="AE3709" s="11"/>
      <c r="AF3709" s="11"/>
      <c r="AG3709" s="11"/>
      <c r="AH3709" s="11"/>
      <c r="AI3709" s="11" t="s">
        <v>225</v>
      </c>
      <c r="AJ3709" s="9" t="s">
        <v>777</v>
      </c>
      <c r="AK3709" s="9" t="s">
        <v>59</v>
      </c>
      <c r="AL3709" s="9"/>
    </row>
    <row r="3710" spans="1:38" hidden="1" x14ac:dyDescent="0.2">
      <c r="A3710" s="12">
        <v>3214</v>
      </c>
      <c r="B3710" s="4">
        <v>258</v>
      </c>
      <c r="C3710" s="11" t="s">
        <v>1067</v>
      </c>
      <c r="D3710" s="11" t="s">
        <v>1455</v>
      </c>
      <c r="E3710" s="12">
        <v>2018</v>
      </c>
      <c r="F3710" s="11" t="s">
        <v>1485</v>
      </c>
      <c r="G3710" s="13">
        <v>1.2080808080808101</v>
      </c>
      <c r="H3710" s="13"/>
      <c r="I3710" s="13"/>
      <c r="J3710" s="11"/>
      <c r="K3710" s="11"/>
      <c r="L3710" s="11" t="s">
        <v>325</v>
      </c>
      <c r="M3710" s="11" t="s">
        <v>57</v>
      </c>
      <c r="N3710" s="11" t="s">
        <v>1484</v>
      </c>
      <c r="O3710" s="11" t="s">
        <v>1456</v>
      </c>
      <c r="P3710" s="11" t="s">
        <v>652</v>
      </c>
      <c r="Q3710" s="11" t="s">
        <v>1329</v>
      </c>
      <c r="R3710" s="14"/>
      <c r="S3710" s="11" t="s">
        <v>1457</v>
      </c>
      <c r="T3710" s="11" t="s">
        <v>1070</v>
      </c>
      <c r="U3710" s="11" t="s">
        <v>434</v>
      </c>
      <c r="V3710" s="14">
        <v>0.1</v>
      </c>
      <c r="W3710" s="14" t="s">
        <v>133</v>
      </c>
      <c r="X3710" s="11" t="s">
        <v>198</v>
      </c>
      <c r="Y3710" s="11" t="s">
        <v>199</v>
      </c>
      <c r="Z3710" s="11" t="s">
        <v>196</v>
      </c>
      <c r="AA3710" s="11"/>
      <c r="AB3710" s="11" t="s">
        <v>105</v>
      </c>
      <c r="AC3710" s="11" t="s">
        <v>506</v>
      </c>
      <c r="AD3710" s="11"/>
      <c r="AE3710" s="11"/>
      <c r="AF3710" s="11"/>
      <c r="AG3710" s="11"/>
      <c r="AH3710" s="11"/>
      <c r="AI3710" s="11" t="s">
        <v>225</v>
      </c>
      <c r="AJ3710" s="9" t="s">
        <v>777</v>
      </c>
      <c r="AK3710" s="9" t="s">
        <v>59</v>
      </c>
      <c r="AL3710" s="9"/>
    </row>
    <row r="3711" spans="1:38" hidden="1" x14ac:dyDescent="0.2">
      <c r="A3711" s="12">
        <v>3214</v>
      </c>
      <c r="B3711" s="4">
        <v>259</v>
      </c>
      <c r="C3711" s="11" t="s">
        <v>1067</v>
      </c>
      <c r="D3711" s="11" t="s">
        <v>1455</v>
      </c>
      <c r="E3711" s="12">
        <v>2018</v>
      </c>
      <c r="F3711" s="11" t="s">
        <v>1485</v>
      </c>
      <c r="G3711" s="13">
        <v>1.0585858585858601</v>
      </c>
      <c r="H3711" s="13"/>
      <c r="I3711" s="13"/>
      <c r="J3711" s="11"/>
      <c r="K3711" s="11"/>
      <c r="L3711" s="11" t="s">
        <v>1447</v>
      </c>
      <c r="M3711" s="11" t="s">
        <v>57</v>
      </c>
      <c r="N3711" s="11" t="s">
        <v>1484</v>
      </c>
      <c r="O3711" s="11" t="s">
        <v>1456</v>
      </c>
      <c r="P3711" s="11" t="s">
        <v>652</v>
      </c>
      <c r="Q3711" s="11" t="s">
        <v>1329</v>
      </c>
      <c r="R3711" s="14"/>
      <c r="S3711" s="11" t="s">
        <v>1457</v>
      </c>
      <c r="T3711" s="11" t="s">
        <v>1070</v>
      </c>
      <c r="U3711" s="11" t="s">
        <v>434</v>
      </c>
      <c r="V3711" s="14">
        <v>0.1</v>
      </c>
      <c r="W3711" s="14" t="s">
        <v>133</v>
      </c>
      <c r="X3711" s="11" t="s">
        <v>198</v>
      </c>
      <c r="Y3711" s="11" t="s">
        <v>199</v>
      </c>
      <c r="Z3711" s="11" t="s">
        <v>196</v>
      </c>
      <c r="AA3711" s="11"/>
      <c r="AB3711" s="11" t="s">
        <v>105</v>
      </c>
      <c r="AC3711" s="11" t="s">
        <v>506</v>
      </c>
      <c r="AD3711" s="11"/>
      <c r="AE3711" s="11"/>
      <c r="AF3711" s="11"/>
      <c r="AG3711" s="11"/>
      <c r="AH3711" s="11"/>
      <c r="AI3711" s="11" t="s">
        <v>225</v>
      </c>
      <c r="AJ3711" s="9" t="s">
        <v>777</v>
      </c>
      <c r="AK3711" s="9" t="s">
        <v>59</v>
      </c>
      <c r="AL3711" s="9"/>
    </row>
    <row r="3712" spans="1:38" hidden="1" x14ac:dyDescent="0.2">
      <c r="A3712" s="12">
        <v>3214</v>
      </c>
      <c r="B3712" s="4">
        <v>260</v>
      </c>
      <c r="C3712" s="11" t="s">
        <v>1067</v>
      </c>
      <c r="D3712" s="11" t="s">
        <v>1455</v>
      </c>
      <c r="E3712" s="12">
        <v>2018</v>
      </c>
      <c r="F3712" s="11" t="s">
        <v>1485</v>
      </c>
      <c r="G3712" s="13">
        <v>1.0303030303030301</v>
      </c>
      <c r="H3712" s="13"/>
      <c r="I3712" s="13"/>
      <c r="J3712" s="11"/>
      <c r="K3712" s="11"/>
      <c r="L3712" s="11" t="s">
        <v>1449</v>
      </c>
      <c r="M3712" s="11" t="s">
        <v>57</v>
      </c>
      <c r="N3712" s="11" t="s">
        <v>1484</v>
      </c>
      <c r="O3712" s="11" t="s">
        <v>1456</v>
      </c>
      <c r="P3712" s="11" t="s">
        <v>652</v>
      </c>
      <c r="Q3712" s="11" t="s">
        <v>1329</v>
      </c>
      <c r="R3712" s="14"/>
      <c r="S3712" s="11" t="s">
        <v>1457</v>
      </c>
      <c r="T3712" s="11" t="s">
        <v>1070</v>
      </c>
      <c r="U3712" s="11" t="s">
        <v>434</v>
      </c>
      <c r="V3712" s="14">
        <v>0.1</v>
      </c>
      <c r="W3712" s="14" t="s">
        <v>133</v>
      </c>
      <c r="X3712" s="11" t="s">
        <v>198</v>
      </c>
      <c r="Y3712" s="11" t="s">
        <v>199</v>
      </c>
      <c r="Z3712" s="11" t="s">
        <v>196</v>
      </c>
      <c r="AA3712" s="11"/>
      <c r="AB3712" s="11" t="s">
        <v>105</v>
      </c>
      <c r="AC3712" s="11" t="s">
        <v>506</v>
      </c>
      <c r="AD3712" s="11"/>
      <c r="AE3712" s="11"/>
      <c r="AF3712" s="11"/>
      <c r="AG3712" s="11"/>
      <c r="AH3712" s="11"/>
      <c r="AI3712" s="11" t="s">
        <v>225</v>
      </c>
      <c r="AJ3712" s="9" t="s">
        <v>777</v>
      </c>
      <c r="AK3712" s="9" t="s">
        <v>59</v>
      </c>
      <c r="AL3712" s="9"/>
    </row>
    <row r="3713" spans="1:38" hidden="1" x14ac:dyDescent="0.2">
      <c r="A3713" s="12">
        <v>3214</v>
      </c>
      <c r="B3713" s="4">
        <v>261</v>
      </c>
      <c r="C3713" s="11" t="s">
        <v>1067</v>
      </c>
      <c r="D3713" s="11" t="s">
        <v>1455</v>
      </c>
      <c r="E3713" s="12">
        <v>2018</v>
      </c>
      <c r="F3713" s="11" t="s">
        <v>1485</v>
      </c>
      <c r="G3713" s="13">
        <v>0.82020202020202004</v>
      </c>
      <c r="H3713" s="13"/>
      <c r="I3713" s="13"/>
      <c r="J3713" s="11"/>
      <c r="K3713" s="11"/>
      <c r="L3713" s="11" t="s">
        <v>547</v>
      </c>
      <c r="M3713" s="11" t="s">
        <v>57</v>
      </c>
      <c r="N3713" s="11" t="s">
        <v>1484</v>
      </c>
      <c r="O3713" s="11" t="s">
        <v>1456</v>
      </c>
      <c r="P3713" s="11" t="s">
        <v>652</v>
      </c>
      <c r="Q3713" s="11" t="s">
        <v>1329</v>
      </c>
      <c r="R3713" s="14"/>
      <c r="S3713" s="11" t="s">
        <v>1457</v>
      </c>
      <c r="T3713" s="11" t="s">
        <v>1070</v>
      </c>
      <c r="U3713" s="11" t="s">
        <v>434</v>
      </c>
      <c r="V3713" s="14">
        <v>0.1</v>
      </c>
      <c r="W3713" s="14" t="s">
        <v>133</v>
      </c>
      <c r="X3713" s="11" t="s">
        <v>198</v>
      </c>
      <c r="Y3713" s="11" t="s">
        <v>199</v>
      </c>
      <c r="Z3713" s="11" t="s">
        <v>196</v>
      </c>
      <c r="AA3713" s="11"/>
      <c r="AB3713" s="11" t="s">
        <v>105</v>
      </c>
      <c r="AC3713" s="11" t="s">
        <v>506</v>
      </c>
      <c r="AD3713" s="11"/>
      <c r="AE3713" s="11"/>
      <c r="AF3713" s="11"/>
      <c r="AG3713" s="11"/>
      <c r="AH3713" s="11"/>
      <c r="AI3713" s="11" t="s">
        <v>225</v>
      </c>
      <c r="AJ3713" s="9" t="s">
        <v>777</v>
      </c>
      <c r="AK3713" s="9" t="s">
        <v>59</v>
      </c>
      <c r="AL3713" s="9"/>
    </row>
    <row r="3714" spans="1:38" hidden="1" x14ac:dyDescent="0.2">
      <c r="A3714" s="12">
        <v>3214</v>
      </c>
      <c r="B3714" s="4">
        <v>262</v>
      </c>
      <c r="C3714" s="11" t="s">
        <v>1067</v>
      </c>
      <c r="D3714" s="11" t="s">
        <v>1455</v>
      </c>
      <c r="E3714" s="12">
        <v>2018</v>
      </c>
      <c r="F3714" s="11" t="s">
        <v>1485</v>
      </c>
      <c r="G3714" s="13">
        <v>0.763636363636364</v>
      </c>
      <c r="H3714" s="13"/>
      <c r="I3714" s="13"/>
      <c r="J3714" s="11"/>
      <c r="K3714" s="11"/>
      <c r="L3714" s="11" t="s">
        <v>1452</v>
      </c>
      <c r="M3714" s="11" t="s">
        <v>57</v>
      </c>
      <c r="N3714" s="11" t="s">
        <v>1484</v>
      </c>
      <c r="O3714" s="11" t="s">
        <v>1456</v>
      </c>
      <c r="P3714" s="11" t="s">
        <v>652</v>
      </c>
      <c r="Q3714" s="11" t="s">
        <v>1329</v>
      </c>
      <c r="R3714" s="14"/>
      <c r="S3714" s="11" t="s">
        <v>1457</v>
      </c>
      <c r="T3714" s="11" t="s">
        <v>1070</v>
      </c>
      <c r="U3714" s="11" t="s">
        <v>434</v>
      </c>
      <c r="V3714" s="14">
        <v>0.1</v>
      </c>
      <c r="W3714" s="14" t="s">
        <v>133</v>
      </c>
      <c r="X3714" s="11" t="s">
        <v>198</v>
      </c>
      <c r="Y3714" s="11" t="s">
        <v>199</v>
      </c>
      <c r="Z3714" s="11" t="s">
        <v>196</v>
      </c>
      <c r="AA3714" s="11"/>
      <c r="AB3714" s="11" t="s">
        <v>105</v>
      </c>
      <c r="AC3714" s="11" t="s">
        <v>506</v>
      </c>
      <c r="AD3714" s="11"/>
      <c r="AE3714" s="11"/>
      <c r="AF3714" s="11"/>
      <c r="AG3714" s="11"/>
      <c r="AH3714" s="11"/>
      <c r="AI3714" s="11" t="s">
        <v>225</v>
      </c>
      <c r="AJ3714" s="9" t="s">
        <v>777</v>
      </c>
      <c r="AK3714" s="9" t="s">
        <v>59</v>
      </c>
      <c r="AL3714" s="9"/>
    </row>
    <row r="3715" spans="1:38" hidden="1" x14ac:dyDescent="0.2">
      <c r="A3715" s="12">
        <v>3214</v>
      </c>
      <c r="B3715" s="4">
        <v>263</v>
      </c>
      <c r="C3715" s="11" t="s">
        <v>1067</v>
      </c>
      <c r="D3715" s="11" t="s">
        <v>1455</v>
      </c>
      <c r="E3715" s="12">
        <v>2018</v>
      </c>
      <c r="F3715" s="11" t="s">
        <v>1485</v>
      </c>
      <c r="G3715" s="13">
        <v>0.61414141414141399</v>
      </c>
      <c r="H3715" s="13"/>
      <c r="I3715" s="13"/>
      <c r="J3715" s="11"/>
      <c r="K3715" s="11"/>
      <c r="L3715" s="11" t="s">
        <v>1454</v>
      </c>
      <c r="M3715" s="11" t="s">
        <v>57</v>
      </c>
      <c r="N3715" s="11" t="s">
        <v>1484</v>
      </c>
      <c r="O3715" s="11" t="s">
        <v>1456</v>
      </c>
      <c r="P3715" s="11" t="s">
        <v>652</v>
      </c>
      <c r="Q3715" s="11" t="s">
        <v>1329</v>
      </c>
      <c r="R3715" s="14"/>
      <c r="S3715" s="11" t="s">
        <v>1457</v>
      </c>
      <c r="T3715" s="11" t="s">
        <v>1070</v>
      </c>
      <c r="U3715" s="11" t="s">
        <v>434</v>
      </c>
      <c r="V3715" s="14">
        <v>0.1</v>
      </c>
      <c r="W3715" s="14" t="s">
        <v>133</v>
      </c>
      <c r="X3715" s="11" t="s">
        <v>198</v>
      </c>
      <c r="Y3715" s="11" t="s">
        <v>199</v>
      </c>
      <c r="Z3715" s="11" t="s">
        <v>196</v>
      </c>
      <c r="AA3715" s="11"/>
      <c r="AB3715" s="11" t="s">
        <v>105</v>
      </c>
      <c r="AC3715" s="11" t="s">
        <v>506</v>
      </c>
      <c r="AD3715" s="11"/>
      <c r="AE3715" s="11"/>
      <c r="AF3715" s="11"/>
      <c r="AG3715" s="11"/>
      <c r="AH3715" s="11"/>
      <c r="AI3715" s="11" t="s">
        <v>225</v>
      </c>
      <c r="AJ3715" s="9" t="s">
        <v>777</v>
      </c>
      <c r="AK3715" s="9" t="s">
        <v>59</v>
      </c>
      <c r="AL3715" s="9"/>
    </row>
    <row r="3716" spans="1:38" hidden="1" x14ac:dyDescent="0.2">
      <c r="A3716" s="12">
        <v>3214</v>
      </c>
      <c r="B3716" s="4">
        <v>264</v>
      </c>
      <c r="C3716" s="11" t="s">
        <v>1067</v>
      </c>
      <c r="D3716" s="11" t="s">
        <v>1455</v>
      </c>
      <c r="E3716" s="12">
        <v>2018</v>
      </c>
      <c r="F3716" s="11" t="s">
        <v>1485</v>
      </c>
      <c r="G3716" s="13">
        <v>0.48484848484848497</v>
      </c>
      <c r="H3716" s="13"/>
      <c r="I3716" s="13"/>
      <c r="J3716" s="11"/>
      <c r="K3716" s="11"/>
      <c r="L3716" s="11" t="s">
        <v>1462</v>
      </c>
      <c r="M3716" s="11" t="s">
        <v>57</v>
      </c>
      <c r="N3716" s="11" t="s">
        <v>1484</v>
      </c>
      <c r="O3716" s="11" t="s">
        <v>1456</v>
      </c>
      <c r="P3716" s="11" t="s">
        <v>652</v>
      </c>
      <c r="Q3716" s="11" t="s">
        <v>1329</v>
      </c>
      <c r="R3716" s="14"/>
      <c r="S3716" s="11" t="s">
        <v>1457</v>
      </c>
      <c r="T3716" s="11" t="s">
        <v>1070</v>
      </c>
      <c r="U3716" s="11" t="s">
        <v>434</v>
      </c>
      <c r="V3716" s="14">
        <v>0.1</v>
      </c>
      <c r="W3716" s="14" t="s">
        <v>133</v>
      </c>
      <c r="X3716" s="11" t="s">
        <v>198</v>
      </c>
      <c r="Y3716" s="11" t="s">
        <v>199</v>
      </c>
      <c r="Z3716" s="11" t="s">
        <v>196</v>
      </c>
      <c r="AA3716" s="11"/>
      <c r="AB3716" s="11" t="s">
        <v>105</v>
      </c>
      <c r="AC3716" s="11" t="s">
        <v>506</v>
      </c>
      <c r="AD3716" s="11"/>
      <c r="AE3716" s="11"/>
      <c r="AF3716" s="11"/>
      <c r="AG3716" s="11"/>
      <c r="AH3716" s="11"/>
      <c r="AI3716" s="11" t="s">
        <v>225</v>
      </c>
      <c r="AJ3716" s="9" t="s">
        <v>777</v>
      </c>
      <c r="AK3716" s="9" t="s">
        <v>59</v>
      </c>
      <c r="AL3716" s="9"/>
    </row>
    <row r="3717" spans="1:38" hidden="1" x14ac:dyDescent="0.2">
      <c r="A3717" s="12">
        <v>3214</v>
      </c>
      <c r="B3717" s="4">
        <v>265</v>
      </c>
      <c r="C3717" s="11" t="s">
        <v>1067</v>
      </c>
      <c r="D3717" s="11" t="s">
        <v>1455</v>
      </c>
      <c r="E3717" s="12">
        <v>2018</v>
      </c>
      <c r="F3717" s="11" t="s">
        <v>1485</v>
      </c>
      <c r="G3717" s="13">
        <v>0.50101010101010102</v>
      </c>
      <c r="H3717" s="13"/>
      <c r="I3717" s="13"/>
      <c r="J3717" s="11"/>
      <c r="K3717" s="11"/>
      <c r="L3717" s="11" t="s">
        <v>1463</v>
      </c>
      <c r="M3717" s="11" t="s">
        <v>57</v>
      </c>
      <c r="N3717" s="11" t="s">
        <v>1484</v>
      </c>
      <c r="O3717" s="11" t="s">
        <v>1456</v>
      </c>
      <c r="P3717" s="11" t="s">
        <v>652</v>
      </c>
      <c r="Q3717" s="11" t="s">
        <v>1329</v>
      </c>
      <c r="R3717" s="14"/>
      <c r="S3717" s="11" t="s">
        <v>1457</v>
      </c>
      <c r="T3717" s="11" t="s">
        <v>1070</v>
      </c>
      <c r="U3717" s="11" t="s">
        <v>434</v>
      </c>
      <c r="V3717" s="14">
        <v>0.1</v>
      </c>
      <c r="W3717" s="14" t="s">
        <v>133</v>
      </c>
      <c r="X3717" s="11" t="s">
        <v>198</v>
      </c>
      <c r="Y3717" s="11" t="s">
        <v>199</v>
      </c>
      <c r="Z3717" s="11" t="s">
        <v>196</v>
      </c>
      <c r="AA3717" s="11"/>
      <c r="AB3717" s="11" t="s">
        <v>105</v>
      </c>
      <c r="AC3717" s="11" t="s">
        <v>506</v>
      </c>
      <c r="AD3717" s="11"/>
      <c r="AE3717" s="11"/>
      <c r="AF3717" s="11"/>
      <c r="AG3717" s="11"/>
      <c r="AH3717" s="11"/>
      <c r="AI3717" s="11" t="s">
        <v>225</v>
      </c>
      <c r="AJ3717" s="9" t="s">
        <v>777</v>
      </c>
      <c r="AK3717" s="9" t="s">
        <v>59</v>
      </c>
      <c r="AL3717" s="9"/>
    </row>
    <row r="3718" spans="1:38" hidden="1" x14ac:dyDescent="0.2">
      <c r="A3718" s="12">
        <v>3214</v>
      </c>
      <c r="B3718" s="4">
        <v>266</v>
      </c>
      <c r="C3718" s="11" t="s">
        <v>1067</v>
      </c>
      <c r="D3718" s="11" t="s">
        <v>1455</v>
      </c>
      <c r="E3718" s="12">
        <v>2018</v>
      </c>
      <c r="F3718" s="11" t="s">
        <v>1485</v>
      </c>
      <c r="G3718" s="13">
        <v>0.37575757575757601</v>
      </c>
      <c r="H3718" s="13"/>
      <c r="I3718" s="13"/>
      <c r="J3718" s="11"/>
      <c r="K3718" s="11"/>
      <c r="L3718" s="11" t="s">
        <v>1466</v>
      </c>
      <c r="M3718" s="11" t="s">
        <v>57</v>
      </c>
      <c r="N3718" s="11" t="s">
        <v>1484</v>
      </c>
      <c r="O3718" s="11" t="s">
        <v>1456</v>
      </c>
      <c r="P3718" s="11" t="s">
        <v>652</v>
      </c>
      <c r="Q3718" s="11" t="s">
        <v>1329</v>
      </c>
      <c r="R3718" s="14"/>
      <c r="S3718" s="11" t="s">
        <v>1457</v>
      </c>
      <c r="T3718" s="11" t="s">
        <v>1070</v>
      </c>
      <c r="U3718" s="11" t="s">
        <v>434</v>
      </c>
      <c r="V3718" s="14">
        <v>0.1</v>
      </c>
      <c r="W3718" s="14" t="s">
        <v>133</v>
      </c>
      <c r="X3718" s="11" t="s">
        <v>198</v>
      </c>
      <c r="Y3718" s="11" t="s">
        <v>199</v>
      </c>
      <c r="Z3718" s="11" t="s">
        <v>196</v>
      </c>
      <c r="AA3718" s="11"/>
      <c r="AB3718" s="11" t="s">
        <v>105</v>
      </c>
      <c r="AC3718" s="11" t="s">
        <v>506</v>
      </c>
      <c r="AD3718" s="11"/>
      <c r="AE3718" s="11"/>
      <c r="AF3718" s="11"/>
      <c r="AG3718" s="11"/>
      <c r="AH3718" s="11"/>
      <c r="AI3718" s="11" t="s">
        <v>225</v>
      </c>
      <c r="AJ3718" s="9" t="s">
        <v>777</v>
      </c>
      <c r="AK3718" s="9" t="s">
        <v>59</v>
      </c>
      <c r="AL3718" s="9"/>
    </row>
    <row r="3719" spans="1:38" hidden="1" x14ac:dyDescent="0.2">
      <c r="A3719" s="12">
        <v>3214</v>
      </c>
      <c r="B3719" s="4">
        <v>267</v>
      </c>
      <c r="C3719" s="11" t="s">
        <v>1067</v>
      </c>
      <c r="D3719" s="11" t="s">
        <v>1455</v>
      </c>
      <c r="E3719" s="12">
        <v>2018</v>
      </c>
      <c r="F3719" s="11" t="s">
        <v>1485</v>
      </c>
      <c r="G3719" s="13">
        <v>0.331313131313131</v>
      </c>
      <c r="H3719" s="13"/>
      <c r="I3719" s="13"/>
      <c r="J3719" s="11"/>
      <c r="K3719" s="11"/>
      <c r="L3719" s="11" t="s">
        <v>1467</v>
      </c>
      <c r="M3719" s="11" t="s">
        <v>57</v>
      </c>
      <c r="N3719" s="11" t="s">
        <v>1484</v>
      </c>
      <c r="O3719" s="11" t="s">
        <v>1456</v>
      </c>
      <c r="P3719" s="11" t="s">
        <v>652</v>
      </c>
      <c r="Q3719" s="11" t="s">
        <v>1329</v>
      </c>
      <c r="R3719" s="14"/>
      <c r="S3719" s="11" t="s">
        <v>1457</v>
      </c>
      <c r="T3719" s="11" t="s">
        <v>1070</v>
      </c>
      <c r="U3719" s="11" t="s">
        <v>434</v>
      </c>
      <c r="V3719" s="14">
        <v>0.1</v>
      </c>
      <c r="W3719" s="14" t="s">
        <v>133</v>
      </c>
      <c r="X3719" s="11" t="s">
        <v>198</v>
      </c>
      <c r="Y3719" s="11" t="s">
        <v>199</v>
      </c>
      <c r="Z3719" s="11" t="s">
        <v>196</v>
      </c>
      <c r="AA3719" s="11"/>
      <c r="AB3719" s="11" t="s">
        <v>105</v>
      </c>
      <c r="AC3719" s="11" t="s">
        <v>506</v>
      </c>
      <c r="AD3719" s="11"/>
      <c r="AE3719" s="11"/>
      <c r="AF3719" s="11"/>
      <c r="AG3719" s="11"/>
      <c r="AH3719" s="11"/>
      <c r="AI3719" s="11" t="s">
        <v>225</v>
      </c>
      <c r="AJ3719" s="9" t="s">
        <v>777</v>
      </c>
      <c r="AK3719" s="9" t="s">
        <v>59</v>
      </c>
      <c r="AL3719" s="9"/>
    </row>
    <row r="3720" spans="1:38" hidden="1" x14ac:dyDescent="0.2">
      <c r="A3720" s="12">
        <v>3214</v>
      </c>
      <c r="B3720" s="4">
        <v>268</v>
      </c>
      <c r="C3720" s="11" t="s">
        <v>1067</v>
      </c>
      <c r="D3720" s="11" t="s">
        <v>1455</v>
      </c>
      <c r="E3720" s="12">
        <v>2018</v>
      </c>
      <c r="F3720" s="11" t="s">
        <v>1485</v>
      </c>
      <c r="G3720" s="13">
        <v>0.173737373737374</v>
      </c>
      <c r="H3720" s="13"/>
      <c r="I3720" s="13"/>
      <c r="J3720" s="11"/>
      <c r="K3720" s="11"/>
      <c r="L3720" s="11" t="s">
        <v>1480</v>
      </c>
      <c r="M3720" s="11" t="s">
        <v>57</v>
      </c>
      <c r="N3720" s="11" t="s">
        <v>1484</v>
      </c>
      <c r="O3720" s="11" t="s">
        <v>1456</v>
      </c>
      <c r="P3720" s="11" t="s">
        <v>652</v>
      </c>
      <c r="Q3720" s="11" t="s">
        <v>1329</v>
      </c>
      <c r="R3720" s="14"/>
      <c r="S3720" s="11" t="s">
        <v>1457</v>
      </c>
      <c r="T3720" s="11" t="s">
        <v>1070</v>
      </c>
      <c r="U3720" s="11" t="s">
        <v>434</v>
      </c>
      <c r="V3720" s="14">
        <v>0.1</v>
      </c>
      <c r="W3720" s="14" t="s">
        <v>133</v>
      </c>
      <c r="X3720" s="11" t="s">
        <v>198</v>
      </c>
      <c r="Y3720" s="11" t="s">
        <v>199</v>
      </c>
      <c r="Z3720" s="11" t="s">
        <v>196</v>
      </c>
      <c r="AA3720" s="11"/>
      <c r="AB3720" s="11" t="s">
        <v>105</v>
      </c>
      <c r="AC3720" s="11" t="s">
        <v>506</v>
      </c>
      <c r="AD3720" s="11"/>
      <c r="AE3720" s="11"/>
      <c r="AF3720" s="11"/>
      <c r="AG3720" s="11"/>
      <c r="AH3720" s="11"/>
      <c r="AI3720" s="11" t="s">
        <v>225</v>
      </c>
      <c r="AJ3720" s="9" t="s">
        <v>777</v>
      </c>
      <c r="AK3720" s="9" t="s">
        <v>59</v>
      </c>
      <c r="AL3720" s="9"/>
    </row>
    <row r="3721" spans="1:38" hidden="1" x14ac:dyDescent="0.2">
      <c r="A3721" s="12">
        <v>3214</v>
      </c>
      <c r="B3721" s="4">
        <v>269</v>
      </c>
      <c r="C3721" s="11" t="s">
        <v>1067</v>
      </c>
      <c r="D3721" s="11" t="s">
        <v>1455</v>
      </c>
      <c r="E3721" s="12">
        <v>2018</v>
      </c>
      <c r="F3721" s="11" t="s">
        <v>1485</v>
      </c>
      <c r="G3721" s="13">
        <v>0.16969696969697001</v>
      </c>
      <c r="H3721" s="13"/>
      <c r="I3721" s="13"/>
      <c r="J3721" s="11"/>
      <c r="K3721" s="11"/>
      <c r="L3721" s="11" t="s">
        <v>1469</v>
      </c>
      <c r="M3721" s="11" t="s">
        <v>57</v>
      </c>
      <c r="N3721" s="11" t="s">
        <v>1484</v>
      </c>
      <c r="O3721" s="11" t="s">
        <v>1456</v>
      </c>
      <c r="P3721" s="11" t="s">
        <v>652</v>
      </c>
      <c r="Q3721" s="11" t="s">
        <v>1329</v>
      </c>
      <c r="R3721" s="14"/>
      <c r="S3721" s="11" t="s">
        <v>1457</v>
      </c>
      <c r="T3721" s="11" t="s">
        <v>1070</v>
      </c>
      <c r="U3721" s="11" t="s">
        <v>434</v>
      </c>
      <c r="V3721" s="14">
        <v>0.1</v>
      </c>
      <c r="W3721" s="14" t="s">
        <v>133</v>
      </c>
      <c r="X3721" s="11" t="s">
        <v>198</v>
      </c>
      <c r="Y3721" s="11" t="s">
        <v>199</v>
      </c>
      <c r="Z3721" s="11" t="s">
        <v>196</v>
      </c>
      <c r="AA3721" s="11"/>
      <c r="AB3721" s="11" t="s">
        <v>105</v>
      </c>
      <c r="AC3721" s="11" t="s">
        <v>506</v>
      </c>
      <c r="AD3721" s="11"/>
      <c r="AE3721" s="11"/>
      <c r="AF3721" s="11"/>
      <c r="AG3721" s="11"/>
      <c r="AH3721" s="11"/>
      <c r="AI3721" s="11" t="s">
        <v>225</v>
      </c>
      <c r="AJ3721" s="9" t="s">
        <v>777</v>
      </c>
      <c r="AK3721" s="9" t="s">
        <v>59</v>
      </c>
      <c r="AL3721" s="9"/>
    </row>
    <row r="3722" spans="1:38" hidden="1" x14ac:dyDescent="0.2">
      <c r="A3722" s="12">
        <v>3214</v>
      </c>
      <c r="B3722" s="4">
        <v>270</v>
      </c>
      <c r="C3722" s="11" t="s">
        <v>1067</v>
      </c>
      <c r="D3722" s="11" t="s">
        <v>1455</v>
      </c>
      <c r="E3722" s="12">
        <v>2018</v>
      </c>
      <c r="F3722" s="11" t="s">
        <v>1485</v>
      </c>
      <c r="G3722" s="13">
        <v>0.14949494949494899</v>
      </c>
      <c r="H3722" s="13"/>
      <c r="I3722" s="13"/>
      <c r="J3722" s="11"/>
      <c r="K3722" s="11"/>
      <c r="L3722" s="11" t="s">
        <v>1470</v>
      </c>
      <c r="M3722" s="11" t="s">
        <v>57</v>
      </c>
      <c r="N3722" s="11" t="s">
        <v>1484</v>
      </c>
      <c r="O3722" s="11" t="s">
        <v>1456</v>
      </c>
      <c r="P3722" s="11" t="s">
        <v>652</v>
      </c>
      <c r="Q3722" s="11" t="s">
        <v>1329</v>
      </c>
      <c r="R3722" s="14"/>
      <c r="S3722" s="11" t="s">
        <v>1457</v>
      </c>
      <c r="T3722" s="11" t="s">
        <v>1070</v>
      </c>
      <c r="U3722" s="11" t="s">
        <v>434</v>
      </c>
      <c r="V3722" s="14">
        <v>0.1</v>
      </c>
      <c r="W3722" s="14" t="s">
        <v>133</v>
      </c>
      <c r="X3722" s="11" t="s">
        <v>198</v>
      </c>
      <c r="Y3722" s="11" t="s">
        <v>199</v>
      </c>
      <c r="Z3722" s="11" t="s">
        <v>196</v>
      </c>
      <c r="AA3722" s="11"/>
      <c r="AB3722" s="11" t="s">
        <v>105</v>
      </c>
      <c r="AC3722" s="11" t="s">
        <v>506</v>
      </c>
      <c r="AD3722" s="11"/>
      <c r="AE3722" s="11"/>
      <c r="AF3722" s="11"/>
      <c r="AG3722" s="11"/>
      <c r="AH3722" s="11"/>
      <c r="AI3722" s="11" t="s">
        <v>225</v>
      </c>
      <c r="AJ3722" s="9" t="s">
        <v>777</v>
      </c>
      <c r="AK3722" s="9" t="s">
        <v>59</v>
      </c>
      <c r="AL3722" s="9"/>
    </row>
    <row r="3723" spans="1:38" hidden="1" x14ac:dyDescent="0.2">
      <c r="A3723" s="12">
        <v>3214</v>
      </c>
      <c r="B3723" s="4">
        <v>271</v>
      </c>
      <c r="C3723" s="11" t="s">
        <v>1067</v>
      </c>
      <c r="D3723" s="11" t="s">
        <v>1455</v>
      </c>
      <c r="E3723" s="12">
        <v>2018</v>
      </c>
      <c r="F3723" s="11" t="s">
        <v>1485</v>
      </c>
      <c r="G3723" s="13">
        <v>6.8686868686868699E-2</v>
      </c>
      <c r="H3723" s="13"/>
      <c r="I3723" s="13"/>
      <c r="J3723" s="11"/>
      <c r="K3723" s="11"/>
      <c r="L3723" s="11" t="s">
        <v>1472</v>
      </c>
      <c r="M3723" s="11" t="s">
        <v>57</v>
      </c>
      <c r="N3723" s="11" t="s">
        <v>1484</v>
      </c>
      <c r="O3723" s="11" t="s">
        <v>1456</v>
      </c>
      <c r="P3723" s="11" t="s">
        <v>652</v>
      </c>
      <c r="Q3723" s="11" t="s">
        <v>1329</v>
      </c>
      <c r="R3723" s="14"/>
      <c r="S3723" s="11" t="s">
        <v>1457</v>
      </c>
      <c r="T3723" s="11" t="s">
        <v>1070</v>
      </c>
      <c r="U3723" s="11" t="s">
        <v>434</v>
      </c>
      <c r="V3723" s="14">
        <v>0.1</v>
      </c>
      <c r="W3723" s="14" t="s">
        <v>133</v>
      </c>
      <c r="X3723" s="11" t="s">
        <v>198</v>
      </c>
      <c r="Y3723" s="11" t="s">
        <v>199</v>
      </c>
      <c r="Z3723" s="11" t="s">
        <v>196</v>
      </c>
      <c r="AA3723" s="11"/>
      <c r="AB3723" s="11" t="s">
        <v>105</v>
      </c>
      <c r="AC3723" s="11" t="s">
        <v>506</v>
      </c>
      <c r="AD3723" s="11"/>
      <c r="AE3723" s="11"/>
      <c r="AF3723" s="11"/>
      <c r="AG3723" s="11"/>
      <c r="AH3723" s="11"/>
      <c r="AI3723" s="11" t="s">
        <v>225</v>
      </c>
      <c r="AJ3723" s="9" t="s">
        <v>777</v>
      </c>
      <c r="AK3723" s="9" t="s">
        <v>59</v>
      </c>
      <c r="AL3723" s="9"/>
    </row>
    <row r="3724" spans="1:38" hidden="1" x14ac:dyDescent="0.2">
      <c r="A3724" s="12">
        <v>3214</v>
      </c>
      <c r="B3724" s="4">
        <v>272</v>
      </c>
      <c r="C3724" s="11" t="s">
        <v>1067</v>
      </c>
      <c r="D3724" s="11" t="s">
        <v>1455</v>
      </c>
      <c r="E3724" s="12">
        <v>2018</v>
      </c>
      <c r="F3724" s="11" t="s">
        <v>1485</v>
      </c>
      <c r="G3724" s="13">
        <v>5.6565656565656597E-2</v>
      </c>
      <c r="H3724" s="13"/>
      <c r="I3724" s="13"/>
      <c r="J3724" s="11"/>
      <c r="K3724" s="11"/>
      <c r="L3724" s="11" t="s">
        <v>1473</v>
      </c>
      <c r="M3724" s="11" t="s">
        <v>57</v>
      </c>
      <c r="N3724" s="11" t="s">
        <v>1484</v>
      </c>
      <c r="O3724" s="11" t="s">
        <v>1456</v>
      </c>
      <c r="P3724" s="11" t="s">
        <v>652</v>
      </c>
      <c r="Q3724" s="11" t="s">
        <v>1329</v>
      </c>
      <c r="R3724" s="14"/>
      <c r="S3724" s="11" t="s">
        <v>1457</v>
      </c>
      <c r="T3724" s="11" t="s">
        <v>1070</v>
      </c>
      <c r="U3724" s="11" t="s">
        <v>434</v>
      </c>
      <c r="V3724" s="14">
        <v>0.1</v>
      </c>
      <c r="W3724" s="14" t="s">
        <v>133</v>
      </c>
      <c r="X3724" s="11" t="s">
        <v>198</v>
      </c>
      <c r="Y3724" s="11" t="s">
        <v>199</v>
      </c>
      <c r="Z3724" s="11" t="s">
        <v>196</v>
      </c>
      <c r="AA3724" s="11"/>
      <c r="AB3724" s="11" t="s">
        <v>105</v>
      </c>
      <c r="AC3724" s="11" t="s">
        <v>506</v>
      </c>
      <c r="AD3724" s="11"/>
      <c r="AE3724" s="11"/>
      <c r="AF3724" s="11"/>
      <c r="AG3724" s="11"/>
      <c r="AH3724" s="11"/>
      <c r="AI3724" s="11" t="s">
        <v>225</v>
      </c>
      <c r="AJ3724" s="9" t="s">
        <v>777</v>
      </c>
      <c r="AK3724" s="9" t="s">
        <v>59</v>
      </c>
      <c r="AL3724" s="9"/>
    </row>
    <row r="3725" spans="1:38" hidden="1" x14ac:dyDescent="0.2">
      <c r="A3725" s="12">
        <v>3214</v>
      </c>
      <c r="B3725" s="4">
        <v>273</v>
      </c>
      <c r="C3725" s="11" t="s">
        <v>1067</v>
      </c>
      <c r="D3725" s="11" t="s">
        <v>1455</v>
      </c>
      <c r="E3725" s="12">
        <v>2018</v>
      </c>
      <c r="F3725" s="11" t="s">
        <v>1485</v>
      </c>
      <c r="G3725" s="13">
        <v>1.61616161616163E-2</v>
      </c>
      <c r="H3725" s="13"/>
      <c r="I3725" s="13"/>
      <c r="J3725" s="11"/>
      <c r="K3725" s="11"/>
      <c r="L3725" s="11" t="s">
        <v>1474</v>
      </c>
      <c r="M3725" s="11" t="s">
        <v>57</v>
      </c>
      <c r="N3725" s="11" t="s">
        <v>1484</v>
      </c>
      <c r="O3725" s="11" t="s">
        <v>1456</v>
      </c>
      <c r="P3725" s="11" t="s">
        <v>652</v>
      </c>
      <c r="Q3725" s="11" t="s">
        <v>1329</v>
      </c>
      <c r="R3725" s="14"/>
      <c r="S3725" s="11" t="s">
        <v>1457</v>
      </c>
      <c r="T3725" s="11" t="s">
        <v>1070</v>
      </c>
      <c r="U3725" s="11" t="s">
        <v>434</v>
      </c>
      <c r="V3725" s="14">
        <v>0.1</v>
      </c>
      <c r="W3725" s="14" t="s">
        <v>133</v>
      </c>
      <c r="X3725" s="11" t="s">
        <v>198</v>
      </c>
      <c r="Y3725" s="11" t="s">
        <v>199</v>
      </c>
      <c r="Z3725" s="11" t="s">
        <v>196</v>
      </c>
      <c r="AA3725" s="11"/>
      <c r="AB3725" s="11" t="s">
        <v>105</v>
      </c>
      <c r="AC3725" s="11" t="s">
        <v>506</v>
      </c>
      <c r="AD3725" s="11"/>
      <c r="AE3725" s="11"/>
      <c r="AF3725" s="11"/>
      <c r="AG3725" s="11"/>
      <c r="AH3725" s="11"/>
      <c r="AI3725" s="11" t="s">
        <v>225</v>
      </c>
      <c r="AJ3725" s="9" t="s">
        <v>777</v>
      </c>
      <c r="AK3725" s="9" t="s">
        <v>59</v>
      </c>
      <c r="AL3725" s="9"/>
    </row>
    <row r="3726" spans="1:38" hidden="1" x14ac:dyDescent="0.2">
      <c r="A3726" s="12">
        <v>3214</v>
      </c>
      <c r="B3726" s="4">
        <v>274</v>
      </c>
      <c r="C3726" s="11" t="s">
        <v>1067</v>
      </c>
      <c r="D3726" s="11" t="s">
        <v>1455</v>
      </c>
      <c r="E3726" s="12">
        <v>2018</v>
      </c>
      <c r="F3726" s="11" t="s">
        <v>1485</v>
      </c>
      <c r="G3726" s="13">
        <v>1.21212121212123E-2</v>
      </c>
      <c r="H3726" s="13"/>
      <c r="I3726" s="13"/>
      <c r="J3726" s="11"/>
      <c r="K3726" s="11"/>
      <c r="L3726" s="11" t="s">
        <v>1479</v>
      </c>
      <c r="M3726" s="11" t="s">
        <v>57</v>
      </c>
      <c r="N3726" s="11" t="s">
        <v>1484</v>
      </c>
      <c r="O3726" s="11" t="s">
        <v>1456</v>
      </c>
      <c r="P3726" s="11" t="s">
        <v>652</v>
      </c>
      <c r="Q3726" s="11" t="s">
        <v>1329</v>
      </c>
      <c r="R3726" s="14"/>
      <c r="S3726" s="11" t="s">
        <v>1457</v>
      </c>
      <c r="T3726" s="11" t="s">
        <v>1070</v>
      </c>
      <c r="U3726" s="11" t="s">
        <v>434</v>
      </c>
      <c r="V3726" s="14">
        <v>0.1</v>
      </c>
      <c r="W3726" s="14" t="s">
        <v>133</v>
      </c>
      <c r="X3726" s="11" t="s">
        <v>198</v>
      </c>
      <c r="Y3726" s="11" t="s">
        <v>199</v>
      </c>
      <c r="Z3726" s="11" t="s">
        <v>196</v>
      </c>
      <c r="AA3726" s="11"/>
      <c r="AB3726" s="11" t="s">
        <v>105</v>
      </c>
      <c r="AC3726" s="11" t="s">
        <v>506</v>
      </c>
      <c r="AD3726" s="11"/>
      <c r="AE3726" s="11"/>
      <c r="AF3726" s="11"/>
      <c r="AG3726" s="11"/>
      <c r="AH3726" s="11"/>
      <c r="AI3726" s="11" t="s">
        <v>225</v>
      </c>
      <c r="AJ3726" s="9" t="s">
        <v>777</v>
      </c>
      <c r="AK3726" s="9" t="s">
        <v>59</v>
      </c>
      <c r="AL3726" s="9"/>
    </row>
    <row r="3727" spans="1:38" hidden="1" x14ac:dyDescent="0.2">
      <c r="A3727" s="12">
        <v>3264</v>
      </c>
      <c r="B3727" s="12">
        <v>1</v>
      </c>
      <c r="C3727" s="11" t="s">
        <v>1344</v>
      </c>
      <c r="D3727" s="11" t="s">
        <v>1486</v>
      </c>
      <c r="E3727" s="12">
        <v>1969</v>
      </c>
      <c r="F3727" s="11" t="s">
        <v>213</v>
      </c>
      <c r="G3727" s="13">
        <v>0.46200000000000002</v>
      </c>
      <c r="H3727" s="13">
        <v>759</v>
      </c>
      <c r="I3727" s="13"/>
      <c r="J3727" s="11"/>
      <c r="K3727" s="11"/>
      <c r="L3727" s="11"/>
      <c r="M3727" s="11"/>
      <c r="N3727" s="11" t="s">
        <v>217</v>
      </c>
      <c r="O3727" s="11" t="s">
        <v>217</v>
      </c>
      <c r="P3727" s="11"/>
      <c r="Q3727" s="11"/>
      <c r="R3727" s="14"/>
      <c r="S3727" s="11" t="s">
        <v>1349</v>
      </c>
      <c r="T3727" s="11" t="s">
        <v>1365</v>
      </c>
      <c r="U3727" s="11"/>
      <c r="V3727" s="14"/>
      <c r="W3727" s="14"/>
      <c r="X3727" s="11" t="s">
        <v>190</v>
      </c>
      <c r="Y3727" s="11" t="s">
        <v>191</v>
      </c>
      <c r="Z3727" s="11" t="s">
        <v>20</v>
      </c>
      <c r="AA3727" s="11"/>
      <c r="AB3727" s="11" t="s">
        <v>184</v>
      </c>
      <c r="AC3727" s="11" t="s">
        <v>1002</v>
      </c>
      <c r="AD3727" s="11"/>
      <c r="AE3727" s="11"/>
      <c r="AF3727" s="11"/>
      <c r="AG3727" s="11"/>
      <c r="AH3727" s="11"/>
      <c r="AI3727" s="11" t="s">
        <v>225</v>
      </c>
      <c r="AJ3727" s="9" t="s">
        <v>59</v>
      </c>
      <c r="AK3727" s="9" t="s">
        <v>59</v>
      </c>
      <c r="AL3727" s="9"/>
    </row>
    <row r="3728" spans="1:38" hidden="1" x14ac:dyDescent="0.2">
      <c r="A3728" s="12">
        <v>3264</v>
      </c>
      <c r="B3728" s="12">
        <v>2</v>
      </c>
      <c r="C3728" s="11" t="s">
        <v>1344</v>
      </c>
      <c r="D3728" s="11" t="s">
        <v>1486</v>
      </c>
      <c r="E3728" s="12">
        <v>1969</v>
      </c>
      <c r="F3728" s="11" t="s">
        <v>213</v>
      </c>
      <c r="G3728" s="13">
        <v>0.41299999999999998</v>
      </c>
      <c r="H3728" s="13">
        <v>1192</v>
      </c>
      <c r="I3728" s="13"/>
      <c r="J3728" s="11"/>
      <c r="K3728" s="11"/>
      <c r="L3728" s="11"/>
      <c r="M3728" s="11"/>
      <c r="N3728" s="11" t="s">
        <v>217</v>
      </c>
      <c r="O3728" s="11" t="s">
        <v>217</v>
      </c>
      <c r="P3728" s="11"/>
      <c r="Q3728" s="11"/>
      <c r="R3728" s="14"/>
      <c r="S3728" s="11" t="s">
        <v>1349</v>
      </c>
      <c r="T3728" s="11" t="s">
        <v>1364</v>
      </c>
      <c r="U3728" s="11" t="s">
        <v>1487</v>
      </c>
      <c r="V3728" s="14"/>
      <c r="W3728" s="14"/>
      <c r="X3728" s="11" t="s">
        <v>190</v>
      </c>
      <c r="Y3728" s="11" t="s">
        <v>191</v>
      </c>
      <c r="Z3728" s="11" t="s">
        <v>20</v>
      </c>
      <c r="AA3728" s="11"/>
      <c r="AB3728" s="11" t="s">
        <v>184</v>
      </c>
      <c r="AC3728" s="11" t="s">
        <v>1002</v>
      </c>
      <c r="AD3728" s="11"/>
      <c r="AE3728" s="11"/>
      <c r="AF3728" s="11"/>
      <c r="AG3728" s="11"/>
      <c r="AH3728" s="11"/>
      <c r="AI3728" s="11" t="s">
        <v>225</v>
      </c>
      <c r="AJ3728" s="9" t="s">
        <v>59</v>
      </c>
      <c r="AK3728" s="9" t="s">
        <v>59</v>
      </c>
      <c r="AL3728" s="9"/>
    </row>
    <row r="3729" spans="1:38" hidden="1" x14ac:dyDescent="0.2">
      <c r="A3729" s="12">
        <v>3264</v>
      </c>
      <c r="B3729" s="12">
        <v>3</v>
      </c>
      <c r="C3729" s="11" t="s">
        <v>1344</v>
      </c>
      <c r="D3729" s="11" t="s">
        <v>1486</v>
      </c>
      <c r="E3729" s="12">
        <v>1969</v>
      </c>
      <c r="F3729" s="11" t="s">
        <v>213</v>
      </c>
      <c r="G3729" s="13">
        <v>0.437</v>
      </c>
      <c r="H3729" s="13">
        <v>295</v>
      </c>
      <c r="I3729" s="13"/>
      <c r="J3729" s="11"/>
      <c r="K3729" s="11"/>
      <c r="L3729" s="11"/>
      <c r="M3729" s="11"/>
      <c r="N3729" s="11" t="s">
        <v>1352</v>
      </c>
      <c r="O3729" s="11" t="s">
        <v>217</v>
      </c>
      <c r="P3729" s="11"/>
      <c r="Q3729" s="11"/>
      <c r="R3729" s="14"/>
      <c r="S3729" s="11" t="s">
        <v>1488</v>
      </c>
      <c r="T3729" s="11"/>
      <c r="U3729" s="11"/>
      <c r="V3729" s="14"/>
      <c r="W3729" s="14"/>
      <c r="X3729" s="11" t="s">
        <v>190</v>
      </c>
      <c r="Y3729" s="11" t="s">
        <v>191</v>
      </c>
      <c r="Z3729" s="11" t="s">
        <v>1489</v>
      </c>
      <c r="AA3729" s="11"/>
      <c r="AB3729" s="11" t="s">
        <v>184</v>
      </c>
      <c r="AC3729" s="11" t="s">
        <v>1002</v>
      </c>
      <c r="AD3729" s="11"/>
      <c r="AE3729" s="11"/>
      <c r="AF3729" s="11"/>
      <c r="AG3729" s="11"/>
      <c r="AH3729" s="11"/>
      <c r="AI3729" s="11" t="s">
        <v>225</v>
      </c>
      <c r="AJ3729" s="9" t="s">
        <v>59</v>
      </c>
      <c r="AK3729" s="9" t="s">
        <v>59</v>
      </c>
      <c r="AL3729" s="9"/>
    </row>
    <row r="3730" spans="1:38" hidden="1" x14ac:dyDescent="0.2">
      <c r="A3730" s="12">
        <v>3264</v>
      </c>
      <c r="B3730" s="12">
        <v>4</v>
      </c>
      <c r="C3730" s="11" t="s">
        <v>1344</v>
      </c>
      <c r="D3730" s="11" t="s">
        <v>1486</v>
      </c>
      <c r="E3730" s="12">
        <v>1969</v>
      </c>
      <c r="F3730" s="11" t="s">
        <v>213</v>
      </c>
      <c r="G3730" s="13">
        <v>0.46800000000000003</v>
      </c>
      <c r="H3730" s="13">
        <v>299</v>
      </c>
      <c r="I3730" s="13"/>
      <c r="J3730" s="11"/>
      <c r="K3730" s="11"/>
      <c r="L3730" s="11"/>
      <c r="M3730" s="11"/>
      <c r="N3730" s="11" t="s">
        <v>1493</v>
      </c>
      <c r="O3730" s="11" t="s">
        <v>217</v>
      </c>
      <c r="P3730" s="11"/>
      <c r="Q3730" s="11"/>
      <c r="R3730" s="14"/>
      <c r="S3730" s="11" t="s">
        <v>158</v>
      </c>
      <c r="T3730" s="11"/>
      <c r="U3730" s="11"/>
      <c r="V3730" s="14"/>
      <c r="W3730" s="14"/>
      <c r="X3730" s="11" t="s">
        <v>190</v>
      </c>
      <c r="Y3730" s="11" t="s">
        <v>191</v>
      </c>
      <c r="Z3730" s="11" t="s">
        <v>20</v>
      </c>
      <c r="AA3730" s="11"/>
      <c r="AB3730" s="11" t="s">
        <v>184</v>
      </c>
      <c r="AC3730" s="11" t="s">
        <v>1002</v>
      </c>
      <c r="AD3730" s="11"/>
      <c r="AE3730" s="11"/>
      <c r="AF3730" s="11" t="s">
        <v>1490</v>
      </c>
      <c r="AG3730" s="11"/>
      <c r="AH3730" s="11"/>
      <c r="AI3730" s="11" t="s">
        <v>225</v>
      </c>
      <c r="AJ3730" s="9" t="s">
        <v>59</v>
      </c>
      <c r="AK3730" s="9" t="s">
        <v>59</v>
      </c>
      <c r="AL3730" s="9"/>
    </row>
    <row r="3731" spans="1:38" hidden="1" x14ac:dyDescent="0.2">
      <c r="A3731" s="12">
        <v>3264</v>
      </c>
      <c r="B3731" s="12">
        <v>5</v>
      </c>
      <c r="C3731" s="11" t="s">
        <v>1344</v>
      </c>
      <c r="D3731" s="11" t="s">
        <v>1486</v>
      </c>
      <c r="E3731" s="12">
        <v>1969</v>
      </c>
      <c r="F3731" s="11" t="s">
        <v>213</v>
      </c>
      <c r="G3731" s="13">
        <v>0.42499999999999999</v>
      </c>
      <c r="H3731" s="13">
        <v>132</v>
      </c>
      <c r="I3731" s="13"/>
      <c r="J3731" s="11"/>
      <c r="K3731" s="11"/>
      <c r="L3731" s="11"/>
      <c r="M3731" s="11"/>
      <c r="N3731" s="11" t="s">
        <v>1352</v>
      </c>
      <c r="O3731" s="11" t="s">
        <v>217</v>
      </c>
      <c r="P3731" s="11"/>
      <c r="Q3731" s="11"/>
      <c r="R3731" s="14"/>
      <c r="S3731" s="11" t="s">
        <v>1357</v>
      </c>
      <c r="T3731" s="11" t="s">
        <v>1491</v>
      </c>
      <c r="U3731" s="11"/>
      <c r="V3731" s="14"/>
      <c r="W3731" s="14"/>
      <c r="X3731" s="11" t="s">
        <v>190</v>
      </c>
      <c r="Y3731" s="11" t="s">
        <v>191</v>
      </c>
      <c r="Z3731" s="11" t="s">
        <v>20</v>
      </c>
      <c r="AA3731" s="11"/>
      <c r="AB3731" s="11" t="s">
        <v>184</v>
      </c>
      <c r="AC3731" s="11" t="s">
        <v>1002</v>
      </c>
      <c r="AD3731" s="11"/>
      <c r="AE3731" s="11"/>
      <c r="AF3731" s="11" t="s">
        <v>1071</v>
      </c>
      <c r="AG3731" s="11"/>
      <c r="AH3731" s="11" t="s">
        <v>1492</v>
      </c>
      <c r="AI3731" s="11" t="s">
        <v>225</v>
      </c>
      <c r="AJ3731" s="9" t="s">
        <v>59</v>
      </c>
      <c r="AK3731" s="9" t="s">
        <v>59</v>
      </c>
      <c r="AL3731" s="9"/>
    </row>
    <row r="3732" spans="1:38" hidden="1" x14ac:dyDescent="0.2">
      <c r="A3732" s="12">
        <v>3264</v>
      </c>
      <c r="B3732" s="12">
        <v>6</v>
      </c>
      <c r="C3732" s="11" t="s">
        <v>1344</v>
      </c>
      <c r="D3732" s="11" t="s">
        <v>1486</v>
      </c>
      <c r="E3732" s="12">
        <v>1969</v>
      </c>
      <c r="F3732" s="5" t="s">
        <v>1851</v>
      </c>
      <c r="G3732" s="13">
        <v>14</v>
      </c>
      <c r="H3732" s="13"/>
      <c r="I3732" s="13" t="s">
        <v>1496</v>
      </c>
      <c r="J3732" s="11" t="s">
        <v>517</v>
      </c>
      <c r="K3732" s="11"/>
      <c r="L3732" s="11"/>
      <c r="M3732" s="11"/>
      <c r="N3732" s="11" t="s">
        <v>217</v>
      </c>
      <c r="O3732" s="11" t="s">
        <v>217</v>
      </c>
      <c r="P3732" s="11"/>
      <c r="Q3732" s="11"/>
      <c r="R3732" s="14"/>
      <c r="S3732" s="11" t="s">
        <v>1349</v>
      </c>
      <c r="T3732" s="11" t="s">
        <v>1365</v>
      </c>
      <c r="U3732" s="11"/>
      <c r="V3732" s="14"/>
      <c r="W3732" s="14"/>
      <c r="X3732" s="11" t="s">
        <v>190</v>
      </c>
      <c r="Y3732" s="11" t="s">
        <v>191</v>
      </c>
      <c r="Z3732" s="11" t="s">
        <v>20</v>
      </c>
      <c r="AA3732" s="11"/>
      <c r="AB3732" s="11" t="s">
        <v>184</v>
      </c>
      <c r="AC3732" s="11" t="s">
        <v>1002</v>
      </c>
      <c r="AD3732" s="11"/>
      <c r="AE3732" s="11"/>
      <c r="AF3732" s="11"/>
      <c r="AG3732" s="11"/>
      <c r="AH3732" s="11"/>
      <c r="AI3732" s="11" t="s">
        <v>225</v>
      </c>
      <c r="AJ3732" s="9" t="s">
        <v>59</v>
      </c>
      <c r="AK3732" s="9" t="s">
        <v>59</v>
      </c>
      <c r="AL3732" s="9"/>
    </row>
    <row r="3733" spans="1:38" hidden="1" x14ac:dyDescent="0.2">
      <c r="A3733" s="12">
        <v>3264</v>
      </c>
      <c r="B3733" s="12">
        <v>7</v>
      </c>
      <c r="C3733" s="11" t="s">
        <v>1344</v>
      </c>
      <c r="D3733" s="11" t="s">
        <v>1486</v>
      </c>
      <c r="E3733" s="12">
        <v>1969</v>
      </c>
      <c r="F3733" s="5" t="s">
        <v>1851</v>
      </c>
      <c r="G3733" s="13">
        <v>18</v>
      </c>
      <c r="H3733" s="13"/>
      <c r="I3733" s="13" t="s">
        <v>1495</v>
      </c>
      <c r="J3733" s="11" t="s">
        <v>517</v>
      </c>
      <c r="K3733" s="11"/>
      <c r="L3733" s="11"/>
      <c r="M3733" s="11"/>
      <c r="N3733" s="11" t="s">
        <v>217</v>
      </c>
      <c r="O3733" s="11" t="s">
        <v>217</v>
      </c>
      <c r="P3733" s="11"/>
      <c r="Q3733" s="11"/>
      <c r="R3733" s="14"/>
      <c r="S3733" s="11" t="s">
        <v>1349</v>
      </c>
      <c r="T3733" s="11" t="s">
        <v>1364</v>
      </c>
      <c r="U3733" s="11" t="s">
        <v>1487</v>
      </c>
      <c r="V3733" s="14"/>
      <c r="W3733" s="14"/>
      <c r="X3733" s="11" t="s">
        <v>190</v>
      </c>
      <c r="Y3733" s="11" t="s">
        <v>191</v>
      </c>
      <c r="Z3733" s="11" t="s">
        <v>20</v>
      </c>
      <c r="AA3733" s="11"/>
      <c r="AB3733" s="11" t="s">
        <v>184</v>
      </c>
      <c r="AC3733" s="11" t="s">
        <v>1002</v>
      </c>
      <c r="AD3733" s="11"/>
      <c r="AE3733" s="11"/>
      <c r="AF3733" s="11"/>
      <c r="AG3733" s="11"/>
      <c r="AH3733" s="11"/>
      <c r="AI3733" s="11" t="s">
        <v>225</v>
      </c>
      <c r="AJ3733" s="9" t="s">
        <v>59</v>
      </c>
      <c r="AK3733" s="9" t="s">
        <v>59</v>
      </c>
      <c r="AL3733" s="9"/>
    </row>
    <row r="3734" spans="1:38" hidden="1" x14ac:dyDescent="0.2">
      <c r="A3734" s="12">
        <v>3264</v>
      </c>
      <c r="B3734" s="12">
        <v>8</v>
      </c>
      <c r="C3734" s="11" t="s">
        <v>1344</v>
      </c>
      <c r="D3734" s="11" t="s">
        <v>1486</v>
      </c>
      <c r="E3734" s="12">
        <v>1969</v>
      </c>
      <c r="F3734" s="5" t="s">
        <v>1851</v>
      </c>
      <c r="G3734" s="13">
        <v>12.5</v>
      </c>
      <c r="H3734" s="13"/>
      <c r="I3734" s="13" t="s">
        <v>1494</v>
      </c>
      <c r="J3734" s="11" t="s">
        <v>517</v>
      </c>
      <c r="K3734" s="11"/>
      <c r="L3734" s="11"/>
      <c r="M3734" s="11"/>
      <c r="N3734" s="11" t="s">
        <v>1493</v>
      </c>
      <c r="O3734" s="11" t="s">
        <v>217</v>
      </c>
      <c r="P3734" s="11"/>
      <c r="Q3734" s="11"/>
      <c r="R3734" s="14"/>
      <c r="S3734" s="11" t="s">
        <v>158</v>
      </c>
      <c r="T3734" s="11"/>
      <c r="U3734" s="11"/>
      <c r="V3734" s="14"/>
      <c r="W3734" s="14"/>
      <c r="X3734" s="11" t="s">
        <v>190</v>
      </c>
      <c r="Y3734" s="11" t="s">
        <v>191</v>
      </c>
      <c r="Z3734" s="11" t="s">
        <v>20</v>
      </c>
      <c r="AA3734" s="11"/>
      <c r="AB3734" s="11" t="s">
        <v>184</v>
      </c>
      <c r="AC3734" s="11" t="s">
        <v>1002</v>
      </c>
      <c r="AD3734" s="11"/>
      <c r="AE3734" s="11"/>
      <c r="AF3734" s="11" t="s">
        <v>1490</v>
      </c>
      <c r="AG3734" s="11"/>
      <c r="AH3734" s="11"/>
      <c r="AI3734" s="11" t="s">
        <v>225</v>
      </c>
      <c r="AJ3734" s="9" t="s">
        <v>59</v>
      </c>
      <c r="AK3734" s="9" t="s">
        <v>59</v>
      </c>
      <c r="AL3734" s="9"/>
    </row>
    <row r="3735" spans="1:38" hidden="1" x14ac:dyDescent="0.2">
      <c r="A3735" s="12">
        <v>3264</v>
      </c>
      <c r="B3735" s="12">
        <v>9</v>
      </c>
      <c r="C3735" s="11" t="s">
        <v>1344</v>
      </c>
      <c r="D3735" s="11" t="s">
        <v>1486</v>
      </c>
      <c r="E3735" s="12">
        <v>1969</v>
      </c>
      <c r="F3735" s="5" t="s">
        <v>1851</v>
      </c>
      <c r="G3735" s="13">
        <v>20</v>
      </c>
      <c r="H3735" s="13"/>
      <c r="I3735" s="13" t="s">
        <v>1497</v>
      </c>
      <c r="J3735" s="11" t="s">
        <v>517</v>
      </c>
      <c r="K3735" s="11"/>
      <c r="L3735" s="11"/>
      <c r="M3735" s="11"/>
      <c r="N3735" s="11" t="s">
        <v>1352</v>
      </c>
      <c r="O3735" s="11" t="s">
        <v>217</v>
      </c>
      <c r="P3735" s="11"/>
      <c r="Q3735" s="11"/>
      <c r="R3735" s="14"/>
      <c r="S3735" s="11" t="s">
        <v>1488</v>
      </c>
      <c r="T3735" s="11"/>
      <c r="U3735" s="11"/>
      <c r="V3735" s="14"/>
      <c r="W3735" s="14"/>
      <c r="X3735" s="11" t="s">
        <v>190</v>
      </c>
      <c r="Y3735" s="11" t="s">
        <v>191</v>
      </c>
      <c r="Z3735" s="11" t="s">
        <v>1489</v>
      </c>
      <c r="AA3735" s="11"/>
      <c r="AB3735" s="11" t="s">
        <v>184</v>
      </c>
      <c r="AC3735" s="11" t="s">
        <v>1002</v>
      </c>
      <c r="AD3735" s="11"/>
      <c r="AE3735" s="11"/>
      <c r="AF3735" s="11"/>
      <c r="AG3735" s="11"/>
      <c r="AH3735" s="11"/>
      <c r="AI3735" s="11" t="s">
        <v>225</v>
      </c>
      <c r="AJ3735" s="9" t="s">
        <v>59</v>
      </c>
      <c r="AK3735" s="9" t="s">
        <v>59</v>
      </c>
      <c r="AL3735" s="9"/>
    </row>
    <row r="3736" spans="1:38" hidden="1" x14ac:dyDescent="0.2">
      <c r="A3736" s="12">
        <v>3264</v>
      </c>
      <c r="B3736" s="12">
        <v>10</v>
      </c>
      <c r="C3736" s="11" t="s">
        <v>1344</v>
      </c>
      <c r="D3736" s="11" t="s">
        <v>1486</v>
      </c>
      <c r="E3736" s="12">
        <v>1969</v>
      </c>
      <c r="F3736" s="5" t="s">
        <v>1851</v>
      </c>
      <c r="G3736" s="13">
        <v>11</v>
      </c>
      <c r="H3736" s="13"/>
      <c r="I3736" s="13" t="s">
        <v>1498</v>
      </c>
      <c r="J3736" s="11" t="s">
        <v>517</v>
      </c>
      <c r="K3736" s="11"/>
      <c r="L3736" s="11"/>
      <c r="M3736" s="11"/>
      <c r="N3736" s="11" t="s">
        <v>1352</v>
      </c>
      <c r="O3736" s="11" t="s">
        <v>217</v>
      </c>
      <c r="P3736" s="11"/>
      <c r="Q3736" s="11"/>
      <c r="R3736" s="14"/>
      <c r="S3736" s="11" t="s">
        <v>1357</v>
      </c>
      <c r="T3736" s="11" t="s">
        <v>1491</v>
      </c>
      <c r="U3736" s="11"/>
      <c r="V3736" s="14"/>
      <c r="W3736" s="14"/>
      <c r="X3736" s="11" t="s">
        <v>190</v>
      </c>
      <c r="Y3736" s="11" t="s">
        <v>191</v>
      </c>
      <c r="Z3736" s="11" t="s">
        <v>20</v>
      </c>
      <c r="AA3736" s="11"/>
      <c r="AB3736" s="11" t="s">
        <v>184</v>
      </c>
      <c r="AC3736" s="11" t="s">
        <v>1002</v>
      </c>
      <c r="AD3736" s="11"/>
      <c r="AE3736" s="11"/>
      <c r="AF3736" s="11" t="s">
        <v>1071</v>
      </c>
      <c r="AG3736" s="11"/>
      <c r="AH3736" s="11" t="s">
        <v>1492</v>
      </c>
      <c r="AI3736" s="11" t="s">
        <v>225</v>
      </c>
      <c r="AJ3736" s="9" t="s">
        <v>59</v>
      </c>
      <c r="AK3736" s="9" t="s">
        <v>59</v>
      </c>
      <c r="AL3736" s="9"/>
    </row>
    <row r="3737" spans="1:38" hidden="1" x14ac:dyDescent="0.2">
      <c r="A3737" s="12">
        <v>3264</v>
      </c>
      <c r="B3737" s="12">
        <v>11</v>
      </c>
      <c r="C3737" s="11" t="s">
        <v>1344</v>
      </c>
      <c r="D3737" s="11" t="s">
        <v>1486</v>
      </c>
      <c r="E3737" s="12">
        <v>1969</v>
      </c>
      <c r="F3737" s="11" t="s">
        <v>515</v>
      </c>
      <c r="G3737" s="13">
        <v>4</v>
      </c>
      <c r="H3737" s="13"/>
      <c r="I3737" s="13"/>
      <c r="J3737" s="11"/>
      <c r="K3737" s="11"/>
      <c r="L3737" s="11"/>
      <c r="M3737" s="11"/>
      <c r="N3737" s="11" t="s">
        <v>1352</v>
      </c>
      <c r="O3737" s="11" t="s">
        <v>217</v>
      </c>
      <c r="P3737" s="11"/>
      <c r="Q3737" s="11"/>
      <c r="R3737" s="14"/>
      <c r="S3737" s="11" t="s">
        <v>1357</v>
      </c>
      <c r="T3737" s="11" t="s">
        <v>1491</v>
      </c>
      <c r="U3737" s="11"/>
      <c r="V3737" s="14"/>
      <c r="W3737" s="14"/>
      <c r="X3737" s="11" t="s">
        <v>190</v>
      </c>
      <c r="Y3737" s="11" t="s">
        <v>191</v>
      </c>
      <c r="Z3737" s="11" t="s">
        <v>20</v>
      </c>
      <c r="AA3737" s="11"/>
      <c r="AB3737" s="11" t="s">
        <v>184</v>
      </c>
      <c r="AC3737" s="11" t="s">
        <v>1002</v>
      </c>
      <c r="AD3737" s="11"/>
      <c r="AE3737" s="11"/>
      <c r="AF3737" s="11" t="s">
        <v>1071</v>
      </c>
      <c r="AG3737" s="11"/>
      <c r="AH3737" s="11" t="s">
        <v>1492</v>
      </c>
      <c r="AI3737" s="11" t="s">
        <v>225</v>
      </c>
      <c r="AJ3737" s="9" t="s">
        <v>59</v>
      </c>
      <c r="AK3737" s="9" t="s">
        <v>59</v>
      </c>
      <c r="AL3737" s="9"/>
    </row>
    <row r="3738" spans="1:38" hidden="1" x14ac:dyDescent="0.2">
      <c r="A3738" s="12">
        <v>3264</v>
      </c>
      <c r="B3738" s="12">
        <v>12</v>
      </c>
      <c r="C3738" s="11" t="s">
        <v>1344</v>
      </c>
      <c r="D3738" s="11" t="s">
        <v>1486</v>
      </c>
      <c r="E3738" s="12">
        <v>1969</v>
      </c>
      <c r="F3738" s="11" t="s">
        <v>227</v>
      </c>
      <c r="G3738" s="13">
        <v>4.0331367024458102E-2</v>
      </c>
      <c r="H3738" s="13"/>
      <c r="I3738" s="13"/>
      <c r="J3738" s="11"/>
      <c r="K3738" s="11"/>
      <c r="L3738" s="11" t="s">
        <v>721</v>
      </c>
      <c r="M3738" s="11"/>
      <c r="N3738" s="11" t="s">
        <v>217</v>
      </c>
      <c r="O3738" s="11" t="s">
        <v>217</v>
      </c>
      <c r="P3738" s="11"/>
      <c r="Q3738" s="11"/>
      <c r="R3738" s="14"/>
      <c r="S3738" s="11" t="s">
        <v>1349</v>
      </c>
      <c r="T3738" s="11" t="s">
        <v>1365</v>
      </c>
      <c r="U3738" s="11"/>
      <c r="V3738" s="14"/>
      <c r="W3738" s="14"/>
      <c r="X3738" s="11" t="s">
        <v>190</v>
      </c>
      <c r="Y3738" s="11" t="s">
        <v>191</v>
      </c>
      <c r="Z3738" s="11" t="s">
        <v>20</v>
      </c>
      <c r="AA3738" s="11"/>
      <c r="AB3738" s="11" t="s">
        <v>184</v>
      </c>
      <c r="AC3738" s="11" t="s">
        <v>1002</v>
      </c>
      <c r="AD3738" s="11"/>
      <c r="AE3738" s="11"/>
      <c r="AF3738" s="11"/>
      <c r="AG3738" s="11"/>
      <c r="AH3738" s="11"/>
      <c r="AI3738" s="11" t="s">
        <v>225</v>
      </c>
      <c r="AJ3738" s="9" t="s">
        <v>59</v>
      </c>
      <c r="AK3738" s="9" t="s">
        <v>59</v>
      </c>
      <c r="AL3738" s="9"/>
    </row>
    <row r="3739" spans="1:38" hidden="1" x14ac:dyDescent="0.2">
      <c r="A3739" s="12">
        <v>3264</v>
      </c>
      <c r="B3739" s="12">
        <v>13</v>
      </c>
      <c r="C3739" s="11" t="s">
        <v>1344</v>
      </c>
      <c r="D3739" s="11" t="s">
        <v>1486</v>
      </c>
      <c r="E3739" s="12">
        <v>1969</v>
      </c>
      <c r="F3739" s="11" t="s">
        <v>227</v>
      </c>
      <c r="G3739" s="13">
        <v>4.6625951040454E-2</v>
      </c>
      <c r="H3739" s="13"/>
      <c r="I3739" s="13"/>
      <c r="J3739" s="11"/>
      <c r="K3739" s="11"/>
      <c r="L3739" s="11" t="s">
        <v>722</v>
      </c>
      <c r="M3739" s="11"/>
      <c r="N3739" s="11" t="s">
        <v>217</v>
      </c>
      <c r="O3739" s="11" t="s">
        <v>217</v>
      </c>
      <c r="P3739" s="11"/>
      <c r="Q3739" s="11"/>
      <c r="R3739" s="14"/>
      <c r="S3739" s="11" t="s">
        <v>1349</v>
      </c>
      <c r="T3739" s="11" t="s">
        <v>1365</v>
      </c>
      <c r="U3739" s="11"/>
      <c r="V3739" s="14"/>
      <c r="W3739" s="14"/>
      <c r="X3739" s="11" t="s">
        <v>190</v>
      </c>
      <c r="Y3739" s="11" t="s">
        <v>191</v>
      </c>
      <c r="Z3739" s="11" t="s">
        <v>20</v>
      </c>
      <c r="AA3739" s="11"/>
      <c r="AB3739" s="11" t="s">
        <v>184</v>
      </c>
      <c r="AC3739" s="11" t="s">
        <v>1002</v>
      </c>
      <c r="AD3739" s="11"/>
      <c r="AE3739" s="11"/>
      <c r="AF3739" s="11"/>
      <c r="AG3739" s="11"/>
      <c r="AH3739" s="11"/>
      <c r="AI3739" s="11" t="s">
        <v>225</v>
      </c>
      <c r="AJ3739" s="9" t="s">
        <v>59</v>
      </c>
      <c r="AK3739" s="9" t="s">
        <v>59</v>
      </c>
      <c r="AL3739" s="9"/>
    </row>
    <row r="3740" spans="1:38" hidden="1" x14ac:dyDescent="0.2">
      <c r="A3740" s="12">
        <v>3264</v>
      </c>
      <c r="B3740" s="12">
        <v>14</v>
      </c>
      <c r="C3740" s="11" t="s">
        <v>1344</v>
      </c>
      <c r="D3740" s="11" t="s">
        <v>1486</v>
      </c>
      <c r="E3740" s="12">
        <v>1969</v>
      </c>
      <c r="F3740" s="11" t="s">
        <v>227</v>
      </c>
      <c r="G3740" s="13">
        <v>3.5404585764388499E-2</v>
      </c>
      <c r="H3740" s="13"/>
      <c r="I3740" s="13"/>
      <c r="J3740" s="11"/>
      <c r="K3740" s="11"/>
      <c r="L3740" s="11" t="s">
        <v>723</v>
      </c>
      <c r="M3740" s="11"/>
      <c r="N3740" s="11" t="s">
        <v>217</v>
      </c>
      <c r="O3740" s="11" t="s">
        <v>217</v>
      </c>
      <c r="P3740" s="11"/>
      <c r="Q3740" s="11"/>
      <c r="R3740" s="14"/>
      <c r="S3740" s="11" t="s">
        <v>1349</v>
      </c>
      <c r="T3740" s="11" t="s">
        <v>1365</v>
      </c>
      <c r="U3740" s="11"/>
      <c r="V3740" s="14"/>
      <c r="W3740" s="14"/>
      <c r="X3740" s="11" t="s">
        <v>190</v>
      </c>
      <c r="Y3740" s="11" t="s">
        <v>191</v>
      </c>
      <c r="Z3740" s="11" t="s">
        <v>20</v>
      </c>
      <c r="AA3740" s="11"/>
      <c r="AB3740" s="11" t="s">
        <v>184</v>
      </c>
      <c r="AC3740" s="11" t="s">
        <v>1002</v>
      </c>
      <c r="AD3740" s="11"/>
      <c r="AE3740" s="11"/>
      <c r="AF3740" s="11"/>
      <c r="AG3740" s="11"/>
      <c r="AH3740" s="11"/>
      <c r="AI3740" s="11" t="s">
        <v>225</v>
      </c>
      <c r="AJ3740" s="9" t="s">
        <v>59</v>
      </c>
      <c r="AK3740" s="9" t="s">
        <v>59</v>
      </c>
      <c r="AL3740" s="9"/>
    </row>
    <row r="3741" spans="1:38" hidden="1" x14ac:dyDescent="0.2">
      <c r="A3741" s="12">
        <v>3264</v>
      </c>
      <c r="B3741" s="12">
        <v>15</v>
      </c>
      <c r="C3741" s="11" t="s">
        <v>1344</v>
      </c>
      <c r="D3741" s="11" t="s">
        <v>1486</v>
      </c>
      <c r="E3741" s="12">
        <v>1969</v>
      </c>
      <c r="F3741" s="11" t="s">
        <v>227</v>
      </c>
      <c r="G3741" s="13">
        <v>3.04061370981237E-2</v>
      </c>
      <c r="H3741" s="13"/>
      <c r="I3741" s="13"/>
      <c r="J3741" s="11"/>
      <c r="K3741" s="11"/>
      <c r="L3741" s="11" t="s">
        <v>724</v>
      </c>
      <c r="M3741" s="11"/>
      <c r="N3741" s="11" t="s">
        <v>217</v>
      </c>
      <c r="O3741" s="11" t="s">
        <v>217</v>
      </c>
      <c r="P3741" s="11"/>
      <c r="Q3741" s="11"/>
      <c r="R3741" s="14"/>
      <c r="S3741" s="11" t="s">
        <v>1349</v>
      </c>
      <c r="T3741" s="11" t="s">
        <v>1365</v>
      </c>
      <c r="U3741" s="11"/>
      <c r="V3741" s="14"/>
      <c r="W3741" s="14"/>
      <c r="X3741" s="11" t="s">
        <v>190</v>
      </c>
      <c r="Y3741" s="11" t="s">
        <v>191</v>
      </c>
      <c r="Z3741" s="11" t="s">
        <v>20</v>
      </c>
      <c r="AA3741" s="11"/>
      <c r="AB3741" s="11" t="s">
        <v>184</v>
      </c>
      <c r="AC3741" s="11" t="s">
        <v>1002</v>
      </c>
      <c r="AD3741" s="11"/>
      <c r="AE3741" s="11"/>
      <c r="AF3741" s="11"/>
      <c r="AG3741" s="11"/>
      <c r="AH3741" s="11"/>
      <c r="AI3741" s="11" t="s">
        <v>225</v>
      </c>
      <c r="AJ3741" s="9" t="s">
        <v>59</v>
      </c>
      <c r="AK3741" s="9" t="s">
        <v>59</v>
      </c>
      <c r="AL3741" s="9"/>
    </row>
    <row r="3742" spans="1:38" hidden="1" x14ac:dyDescent="0.2">
      <c r="A3742" s="12">
        <v>3264</v>
      </c>
      <c r="B3742" s="12">
        <v>16</v>
      </c>
      <c r="C3742" s="11" t="s">
        <v>1344</v>
      </c>
      <c r="D3742" s="11" t="s">
        <v>1486</v>
      </c>
      <c r="E3742" s="12">
        <v>1969</v>
      </c>
      <c r="F3742" s="11" t="s">
        <v>227</v>
      </c>
      <c r="G3742" s="13">
        <v>3.1742570363264402E-2</v>
      </c>
      <c r="H3742" s="13"/>
      <c r="I3742" s="13"/>
      <c r="J3742" s="11"/>
      <c r="K3742" s="11"/>
      <c r="L3742" s="11" t="s">
        <v>725</v>
      </c>
      <c r="M3742" s="11"/>
      <c r="N3742" s="11" t="s">
        <v>217</v>
      </c>
      <c r="O3742" s="11" t="s">
        <v>217</v>
      </c>
      <c r="P3742" s="11"/>
      <c r="Q3742" s="11"/>
      <c r="R3742" s="14"/>
      <c r="S3742" s="11" t="s">
        <v>1349</v>
      </c>
      <c r="T3742" s="11" t="s">
        <v>1365</v>
      </c>
      <c r="U3742" s="11"/>
      <c r="V3742" s="14"/>
      <c r="W3742" s="14"/>
      <c r="X3742" s="11" t="s">
        <v>190</v>
      </c>
      <c r="Y3742" s="11" t="s">
        <v>191</v>
      </c>
      <c r="Z3742" s="11" t="s">
        <v>20</v>
      </c>
      <c r="AA3742" s="11"/>
      <c r="AB3742" s="11" t="s">
        <v>184</v>
      </c>
      <c r="AC3742" s="11" t="s">
        <v>1002</v>
      </c>
      <c r="AD3742" s="11"/>
      <c r="AE3742" s="11"/>
      <c r="AF3742" s="11"/>
      <c r="AG3742" s="11"/>
      <c r="AH3742" s="11"/>
      <c r="AI3742" s="11" t="s">
        <v>225</v>
      </c>
      <c r="AJ3742" s="9" t="s">
        <v>59</v>
      </c>
      <c r="AK3742" s="9" t="s">
        <v>59</v>
      </c>
      <c r="AL3742" s="9"/>
    </row>
    <row r="3743" spans="1:38" hidden="1" x14ac:dyDescent="0.2">
      <c r="A3743" s="12">
        <v>3264</v>
      </c>
      <c r="B3743" s="12">
        <v>17</v>
      </c>
      <c r="C3743" s="11" t="s">
        <v>1344</v>
      </c>
      <c r="D3743" s="11" t="s">
        <v>1486</v>
      </c>
      <c r="E3743" s="12">
        <v>1969</v>
      </c>
      <c r="F3743" s="11" t="s">
        <v>227</v>
      </c>
      <c r="G3743" s="13">
        <v>3.5868776329984697E-2</v>
      </c>
      <c r="H3743" s="13"/>
      <c r="I3743" s="13"/>
      <c r="J3743" s="11"/>
      <c r="K3743" s="11"/>
      <c r="L3743" s="11" t="s">
        <v>726</v>
      </c>
      <c r="M3743" s="11"/>
      <c r="N3743" s="11" t="s">
        <v>217</v>
      </c>
      <c r="O3743" s="11" t="s">
        <v>217</v>
      </c>
      <c r="P3743" s="11"/>
      <c r="Q3743" s="11"/>
      <c r="R3743" s="14"/>
      <c r="S3743" s="11" t="s">
        <v>1349</v>
      </c>
      <c r="T3743" s="11" t="s">
        <v>1365</v>
      </c>
      <c r="U3743" s="11"/>
      <c r="V3743" s="14"/>
      <c r="W3743" s="14"/>
      <c r="X3743" s="11" t="s">
        <v>190</v>
      </c>
      <c r="Y3743" s="11" t="s">
        <v>191</v>
      </c>
      <c r="Z3743" s="11" t="s">
        <v>20</v>
      </c>
      <c r="AA3743" s="11"/>
      <c r="AB3743" s="11" t="s">
        <v>184</v>
      </c>
      <c r="AC3743" s="11" t="s">
        <v>1002</v>
      </c>
      <c r="AD3743" s="11"/>
      <c r="AE3743" s="11"/>
      <c r="AF3743" s="11"/>
      <c r="AG3743" s="11"/>
      <c r="AH3743" s="11"/>
      <c r="AI3743" s="11" t="s">
        <v>225</v>
      </c>
      <c r="AJ3743" s="9" t="s">
        <v>59</v>
      </c>
      <c r="AK3743" s="9" t="s">
        <v>59</v>
      </c>
      <c r="AL3743" s="9"/>
    </row>
    <row r="3744" spans="1:38" hidden="1" x14ac:dyDescent="0.2">
      <c r="A3744" s="12">
        <v>3264</v>
      </c>
      <c r="B3744" s="12">
        <v>18</v>
      </c>
      <c r="C3744" s="11" t="s">
        <v>1344</v>
      </c>
      <c r="D3744" s="11" t="s">
        <v>1486</v>
      </c>
      <c r="E3744" s="12">
        <v>1969</v>
      </c>
      <c r="F3744" s="11" t="s">
        <v>227</v>
      </c>
      <c r="G3744" s="13">
        <v>4.0549682861728303E-2</v>
      </c>
      <c r="H3744" s="13"/>
      <c r="I3744" s="13"/>
      <c r="J3744" s="11"/>
      <c r="K3744" s="11"/>
      <c r="L3744" s="11" t="s">
        <v>727</v>
      </c>
      <c r="M3744" s="11"/>
      <c r="N3744" s="11" t="s">
        <v>217</v>
      </c>
      <c r="O3744" s="11" t="s">
        <v>217</v>
      </c>
      <c r="P3744" s="11"/>
      <c r="Q3744" s="11"/>
      <c r="R3744" s="14"/>
      <c r="S3744" s="11" t="s">
        <v>1349</v>
      </c>
      <c r="T3744" s="11" t="s">
        <v>1365</v>
      </c>
      <c r="U3744" s="11"/>
      <c r="V3744" s="14"/>
      <c r="W3744" s="14"/>
      <c r="X3744" s="11" t="s">
        <v>190</v>
      </c>
      <c r="Y3744" s="11" t="s">
        <v>191</v>
      </c>
      <c r="Z3744" s="11" t="s">
        <v>20</v>
      </c>
      <c r="AA3744" s="11"/>
      <c r="AB3744" s="11" t="s">
        <v>184</v>
      </c>
      <c r="AC3744" s="11" t="s">
        <v>1002</v>
      </c>
      <c r="AD3744" s="11"/>
      <c r="AE3744" s="11"/>
      <c r="AF3744" s="11"/>
      <c r="AG3744" s="11"/>
      <c r="AH3744" s="11"/>
      <c r="AI3744" s="11" t="s">
        <v>225</v>
      </c>
      <c r="AJ3744" s="9" t="s">
        <v>59</v>
      </c>
      <c r="AK3744" s="9" t="s">
        <v>59</v>
      </c>
      <c r="AL3744" s="9"/>
    </row>
    <row r="3745" spans="1:38" hidden="1" x14ac:dyDescent="0.2">
      <c r="A3745" s="12">
        <v>3264</v>
      </c>
      <c r="B3745" s="12">
        <v>19</v>
      </c>
      <c r="C3745" s="11" t="s">
        <v>1344</v>
      </c>
      <c r="D3745" s="11" t="s">
        <v>1486</v>
      </c>
      <c r="E3745" s="12">
        <v>1969</v>
      </c>
      <c r="F3745" s="11" t="s">
        <v>227</v>
      </c>
      <c r="G3745" s="13">
        <v>3.7322613674259597E-2</v>
      </c>
      <c r="H3745" s="13"/>
      <c r="I3745" s="13"/>
      <c r="J3745" s="11"/>
      <c r="K3745" s="11"/>
      <c r="L3745" s="11" t="s">
        <v>728</v>
      </c>
      <c r="M3745" s="11"/>
      <c r="N3745" s="11" t="s">
        <v>217</v>
      </c>
      <c r="O3745" s="11" t="s">
        <v>217</v>
      </c>
      <c r="P3745" s="11"/>
      <c r="Q3745" s="11"/>
      <c r="R3745" s="14"/>
      <c r="S3745" s="11" t="s">
        <v>1349</v>
      </c>
      <c r="T3745" s="11" t="s">
        <v>1365</v>
      </c>
      <c r="U3745" s="11"/>
      <c r="V3745" s="14"/>
      <c r="W3745" s="14"/>
      <c r="X3745" s="11" t="s">
        <v>190</v>
      </c>
      <c r="Y3745" s="11" t="s">
        <v>191</v>
      </c>
      <c r="Z3745" s="11" t="s">
        <v>20</v>
      </c>
      <c r="AA3745" s="11"/>
      <c r="AB3745" s="11" t="s">
        <v>184</v>
      </c>
      <c r="AC3745" s="11" t="s">
        <v>1002</v>
      </c>
      <c r="AD3745" s="11"/>
      <c r="AE3745" s="11"/>
      <c r="AF3745" s="11"/>
      <c r="AG3745" s="11"/>
      <c r="AH3745" s="11"/>
      <c r="AI3745" s="11" t="s">
        <v>225</v>
      </c>
      <c r="AJ3745" s="9" t="s">
        <v>59</v>
      </c>
      <c r="AK3745" s="9" t="s">
        <v>59</v>
      </c>
      <c r="AL3745" s="9"/>
    </row>
    <row r="3746" spans="1:38" hidden="1" x14ac:dyDescent="0.2">
      <c r="A3746" s="12">
        <v>3264</v>
      </c>
      <c r="B3746" s="12">
        <v>20</v>
      </c>
      <c r="C3746" s="11" t="s">
        <v>1344</v>
      </c>
      <c r="D3746" s="11" t="s">
        <v>1486</v>
      </c>
      <c r="E3746" s="12">
        <v>1969</v>
      </c>
      <c r="F3746" s="11" t="s">
        <v>227</v>
      </c>
      <c r="G3746" s="13">
        <v>3.43904425178772E-2</v>
      </c>
      <c r="H3746" s="13"/>
      <c r="I3746" s="13"/>
      <c r="J3746" s="11"/>
      <c r="K3746" s="11"/>
      <c r="L3746" s="11" t="s">
        <v>729</v>
      </c>
      <c r="M3746" s="11"/>
      <c r="N3746" s="11" t="s">
        <v>217</v>
      </c>
      <c r="O3746" s="11" t="s">
        <v>217</v>
      </c>
      <c r="P3746" s="11"/>
      <c r="Q3746" s="11"/>
      <c r="R3746" s="14"/>
      <c r="S3746" s="11" t="s">
        <v>1349</v>
      </c>
      <c r="T3746" s="11" t="s">
        <v>1365</v>
      </c>
      <c r="U3746" s="11"/>
      <c r="V3746" s="14"/>
      <c r="W3746" s="14"/>
      <c r="X3746" s="11" t="s">
        <v>190</v>
      </c>
      <c r="Y3746" s="11" t="s">
        <v>191</v>
      </c>
      <c r="Z3746" s="11" t="s">
        <v>20</v>
      </c>
      <c r="AA3746" s="11"/>
      <c r="AB3746" s="11" t="s">
        <v>184</v>
      </c>
      <c r="AC3746" s="11" t="s">
        <v>1002</v>
      </c>
      <c r="AD3746" s="11"/>
      <c r="AE3746" s="11"/>
      <c r="AF3746" s="11"/>
      <c r="AG3746" s="11"/>
      <c r="AH3746" s="11"/>
      <c r="AI3746" s="11" t="s">
        <v>225</v>
      </c>
      <c r="AJ3746" s="9" t="s">
        <v>59</v>
      </c>
      <c r="AK3746" s="9" t="s">
        <v>59</v>
      </c>
      <c r="AL3746" s="9"/>
    </row>
    <row r="3747" spans="1:38" hidden="1" x14ac:dyDescent="0.2">
      <c r="A3747" s="12">
        <v>3264</v>
      </c>
      <c r="B3747" s="12">
        <v>21</v>
      </c>
      <c r="C3747" s="11" t="s">
        <v>1344</v>
      </c>
      <c r="D3747" s="11" t="s">
        <v>1486</v>
      </c>
      <c r="E3747" s="12">
        <v>1969</v>
      </c>
      <c r="F3747" s="11" t="s">
        <v>227</v>
      </c>
      <c r="G3747" s="13">
        <v>2.9512702390051399E-2</v>
      </c>
      <c r="H3747" s="13"/>
      <c r="I3747" s="13"/>
      <c r="J3747" s="11"/>
      <c r="K3747" s="11"/>
      <c r="L3747" s="11" t="s">
        <v>730</v>
      </c>
      <c r="M3747" s="11"/>
      <c r="N3747" s="11" t="s">
        <v>217</v>
      </c>
      <c r="O3747" s="11" t="s">
        <v>217</v>
      </c>
      <c r="P3747" s="11"/>
      <c r="Q3747" s="11"/>
      <c r="R3747" s="14"/>
      <c r="S3747" s="11" t="s">
        <v>1349</v>
      </c>
      <c r="T3747" s="11" t="s">
        <v>1365</v>
      </c>
      <c r="U3747" s="11"/>
      <c r="V3747" s="14"/>
      <c r="W3747" s="14"/>
      <c r="X3747" s="11" t="s">
        <v>190</v>
      </c>
      <c r="Y3747" s="11" t="s">
        <v>191</v>
      </c>
      <c r="Z3747" s="11" t="s">
        <v>20</v>
      </c>
      <c r="AA3747" s="11"/>
      <c r="AB3747" s="11" t="s">
        <v>184</v>
      </c>
      <c r="AC3747" s="11" t="s">
        <v>1002</v>
      </c>
      <c r="AD3747" s="11"/>
      <c r="AE3747" s="11"/>
      <c r="AF3747" s="11"/>
      <c r="AG3747" s="11"/>
      <c r="AH3747" s="11"/>
      <c r="AI3747" s="11" t="s">
        <v>225</v>
      </c>
      <c r="AJ3747" s="9" t="s">
        <v>59</v>
      </c>
      <c r="AK3747" s="9" t="s">
        <v>59</v>
      </c>
      <c r="AL3747" s="9"/>
    </row>
    <row r="3748" spans="1:38" hidden="1" x14ac:dyDescent="0.2">
      <c r="A3748" s="12">
        <v>3264</v>
      </c>
      <c r="B3748" s="12">
        <v>22</v>
      </c>
      <c r="C3748" s="11" t="s">
        <v>1344</v>
      </c>
      <c r="D3748" s="11" t="s">
        <v>1486</v>
      </c>
      <c r="E3748" s="12">
        <v>1969</v>
      </c>
      <c r="F3748" s="11" t="s">
        <v>227</v>
      </c>
      <c r="G3748" s="13">
        <v>2.3464517006890499E-2</v>
      </c>
      <c r="H3748" s="13"/>
      <c r="I3748" s="13"/>
      <c r="J3748" s="11"/>
      <c r="K3748" s="11"/>
      <c r="L3748" s="11" t="s">
        <v>736</v>
      </c>
      <c r="M3748" s="11"/>
      <c r="N3748" s="11" t="s">
        <v>217</v>
      </c>
      <c r="O3748" s="11" t="s">
        <v>217</v>
      </c>
      <c r="P3748" s="11"/>
      <c r="Q3748" s="11"/>
      <c r="R3748" s="14"/>
      <c r="S3748" s="11" t="s">
        <v>1349</v>
      </c>
      <c r="T3748" s="11" t="s">
        <v>1365</v>
      </c>
      <c r="U3748" s="11"/>
      <c r="V3748" s="14"/>
      <c r="W3748" s="14"/>
      <c r="X3748" s="11" t="s">
        <v>190</v>
      </c>
      <c r="Y3748" s="11" t="s">
        <v>191</v>
      </c>
      <c r="Z3748" s="11" t="s">
        <v>20</v>
      </c>
      <c r="AA3748" s="11"/>
      <c r="AB3748" s="11" t="s">
        <v>184</v>
      </c>
      <c r="AC3748" s="11" t="s">
        <v>1002</v>
      </c>
      <c r="AD3748" s="11"/>
      <c r="AE3748" s="11"/>
      <c r="AF3748" s="11"/>
      <c r="AG3748" s="11"/>
      <c r="AH3748" s="11"/>
      <c r="AI3748" s="11" t="s">
        <v>225</v>
      </c>
      <c r="AJ3748" s="9" t="s">
        <v>59</v>
      </c>
      <c r="AK3748" s="9" t="s">
        <v>59</v>
      </c>
      <c r="AL3748" s="9"/>
    </row>
    <row r="3749" spans="1:38" hidden="1" x14ac:dyDescent="0.2">
      <c r="A3749" s="12">
        <v>3264</v>
      </c>
      <c r="B3749" s="12">
        <v>23</v>
      </c>
      <c r="C3749" s="11" t="s">
        <v>1344</v>
      </c>
      <c r="D3749" s="11" t="s">
        <v>1486</v>
      </c>
      <c r="E3749" s="12">
        <v>1969</v>
      </c>
      <c r="F3749" s="11" t="s">
        <v>227</v>
      </c>
      <c r="G3749" s="13">
        <v>1.6584191530667099E-2</v>
      </c>
      <c r="H3749" s="13"/>
      <c r="I3749" s="13"/>
      <c r="J3749" s="11"/>
      <c r="K3749" s="11"/>
      <c r="L3749" s="11" t="s">
        <v>737</v>
      </c>
      <c r="M3749" s="11"/>
      <c r="N3749" s="11" t="s">
        <v>217</v>
      </c>
      <c r="O3749" s="11" t="s">
        <v>217</v>
      </c>
      <c r="P3749" s="11"/>
      <c r="Q3749" s="11"/>
      <c r="R3749" s="14"/>
      <c r="S3749" s="11" t="s">
        <v>1349</v>
      </c>
      <c r="T3749" s="11" t="s">
        <v>1365</v>
      </c>
      <c r="U3749" s="11"/>
      <c r="V3749" s="14"/>
      <c r="W3749" s="14"/>
      <c r="X3749" s="11" t="s">
        <v>190</v>
      </c>
      <c r="Y3749" s="11" t="s">
        <v>191</v>
      </c>
      <c r="Z3749" s="11" t="s">
        <v>20</v>
      </c>
      <c r="AA3749" s="11"/>
      <c r="AB3749" s="11" t="s">
        <v>184</v>
      </c>
      <c r="AC3749" s="11" t="s">
        <v>1002</v>
      </c>
      <c r="AD3749" s="11"/>
      <c r="AE3749" s="11"/>
      <c r="AF3749" s="11"/>
      <c r="AG3749" s="11"/>
      <c r="AH3749" s="11"/>
      <c r="AI3749" s="11" t="s">
        <v>225</v>
      </c>
      <c r="AJ3749" s="9" t="s">
        <v>59</v>
      </c>
      <c r="AK3749" s="9" t="s">
        <v>59</v>
      </c>
      <c r="AL3749" s="9"/>
    </row>
    <row r="3750" spans="1:38" hidden="1" x14ac:dyDescent="0.2">
      <c r="A3750" s="12">
        <v>3264</v>
      </c>
      <c r="B3750" s="12">
        <v>24</v>
      </c>
      <c r="C3750" s="11" t="s">
        <v>1344</v>
      </c>
      <c r="D3750" s="11" t="s">
        <v>1486</v>
      </c>
      <c r="E3750" s="12">
        <v>1969</v>
      </c>
      <c r="F3750" s="11" t="s">
        <v>227</v>
      </c>
      <c r="G3750" s="13">
        <v>1.7385500201384602E-2</v>
      </c>
      <c r="H3750" s="13"/>
      <c r="I3750" s="13"/>
      <c r="J3750" s="11"/>
      <c r="K3750" s="11"/>
      <c r="L3750" s="11" t="s">
        <v>738</v>
      </c>
      <c r="M3750" s="11"/>
      <c r="N3750" s="11" t="s">
        <v>217</v>
      </c>
      <c r="O3750" s="11" t="s">
        <v>217</v>
      </c>
      <c r="P3750" s="11"/>
      <c r="Q3750" s="11"/>
      <c r="R3750" s="14"/>
      <c r="S3750" s="11" t="s">
        <v>1349</v>
      </c>
      <c r="T3750" s="11" t="s">
        <v>1365</v>
      </c>
      <c r="U3750" s="11"/>
      <c r="V3750" s="14"/>
      <c r="W3750" s="14"/>
      <c r="X3750" s="11" t="s">
        <v>190</v>
      </c>
      <c r="Y3750" s="11" t="s">
        <v>191</v>
      </c>
      <c r="Z3750" s="11" t="s">
        <v>20</v>
      </c>
      <c r="AA3750" s="11"/>
      <c r="AB3750" s="11" t="s">
        <v>184</v>
      </c>
      <c r="AC3750" s="11" t="s">
        <v>1002</v>
      </c>
      <c r="AD3750" s="11"/>
      <c r="AE3750" s="11"/>
      <c r="AF3750" s="11"/>
      <c r="AG3750" s="11"/>
      <c r="AH3750" s="11"/>
      <c r="AI3750" s="11" t="s">
        <v>225</v>
      </c>
      <c r="AJ3750" s="9" t="s">
        <v>59</v>
      </c>
      <c r="AK3750" s="9" t="s">
        <v>59</v>
      </c>
      <c r="AL3750" s="9"/>
    </row>
    <row r="3751" spans="1:38" hidden="1" x14ac:dyDescent="0.2">
      <c r="A3751" s="12">
        <v>3264</v>
      </c>
      <c r="B3751" s="12">
        <v>25</v>
      </c>
      <c r="C3751" s="11" t="s">
        <v>1344</v>
      </c>
      <c r="D3751" s="11" t="s">
        <v>1486</v>
      </c>
      <c r="E3751" s="12">
        <v>1969</v>
      </c>
      <c r="F3751" s="11" t="s">
        <v>227</v>
      </c>
      <c r="G3751" s="13">
        <v>2.5640498932116E-2</v>
      </c>
      <c r="H3751" s="13"/>
      <c r="I3751" s="13"/>
      <c r="J3751" s="11"/>
      <c r="K3751" s="11"/>
      <c r="L3751" s="11" t="s">
        <v>739</v>
      </c>
      <c r="M3751" s="11"/>
      <c r="N3751" s="11" t="s">
        <v>217</v>
      </c>
      <c r="O3751" s="11" t="s">
        <v>217</v>
      </c>
      <c r="P3751" s="11"/>
      <c r="Q3751" s="11"/>
      <c r="R3751" s="14"/>
      <c r="S3751" s="11" t="s">
        <v>1349</v>
      </c>
      <c r="T3751" s="11" t="s">
        <v>1365</v>
      </c>
      <c r="U3751" s="11"/>
      <c r="V3751" s="14"/>
      <c r="W3751" s="14"/>
      <c r="X3751" s="11" t="s">
        <v>190</v>
      </c>
      <c r="Y3751" s="11" t="s">
        <v>191</v>
      </c>
      <c r="Z3751" s="11" t="s">
        <v>20</v>
      </c>
      <c r="AA3751" s="11"/>
      <c r="AB3751" s="11" t="s">
        <v>184</v>
      </c>
      <c r="AC3751" s="11" t="s">
        <v>1002</v>
      </c>
      <c r="AD3751" s="11"/>
      <c r="AE3751" s="11"/>
      <c r="AF3751" s="11"/>
      <c r="AG3751" s="11"/>
      <c r="AH3751" s="11"/>
      <c r="AI3751" s="11" t="s">
        <v>225</v>
      </c>
      <c r="AJ3751" s="9" t="s">
        <v>59</v>
      </c>
      <c r="AK3751" s="9" t="s">
        <v>59</v>
      </c>
      <c r="AL3751" s="9"/>
    </row>
    <row r="3752" spans="1:38" hidden="1" x14ac:dyDescent="0.2">
      <c r="A3752" s="12">
        <v>3264</v>
      </c>
      <c r="B3752" s="12">
        <v>26</v>
      </c>
      <c r="C3752" s="11" t="s">
        <v>1344</v>
      </c>
      <c r="D3752" s="11" t="s">
        <v>1486</v>
      </c>
      <c r="E3752" s="12">
        <v>1969</v>
      </c>
      <c r="F3752" s="11" t="s">
        <v>227</v>
      </c>
      <c r="G3752" s="13">
        <v>3.20387906609194E-2</v>
      </c>
      <c r="H3752" s="13"/>
      <c r="I3752" s="13"/>
      <c r="J3752" s="11"/>
      <c r="K3752" s="11"/>
      <c r="L3752" s="11" t="s">
        <v>740</v>
      </c>
      <c r="M3752" s="11"/>
      <c r="N3752" s="11" t="s">
        <v>217</v>
      </c>
      <c r="O3752" s="11" t="s">
        <v>217</v>
      </c>
      <c r="P3752" s="11"/>
      <c r="Q3752" s="11"/>
      <c r="R3752" s="14"/>
      <c r="S3752" s="11" t="s">
        <v>1349</v>
      </c>
      <c r="T3752" s="11" t="s">
        <v>1365</v>
      </c>
      <c r="U3752" s="11"/>
      <c r="V3752" s="14"/>
      <c r="W3752" s="14"/>
      <c r="X3752" s="11" t="s">
        <v>190</v>
      </c>
      <c r="Y3752" s="11" t="s">
        <v>191</v>
      </c>
      <c r="Z3752" s="11" t="s">
        <v>20</v>
      </c>
      <c r="AA3752" s="11"/>
      <c r="AB3752" s="11" t="s">
        <v>184</v>
      </c>
      <c r="AC3752" s="11" t="s">
        <v>1002</v>
      </c>
      <c r="AD3752" s="11"/>
      <c r="AE3752" s="11"/>
      <c r="AF3752" s="11"/>
      <c r="AG3752" s="11"/>
      <c r="AH3752" s="11"/>
      <c r="AI3752" s="11" t="s">
        <v>225</v>
      </c>
      <c r="AJ3752" s="9" t="s">
        <v>59</v>
      </c>
      <c r="AK3752" s="9" t="s">
        <v>59</v>
      </c>
      <c r="AL3752" s="9"/>
    </row>
    <row r="3753" spans="1:38" hidden="1" x14ac:dyDescent="0.2">
      <c r="A3753" s="12">
        <v>3264</v>
      </c>
      <c r="B3753" s="12">
        <v>27</v>
      </c>
      <c r="C3753" s="11" t="s">
        <v>1344</v>
      </c>
      <c r="D3753" s="11" t="s">
        <v>1486</v>
      </c>
      <c r="E3753" s="12">
        <v>1969</v>
      </c>
      <c r="F3753" s="11" t="s">
        <v>227</v>
      </c>
      <c r="G3753" s="13">
        <v>3.2494454577094399E-2</v>
      </c>
      <c r="H3753" s="13"/>
      <c r="I3753" s="13"/>
      <c r="J3753" s="11"/>
      <c r="K3753" s="11"/>
      <c r="L3753" s="11" t="s">
        <v>741</v>
      </c>
      <c r="M3753" s="11"/>
      <c r="N3753" s="11" t="s">
        <v>217</v>
      </c>
      <c r="O3753" s="11" t="s">
        <v>217</v>
      </c>
      <c r="P3753" s="11"/>
      <c r="Q3753" s="11"/>
      <c r="R3753" s="14"/>
      <c r="S3753" s="11" t="s">
        <v>1349</v>
      </c>
      <c r="T3753" s="11" t="s">
        <v>1365</v>
      </c>
      <c r="U3753" s="11"/>
      <c r="V3753" s="14"/>
      <c r="W3753" s="14"/>
      <c r="X3753" s="11" t="s">
        <v>190</v>
      </c>
      <c r="Y3753" s="11" t="s">
        <v>191</v>
      </c>
      <c r="Z3753" s="11" t="s">
        <v>20</v>
      </c>
      <c r="AA3753" s="11"/>
      <c r="AB3753" s="11" t="s">
        <v>184</v>
      </c>
      <c r="AC3753" s="11" t="s">
        <v>1002</v>
      </c>
      <c r="AD3753" s="11"/>
      <c r="AE3753" s="11"/>
      <c r="AF3753" s="11"/>
      <c r="AG3753" s="11"/>
      <c r="AH3753" s="11"/>
      <c r="AI3753" s="11" t="s">
        <v>225</v>
      </c>
      <c r="AJ3753" s="9" t="s">
        <v>59</v>
      </c>
      <c r="AK3753" s="9" t="s">
        <v>59</v>
      </c>
      <c r="AL3753" s="9"/>
    </row>
    <row r="3754" spans="1:38" hidden="1" x14ac:dyDescent="0.2">
      <c r="A3754" s="12">
        <v>3264</v>
      </c>
      <c r="B3754" s="12">
        <v>28</v>
      </c>
      <c r="C3754" s="11" t="s">
        <v>1344</v>
      </c>
      <c r="D3754" s="11" t="s">
        <v>1486</v>
      </c>
      <c r="E3754" s="12">
        <v>1969</v>
      </c>
      <c r="F3754" s="11" t="s">
        <v>227</v>
      </c>
      <c r="G3754" s="13">
        <v>2.48529630993581E-2</v>
      </c>
      <c r="H3754" s="13"/>
      <c r="I3754" s="13"/>
      <c r="J3754" s="11"/>
      <c r="K3754" s="11"/>
      <c r="L3754" s="11" t="s">
        <v>742</v>
      </c>
      <c r="M3754" s="11"/>
      <c r="N3754" s="11" t="s">
        <v>217</v>
      </c>
      <c r="O3754" s="11" t="s">
        <v>217</v>
      </c>
      <c r="P3754" s="11"/>
      <c r="Q3754" s="11"/>
      <c r="R3754" s="14"/>
      <c r="S3754" s="11" t="s">
        <v>1349</v>
      </c>
      <c r="T3754" s="11" t="s">
        <v>1365</v>
      </c>
      <c r="U3754" s="11"/>
      <c r="V3754" s="14"/>
      <c r="W3754" s="14"/>
      <c r="X3754" s="11" t="s">
        <v>190</v>
      </c>
      <c r="Y3754" s="11" t="s">
        <v>191</v>
      </c>
      <c r="Z3754" s="11" t="s">
        <v>20</v>
      </c>
      <c r="AA3754" s="11"/>
      <c r="AB3754" s="11" t="s">
        <v>184</v>
      </c>
      <c r="AC3754" s="11" t="s">
        <v>1002</v>
      </c>
      <c r="AD3754" s="11"/>
      <c r="AE3754" s="11"/>
      <c r="AF3754" s="11"/>
      <c r="AG3754" s="11"/>
      <c r="AH3754" s="11"/>
      <c r="AI3754" s="11" t="s">
        <v>225</v>
      </c>
      <c r="AJ3754" s="9" t="s">
        <v>59</v>
      </c>
      <c r="AK3754" s="9" t="s">
        <v>59</v>
      </c>
      <c r="AL3754" s="9"/>
    </row>
    <row r="3755" spans="1:38" hidden="1" x14ac:dyDescent="0.2">
      <c r="A3755" s="12">
        <v>3264</v>
      </c>
      <c r="B3755" s="12">
        <v>29</v>
      </c>
      <c r="C3755" s="11" t="s">
        <v>1344</v>
      </c>
      <c r="D3755" s="11" t="s">
        <v>1486</v>
      </c>
      <c r="E3755" s="12">
        <v>1969</v>
      </c>
      <c r="F3755" s="11" t="s">
        <v>227</v>
      </c>
      <c r="G3755" s="13">
        <v>1.5783013348056301E-2</v>
      </c>
      <c r="H3755" s="13"/>
      <c r="I3755" s="13"/>
      <c r="J3755" s="11"/>
      <c r="K3755" s="11"/>
      <c r="L3755" s="11" t="s">
        <v>743</v>
      </c>
      <c r="M3755" s="11"/>
      <c r="N3755" s="11" t="s">
        <v>217</v>
      </c>
      <c r="O3755" s="11" t="s">
        <v>217</v>
      </c>
      <c r="P3755" s="11"/>
      <c r="Q3755" s="11"/>
      <c r="R3755" s="14"/>
      <c r="S3755" s="11" t="s">
        <v>1349</v>
      </c>
      <c r="T3755" s="11" t="s">
        <v>1365</v>
      </c>
      <c r="U3755" s="11"/>
      <c r="V3755" s="14"/>
      <c r="W3755" s="14"/>
      <c r="X3755" s="11" t="s">
        <v>190</v>
      </c>
      <c r="Y3755" s="11" t="s">
        <v>191</v>
      </c>
      <c r="Z3755" s="11" t="s">
        <v>20</v>
      </c>
      <c r="AA3755" s="11"/>
      <c r="AB3755" s="11" t="s">
        <v>184</v>
      </c>
      <c r="AC3755" s="11" t="s">
        <v>1002</v>
      </c>
      <c r="AD3755" s="11"/>
      <c r="AE3755" s="11"/>
      <c r="AF3755" s="11"/>
      <c r="AG3755" s="11"/>
      <c r="AH3755" s="11"/>
      <c r="AI3755" s="11" t="s">
        <v>225</v>
      </c>
      <c r="AJ3755" s="9" t="s">
        <v>59</v>
      </c>
      <c r="AK3755" s="9" t="s">
        <v>59</v>
      </c>
      <c r="AL3755" s="9"/>
    </row>
    <row r="3756" spans="1:38" hidden="1" x14ac:dyDescent="0.2">
      <c r="A3756" s="12">
        <v>3264</v>
      </c>
      <c r="B3756" s="12">
        <v>30</v>
      </c>
      <c r="C3756" s="11" t="s">
        <v>1344</v>
      </c>
      <c r="D3756" s="11" t="s">
        <v>1486</v>
      </c>
      <c r="E3756" s="12">
        <v>1969</v>
      </c>
      <c r="F3756" s="11" t="s">
        <v>227</v>
      </c>
      <c r="G3756" s="13">
        <v>1.8008626593901501E-2</v>
      </c>
      <c r="H3756" s="13"/>
      <c r="I3756" s="13"/>
      <c r="J3756" s="11"/>
      <c r="K3756" s="11"/>
      <c r="L3756" s="11" t="s">
        <v>744</v>
      </c>
      <c r="M3756" s="11"/>
      <c r="N3756" s="11" t="s">
        <v>217</v>
      </c>
      <c r="O3756" s="11" t="s">
        <v>217</v>
      </c>
      <c r="P3756" s="11"/>
      <c r="Q3756" s="11"/>
      <c r="R3756" s="14"/>
      <c r="S3756" s="11" t="s">
        <v>1349</v>
      </c>
      <c r="T3756" s="11" t="s">
        <v>1365</v>
      </c>
      <c r="U3756" s="11"/>
      <c r="V3756" s="14"/>
      <c r="W3756" s="14"/>
      <c r="X3756" s="11" t="s">
        <v>190</v>
      </c>
      <c r="Y3756" s="11" t="s">
        <v>191</v>
      </c>
      <c r="Z3756" s="11" t="s">
        <v>20</v>
      </c>
      <c r="AA3756" s="11"/>
      <c r="AB3756" s="11" t="s">
        <v>184</v>
      </c>
      <c r="AC3756" s="11" t="s">
        <v>1002</v>
      </c>
      <c r="AD3756" s="11"/>
      <c r="AE3756" s="11"/>
      <c r="AF3756" s="11"/>
      <c r="AG3756" s="11"/>
      <c r="AH3756" s="11"/>
      <c r="AI3756" s="11" t="s">
        <v>225</v>
      </c>
      <c r="AJ3756" s="9" t="s">
        <v>59</v>
      </c>
      <c r="AK3756" s="9" t="s">
        <v>59</v>
      </c>
      <c r="AL3756" s="9"/>
    </row>
    <row r="3757" spans="1:38" hidden="1" x14ac:dyDescent="0.2">
      <c r="A3757" s="12">
        <v>3264</v>
      </c>
      <c r="B3757" s="12">
        <v>31</v>
      </c>
      <c r="C3757" s="11" t="s">
        <v>1344</v>
      </c>
      <c r="D3757" s="11" t="s">
        <v>1486</v>
      </c>
      <c r="E3757" s="12">
        <v>1969</v>
      </c>
      <c r="F3757" s="11" t="s">
        <v>227</v>
      </c>
      <c r="G3757" s="13">
        <v>2.1217469191392301E-2</v>
      </c>
      <c r="H3757" s="13"/>
      <c r="I3757" s="13"/>
      <c r="J3757" s="11"/>
      <c r="K3757" s="11"/>
      <c r="L3757" s="11" t="s">
        <v>745</v>
      </c>
      <c r="M3757" s="11"/>
      <c r="N3757" s="11" t="s">
        <v>217</v>
      </c>
      <c r="O3757" s="11" t="s">
        <v>217</v>
      </c>
      <c r="P3757" s="11"/>
      <c r="Q3757" s="11"/>
      <c r="R3757" s="14"/>
      <c r="S3757" s="11" t="s">
        <v>1349</v>
      </c>
      <c r="T3757" s="11" t="s">
        <v>1365</v>
      </c>
      <c r="U3757" s="11"/>
      <c r="V3757" s="14"/>
      <c r="W3757" s="14"/>
      <c r="X3757" s="11" t="s">
        <v>190</v>
      </c>
      <c r="Y3757" s="11" t="s">
        <v>191</v>
      </c>
      <c r="Z3757" s="11" t="s">
        <v>20</v>
      </c>
      <c r="AA3757" s="11"/>
      <c r="AB3757" s="11" t="s">
        <v>184</v>
      </c>
      <c r="AC3757" s="11" t="s">
        <v>1002</v>
      </c>
      <c r="AD3757" s="11"/>
      <c r="AE3757" s="11"/>
      <c r="AF3757" s="11"/>
      <c r="AG3757" s="11"/>
      <c r="AH3757" s="11"/>
      <c r="AI3757" s="11" t="s">
        <v>225</v>
      </c>
      <c r="AJ3757" s="9" t="s">
        <v>59</v>
      </c>
      <c r="AK3757" s="9" t="s">
        <v>59</v>
      </c>
      <c r="AL3757" s="9"/>
    </row>
    <row r="3758" spans="1:38" hidden="1" x14ac:dyDescent="0.2">
      <c r="A3758" s="12">
        <v>3264</v>
      </c>
      <c r="B3758" s="12">
        <v>32</v>
      </c>
      <c r="C3758" s="11" t="s">
        <v>1344</v>
      </c>
      <c r="D3758" s="11" t="s">
        <v>1486</v>
      </c>
      <c r="E3758" s="12">
        <v>1969</v>
      </c>
      <c r="F3758" s="11" t="s">
        <v>227</v>
      </c>
      <c r="G3758" s="13">
        <v>2.5517981150647601E-2</v>
      </c>
      <c r="H3758" s="13"/>
      <c r="I3758" s="13"/>
      <c r="J3758" s="11"/>
      <c r="K3758" s="11"/>
      <c r="L3758" s="11" t="s">
        <v>746</v>
      </c>
      <c r="M3758" s="11"/>
      <c r="N3758" s="11" t="s">
        <v>217</v>
      </c>
      <c r="O3758" s="11" t="s">
        <v>217</v>
      </c>
      <c r="P3758" s="11"/>
      <c r="Q3758" s="11"/>
      <c r="R3758" s="14"/>
      <c r="S3758" s="11" t="s">
        <v>1349</v>
      </c>
      <c r="T3758" s="11" t="s">
        <v>1365</v>
      </c>
      <c r="U3758" s="11"/>
      <c r="V3758" s="14"/>
      <c r="W3758" s="14"/>
      <c r="X3758" s="11" t="s">
        <v>190</v>
      </c>
      <c r="Y3758" s="11" t="s">
        <v>191</v>
      </c>
      <c r="Z3758" s="11" t="s">
        <v>20</v>
      </c>
      <c r="AA3758" s="11"/>
      <c r="AB3758" s="11" t="s">
        <v>184</v>
      </c>
      <c r="AC3758" s="11" t="s">
        <v>1002</v>
      </c>
      <c r="AD3758" s="11"/>
      <c r="AE3758" s="11"/>
      <c r="AF3758" s="11"/>
      <c r="AG3758" s="11"/>
      <c r="AH3758" s="11"/>
      <c r="AI3758" s="11" t="s">
        <v>225</v>
      </c>
      <c r="AJ3758" s="9" t="s">
        <v>59</v>
      </c>
      <c r="AK3758" s="9" t="s">
        <v>59</v>
      </c>
      <c r="AL3758" s="9"/>
    </row>
    <row r="3759" spans="1:38" hidden="1" x14ac:dyDescent="0.2">
      <c r="A3759" s="12">
        <v>3264</v>
      </c>
      <c r="B3759" s="12">
        <v>33</v>
      </c>
      <c r="C3759" s="11" t="s">
        <v>1344</v>
      </c>
      <c r="D3759" s="11" t="s">
        <v>1486</v>
      </c>
      <c r="E3759" s="12">
        <v>1969</v>
      </c>
      <c r="F3759" s="11" t="s">
        <v>227</v>
      </c>
      <c r="G3759" s="13">
        <v>2.7004870384257199E-2</v>
      </c>
      <c r="H3759" s="13"/>
      <c r="I3759" s="13"/>
      <c r="J3759" s="11"/>
      <c r="K3759" s="11"/>
      <c r="L3759" s="11" t="s">
        <v>747</v>
      </c>
      <c r="M3759" s="11"/>
      <c r="N3759" s="11" t="s">
        <v>217</v>
      </c>
      <c r="O3759" s="11" t="s">
        <v>217</v>
      </c>
      <c r="P3759" s="11"/>
      <c r="Q3759" s="11"/>
      <c r="R3759" s="14"/>
      <c r="S3759" s="11" t="s">
        <v>1349</v>
      </c>
      <c r="T3759" s="11" t="s">
        <v>1365</v>
      </c>
      <c r="U3759" s="11"/>
      <c r="V3759" s="14"/>
      <c r="W3759" s="14"/>
      <c r="X3759" s="11" t="s">
        <v>190</v>
      </c>
      <c r="Y3759" s="11" t="s">
        <v>191</v>
      </c>
      <c r="Z3759" s="11" t="s">
        <v>20</v>
      </c>
      <c r="AA3759" s="11"/>
      <c r="AB3759" s="11" t="s">
        <v>184</v>
      </c>
      <c r="AC3759" s="11" t="s">
        <v>1002</v>
      </c>
      <c r="AD3759" s="11"/>
      <c r="AE3759" s="11"/>
      <c r="AF3759" s="11"/>
      <c r="AG3759" s="11"/>
      <c r="AH3759" s="11"/>
      <c r="AI3759" s="11" t="s">
        <v>225</v>
      </c>
      <c r="AJ3759" s="9" t="s">
        <v>59</v>
      </c>
      <c r="AK3759" s="9" t="s">
        <v>59</v>
      </c>
      <c r="AL3759" s="9"/>
    </row>
    <row r="3760" spans="1:38" hidden="1" x14ac:dyDescent="0.2">
      <c r="A3760" s="12">
        <v>3264</v>
      </c>
      <c r="B3760" s="12">
        <v>34</v>
      </c>
      <c r="C3760" s="11" t="s">
        <v>1344</v>
      </c>
      <c r="D3760" s="11" t="s">
        <v>1486</v>
      </c>
      <c r="E3760" s="12">
        <v>1969</v>
      </c>
      <c r="F3760" s="11" t="s">
        <v>227</v>
      </c>
      <c r="G3760" s="13">
        <v>3.02429133447903E-2</v>
      </c>
      <c r="H3760" s="13"/>
      <c r="I3760" s="13"/>
      <c r="J3760" s="11"/>
      <c r="K3760" s="11"/>
      <c r="L3760" s="11" t="s">
        <v>748</v>
      </c>
      <c r="M3760" s="11"/>
      <c r="N3760" s="11" t="s">
        <v>217</v>
      </c>
      <c r="O3760" s="11" t="s">
        <v>217</v>
      </c>
      <c r="P3760" s="11"/>
      <c r="Q3760" s="11"/>
      <c r="R3760" s="14"/>
      <c r="S3760" s="11" t="s">
        <v>1349</v>
      </c>
      <c r="T3760" s="11" t="s">
        <v>1365</v>
      </c>
      <c r="U3760" s="11"/>
      <c r="V3760" s="14"/>
      <c r="W3760" s="14"/>
      <c r="X3760" s="11" t="s">
        <v>190</v>
      </c>
      <c r="Y3760" s="11" t="s">
        <v>191</v>
      </c>
      <c r="Z3760" s="11" t="s">
        <v>20</v>
      </c>
      <c r="AA3760" s="11"/>
      <c r="AB3760" s="11" t="s">
        <v>184</v>
      </c>
      <c r="AC3760" s="11" t="s">
        <v>1002</v>
      </c>
      <c r="AD3760" s="11"/>
      <c r="AE3760" s="11"/>
      <c r="AF3760" s="11"/>
      <c r="AG3760" s="11"/>
      <c r="AH3760" s="11"/>
      <c r="AI3760" s="11" t="s">
        <v>225</v>
      </c>
      <c r="AJ3760" s="9" t="s">
        <v>59</v>
      </c>
      <c r="AK3760" s="9" t="s">
        <v>59</v>
      </c>
      <c r="AL3760" s="9"/>
    </row>
    <row r="3761" spans="1:38" hidden="1" x14ac:dyDescent="0.2">
      <c r="A3761" s="12">
        <v>3264</v>
      </c>
      <c r="B3761" s="12">
        <v>35</v>
      </c>
      <c r="C3761" s="11" t="s">
        <v>1344</v>
      </c>
      <c r="D3761" s="11" t="s">
        <v>1486</v>
      </c>
      <c r="E3761" s="12">
        <v>1969</v>
      </c>
      <c r="F3761" s="11" t="s">
        <v>227</v>
      </c>
      <c r="G3761" s="13">
        <v>3.0748852683858598E-2</v>
      </c>
      <c r="H3761" s="13"/>
      <c r="I3761" s="13"/>
      <c r="J3761" s="11"/>
      <c r="K3761" s="11"/>
      <c r="L3761" s="11" t="s">
        <v>749</v>
      </c>
      <c r="M3761" s="11"/>
      <c r="N3761" s="11" t="s">
        <v>217</v>
      </c>
      <c r="O3761" s="11" t="s">
        <v>217</v>
      </c>
      <c r="P3761" s="11"/>
      <c r="Q3761" s="11"/>
      <c r="R3761" s="14"/>
      <c r="S3761" s="11" t="s">
        <v>1349</v>
      </c>
      <c r="T3761" s="11" t="s">
        <v>1365</v>
      </c>
      <c r="U3761" s="11"/>
      <c r="V3761" s="14"/>
      <c r="W3761" s="14"/>
      <c r="X3761" s="11" t="s">
        <v>190</v>
      </c>
      <c r="Y3761" s="11" t="s">
        <v>191</v>
      </c>
      <c r="Z3761" s="11" t="s">
        <v>20</v>
      </c>
      <c r="AA3761" s="11"/>
      <c r="AB3761" s="11" t="s">
        <v>184</v>
      </c>
      <c r="AC3761" s="11" t="s">
        <v>1002</v>
      </c>
      <c r="AD3761" s="11"/>
      <c r="AE3761" s="11"/>
      <c r="AF3761" s="11"/>
      <c r="AG3761" s="11"/>
      <c r="AH3761" s="11"/>
      <c r="AI3761" s="11" t="s">
        <v>225</v>
      </c>
      <c r="AJ3761" s="9" t="s">
        <v>59</v>
      </c>
      <c r="AK3761" s="9" t="s">
        <v>59</v>
      </c>
      <c r="AL3761" s="9"/>
    </row>
    <row r="3762" spans="1:38" hidden="1" x14ac:dyDescent="0.2">
      <c r="A3762" s="12">
        <v>3264</v>
      </c>
      <c r="B3762" s="12">
        <v>36</v>
      </c>
      <c r="C3762" s="11" t="s">
        <v>1344</v>
      </c>
      <c r="D3762" s="11" t="s">
        <v>1486</v>
      </c>
      <c r="E3762" s="12">
        <v>1969</v>
      </c>
      <c r="F3762" s="11" t="s">
        <v>227</v>
      </c>
      <c r="G3762" s="13">
        <v>3.4444124984785399E-2</v>
      </c>
      <c r="H3762" s="13"/>
      <c r="I3762" s="13"/>
      <c r="J3762" s="11"/>
      <c r="K3762" s="11"/>
      <c r="L3762" s="11" t="s">
        <v>750</v>
      </c>
      <c r="M3762" s="11"/>
      <c r="N3762" s="11" t="s">
        <v>217</v>
      </c>
      <c r="O3762" s="11" t="s">
        <v>217</v>
      </c>
      <c r="P3762" s="11"/>
      <c r="Q3762" s="11"/>
      <c r="R3762" s="14"/>
      <c r="S3762" s="11" t="s">
        <v>1349</v>
      </c>
      <c r="T3762" s="11" t="s">
        <v>1365</v>
      </c>
      <c r="U3762" s="11"/>
      <c r="V3762" s="14"/>
      <c r="W3762" s="14"/>
      <c r="X3762" s="11" t="s">
        <v>190</v>
      </c>
      <c r="Y3762" s="11" t="s">
        <v>191</v>
      </c>
      <c r="Z3762" s="11" t="s">
        <v>20</v>
      </c>
      <c r="AA3762" s="11"/>
      <c r="AB3762" s="11" t="s">
        <v>184</v>
      </c>
      <c r="AC3762" s="11" t="s">
        <v>1002</v>
      </c>
      <c r="AD3762" s="11"/>
      <c r="AE3762" s="11"/>
      <c r="AF3762" s="11"/>
      <c r="AG3762" s="11"/>
      <c r="AH3762" s="11"/>
      <c r="AI3762" s="11" t="s">
        <v>225</v>
      </c>
      <c r="AJ3762" s="9" t="s">
        <v>59</v>
      </c>
      <c r="AK3762" s="9" t="s">
        <v>59</v>
      </c>
      <c r="AL3762" s="9"/>
    </row>
    <row r="3763" spans="1:38" hidden="1" x14ac:dyDescent="0.2">
      <c r="A3763" s="12">
        <v>3264</v>
      </c>
      <c r="B3763" s="12">
        <v>37</v>
      </c>
      <c r="C3763" s="11" t="s">
        <v>1344</v>
      </c>
      <c r="D3763" s="11" t="s">
        <v>1486</v>
      </c>
      <c r="E3763" s="12">
        <v>1969</v>
      </c>
      <c r="F3763" s="11" t="s">
        <v>227</v>
      </c>
      <c r="G3763" s="13">
        <v>3.2351807039935003E-2</v>
      </c>
      <c r="H3763" s="13"/>
      <c r="I3763" s="13"/>
      <c r="J3763" s="11"/>
      <c r="K3763" s="11"/>
      <c r="L3763" s="11" t="s">
        <v>810</v>
      </c>
      <c r="M3763" s="11"/>
      <c r="N3763" s="11" t="s">
        <v>217</v>
      </c>
      <c r="O3763" s="11" t="s">
        <v>217</v>
      </c>
      <c r="P3763" s="11"/>
      <c r="Q3763" s="11"/>
      <c r="R3763" s="14"/>
      <c r="S3763" s="11" t="s">
        <v>1349</v>
      </c>
      <c r="T3763" s="11" t="s">
        <v>1365</v>
      </c>
      <c r="U3763" s="11"/>
      <c r="V3763" s="14"/>
      <c r="W3763" s="14"/>
      <c r="X3763" s="11" t="s">
        <v>190</v>
      </c>
      <c r="Y3763" s="11" t="s">
        <v>191</v>
      </c>
      <c r="Z3763" s="11" t="s">
        <v>20</v>
      </c>
      <c r="AA3763" s="11"/>
      <c r="AB3763" s="11" t="s">
        <v>184</v>
      </c>
      <c r="AC3763" s="11" t="s">
        <v>1002</v>
      </c>
      <c r="AD3763" s="11"/>
      <c r="AE3763" s="11"/>
      <c r="AF3763" s="11"/>
      <c r="AG3763" s="11"/>
      <c r="AH3763" s="11"/>
      <c r="AI3763" s="11" t="s">
        <v>225</v>
      </c>
      <c r="AJ3763" s="9" t="s">
        <v>59</v>
      </c>
      <c r="AK3763" s="9" t="s">
        <v>59</v>
      </c>
      <c r="AL3763" s="9"/>
    </row>
    <row r="3764" spans="1:38" hidden="1" x14ac:dyDescent="0.2">
      <c r="A3764" s="12">
        <v>3264</v>
      </c>
      <c r="B3764" s="12">
        <v>38</v>
      </c>
      <c r="C3764" s="11" t="s">
        <v>1344</v>
      </c>
      <c r="D3764" s="11" t="s">
        <v>1486</v>
      </c>
      <c r="E3764" s="12">
        <v>1969</v>
      </c>
      <c r="F3764" s="11" t="s">
        <v>227</v>
      </c>
      <c r="G3764" s="13">
        <v>2.85300652421198E-2</v>
      </c>
      <c r="H3764" s="13"/>
      <c r="I3764" s="13"/>
      <c r="J3764" s="11"/>
      <c r="K3764" s="11"/>
      <c r="L3764" s="11" t="s">
        <v>811</v>
      </c>
      <c r="M3764" s="11"/>
      <c r="N3764" s="11" t="s">
        <v>217</v>
      </c>
      <c r="O3764" s="11" t="s">
        <v>217</v>
      </c>
      <c r="P3764" s="11"/>
      <c r="Q3764" s="11"/>
      <c r="R3764" s="14"/>
      <c r="S3764" s="11" t="s">
        <v>1349</v>
      </c>
      <c r="T3764" s="11" t="s">
        <v>1365</v>
      </c>
      <c r="U3764" s="11"/>
      <c r="V3764" s="14"/>
      <c r="W3764" s="14"/>
      <c r="X3764" s="11" t="s">
        <v>190</v>
      </c>
      <c r="Y3764" s="11" t="s">
        <v>191</v>
      </c>
      <c r="Z3764" s="11" t="s">
        <v>20</v>
      </c>
      <c r="AA3764" s="11"/>
      <c r="AB3764" s="11" t="s">
        <v>184</v>
      </c>
      <c r="AC3764" s="11" t="s">
        <v>1002</v>
      </c>
      <c r="AD3764" s="11"/>
      <c r="AE3764" s="11"/>
      <c r="AF3764" s="11"/>
      <c r="AG3764" s="11"/>
      <c r="AH3764" s="11"/>
      <c r="AI3764" s="11" t="s">
        <v>225</v>
      </c>
      <c r="AJ3764" s="9" t="s">
        <v>59</v>
      </c>
      <c r="AK3764" s="9" t="s">
        <v>59</v>
      </c>
      <c r="AL3764" s="9"/>
    </row>
    <row r="3765" spans="1:38" hidden="1" x14ac:dyDescent="0.2">
      <c r="A3765" s="12">
        <v>3264</v>
      </c>
      <c r="B3765" s="12">
        <v>39</v>
      </c>
      <c r="C3765" s="11" t="s">
        <v>1344</v>
      </c>
      <c r="D3765" s="11" t="s">
        <v>1486</v>
      </c>
      <c r="E3765" s="12">
        <v>1969</v>
      </c>
      <c r="F3765" s="11" t="s">
        <v>227</v>
      </c>
      <c r="G3765" s="13">
        <v>2.1219343998637799E-2</v>
      </c>
      <c r="H3765" s="13"/>
      <c r="I3765" s="13"/>
      <c r="J3765" s="11"/>
      <c r="K3765" s="11"/>
      <c r="L3765" s="11" t="s">
        <v>812</v>
      </c>
      <c r="M3765" s="11"/>
      <c r="N3765" s="11" t="s">
        <v>217</v>
      </c>
      <c r="O3765" s="11" t="s">
        <v>217</v>
      </c>
      <c r="P3765" s="11"/>
      <c r="Q3765" s="11"/>
      <c r="R3765" s="14"/>
      <c r="S3765" s="11" t="s">
        <v>1349</v>
      </c>
      <c r="T3765" s="11" t="s">
        <v>1365</v>
      </c>
      <c r="U3765" s="11"/>
      <c r="V3765" s="14"/>
      <c r="W3765" s="14"/>
      <c r="X3765" s="11" t="s">
        <v>190</v>
      </c>
      <c r="Y3765" s="11" t="s">
        <v>191</v>
      </c>
      <c r="Z3765" s="11" t="s">
        <v>20</v>
      </c>
      <c r="AA3765" s="11"/>
      <c r="AB3765" s="11" t="s">
        <v>184</v>
      </c>
      <c r="AC3765" s="11" t="s">
        <v>1002</v>
      </c>
      <c r="AD3765" s="11"/>
      <c r="AE3765" s="11"/>
      <c r="AF3765" s="11"/>
      <c r="AG3765" s="11"/>
      <c r="AH3765" s="11"/>
      <c r="AI3765" s="11" t="s">
        <v>225</v>
      </c>
      <c r="AJ3765" s="9" t="s">
        <v>59</v>
      </c>
      <c r="AK3765" s="9" t="s">
        <v>59</v>
      </c>
      <c r="AL3765" s="9"/>
    </row>
    <row r="3766" spans="1:38" hidden="1" x14ac:dyDescent="0.2">
      <c r="A3766" s="12">
        <v>3264</v>
      </c>
      <c r="B3766" s="12">
        <v>40</v>
      </c>
      <c r="C3766" s="11" t="s">
        <v>1344</v>
      </c>
      <c r="D3766" s="11" t="s">
        <v>1486</v>
      </c>
      <c r="E3766" s="12">
        <v>1969</v>
      </c>
      <c r="F3766" s="11" t="s">
        <v>227</v>
      </c>
      <c r="G3766" s="13">
        <v>1.8158633375577299E-2</v>
      </c>
      <c r="H3766" s="13"/>
      <c r="I3766" s="13"/>
      <c r="J3766" s="11"/>
      <c r="K3766" s="11"/>
      <c r="L3766" s="11" t="s">
        <v>813</v>
      </c>
      <c r="M3766" s="11"/>
      <c r="N3766" s="11" t="s">
        <v>217</v>
      </c>
      <c r="O3766" s="11" t="s">
        <v>217</v>
      </c>
      <c r="P3766" s="11"/>
      <c r="Q3766" s="11"/>
      <c r="R3766" s="14"/>
      <c r="S3766" s="11" t="s">
        <v>1349</v>
      </c>
      <c r="T3766" s="11" t="s">
        <v>1365</v>
      </c>
      <c r="U3766" s="11"/>
      <c r="V3766" s="14"/>
      <c r="W3766" s="14"/>
      <c r="X3766" s="11" t="s">
        <v>190</v>
      </c>
      <c r="Y3766" s="11" t="s">
        <v>191</v>
      </c>
      <c r="Z3766" s="11" t="s">
        <v>20</v>
      </c>
      <c r="AA3766" s="11"/>
      <c r="AB3766" s="11" t="s">
        <v>184</v>
      </c>
      <c r="AC3766" s="11" t="s">
        <v>1002</v>
      </c>
      <c r="AD3766" s="11"/>
      <c r="AE3766" s="11"/>
      <c r="AF3766" s="11"/>
      <c r="AG3766" s="11"/>
      <c r="AH3766" s="11"/>
      <c r="AI3766" s="11" t="s">
        <v>225</v>
      </c>
      <c r="AJ3766" s="9" t="s">
        <v>59</v>
      </c>
      <c r="AK3766" s="9" t="s">
        <v>59</v>
      </c>
      <c r="AL3766" s="9"/>
    </row>
    <row r="3767" spans="1:38" hidden="1" x14ac:dyDescent="0.2">
      <c r="A3767" s="12">
        <v>3264</v>
      </c>
      <c r="B3767" s="12">
        <v>41</v>
      </c>
      <c r="C3767" s="11" t="s">
        <v>1344</v>
      </c>
      <c r="D3767" s="11" t="s">
        <v>1486</v>
      </c>
      <c r="E3767" s="12">
        <v>1969</v>
      </c>
      <c r="F3767" s="11" t="s">
        <v>227</v>
      </c>
      <c r="G3767" s="13">
        <v>1.7031985245570799E-2</v>
      </c>
      <c r="H3767" s="13"/>
      <c r="I3767" s="13"/>
      <c r="J3767" s="11"/>
      <c r="K3767" s="11"/>
      <c r="L3767" s="11" t="s">
        <v>814</v>
      </c>
      <c r="M3767" s="11"/>
      <c r="N3767" s="11" t="s">
        <v>217</v>
      </c>
      <c r="O3767" s="11" t="s">
        <v>217</v>
      </c>
      <c r="P3767" s="11"/>
      <c r="Q3767" s="11"/>
      <c r="R3767" s="14"/>
      <c r="S3767" s="11" t="s">
        <v>1349</v>
      </c>
      <c r="T3767" s="11" t="s">
        <v>1365</v>
      </c>
      <c r="U3767" s="11"/>
      <c r="V3767" s="14"/>
      <c r="W3767" s="14"/>
      <c r="X3767" s="11" t="s">
        <v>190</v>
      </c>
      <c r="Y3767" s="11" t="s">
        <v>191</v>
      </c>
      <c r="Z3767" s="11" t="s">
        <v>20</v>
      </c>
      <c r="AA3767" s="11"/>
      <c r="AB3767" s="11" t="s">
        <v>184</v>
      </c>
      <c r="AC3767" s="11" t="s">
        <v>1002</v>
      </c>
      <c r="AD3767" s="11"/>
      <c r="AE3767" s="11"/>
      <c r="AF3767" s="11"/>
      <c r="AG3767" s="11"/>
      <c r="AH3767" s="11"/>
      <c r="AI3767" s="11" t="s">
        <v>225</v>
      </c>
      <c r="AJ3767" s="9" t="s">
        <v>59</v>
      </c>
      <c r="AK3767" s="9" t="s">
        <v>59</v>
      </c>
      <c r="AL3767" s="9"/>
    </row>
    <row r="3768" spans="1:38" hidden="1" x14ac:dyDescent="0.2">
      <c r="A3768" s="12">
        <v>3264</v>
      </c>
      <c r="B3768" s="12">
        <v>42</v>
      </c>
      <c r="C3768" s="11" t="s">
        <v>1344</v>
      </c>
      <c r="D3768" s="11" t="s">
        <v>1486</v>
      </c>
      <c r="E3768" s="12">
        <v>1969</v>
      </c>
      <c r="F3768" s="11" t="s">
        <v>227</v>
      </c>
      <c r="G3768" s="13">
        <v>1.28409560467271E-2</v>
      </c>
      <c r="H3768" s="13"/>
      <c r="I3768" s="13"/>
      <c r="J3768" s="11"/>
      <c r="K3768" s="11"/>
      <c r="L3768" s="11" t="s">
        <v>815</v>
      </c>
      <c r="M3768" s="11"/>
      <c r="N3768" s="11" t="s">
        <v>217</v>
      </c>
      <c r="O3768" s="11" t="s">
        <v>217</v>
      </c>
      <c r="P3768" s="11"/>
      <c r="Q3768" s="11"/>
      <c r="R3768" s="14"/>
      <c r="S3768" s="11" t="s">
        <v>1349</v>
      </c>
      <c r="T3768" s="11" t="s">
        <v>1365</v>
      </c>
      <c r="U3768" s="11"/>
      <c r="V3768" s="14"/>
      <c r="W3768" s="14"/>
      <c r="X3768" s="11" t="s">
        <v>190</v>
      </c>
      <c r="Y3768" s="11" t="s">
        <v>191</v>
      </c>
      <c r="Z3768" s="11" t="s">
        <v>20</v>
      </c>
      <c r="AA3768" s="11"/>
      <c r="AB3768" s="11" t="s">
        <v>184</v>
      </c>
      <c r="AC3768" s="11" t="s">
        <v>1002</v>
      </c>
      <c r="AD3768" s="11"/>
      <c r="AE3768" s="11"/>
      <c r="AF3768" s="11"/>
      <c r="AG3768" s="11"/>
      <c r="AH3768" s="11"/>
      <c r="AI3768" s="11" t="s">
        <v>225</v>
      </c>
      <c r="AJ3768" s="9" t="s">
        <v>59</v>
      </c>
      <c r="AK3768" s="9" t="s">
        <v>59</v>
      </c>
      <c r="AL3768" s="9"/>
    </row>
    <row r="3769" spans="1:38" hidden="1" x14ac:dyDescent="0.2">
      <c r="A3769" s="12">
        <v>3264</v>
      </c>
      <c r="B3769" s="12">
        <v>43</v>
      </c>
      <c r="C3769" s="11" t="s">
        <v>1344</v>
      </c>
      <c r="D3769" s="11" t="s">
        <v>1486</v>
      </c>
      <c r="E3769" s="12">
        <v>1969</v>
      </c>
      <c r="F3769" s="11" t="s">
        <v>227</v>
      </c>
      <c r="G3769" s="13">
        <v>9.3468941929711596E-3</v>
      </c>
      <c r="H3769" s="13"/>
      <c r="I3769" s="13"/>
      <c r="J3769" s="11"/>
      <c r="K3769" s="11"/>
      <c r="L3769" s="11" t="s">
        <v>816</v>
      </c>
      <c r="M3769" s="11"/>
      <c r="N3769" s="11" t="s">
        <v>217</v>
      </c>
      <c r="O3769" s="11" t="s">
        <v>217</v>
      </c>
      <c r="P3769" s="11"/>
      <c r="Q3769" s="11"/>
      <c r="R3769" s="14"/>
      <c r="S3769" s="11" t="s">
        <v>1349</v>
      </c>
      <c r="T3769" s="11" t="s">
        <v>1365</v>
      </c>
      <c r="U3769" s="11"/>
      <c r="V3769" s="14"/>
      <c r="W3769" s="14"/>
      <c r="X3769" s="11" t="s">
        <v>190</v>
      </c>
      <c r="Y3769" s="11" t="s">
        <v>191</v>
      </c>
      <c r="Z3769" s="11" t="s">
        <v>20</v>
      </c>
      <c r="AA3769" s="11"/>
      <c r="AB3769" s="11" t="s">
        <v>184</v>
      </c>
      <c r="AC3769" s="11" t="s">
        <v>1002</v>
      </c>
      <c r="AD3769" s="11"/>
      <c r="AE3769" s="11"/>
      <c r="AF3769" s="11"/>
      <c r="AG3769" s="11"/>
      <c r="AH3769" s="11"/>
      <c r="AI3769" s="11" t="s">
        <v>225</v>
      </c>
      <c r="AJ3769" s="9" t="s">
        <v>59</v>
      </c>
      <c r="AK3769" s="9" t="s">
        <v>59</v>
      </c>
      <c r="AL3769" s="9"/>
    </row>
    <row r="3770" spans="1:38" hidden="1" x14ac:dyDescent="0.2">
      <c r="A3770" s="12">
        <v>3264</v>
      </c>
      <c r="B3770" s="12">
        <v>44</v>
      </c>
      <c r="C3770" s="11" t="s">
        <v>1344</v>
      </c>
      <c r="D3770" s="11" t="s">
        <v>1486</v>
      </c>
      <c r="E3770" s="12">
        <v>1969</v>
      </c>
      <c r="F3770" s="11" t="s">
        <v>227</v>
      </c>
      <c r="G3770" s="13">
        <v>6.7650576366434199E-3</v>
      </c>
      <c r="H3770" s="13"/>
      <c r="I3770" s="13"/>
      <c r="J3770" s="11"/>
      <c r="K3770" s="11"/>
      <c r="L3770" s="11" t="s">
        <v>817</v>
      </c>
      <c r="M3770" s="11"/>
      <c r="N3770" s="11" t="s">
        <v>217</v>
      </c>
      <c r="O3770" s="11" t="s">
        <v>217</v>
      </c>
      <c r="P3770" s="11"/>
      <c r="Q3770" s="11"/>
      <c r="R3770" s="14"/>
      <c r="S3770" s="11" t="s">
        <v>1349</v>
      </c>
      <c r="T3770" s="11" t="s">
        <v>1365</v>
      </c>
      <c r="U3770" s="11"/>
      <c r="V3770" s="14"/>
      <c r="W3770" s="14"/>
      <c r="X3770" s="11" t="s">
        <v>190</v>
      </c>
      <c r="Y3770" s="11" t="s">
        <v>191</v>
      </c>
      <c r="Z3770" s="11" t="s">
        <v>20</v>
      </c>
      <c r="AA3770" s="11"/>
      <c r="AB3770" s="11" t="s">
        <v>184</v>
      </c>
      <c r="AC3770" s="11" t="s">
        <v>1002</v>
      </c>
      <c r="AD3770" s="11"/>
      <c r="AE3770" s="11"/>
      <c r="AF3770" s="11"/>
      <c r="AG3770" s="11"/>
      <c r="AH3770" s="11"/>
      <c r="AI3770" s="11" t="s">
        <v>225</v>
      </c>
      <c r="AJ3770" s="9" t="s">
        <v>59</v>
      </c>
      <c r="AK3770" s="9" t="s">
        <v>59</v>
      </c>
      <c r="AL3770" s="9"/>
    </row>
    <row r="3771" spans="1:38" hidden="1" x14ac:dyDescent="0.2">
      <c r="A3771" s="12">
        <v>3264</v>
      </c>
      <c r="B3771" s="12">
        <v>45</v>
      </c>
      <c r="C3771" s="11" t="s">
        <v>1344</v>
      </c>
      <c r="D3771" s="11" t="s">
        <v>1486</v>
      </c>
      <c r="E3771" s="12">
        <v>1969</v>
      </c>
      <c r="F3771" s="11" t="s">
        <v>227</v>
      </c>
      <c r="G3771" s="13">
        <v>8.6855101174947193E-3</v>
      </c>
      <c r="H3771" s="13"/>
      <c r="I3771" s="13"/>
      <c r="J3771" s="11"/>
      <c r="K3771" s="11"/>
      <c r="L3771" s="11" t="s">
        <v>818</v>
      </c>
      <c r="M3771" s="11"/>
      <c r="N3771" s="11" t="s">
        <v>217</v>
      </c>
      <c r="O3771" s="11" t="s">
        <v>217</v>
      </c>
      <c r="P3771" s="11"/>
      <c r="Q3771" s="11"/>
      <c r="R3771" s="14"/>
      <c r="S3771" s="11" t="s">
        <v>1349</v>
      </c>
      <c r="T3771" s="11" t="s">
        <v>1365</v>
      </c>
      <c r="U3771" s="11"/>
      <c r="V3771" s="14"/>
      <c r="W3771" s="14"/>
      <c r="X3771" s="11" t="s">
        <v>190</v>
      </c>
      <c r="Y3771" s="11" t="s">
        <v>191</v>
      </c>
      <c r="Z3771" s="11" t="s">
        <v>20</v>
      </c>
      <c r="AA3771" s="11"/>
      <c r="AB3771" s="11" t="s">
        <v>184</v>
      </c>
      <c r="AC3771" s="11" t="s">
        <v>1002</v>
      </c>
      <c r="AD3771" s="11"/>
      <c r="AE3771" s="11"/>
      <c r="AF3771" s="11"/>
      <c r="AG3771" s="11"/>
      <c r="AH3771" s="11"/>
      <c r="AI3771" s="11" t="s">
        <v>225</v>
      </c>
      <c r="AJ3771" s="9" t="s">
        <v>59</v>
      </c>
      <c r="AK3771" s="9" t="s">
        <v>59</v>
      </c>
      <c r="AL3771" s="9"/>
    </row>
    <row r="3772" spans="1:38" hidden="1" x14ac:dyDescent="0.2">
      <c r="A3772" s="12">
        <v>3264</v>
      </c>
      <c r="B3772" s="12">
        <v>46</v>
      </c>
      <c r="C3772" s="11" t="s">
        <v>1344</v>
      </c>
      <c r="D3772" s="11" t="s">
        <v>1486</v>
      </c>
      <c r="E3772" s="12">
        <v>1969</v>
      </c>
      <c r="F3772" s="11" t="s">
        <v>227</v>
      </c>
      <c r="G3772" s="13">
        <v>1.06305371985033E-2</v>
      </c>
      <c r="H3772" s="13"/>
      <c r="I3772" s="13"/>
      <c r="J3772" s="11"/>
      <c r="K3772" s="11"/>
      <c r="L3772" s="11" t="s">
        <v>819</v>
      </c>
      <c r="M3772" s="11"/>
      <c r="N3772" s="11" t="s">
        <v>217</v>
      </c>
      <c r="O3772" s="11" t="s">
        <v>217</v>
      </c>
      <c r="P3772" s="11"/>
      <c r="Q3772" s="11"/>
      <c r="R3772" s="14"/>
      <c r="S3772" s="11" t="s">
        <v>1349</v>
      </c>
      <c r="T3772" s="11" t="s">
        <v>1365</v>
      </c>
      <c r="U3772" s="11"/>
      <c r="V3772" s="14"/>
      <c r="W3772" s="14"/>
      <c r="X3772" s="11" t="s">
        <v>190</v>
      </c>
      <c r="Y3772" s="11" t="s">
        <v>191</v>
      </c>
      <c r="Z3772" s="11" t="s">
        <v>20</v>
      </c>
      <c r="AA3772" s="11"/>
      <c r="AB3772" s="11" t="s">
        <v>184</v>
      </c>
      <c r="AC3772" s="11" t="s">
        <v>1002</v>
      </c>
      <c r="AD3772" s="11"/>
      <c r="AE3772" s="11"/>
      <c r="AF3772" s="11"/>
      <c r="AG3772" s="11"/>
      <c r="AH3772" s="11"/>
      <c r="AI3772" s="11" t="s">
        <v>225</v>
      </c>
      <c r="AJ3772" s="9" t="s">
        <v>59</v>
      </c>
      <c r="AK3772" s="9" t="s">
        <v>59</v>
      </c>
      <c r="AL3772" s="9"/>
    </row>
    <row r="3773" spans="1:38" hidden="1" x14ac:dyDescent="0.2">
      <c r="A3773" s="12">
        <v>3264</v>
      </c>
      <c r="B3773" s="12">
        <v>47</v>
      </c>
      <c r="C3773" s="11" t="s">
        <v>1344</v>
      </c>
      <c r="D3773" s="11" t="s">
        <v>1486</v>
      </c>
      <c r="E3773" s="12">
        <v>1969</v>
      </c>
      <c r="F3773" s="11" t="s">
        <v>227</v>
      </c>
      <c r="G3773" s="13">
        <v>9.2205509033599798E-3</v>
      </c>
      <c r="H3773" s="13"/>
      <c r="I3773" s="13"/>
      <c r="J3773" s="11"/>
      <c r="K3773" s="11"/>
      <c r="L3773" s="11" t="s">
        <v>820</v>
      </c>
      <c r="M3773" s="11"/>
      <c r="N3773" s="11" t="s">
        <v>217</v>
      </c>
      <c r="O3773" s="11" t="s">
        <v>217</v>
      </c>
      <c r="P3773" s="11"/>
      <c r="Q3773" s="11"/>
      <c r="R3773" s="14"/>
      <c r="S3773" s="11" t="s">
        <v>1349</v>
      </c>
      <c r="T3773" s="11" t="s">
        <v>1365</v>
      </c>
      <c r="U3773" s="11"/>
      <c r="V3773" s="14"/>
      <c r="W3773" s="14"/>
      <c r="X3773" s="11" t="s">
        <v>190</v>
      </c>
      <c r="Y3773" s="11" t="s">
        <v>191</v>
      </c>
      <c r="Z3773" s="11" t="s">
        <v>20</v>
      </c>
      <c r="AA3773" s="11"/>
      <c r="AB3773" s="11" t="s">
        <v>184</v>
      </c>
      <c r="AC3773" s="11" t="s">
        <v>1002</v>
      </c>
      <c r="AD3773" s="11"/>
      <c r="AE3773" s="11"/>
      <c r="AF3773" s="11"/>
      <c r="AG3773" s="11"/>
      <c r="AH3773" s="11"/>
      <c r="AI3773" s="11" t="s">
        <v>225</v>
      </c>
      <c r="AJ3773" s="9" t="s">
        <v>59</v>
      </c>
      <c r="AK3773" s="9" t="s">
        <v>59</v>
      </c>
      <c r="AL3773" s="9"/>
    </row>
    <row r="3774" spans="1:38" hidden="1" x14ac:dyDescent="0.2">
      <c r="A3774" s="12">
        <v>3264</v>
      </c>
      <c r="B3774" s="12">
        <v>48</v>
      </c>
      <c r="C3774" s="11" t="s">
        <v>1344</v>
      </c>
      <c r="D3774" s="11" t="s">
        <v>1486</v>
      </c>
      <c r="E3774" s="12">
        <v>1969</v>
      </c>
      <c r="F3774" s="11" t="s">
        <v>227</v>
      </c>
      <c r="G3774" s="13">
        <v>6.6412094331621402E-3</v>
      </c>
      <c r="H3774" s="13"/>
      <c r="I3774" s="13"/>
      <c r="J3774" s="11"/>
      <c r="K3774" s="11"/>
      <c r="L3774" s="11" t="s">
        <v>821</v>
      </c>
      <c r="M3774" s="11"/>
      <c r="N3774" s="11" t="s">
        <v>217</v>
      </c>
      <c r="O3774" s="11" t="s">
        <v>217</v>
      </c>
      <c r="P3774" s="11"/>
      <c r="Q3774" s="11"/>
      <c r="R3774" s="14"/>
      <c r="S3774" s="11" t="s">
        <v>1349</v>
      </c>
      <c r="T3774" s="11" t="s">
        <v>1365</v>
      </c>
      <c r="U3774" s="11"/>
      <c r="V3774" s="14"/>
      <c r="W3774" s="14"/>
      <c r="X3774" s="11" t="s">
        <v>190</v>
      </c>
      <c r="Y3774" s="11" t="s">
        <v>191</v>
      </c>
      <c r="Z3774" s="11" t="s">
        <v>20</v>
      </c>
      <c r="AA3774" s="11"/>
      <c r="AB3774" s="11" t="s">
        <v>184</v>
      </c>
      <c r="AC3774" s="11" t="s">
        <v>1002</v>
      </c>
      <c r="AD3774" s="11"/>
      <c r="AE3774" s="11"/>
      <c r="AF3774" s="11"/>
      <c r="AG3774" s="11"/>
      <c r="AH3774" s="11"/>
      <c r="AI3774" s="11" t="s">
        <v>225</v>
      </c>
      <c r="AJ3774" s="9" t="s">
        <v>59</v>
      </c>
      <c r="AK3774" s="9" t="s">
        <v>59</v>
      </c>
      <c r="AL3774" s="9"/>
    </row>
    <row r="3775" spans="1:38" hidden="1" x14ac:dyDescent="0.2">
      <c r="A3775" s="12">
        <v>3264</v>
      </c>
      <c r="B3775" s="12">
        <v>49</v>
      </c>
      <c r="C3775" s="11" t="s">
        <v>1344</v>
      </c>
      <c r="D3775" s="11" t="s">
        <v>1486</v>
      </c>
      <c r="E3775" s="12">
        <v>1969</v>
      </c>
      <c r="F3775" s="11" t="s">
        <v>227</v>
      </c>
      <c r="G3775" s="13">
        <v>7.7562915470460502E-3</v>
      </c>
      <c r="H3775" s="13"/>
      <c r="I3775" s="13"/>
      <c r="J3775" s="11"/>
      <c r="K3775" s="11"/>
      <c r="L3775" s="11" t="s">
        <v>822</v>
      </c>
      <c r="M3775" s="11"/>
      <c r="N3775" s="11" t="s">
        <v>217</v>
      </c>
      <c r="O3775" s="11" t="s">
        <v>217</v>
      </c>
      <c r="P3775" s="11"/>
      <c r="Q3775" s="11"/>
      <c r="R3775" s="14"/>
      <c r="S3775" s="11" t="s">
        <v>1349</v>
      </c>
      <c r="T3775" s="11" t="s">
        <v>1365</v>
      </c>
      <c r="U3775" s="11"/>
      <c r="V3775" s="14"/>
      <c r="W3775" s="14"/>
      <c r="X3775" s="11" t="s">
        <v>190</v>
      </c>
      <c r="Y3775" s="11" t="s">
        <v>191</v>
      </c>
      <c r="Z3775" s="11" t="s">
        <v>20</v>
      </c>
      <c r="AA3775" s="11"/>
      <c r="AB3775" s="11" t="s">
        <v>184</v>
      </c>
      <c r="AC3775" s="11" t="s">
        <v>1002</v>
      </c>
      <c r="AD3775" s="11"/>
      <c r="AE3775" s="11"/>
      <c r="AF3775" s="11"/>
      <c r="AG3775" s="11"/>
      <c r="AH3775" s="11"/>
      <c r="AI3775" s="11" t="s">
        <v>225</v>
      </c>
      <c r="AJ3775" s="9" t="s">
        <v>59</v>
      </c>
      <c r="AK3775" s="9" t="s">
        <v>59</v>
      </c>
      <c r="AL3775" s="9"/>
    </row>
    <row r="3776" spans="1:38" hidden="1" x14ac:dyDescent="0.2">
      <c r="A3776" s="12">
        <v>3264</v>
      </c>
      <c r="B3776" s="12">
        <v>50</v>
      </c>
      <c r="C3776" s="11" t="s">
        <v>1344</v>
      </c>
      <c r="D3776" s="11" t="s">
        <v>1486</v>
      </c>
      <c r="E3776" s="12">
        <v>1969</v>
      </c>
      <c r="F3776" s="11" t="s">
        <v>227</v>
      </c>
      <c r="G3776" s="13">
        <v>9.6910313267099604E-3</v>
      </c>
      <c r="H3776" s="13"/>
      <c r="I3776" s="13"/>
      <c r="J3776" s="11"/>
      <c r="K3776" s="11"/>
      <c r="L3776" s="11" t="s">
        <v>823</v>
      </c>
      <c r="M3776" s="11"/>
      <c r="N3776" s="11" t="s">
        <v>217</v>
      </c>
      <c r="O3776" s="11" t="s">
        <v>217</v>
      </c>
      <c r="P3776" s="11"/>
      <c r="Q3776" s="11"/>
      <c r="R3776" s="14"/>
      <c r="S3776" s="11" t="s">
        <v>1349</v>
      </c>
      <c r="T3776" s="11" t="s">
        <v>1365</v>
      </c>
      <c r="U3776" s="11"/>
      <c r="V3776" s="14"/>
      <c r="W3776" s="14"/>
      <c r="X3776" s="11" t="s">
        <v>190</v>
      </c>
      <c r="Y3776" s="11" t="s">
        <v>191</v>
      </c>
      <c r="Z3776" s="11" t="s">
        <v>20</v>
      </c>
      <c r="AA3776" s="11"/>
      <c r="AB3776" s="11" t="s">
        <v>184</v>
      </c>
      <c r="AC3776" s="11" t="s">
        <v>1002</v>
      </c>
      <c r="AD3776" s="11"/>
      <c r="AE3776" s="11"/>
      <c r="AF3776" s="11"/>
      <c r="AG3776" s="11"/>
      <c r="AH3776" s="11"/>
      <c r="AI3776" s="11" t="s">
        <v>225</v>
      </c>
      <c r="AJ3776" s="9" t="s">
        <v>59</v>
      </c>
      <c r="AK3776" s="9" t="s">
        <v>59</v>
      </c>
      <c r="AL3776" s="9"/>
    </row>
    <row r="3777" spans="1:38" hidden="1" x14ac:dyDescent="0.2">
      <c r="A3777" s="12">
        <v>3264</v>
      </c>
      <c r="B3777" s="12">
        <v>51</v>
      </c>
      <c r="C3777" s="11" t="s">
        <v>1344</v>
      </c>
      <c r="D3777" s="11" t="s">
        <v>1486</v>
      </c>
      <c r="E3777" s="12">
        <v>1969</v>
      </c>
      <c r="F3777" s="11" t="s">
        <v>227</v>
      </c>
      <c r="G3777" s="13">
        <v>9.1844689852116392E-3</v>
      </c>
      <c r="H3777" s="13"/>
      <c r="I3777" s="13"/>
      <c r="J3777" s="11"/>
      <c r="K3777" s="11"/>
      <c r="L3777" s="11" t="s">
        <v>824</v>
      </c>
      <c r="M3777" s="11"/>
      <c r="N3777" s="11" t="s">
        <v>217</v>
      </c>
      <c r="O3777" s="11" t="s">
        <v>217</v>
      </c>
      <c r="P3777" s="11"/>
      <c r="Q3777" s="11"/>
      <c r="R3777" s="14"/>
      <c r="S3777" s="11" t="s">
        <v>1349</v>
      </c>
      <c r="T3777" s="11" t="s">
        <v>1365</v>
      </c>
      <c r="U3777" s="11"/>
      <c r="V3777" s="14"/>
      <c r="W3777" s="14"/>
      <c r="X3777" s="11" t="s">
        <v>190</v>
      </c>
      <c r="Y3777" s="11" t="s">
        <v>191</v>
      </c>
      <c r="Z3777" s="11" t="s">
        <v>20</v>
      </c>
      <c r="AA3777" s="11"/>
      <c r="AB3777" s="11" t="s">
        <v>184</v>
      </c>
      <c r="AC3777" s="11" t="s">
        <v>1002</v>
      </c>
      <c r="AD3777" s="11"/>
      <c r="AE3777" s="11"/>
      <c r="AF3777" s="11"/>
      <c r="AG3777" s="11"/>
      <c r="AH3777" s="11"/>
      <c r="AI3777" s="11" t="s">
        <v>225</v>
      </c>
      <c r="AJ3777" s="9" t="s">
        <v>59</v>
      </c>
      <c r="AK3777" s="9" t="s">
        <v>59</v>
      </c>
      <c r="AL3777" s="9"/>
    </row>
    <row r="3778" spans="1:38" hidden="1" x14ac:dyDescent="0.2">
      <c r="A3778" s="12">
        <v>3264</v>
      </c>
      <c r="B3778" s="12">
        <v>52</v>
      </c>
      <c r="C3778" s="11" t="s">
        <v>1344</v>
      </c>
      <c r="D3778" s="11" t="s">
        <v>1486</v>
      </c>
      <c r="E3778" s="12">
        <v>1969</v>
      </c>
      <c r="F3778" s="11" t="s">
        <v>227</v>
      </c>
      <c r="G3778" s="13">
        <v>6.3963655912472996E-3</v>
      </c>
      <c r="H3778" s="13"/>
      <c r="I3778" s="13"/>
      <c r="J3778" s="11"/>
      <c r="K3778" s="11"/>
      <c r="L3778" s="11" t="s">
        <v>825</v>
      </c>
      <c r="M3778" s="11"/>
      <c r="N3778" s="11" t="s">
        <v>217</v>
      </c>
      <c r="O3778" s="11" t="s">
        <v>217</v>
      </c>
      <c r="P3778" s="11"/>
      <c r="Q3778" s="11"/>
      <c r="R3778" s="14"/>
      <c r="S3778" s="11" t="s">
        <v>1349</v>
      </c>
      <c r="T3778" s="11" t="s">
        <v>1365</v>
      </c>
      <c r="U3778" s="11"/>
      <c r="V3778" s="14"/>
      <c r="W3778" s="14"/>
      <c r="X3778" s="11" t="s">
        <v>190</v>
      </c>
      <c r="Y3778" s="11" t="s">
        <v>191</v>
      </c>
      <c r="Z3778" s="11" t="s">
        <v>20</v>
      </c>
      <c r="AA3778" s="11"/>
      <c r="AB3778" s="11" t="s">
        <v>184</v>
      </c>
      <c r="AC3778" s="11" t="s">
        <v>1002</v>
      </c>
      <c r="AD3778" s="11"/>
      <c r="AE3778" s="11"/>
      <c r="AF3778" s="11"/>
      <c r="AG3778" s="11"/>
      <c r="AH3778" s="11"/>
      <c r="AI3778" s="11" t="s">
        <v>225</v>
      </c>
      <c r="AJ3778" s="9" t="s">
        <v>59</v>
      </c>
      <c r="AK3778" s="9" t="s">
        <v>59</v>
      </c>
      <c r="AL3778" s="9"/>
    </row>
    <row r="3779" spans="1:38" hidden="1" x14ac:dyDescent="0.2">
      <c r="A3779" s="12">
        <v>3264</v>
      </c>
      <c r="B3779" s="12">
        <v>53</v>
      </c>
      <c r="C3779" s="11" t="s">
        <v>1344</v>
      </c>
      <c r="D3779" s="11" t="s">
        <v>1486</v>
      </c>
      <c r="E3779" s="12">
        <v>1969</v>
      </c>
      <c r="F3779" s="11" t="s">
        <v>227</v>
      </c>
      <c r="G3779" s="13">
        <v>3.5045530477611701E-3</v>
      </c>
      <c r="H3779" s="13"/>
      <c r="I3779" s="13"/>
      <c r="J3779" s="11"/>
      <c r="K3779" s="11"/>
      <c r="L3779" s="11" t="s">
        <v>826</v>
      </c>
      <c r="M3779" s="11"/>
      <c r="N3779" s="11" t="s">
        <v>217</v>
      </c>
      <c r="O3779" s="11" t="s">
        <v>217</v>
      </c>
      <c r="P3779" s="11"/>
      <c r="Q3779" s="11"/>
      <c r="R3779" s="14"/>
      <c r="S3779" s="11" t="s">
        <v>1349</v>
      </c>
      <c r="T3779" s="11" t="s">
        <v>1365</v>
      </c>
      <c r="U3779" s="11"/>
      <c r="V3779" s="14"/>
      <c r="W3779" s="14"/>
      <c r="X3779" s="11" t="s">
        <v>190</v>
      </c>
      <c r="Y3779" s="11" t="s">
        <v>191</v>
      </c>
      <c r="Z3779" s="11" t="s">
        <v>20</v>
      </c>
      <c r="AA3779" s="11"/>
      <c r="AB3779" s="11" t="s">
        <v>184</v>
      </c>
      <c r="AC3779" s="11" t="s">
        <v>1002</v>
      </c>
      <c r="AD3779" s="11"/>
      <c r="AE3779" s="11"/>
      <c r="AF3779" s="11"/>
      <c r="AG3779" s="11"/>
      <c r="AH3779" s="11"/>
      <c r="AI3779" s="11" t="s">
        <v>225</v>
      </c>
      <c r="AJ3779" s="9" t="s">
        <v>59</v>
      </c>
      <c r="AK3779" s="9" t="s">
        <v>59</v>
      </c>
      <c r="AL3779" s="9"/>
    </row>
    <row r="3780" spans="1:38" hidden="1" x14ac:dyDescent="0.2">
      <c r="A3780" s="12">
        <v>3264</v>
      </c>
      <c r="B3780" s="12">
        <v>54</v>
      </c>
      <c r="C3780" s="11" t="s">
        <v>1344</v>
      </c>
      <c r="D3780" s="11" t="s">
        <v>1486</v>
      </c>
      <c r="E3780" s="12">
        <v>1969</v>
      </c>
      <c r="F3780" s="11" t="s">
        <v>227</v>
      </c>
      <c r="G3780" s="13">
        <v>2.7752947365924999E-3</v>
      </c>
      <c r="H3780" s="13"/>
      <c r="I3780" s="13"/>
      <c r="J3780" s="11"/>
      <c r="K3780" s="11"/>
      <c r="L3780" s="11" t="s">
        <v>827</v>
      </c>
      <c r="M3780" s="11"/>
      <c r="N3780" s="11" t="s">
        <v>217</v>
      </c>
      <c r="O3780" s="11" t="s">
        <v>217</v>
      </c>
      <c r="P3780" s="11"/>
      <c r="Q3780" s="11"/>
      <c r="R3780" s="14"/>
      <c r="S3780" s="11" t="s">
        <v>1349</v>
      </c>
      <c r="T3780" s="11" t="s">
        <v>1365</v>
      </c>
      <c r="U3780" s="11"/>
      <c r="V3780" s="14"/>
      <c r="W3780" s="14"/>
      <c r="X3780" s="11" t="s">
        <v>190</v>
      </c>
      <c r="Y3780" s="11" t="s">
        <v>191</v>
      </c>
      <c r="Z3780" s="11" t="s">
        <v>20</v>
      </c>
      <c r="AA3780" s="11"/>
      <c r="AB3780" s="11" t="s">
        <v>184</v>
      </c>
      <c r="AC3780" s="11" t="s">
        <v>1002</v>
      </c>
      <c r="AD3780" s="11"/>
      <c r="AE3780" s="11"/>
      <c r="AF3780" s="11"/>
      <c r="AG3780" s="11"/>
      <c r="AH3780" s="11"/>
      <c r="AI3780" s="11" t="s">
        <v>225</v>
      </c>
      <c r="AJ3780" s="9" t="s">
        <v>59</v>
      </c>
      <c r="AK3780" s="9" t="s">
        <v>59</v>
      </c>
      <c r="AL3780" s="9"/>
    </row>
    <row r="3781" spans="1:38" hidden="1" x14ac:dyDescent="0.2">
      <c r="A3781" s="12">
        <v>3264</v>
      </c>
      <c r="B3781" s="12">
        <v>55</v>
      </c>
      <c r="C3781" s="11" t="s">
        <v>1344</v>
      </c>
      <c r="D3781" s="11" t="s">
        <v>1486</v>
      </c>
      <c r="E3781" s="12">
        <v>1969</v>
      </c>
      <c r="F3781" s="11" t="s">
        <v>227</v>
      </c>
      <c r="G3781" s="13">
        <v>3.42676748007157E-3</v>
      </c>
      <c r="H3781" s="13"/>
      <c r="I3781" s="13"/>
      <c r="J3781" s="11"/>
      <c r="K3781" s="11"/>
      <c r="L3781" s="11" t="s">
        <v>828</v>
      </c>
      <c r="M3781" s="11"/>
      <c r="N3781" s="11" t="s">
        <v>217</v>
      </c>
      <c r="O3781" s="11" t="s">
        <v>217</v>
      </c>
      <c r="P3781" s="11"/>
      <c r="Q3781" s="11"/>
      <c r="R3781" s="14"/>
      <c r="S3781" s="11" t="s">
        <v>1349</v>
      </c>
      <c r="T3781" s="11" t="s">
        <v>1365</v>
      </c>
      <c r="U3781" s="11"/>
      <c r="V3781" s="14"/>
      <c r="W3781" s="14"/>
      <c r="X3781" s="11" t="s">
        <v>190</v>
      </c>
      <c r="Y3781" s="11" t="s">
        <v>191</v>
      </c>
      <c r="Z3781" s="11" t="s">
        <v>20</v>
      </c>
      <c r="AA3781" s="11"/>
      <c r="AB3781" s="11" t="s">
        <v>184</v>
      </c>
      <c r="AC3781" s="11" t="s">
        <v>1002</v>
      </c>
      <c r="AD3781" s="11"/>
      <c r="AE3781" s="11"/>
      <c r="AF3781" s="11"/>
      <c r="AG3781" s="11"/>
      <c r="AH3781" s="11"/>
      <c r="AI3781" s="11" t="s">
        <v>225</v>
      </c>
      <c r="AJ3781" s="9" t="s">
        <v>59</v>
      </c>
      <c r="AK3781" s="9" t="s">
        <v>59</v>
      </c>
      <c r="AL3781" s="9"/>
    </row>
    <row r="3782" spans="1:38" hidden="1" x14ac:dyDescent="0.2">
      <c r="A3782" s="12">
        <v>3264</v>
      </c>
      <c r="B3782" s="12">
        <v>56</v>
      </c>
      <c r="C3782" s="11" t="s">
        <v>1344</v>
      </c>
      <c r="D3782" s="11" t="s">
        <v>1486</v>
      </c>
      <c r="E3782" s="12">
        <v>1969</v>
      </c>
      <c r="F3782" s="11" t="s">
        <v>227</v>
      </c>
      <c r="G3782" s="13">
        <v>3.9882178087465503E-3</v>
      </c>
      <c r="H3782" s="13"/>
      <c r="I3782" s="13"/>
      <c r="J3782" s="11"/>
      <c r="K3782" s="11"/>
      <c r="L3782" s="11" t="s">
        <v>829</v>
      </c>
      <c r="M3782" s="11"/>
      <c r="N3782" s="11" t="s">
        <v>217</v>
      </c>
      <c r="O3782" s="11" t="s">
        <v>217</v>
      </c>
      <c r="P3782" s="11"/>
      <c r="Q3782" s="11"/>
      <c r="R3782" s="14"/>
      <c r="S3782" s="11" t="s">
        <v>1349</v>
      </c>
      <c r="T3782" s="11" t="s">
        <v>1365</v>
      </c>
      <c r="U3782" s="11"/>
      <c r="V3782" s="14"/>
      <c r="W3782" s="14"/>
      <c r="X3782" s="11" t="s">
        <v>190</v>
      </c>
      <c r="Y3782" s="11" t="s">
        <v>191</v>
      </c>
      <c r="Z3782" s="11" t="s">
        <v>20</v>
      </c>
      <c r="AA3782" s="11"/>
      <c r="AB3782" s="11" t="s">
        <v>184</v>
      </c>
      <c r="AC3782" s="11" t="s">
        <v>1002</v>
      </c>
      <c r="AD3782" s="11"/>
      <c r="AE3782" s="11"/>
      <c r="AF3782" s="11"/>
      <c r="AG3782" s="11"/>
      <c r="AH3782" s="11"/>
      <c r="AI3782" s="11" t="s">
        <v>225</v>
      </c>
      <c r="AJ3782" s="9" t="s">
        <v>59</v>
      </c>
      <c r="AK3782" s="9" t="s">
        <v>59</v>
      </c>
      <c r="AL3782" s="9"/>
    </row>
    <row r="3783" spans="1:38" hidden="1" x14ac:dyDescent="0.2">
      <c r="A3783" s="12">
        <v>3264</v>
      </c>
      <c r="B3783" s="12">
        <v>57</v>
      </c>
      <c r="C3783" s="11" t="s">
        <v>1344</v>
      </c>
      <c r="D3783" s="11" t="s">
        <v>1486</v>
      </c>
      <c r="E3783" s="12">
        <v>1969</v>
      </c>
      <c r="F3783" s="11" t="s">
        <v>227</v>
      </c>
      <c r="G3783" s="13">
        <v>4.2406303829725699E-3</v>
      </c>
      <c r="H3783" s="13"/>
      <c r="I3783" s="13"/>
      <c r="J3783" s="11"/>
      <c r="K3783" s="11"/>
      <c r="L3783" s="11" t="s">
        <v>830</v>
      </c>
      <c r="M3783" s="11"/>
      <c r="N3783" s="11" t="s">
        <v>217</v>
      </c>
      <c r="O3783" s="11" t="s">
        <v>217</v>
      </c>
      <c r="P3783" s="11"/>
      <c r="Q3783" s="11"/>
      <c r="R3783" s="14"/>
      <c r="S3783" s="11" t="s">
        <v>1349</v>
      </c>
      <c r="T3783" s="11" t="s">
        <v>1365</v>
      </c>
      <c r="U3783" s="11"/>
      <c r="V3783" s="14"/>
      <c r="W3783" s="14"/>
      <c r="X3783" s="11" t="s">
        <v>190</v>
      </c>
      <c r="Y3783" s="11" t="s">
        <v>191</v>
      </c>
      <c r="Z3783" s="11" t="s">
        <v>20</v>
      </c>
      <c r="AA3783" s="11"/>
      <c r="AB3783" s="11" t="s">
        <v>184</v>
      </c>
      <c r="AC3783" s="11" t="s">
        <v>1002</v>
      </c>
      <c r="AD3783" s="11"/>
      <c r="AE3783" s="11"/>
      <c r="AF3783" s="11"/>
      <c r="AG3783" s="11"/>
      <c r="AH3783" s="11"/>
      <c r="AI3783" s="11" t="s">
        <v>225</v>
      </c>
      <c r="AJ3783" s="9" t="s">
        <v>59</v>
      </c>
      <c r="AK3783" s="9" t="s">
        <v>59</v>
      </c>
      <c r="AL3783" s="9"/>
    </row>
    <row r="3784" spans="1:38" hidden="1" x14ac:dyDescent="0.2">
      <c r="A3784" s="12">
        <v>3264</v>
      </c>
      <c r="B3784" s="12">
        <v>58</v>
      </c>
      <c r="C3784" s="11" t="s">
        <v>1344</v>
      </c>
      <c r="D3784" s="11" t="s">
        <v>1486</v>
      </c>
      <c r="E3784" s="12">
        <v>1969</v>
      </c>
      <c r="F3784" s="11" t="s">
        <v>227</v>
      </c>
      <c r="G3784" s="13">
        <v>4.6087063249377301E-3</v>
      </c>
      <c r="H3784" s="13"/>
      <c r="I3784" s="13"/>
      <c r="J3784" s="11"/>
      <c r="K3784" s="11"/>
      <c r="L3784" s="11" t="s">
        <v>831</v>
      </c>
      <c r="M3784" s="11"/>
      <c r="N3784" s="11" t="s">
        <v>217</v>
      </c>
      <c r="O3784" s="11" t="s">
        <v>217</v>
      </c>
      <c r="P3784" s="11"/>
      <c r="Q3784" s="11"/>
      <c r="R3784" s="14"/>
      <c r="S3784" s="11" t="s">
        <v>1349</v>
      </c>
      <c r="T3784" s="11" t="s">
        <v>1365</v>
      </c>
      <c r="U3784" s="11"/>
      <c r="V3784" s="14"/>
      <c r="W3784" s="14"/>
      <c r="X3784" s="11" t="s">
        <v>190</v>
      </c>
      <c r="Y3784" s="11" t="s">
        <v>191</v>
      </c>
      <c r="Z3784" s="11" t="s">
        <v>20</v>
      </c>
      <c r="AA3784" s="11"/>
      <c r="AB3784" s="11" t="s">
        <v>184</v>
      </c>
      <c r="AC3784" s="11" t="s">
        <v>1002</v>
      </c>
      <c r="AD3784" s="11"/>
      <c r="AE3784" s="11"/>
      <c r="AF3784" s="11"/>
      <c r="AG3784" s="11"/>
      <c r="AH3784" s="11"/>
      <c r="AI3784" s="11" t="s">
        <v>225</v>
      </c>
      <c r="AJ3784" s="9" t="s">
        <v>59</v>
      </c>
      <c r="AK3784" s="9" t="s">
        <v>59</v>
      </c>
      <c r="AL3784" s="9"/>
    </row>
    <row r="3785" spans="1:38" hidden="1" x14ac:dyDescent="0.2">
      <c r="A3785" s="12">
        <v>3264</v>
      </c>
      <c r="B3785" s="12">
        <v>59</v>
      </c>
      <c r="C3785" s="11" t="s">
        <v>1344</v>
      </c>
      <c r="D3785" s="11" t="s">
        <v>1486</v>
      </c>
      <c r="E3785" s="12">
        <v>1969</v>
      </c>
      <c r="F3785" s="11" t="s">
        <v>227</v>
      </c>
      <c r="G3785" s="13">
        <v>5.0107374734957603E-3</v>
      </c>
      <c r="H3785" s="13"/>
      <c r="I3785" s="13"/>
      <c r="J3785" s="11"/>
      <c r="K3785" s="11"/>
      <c r="L3785" s="11" t="s">
        <v>832</v>
      </c>
      <c r="M3785" s="11"/>
      <c r="N3785" s="11" t="s">
        <v>217</v>
      </c>
      <c r="O3785" s="11" t="s">
        <v>217</v>
      </c>
      <c r="P3785" s="11"/>
      <c r="Q3785" s="11"/>
      <c r="R3785" s="14"/>
      <c r="S3785" s="11" t="s">
        <v>1349</v>
      </c>
      <c r="T3785" s="11" t="s">
        <v>1365</v>
      </c>
      <c r="U3785" s="11"/>
      <c r="V3785" s="14"/>
      <c r="W3785" s="14"/>
      <c r="X3785" s="11" t="s">
        <v>190</v>
      </c>
      <c r="Y3785" s="11" t="s">
        <v>191</v>
      </c>
      <c r="Z3785" s="11" t="s">
        <v>20</v>
      </c>
      <c r="AA3785" s="11"/>
      <c r="AB3785" s="11" t="s">
        <v>184</v>
      </c>
      <c r="AC3785" s="11" t="s">
        <v>1002</v>
      </c>
      <c r="AD3785" s="11"/>
      <c r="AE3785" s="11"/>
      <c r="AF3785" s="11"/>
      <c r="AG3785" s="11"/>
      <c r="AH3785" s="11"/>
      <c r="AI3785" s="11" t="s">
        <v>225</v>
      </c>
      <c r="AJ3785" s="9" t="s">
        <v>59</v>
      </c>
      <c r="AK3785" s="9" t="s">
        <v>59</v>
      </c>
      <c r="AL3785" s="9"/>
    </row>
    <row r="3786" spans="1:38" hidden="1" x14ac:dyDescent="0.2">
      <c r="A3786" s="12">
        <v>3264</v>
      </c>
      <c r="B3786" s="12">
        <v>60</v>
      </c>
      <c r="C3786" s="11" t="s">
        <v>1344</v>
      </c>
      <c r="D3786" s="11" t="s">
        <v>1486</v>
      </c>
      <c r="E3786" s="12">
        <v>1969</v>
      </c>
      <c r="F3786" s="11" t="s">
        <v>227</v>
      </c>
      <c r="G3786" s="13">
        <v>4.9825237619868902E-3</v>
      </c>
      <c r="H3786" s="13"/>
      <c r="I3786" s="13"/>
      <c r="J3786" s="11"/>
      <c r="K3786" s="11"/>
      <c r="L3786" s="11" t="s">
        <v>833</v>
      </c>
      <c r="M3786" s="11"/>
      <c r="N3786" s="11" t="s">
        <v>217</v>
      </c>
      <c r="O3786" s="11" t="s">
        <v>217</v>
      </c>
      <c r="P3786" s="11"/>
      <c r="Q3786" s="11"/>
      <c r="R3786" s="14"/>
      <c r="S3786" s="11" t="s">
        <v>1349</v>
      </c>
      <c r="T3786" s="11" t="s">
        <v>1365</v>
      </c>
      <c r="U3786" s="11"/>
      <c r="V3786" s="14"/>
      <c r="W3786" s="14"/>
      <c r="X3786" s="11" t="s">
        <v>190</v>
      </c>
      <c r="Y3786" s="11" t="s">
        <v>191</v>
      </c>
      <c r="Z3786" s="11" t="s">
        <v>20</v>
      </c>
      <c r="AA3786" s="11"/>
      <c r="AB3786" s="11" t="s">
        <v>184</v>
      </c>
      <c r="AC3786" s="11" t="s">
        <v>1002</v>
      </c>
      <c r="AD3786" s="11"/>
      <c r="AE3786" s="11"/>
      <c r="AF3786" s="11"/>
      <c r="AG3786" s="11"/>
      <c r="AH3786" s="11"/>
      <c r="AI3786" s="11" t="s">
        <v>225</v>
      </c>
      <c r="AJ3786" s="9" t="s">
        <v>59</v>
      </c>
      <c r="AK3786" s="9" t="s">
        <v>59</v>
      </c>
      <c r="AL3786" s="9"/>
    </row>
    <row r="3787" spans="1:38" hidden="1" x14ac:dyDescent="0.2">
      <c r="A3787" s="12">
        <v>3264</v>
      </c>
      <c r="B3787" s="12">
        <v>61</v>
      </c>
      <c r="C3787" s="11" t="s">
        <v>1344</v>
      </c>
      <c r="D3787" s="11" t="s">
        <v>1486</v>
      </c>
      <c r="E3787" s="12">
        <v>1969</v>
      </c>
      <c r="F3787" s="11" t="s">
        <v>227</v>
      </c>
      <c r="G3787" s="13">
        <v>4.4096943268526903E-3</v>
      </c>
      <c r="H3787" s="13"/>
      <c r="I3787" s="13"/>
      <c r="J3787" s="11"/>
      <c r="K3787" s="11"/>
      <c r="L3787" s="11" t="s">
        <v>834</v>
      </c>
      <c r="M3787" s="11"/>
      <c r="N3787" s="11" t="s">
        <v>217</v>
      </c>
      <c r="O3787" s="11" t="s">
        <v>217</v>
      </c>
      <c r="P3787" s="11"/>
      <c r="Q3787" s="11"/>
      <c r="R3787" s="14"/>
      <c r="S3787" s="11" t="s">
        <v>1349</v>
      </c>
      <c r="T3787" s="11" t="s">
        <v>1365</v>
      </c>
      <c r="U3787" s="11"/>
      <c r="V3787" s="14"/>
      <c r="W3787" s="14"/>
      <c r="X3787" s="11" t="s">
        <v>190</v>
      </c>
      <c r="Y3787" s="11" t="s">
        <v>191</v>
      </c>
      <c r="Z3787" s="11" t="s">
        <v>20</v>
      </c>
      <c r="AA3787" s="11"/>
      <c r="AB3787" s="11" t="s">
        <v>184</v>
      </c>
      <c r="AC3787" s="11" t="s">
        <v>1002</v>
      </c>
      <c r="AD3787" s="11"/>
      <c r="AE3787" s="11"/>
      <c r="AF3787" s="11"/>
      <c r="AG3787" s="11"/>
      <c r="AH3787" s="11"/>
      <c r="AI3787" s="11" t="s">
        <v>225</v>
      </c>
      <c r="AJ3787" s="9" t="s">
        <v>59</v>
      </c>
      <c r="AK3787" s="9" t="s">
        <v>59</v>
      </c>
      <c r="AL3787" s="9"/>
    </row>
    <row r="3788" spans="1:38" hidden="1" x14ac:dyDescent="0.2">
      <c r="A3788" s="12">
        <v>3264</v>
      </c>
      <c r="B3788" s="12">
        <v>62</v>
      </c>
      <c r="C3788" s="11" t="s">
        <v>1344</v>
      </c>
      <c r="D3788" s="11" t="s">
        <v>1486</v>
      </c>
      <c r="E3788" s="12">
        <v>1969</v>
      </c>
      <c r="F3788" s="11" t="s">
        <v>227</v>
      </c>
      <c r="G3788" s="13">
        <v>3.4450709850837899E-3</v>
      </c>
      <c r="H3788" s="13"/>
      <c r="I3788" s="13"/>
      <c r="J3788" s="11"/>
      <c r="K3788" s="11"/>
      <c r="L3788" s="11" t="s">
        <v>835</v>
      </c>
      <c r="M3788" s="11"/>
      <c r="N3788" s="11" t="s">
        <v>217</v>
      </c>
      <c r="O3788" s="11" t="s">
        <v>217</v>
      </c>
      <c r="P3788" s="11"/>
      <c r="Q3788" s="11"/>
      <c r="R3788" s="14"/>
      <c r="S3788" s="11" t="s">
        <v>1349</v>
      </c>
      <c r="T3788" s="11" t="s">
        <v>1365</v>
      </c>
      <c r="U3788" s="11"/>
      <c r="V3788" s="14"/>
      <c r="W3788" s="14"/>
      <c r="X3788" s="11" t="s">
        <v>190</v>
      </c>
      <c r="Y3788" s="11" t="s">
        <v>191</v>
      </c>
      <c r="Z3788" s="11" t="s">
        <v>20</v>
      </c>
      <c r="AA3788" s="11"/>
      <c r="AB3788" s="11" t="s">
        <v>184</v>
      </c>
      <c r="AC3788" s="11" t="s">
        <v>1002</v>
      </c>
      <c r="AD3788" s="11"/>
      <c r="AE3788" s="11"/>
      <c r="AF3788" s="11"/>
      <c r="AG3788" s="11"/>
      <c r="AH3788" s="11"/>
      <c r="AI3788" s="11" t="s">
        <v>225</v>
      </c>
      <c r="AJ3788" s="9" t="s">
        <v>59</v>
      </c>
      <c r="AK3788" s="9" t="s">
        <v>59</v>
      </c>
      <c r="AL3788" s="9"/>
    </row>
    <row r="3789" spans="1:38" hidden="1" x14ac:dyDescent="0.2">
      <c r="A3789" s="12">
        <v>3264</v>
      </c>
      <c r="B3789" s="12">
        <v>63</v>
      </c>
      <c r="C3789" s="11" t="s">
        <v>1344</v>
      </c>
      <c r="D3789" s="11" t="s">
        <v>1486</v>
      </c>
      <c r="E3789" s="12">
        <v>1969</v>
      </c>
      <c r="F3789" s="11" t="s">
        <v>227</v>
      </c>
      <c r="G3789" s="13">
        <v>2.40931201278117E-3</v>
      </c>
      <c r="H3789" s="13"/>
      <c r="I3789" s="13"/>
      <c r="J3789" s="11"/>
      <c r="K3789" s="11"/>
      <c r="L3789" s="11" t="s">
        <v>836</v>
      </c>
      <c r="M3789" s="11"/>
      <c r="N3789" s="11" t="s">
        <v>217</v>
      </c>
      <c r="O3789" s="11" t="s">
        <v>217</v>
      </c>
      <c r="P3789" s="11"/>
      <c r="Q3789" s="11"/>
      <c r="R3789" s="14"/>
      <c r="S3789" s="11" t="s">
        <v>1349</v>
      </c>
      <c r="T3789" s="11" t="s">
        <v>1365</v>
      </c>
      <c r="U3789" s="11"/>
      <c r="V3789" s="14"/>
      <c r="W3789" s="14"/>
      <c r="X3789" s="11" t="s">
        <v>190</v>
      </c>
      <c r="Y3789" s="11" t="s">
        <v>191</v>
      </c>
      <c r="Z3789" s="11" t="s">
        <v>20</v>
      </c>
      <c r="AA3789" s="11"/>
      <c r="AB3789" s="11" t="s">
        <v>184</v>
      </c>
      <c r="AC3789" s="11" t="s">
        <v>1002</v>
      </c>
      <c r="AD3789" s="11"/>
      <c r="AE3789" s="11"/>
      <c r="AF3789" s="11"/>
      <c r="AG3789" s="11"/>
      <c r="AH3789" s="11"/>
      <c r="AI3789" s="11" t="s">
        <v>225</v>
      </c>
      <c r="AJ3789" s="9" t="s">
        <v>59</v>
      </c>
      <c r="AK3789" s="9" t="s">
        <v>59</v>
      </c>
      <c r="AL3789" s="9"/>
    </row>
    <row r="3790" spans="1:38" hidden="1" x14ac:dyDescent="0.2">
      <c r="A3790" s="12">
        <v>3264</v>
      </c>
      <c r="B3790" s="12">
        <v>64</v>
      </c>
      <c r="C3790" s="11" t="s">
        <v>1344</v>
      </c>
      <c r="D3790" s="11" t="s">
        <v>1486</v>
      </c>
      <c r="E3790" s="12">
        <v>1969</v>
      </c>
      <c r="F3790" s="11" t="s">
        <v>227</v>
      </c>
      <c r="G3790" s="13">
        <v>1.53436696826526E-3</v>
      </c>
      <c r="H3790" s="13"/>
      <c r="I3790" s="13"/>
      <c r="J3790" s="11"/>
      <c r="K3790" s="11"/>
      <c r="L3790" s="11" t="s">
        <v>837</v>
      </c>
      <c r="M3790" s="11"/>
      <c r="N3790" s="11" t="s">
        <v>217</v>
      </c>
      <c r="O3790" s="11" t="s">
        <v>217</v>
      </c>
      <c r="P3790" s="11"/>
      <c r="Q3790" s="11"/>
      <c r="R3790" s="14"/>
      <c r="S3790" s="11" t="s">
        <v>1349</v>
      </c>
      <c r="T3790" s="11" t="s">
        <v>1365</v>
      </c>
      <c r="U3790" s="11"/>
      <c r="V3790" s="14"/>
      <c r="W3790" s="14"/>
      <c r="X3790" s="11" t="s">
        <v>190</v>
      </c>
      <c r="Y3790" s="11" t="s">
        <v>191</v>
      </c>
      <c r="Z3790" s="11" t="s">
        <v>20</v>
      </c>
      <c r="AA3790" s="11"/>
      <c r="AB3790" s="11" t="s">
        <v>184</v>
      </c>
      <c r="AC3790" s="11" t="s">
        <v>1002</v>
      </c>
      <c r="AD3790" s="11"/>
      <c r="AE3790" s="11"/>
      <c r="AF3790" s="11"/>
      <c r="AG3790" s="11"/>
      <c r="AH3790" s="11"/>
      <c r="AI3790" s="11" t="s">
        <v>225</v>
      </c>
      <c r="AJ3790" s="9" t="s">
        <v>59</v>
      </c>
      <c r="AK3790" s="9" t="s">
        <v>59</v>
      </c>
      <c r="AL3790" s="9"/>
    </row>
    <row r="3791" spans="1:38" hidden="1" x14ac:dyDescent="0.2">
      <c r="A3791" s="12">
        <v>3264</v>
      </c>
      <c r="B3791" s="12">
        <v>65</v>
      </c>
      <c r="C3791" s="11" t="s">
        <v>1344</v>
      </c>
      <c r="D3791" s="11" t="s">
        <v>1486</v>
      </c>
      <c r="E3791" s="12">
        <v>1969</v>
      </c>
      <c r="F3791" s="11" t="s">
        <v>227</v>
      </c>
      <c r="G3791" s="13">
        <v>8.7045668697383896E-4</v>
      </c>
      <c r="H3791" s="13"/>
      <c r="I3791" s="13"/>
      <c r="J3791" s="11"/>
      <c r="K3791" s="11"/>
      <c r="L3791" s="11" t="s">
        <v>838</v>
      </c>
      <c r="M3791" s="11"/>
      <c r="N3791" s="11" t="s">
        <v>217</v>
      </c>
      <c r="O3791" s="11" t="s">
        <v>217</v>
      </c>
      <c r="P3791" s="11"/>
      <c r="Q3791" s="11"/>
      <c r="R3791" s="14"/>
      <c r="S3791" s="11" t="s">
        <v>1349</v>
      </c>
      <c r="T3791" s="11" t="s">
        <v>1365</v>
      </c>
      <c r="U3791" s="11"/>
      <c r="V3791" s="14"/>
      <c r="W3791" s="14"/>
      <c r="X3791" s="11" t="s">
        <v>190</v>
      </c>
      <c r="Y3791" s="11" t="s">
        <v>191</v>
      </c>
      <c r="Z3791" s="11" t="s">
        <v>20</v>
      </c>
      <c r="AA3791" s="11"/>
      <c r="AB3791" s="11" t="s">
        <v>184</v>
      </c>
      <c r="AC3791" s="11" t="s">
        <v>1002</v>
      </c>
      <c r="AD3791" s="11"/>
      <c r="AE3791" s="11"/>
      <c r="AF3791" s="11"/>
      <c r="AG3791" s="11"/>
      <c r="AH3791" s="11"/>
      <c r="AI3791" s="11" t="s">
        <v>225</v>
      </c>
      <c r="AJ3791" s="9" t="s">
        <v>59</v>
      </c>
      <c r="AK3791" s="9" t="s">
        <v>59</v>
      </c>
      <c r="AL3791" s="9"/>
    </row>
    <row r="3792" spans="1:38" hidden="1" x14ac:dyDescent="0.2">
      <c r="A3792" s="12">
        <v>3264</v>
      </c>
      <c r="B3792" s="12">
        <v>66</v>
      </c>
      <c r="C3792" s="11" t="s">
        <v>1344</v>
      </c>
      <c r="D3792" s="11" t="s">
        <v>1486</v>
      </c>
      <c r="E3792" s="12">
        <v>1969</v>
      </c>
      <c r="F3792" s="11" t="s">
        <v>227</v>
      </c>
      <c r="G3792" s="13">
        <v>4.7552973297567899E-4</v>
      </c>
      <c r="H3792" s="13"/>
      <c r="I3792" s="13"/>
      <c r="J3792" s="11"/>
      <c r="K3792" s="11"/>
      <c r="L3792" s="11" t="s">
        <v>839</v>
      </c>
      <c r="M3792" s="11"/>
      <c r="N3792" s="11" t="s">
        <v>217</v>
      </c>
      <c r="O3792" s="11" t="s">
        <v>217</v>
      </c>
      <c r="P3792" s="11"/>
      <c r="Q3792" s="11"/>
      <c r="R3792" s="14"/>
      <c r="S3792" s="11" t="s">
        <v>1349</v>
      </c>
      <c r="T3792" s="11" t="s">
        <v>1365</v>
      </c>
      <c r="U3792" s="11"/>
      <c r="V3792" s="14"/>
      <c r="W3792" s="14"/>
      <c r="X3792" s="11" t="s">
        <v>190</v>
      </c>
      <c r="Y3792" s="11" t="s">
        <v>191</v>
      </c>
      <c r="Z3792" s="11" t="s">
        <v>20</v>
      </c>
      <c r="AA3792" s="11"/>
      <c r="AB3792" s="11" t="s">
        <v>184</v>
      </c>
      <c r="AC3792" s="11" t="s">
        <v>1002</v>
      </c>
      <c r="AD3792" s="11"/>
      <c r="AE3792" s="11"/>
      <c r="AF3792" s="11"/>
      <c r="AG3792" s="11"/>
      <c r="AH3792" s="11"/>
      <c r="AI3792" s="11" t="s">
        <v>225</v>
      </c>
      <c r="AJ3792" s="9" t="s">
        <v>59</v>
      </c>
      <c r="AK3792" s="9" t="s">
        <v>59</v>
      </c>
      <c r="AL3792" s="9"/>
    </row>
    <row r="3793" spans="1:38" hidden="1" x14ac:dyDescent="0.2">
      <c r="A3793" s="12">
        <v>3264</v>
      </c>
      <c r="B3793" s="12">
        <v>67</v>
      </c>
      <c r="C3793" s="11" t="s">
        <v>1344</v>
      </c>
      <c r="D3793" s="11" t="s">
        <v>1486</v>
      </c>
      <c r="E3793" s="12">
        <v>1969</v>
      </c>
      <c r="F3793" s="11" t="s">
        <v>227</v>
      </c>
      <c r="G3793" s="13">
        <v>3.0783829247455901E-4</v>
      </c>
      <c r="H3793" s="13"/>
      <c r="I3793" s="13"/>
      <c r="J3793" s="11"/>
      <c r="K3793" s="11"/>
      <c r="L3793" s="11" t="s">
        <v>1499</v>
      </c>
      <c r="M3793" s="11"/>
      <c r="N3793" s="11" t="s">
        <v>217</v>
      </c>
      <c r="O3793" s="11" t="s">
        <v>217</v>
      </c>
      <c r="P3793" s="11"/>
      <c r="Q3793" s="11"/>
      <c r="R3793" s="14"/>
      <c r="S3793" s="11" t="s">
        <v>1349</v>
      </c>
      <c r="T3793" s="11" t="s">
        <v>1365</v>
      </c>
      <c r="U3793" s="11"/>
      <c r="V3793" s="14"/>
      <c r="W3793" s="14"/>
      <c r="X3793" s="11" t="s">
        <v>190</v>
      </c>
      <c r="Y3793" s="11" t="s">
        <v>191</v>
      </c>
      <c r="Z3793" s="11" t="s">
        <v>20</v>
      </c>
      <c r="AA3793" s="11"/>
      <c r="AB3793" s="11" t="s">
        <v>184</v>
      </c>
      <c r="AC3793" s="11" t="s">
        <v>1002</v>
      </c>
      <c r="AD3793" s="11"/>
      <c r="AE3793" s="11"/>
      <c r="AF3793" s="11"/>
      <c r="AG3793" s="11"/>
      <c r="AH3793" s="11"/>
      <c r="AI3793" s="11" t="s">
        <v>225</v>
      </c>
      <c r="AJ3793" s="9" t="s">
        <v>59</v>
      </c>
      <c r="AK3793" s="9" t="s">
        <v>59</v>
      </c>
      <c r="AL3793" s="9"/>
    </row>
    <row r="3794" spans="1:38" hidden="1" x14ac:dyDescent="0.2">
      <c r="A3794" s="12">
        <v>3264</v>
      </c>
      <c r="B3794" s="12">
        <v>68</v>
      </c>
      <c r="C3794" s="11" t="s">
        <v>1344</v>
      </c>
      <c r="D3794" s="11" t="s">
        <v>1486</v>
      </c>
      <c r="E3794" s="12">
        <v>1969</v>
      </c>
      <c r="F3794" s="11" t="s">
        <v>227</v>
      </c>
      <c r="G3794" s="13">
        <v>2.9475678323438601E-4</v>
      </c>
      <c r="H3794" s="13"/>
      <c r="I3794" s="13"/>
      <c r="J3794" s="11"/>
      <c r="K3794" s="11"/>
      <c r="L3794" s="11" t="s">
        <v>1500</v>
      </c>
      <c r="M3794" s="11"/>
      <c r="N3794" s="11" t="s">
        <v>217</v>
      </c>
      <c r="O3794" s="11" t="s">
        <v>217</v>
      </c>
      <c r="P3794" s="11"/>
      <c r="Q3794" s="11"/>
      <c r="R3794" s="14"/>
      <c r="S3794" s="11" t="s">
        <v>1349</v>
      </c>
      <c r="T3794" s="11" t="s">
        <v>1365</v>
      </c>
      <c r="U3794" s="11"/>
      <c r="V3794" s="14"/>
      <c r="W3794" s="14"/>
      <c r="X3794" s="11" t="s">
        <v>190</v>
      </c>
      <c r="Y3794" s="11" t="s">
        <v>191</v>
      </c>
      <c r="Z3794" s="11" t="s">
        <v>20</v>
      </c>
      <c r="AA3794" s="11"/>
      <c r="AB3794" s="11" t="s">
        <v>184</v>
      </c>
      <c r="AC3794" s="11" t="s">
        <v>1002</v>
      </c>
      <c r="AD3794" s="11"/>
      <c r="AE3794" s="11"/>
      <c r="AF3794" s="11"/>
      <c r="AG3794" s="11"/>
      <c r="AH3794" s="11"/>
      <c r="AI3794" s="11" t="s">
        <v>225</v>
      </c>
      <c r="AJ3794" s="9" t="s">
        <v>59</v>
      </c>
      <c r="AK3794" s="9" t="s">
        <v>59</v>
      </c>
      <c r="AL3794" s="9"/>
    </row>
    <row r="3795" spans="1:38" hidden="1" x14ac:dyDescent="0.2">
      <c r="A3795" s="12">
        <v>3264</v>
      </c>
      <c r="B3795" s="12">
        <v>69</v>
      </c>
      <c r="C3795" s="11" t="s">
        <v>1344</v>
      </c>
      <c r="D3795" s="11" t="s">
        <v>1486</v>
      </c>
      <c r="E3795" s="12">
        <v>1969</v>
      </c>
      <c r="F3795" s="11" t="s">
        <v>227</v>
      </c>
      <c r="G3795" s="13">
        <v>3.8811243569908898E-4</v>
      </c>
      <c r="H3795" s="13"/>
      <c r="I3795" s="13"/>
      <c r="J3795" s="11"/>
      <c r="K3795" s="11"/>
      <c r="L3795" s="11" t="s">
        <v>842</v>
      </c>
      <c r="M3795" s="11"/>
      <c r="N3795" s="11" t="s">
        <v>217</v>
      </c>
      <c r="O3795" s="11" t="s">
        <v>217</v>
      </c>
      <c r="P3795" s="11"/>
      <c r="Q3795" s="11"/>
      <c r="R3795" s="14"/>
      <c r="S3795" s="11" t="s">
        <v>1349</v>
      </c>
      <c r="T3795" s="11" t="s">
        <v>1365</v>
      </c>
      <c r="U3795" s="11"/>
      <c r="V3795" s="14"/>
      <c r="W3795" s="14"/>
      <c r="X3795" s="11" t="s">
        <v>190</v>
      </c>
      <c r="Y3795" s="11" t="s">
        <v>191</v>
      </c>
      <c r="Z3795" s="11" t="s">
        <v>20</v>
      </c>
      <c r="AA3795" s="11"/>
      <c r="AB3795" s="11" t="s">
        <v>184</v>
      </c>
      <c r="AC3795" s="11" t="s">
        <v>1002</v>
      </c>
      <c r="AD3795" s="11"/>
      <c r="AE3795" s="11"/>
      <c r="AF3795" s="11"/>
      <c r="AG3795" s="11"/>
      <c r="AH3795" s="11"/>
      <c r="AI3795" s="11" t="s">
        <v>225</v>
      </c>
      <c r="AJ3795" s="9" t="s">
        <v>59</v>
      </c>
      <c r="AK3795" s="9" t="s">
        <v>59</v>
      </c>
      <c r="AL3795" s="9"/>
    </row>
    <row r="3796" spans="1:38" hidden="1" x14ac:dyDescent="0.2">
      <c r="A3796" s="12">
        <v>3264</v>
      </c>
      <c r="B3796" s="12">
        <v>70</v>
      </c>
      <c r="C3796" s="11" t="s">
        <v>1344</v>
      </c>
      <c r="D3796" s="11" t="s">
        <v>1486</v>
      </c>
      <c r="E3796" s="12">
        <v>1969</v>
      </c>
      <c r="F3796" s="11" t="s">
        <v>227</v>
      </c>
      <c r="G3796" s="13">
        <v>5.5358028655720702E-4</v>
      </c>
      <c r="H3796" s="13"/>
      <c r="I3796" s="13"/>
      <c r="J3796" s="11"/>
      <c r="K3796" s="11"/>
      <c r="L3796" s="11" t="s">
        <v>843</v>
      </c>
      <c r="M3796" s="11"/>
      <c r="N3796" s="11" t="s">
        <v>217</v>
      </c>
      <c r="O3796" s="11" t="s">
        <v>217</v>
      </c>
      <c r="P3796" s="11"/>
      <c r="Q3796" s="11"/>
      <c r="R3796" s="14"/>
      <c r="S3796" s="11" t="s">
        <v>1349</v>
      </c>
      <c r="T3796" s="11" t="s">
        <v>1365</v>
      </c>
      <c r="U3796" s="11"/>
      <c r="V3796" s="14"/>
      <c r="W3796" s="14"/>
      <c r="X3796" s="11" t="s">
        <v>190</v>
      </c>
      <c r="Y3796" s="11" t="s">
        <v>191</v>
      </c>
      <c r="Z3796" s="11" t="s">
        <v>20</v>
      </c>
      <c r="AA3796" s="11"/>
      <c r="AB3796" s="11" t="s">
        <v>184</v>
      </c>
      <c r="AC3796" s="11" t="s">
        <v>1002</v>
      </c>
      <c r="AD3796" s="11"/>
      <c r="AE3796" s="11"/>
      <c r="AF3796" s="11"/>
      <c r="AG3796" s="11"/>
      <c r="AH3796" s="11"/>
      <c r="AI3796" s="11" t="s">
        <v>225</v>
      </c>
      <c r="AJ3796" s="9" t="s">
        <v>59</v>
      </c>
      <c r="AK3796" s="9" t="s">
        <v>59</v>
      </c>
      <c r="AL3796" s="9"/>
    </row>
    <row r="3797" spans="1:38" hidden="1" x14ac:dyDescent="0.2">
      <c r="A3797" s="12">
        <v>3264</v>
      </c>
      <c r="B3797" s="12">
        <v>71</v>
      </c>
      <c r="C3797" s="11" t="s">
        <v>1344</v>
      </c>
      <c r="D3797" s="11" t="s">
        <v>1486</v>
      </c>
      <c r="E3797" s="12">
        <v>1969</v>
      </c>
      <c r="F3797" s="11" t="s">
        <v>227</v>
      </c>
      <c r="G3797" s="13">
        <v>7.3954583691102896E-4</v>
      </c>
      <c r="H3797" s="13"/>
      <c r="I3797" s="13"/>
      <c r="J3797" s="11"/>
      <c r="K3797" s="11"/>
      <c r="L3797" s="11" t="s">
        <v>844</v>
      </c>
      <c r="M3797" s="11"/>
      <c r="N3797" s="11" t="s">
        <v>217</v>
      </c>
      <c r="O3797" s="11" t="s">
        <v>217</v>
      </c>
      <c r="P3797" s="11"/>
      <c r="Q3797" s="11"/>
      <c r="R3797" s="14"/>
      <c r="S3797" s="11" t="s">
        <v>1349</v>
      </c>
      <c r="T3797" s="11" t="s">
        <v>1365</v>
      </c>
      <c r="U3797" s="11"/>
      <c r="V3797" s="14"/>
      <c r="W3797" s="14"/>
      <c r="X3797" s="11" t="s">
        <v>190</v>
      </c>
      <c r="Y3797" s="11" t="s">
        <v>191</v>
      </c>
      <c r="Z3797" s="11" t="s">
        <v>20</v>
      </c>
      <c r="AA3797" s="11"/>
      <c r="AB3797" s="11" t="s">
        <v>184</v>
      </c>
      <c r="AC3797" s="11" t="s">
        <v>1002</v>
      </c>
      <c r="AD3797" s="11"/>
      <c r="AE3797" s="11"/>
      <c r="AF3797" s="11"/>
      <c r="AG3797" s="11"/>
      <c r="AH3797" s="11"/>
      <c r="AI3797" s="11" t="s">
        <v>225</v>
      </c>
      <c r="AJ3797" s="9" t="s">
        <v>59</v>
      </c>
      <c r="AK3797" s="9" t="s">
        <v>59</v>
      </c>
      <c r="AL3797" s="9"/>
    </row>
    <row r="3798" spans="1:38" hidden="1" x14ac:dyDescent="0.2">
      <c r="A3798" s="12">
        <v>3264</v>
      </c>
      <c r="B3798" s="12">
        <v>72</v>
      </c>
      <c r="C3798" s="11" t="s">
        <v>1344</v>
      </c>
      <c r="D3798" s="11" t="s">
        <v>1486</v>
      </c>
      <c r="E3798" s="12">
        <v>1969</v>
      </c>
      <c r="F3798" s="11" t="s">
        <v>227</v>
      </c>
      <c r="G3798" s="13">
        <v>4.4784304901107901E-2</v>
      </c>
      <c r="H3798" s="13"/>
      <c r="I3798" s="13"/>
      <c r="J3798" s="11"/>
      <c r="K3798" s="11"/>
      <c r="L3798" s="11" t="s">
        <v>721</v>
      </c>
      <c r="M3798" s="11"/>
      <c r="N3798" s="11" t="s">
        <v>217</v>
      </c>
      <c r="O3798" s="11" t="s">
        <v>217</v>
      </c>
      <c r="P3798" s="11"/>
      <c r="Q3798" s="11"/>
      <c r="R3798" s="14"/>
      <c r="S3798" s="11" t="s">
        <v>1349</v>
      </c>
      <c r="T3798" s="11" t="s">
        <v>1364</v>
      </c>
      <c r="U3798" s="11" t="s">
        <v>1487</v>
      </c>
      <c r="V3798" s="14"/>
      <c r="W3798" s="14"/>
      <c r="X3798" s="11" t="s">
        <v>190</v>
      </c>
      <c r="Y3798" s="11" t="s">
        <v>191</v>
      </c>
      <c r="Z3798" s="11" t="s">
        <v>20</v>
      </c>
      <c r="AA3798" s="11"/>
      <c r="AB3798" s="11" t="s">
        <v>184</v>
      </c>
      <c r="AC3798" s="11" t="s">
        <v>1002</v>
      </c>
      <c r="AD3798" s="11"/>
      <c r="AE3798" s="11"/>
      <c r="AF3798" s="11"/>
      <c r="AG3798" s="11"/>
      <c r="AH3798" s="11"/>
      <c r="AI3798" s="11" t="s">
        <v>225</v>
      </c>
      <c r="AJ3798" s="9" t="s">
        <v>59</v>
      </c>
      <c r="AK3798" s="9" t="s">
        <v>59</v>
      </c>
      <c r="AL3798" s="9"/>
    </row>
    <row r="3799" spans="1:38" hidden="1" x14ac:dyDescent="0.2">
      <c r="A3799" s="12">
        <v>3264</v>
      </c>
      <c r="B3799" s="12">
        <v>73</v>
      </c>
      <c r="C3799" s="11" t="s">
        <v>1344</v>
      </c>
      <c r="D3799" s="11" t="s">
        <v>1486</v>
      </c>
      <c r="E3799" s="12">
        <v>1969</v>
      </c>
      <c r="F3799" s="11" t="s">
        <v>227</v>
      </c>
      <c r="G3799" s="13">
        <v>3.0388988450152699E-2</v>
      </c>
      <c r="H3799" s="13"/>
      <c r="I3799" s="13"/>
      <c r="J3799" s="11"/>
      <c r="K3799" s="11"/>
      <c r="L3799" s="11" t="s">
        <v>722</v>
      </c>
      <c r="M3799" s="11"/>
      <c r="N3799" s="11" t="s">
        <v>217</v>
      </c>
      <c r="O3799" s="11" t="s">
        <v>217</v>
      </c>
      <c r="P3799" s="11"/>
      <c r="Q3799" s="11"/>
      <c r="R3799" s="14"/>
      <c r="S3799" s="11" t="s">
        <v>1349</v>
      </c>
      <c r="T3799" s="11" t="s">
        <v>1364</v>
      </c>
      <c r="U3799" s="11" t="s">
        <v>1487</v>
      </c>
      <c r="V3799" s="14"/>
      <c r="W3799" s="14"/>
      <c r="X3799" s="11" t="s">
        <v>190</v>
      </c>
      <c r="Y3799" s="11" t="s">
        <v>191</v>
      </c>
      <c r="Z3799" s="11" t="s">
        <v>20</v>
      </c>
      <c r="AA3799" s="11"/>
      <c r="AB3799" s="11" t="s">
        <v>184</v>
      </c>
      <c r="AC3799" s="11" t="s">
        <v>1002</v>
      </c>
      <c r="AD3799" s="11"/>
      <c r="AE3799" s="11"/>
      <c r="AF3799" s="11"/>
      <c r="AG3799" s="11"/>
      <c r="AH3799" s="11"/>
      <c r="AI3799" s="11" t="s">
        <v>225</v>
      </c>
      <c r="AJ3799" s="9" t="s">
        <v>59</v>
      </c>
      <c r="AK3799" s="9" t="s">
        <v>59</v>
      </c>
      <c r="AL3799" s="9"/>
    </row>
    <row r="3800" spans="1:38" hidden="1" x14ac:dyDescent="0.2">
      <c r="A3800" s="12">
        <v>3264</v>
      </c>
      <c r="B3800" s="12">
        <v>74</v>
      </c>
      <c r="C3800" s="11" t="s">
        <v>1344</v>
      </c>
      <c r="D3800" s="11" t="s">
        <v>1486</v>
      </c>
      <c r="E3800" s="12">
        <v>1969</v>
      </c>
      <c r="F3800" s="11" t="s">
        <v>227</v>
      </c>
      <c r="G3800" s="13">
        <v>2.1951771622335501E-2</v>
      </c>
      <c r="H3800" s="13"/>
      <c r="I3800" s="13"/>
      <c r="J3800" s="11"/>
      <c r="K3800" s="11"/>
      <c r="L3800" s="11" t="s">
        <v>723</v>
      </c>
      <c r="M3800" s="11"/>
      <c r="N3800" s="11" t="s">
        <v>217</v>
      </c>
      <c r="O3800" s="11" t="s">
        <v>217</v>
      </c>
      <c r="P3800" s="11"/>
      <c r="Q3800" s="11"/>
      <c r="R3800" s="14"/>
      <c r="S3800" s="11" t="s">
        <v>1349</v>
      </c>
      <c r="T3800" s="11" t="s">
        <v>1364</v>
      </c>
      <c r="U3800" s="11" t="s">
        <v>1487</v>
      </c>
      <c r="V3800" s="14"/>
      <c r="W3800" s="14"/>
      <c r="X3800" s="11" t="s">
        <v>190</v>
      </c>
      <c r="Y3800" s="11" t="s">
        <v>191</v>
      </c>
      <c r="Z3800" s="11" t="s">
        <v>20</v>
      </c>
      <c r="AA3800" s="11"/>
      <c r="AB3800" s="11" t="s">
        <v>184</v>
      </c>
      <c r="AC3800" s="11" t="s">
        <v>1002</v>
      </c>
      <c r="AD3800" s="11"/>
      <c r="AE3800" s="11"/>
      <c r="AF3800" s="11"/>
      <c r="AG3800" s="11"/>
      <c r="AH3800" s="11"/>
      <c r="AI3800" s="11" t="s">
        <v>225</v>
      </c>
      <c r="AJ3800" s="9" t="s">
        <v>59</v>
      </c>
      <c r="AK3800" s="9" t="s">
        <v>59</v>
      </c>
      <c r="AL3800" s="9"/>
    </row>
    <row r="3801" spans="1:38" hidden="1" x14ac:dyDescent="0.2">
      <c r="A3801" s="12">
        <v>3264</v>
      </c>
      <c r="B3801" s="12">
        <v>75</v>
      </c>
      <c r="C3801" s="11" t="s">
        <v>1344</v>
      </c>
      <c r="D3801" s="11" t="s">
        <v>1486</v>
      </c>
      <c r="E3801" s="12">
        <v>1969</v>
      </c>
      <c r="F3801" s="11" t="s">
        <v>227</v>
      </c>
      <c r="G3801" s="13">
        <v>1.8219522049578999E-2</v>
      </c>
      <c r="H3801" s="13"/>
      <c r="I3801" s="13"/>
      <c r="J3801" s="11"/>
      <c r="K3801" s="11"/>
      <c r="L3801" s="11" t="s">
        <v>724</v>
      </c>
      <c r="M3801" s="11"/>
      <c r="N3801" s="11" t="s">
        <v>217</v>
      </c>
      <c r="O3801" s="11" t="s">
        <v>217</v>
      </c>
      <c r="P3801" s="11"/>
      <c r="Q3801" s="11"/>
      <c r="R3801" s="14"/>
      <c r="S3801" s="11" t="s">
        <v>1349</v>
      </c>
      <c r="T3801" s="11" t="s">
        <v>1364</v>
      </c>
      <c r="U3801" s="11" t="s">
        <v>1487</v>
      </c>
      <c r="V3801" s="14"/>
      <c r="W3801" s="14"/>
      <c r="X3801" s="11" t="s">
        <v>190</v>
      </c>
      <c r="Y3801" s="11" t="s">
        <v>191</v>
      </c>
      <c r="Z3801" s="11" t="s">
        <v>20</v>
      </c>
      <c r="AA3801" s="11"/>
      <c r="AB3801" s="11" t="s">
        <v>184</v>
      </c>
      <c r="AC3801" s="11" t="s">
        <v>1002</v>
      </c>
      <c r="AD3801" s="11"/>
      <c r="AE3801" s="11"/>
      <c r="AF3801" s="11"/>
      <c r="AG3801" s="11"/>
      <c r="AH3801" s="11"/>
      <c r="AI3801" s="11" t="s">
        <v>225</v>
      </c>
      <c r="AJ3801" s="9" t="s">
        <v>59</v>
      </c>
      <c r="AK3801" s="9" t="s">
        <v>59</v>
      </c>
      <c r="AL3801" s="9"/>
    </row>
    <row r="3802" spans="1:38" hidden="1" x14ac:dyDescent="0.2">
      <c r="A3802" s="12">
        <v>3264</v>
      </c>
      <c r="B3802" s="12">
        <v>76</v>
      </c>
      <c r="C3802" s="11" t="s">
        <v>1344</v>
      </c>
      <c r="D3802" s="11" t="s">
        <v>1486</v>
      </c>
      <c r="E3802" s="12">
        <v>1969</v>
      </c>
      <c r="F3802" s="11" t="s">
        <v>227</v>
      </c>
      <c r="G3802" s="13">
        <v>1.78855469980638E-2</v>
      </c>
      <c r="H3802" s="13"/>
      <c r="I3802" s="13"/>
      <c r="J3802" s="11"/>
      <c r="K3802" s="11"/>
      <c r="L3802" s="11" t="s">
        <v>725</v>
      </c>
      <c r="M3802" s="11"/>
      <c r="N3802" s="11" t="s">
        <v>217</v>
      </c>
      <c r="O3802" s="11" t="s">
        <v>217</v>
      </c>
      <c r="P3802" s="11"/>
      <c r="Q3802" s="11"/>
      <c r="R3802" s="14"/>
      <c r="S3802" s="11" t="s">
        <v>1349</v>
      </c>
      <c r="T3802" s="11" t="s">
        <v>1364</v>
      </c>
      <c r="U3802" s="11" t="s">
        <v>1487</v>
      </c>
      <c r="V3802" s="14"/>
      <c r="W3802" s="14"/>
      <c r="X3802" s="11" t="s">
        <v>190</v>
      </c>
      <c r="Y3802" s="11" t="s">
        <v>191</v>
      </c>
      <c r="Z3802" s="11" t="s">
        <v>20</v>
      </c>
      <c r="AA3802" s="11"/>
      <c r="AB3802" s="11" t="s">
        <v>184</v>
      </c>
      <c r="AC3802" s="11" t="s">
        <v>1002</v>
      </c>
      <c r="AD3802" s="11"/>
      <c r="AE3802" s="11"/>
      <c r="AF3802" s="11"/>
      <c r="AG3802" s="11"/>
      <c r="AH3802" s="11"/>
      <c r="AI3802" s="11" t="s">
        <v>225</v>
      </c>
      <c r="AJ3802" s="9" t="s">
        <v>59</v>
      </c>
      <c r="AK3802" s="9" t="s">
        <v>59</v>
      </c>
      <c r="AL3802" s="9"/>
    </row>
    <row r="3803" spans="1:38" hidden="1" x14ac:dyDescent="0.2">
      <c r="A3803" s="12">
        <v>3264</v>
      </c>
      <c r="B3803" s="12">
        <v>77</v>
      </c>
      <c r="C3803" s="11" t="s">
        <v>1344</v>
      </c>
      <c r="D3803" s="11" t="s">
        <v>1486</v>
      </c>
      <c r="E3803" s="12">
        <v>1969</v>
      </c>
      <c r="F3803" s="11" t="s">
        <v>227</v>
      </c>
      <c r="G3803" s="13">
        <v>1.9845557650175202E-2</v>
      </c>
      <c r="H3803" s="13"/>
      <c r="I3803" s="13"/>
      <c r="J3803" s="11"/>
      <c r="K3803" s="11"/>
      <c r="L3803" s="11" t="s">
        <v>726</v>
      </c>
      <c r="M3803" s="11"/>
      <c r="N3803" s="11" t="s">
        <v>217</v>
      </c>
      <c r="O3803" s="11" t="s">
        <v>217</v>
      </c>
      <c r="P3803" s="11"/>
      <c r="Q3803" s="11"/>
      <c r="R3803" s="14"/>
      <c r="S3803" s="11" t="s">
        <v>1349</v>
      </c>
      <c r="T3803" s="11" t="s">
        <v>1364</v>
      </c>
      <c r="U3803" s="11" t="s">
        <v>1487</v>
      </c>
      <c r="V3803" s="14"/>
      <c r="W3803" s="14"/>
      <c r="X3803" s="11" t="s">
        <v>190</v>
      </c>
      <c r="Y3803" s="11" t="s">
        <v>191</v>
      </c>
      <c r="Z3803" s="11" t="s">
        <v>20</v>
      </c>
      <c r="AA3803" s="11"/>
      <c r="AB3803" s="11" t="s">
        <v>184</v>
      </c>
      <c r="AC3803" s="11" t="s">
        <v>1002</v>
      </c>
      <c r="AD3803" s="11"/>
      <c r="AE3803" s="11"/>
      <c r="AF3803" s="11"/>
      <c r="AG3803" s="11"/>
      <c r="AH3803" s="11"/>
      <c r="AI3803" s="11" t="s">
        <v>225</v>
      </c>
      <c r="AJ3803" s="9" t="s">
        <v>59</v>
      </c>
      <c r="AK3803" s="9" t="s">
        <v>59</v>
      </c>
      <c r="AL3803" s="9"/>
    </row>
    <row r="3804" spans="1:38" hidden="1" x14ac:dyDescent="0.2">
      <c r="A3804" s="12">
        <v>3264</v>
      </c>
      <c r="B3804" s="12">
        <v>78</v>
      </c>
      <c r="C3804" s="11" t="s">
        <v>1344</v>
      </c>
      <c r="D3804" s="11" t="s">
        <v>1486</v>
      </c>
      <c r="E3804" s="12">
        <v>1969</v>
      </c>
      <c r="F3804" s="11" t="s">
        <v>227</v>
      </c>
      <c r="G3804" s="13">
        <v>2.2957401357999702E-2</v>
      </c>
      <c r="H3804" s="13"/>
      <c r="I3804" s="13"/>
      <c r="J3804" s="11"/>
      <c r="K3804" s="11"/>
      <c r="L3804" s="11" t="s">
        <v>727</v>
      </c>
      <c r="M3804" s="11"/>
      <c r="N3804" s="11" t="s">
        <v>217</v>
      </c>
      <c r="O3804" s="11" t="s">
        <v>217</v>
      </c>
      <c r="P3804" s="11"/>
      <c r="Q3804" s="11"/>
      <c r="R3804" s="14"/>
      <c r="S3804" s="11" t="s">
        <v>1349</v>
      </c>
      <c r="T3804" s="11" t="s">
        <v>1364</v>
      </c>
      <c r="U3804" s="11" t="s">
        <v>1487</v>
      </c>
      <c r="V3804" s="14"/>
      <c r="W3804" s="14"/>
      <c r="X3804" s="11" t="s">
        <v>190</v>
      </c>
      <c r="Y3804" s="11" t="s">
        <v>191</v>
      </c>
      <c r="Z3804" s="11" t="s">
        <v>20</v>
      </c>
      <c r="AA3804" s="11"/>
      <c r="AB3804" s="11" t="s">
        <v>184</v>
      </c>
      <c r="AC3804" s="11" t="s">
        <v>1002</v>
      </c>
      <c r="AD3804" s="11"/>
      <c r="AE3804" s="11"/>
      <c r="AF3804" s="11"/>
      <c r="AG3804" s="11"/>
      <c r="AH3804" s="11"/>
      <c r="AI3804" s="11" t="s">
        <v>225</v>
      </c>
      <c r="AJ3804" s="9" t="s">
        <v>59</v>
      </c>
      <c r="AK3804" s="9" t="s">
        <v>59</v>
      </c>
      <c r="AL3804" s="9"/>
    </row>
    <row r="3805" spans="1:38" hidden="1" x14ac:dyDescent="0.2">
      <c r="A3805" s="12">
        <v>3264</v>
      </c>
      <c r="B3805" s="12">
        <v>79</v>
      </c>
      <c r="C3805" s="11" t="s">
        <v>1344</v>
      </c>
      <c r="D3805" s="11" t="s">
        <v>1486</v>
      </c>
      <c r="E3805" s="12">
        <v>1969</v>
      </c>
      <c r="F3805" s="11" t="s">
        <v>227</v>
      </c>
      <c r="G3805" s="13">
        <v>2.4918932497435601E-2</v>
      </c>
      <c r="H3805" s="13"/>
      <c r="I3805" s="13"/>
      <c r="J3805" s="11"/>
      <c r="K3805" s="11"/>
      <c r="L3805" s="11" t="s">
        <v>728</v>
      </c>
      <c r="M3805" s="11"/>
      <c r="N3805" s="11" t="s">
        <v>217</v>
      </c>
      <c r="O3805" s="11" t="s">
        <v>217</v>
      </c>
      <c r="P3805" s="11"/>
      <c r="Q3805" s="11"/>
      <c r="R3805" s="14"/>
      <c r="S3805" s="11" t="s">
        <v>1349</v>
      </c>
      <c r="T3805" s="11" t="s">
        <v>1364</v>
      </c>
      <c r="U3805" s="11" t="s">
        <v>1487</v>
      </c>
      <c r="V3805" s="14"/>
      <c r="W3805" s="14"/>
      <c r="X3805" s="11" t="s">
        <v>190</v>
      </c>
      <c r="Y3805" s="11" t="s">
        <v>191</v>
      </c>
      <c r="Z3805" s="11" t="s">
        <v>20</v>
      </c>
      <c r="AA3805" s="11"/>
      <c r="AB3805" s="11" t="s">
        <v>184</v>
      </c>
      <c r="AC3805" s="11" t="s">
        <v>1002</v>
      </c>
      <c r="AD3805" s="11"/>
      <c r="AE3805" s="11"/>
      <c r="AF3805" s="11"/>
      <c r="AG3805" s="11"/>
      <c r="AH3805" s="11"/>
      <c r="AI3805" s="11" t="s">
        <v>225</v>
      </c>
      <c r="AJ3805" s="9" t="s">
        <v>59</v>
      </c>
      <c r="AK3805" s="9" t="s">
        <v>59</v>
      </c>
      <c r="AL3805" s="9"/>
    </row>
    <row r="3806" spans="1:38" hidden="1" x14ac:dyDescent="0.2">
      <c r="A3806" s="12">
        <v>3264</v>
      </c>
      <c r="B3806" s="12">
        <v>80</v>
      </c>
      <c r="C3806" s="11" t="s">
        <v>1344</v>
      </c>
      <c r="D3806" s="11" t="s">
        <v>1486</v>
      </c>
      <c r="E3806" s="12">
        <v>1969</v>
      </c>
      <c r="F3806" s="11" t="s">
        <v>227</v>
      </c>
      <c r="G3806" s="13">
        <v>2.4002252701709199E-2</v>
      </c>
      <c r="H3806" s="13"/>
      <c r="I3806" s="13"/>
      <c r="J3806" s="11"/>
      <c r="K3806" s="11"/>
      <c r="L3806" s="11" t="s">
        <v>729</v>
      </c>
      <c r="M3806" s="11"/>
      <c r="N3806" s="11" t="s">
        <v>217</v>
      </c>
      <c r="O3806" s="11" t="s">
        <v>217</v>
      </c>
      <c r="P3806" s="11"/>
      <c r="Q3806" s="11"/>
      <c r="R3806" s="14"/>
      <c r="S3806" s="11" t="s">
        <v>1349</v>
      </c>
      <c r="T3806" s="11" t="s">
        <v>1364</v>
      </c>
      <c r="U3806" s="11" t="s">
        <v>1487</v>
      </c>
      <c r="V3806" s="14"/>
      <c r="W3806" s="14"/>
      <c r="X3806" s="11" t="s">
        <v>190</v>
      </c>
      <c r="Y3806" s="11" t="s">
        <v>191</v>
      </c>
      <c r="Z3806" s="11" t="s">
        <v>20</v>
      </c>
      <c r="AA3806" s="11"/>
      <c r="AB3806" s="11" t="s">
        <v>184</v>
      </c>
      <c r="AC3806" s="11" t="s">
        <v>1002</v>
      </c>
      <c r="AD3806" s="11"/>
      <c r="AE3806" s="11"/>
      <c r="AF3806" s="11"/>
      <c r="AG3806" s="11"/>
      <c r="AH3806" s="11"/>
      <c r="AI3806" s="11" t="s">
        <v>225</v>
      </c>
      <c r="AJ3806" s="9" t="s">
        <v>59</v>
      </c>
      <c r="AK3806" s="9" t="s">
        <v>59</v>
      </c>
      <c r="AL3806" s="9"/>
    </row>
    <row r="3807" spans="1:38" hidden="1" x14ac:dyDescent="0.2">
      <c r="A3807" s="12">
        <v>3264</v>
      </c>
      <c r="B3807" s="12">
        <v>81</v>
      </c>
      <c r="C3807" s="11" t="s">
        <v>1344</v>
      </c>
      <c r="D3807" s="11" t="s">
        <v>1486</v>
      </c>
      <c r="E3807" s="12">
        <v>1969</v>
      </c>
      <c r="F3807" s="11" t="s">
        <v>227</v>
      </c>
      <c r="G3807" s="13">
        <v>2.2398158695242702E-2</v>
      </c>
      <c r="H3807" s="13"/>
      <c r="I3807" s="13"/>
      <c r="J3807" s="11"/>
      <c r="K3807" s="11"/>
      <c r="L3807" s="11" t="s">
        <v>730</v>
      </c>
      <c r="M3807" s="11"/>
      <c r="N3807" s="11" t="s">
        <v>217</v>
      </c>
      <c r="O3807" s="11" t="s">
        <v>217</v>
      </c>
      <c r="P3807" s="11"/>
      <c r="Q3807" s="11"/>
      <c r="R3807" s="14"/>
      <c r="S3807" s="11" t="s">
        <v>1349</v>
      </c>
      <c r="T3807" s="11" t="s">
        <v>1364</v>
      </c>
      <c r="U3807" s="11" t="s">
        <v>1487</v>
      </c>
      <c r="V3807" s="14"/>
      <c r="W3807" s="14"/>
      <c r="X3807" s="11" t="s">
        <v>190</v>
      </c>
      <c r="Y3807" s="11" t="s">
        <v>191</v>
      </c>
      <c r="Z3807" s="11" t="s">
        <v>20</v>
      </c>
      <c r="AA3807" s="11"/>
      <c r="AB3807" s="11" t="s">
        <v>184</v>
      </c>
      <c r="AC3807" s="11" t="s">
        <v>1002</v>
      </c>
      <c r="AD3807" s="11"/>
      <c r="AE3807" s="11"/>
      <c r="AF3807" s="11"/>
      <c r="AG3807" s="11"/>
      <c r="AH3807" s="11"/>
      <c r="AI3807" s="11" t="s">
        <v>225</v>
      </c>
      <c r="AJ3807" s="9" t="s">
        <v>59</v>
      </c>
      <c r="AK3807" s="9" t="s">
        <v>59</v>
      </c>
      <c r="AL3807" s="9"/>
    </row>
    <row r="3808" spans="1:38" hidden="1" x14ac:dyDescent="0.2">
      <c r="A3808" s="12">
        <v>3264</v>
      </c>
      <c r="B3808" s="12">
        <v>82</v>
      </c>
      <c r="C3808" s="11" t="s">
        <v>1344</v>
      </c>
      <c r="D3808" s="11" t="s">
        <v>1486</v>
      </c>
      <c r="E3808" s="12">
        <v>1969</v>
      </c>
      <c r="F3808" s="11" t="s">
        <v>227</v>
      </c>
      <c r="G3808" s="13">
        <v>2.0040520457154799E-2</v>
      </c>
      <c r="H3808" s="13"/>
      <c r="I3808" s="13"/>
      <c r="J3808" s="11"/>
      <c r="K3808" s="11"/>
      <c r="L3808" s="11" t="s">
        <v>736</v>
      </c>
      <c r="M3808" s="11"/>
      <c r="N3808" s="11" t="s">
        <v>217</v>
      </c>
      <c r="O3808" s="11" t="s">
        <v>217</v>
      </c>
      <c r="P3808" s="11"/>
      <c r="Q3808" s="11"/>
      <c r="R3808" s="14"/>
      <c r="S3808" s="11" t="s">
        <v>1349</v>
      </c>
      <c r="T3808" s="11" t="s">
        <v>1364</v>
      </c>
      <c r="U3808" s="11" t="s">
        <v>1487</v>
      </c>
      <c r="V3808" s="14"/>
      <c r="W3808" s="14"/>
      <c r="X3808" s="11" t="s">
        <v>190</v>
      </c>
      <c r="Y3808" s="11" t="s">
        <v>191</v>
      </c>
      <c r="Z3808" s="11" t="s">
        <v>20</v>
      </c>
      <c r="AA3808" s="11"/>
      <c r="AB3808" s="11" t="s">
        <v>184</v>
      </c>
      <c r="AC3808" s="11" t="s">
        <v>1002</v>
      </c>
      <c r="AD3808" s="11"/>
      <c r="AE3808" s="11"/>
      <c r="AF3808" s="11"/>
      <c r="AG3808" s="11"/>
      <c r="AH3808" s="11"/>
      <c r="AI3808" s="11" t="s">
        <v>225</v>
      </c>
      <c r="AJ3808" s="9" t="s">
        <v>59</v>
      </c>
      <c r="AK3808" s="9" t="s">
        <v>59</v>
      </c>
      <c r="AL3808" s="9"/>
    </row>
    <row r="3809" spans="1:38" hidden="1" x14ac:dyDescent="0.2">
      <c r="A3809" s="12">
        <v>3264</v>
      </c>
      <c r="B3809" s="12">
        <v>83</v>
      </c>
      <c r="C3809" s="11" t="s">
        <v>1344</v>
      </c>
      <c r="D3809" s="11" t="s">
        <v>1486</v>
      </c>
      <c r="E3809" s="12">
        <v>1969</v>
      </c>
      <c r="F3809" s="11" t="s">
        <v>227</v>
      </c>
      <c r="G3809" s="13">
        <v>1.9214988938342899E-2</v>
      </c>
      <c r="H3809" s="13"/>
      <c r="I3809" s="13"/>
      <c r="J3809" s="11"/>
      <c r="K3809" s="11"/>
      <c r="L3809" s="11" t="s">
        <v>737</v>
      </c>
      <c r="M3809" s="11"/>
      <c r="N3809" s="11" t="s">
        <v>217</v>
      </c>
      <c r="O3809" s="11" t="s">
        <v>217</v>
      </c>
      <c r="P3809" s="11"/>
      <c r="Q3809" s="11"/>
      <c r="R3809" s="14"/>
      <c r="S3809" s="11" t="s">
        <v>1349</v>
      </c>
      <c r="T3809" s="11" t="s">
        <v>1364</v>
      </c>
      <c r="U3809" s="11" t="s">
        <v>1487</v>
      </c>
      <c r="V3809" s="14"/>
      <c r="W3809" s="14"/>
      <c r="X3809" s="11" t="s">
        <v>190</v>
      </c>
      <c r="Y3809" s="11" t="s">
        <v>191</v>
      </c>
      <c r="Z3809" s="11" t="s">
        <v>20</v>
      </c>
      <c r="AA3809" s="11"/>
      <c r="AB3809" s="11" t="s">
        <v>184</v>
      </c>
      <c r="AC3809" s="11" t="s">
        <v>1002</v>
      </c>
      <c r="AD3809" s="11"/>
      <c r="AE3809" s="11"/>
      <c r="AF3809" s="11"/>
      <c r="AG3809" s="11"/>
      <c r="AH3809" s="11"/>
      <c r="AI3809" s="11" t="s">
        <v>225</v>
      </c>
      <c r="AJ3809" s="9" t="s">
        <v>59</v>
      </c>
      <c r="AK3809" s="9" t="s">
        <v>59</v>
      </c>
      <c r="AL3809" s="9"/>
    </row>
    <row r="3810" spans="1:38" hidden="1" x14ac:dyDescent="0.2">
      <c r="A3810" s="12">
        <v>3264</v>
      </c>
      <c r="B3810" s="12">
        <v>84</v>
      </c>
      <c r="C3810" s="11" t="s">
        <v>1344</v>
      </c>
      <c r="D3810" s="11" t="s">
        <v>1486</v>
      </c>
      <c r="E3810" s="12">
        <v>1969</v>
      </c>
      <c r="F3810" s="11" t="s">
        <v>227</v>
      </c>
      <c r="G3810" s="13">
        <v>2.2427410606255999E-2</v>
      </c>
      <c r="H3810" s="13"/>
      <c r="I3810" s="13"/>
      <c r="J3810" s="11"/>
      <c r="K3810" s="11"/>
      <c r="L3810" s="11" t="s">
        <v>738</v>
      </c>
      <c r="M3810" s="11"/>
      <c r="N3810" s="11" t="s">
        <v>217</v>
      </c>
      <c r="O3810" s="11" t="s">
        <v>217</v>
      </c>
      <c r="P3810" s="11"/>
      <c r="Q3810" s="11"/>
      <c r="R3810" s="14"/>
      <c r="S3810" s="11" t="s">
        <v>1349</v>
      </c>
      <c r="T3810" s="11" t="s">
        <v>1364</v>
      </c>
      <c r="U3810" s="11" t="s">
        <v>1487</v>
      </c>
      <c r="V3810" s="14"/>
      <c r="W3810" s="14"/>
      <c r="X3810" s="11" t="s">
        <v>190</v>
      </c>
      <c r="Y3810" s="11" t="s">
        <v>191</v>
      </c>
      <c r="Z3810" s="11" t="s">
        <v>20</v>
      </c>
      <c r="AA3810" s="11"/>
      <c r="AB3810" s="11" t="s">
        <v>184</v>
      </c>
      <c r="AC3810" s="11" t="s">
        <v>1002</v>
      </c>
      <c r="AD3810" s="11"/>
      <c r="AE3810" s="11"/>
      <c r="AF3810" s="11"/>
      <c r="AG3810" s="11"/>
      <c r="AH3810" s="11"/>
      <c r="AI3810" s="11" t="s">
        <v>225</v>
      </c>
      <c r="AJ3810" s="9" t="s">
        <v>59</v>
      </c>
      <c r="AK3810" s="9" t="s">
        <v>59</v>
      </c>
      <c r="AL3810" s="9"/>
    </row>
    <row r="3811" spans="1:38" hidden="1" x14ac:dyDescent="0.2">
      <c r="A3811" s="12">
        <v>3264</v>
      </c>
      <c r="B3811" s="12">
        <v>85</v>
      </c>
      <c r="C3811" s="11" t="s">
        <v>1344</v>
      </c>
      <c r="D3811" s="11" t="s">
        <v>1486</v>
      </c>
      <c r="E3811" s="12">
        <v>1969</v>
      </c>
      <c r="F3811" s="11" t="s">
        <v>227</v>
      </c>
      <c r="G3811" s="13">
        <v>2.9072011443068198E-2</v>
      </c>
      <c r="H3811" s="13"/>
      <c r="I3811" s="13"/>
      <c r="J3811" s="11"/>
      <c r="K3811" s="11"/>
      <c r="L3811" s="11" t="s">
        <v>739</v>
      </c>
      <c r="M3811" s="11"/>
      <c r="N3811" s="11" t="s">
        <v>217</v>
      </c>
      <c r="O3811" s="11" t="s">
        <v>217</v>
      </c>
      <c r="P3811" s="11"/>
      <c r="Q3811" s="11"/>
      <c r="R3811" s="14"/>
      <c r="S3811" s="11" t="s">
        <v>1349</v>
      </c>
      <c r="T3811" s="11" t="s">
        <v>1364</v>
      </c>
      <c r="U3811" s="11" t="s">
        <v>1487</v>
      </c>
      <c r="V3811" s="14"/>
      <c r="W3811" s="14"/>
      <c r="X3811" s="11" t="s">
        <v>190</v>
      </c>
      <c r="Y3811" s="11" t="s">
        <v>191</v>
      </c>
      <c r="Z3811" s="11" t="s">
        <v>20</v>
      </c>
      <c r="AA3811" s="11"/>
      <c r="AB3811" s="11" t="s">
        <v>184</v>
      </c>
      <c r="AC3811" s="11" t="s">
        <v>1002</v>
      </c>
      <c r="AD3811" s="11"/>
      <c r="AE3811" s="11"/>
      <c r="AF3811" s="11"/>
      <c r="AG3811" s="11"/>
      <c r="AH3811" s="11"/>
      <c r="AI3811" s="11" t="s">
        <v>225</v>
      </c>
      <c r="AJ3811" s="9" t="s">
        <v>59</v>
      </c>
      <c r="AK3811" s="9" t="s">
        <v>59</v>
      </c>
      <c r="AL3811" s="9"/>
    </row>
    <row r="3812" spans="1:38" hidden="1" x14ac:dyDescent="0.2">
      <c r="A3812" s="12">
        <v>3264</v>
      </c>
      <c r="B3812" s="12">
        <v>86</v>
      </c>
      <c r="C3812" s="11" t="s">
        <v>1344</v>
      </c>
      <c r="D3812" s="11" t="s">
        <v>1486</v>
      </c>
      <c r="E3812" s="12">
        <v>1969</v>
      </c>
      <c r="F3812" s="11" t="s">
        <v>227</v>
      </c>
      <c r="G3812" s="13">
        <v>3.4868715192513403E-2</v>
      </c>
      <c r="H3812" s="13"/>
      <c r="I3812" s="13"/>
      <c r="J3812" s="11"/>
      <c r="K3812" s="11"/>
      <c r="L3812" s="11" t="s">
        <v>740</v>
      </c>
      <c r="M3812" s="11"/>
      <c r="N3812" s="11" t="s">
        <v>217</v>
      </c>
      <c r="O3812" s="11" t="s">
        <v>217</v>
      </c>
      <c r="P3812" s="11"/>
      <c r="Q3812" s="11"/>
      <c r="R3812" s="14"/>
      <c r="S3812" s="11" t="s">
        <v>1349</v>
      </c>
      <c r="T3812" s="11" t="s">
        <v>1364</v>
      </c>
      <c r="U3812" s="11" t="s">
        <v>1487</v>
      </c>
      <c r="V3812" s="14"/>
      <c r="W3812" s="14"/>
      <c r="X3812" s="11" t="s">
        <v>190</v>
      </c>
      <c r="Y3812" s="11" t="s">
        <v>191</v>
      </c>
      <c r="Z3812" s="11" t="s">
        <v>20</v>
      </c>
      <c r="AA3812" s="11"/>
      <c r="AB3812" s="11" t="s">
        <v>184</v>
      </c>
      <c r="AC3812" s="11" t="s">
        <v>1002</v>
      </c>
      <c r="AD3812" s="11"/>
      <c r="AE3812" s="11"/>
      <c r="AF3812" s="11"/>
      <c r="AG3812" s="11"/>
      <c r="AH3812" s="11"/>
      <c r="AI3812" s="11" t="s">
        <v>225</v>
      </c>
      <c r="AJ3812" s="9" t="s">
        <v>59</v>
      </c>
      <c r="AK3812" s="9" t="s">
        <v>59</v>
      </c>
      <c r="AL3812" s="9"/>
    </row>
    <row r="3813" spans="1:38" hidden="1" x14ac:dyDescent="0.2">
      <c r="A3813" s="12">
        <v>3264</v>
      </c>
      <c r="B3813" s="12">
        <v>87</v>
      </c>
      <c r="C3813" s="11" t="s">
        <v>1344</v>
      </c>
      <c r="D3813" s="11" t="s">
        <v>1486</v>
      </c>
      <c r="E3813" s="12">
        <v>1969</v>
      </c>
      <c r="F3813" s="11" t="s">
        <v>227</v>
      </c>
      <c r="G3813" s="13">
        <v>3.23431694170013E-2</v>
      </c>
      <c r="H3813" s="13"/>
      <c r="I3813" s="13"/>
      <c r="J3813" s="11"/>
      <c r="K3813" s="11"/>
      <c r="L3813" s="11" t="s">
        <v>741</v>
      </c>
      <c r="M3813" s="11"/>
      <c r="N3813" s="11" t="s">
        <v>217</v>
      </c>
      <c r="O3813" s="11" t="s">
        <v>217</v>
      </c>
      <c r="P3813" s="11"/>
      <c r="Q3813" s="11"/>
      <c r="R3813" s="14"/>
      <c r="S3813" s="11" t="s">
        <v>1349</v>
      </c>
      <c r="T3813" s="11" t="s">
        <v>1364</v>
      </c>
      <c r="U3813" s="11" t="s">
        <v>1487</v>
      </c>
      <c r="V3813" s="14"/>
      <c r="W3813" s="14"/>
      <c r="X3813" s="11" t="s">
        <v>190</v>
      </c>
      <c r="Y3813" s="11" t="s">
        <v>191</v>
      </c>
      <c r="Z3813" s="11" t="s">
        <v>20</v>
      </c>
      <c r="AA3813" s="11"/>
      <c r="AB3813" s="11" t="s">
        <v>184</v>
      </c>
      <c r="AC3813" s="11" t="s">
        <v>1002</v>
      </c>
      <c r="AD3813" s="11"/>
      <c r="AE3813" s="11"/>
      <c r="AF3813" s="11"/>
      <c r="AG3813" s="11"/>
      <c r="AH3813" s="11"/>
      <c r="AI3813" s="11" t="s">
        <v>225</v>
      </c>
      <c r="AJ3813" s="9" t="s">
        <v>59</v>
      </c>
      <c r="AK3813" s="9" t="s">
        <v>59</v>
      </c>
      <c r="AL3813" s="9"/>
    </row>
    <row r="3814" spans="1:38" hidden="1" x14ac:dyDescent="0.2">
      <c r="A3814" s="12">
        <v>3264</v>
      </c>
      <c r="B3814" s="12">
        <v>88</v>
      </c>
      <c r="C3814" s="11" t="s">
        <v>1344</v>
      </c>
      <c r="D3814" s="11" t="s">
        <v>1486</v>
      </c>
      <c r="E3814" s="12">
        <v>1969</v>
      </c>
      <c r="F3814" s="11" t="s">
        <v>227</v>
      </c>
      <c r="G3814" s="13">
        <v>2.44185383795027E-2</v>
      </c>
      <c r="H3814" s="13"/>
      <c r="I3814" s="13"/>
      <c r="J3814" s="11"/>
      <c r="K3814" s="11"/>
      <c r="L3814" s="11" t="s">
        <v>742</v>
      </c>
      <c r="M3814" s="11"/>
      <c r="N3814" s="11" t="s">
        <v>217</v>
      </c>
      <c r="O3814" s="11" t="s">
        <v>217</v>
      </c>
      <c r="P3814" s="11"/>
      <c r="Q3814" s="11"/>
      <c r="R3814" s="14"/>
      <c r="S3814" s="11" t="s">
        <v>1349</v>
      </c>
      <c r="T3814" s="11" t="s">
        <v>1364</v>
      </c>
      <c r="U3814" s="11" t="s">
        <v>1487</v>
      </c>
      <c r="V3814" s="14"/>
      <c r="W3814" s="14"/>
      <c r="X3814" s="11" t="s">
        <v>190</v>
      </c>
      <c r="Y3814" s="11" t="s">
        <v>191</v>
      </c>
      <c r="Z3814" s="11" t="s">
        <v>20</v>
      </c>
      <c r="AA3814" s="11"/>
      <c r="AB3814" s="11" t="s">
        <v>184</v>
      </c>
      <c r="AC3814" s="11" t="s">
        <v>1002</v>
      </c>
      <c r="AD3814" s="11"/>
      <c r="AE3814" s="11"/>
      <c r="AF3814" s="11"/>
      <c r="AG3814" s="11"/>
      <c r="AH3814" s="11"/>
      <c r="AI3814" s="11" t="s">
        <v>225</v>
      </c>
      <c r="AJ3814" s="9" t="s">
        <v>59</v>
      </c>
      <c r="AK3814" s="9" t="s">
        <v>59</v>
      </c>
      <c r="AL3814" s="9"/>
    </row>
    <row r="3815" spans="1:38" hidden="1" x14ac:dyDescent="0.2">
      <c r="A3815" s="12">
        <v>3264</v>
      </c>
      <c r="B3815" s="12">
        <v>89</v>
      </c>
      <c r="C3815" s="11" t="s">
        <v>1344</v>
      </c>
      <c r="D3815" s="11" t="s">
        <v>1486</v>
      </c>
      <c r="E3815" s="12">
        <v>1969</v>
      </c>
      <c r="F3815" s="11" t="s">
        <v>227</v>
      </c>
      <c r="G3815" s="13">
        <v>1.8625537474498299E-2</v>
      </c>
      <c r="H3815" s="13"/>
      <c r="I3815" s="13"/>
      <c r="J3815" s="11"/>
      <c r="K3815" s="11"/>
      <c r="L3815" s="11" t="s">
        <v>743</v>
      </c>
      <c r="M3815" s="11"/>
      <c r="N3815" s="11" t="s">
        <v>217</v>
      </c>
      <c r="O3815" s="11" t="s">
        <v>217</v>
      </c>
      <c r="P3815" s="11"/>
      <c r="Q3815" s="11"/>
      <c r="R3815" s="14"/>
      <c r="S3815" s="11" t="s">
        <v>1349</v>
      </c>
      <c r="T3815" s="11" t="s">
        <v>1364</v>
      </c>
      <c r="U3815" s="11" t="s">
        <v>1487</v>
      </c>
      <c r="V3815" s="14"/>
      <c r="W3815" s="14"/>
      <c r="X3815" s="11" t="s">
        <v>190</v>
      </c>
      <c r="Y3815" s="11" t="s">
        <v>191</v>
      </c>
      <c r="Z3815" s="11" t="s">
        <v>20</v>
      </c>
      <c r="AA3815" s="11"/>
      <c r="AB3815" s="11" t="s">
        <v>184</v>
      </c>
      <c r="AC3815" s="11" t="s">
        <v>1002</v>
      </c>
      <c r="AD3815" s="11"/>
      <c r="AE3815" s="11"/>
      <c r="AF3815" s="11"/>
      <c r="AG3815" s="11"/>
      <c r="AH3815" s="11"/>
      <c r="AI3815" s="11" t="s">
        <v>225</v>
      </c>
      <c r="AJ3815" s="9" t="s">
        <v>59</v>
      </c>
      <c r="AK3815" s="9" t="s">
        <v>59</v>
      </c>
      <c r="AL3815" s="9"/>
    </row>
    <row r="3816" spans="1:38" hidden="1" x14ac:dyDescent="0.2">
      <c r="A3816" s="12">
        <v>3264</v>
      </c>
      <c r="B3816" s="12">
        <v>90</v>
      </c>
      <c r="C3816" s="11" t="s">
        <v>1344</v>
      </c>
      <c r="D3816" s="11" t="s">
        <v>1486</v>
      </c>
      <c r="E3816" s="12">
        <v>1969</v>
      </c>
      <c r="F3816" s="11" t="s">
        <v>227</v>
      </c>
      <c r="G3816" s="13">
        <v>1.8398670191923198E-2</v>
      </c>
      <c r="H3816" s="13"/>
      <c r="I3816" s="13"/>
      <c r="J3816" s="11"/>
      <c r="K3816" s="11"/>
      <c r="L3816" s="11" t="s">
        <v>744</v>
      </c>
      <c r="M3816" s="11"/>
      <c r="N3816" s="11" t="s">
        <v>217</v>
      </c>
      <c r="O3816" s="11" t="s">
        <v>217</v>
      </c>
      <c r="P3816" s="11"/>
      <c r="Q3816" s="11"/>
      <c r="R3816" s="14"/>
      <c r="S3816" s="11" t="s">
        <v>1349</v>
      </c>
      <c r="T3816" s="11" t="s">
        <v>1364</v>
      </c>
      <c r="U3816" s="11" t="s">
        <v>1487</v>
      </c>
      <c r="V3816" s="14"/>
      <c r="W3816" s="14"/>
      <c r="X3816" s="11" t="s">
        <v>190</v>
      </c>
      <c r="Y3816" s="11" t="s">
        <v>191</v>
      </c>
      <c r="Z3816" s="11" t="s">
        <v>20</v>
      </c>
      <c r="AA3816" s="11"/>
      <c r="AB3816" s="11" t="s">
        <v>184</v>
      </c>
      <c r="AC3816" s="11" t="s">
        <v>1002</v>
      </c>
      <c r="AD3816" s="11"/>
      <c r="AE3816" s="11"/>
      <c r="AF3816" s="11"/>
      <c r="AG3816" s="11"/>
      <c r="AH3816" s="11"/>
      <c r="AI3816" s="11" t="s">
        <v>225</v>
      </c>
      <c r="AJ3816" s="9" t="s">
        <v>59</v>
      </c>
      <c r="AK3816" s="9" t="s">
        <v>59</v>
      </c>
      <c r="AL3816" s="9"/>
    </row>
    <row r="3817" spans="1:38" hidden="1" x14ac:dyDescent="0.2">
      <c r="A3817" s="12">
        <v>3264</v>
      </c>
      <c r="B3817" s="12">
        <v>91</v>
      </c>
      <c r="C3817" s="11" t="s">
        <v>1344</v>
      </c>
      <c r="D3817" s="11" t="s">
        <v>1486</v>
      </c>
      <c r="E3817" s="12">
        <v>1969</v>
      </c>
      <c r="F3817" s="11" t="s">
        <v>227</v>
      </c>
      <c r="G3817" s="13">
        <v>2.0898970966051401E-2</v>
      </c>
      <c r="H3817" s="13"/>
      <c r="I3817" s="13"/>
      <c r="J3817" s="11"/>
      <c r="K3817" s="11"/>
      <c r="L3817" s="11" t="s">
        <v>745</v>
      </c>
      <c r="M3817" s="11"/>
      <c r="N3817" s="11" t="s">
        <v>217</v>
      </c>
      <c r="O3817" s="11" t="s">
        <v>217</v>
      </c>
      <c r="P3817" s="11"/>
      <c r="Q3817" s="11"/>
      <c r="R3817" s="14"/>
      <c r="S3817" s="11" t="s">
        <v>1349</v>
      </c>
      <c r="T3817" s="11" t="s">
        <v>1364</v>
      </c>
      <c r="U3817" s="11" t="s">
        <v>1487</v>
      </c>
      <c r="V3817" s="14"/>
      <c r="W3817" s="14"/>
      <c r="X3817" s="11" t="s">
        <v>190</v>
      </c>
      <c r="Y3817" s="11" t="s">
        <v>191</v>
      </c>
      <c r="Z3817" s="11" t="s">
        <v>20</v>
      </c>
      <c r="AA3817" s="11"/>
      <c r="AB3817" s="11" t="s">
        <v>184</v>
      </c>
      <c r="AC3817" s="11" t="s">
        <v>1002</v>
      </c>
      <c r="AD3817" s="11"/>
      <c r="AE3817" s="11"/>
      <c r="AF3817" s="11"/>
      <c r="AG3817" s="11"/>
      <c r="AH3817" s="11"/>
      <c r="AI3817" s="11" t="s">
        <v>225</v>
      </c>
      <c r="AJ3817" s="9" t="s">
        <v>59</v>
      </c>
      <c r="AK3817" s="9" t="s">
        <v>59</v>
      </c>
      <c r="AL3817" s="9"/>
    </row>
    <row r="3818" spans="1:38" hidden="1" x14ac:dyDescent="0.2">
      <c r="A3818" s="12">
        <v>3264</v>
      </c>
      <c r="B3818" s="12">
        <v>92</v>
      </c>
      <c r="C3818" s="11" t="s">
        <v>1344</v>
      </c>
      <c r="D3818" s="11" t="s">
        <v>1486</v>
      </c>
      <c r="E3818" s="12">
        <v>1969</v>
      </c>
      <c r="F3818" s="11" t="s">
        <v>227</v>
      </c>
      <c r="G3818" s="13">
        <v>2.38551295578933E-2</v>
      </c>
      <c r="H3818" s="13"/>
      <c r="I3818" s="13"/>
      <c r="J3818" s="11"/>
      <c r="K3818" s="11"/>
      <c r="L3818" s="11" t="s">
        <v>746</v>
      </c>
      <c r="M3818" s="11"/>
      <c r="N3818" s="11" t="s">
        <v>217</v>
      </c>
      <c r="O3818" s="11" t="s">
        <v>217</v>
      </c>
      <c r="P3818" s="11"/>
      <c r="Q3818" s="11"/>
      <c r="R3818" s="14"/>
      <c r="S3818" s="11" t="s">
        <v>1349</v>
      </c>
      <c r="T3818" s="11" t="s">
        <v>1364</v>
      </c>
      <c r="U3818" s="11" t="s">
        <v>1487</v>
      </c>
      <c r="V3818" s="14"/>
      <c r="W3818" s="14"/>
      <c r="X3818" s="11" t="s">
        <v>190</v>
      </c>
      <c r="Y3818" s="11" t="s">
        <v>191</v>
      </c>
      <c r="Z3818" s="11" t="s">
        <v>20</v>
      </c>
      <c r="AA3818" s="11"/>
      <c r="AB3818" s="11" t="s">
        <v>184</v>
      </c>
      <c r="AC3818" s="11" t="s">
        <v>1002</v>
      </c>
      <c r="AD3818" s="11"/>
      <c r="AE3818" s="11"/>
      <c r="AF3818" s="11"/>
      <c r="AG3818" s="11"/>
      <c r="AH3818" s="11"/>
      <c r="AI3818" s="11" t="s">
        <v>225</v>
      </c>
      <c r="AJ3818" s="9" t="s">
        <v>59</v>
      </c>
      <c r="AK3818" s="9" t="s">
        <v>59</v>
      </c>
      <c r="AL3818" s="9"/>
    </row>
    <row r="3819" spans="1:38" hidden="1" x14ac:dyDescent="0.2">
      <c r="A3819" s="12">
        <v>3264</v>
      </c>
      <c r="B3819" s="12">
        <v>93</v>
      </c>
      <c r="C3819" s="11" t="s">
        <v>1344</v>
      </c>
      <c r="D3819" s="11" t="s">
        <v>1486</v>
      </c>
      <c r="E3819" s="12">
        <v>1969</v>
      </c>
      <c r="F3819" s="11" t="s">
        <v>227</v>
      </c>
      <c r="G3819" s="13">
        <v>2.85445525586248E-2</v>
      </c>
      <c r="H3819" s="13"/>
      <c r="I3819" s="13"/>
      <c r="J3819" s="11"/>
      <c r="K3819" s="11"/>
      <c r="L3819" s="11" t="s">
        <v>747</v>
      </c>
      <c r="M3819" s="11"/>
      <c r="N3819" s="11" t="s">
        <v>217</v>
      </c>
      <c r="O3819" s="11" t="s">
        <v>217</v>
      </c>
      <c r="P3819" s="11"/>
      <c r="Q3819" s="11"/>
      <c r="R3819" s="14"/>
      <c r="S3819" s="11" t="s">
        <v>1349</v>
      </c>
      <c r="T3819" s="11" t="s">
        <v>1364</v>
      </c>
      <c r="U3819" s="11" t="s">
        <v>1487</v>
      </c>
      <c r="V3819" s="14"/>
      <c r="W3819" s="14"/>
      <c r="X3819" s="11" t="s">
        <v>190</v>
      </c>
      <c r="Y3819" s="11" t="s">
        <v>191</v>
      </c>
      <c r="Z3819" s="11" t="s">
        <v>20</v>
      </c>
      <c r="AA3819" s="11"/>
      <c r="AB3819" s="11" t="s">
        <v>184</v>
      </c>
      <c r="AC3819" s="11" t="s">
        <v>1002</v>
      </c>
      <c r="AD3819" s="11"/>
      <c r="AE3819" s="11"/>
      <c r="AF3819" s="11"/>
      <c r="AG3819" s="11"/>
      <c r="AH3819" s="11"/>
      <c r="AI3819" s="11" t="s">
        <v>225</v>
      </c>
      <c r="AJ3819" s="9" t="s">
        <v>59</v>
      </c>
      <c r="AK3819" s="9" t="s">
        <v>59</v>
      </c>
      <c r="AL3819" s="9"/>
    </row>
    <row r="3820" spans="1:38" hidden="1" x14ac:dyDescent="0.2">
      <c r="A3820" s="12">
        <v>3264</v>
      </c>
      <c r="B3820" s="12">
        <v>94</v>
      </c>
      <c r="C3820" s="11" t="s">
        <v>1344</v>
      </c>
      <c r="D3820" s="11" t="s">
        <v>1486</v>
      </c>
      <c r="E3820" s="12">
        <v>1969</v>
      </c>
      <c r="F3820" s="11" t="s">
        <v>227</v>
      </c>
      <c r="G3820" s="13">
        <v>3.2669005879659603E-2</v>
      </c>
      <c r="H3820" s="13"/>
      <c r="I3820" s="13"/>
      <c r="J3820" s="11"/>
      <c r="K3820" s="11"/>
      <c r="L3820" s="11" t="s">
        <v>748</v>
      </c>
      <c r="M3820" s="11"/>
      <c r="N3820" s="11" t="s">
        <v>217</v>
      </c>
      <c r="O3820" s="11" t="s">
        <v>217</v>
      </c>
      <c r="P3820" s="11"/>
      <c r="Q3820" s="11"/>
      <c r="R3820" s="14"/>
      <c r="S3820" s="11" t="s">
        <v>1349</v>
      </c>
      <c r="T3820" s="11" t="s">
        <v>1364</v>
      </c>
      <c r="U3820" s="11" t="s">
        <v>1487</v>
      </c>
      <c r="V3820" s="14"/>
      <c r="W3820" s="14"/>
      <c r="X3820" s="11" t="s">
        <v>190</v>
      </c>
      <c r="Y3820" s="11" t="s">
        <v>191</v>
      </c>
      <c r="Z3820" s="11" t="s">
        <v>20</v>
      </c>
      <c r="AA3820" s="11"/>
      <c r="AB3820" s="11" t="s">
        <v>184</v>
      </c>
      <c r="AC3820" s="11" t="s">
        <v>1002</v>
      </c>
      <c r="AD3820" s="11"/>
      <c r="AE3820" s="11"/>
      <c r="AF3820" s="11"/>
      <c r="AG3820" s="11"/>
      <c r="AH3820" s="11"/>
      <c r="AI3820" s="11" t="s">
        <v>225</v>
      </c>
      <c r="AJ3820" s="9" t="s">
        <v>59</v>
      </c>
      <c r="AK3820" s="9" t="s">
        <v>59</v>
      </c>
      <c r="AL3820" s="9"/>
    </row>
    <row r="3821" spans="1:38" hidden="1" x14ac:dyDescent="0.2">
      <c r="A3821" s="12">
        <v>3264</v>
      </c>
      <c r="B3821" s="12">
        <v>95</v>
      </c>
      <c r="C3821" s="11" t="s">
        <v>1344</v>
      </c>
      <c r="D3821" s="11" t="s">
        <v>1486</v>
      </c>
      <c r="E3821" s="12">
        <v>1969</v>
      </c>
      <c r="F3821" s="11" t="s">
        <v>227</v>
      </c>
      <c r="G3821" s="13">
        <v>3.41959661125463E-2</v>
      </c>
      <c r="H3821" s="13"/>
      <c r="I3821" s="13"/>
      <c r="J3821" s="11"/>
      <c r="K3821" s="11"/>
      <c r="L3821" s="11" t="s">
        <v>749</v>
      </c>
      <c r="M3821" s="11"/>
      <c r="N3821" s="11" t="s">
        <v>217</v>
      </c>
      <c r="O3821" s="11" t="s">
        <v>217</v>
      </c>
      <c r="P3821" s="11"/>
      <c r="Q3821" s="11"/>
      <c r="R3821" s="14"/>
      <c r="S3821" s="11" t="s">
        <v>1349</v>
      </c>
      <c r="T3821" s="11" t="s">
        <v>1364</v>
      </c>
      <c r="U3821" s="11" t="s">
        <v>1487</v>
      </c>
      <c r="V3821" s="14"/>
      <c r="W3821" s="14"/>
      <c r="X3821" s="11" t="s">
        <v>190</v>
      </c>
      <c r="Y3821" s="11" t="s">
        <v>191</v>
      </c>
      <c r="Z3821" s="11" t="s">
        <v>20</v>
      </c>
      <c r="AA3821" s="11"/>
      <c r="AB3821" s="11" t="s">
        <v>184</v>
      </c>
      <c r="AC3821" s="11" t="s">
        <v>1002</v>
      </c>
      <c r="AD3821" s="11"/>
      <c r="AE3821" s="11"/>
      <c r="AF3821" s="11"/>
      <c r="AG3821" s="11"/>
      <c r="AH3821" s="11"/>
      <c r="AI3821" s="11" t="s">
        <v>225</v>
      </c>
      <c r="AJ3821" s="9" t="s">
        <v>59</v>
      </c>
      <c r="AK3821" s="9" t="s">
        <v>59</v>
      </c>
      <c r="AL3821" s="9"/>
    </row>
    <row r="3822" spans="1:38" hidden="1" x14ac:dyDescent="0.2">
      <c r="A3822" s="12">
        <v>3264</v>
      </c>
      <c r="B3822" s="12">
        <v>96</v>
      </c>
      <c r="C3822" s="11" t="s">
        <v>1344</v>
      </c>
      <c r="D3822" s="11" t="s">
        <v>1486</v>
      </c>
      <c r="E3822" s="12">
        <v>1969</v>
      </c>
      <c r="F3822" s="11" t="s">
        <v>227</v>
      </c>
      <c r="G3822" s="13">
        <v>3.06255196548092E-2</v>
      </c>
      <c r="H3822" s="13"/>
      <c r="I3822" s="13"/>
      <c r="J3822" s="11"/>
      <c r="K3822" s="11"/>
      <c r="L3822" s="11" t="s">
        <v>750</v>
      </c>
      <c r="M3822" s="11"/>
      <c r="N3822" s="11" t="s">
        <v>217</v>
      </c>
      <c r="O3822" s="11" t="s">
        <v>217</v>
      </c>
      <c r="P3822" s="11"/>
      <c r="Q3822" s="11"/>
      <c r="R3822" s="14"/>
      <c r="S3822" s="11" t="s">
        <v>1349</v>
      </c>
      <c r="T3822" s="11" t="s">
        <v>1364</v>
      </c>
      <c r="U3822" s="11" t="s">
        <v>1487</v>
      </c>
      <c r="V3822" s="14"/>
      <c r="W3822" s="14"/>
      <c r="X3822" s="11" t="s">
        <v>190</v>
      </c>
      <c r="Y3822" s="11" t="s">
        <v>191</v>
      </c>
      <c r="Z3822" s="11" t="s">
        <v>20</v>
      </c>
      <c r="AA3822" s="11"/>
      <c r="AB3822" s="11" t="s">
        <v>184</v>
      </c>
      <c r="AC3822" s="11" t="s">
        <v>1002</v>
      </c>
      <c r="AD3822" s="11"/>
      <c r="AE3822" s="11"/>
      <c r="AF3822" s="11"/>
      <c r="AG3822" s="11"/>
      <c r="AH3822" s="11"/>
      <c r="AI3822" s="11" t="s">
        <v>225</v>
      </c>
      <c r="AJ3822" s="9" t="s">
        <v>59</v>
      </c>
      <c r="AK3822" s="9" t="s">
        <v>59</v>
      </c>
      <c r="AL3822" s="9"/>
    </row>
    <row r="3823" spans="1:38" hidden="1" x14ac:dyDescent="0.2">
      <c r="A3823" s="12">
        <v>3264</v>
      </c>
      <c r="B3823" s="12">
        <v>97</v>
      </c>
      <c r="C3823" s="11" t="s">
        <v>1344</v>
      </c>
      <c r="D3823" s="11" t="s">
        <v>1486</v>
      </c>
      <c r="E3823" s="12">
        <v>1969</v>
      </c>
      <c r="F3823" s="11" t="s">
        <v>227</v>
      </c>
      <c r="G3823" s="13">
        <v>2.4755555788000001E-2</v>
      </c>
      <c r="H3823" s="13"/>
      <c r="I3823" s="13"/>
      <c r="J3823" s="11"/>
      <c r="K3823" s="11"/>
      <c r="L3823" s="11" t="s">
        <v>810</v>
      </c>
      <c r="M3823" s="11"/>
      <c r="N3823" s="11" t="s">
        <v>217</v>
      </c>
      <c r="O3823" s="11" t="s">
        <v>217</v>
      </c>
      <c r="P3823" s="11"/>
      <c r="Q3823" s="11"/>
      <c r="R3823" s="14"/>
      <c r="S3823" s="11" t="s">
        <v>1349</v>
      </c>
      <c r="T3823" s="11" t="s">
        <v>1364</v>
      </c>
      <c r="U3823" s="11" t="s">
        <v>1487</v>
      </c>
      <c r="V3823" s="14"/>
      <c r="W3823" s="14"/>
      <c r="X3823" s="11" t="s">
        <v>190</v>
      </c>
      <c r="Y3823" s="11" t="s">
        <v>191</v>
      </c>
      <c r="Z3823" s="11" t="s">
        <v>20</v>
      </c>
      <c r="AA3823" s="11"/>
      <c r="AB3823" s="11" t="s">
        <v>184</v>
      </c>
      <c r="AC3823" s="11" t="s">
        <v>1002</v>
      </c>
      <c r="AD3823" s="11"/>
      <c r="AE3823" s="11"/>
      <c r="AF3823" s="11"/>
      <c r="AG3823" s="11"/>
      <c r="AH3823" s="11"/>
      <c r="AI3823" s="11" t="s">
        <v>225</v>
      </c>
      <c r="AJ3823" s="9" t="s">
        <v>59</v>
      </c>
      <c r="AK3823" s="9" t="s">
        <v>59</v>
      </c>
      <c r="AL3823" s="9"/>
    </row>
    <row r="3824" spans="1:38" hidden="1" x14ac:dyDescent="0.2">
      <c r="A3824" s="12">
        <v>3264</v>
      </c>
      <c r="B3824" s="12">
        <v>98</v>
      </c>
      <c r="C3824" s="11" t="s">
        <v>1344</v>
      </c>
      <c r="D3824" s="11" t="s">
        <v>1486</v>
      </c>
      <c r="E3824" s="12">
        <v>1969</v>
      </c>
      <c r="F3824" s="11" t="s">
        <v>227</v>
      </c>
      <c r="G3824" s="13">
        <v>2.0106191937742601E-2</v>
      </c>
      <c r="H3824" s="13"/>
      <c r="I3824" s="13"/>
      <c r="J3824" s="11"/>
      <c r="K3824" s="11"/>
      <c r="L3824" s="11" t="s">
        <v>811</v>
      </c>
      <c r="M3824" s="11"/>
      <c r="N3824" s="11" t="s">
        <v>217</v>
      </c>
      <c r="O3824" s="11" t="s">
        <v>217</v>
      </c>
      <c r="P3824" s="11"/>
      <c r="Q3824" s="11"/>
      <c r="R3824" s="14"/>
      <c r="S3824" s="11" t="s">
        <v>1349</v>
      </c>
      <c r="T3824" s="11" t="s">
        <v>1364</v>
      </c>
      <c r="U3824" s="11" t="s">
        <v>1487</v>
      </c>
      <c r="V3824" s="14"/>
      <c r="W3824" s="14"/>
      <c r="X3824" s="11" t="s">
        <v>190</v>
      </c>
      <c r="Y3824" s="11" t="s">
        <v>191</v>
      </c>
      <c r="Z3824" s="11" t="s">
        <v>20</v>
      </c>
      <c r="AA3824" s="11"/>
      <c r="AB3824" s="11" t="s">
        <v>184</v>
      </c>
      <c r="AC3824" s="11" t="s">
        <v>1002</v>
      </c>
      <c r="AD3824" s="11"/>
      <c r="AE3824" s="11"/>
      <c r="AF3824" s="11"/>
      <c r="AG3824" s="11"/>
      <c r="AH3824" s="11"/>
      <c r="AI3824" s="11" t="s">
        <v>225</v>
      </c>
      <c r="AJ3824" s="9" t="s">
        <v>59</v>
      </c>
      <c r="AK3824" s="9" t="s">
        <v>59</v>
      </c>
      <c r="AL3824" s="9"/>
    </row>
    <row r="3825" spans="1:38" hidden="1" x14ac:dyDescent="0.2">
      <c r="A3825" s="12">
        <v>3264</v>
      </c>
      <c r="B3825" s="12">
        <v>99</v>
      </c>
      <c r="C3825" s="11" t="s">
        <v>1344</v>
      </c>
      <c r="D3825" s="11" t="s">
        <v>1486</v>
      </c>
      <c r="E3825" s="12">
        <v>1969</v>
      </c>
      <c r="F3825" s="11" t="s">
        <v>227</v>
      </c>
      <c r="G3825" s="13">
        <v>2.0260963681951301E-2</v>
      </c>
      <c r="H3825" s="13"/>
      <c r="I3825" s="13"/>
      <c r="J3825" s="11"/>
      <c r="K3825" s="11"/>
      <c r="L3825" s="11" t="s">
        <v>812</v>
      </c>
      <c r="M3825" s="11"/>
      <c r="N3825" s="11" t="s">
        <v>217</v>
      </c>
      <c r="O3825" s="11" t="s">
        <v>217</v>
      </c>
      <c r="P3825" s="11"/>
      <c r="Q3825" s="11"/>
      <c r="R3825" s="14"/>
      <c r="S3825" s="11" t="s">
        <v>1349</v>
      </c>
      <c r="T3825" s="11" t="s">
        <v>1364</v>
      </c>
      <c r="U3825" s="11" t="s">
        <v>1487</v>
      </c>
      <c r="V3825" s="14"/>
      <c r="W3825" s="14"/>
      <c r="X3825" s="11" t="s">
        <v>190</v>
      </c>
      <c r="Y3825" s="11" t="s">
        <v>191</v>
      </c>
      <c r="Z3825" s="11" t="s">
        <v>20</v>
      </c>
      <c r="AA3825" s="11"/>
      <c r="AB3825" s="11" t="s">
        <v>184</v>
      </c>
      <c r="AC3825" s="11" t="s">
        <v>1002</v>
      </c>
      <c r="AD3825" s="11"/>
      <c r="AE3825" s="11"/>
      <c r="AF3825" s="11"/>
      <c r="AG3825" s="11"/>
      <c r="AH3825" s="11"/>
      <c r="AI3825" s="11" t="s">
        <v>225</v>
      </c>
      <c r="AJ3825" s="9" t="s">
        <v>59</v>
      </c>
      <c r="AK3825" s="9" t="s">
        <v>59</v>
      </c>
      <c r="AL3825" s="9"/>
    </row>
    <row r="3826" spans="1:38" hidden="1" x14ac:dyDescent="0.2">
      <c r="A3826" s="12">
        <v>3264</v>
      </c>
      <c r="B3826" s="12">
        <v>100</v>
      </c>
      <c r="C3826" s="11" t="s">
        <v>1344</v>
      </c>
      <c r="D3826" s="11" t="s">
        <v>1486</v>
      </c>
      <c r="E3826" s="12">
        <v>1969</v>
      </c>
      <c r="F3826" s="11" t="s">
        <v>227</v>
      </c>
      <c r="G3826" s="13">
        <v>2.16281133105229E-2</v>
      </c>
      <c r="H3826" s="13"/>
      <c r="I3826" s="13"/>
      <c r="J3826" s="11"/>
      <c r="K3826" s="11"/>
      <c r="L3826" s="11" t="s">
        <v>813</v>
      </c>
      <c r="M3826" s="11"/>
      <c r="N3826" s="11" t="s">
        <v>217</v>
      </c>
      <c r="O3826" s="11" t="s">
        <v>217</v>
      </c>
      <c r="P3826" s="11"/>
      <c r="Q3826" s="11"/>
      <c r="R3826" s="14"/>
      <c r="S3826" s="11" t="s">
        <v>1349</v>
      </c>
      <c r="T3826" s="11" t="s">
        <v>1364</v>
      </c>
      <c r="U3826" s="11" t="s">
        <v>1487</v>
      </c>
      <c r="V3826" s="14"/>
      <c r="W3826" s="14"/>
      <c r="X3826" s="11" t="s">
        <v>190</v>
      </c>
      <c r="Y3826" s="11" t="s">
        <v>191</v>
      </c>
      <c r="Z3826" s="11" t="s">
        <v>20</v>
      </c>
      <c r="AA3826" s="11"/>
      <c r="AB3826" s="11" t="s">
        <v>184</v>
      </c>
      <c r="AC3826" s="11" t="s">
        <v>1002</v>
      </c>
      <c r="AD3826" s="11"/>
      <c r="AE3826" s="11"/>
      <c r="AF3826" s="11"/>
      <c r="AG3826" s="11"/>
      <c r="AH3826" s="11"/>
      <c r="AI3826" s="11" t="s">
        <v>225</v>
      </c>
      <c r="AJ3826" s="9" t="s">
        <v>59</v>
      </c>
      <c r="AK3826" s="9" t="s">
        <v>59</v>
      </c>
      <c r="AL3826" s="9"/>
    </row>
    <row r="3827" spans="1:38" hidden="1" x14ac:dyDescent="0.2">
      <c r="A3827" s="12">
        <v>3264</v>
      </c>
      <c r="B3827" s="12">
        <v>101</v>
      </c>
      <c r="C3827" s="11" t="s">
        <v>1344</v>
      </c>
      <c r="D3827" s="11" t="s">
        <v>1486</v>
      </c>
      <c r="E3827" s="12">
        <v>1969</v>
      </c>
      <c r="F3827" s="11" t="s">
        <v>227</v>
      </c>
      <c r="G3827" s="13">
        <v>2.0692248969714999E-2</v>
      </c>
      <c r="H3827" s="13"/>
      <c r="I3827" s="13"/>
      <c r="J3827" s="11"/>
      <c r="K3827" s="11"/>
      <c r="L3827" s="11" t="s">
        <v>814</v>
      </c>
      <c r="M3827" s="11"/>
      <c r="N3827" s="11" t="s">
        <v>217</v>
      </c>
      <c r="O3827" s="11" t="s">
        <v>217</v>
      </c>
      <c r="P3827" s="11"/>
      <c r="Q3827" s="11"/>
      <c r="R3827" s="14"/>
      <c r="S3827" s="11" t="s">
        <v>1349</v>
      </c>
      <c r="T3827" s="11" t="s">
        <v>1364</v>
      </c>
      <c r="U3827" s="11" t="s">
        <v>1487</v>
      </c>
      <c r="V3827" s="14"/>
      <c r="W3827" s="14"/>
      <c r="X3827" s="11" t="s">
        <v>190</v>
      </c>
      <c r="Y3827" s="11" t="s">
        <v>191</v>
      </c>
      <c r="Z3827" s="11" t="s">
        <v>20</v>
      </c>
      <c r="AA3827" s="11"/>
      <c r="AB3827" s="11" t="s">
        <v>184</v>
      </c>
      <c r="AC3827" s="11" t="s">
        <v>1002</v>
      </c>
      <c r="AD3827" s="11"/>
      <c r="AE3827" s="11"/>
      <c r="AF3827" s="11"/>
      <c r="AG3827" s="11"/>
      <c r="AH3827" s="11"/>
      <c r="AI3827" s="11" t="s">
        <v>225</v>
      </c>
      <c r="AJ3827" s="9" t="s">
        <v>59</v>
      </c>
      <c r="AK3827" s="9" t="s">
        <v>59</v>
      </c>
      <c r="AL3827" s="9"/>
    </row>
    <row r="3828" spans="1:38" hidden="1" x14ac:dyDescent="0.2">
      <c r="A3828" s="12">
        <v>3264</v>
      </c>
      <c r="B3828" s="12">
        <v>102</v>
      </c>
      <c r="C3828" s="11" t="s">
        <v>1344</v>
      </c>
      <c r="D3828" s="11" t="s">
        <v>1486</v>
      </c>
      <c r="E3828" s="12">
        <v>1969</v>
      </c>
      <c r="F3828" s="11" t="s">
        <v>227</v>
      </c>
      <c r="G3828" s="13">
        <v>1.7571320179554002E-2</v>
      </c>
      <c r="H3828" s="13"/>
      <c r="I3828" s="13"/>
      <c r="J3828" s="11"/>
      <c r="K3828" s="11"/>
      <c r="L3828" s="11" t="s">
        <v>815</v>
      </c>
      <c r="M3828" s="11"/>
      <c r="N3828" s="11" t="s">
        <v>217</v>
      </c>
      <c r="O3828" s="11" t="s">
        <v>217</v>
      </c>
      <c r="P3828" s="11"/>
      <c r="Q3828" s="11"/>
      <c r="R3828" s="14"/>
      <c r="S3828" s="11" t="s">
        <v>1349</v>
      </c>
      <c r="T3828" s="11" t="s">
        <v>1364</v>
      </c>
      <c r="U3828" s="11" t="s">
        <v>1487</v>
      </c>
      <c r="V3828" s="14"/>
      <c r="W3828" s="14"/>
      <c r="X3828" s="11" t="s">
        <v>190</v>
      </c>
      <c r="Y3828" s="11" t="s">
        <v>191</v>
      </c>
      <c r="Z3828" s="11" t="s">
        <v>20</v>
      </c>
      <c r="AA3828" s="11"/>
      <c r="AB3828" s="11" t="s">
        <v>184</v>
      </c>
      <c r="AC3828" s="11" t="s">
        <v>1002</v>
      </c>
      <c r="AD3828" s="11"/>
      <c r="AE3828" s="11"/>
      <c r="AF3828" s="11"/>
      <c r="AG3828" s="11"/>
      <c r="AH3828" s="11"/>
      <c r="AI3828" s="11" t="s">
        <v>225</v>
      </c>
      <c r="AJ3828" s="9" t="s">
        <v>59</v>
      </c>
      <c r="AK3828" s="9" t="s">
        <v>59</v>
      </c>
      <c r="AL3828" s="9"/>
    </row>
    <row r="3829" spans="1:38" hidden="1" x14ac:dyDescent="0.2">
      <c r="A3829" s="12">
        <v>3264</v>
      </c>
      <c r="B3829" s="12">
        <v>103</v>
      </c>
      <c r="C3829" s="11" t="s">
        <v>1344</v>
      </c>
      <c r="D3829" s="11" t="s">
        <v>1486</v>
      </c>
      <c r="E3829" s="12">
        <v>1969</v>
      </c>
      <c r="F3829" s="11" t="s">
        <v>227</v>
      </c>
      <c r="G3829" s="13">
        <v>1.64108768641592E-2</v>
      </c>
      <c r="H3829" s="13"/>
      <c r="I3829" s="13"/>
      <c r="J3829" s="11"/>
      <c r="K3829" s="11"/>
      <c r="L3829" s="11" t="s">
        <v>816</v>
      </c>
      <c r="M3829" s="11"/>
      <c r="N3829" s="11" t="s">
        <v>217</v>
      </c>
      <c r="O3829" s="11" t="s">
        <v>217</v>
      </c>
      <c r="P3829" s="11"/>
      <c r="Q3829" s="11"/>
      <c r="R3829" s="14"/>
      <c r="S3829" s="11" t="s">
        <v>1349</v>
      </c>
      <c r="T3829" s="11" t="s">
        <v>1364</v>
      </c>
      <c r="U3829" s="11" t="s">
        <v>1487</v>
      </c>
      <c r="V3829" s="14"/>
      <c r="W3829" s="14"/>
      <c r="X3829" s="11" t="s">
        <v>190</v>
      </c>
      <c r="Y3829" s="11" t="s">
        <v>191</v>
      </c>
      <c r="Z3829" s="11" t="s">
        <v>20</v>
      </c>
      <c r="AA3829" s="11"/>
      <c r="AB3829" s="11" t="s">
        <v>184</v>
      </c>
      <c r="AC3829" s="11" t="s">
        <v>1002</v>
      </c>
      <c r="AD3829" s="11"/>
      <c r="AE3829" s="11"/>
      <c r="AF3829" s="11"/>
      <c r="AG3829" s="11"/>
      <c r="AH3829" s="11"/>
      <c r="AI3829" s="11" t="s">
        <v>225</v>
      </c>
      <c r="AJ3829" s="9" t="s">
        <v>59</v>
      </c>
      <c r="AK3829" s="9" t="s">
        <v>59</v>
      </c>
      <c r="AL3829" s="9"/>
    </row>
    <row r="3830" spans="1:38" hidden="1" x14ac:dyDescent="0.2">
      <c r="A3830" s="12">
        <v>3264</v>
      </c>
      <c r="B3830" s="12">
        <v>104</v>
      </c>
      <c r="C3830" s="11" t="s">
        <v>1344</v>
      </c>
      <c r="D3830" s="11" t="s">
        <v>1486</v>
      </c>
      <c r="E3830" s="12">
        <v>1969</v>
      </c>
      <c r="F3830" s="11" t="s">
        <v>227</v>
      </c>
      <c r="G3830" s="13">
        <v>1.5900253231776299E-2</v>
      </c>
      <c r="H3830" s="13"/>
      <c r="I3830" s="13"/>
      <c r="J3830" s="11"/>
      <c r="K3830" s="11"/>
      <c r="L3830" s="11" t="s">
        <v>817</v>
      </c>
      <c r="M3830" s="11"/>
      <c r="N3830" s="11" t="s">
        <v>217</v>
      </c>
      <c r="O3830" s="11" t="s">
        <v>217</v>
      </c>
      <c r="P3830" s="11"/>
      <c r="Q3830" s="11"/>
      <c r="R3830" s="14"/>
      <c r="S3830" s="11" t="s">
        <v>1349</v>
      </c>
      <c r="T3830" s="11" t="s">
        <v>1364</v>
      </c>
      <c r="U3830" s="11" t="s">
        <v>1487</v>
      </c>
      <c r="V3830" s="14"/>
      <c r="W3830" s="14"/>
      <c r="X3830" s="11" t="s">
        <v>190</v>
      </c>
      <c r="Y3830" s="11" t="s">
        <v>191</v>
      </c>
      <c r="Z3830" s="11" t="s">
        <v>20</v>
      </c>
      <c r="AA3830" s="11"/>
      <c r="AB3830" s="11" t="s">
        <v>184</v>
      </c>
      <c r="AC3830" s="11" t="s">
        <v>1002</v>
      </c>
      <c r="AD3830" s="11"/>
      <c r="AE3830" s="11"/>
      <c r="AF3830" s="11"/>
      <c r="AG3830" s="11"/>
      <c r="AH3830" s="11"/>
      <c r="AI3830" s="11" t="s">
        <v>225</v>
      </c>
      <c r="AJ3830" s="9" t="s">
        <v>59</v>
      </c>
      <c r="AK3830" s="9" t="s">
        <v>59</v>
      </c>
      <c r="AL3830" s="9"/>
    </row>
    <row r="3831" spans="1:38" hidden="1" x14ac:dyDescent="0.2">
      <c r="A3831" s="12">
        <v>3264</v>
      </c>
      <c r="B3831" s="12">
        <v>105</v>
      </c>
      <c r="C3831" s="11" t="s">
        <v>1344</v>
      </c>
      <c r="D3831" s="11" t="s">
        <v>1486</v>
      </c>
      <c r="E3831" s="12">
        <v>1969</v>
      </c>
      <c r="F3831" s="11" t="s">
        <v>227</v>
      </c>
      <c r="G3831" s="13">
        <v>1.47404202193962E-2</v>
      </c>
      <c r="H3831" s="13"/>
      <c r="I3831" s="13"/>
      <c r="J3831" s="11"/>
      <c r="K3831" s="11"/>
      <c r="L3831" s="11" t="s">
        <v>818</v>
      </c>
      <c r="M3831" s="11"/>
      <c r="N3831" s="11" t="s">
        <v>217</v>
      </c>
      <c r="O3831" s="11" t="s">
        <v>217</v>
      </c>
      <c r="P3831" s="11"/>
      <c r="Q3831" s="11"/>
      <c r="R3831" s="14"/>
      <c r="S3831" s="11" t="s">
        <v>1349</v>
      </c>
      <c r="T3831" s="11" t="s">
        <v>1364</v>
      </c>
      <c r="U3831" s="11" t="s">
        <v>1487</v>
      </c>
      <c r="V3831" s="14"/>
      <c r="W3831" s="14"/>
      <c r="X3831" s="11" t="s">
        <v>190</v>
      </c>
      <c r="Y3831" s="11" t="s">
        <v>191</v>
      </c>
      <c r="Z3831" s="11" t="s">
        <v>20</v>
      </c>
      <c r="AA3831" s="11"/>
      <c r="AB3831" s="11" t="s">
        <v>184</v>
      </c>
      <c r="AC3831" s="11" t="s">
        <v>1002</v>
      </c>
      <c r="AD3831" s="11"/>
      <c r="AE3831" s="11"/>
      <c r="AF3831" s="11"/>
      <c r="AG3831" s="11"/>
      <c r="AH3831" s="11"/>
      <c r="AI3831" s="11" t="s">
        <v>225</v>
      </c>
      <c r="AJ3831" s="9" t="s">
        <v>59</v>
      </c>
      <c r="AK3831" s="9" t="s">
        <v>59</v>
      </c>
      <c r="AL3831" s="9"/>
    </row>
    <row r="3832" spans="1:38" hidden="1" x14ac:dyDescent="0.2">
      <c r="A3832" s="12">
        <v>3264</v>
      </c>
      <c r="B3832" s="12">
        <v>106</v>
      </c>
      <c r="C3832" s="11" t="s">
        <v>1344</v>
      </c>
      <c r="D3832" s="11" t="s">
        <v>1486</v>
      </c>
      <c r="E3832" s="12">
        <v>1969</v>
      </c>
      <c r="F3832" s="11" t="s">
        <v>227</v>
      </c>
      <c r="G3832" s="13">
        <v>1.21821638973159E-2</v>
      </c>
      <c r="H3832" s="13"/>
      <c r="I3832" s="13"/>
      <c r="J3832" s="11"/>
      <c r="K3832" s="11"/>
      <c r="L3832" s="11" t="s">
        <v>819</v>
      </c>
      <c r="M3832" s="11"/>
      <c r="N3832" s="11" t="s">
        <v>217</v>
      </c>
      <c r="O3832" s="11" t="s">
        <v>217</v>
      </c>
      <c r="P3832" s="11"/>
      <c r="Q3832" s="11"/>
      <c r="R3832" s="14"/>
      <c r="S3832" s="11" t="s">
        <v>1349</v>
      </c>
      <c r="T3832" s="11" t="s">
        <v>1364</v>
      </c>
      <c r="U3832" s="11" t="s">
        <v>1487</v>
      </c>
      <c r="V3832" s="14"/>
      <c r="W3832" s="14"/>
      <c r="X3832" s="11" t="s">
        <v>190</v>
      </c>
      <c r="Y3832" s="11" t="s">
        <v>191</v>
      </c>
      <c r="Z3832" s="11" t="s">
        <v>20</v>
      </c>
      <c r="AA3832" s="11"/>
      <c r="AB3832" s="11" t="s">
        <v>184</v>
      </c>
      <c r="AC3832" s="11" t="s">
        <v>1002</v>
      </c>
      <c r="AD3832" s="11"/>
      <c r="AE3832" s="11"/>
      <c r="AF3832" s="11"/>
      <c r="AG3832" s="11"/>
      <c r="AH3832" s="11"/>
      <c r="AI3832" s="11" t="s">
        <v>225</v>
      </c>
      <c r="AJ3832" s="9" t="s">
        <v>59</v>
      </c>
      <c r="AK3832" s="9" t="s">
        <v>59</v>
      </c>
      <c r="AL3832" s="9"/>
    </row>
    <row r="3833" spans="1:38" hidden="1" x14ac:dyDescent="0.2">
      <c r="A3833" s="12">
        <v>3264</v>
      </c>
      <c r="B3833" s="12">
        <v>107</v>
      </c>
      <c r="C3833" s="11" t="s">
        <v>1344</v>
      </c>
      <c r="D3833" s="11" t="s">
        <v>1486</v>
      </c>
      <c r="E3833" s="12">
        <v>1969</v>
      </c>
      <c r="F3833" s="11" t="s">
        <v>227</v>
      </c>
      <c r="G3833" s="13">
        <v>1.1059593924647801E-2</v>
      </c>
      <c r="H3833" s="13"/>
      <c r="I3833" s="13"/>
      <c r="J3833" s="11"/>
      <c r="K3833" s="11"/>
      <c r="L3833" s="11" t="s">
        <v>820</v>
      </c>
      <c r="M3833" s="11"/>
      <c r="N3833" s="11" t="s">
        <v>217</v>
      </c>
      <c r="O3833" s="11" t="s">
        <v>217</v>
      </c>
      <c r="P3833" s="11"/>
      <c r="Q3833" s="11"/>
      <c r="R3833" s="14"/>
      <c r="S3833" s="11" t="s">
        <v>1349</v>
      </c>
      <c r="T3833" s="11" t="s">
        <v>1364</v>
      </c>
      <c r="U3833" s="11" t="s">
        <v>1487</v>
      </c>
      <c r="V3833" s="14"/>
      <c r="W3833" s="14"/>
      <c r="X3833" s="11" t="s">
        <v>190</v>
      </c>
      <c r="Y3833" s="11" t="s">
        <v>191</v>
      </c>
      <c r="Z3833" s="11" t="s">
        <v>20</v>
      </c>
      <c r="AA3833" s="11"/>
      <c r="AB3833" s="11" t="s">
        <v>184</v>
      </c>
      <c r="AC3833" s="11" t="s">
        <v>1002</v>
      </c>
      <c r="AD3833" s="11"/>
      <c r="AE3833" s="11"/>
      <c r="AF3833" s="11"/>
      <c r="AG3833" s="11"/>
      <c r="AH3833" s="11"/>
      <c r="AI3833" s="11" t="s">
        <v>225</v>
      </c>
      <c r="AJ3833" s="9" t="s">
        <v>59</v>
      </c>
      <c r="AK3833" s="9" t="s">
        <v>59</v>
      </c>
      <c r="AL3833" s="9"/>
    </row>
    <row r="3834" spans="1:38" hidden="1" x14ac:dyDescent="0.2">
      <c r="A3834" s="12">
        <v>3264</v>
      </c>
      <c r="B3834" s="12">
        <v>108</v>
      </c>
      <c r="C3834" s="11" t="s">
        <v>1344</v>
      </c>
      <c r="D3834" s="11" t="s">
        <v>1486</v>
      </c>
      <c r="E3834" s="12">
        <v>1969</v>
      </c>
      <c r="F3834" s="11" t="s">
        <v>227</v>
      </c>
      <c r="G3834" s="13">
        <v>1.1663022005488501E-2</v>
      </c>
      <c r="H3834" s="13"/>
      <c r="I3834" s="13"/>
      <c r="J3834" s="11"/>
      <c r="K3834" s="11"/>
      <c r="L3834" s="11" t="s">
        <v>821</v>
      </c>
      <c r="M3834" s="11"/>
      <c r="N3834" s="11" t="s">
        <v>217</v>
      </c>
      <c r="O3834" s="11" t="s">
        <v>217</v>
      </c>
      <c r="P3834" s="11"/>
      <c r="Q3834" s="11"/>
      <c r="R3834" s="14"/>
      <c r="S3834" s="11" t="s">
        <v>1349</v>
      </c>
      <c r="T3834" s="11" t="s">
        <v>1364</v>
      </c>
      <c r="U3834" s="11" t="s">
        <v>1487</v>
      </c>
      <c r="V3834" s="14"/>
      <c r="W3834" s="14"/>
      <c r="X3834" s="11" t="s">
        <v>190</v>
      </c>
      <c r="Y3834" s="11" t="s">
        <v>191</v>
      </c>
      <c r="Z3834" s="11" t="s">
        <v>20</v>
      </c>
      <c r="AA3834" s="11"/>
      <c r="AB3834" s="11" t="s">
        <v>184</v>
      </c>
      <c r="AC3834" s="11" t="s">
        <v>1002</v>
      </c>
      <c r="AD3834" s="11"/>
      <c r="AE3834" s="11"/>
      <c r="AF3834" s="11"/>
      <c r="AG3834" s="11"/>
      <c r="AH3834" s="11"/>
      <c r="AI3834" s="11" t="s">
        <v>225</v>
      </c>
      <c r="AJ3834" s="9" t="s">
        <v>59</v>
      </c>
      <c r="AK3834" s="9" t="s">
        <v>59</v>
      </c>
      <c r="AL3834" s="9"/>
    </row>
    <row r="3835" spans="1:38" hidden="1" x14ac:dyDescent="0.2">
      <c r="A3835" s="12">
        <v>3264</v>
      </c>
      <c r="B3835" s="12">
        <v>109</v>
      </c>
      <c r="C3835" s="11" t="s">
        <v>1344</v>
      </c>
      <c r="D3835" s="11" t="s">
        <v>1486</v>
      </c>
      <c r="E3835" s="12">
        <v>1969</v>
      </c>
      <c r="F3835" s="11" t="s">
        <v>227</v>
      </c>
      <c r="G3835" s="13">
        <v>1.24268002051595E-2</v>
      </c>
      <c r="H3835" s="13"/>
      <c r="I3835" s="13"/>
      <c r="J3835" s="11"/>
      <c r="K3835" s="11"/>
      <c r="L3835" s="11" t="s">
        <v>822</v>
      </c>
      <c r="M3835" s="11"/>
      <c r="N3835" s="11" t="s">
        <v>217</v>
      </c>
      <c r="O3835" s="11" t="s">
        <v>217</v>
      </c>
      <c r="P3835" s="11"/>
      <c r="Q3835" s="11"/>
      <c r="R3835" s="14"/>
      <c r="S3835" s="11" t="s">
        <v>1349</v>
      </c>
      <c r="T3835" s="11" t="s">
        <v>1364</v>
      </c>
      <c r="U3835" s="11" t="s">
        <v>1487</v>
      </c>
      <c r="V3835" s="14"/>
      <c r="W3835" s="14"/>
      <c r="X3835" s="11" t="s">
        <v>190</v>
      </c>
      <c r="Y3835" s="11" t="s">
        <v>191</v>
      </c>
      <c r="Z3835" s="11" t="s">
        <v>20</v>
      </c>
      <c r="AA3835" s="11"/>
      <c r="AB3835" s="11" t="s">
        <v>184</v>
      </c>
      <c r="AC3835" s="11" t="s">
        <v>1002</v>
      </c>
      <c r="AD3835" s="11"/>
      <c r="AE3835" s="11"/>
      <c r="AF3835" s="11"/>
      <c r="AG3835" s="11"/>
      <c r="AH3835" s="11"/>
      <c r="AI3835" s="11" t="s">
        <v>225</v>
      </c>
      <c r="AJ3835" s="9" t="s">
        <v>59</v>
      </c>
      <c r="AK3835" s="9" t="s">
        <v>59</v>
      </c>
      <c r="AL3835" s="9"/>
    </row>
    <row r="3836" spans="1:38" hidden="1" x14ac:dyDescent="0.2">
      <c r="A3836" s="12">
        <v>3264</v>
      </c>
      <c r="B3836" s="12">
        <v>110</v>
      </c>
      <c r="C3836" s="11" t="s">
        <v>1344</v>
      </c>
      <c r="D3836" s="11" t="s">
        <v>1486</v>
      </c>
      <c r="E3836" s="12">
        <v>1969</v>
      </c>
      <c r="F3836" s="11" t="s">
        <v>227</v>
      </c>
      <c r="G3836" s="13">
        <v>1.17831835195817E-2</v>
      </c>
      <c r="H3836" s="13"/>
      <c r="I3836" s="13"/>
      <c r="J3836" s="11"/>
      <c r="K3836" s="11"/>
      <c r="L3836" s="11" t="s">
        <v>823</v>
      </c>
      <c r="M3836" s="11"/>
      <c r="N3836" s="11" t="s">
        <v>217</v>
      </c>
      <c r="O3836" s="11" t="s">
        <v>217</v>
      </c>
      <c r="P3836" s="11"/>
      <c r="Q3836" s="11"/>
      <c r="R3836" s="14"/>
      <c r="S3836" s="11" t="s">
        <v>1349</v>
      </c>
      <c r="T3836" s="11" t="s">
        <v>1364</v>
      </c>
      <c r="U3836" s="11" t="s">
        <v>1487</v>
      </c>
      <c r="V3836" s="14"/>
      <c r="W3836" s="14"/>
      <c r="X3836" s="11" t="s">
        <v>190</v>
      </c>
      <c r="Y3836" s="11" t="s">
        <v>191</v>
      </c>
      <c r="Z3836" s="11" t="s">
        <v>20</v>
      </c>
      <c r="AA3836" s="11"/>
      <c r="AB3836" s="11" t="s">
        <v>184</v>
      </c>
      <c r="AC3836" s="11" t="s">
        <v>1002</v>
      </c>
      <c r="AD3836" s="11"/>
      <c r="AE3836" s="11"/>
      <c r="AF3836" s="11"/>
      <c r="AG3836" s="11"/>
      <c r="AH3836" s="11"/>
      <c r="AI3836" s="11" t="s">
        <v>225</v>
      </c>
      <c r="AJ3836" s="9" t="s">
        <v>59</v>
      </c>
      <c r="AK3836" s="9" t="s">
        <v>59</v>
      </c>
      <c r="AL3836" s="9"/>
    </row>
    <row r="3837" spans="1:38" hidden="1" x14ac:dyDescent="0.2">
      <c r="A3837" s="12">
        <v>3264</v>
      </c>
      <c r="B3837" s="12">
        <v>111</v>
      </c>
      <c r="C3837" s="11" t="s">
        <v>1344</v>
      </c>
      <c r="D3837" s="11" t="s">
        <v>1486</v>
      </c>
      <c r="E3837" s="12">
        <v>1969</v>
      </c>
      <c r="F3837" s="11" t="s">
        <v>227</v>
      </c>
      <c r="G3837" s="13">
        <v>8.7652134272596504E-3</v>
      </c>
      <c r="H3837" s="13"/>
      <c r="I3837" s="13"/>
      <c r="J3837" s="11"/>
      <c r="K3837" s="11"/>
      <c r="L3837" s="11" t="s">
        <v>824</v>
      </c>
      <c r="M3837" s="11"/>
      <c r="N3837" s="11" t="s">
        <v>217</v>
      </c>
      <c r="O3837" s="11" t="s">
        <v>217</v>
      </c>
      <c r="P3837" s="11"/>
      <c r="Q3837" s="11"/>
      <c r="R3837" s="14"/>
      <c r="S3837" s="11" t="s">
        <v>1349</v>
      </c>
      <c r="T3837" s="11" t="s">
        <v>1364</v>
      </c>
      <c r="U3837" s="11" t="s">
        <v>1487</v>
      </c>
      <c r="V3837" s="14"/>
      <c r="W3837" s="14"/>
      <c r="X3837" s="11" t="s">
        <v>190</v>
      </c>
      <c r="Y3837" s="11" t="s">
        <v>191</v>
      </c>
      <c r="Z3837" s="11" t="s">
        <v>20</v>
      </c>
      <c r="AA3837" s="11"/>
      <c r="AB3837" s="11" t="s">
        <v>184</v>
      </c>
      <c r="AC3837" s="11" t="s">
        <v>1002</v>
      </c>
      <c r="AD3837" s="11"/>
      <c r="AE3837" s="11"/>
      <c r="AF3837" s="11"/>
      <c r="AG3837" s="11"/>
      <c r="AH3837" s="11"/>
      <c r="AI3837" s="11" t="s">
        <v>225</v>
      </c>
      <c r="AJ3837" s="9" t="s">
        <v>59</v>
      </c>
      <c r="AK3837" s="9" t="s">
        <v>59</v>
      </c>
      <c r="AL3837" s="9"/>
    </row>
    <row r="3838" spans="1:38" hidden="1" x14ac:dyDescent="0.2">
      <c r="A3838" s="12">
        <v>3264</v>
      </c>
      <c r="B3838" s="12">
        <v>112</v>
      </c>
      <c r="C3838" s="11" t="s">
        <v>1344</v>
      </c>
      <c r="D3838" s="11" t="s">
        <v>1486</v>
      </c>
      <c r="E3838" s="12">
        <v>1969</v>
      </c>
      <c r="F3838" s="11" t="s">
        <v>227</v>
      </c>
      <c r="G3838" s="13">
        <v>5.7942823523123698E-3</v>
      </c>
      <c r="H3838" s="13"/>
      <c r="I3838" s="13"/>
      <c r="J3838" s="11"/>
      <c r="K3838" s="11"/>
      <c r="L3838" s="11" t="s">
        <v>825</v>
      </c>
      <c r="M3838" s="11"/>
      <c r="N3838" s="11" t="s">
        <v>217</v>
      </c>
      <c r="O3838" s="11" t="s">
        <v>217</v>
      </c>
      <c r="P3838" s="11"/>
      <c r="Q3838" s="11"/>
      <c r="R3838" s="14"/>
      <c r="S3838" s="11" t="s">
        <v>1349</v>
      </c>
      <c r="T3838" s="11" t="s">
        <v>1364</v>
      </c>
      <c r="U3838" s="11" t="s">
        <v>1487</v>
      </c>
      <c r="V3838" s="14"/>
      <c r="W3838" s="14"/>
      <c r="X3838" s="11" t="s">
        <v>190</v>
      </c>
      <c r="Y3838" s="11" t="s">
        <v>191</v>
      </c>
      <c r="Z3838" s="11" t="s">
        <v>20</v>
      </c>
      <c r="AA3838" s="11"/>
      <c r="AB3838" s="11" t="s">
        <v>184</v>
      </c>
      <c r="AC3838" s="11" t="s">
        <v>1002</v>
      </c>
      <c r="AD3838" s="11"/>
      <c r="AE3838" s="11"/>
      <c r="AF3838" s="11"/>
      <c r="AG3838" s="11"/>
      <c r="AH3838" s="11"/>
      <c r="AI3838" s="11" t="s">
        <v>225</v>
      </c>
      <c r="AJ3838" s="9" t="s">
        <v>59</v>
      </c>
      <c r="AK3838" s="9" t="s">
        <v>59</v>
      </c>
      <c r="AL3838" s="9"/>
    </row>
    <row r="3839" spans="1:38" hidden="1" x14ac:dyDescent="0.2">
      <c r="A3839" s="12">
        <v>3264</v>
      </c>
      <c r="B3839" s="12">
        <v>113</v>
      </c>
      <c r="C3839" s="11" t="s">
        <v>1344</v>
      </c>
      <c r="D3839" s="11" t="s">
        <v>1486</v>
      </c>
      <c r="E3839" s="12">
        <v>1969</v>
      </c>
      <c r="F3839" s="11" t="s">
        <v>227</v>
      </c>
      <c r="G3839" s="13">
        <v>5.7046683223687302E-3</v>
      </c>
      <c r="H3839" s="13"/>
      <c r="I3839" s="13"/>
      <c r="J3839" s="11"/>
      <c r="K3839" s="11"/>
      <c r="L3839" s="11" t="s">
        <v>826</v>
      </c>
      <c r="M3839" s="11"/>
      <c r="N3839" s="11" t="s">
        <v>217</v>
      </c>
      <c r="O3839" s="11" t="s">
        <v>217</v>
      </c>
      <c r="P3839" s="11"/>
      <c r="Q3839" s="11"/>
      <c r="R3839" s="14"/>
      <c r="S3839" s="11" t="s">
        <v>1349</v>
      </c>
      <c r="T3839" s="11" t="s">
        <v>1364</v>
      </c>
      <c r="U3839" s="11" t="s">
        <v>1487</v>
      </c>
      <c r="V3839" s="14"/>
      <c r="W3839" s="14"/>
      <c r="X3839" s="11" t="s">
        <v>190</v>
      </c>
      <c r="Y3839" s="11" t="s">
        <v>191</v>
      </c>
      <c r="Z3839" s="11" t="s">
        <v>20</v>
      </c>
      <c r="AA3839" s="11"/>
      <c r="AB3839" s="11" t="s">
        <v>184</v>
      </c>
      <c r="AC3839" s="11" t="s">
        <v>1002</v>
      </c>
      <c r="AD3839" s="11"/>
      <c r="AE3839" s="11"/>
      <c r="AF3839" s="11"/>
      <c r="AG3839" s="11"/>
      <c r="AH3839" s="11"/>
      <c r="AI3839" s="11" t="s">
        <v>225</v>
      </c>
      <c r="AJ3839" s="9" t="s">
        <v>59</v>
      </c>
      <c r="AK3839" s="9" t="s">
        <v>59</v>
      </c>
      <c r="AL3839" s="9"/>
    </row>
    <row r="3840" spans="1:38" hidden="1" x14ac:dyDescent="0.2">
      <c r="A3840" s="12">
        <v>3264</v>
      </c>
      <c r="B3840" s="12">
        <v>114</v>
      </c>
      <c r="C3840" s="11" t="s">
        <v>1344</v>
      </c>
      <c r="D3840" s="11" t="s">
        <v>1486</v>
      </c>
      <c r="E3840" s="12">
        <v>1969</v>
      </c>
      <c r="F3840" s="11" t="s">
        <v>227</v>
      </c>
      <c r="G3840" s="13">
        <v>7.6851265668747004E-3</v>
      </c>
      <c r="H3840" s="13"/>
      <c r="I3840" s="13"/>
      <c r="J3840" s="11"/>
      <c r="K3840" s="11"/>
      <c r="L3840" s="11" t="s">
        <v>827</v>
      </c>
      <c r="M3840" s="11"/>
      <c r="N3840" s="11" t="s">
        <v>217</v>
      </c>
      <c r="O3840" s="11" t="s">
        <v>217</v>
      </c>
      <c r="P3840" s="11"/>
      <c r="Q3840" s="11"/>
      <c r="R3840" s="14"/>
      <c r="S3840" s="11" t="s">
        <v>1349</v>
      </c>
      <c r="T3840" s="11" t="s">
        <v>1364</v>
      </c>
      <c r="U3840" s="11" t="s">
        <v>1487</v>
      </c>
      <c r="V3840" s="14"/>
      <c r="W3840" s="14"/>
      <c r="X3840" s="11" t="s">
        <v>190</v>
      </c>
      <c r="Y3840" s="11" t="s">
        <v>191</v>
      </c>
      <c r="Z3840" s="11" t="s">
        <v>20</v>
      </c>
      <c r="AA3840" s="11"/>
      <c r="AB3840" s="11" t="s">
        <v>184</v>
      </c>
      <c r="AC3840" s="11" t="s">
        <v>1002</v>
      </c>
      <c r="AD3840" s="11"/>
      <c r="AE3840" s="11"/>
      <c r="AF3840" s="11"/>
      <c r="AG3840" s="11"/>
      <c r="AH3840" s="11"/>
      <c r="AI3840" s="11" t="s">
        <v>225</v>
      </c>
      <c r="AJ3840" s="9" t="s">
        <v>59</v>
      </c>
      <c r="AK3840" s="9" t="s">
        <v>59</v>
      </c>
      <c r="AL3840" s="9"/>
    </row>
    <row r="3841" spans="1:38" hidden="1" x14ac:dyDescent="0.2">
      <c r="A3841" s="12">
        <v>3264</v>
      </c>
      <c r="B3841" s="12">
        <v>115</v>
      </c>
      <c r="C3841" s="11" t="s">
        <v>1344</v>
      </c>
      <c r="D3841" s="11" t="s">
        <v>1486</v>
      </c>
      <c r="E3841" s="12">
        <v>1969</v>
      </c>
      <c r="F3841" s="11" t="s">
        <v>227</v>
      </c>
      <c r="G3841" s="13">
        <v>9.5346107534247208E-3</v>
      </c>
      <c r="H3841" s="13"/>
      <c r="I3841" s="13"/>
      <c r="J3841" s="11"/>
      <c r="K3841" s="11"/>
      <c r="L3841" s="11" t="s">
        <v>828</v>
      </c>
      <c r="M3841" s="11"/>
      <c r="N3841" s="11" t="s">
        <v>217</v>
      </c>
      <c r="O3841" s="11" t="s">
        <v>217</v>
      </c>
      <c r="P3841" s="11"/>
      <c r="Q3841" s="11"/>
      <c r="R3841" s="14"/>
      <c r="S3841" s="11" t="s">
        <v>1349</v>
      </c>
      <c r="T3841" s="11" t="s">
        <v>1364</v>
      </c>
      <c r="U3841" s="11" t="s">
        <v>1487</v>
      </c>
      <c r="V3841" s="14"/>
      <c r="W3841" s="14"/>
      <c r="X3841" s="11" t="s">
        <v>190</v>
      </c>
      <c r="Y3841" s="11" t="s">
        <v>191</v>
      </c>
      <c r="Z3841" s="11" t="s">
        <v>20</v>
      </c>
      <c r="AA3841" s="11"/>
      <c r="AB3841" s="11" t="s">
        <v>184</v>
      </c>
      <c r="AC3841" s="11" t="s">
        <v>1002</v>
      </c>
      <c r="AD3841" s="11"/>
      <c r="AE3841" s="11"/>
      <c r="AF3841" s="11"/>
      <c r="AG3841" s="11"/>
      <c r="AH3841" s="11"/>
      <c r="AI3841" s="11" t="s">
        <v>225</v>
      </c>
      <c r="AJ3841" s="9" t="s">
        <v>59</v>
      </c>
      <c r="AK3841" s="9" t="s">
        <v>59</v>
      </c>
      <c r="AL3841" s="9"/>
    </row>
    <row r="3842" spans="1:38" hidden="1" x14ac:dyDescent="0.2">
      <c r="A3842" s="12">
        <v>3264</v>
      </c>
      <c r="B3842" s="12">
        <v>116</v>
      </c>
      <c r="C3842" s="11" t="s">
        <v>1344</v>
      </c>
      <c r="D3842" s="11" t="s">
        <v>1486</v>
      </c>
      <c r="E3842" s="12">
        <v>1969</v>
      </c>
      <c r="F3842" s="11" t="s">
        <v>227</v>
      </c>
      <c r="G3842" s="13">
        <v>1.0158025749871499E-2</v>
      </c>
      <c r="H3842" s="13"/>
      <c r="I3842" s="13"/>
      <c r="J3842" s="11"/>
      <c r="K3842" s="11"/>
      <c r="L3842" s="11" t="s">
        <v>829</v>
      </c>
      <c r="M3842" s="11"/>
      <c r="N3842" s="11" t="s">
        <v>217</v>
      </c>
      <c r="O3842" s="11" t="s">
        <v>217</v>
      </c>
      <c r="P3842" s="11"/>
      <c r="Q3842" s="11"/>
      <c r="R3842" s="14"/>
      <c r="S3842" s="11" t="s">
        <v>1349</v>
      </c>
      <c r="T3842" s="11" t="s">
        <v>1364</v>
      </c>
      <c r="U3842" s="11" t="s">
        <v>1487</v>
      </c>
      <c r="V3842" s="14"/>
      <c r="W3842" s="14"/>
      <c r="X3842" s="11" t="s">
        <v>190</v>
      </c>
      <c r="Y3842" s="11" t="s">
        <v>191</v>
      </c>
      <c r="Z3842" s="11" t="s">
        <v>20</v>
      </c>
      <c r="AA3842" s="11"/>
      <c r="AB3842" s="11" t="s">
        <v>184</v>
      </c>
      <c r="AC3842" s="11" t="s">
        <v>1002</v>
      </c>
      <c r="AD3842" s="11"/>
      <c r="AE3842" s="11"/>
      <c r="AF3842" s="11"/>
      <c r="AG3842" s="11"/>
      <c r="AH3842" s="11"/>
      <c r="AI3842" s="11" t="s">
        <v>225</v>
      </c>
      <c r="AJ3842" s="9" t="s">
        <v>59</v>
      </c>
      <c r="AK3842" s="9" t="s">
        <v>59</v>
      </c>
      <c r="AL3842" s="9"/>
    </row>
    <row r="3843" spans="1:38" hidden="1" x14ac:dyDescent="0.2">
      <c r="A3843" s="12">
        <v>3264</v>
      </c>
      <c r="B3843" s="12">
        <v>117</v>
      </c>
      <c r="C3843" s="11" t="s">
        <v>1344</v>
      </c>
      <c r="D3843" s="11" t="s">
        <v>1486</v>
      </c>
      <c r="E3843" s="12">
        <v>1969</v>
      </c>
      <c r="F3843" s="11" t="s">
        <v>227</v>
      </c>
      <c r="G3843" s="13">
        <v>9.5324389287609699E-3</v>
      </c>
      <c r="H3843" s="13"/>
      <c r="I3843" s="13"/>
      <c r="J3843" s="11"/>
      <c r="K3843" s="11"/>
      <c r="L3843" s="11" t="s">
        <v>830</v>
      </c>
      <c r="M3843" s="11"/>
      <c r="N3843" s="11" t="s">
        <v>217</v>
      </c>
      <c r="O3843" s="11" t="s">
        <v>217</v>
      </c>
      <c r="P3843" s="11"/>
      <c r="Q3843" s="11"/>
      <c r="R3843" s="14"/>
      <c r="S3843" s="11" t="s">
        <v>1349</v>
      </c>
      <c r="T3843" s="11" t="s">
        <v>1364</v>
      </c>
      <c r="U3843" s="11" t="s">
        <v>1487</v>
      </c>
      <c r="V3843" s="14"/>
      <c r="W3843" s="14"/>
      <c r="X3843" s="11" t="s">
        <v>190</v>
      </c>
      <c r="Y3843" s="11" t="s">
        <v>191</v>
      </c>
      <c r="Z3843" s="11" t="s">
        <v>20</v>
      </c>
      <c r="AA3843" s="11"/>
      <c r="AB3843" s="11" t="s">
        <v>184</v>
      </c>
      <c r="AC3843" s="11" t="s">
        <v>1002</v>
      </c>
      <c r="AD3843" s="11"/>
      <c r="AE3843" s="11"/>
      <c r="AF3843" s="11"/>
      <c r="AG3843" s="11"/>
      <c r="AH3843" s="11"/>
      <c r="AI3843" s="11" t="s">
        <v>225</v>
      </c>
      <c r="AJ3843" s="9" t="s">
        <v>59</v>
      </c>
      <c r="AK3843" s="9" t="s">
        <v>59</v>
      </c>
      <c r="AL3843" s="9"/>
    </row>
    <row r="3844" spans="1:38" hidden="1" x14ac:dyDescent="0.2">
      <c r="A3844" s="12">
        <v>3264</v>
      </c>
      <c r="B3844" s="12">
        <v>118</v>
      </c>
      <c r="C3844" s="11" t="s">
        <v>1344</v>
      </c>
      <c r="D3844" s="11" t="s">
        <v>1486</v>
      </c>
      <c r="E3844" s="12">
        <v>1969</v>
      </c>
      <c r="F3844" s="11" t="s">
        <v>227</v>
      </c>
      <c r="G3844" s="13">
        <v>8.6245338173443192E-3</v>
      </c>
      <c r="H3844" s="13"/>
      <c r="I3844" s="13"/>
      <c r="J3844" s="11"/>
      <c r="K3844" s="11"/>
      <c r="L3844" s="11" t="s">
        <v>831</v>
      </c>
      <c r="M3844" s="11"/>
      <c r="N3844" s="11" t="s">
        <v>217</v>
      </c>
      <c r="O3844" s="11" t="s">
        <v>217</v>
      </c>
      <c r="P3844" s="11"/>
      <c r="Q3844" s="11"/>
      <c r="R3844" s="14"/>
      <c r="S3844" s="11" t="s">
        <v>1349</v>
      </c>
      <c r="T3844" s="11" t="s">
        <v>1364</v>
      </c>
      <c r="U3844" s="11" t="s">
        <v>1487</v>
      </c>
      <c r="V3844" s="14"/>
      <c r="W3844" s="14"/>
      <c r="X3844" s="11" t="s">
        <v>190</v>
      </c>
      <c r="Y3844" s="11" t="s">
        <v>191</v>
      </c>
      <c r="Z3844" s="11" t="s">
        <v>20</v>
      </c>
      <c r="AA3844" s="11"/>
      <c r="AB3844" s="11" t="s">
        <v>184</v>
      </c>
      <c r="AC3844" s="11" t="s">
        <v>1002</v>
      </c>
      <c r="AD3844" s="11"/>
      <c r="AE3844" s="11"/>
      <c r="AF3844" s="11"/>
      <c r="AG3844" s="11"/>
      <c r="AH3844" s="11"/>
      <c r="AI3844" s="11" t="s">
        <v>225</v>
      </c>
      <c r="AJ3844" s="9" t="s">
        <v>59</v>
      </c>
      <c r="AK3844" s="9" t="s">
        <v>59</v>
      </c>
      <c r="AL3844" s="9"/>
    </row>
    <row r="3845" spans="1:38" hidden="1" x14ac:dyDescent="0.2">
      <c r="A3845" s="12">
        <v>3264</v>
      </c>
      <c r="B3845" s="12">
        <v>119</v>
      </c>
      <c r="C3845" s="11" t="s">
        <v>1344</v>
      </c>
      <c r="D3845" s="11" t="s">
        <v>1486</v>
      </c>
      <c r="E3845" s="12">
        <v>1969</v>
      </c>
      <c r="F3845" s="11" t="s">
        <v>227</v>
      </c>
      <c r="G3845" s="13">
        <v>7.34438284177276E-3</v>
      </c>
      <c r="H3845" s="13"/>
      <c r="I3845" s="13"/>
      <c r="J3845" s="11"/>
      <c r="K3845" s="11"/>
      <c r="L3845" s="11" t="s">
        <v>832</v>
      </c>
      <c r="M3845" s="11"/>
      <c r="N3845" s="11" t="s">
        <v>217</v>
      </c>
      <c r="O3845" s="11" t="s">
        <v>217</v>
      </c>
      <c r="P3845" s="11"/>
      <c r="Q3845" s="11"/>
      <c r="R3845" s="14"/>
      <c r="S3845" s="11" t="s">
        <v>1349</v>
      </c>
      <c r="T3845" s="11" t="s">
        <v>1364</v>
      </c>
      <c r="U3845" s="11" t="s">
        <v>1487</v>
      </c>
      <c r="V3845" s="14"/>
      <c r="W3845" s="14"/>
      <c r="X3845" s="11" t="s">
        <v>190</v>
      </c>
      <c r="Y3845" s="11" t="s">
        <v>191</v>
      </c>
      <c r="Z3845" s="11" t="s">
        <v>20</v>
      </c>
      <c r="AA3845" s="11"/>
      <c r="AB3845" s="11" t="s">
        <v>184</v>
      </c>
      <c r="AC3845" s="11" t="s">
        <v>1002</v>
      </c>
      <c r="AD3845" s="11"/>
      <c r="AE3845" s="11"/>
      <c r="AF3845" s="11"/>
      <c r="AG3845" s="11"/>
      <c r="AH3845" s="11"/>
      <c r="AI3845" s="11" t="s">
        <v>225</v>
      </c>
      <c r="AJ3845" s="9" t="s">
        <v>59</v>
      </c>
      <c r="AK3845" s="9" t="s">
        <v>59</v>
      </c>
      <c r="AL3845" s="9"/>
    </row>
    <row r="3846" spans="1:38" hidden="1" x14ac:dyDescent="0.2">
      <c r="A3846" s="12">
        <v>3264</v>
      </c>
      <c r="B3846" s="12">
        <v>120</v>
      </c>
      <c r="C3846" s="11" t="s">
        <v>1344</v>
      </c>
      <c r="D3846" s="11" t="s">
        <v>1486</v>
      </c>
      <c r="E3846" s="12">
        <v>1969</v>
      </c>
      <c r="F3846" s="11" t="s">
        <v>227</v>
      </c>
      <c r="G3846" s="13">
        <v>7.3012825332294798E-3</v>
      </c>
      <c r="H3846" s="13"/>
      <c r="I3846" s="13"/>
      <c r="J3846" s="11"/>
      <c r="K3846" s="11"/>
      <c r="L3846" s="11" t="s">
        <v>833</v>
      </c>
      <c r="M3846" s="11"/>
      <c r="N3846" s="11" t="s">
        <v>217</v>
      </c>
      <c r="O3846" s="11" t="s">
        <v>217</v>
      </c>
      <c r="P3846" s="11"/>
      <c r="Q3846" s="11"/>
      <c r="R3846" s="14"/>
      <c r="S3846" s="11" t="s">
        <v>1349</v>
      </c>
      <c r="T3846" s="11" t="s">
        <v>1364</v>
      </c>
      <c r="U3846" s="11" t="s">
        <v>1487</v>
      </c>
      <c r="V3846" s="14"/>
      <c r="W3846" s="14"/>
      <c r="X3846" s="11" t="s">
        <v>190</v>
      </c>
      <c r="Y3846" s="11" t="s">
        <v>191</v>
      </c>
      <c r="Z3846" s="11" t="s">
        <v>20</v>
      </c>
      <c r="AA3846" s="11"/>
      <c r="AB3846" s="11" t="s">
        <v>184</v>
      </c>
      <c r="AC3846" s="11" t="s">
        <v>1002</v>
      </c>
      <c r="AD3846" s="11"/>
      <c r="AE3846" s="11"/>
      <c r="AF3846" s="11"/>
      <c r="AG3846" s="11"/>
      <c r="AH3846" s="11"/>
      <c r="AI3846" s="11" t="s">
        <v>225</v>
      </c>
      <c r="AJ3846" s="9" t="s">
        <v>59</v>
      </c>
      <c r="AK3846" s="9" t="s">
        <v>59</v>
      </c>
      <c r="AL3846" s="9"/>
    </row>
    <row r="3847" spans="1:38" hidden="1" x14ac:dyDescent="0.2">
      <c r="A3847" s="12">
        <v>3264</v>
      </c>
      <c r="B3847" s="12">
        <v>121</v>
      </c>
      <c r="C3847" s="11" t="s">
        <v>1344</v>
      </c>
      <c r="D3847" s="11" t="s">
        <v>1486</v>
      </c>
      <c r="E3847" s="12">
        <v>1969</v>
      </c>
      <c r="F3847" s="11" t="s">
        <v>227</v>
      </c>
      <c r="G3847" s="13">
        <v>8.5231020620196701E-3</v>
      </c>
      <c r="H3847" s="13"/>
      <c r="I3847" s="13"/>
      <c r="J3847" s="11"/>
      <c r="K3847" s="11"/>
      <c r="L3847" s="11" t="s">
        <v>834</v>
      </c>
      <c r="M3847" s="11"/>
      <c r="N3847" s="11" t="s">
        <v>217</v>
      </c>
      <c r="O3847" s="11" t="s">
        <v>217</v>
      </c>
      <c r="P3847" s="11"/>
      <c r="Q3847" s="11"/>
      <c r="R3847" s="14"/>
      <c r="S3847" s="11" t="s">
        <v>1349</v>
      </c>
      <c r="T3847" s="11" t="s">
        <v>1364</v>
      </c>
      <c r="U3847" s="11" t="s">
        <v>1487</v>
      </c>
      <c r="V3847" s="14"/>
      <c r="W3847" s="14"/>
      <c r="X3847" s="11" t="s">
        <v>190</v>
      </c>
      <c r="Y3847" s="11" t="s">
        <v>191</v>
      </c>
      <c r="Z3847" s="11" t="s">
        <v>20</v>
      </c>
      <c r="AA3847" s="11"/>
      <c r="AB3847" s="11" t="s">
        <v>184</v>
      </c>
      <c r="AC3847" s="11" t="s">
        <v>1002</v>
      </c>
      <c r="AD3847" s="11"/>
      <c r="AE3847" s="11"/>
      <c r="AF3847" s="11"/>
      <c r="AG3847" s="11"/>
      <c r="AH3847" s="11"/>
      <c r="AI3847" s="11" t="s">
        <v>225</v>
      </c>
      <c r="AJ3847" s="9" t="s">
        <v>59</v>
      </c>
      <c r="AK3847" s="9" t="s">
        <v>59</v>
      </c>
      <c r="AL3847" s="9"/>
    </row>
    <row r="3848" spans="1:38" hidden="1" x14ac:dyDescent="0.2">
      <c r="A3848" s="12">
        <v>3264</v>
      </c>
      <c r="B3848" s="12">
        <v>122</v>
      </c>
      <c r="C3848" s="11" t="s">
        <v>1344</v>
      </c>
      <c r="D3848" s="11" t="s">
        <v>1486</v>
      </c>
      <c r="E3848" s="12">
        <v>1969</v>
      </c>
      <c r="F3848" s="11" t="s">
        <v>227</v>
      </c>
      <c r="G3848" s="13">
        <v>9.1481453529233606E-3</v>
      </c>
      <c r="H3848" s="13"/>
      <c r="I3848" s="13"/>
      <c r="J3848" s="11"/>
      <c r="K3848" s="11"/>
      <c r="L3848" s="11" t="s">
        <v>835</v>
      </c>
      <c r="M3848" s="11"/>
      <c r="N3848" s="11" t="s">
        <v>217</v>
      </c>
      <c r="O3848" s="11" t="s">
        <v>217</v>
      </c>
      <c r="P3848" s="11"/>
      <c r="Q3848" s="11"/>
      <c r="R3848" s="14"/>
      <c r="S3848" s="11" t="s">
        <v>1349</v>
      </c>
      <c r="T3848" s="11" t="s">
        <v>1364</v>
      </c>
      <c r="U3848" s="11" t="s">
        <v>1487</v>
      </c>
      <c r="V3848" s="14"/>
      <c r="W3848" s="14"/>
      <c r="X3848" s="11" t="s">
        <v>190</v>
      </c>
      <c r="Y3848" s="11" t="s">
        <v>191</v>
      </c>
      <c r="Z3848" s="11" t="s">
        <v>20</v>
      </c>
      <c r="AA3848" s="11"/>
      <c r="AB3848" s="11" t="s">
        <v>184</v>
      </c>
      <c r="AC3848" s="11" t="s">
        <v>1002</v>
      </c>
      <c r="AD3848" s="11"/>
      <c r="AE3848" s="11"/>
      <c r="AF3848" s="11"/>
      <c r="AG3848" s="11"/>
      <c r="AH3848" s="11"/>
      <c r="AI3848" s="11" t="s">
        <v>225</v>
      </c>
      <c r="AJ3848" s="9" t="s">
        <v>59</v>
      </c>
      <c r="AK3848" s="9" t="s">
        <v>59</v>
      </c>
      <c r="AL3848" s="9"/>
    </row>
    <row r="3849" spans="1:38" hidden="1" x14ac:dyDescent="0.2">
      <c r="A3849" s="12">
        <v>3264</v>
      </c>
      <c r="B3849" s="12">
        <v>123</v>
      </c>
      <c r="C3849" s="11" t="s">
        <v>1344</v>
      </c>
      <c r="D3849" s="11" t="s">
        <v>1486</v>
      </c>
      <c r="E3849" s="12">
        <v>1969</v>
      </c>
      <c r="F3849" s="11" t="s">
        <v>227</v>
      </c>
      <c r="G3849" s="13">
        <v>8.4980300846734004E-3</v>
      </c>
      <c r="H3849" s="13"/>
      <c r="I3849" s="13"/>
      <c r="J3849" s="11"/>
      <c r="K3849" s="11"/>
      <c r="L3849" s="11" t="s">
        <v>836</v>
      </c>
      <c r="M3849" s="11"/>
      <c r="N3849" s="11" t="s">
        <v>217</v>
      </c>
      <c r="O3849" s="11" t="s">
        <v>217</v>
      </c>
      <c r="P3849" s="11"/>
      <c r="Q3849" s="11"/>
      <c r="R3849" s="14"/>
      <c r="S3849" s="11" t="s">
        <v>1349</v>
      </c>
      <c r="T3849" s="11" t="s">
        <v>1364</v>
      </c>
      <c r="U3849" s="11" t="s">
        <v>1487</v>
      </c>
      <c r="V3849" s="14"/>
      <c r="W3849" s="14"/>
      <c r="X3849" s="11" t="s">
        <v>190</v>
      </c>
      <c r="Y3849" s="11" t="s">
        <v>191</v>
      </c>
      <c r="Z3849" s="11" t="s">
        <v>20</v>
      </c>
      <c r="AA3849" s="11"/>
      <c r="AB3849" s="11" t="s">
        <v>184</v>
      </c>
      <c r="AC3849" s="11" t="s">
        <v>1002</v>
      </c>
      <c r="AD3849" s="11"/>
      <c r="AE3849" s="11"/>
      <c r="AF3849" s="11"/>
      <c r="AG3849" s="11"/>
      <c r="AH3849" s="11"/>
      <c r="AI3849" s="11" t="s">
        <v>225</v>
      </c>
      <c r="AJ3849" s="9" t="s">
        <v>59</v>
      </c>
      <c r="AK3849" s="9" t="s">
        <v>59</v>
      </c>
      <c r="AL3849" s="9"/>
    </row>
    <row r="3850" spans="1:38" hidden="1" x14ac:dyDescent="0.2">
      <c r="A3850" s="12">
        <v>3264</v>
      </c>
      <c r="B3850" s="12">
        <v>124</v>
      </c>
      <c r="C3850" s="11" t="s">
        <v>1344</v>
      </c>
      <c r="D3850" s="11" t="s">
        <v>1486</v>
      </c>
      <c r="E3850" s="12">
        <v>1969</v>
      </c>
      <c r="F3850" s="11" t="s">
        <v>227</v>
      </c>
      <c r="G3850" s="13">
        <v>7.0404305260470803E-3</v>
      </c>
      <c r="H3850" s="13"/>
      <c r="I3850" s="13"/>
      <c r="J3850" s="11"/>
      <c r="K3850" s="11"/>
      <c r="L3850" s="11" t="s">
        <v>837</v>
      </c>
      <c r="M3850" s="11"/>
      <c r="N3850" s="11" t="s">
        <v>217</v>
      </c>
      <c r="O3850" s="11" t="s">
        <v>217</v>
      </c>
      <c r="P3850" s="11"/>
      <c r="Q3850" s="11"/>
      <c r="R3850" s="14"/>
      <c r="S3850" s="11" t="s">
        <v>1349</v>
      </c>
      <c r="T3850" s="11" t="s">
        <v>1364</v>
      </c>
      <c r="U3850" s="11" t="s">
        <v>1487</v>
      </c>
      <c r="V3850" s="14"/>
      <c r="W3850" s="14"/>
      <c r="X3850" s="11" t="s">
        <v>190</v>
      </c>
      <c r="Y3850" s="11" t="s">
        <v>191</v>
      </c>
      <c r="Z3850" s="11" t="s">
        <v>20</v>
      </c>
      <c r="AA3850" s="11"/>
      <c r="AB3850" s="11" t="s">
        <v>184</v>
      </c>
      <c r="AC3850" s="11" t="s">
        <v>1002</v>
      </c>
      <c r="AD3850" s="11"/>
      <c r="AE3850" s="11"/>
      <c r="AF3850" s="11"/>
      <c r="AG3850" s="11"/>
      <c r="AH3850" s="11"/>
      <c r="AI3850" s="11" t="s">
        <v>225</v>
      </c>
      <c r="AJ3850" s="9" t="s">
        <v>59</v>
      </c>
      <c r="AK3850" s="9" t="s">
        <v>59</v>
      </c>
      <c r="AL3850" s="9"/>
    </row>
    <row r="3851" spans="1:38" hidden="1" x14ac:dyDescent="0.2">
      <c r="A3851" s="12">
        <v>3264</v>
      </c>
      <c r="B3851" s="12">
        <v>125</v>
      </c>
      <c r="C3851" s="11" t="s">
        <v>1344</v>
      </c>
      <c r="D3851" s="11" t="s">
        <v>1486</v>
      </c>
      <c r="E3851" s="12">
        <v>1969</v>
      </c>
      <c r="F3851" s="11" t="s">
        <v>227</v>
      </c>
      <c r="G3851" s="13">
        <v>5.3808803782634598E-3</v>
      </c>
      <c r="H3851" s="13"/>
      <c r="I3851" s="13"/>
      <c r="J3851" s="11"/>
      <c r="K3851" s="11"/>
      <c r="L3851" s="11" t="s">
        <v>838</v>
      </c>
      <c r="M3851" s="11"/>
      <c r="N3851" s="11" t="s">
        <v>217</v>
      </c>
      <c r="O3851" s="11" t="s">
        <v>217</v>
      </c>
      <c r="P3851" s="11"/>
      <c r="Q3851" s="11"/>
      <c r="R3851" s="14"/>
      <c r="S3851" s="11" t="s">
        <v>1349</v>
      </c>
      <c r="T3851" s="11" t="s">
        <v>1364</v>
      </c>
      <c r="U3851" s="11" t="s">
        <v>1487</v>
      </c>
      <c r="V3851" s="14"/>
      <c r="W3851" s="14"/>
      <c r="X3851" s="11" t="s">
        <v>190</v>
      </c>
      <c r="Y3851" s="11" t="s">
        <v>191</v>
      </c>
      <c r="Z3851" s="11" t="s">
        <v>20</v>
      </c>
      <c r="AA3851" s="11"/>
      <c r="AB3851" s="11" t="s">
        <v>184</v>
      </c>
      <c r="AC3851" s="11" t="s">
        <v>1002</v>
      </c>
      <c r="AD3851" s="11"/>
      <c r="AE3851" s="11"/>
      <c r="AF3851" s="11"/>
      <c r="AG3851" s="11"/>
      <c r="AH3851" s="11"/>
      <c r="AI3851" s="11" t="s">
        <v>225</v>
      </c>
      <c r="AJ3851" s="9" t="s">
        <v>59</v>
      </c>
      <c r="AK3851" s="9" t="s">
        <v>59</v>
      </c>
      <c r="AL3851" s="9"/>
    </row>
    <row r="3852" spans="1:38" hidden="1" x14ac:dyDescent="0.2">
      <c r="A3852" s="12">
        <v>3264</v>
      </c>
      <c r="B3852" s="12">
        <v>126</v>
      </c>
      <c r="C3852" s="11" t="s">
        <v>1344</v>
      </c>
      <c r="D3852" s="11" t="s">
        <v>1486</v>
      </c>
      <c r="E3852" s="12">
        <v>1969</v>
      </c>
      <c r="F3852" s="11" t="s">
        <v>227</v>
      </c>
      <c r="G3852" s="13">
        <v>3.79919473119759E-3</v>
      </c>
      <c r="H3852" s="13"/>
      <c r="I3852" s="13"/>
      <c r="J3852" s="11"/>
      <c r="K3852" s="11"/>
      <c r="L3852" s="11" t="s">
        <v>839</v>
      </c>
      <c r="M3852" s="11"/>
      <c r="N3852" s="11" t="s">
        <v>217</v>
      </c>
      <c r="O3852" s="11" t="s">
        <v>217</v>
      </c>
      <c r="P3852" s="11"/>
      <c r="Q3852" s="11"/>
      <c r="R3852" s="14"/>
      <c r="S3852" s="11" t="s">
        <v>1349</v>
      </c>
      <c r="T3852" s="11" t="s">
        <v>1364</v>
      </c>
      <c r="U3852" s="11" t="s">
        <v>1487</v>
      </c>
      <c r="V3852" s="14"/>
      <c r="W3852" s="14"/>
      <c r="X3852" s="11" t="s">
        <v>190</v>
      </c>
      <c r="Y3852" s="11" t="s">
        <v>191</v>
      </c>
      <c r="Z3852" s="11" t="s">
        <v>20</v>
      </c>
      <c r="AA3852" s="11"/>
      <c r="AB3852" s="11" t="s">
        <v>184</v>
      </c>
      <c r="AC3852" s="11" t="s">
        <v>1002</v>
      </c>
      <c r="AD3852" s="11"/>
      <c r="AE3852" s="11"/>
      <c r="AF3852" s="11"/>
      <c r="AG3852" s="11"/>
      <c r="AH3852" s="11"/>
      <c r="AI3852" s="11" t="s">
        <v>225</v>
      </c>
      <c r="AJ3852" s="9" t="s">
        <v>59</v>
      </c>
      <c r="AK3852" s="9" t="s">
        <v>59</v>
      </c>
      <c r="AL3852" s="9"/>
    </row>
    <row r="3853" spans="1:38" hidden="1" x14ac:dyDescent="0.2">
      <c r="A3853" s="12">
        <v>3264</v>
      </c>
      <c r="B3853" s="12">
        <v>127</v>
      </c>
      <c r="C3853" s="11" t="s">
        <v>1344</v>
      </c>
      <c r="D3853" s="11" t="s">
        <v>1486</v>
      </c>
      <c r="E3853" s="12">
        <v>1969</v>
      </c>
      <c r="F3853" s="11" t="s">
        <v>227</v>
      </c>
      <c r="G3853" s="13">
        <v>2.2647252586186699E-3</v>
      </c>
      <c r="H3853" s="13"/>
      <c r="I3853" s="13"/>
      <c r="J3853" s="11"/>
      <c r="K3853" s="11"/>
      <c r="L3853" s="11" t="s">
        <v>1499</v>
      </c>
      <c r="M3853" s="11"/>
      <c r="N3853" s="11" t="s">
        <v>217</v>
      </c>
      <c r="O3853" s="11" t="s">
        <v>217</v>
      </c>
      <c r="P3853" s="11"/>
      <c r="Q3853" s="11"/>
      <c r="R3853" s="14"/>
      <c r="S3853" s="11" t="s">
        <v>1349</v>
      </c>
      <c r="T3853" s="11" t="s">
        <v>1364</v>
      </c>
      <c r="U3853" s="11" t="s">
        <v>1487</v>
      </c>
      <c r="V3853" s="14"/>
      <c r="W3853" s="14"/>
      <c r="X3853" s="11" t="s">
        <v>190</v>
      </c>
      <c r="Y3853" s="11" t="s">
        <v>191</v>
      </c>
      <c r="Z3853" s="11" t="s">
        <v>20</v>
      </c>
      <c r="AA3853" s="11"/>
      <c r="AB3853" s="11" t="s">
        <v>184</v>
      </c>
      <c r="AC3853" s="11" t="s">
        <v>1002</v>
      </c>
      <c r="AD3853" s="11"/>
      <c r="AE3853" s="11"/>
      <c r="AF3853" s="11"/>
      <c r="AG3853" s="11"/>
      <c r="AH3853" s="11"/>
      <c r="AI3853" s="11" t="s">
        <v>225</v>
      </c>
      <c r="AJ3853" s="9" t="s">
        <v>59</v>
      </c>
      <c r="AK3853" s="9" t="s">
        <v>59</v>
      </c>
      <c r="AL3853" s="9"/>
    </row>
    <row r="3854" spans="1:38" hidden="1" x14ac:dyDescent="0.2">
      <c r="A3854" s="12">
        <v>3264</v>
      </c>
      <c r="B3854" s="12">
        <v>128</v>
      </c>
      <c r="C3854" s="11" t="s">
        <v>1344</v>
      </c>
      <c r="D3854" s="11" t="s">
        <v>1486</v>
      </c>
      <c r="E3854" s="12">
        <v>1969</v>
      </c>
      <c r="F3854" s="11" t="s">
        <v>227</v>
      </c>
      <c r="G3854" s="13">
        <v>1.4448227131686499E-3</v>
      </c>
      <c r="H3854" s="13"/>
      <c r="I3854" s="13"/>
      <c r="J3854" s="11"/>
      <c r="K3854" s="11"/>
      <c r="L3854" s="11" t="s">
        <v>1500</v>
      </c>
      <c r="M3854" s="11"/>
      <c r="N3854" s="11" t="s">
        <v>217</v>
      </c>
      <c r="O3854" s="11" t="s">
        <v>217</v>
      </c>
      <c r="P3854" s="11"/>
      <c r="Q3854" s="11"/>
      <c r="R3854" s="14"/>
      <c r="S3854" s="11" t="s">
        <v>1349</v>
      </c>
      <c r="T3854" s="11" t="s">
        <v>1364</v>
      </c>
      <c r="U3854" s="11" t="s">
        <v>1487</v>
      </c>
      <c r="V3854" s="14"/>
      <c r="W3854" s="14"/>
      <c r="X3854" s="11" t="s">
        <v>190</v>
      </c>
      <c r="Y3854" s="11" t="s">
        <v>191</v>
      </c>
      <c r="Z3854" s="11" t="s">
        <v>20</v>
      </c>
      <c r="AA3854" s="11"/>
      <c r="AB3854" s="11" t="s">
        <v>184</v>
      </c>
      <c r="AC3854" s="11" t="s">
        <v>1002</v>
      </c>
      <c r="AD3854" s="11"/>
      <c r="AE3854" s="11"/>
      <c r="AF3854" s="11"/>
      <c r="AG3854" s="11"/>
      <c r="AH3854" s="11"/>
      <c r="AI3854" s="11" t="s">
        <v>225</v>
      </c>
      <c r="AJ3854" s="9" t="s">
        <v>59</v>
      </c>
      <c r="AK3854" s="9" t="s">
        <v>59</v>
      </c>
      <c r="AL3854" s="9"/>
    </row>
    <row r="3855" spans="1:38" hidden="1" x14ac:dyDescent="0.2">
      <c r="A3855" s="12">
        <v>3264</v>
      </c>
      <c r="B3855" s="12">
        <v>129</v>
      </c>
      <c r="C3855" s="11" t="s">
        <v>1344</v>
      </c>
      <c r="D3855" s="11" t="s">
        <v>1486</v>
      </c>
      <c r="E3855" s="12">
        <v>1969</v>
      </c>
      <c r="F3855" s="11" t="s">
        <v>227</v>
      </c>
      <c r="G3855" s="13">
        <v>1.8227174895544299E-3</v>
      </c>
      <c r="H3855" s="13"/>
      <c r="I3855" s="13"/>
      <c r="J3855" s="11"/>
      <c r="K3855" s="11"/>
      <c r="L3855" s="11" t="s">
        <v>842</v>
      </c>
      <c r="M3855" s="11"/>
      <c r="N3855" s="11" t="s">
        <v>217</v>
      </c>
      <c r="O3855" s="11" t="s">
        <v>217</v>
      </c>
      <c r="P3855" s="11"/>
      <c r="Q3855" s="11"/>
      <c r="R3855" s="14"/>
      <c r="S3855" s="11" t="s">
        <v>1349</v>
      </c>
      <c r="T3855" s="11" t="s">
        <v>1364</v>
      </c>
      <c r="U3855" s="11" t="s">
        <v>1487</v>
      </c>
      <c r="V3855" s="14"/>
      <c r="W3855" s="14"/>
      <c r="X3855" s="11" t="s">
        <v>190</v>
      </c>
      <c r="Y3855" s="11" t="s">
        <v>191</v>
      </c>
      <c r="Z3855" s="11" t="s">
        <v>20</v>
      </c>
      <c r="AA3855" s="11"/>
      <c r="AB3855" s="11" t="s">
        <v>184</v>
      </c>
      <c r="AC3855" s="11" t="s">
        <v>1002</v>
      </c>
      <c r="AD3855" s="11"/>
      <c r="AE3855" s="11"/>
      <c r="AF3855" s="11"/>
      <c r="AG3855" s="11"/>
      <c r="AH3855" s="11"/>
      <c r="AI3855" s="11" t="s">
        <v>225</v>
      </c>
      <c r="AJ3855" s="9" t="s">
        <v>59</v>
      </c>
      <c r="AK3855" s="9" t="s">
        <v>59</v>
      </c>
      <c r="AL3855" s="9"/>
    </row>
    <row r="3856" spans="1:38" hidden="1" x14ac:dyDescent="0.2">
      <c r="A3856" s="12">
        <v>3264</v>
      </c>
      <c r="B3856" s="12">
        <v>130</v>
      </c>
      <c r="C3856" s="11" t="s">
        <v>1344</v>
      </c>
      <c r="D3856" s="11" t="s">
        <v>1486</v>
      </c>
      <c r="E3856" s="12">
        <v>1969</v>
      </c>
      <c r="F3856" s="11" t="s">
        <v>227</v>
      </c>
      <c r="G3856" s="13">
        <v>1.95156916092317E-3</v>
      </c>
      <c r="H3856" s="13"/>
      <c r="I3856" s="13"/>
      <c r="J3856" s="11"/>
      <c r="K3856" s="11"/>
      <c r="L3856" s="11" t="s">
        <v>843</v>
      </c>
      <c r="M3856" s="11"/>
      <c r="N3856" s="11" t="s">
        <v>217</v>
      </c>
      <c r="O3856" s="11" t="s">
        <v>217</v>
      </c>
      <c r="P3856" s="11"/>
      <c r="Q3856" s="11"/>
      <c r="R3856" s="14"/>
      <c r="S3856" s="11" t="s">
        <v>1349</v>
      </c>
      <c r="T3856" s="11" t="s">
        <v>1364</v>
      </c>
      <c r="U3856" s="11" t="s">
        <v>1487</v>
      </c>
      <c r="V3856" s="14"/>
      <c r="W3856" s="14"/>
      <c r="X3856" s="11" t="s">
        <v>190</v>
      </c>
      <c r="Y3856" s="11" t="s">
        <v>191</v>
      </c>
      <c r="Z3856" s="11" t="s">
        <v>20</v>
      </c>
      <c r="AA3856" s="11"/>
      <c r="AB3856" s="11" t="s">
        <v>184</v>
      </c>
      <c r="AC3856" s="11" t="s">
        <v>1002</v>
      </c>
      <c r="AD3856" s="11"/>
      <c r="AE3856" s="11"/>
      <c r="AF3856" s="11"/>
      <c r="AG3856" s="11"/>
      <c r="AH3856" s="11"/>
      <c r="AI3856" s="11" t="s">
        <v>225</v>
      </c>
      <c r="AJ3856" s="9" t="s">
        <v>59</v>
      </c>
      <c r="AK3856" s="9" t="s">
        <v>59</v>
      </c>
      <c r="AL3856" s="9"/>
    </row>
    <row r="3857" spans="1:38" hidden="1" x14ac:dyDescent="0.2">
      <c r="A3857" s="12">
        <v>3264</v>
      </c>
      <c r="B3857" s="12">
        <v>131</v>
      </c>
      <c r="C3857" s="11" t="s">
        <v>1344</v>
      </c>
      <c r="D3857" s="11" t="s">
        <v>1486</v>
      </c>
      <c r="E3857" s="12">
        <v>1969</v>
      </c>
      <c r="F3857" s="11" t="s">
        <v>227</v>
      </c>
      <c r="G3857" s="13">
        <v>9.4996546073369402E-4</v>
      </c>
      <c r="H3857" s="13"/>
      <c r="I3857" s="13"/>
      <c r="J3857" s="11"/>
      <c r="K3857" s="11"/>
      <c r="L3857" s="11" t="s">
        <v>844</v>
      </c>
      <c r="M3857" s="11"/>
      <c r="N3857" s="11" t="s">
        <v>217</v>
      </c>
      <c r="O3857" s="11" t="s">
        <v>217</v>
      </c>
      <c r="P3857" s="11"/>
      <c r="Q3857" s="11"/>
      <c r="R3857" s="14"/>
      <c r="S3857" s="11" t="s">
        <v>1349</v>
      </c>
      <c r="T3857" s="11" t="s">
        <v>1364</v>
      </c>
      <c r="U3857" s="11" t="s">
        <v>1487</v>
      </c>
      <c r="V3857" s="14"/>
      <c r="W3857" s="14"/>
      <c r="X3857" s="11" t="s">
        <v>190</v>
      </c>
      <c r="Y3857" s="11" t="s">
        <v>191</v>
      </c>
      <c r="Z3857" s="11" t="s">
        <v>20</v>
      </c>
      <c r="AA3857" s="11"/>
      <c r="AB3857" s="11" t="s">
        <v>184</v>
      </c>
      <c r="AC3857" s="11" t="s">
        <v>1002</v>
      </c>
      <c r="AD3857" s="11"/>
      <c r="AE3857" s="11"/>
      <c r="AF3857" s="11"/>
      <c r="AG3857" s="11"/>
      <c r="AH3857" s="11"/>
      <c r="AI3857" s="11" t="s">
        <v>225</v>
      </c>
      <c r="AJ3857" s="9" t="s">
        <v>59</v>
      </c>
      <c r="AK3857" s="9" t="s">
        <v>59</v>
      </c>
      <c r="AL3857" s="9"/>
    </row>
    <row r="3858" spans="1:38" hidden="1" x14ac:dyDescent="0.2">
      <c r="A3858" s="12">
        <v>3264</v>
      </c>
      <c r="B3858" s="12">
        <v>132</v>
      </c>
      <c r="C3858" s="11" t="s">
        <v>1344</v>
      </c>
      <c r="D3858" s="11" t="s">
        <v>1486</v>
      </c>
      <c r="E3858" s="12">
        <v>1969</v>
      </c>
      <c r="F3858" s="11" t="s">
        <v>227</v>
      </c>
      <c r="G3858" s="13">
        <v>1.6242243635644499E-2</v>
      </c>
      <c r="H3858" s="13"/>
      <c r="I3858" s="13"/>
      <c r="J3858" s="11"/>
      <c r="K3858" s="11"/>
      <c r="L3858" s="11" t="s">
        <v>721</v>
      </c>
      <c r="M3858" s="11"/>
      <c r="N3858" s="11" t="s">
        <v>1352</v>
      </c>
      <c r="O3858" s="11" t="s">
        <v>217</v>
      </c>
      <c r="P3858" s="11"/>
      <c r="Q3858" s="11"/>
      <c r="R3858" s="14"/>
      <c r="S3858" s="11" t="s">
        <v>1488</v>
      </c>
      <c r="T3858" s="11"/>
      <c r="U3858" s="11"/>
      <c r="V3858" s="14"/>
      <c r="W3858" s="14"/>
      <c r="X3858" s="11" t="s">
        <v>190</v>
      </c>
      <c r="Y3858" s="11" t="s">
        <v>191</v>
      </c>
      <c r="Z3858" s="11" t="s">
        <v>1489</v>
      </c>
      <c r="AA3858" s="11"/>
      <c r="AB3858" s="11" t="s">
        <v>184</v>
      </c>
      <c r="AC3858" s="11" t="s">
        <v>1002</v>
      </c>
      <c r="AD3858" s="11"/>
      <c r="AE3858" s="11"/>
      <c r="AF3858" s="11"/>
      <c r="AG3858" s="11"/>
      <c r="AH3858" s="11"/>
      <c r="AI3858" s="11" t="s">
        <v>225</v>
      </c>
      <c r="AJ3858" s="9" t="s">
        <v>59</v>
      </c>
      <c r="AK3858" s="9" t="s">
        <v>59</v>
      </c>
      <c r="AL3858" s="9"/>
    </row>
    <row r="3859" spans="1:38" hidden="1" x14ac:dyDescent="0.2">
      <c r="A3859" s="12">
        <v>3264</v>
      </c>
      <c r="B3859" s="12">
        <v>133</v>
      </c>
      <c r="C3859" s="11" t="s">
        <v>1344</v>
      </c>
      <c r="D3859" s="11" t="s">
        <v>1486</v>
      </c>
      <c r="E3859" s="12">
        <v>1969</v>
      </c>
      <c r="F3859" s="11" t="s">
        <v>227</v>
      </c>
      <c r="G3859" s="13">
        <v>1.9076456525433001E-2</v>
      </c>
      <c r="H3859" s="13"/>
      <c r="I3859" s="13"/>
      <c r="J3859" s="11"/>
      <c r="K3859" s="11"/>
      <c r="L3859" s="11" t="s">
        <v>722</v>
      </c>
      <c r="M3859" s="11"/>
      <c r="N3859" s="11" t="s">
        <v>1352</v>
      </c>
      <c r="O3859" s="11" t="s">
        <v>217</v>
      </c>
      <c r="P3859" s="11"/>
      <c r="Q3859" s="11"/>
      <c r="R3859" s="14"/>
      <c r="S3859" s="11" t="s">
        <v>1488</v>
      </c>
      <c r="T3859" s="11"/>
      <c r="U3859" s="11"/>
      <c r="V3859" s="14"/>
      <c r="W3859" s="14"/>
      <c r="X3859" s="11" t="s">
        <v>190</v>
      </c>
      <c r="Y3859" s="11" t="s">
        <v>191</v>
      </c>
      <c r="Z3859" s="11" t="s">
        <v>1489</v>
      </c>
      <c r="AA3859" s="11"/>
      <c r="AB3859" s="11" t="s">
        <v>184</v>
      </c>
      <c r="AC3859" s="11" t="s">
        <v>1002</v>
      </c>
      <c r="AD3859" s="11"/>
      <c r="AE3859" s="11"/>
      <c r="AF3859" s="11"/>
      <c r="AG3859" s="11"/>
      <c r="AH3859" s="11"/>
      <c r="AI3859" s="11" t="s">
        <v>225</v>
      </c>
      <c r="AJ3859" s="9" t="s">
        <v>59</v>
      </c>
      <c r="AK3859" s="9" t="s">
        <v>59</v>
      </c>
      <c r="AL3859" s="9"/>
    </row>
    <row r="3860" spans="1:38" hidden="1" x14ac:dyDescent="0.2">
      <c r="A3860" s="12">
        <v>3264</v>
      </c>
      <c r="B3860" s="12">
        <v>134</v>
      </c>
      <c r="C3860" s="11" t="s">
        <v>1344</v>
      </c>
      <c r="D3860" s="11" t="s">
        <v>1486</v>
      </c>
      <c r="E3860" s="12">
        <v>1969</v>
      </c>
      <c r="F3860" s="11" t="s">
        <v>227</v>
      </c>
      <c r="G3860" s="13">
        <v>2.16308636668343E-2</v>
      </c>
      <c r="H3860" s="13"/>
      <c r="I3860" s="13"/>
      <c r="J3860" s="11"/>
      <c r="K3860" s="11"/>
      <c r="L3860" s="11" t="s">
        <v>723</v>
      </c>
      <c r="M3860" s="11"/>
      <c r="N3860" s="11" t="s">
        <v>1352</v>
      </c>
      <c r="O3860" s="11" t="s">
        <v>217</v>
      </c>
      <c r="P3860" s="11"/>
      <c r="Q3860" s="11"/>
      <c r="R3860" s="14"/>
      <c r="S3860" s="11" t="s">
        <v>1488</v>
      </c>
      <c r="T3860" s="11"/>
      <c r="U3860" s="11"/>
      <c r="V3860" s="14"/>
      <c r="W3860" s="14"/>
      <c r="X3860" s="11" t="s">
        <v>190</v>
      </c>
      <c r="Y3860" s="11" t="s">
        <v>191</v>
      </c>
      <c r="Z3860" s="11" t="s">
        <v>1489</v>
      </c>
      <c r="AA3860" s="11"/>
      <c r="AB3860" s="11" t="s">
        <v>184</v>
      </c>
      <c r="AC3860" s="11" t="s">
        <v>1002</v>
      </c>
      <c r="AD3860" s="11"/>
      <c r="AE3860" s="11"/>
      <c r="AF3860" s="11"/>
      <c r="AG3860" s="11"/>
      <c r="AH3860" s="11"/>
      <c r="AI3860" s="11" t="s">
        <v>225</v>
      </c>
      <c r="AJ3860" s="9" t="s">
        <v>59</v>
      </c>
      <c r="AK3860" s="9" t="s">
        <v>59</v>
      </c>
      <c r="AL3860" s="9"/>
    </row>
    <row r="3861" spans="1:38" hidden="1" x14ac:dyDescent="0.2">
      <c r="A3861" s="12">
        <v>3264</v>
      </c>
      <c r="B3861" s="12">
        <v>135</v>
      </c>
      <c r="C3861" s="11" t="s">
        <v>1344</v>
      </c>
      <c r="D3861" s="11" t="s">
        <v>1486</v>
      </c>
      <c r="E3861" s="12">
        <v>1969</v>
      </c>
      <c r="F3861" s="11" t="s">
        <v>227</v>
      </c>
      <c r="G3861" s="13">
        <v>2.4234528945208601E-2</v>
      </c>
      <c r="H3861" s="13"/>
      <c r="I3861" s="13"/>
      <c r="J3861" s="11"/>
      <c r="K3861" s="11"/>
      <c r="L3861" s="11" t="s">
        <v>724</v>
      </c>
      <c r="M3861" s="11"/>
      <c r="N3861" s="11" t="s">
        <v>1352</v>
      </c>
      <c r="O3861" s="11" t="s">
        <v>217</v>
      </c>
      <c r="P3861" s="11"/>
      <c r="Q3861" s="11"/>
      <c r="R3861" s="14"/>
      <c r="S3861" s="11" t="s">
        <v>1488</v>
      </c>
      <c r="T3861" s="11"/>
      <c r="U3861" s="11"/>
      <c r="V3861" s="14"/>
      <c r="W3861" s="14"/>
      <c r="X3861" s="11" t="s">
        <v>190</v>
      </c>
      <c r="Y3861" s="11" t="s">
        <v>191</v>
      </c>
      <c r="Z3861" s="11" t="s">
        <v>1489</v>
      </c>
      <c r="AA3861" s="11"/>
      <c r="AB3861" s="11" t="s">
        <v>184</v>
      </c>
      <c r="AC3861" s="11" t="s">
        <v>1002</v>
      </c>
      <c r="AD3861" s="11"/>
      <c r="AE3861" s="11"/>
      <c r="AF3861" s="11"/>
      <c r="AG3861" s="11"/>
      <c r="AH3861" s="11"/>
      <c r="AI3861" s="11" t="s">
        <v>225</v>
      </c>
      <c r="AJ3861" s="9" t="s">
        <v>59</v>
      </c>
      <c r="AK3861" s="9" t="s">
        <v>59</v>
      </c>
      <c r="AL3861" s="9"/>
    </row>
    <row r="3862" spans="1:38" hidden="1" x14ac:dyDescent="0.2">
      <c r="A3862" s="12">
        <v>3264</v>
      </c>
      <c r="B3862" s="12">
        <v>136</v>
      </c>
      <c r="C3862" s="11" t="s">
        <v>1344</v>
      </c>
      <c r="D3862" s="11" t="s">
        <v>1486</v>
      </c>
      <c r="E3862" s="12">
        <v>1969</v>
      </c>
      <c r="F3862" s="11" t="s">
        <v>227</v>
      </c>
      <c r="G3862" s="13">
        <v>2.6483331306921699E-2</v>
      </c>
      <c r="H3862" s="13"/>
      <c r="I3862" s="13"/>
      <c r="J3862" s="11"/>
      <c r="K3862" s="11"/>
      <c r="L3862" s="11" t="s">
        <v>725</v>
      </c>
      <c r="M3862" s="11"/>
      <c r="N3862" s="11" t="s">
        <v>1352</v>
      </c>
      <c r="O3862" s="11" t="s">
        <v>217</v>
      </c>
      <c r="P3862" s="11"/>
      <c r="Q3862" s="11"/>
      <c r="R3862" s="14"/>
      <c r="S3862" s="11" t="s">
        <v>1488</v>
      </c>
      <c r="T3862" s="11"/>
      <c r="U3862" s="11"/>
      <c r="V3862" s="14"/>
      <c r="W3862" s="14"/>
      <c r="X3862" s="11" t="s">
        <v>190</v>
      </c>
      <c r="Y3862" s="11" t="s">
        <v>191</v>
      </c>
      <c r="Z3862" s="11" t="s">
        <v>1489</v>
      </c>
      <c r="AA3862" s="11"/>
      <c r="AB3862" s="11" t="s">
        <v>184</v>
      </c>
      <c r="AC3862" s="11" t="s">
        <v>1002</v>
      </c>
      <c r="AD3862" s="11"/>
      <c r="AE3862" s="11"/>
      <c r="AF3862" s="11"/>
      <c r="AG3862" s="11"/>
      <c r="AH3862" s="11"/>
      <c r="AI3862" s="11" t="s">
        <v>225</v>
      </c>
      <c r="AJ3862" s="9" t="s">
        <v>59</v>
      </c>
      <c r="AK3862" s="9" t="s">
        <v>59</v>
      </c>
      <c r="AL3862" s="9"/>
    </row>
    <row r="3863" spans="1:38" hidden="1" x14ac:dyDescent="0.2">
      <c r="A3863" s="12">
        <v>3264</v>
      </c>
      <c r="B3863" s="12">
        <v>137</v>
      </c>
      <c r="C3863" s="11" t="s">
        <v>1344</v>
      </c>
      <c r="D3863" s="11" t="s">
        <v>1486</v>
      </c>
      <c r="E3863" s="12">
        <v>1969</v>
      </c>
      <c r="F3863" s="11" t="s">
        <v>227</v>
      </c>
      <c r="G3863" s="13">
        <v>2.8272517500851899E-2</v>
      </c>
      <c r="H3863" s="13"/>
      <c r="I3863" s="13"/>
      <c r="J3863" s="11"/>
      <c r="K3863" s="11"/>
      <c r="L3863" s="11" t="s">
        <v>726</v>
      </c>
      <c r="M3863" s="11"/>
      <c r="N3863" s="11" t="s">
        <v>1352</v>
      </c>
      <c r="O3863" s="11" t="s">
        <v>217</v>
      </c>
      <c r="P3863" s="11"/>
      <c r="Q3863" s="11"/>
      <c r="R3863" s="14"/>
      <c r="S3863" s="11" t="s">
        <v>1488</v>
      </c>
      <c r="T3863" s="11"/>
      <c r="U3863" s="11"/>
      <c r="V3863" s="14"/>
      <c r="W3863" s="14"/>
      <c r="X3863" s="11" t="s">
        <v>190</v>
      </c>
      <c r="Y3863" s="11" t="s">
        <v>191</v>
      </c>
      <c r="Z3863" s="11" t="s">
        <v>1489</v>
      </c>
      <c r="AA3863" s="11"/>
      <c r="AB3863" s="11" t="s">
        <v>184</v>
      </c>
      <c r="AC3863" s="11" t="s">
        <v>1002</v>
      </c>
      <c r="AD3863" s="11"/>
      <c r="AE3863" s="11"/>
      <c r="AF3863" s="11"/>
      <c r="AG3863" s="11"/>
      <c r="AH3863" s="11"/>
      <c r="AI3863" s="11" t="s">
        <v>225</v>
      </c>
      <c r="AJ3863" s="9" t="s">
        <v>59</v>
      </c>
      <c r="AK3863" s="9" t="s">
        <v>59</v>
      </c>
      <c r="AL3863" s="9"/>
    </row>
    <row r="3864" spans="1:38" hidden="1" x14ac:dyDescent="0.2">
      <c r="A3864" s="12">
        <v>3264</v>
      </c>
      <c r="B3864" s="12">
        <v>138</v>
      </c>
      <c r="C3864" s="11" t="s">
        <v>1344</v>
      </c>
      <c r="D3864" s="11" t="s">
        <v>1486</v>
      </c>
      <c r="E3864" s="12">
        <v>1969</v>
      </c>
      <c r="F3864" s="11" t="s">
        <v>227</v>
      </c>
      <c r="G3864" s="13">
        <v>3.0035423718705701E-2</v>
      </c>
      <c r="H3864" s="13"/>
      <c r="I3864" s="13"/>
      <c r="J3864" s="11"/>
      <c r="K3864" s="11"/>
      <c r="L3864" s="11" t="s">
        <v>727</v>
      </c>
      <c r="M3864" s="11"/>
      <c r="N3864" s="11" t="s">
        <v>1352</v>
      </c>
      <c r="O3864" s="11" t="s">
        <v>217</v>
      </c>
      <c r="P3864" s="11"/>
      <c r="Q3864" s="11"/>
      <c r="R3864" s="14"/>
      <c r="S3864" s="11" t="s">
        <v>1488</v>
      </c>
      <c r="T3864" s="11"/>
      <c r="U3864" s="11"/>
      <c r="V3864" s="14"/>
      <c r="W3864" s="14"/>
      <c r="X3864" s="11" t="s">
        <v>190</v>
      </c>
      <c r="Y3864" s="11" t="s">
        <v>191</v>
      </c>
      <c r="Z3864" s="11" t="s">
        <v>1489</v>
      </c>
      <c r="AA3864" s="11"/>
      <c r="AB3864" s="11" t="s">
        <v>184</v>
      </c>
      <c r="AC3864" s="11" t="s">
        <v>1002</v>
      </c>
      <c r="AD3864" s="11"/>
      <c r="AE3864" s="11"/>
      <c r="AF3864" s="11"/>
      <c r="AG3864" s="11"/>
      <c r="AH3864" s="11"/>
      <c r="AI3864" s="11" t="s">
        <v>225</v>
      </c>
      <c r="AJ3864" s="9" t="s">
        <v>59</v>
      </c>
      <c r="AK3864" s="9" t="s">
        <v>59</v>
      </c>
      <c r="AL3864" s="9"/>
    </row>
    <row r="3865" spans="1:38" hidden="1" x14ac:dyDescent="0.2">
      <c r="A3865" s="12">
        <v>3264</v>
      </c>
      <c r="B3865" s="12">
        <v>139</v>
      </c>
      <c r="C3865" s="11" t="s">
        <v>1344</v>
      </c>
      <c r="D3865" s="11" t="s">
        <v>1486</v>
      </c>
      <c r="E3865" s="12">
        <v>1969</v>
      </c>
      <c r="F3865" s="11" t="s">
        <v>227</v>
      </c>
      <c r="G3865" s="13">
        <v>3.1250001806792903E-2</v>
      </c>
      <c r="H3865" s="13"/>
      <c r="I3865" s="13"/>
      <c r="J3865" s="11"/>
      <c r="K3865" s="11"/>
      <c r="L3865" s="11" t="s">
        <v>728</v>
      </c>
      <c r="M3865" s="11"/>
      <c r="N3865" s="11" t="s">
        <v>1352</v>
      </c>
      <c r="O3865" s="11" t="s">
        <v>217</v>
      </c>
      <c r="P3865" s="11"/>
      <c r="Q3865" s="11"/>
      <c r="R3865" s="14"/>
      <c r="S3865" s="11" t="s">
        <v>1488</v>
      </c>
      <c r="T3865" s="11"/>
      <c r="U3865" s="11"/>
      <c r="V3865" s="14"/>
      <c r="W3865" s="14"/>
      <c r="X3865" s="11" t="s">
        <v>190</v>
      </c>
      <c r="Y3865" s="11" t="s">
        <v>191</v>
      </c>
      <c r="Z3865" s="11" t="s">
        <v>1489</v>
      </c>
      <c r="AA3865" s="11"/>
      <c r="AB3865" s="11" t="s">
        <v>184</v>
      </c>
      <c r="AC3865" s="11" t="s">
        <v>1002</v>
      </c>
      <c r="AD3865" s="11"/>
      <c r="AE3865" s="11"/>
      <c r="AF3865" s="11"/>
      <c r="AG3865" s="11"/>
      <c r="AH3865" s="11"/>
      <c r="AI3865" s="11" t="s">
        <v>225</v>
      </c>
      <c r="AJ3865" s="9" t="s">
        <v>59</v>
      </c>
      <c r="AK3865" s="9" t="s">
        <v>59</v>
      </c>
      <c r="AL3865" s="9"/>
    </row>
    <row r="3866" spans="1:38" hidden="1" x14ac:dyDescent="0.2">
      <c r="A3866" s="12">
        <v>3264</v>
      </c>
      <c r="B3866" s="12">
        <v>140</v>
      </c>
      <c r="C3866" s="11" t="s">
        <v>1344</v>
      </c>
      <c r="D3866" s="11" t="s">
        <v>1486</v>
      </c>
      <c r="E3866" s="12">
        <v>1969</v>
      </c>
      <c r="F3866" s="11" t="s">
        <v>227</v>
      </c>
      <c r="G3866" s="13">
        <v>3.1946472861809502E-2</v>
      </c>
      <c r="H3866" s="13"/>
      <c r="I3866" s="13"/>
      <c r="J3866" s="11"/>
      <c r="K3866" s="11"/>
      <c r="L3866" s="11" t="s">
        <v>729</v>
      </c>
      <c r="M3866" s="11"/>
      <c r="N3866" s="11" t="s">
        <v>1352</v>
      </c>
      <c r="O3866" s="11" t="s">
        <v>217</v>
      </c>
      <c r="P3866" s="11"/>
      <c r="Q3866" s="11"/>
      <c r="R3866" s="14"/>
      <c r="S3866" s="11" t="s">
        <v>1488</v>
      </c>
      <c r="T3866" s="11"/>
      <c r="U3866" s="11"/>
      <c r="V3866" s="14"/>
      <c r="W3866" s="14"/>
      <c r="X3866" s="11" t="s">
        <v>190</v>
      </c>
      <c r="Y3866" s="11" t="s">
        <v>191</v>
      </c>
      <c r="Z3866" s="11" t="s">
        <v>1489</v>
      </c>
      <c r="AA3866" s="11"/>
      <c r="AB3866" s="11" t="s">
        <v>184</v>
      </c>
      <c r="AC3866" s="11" t="s">
        <v>1002</v>
      </c>
      <c r="AD3866" s="11"/>
      <c r="AE3866" s="11"/>
      <c r="AF3866" s="11"/>
      <c r="AG3866" s="11"/>
      <c r="AH3866" s="11"/>
      <c r="AI3866" s="11" t="s">
        <v>225</v>
      </c>
      <c r="AJ3866" s="9" t="s">
        <v>59</v>
      </c>
      <c r="AK3866" s="9" t="s">
        <v>59</v>
      </c>
      <c r="AL3866" s="9"/>
    </row>
    <row r="3867" spans="1:38" hidden="1" x14ac:dyDescent="0.2">
      <c r="A3867" s="12">
        <v>3264</v>
      </c>
      <c r="B3867" s="12">
        <v>141</v>
      </c>
      <c r="C3867" s="11" t="s">
        <v>1344</v>
      </c>
      <c r="D3867" s="11" t="s">
        <v>1486</v>
      </c>
      <c r="E3867" s="12">
        <v>1969</v>
      </c>
      <c r="F3867" s="11" t="s">
        <v>227</v>
      </c>
      <c r="G3867" s="13">
        <v>3.2822428886875997E-2</v>
      </c>
      <c r="H3867" s="13"/>
      <c r="I3867" s="13"/>
      <c r="J3867" s="11"/>
      <c r="K3867" s="11"/>
      <c r="L3867" s="11" t="s">
        <v>730</v>
      </c>
      <c r="M3867" s="11"/>
      <c r="N3867" s="11" t="s">
        <v>1352</v>
      </c>
      <c r="O3867" s="11" t="s">
        <v>217</v>
      </c>
      <c r="P3867" s="11"/>
      <c r="Q3867" s="11"/>
      <c r="R3867" s="14"/>
      <c r="S3867" s="11" t="s">
        <v>1488</v>
      </c>
      <c r="T3867" s="11"/>
      <c r="U3867" s="11"/>
      <c r="V3867" s="14"/>
      <c r="W3867" s="14"/>
      <c r="X3867" s="11" t="s">
        <v>190</v>
      </c>
      <c r="Y3867" s="11" t="s">
        <v>191</v>
      </c>
      <c r="Z3867" s="11" t="s">
        <v>1489</v>
      </c>
      <c r="AA3867" s="11"/>
      <c r="AB3867" s="11" t="s">
        <v>184</v>
      </c>
      <c r="AC3867" s="11" t="s">
        <v>1002</v>
      </c>
      <c r="AD3867" s="11"/>
      <c r="AE3867" s="11"/>
      <c r="AF3867" s="11"/>
      <c r="AG3867" s="11"/>
      <c r="AH3867" s="11"/>
      <c r="AI3867" s="11" t="s">
        <v>225</v>
      </c>
      <c r="AJ3867" s="9" t="s">
        <v>59</v>
      </c>
      <c r="AK3867" s="9" t="s">
        <v>59</v>
      </c>
      <c r="AL3867" s="9"/>
    </row>
    <row r="3868" spans="1:38" hidden="1" x14ac:dyDescent="0.2">
      <c r="A3868" s="12">
        <v>3264</v>
      </c>
      <c r="B3868" s="12">
        <v>142</v>
      </c>
      <c r="C3868" s="11" t="s">
        <v>1344</v>
      </c>
      <c r="D3868" s="11" t="s">
        <v>1486</v>
      </c>
      <c r="E3868" s="12">
        <v>1969</v>
      </c>
      <c r="F3868" s="11" t="s">
        <v>227</v>
      </c>
      <c r="G3868" s="13">
        <v>3.3356628103937302E-2</v>
      </c>
      <c r="H3868" s="13"/>
      <c r="I3868" s="13"/>
      <c r="J3868" s="11"/>
      <c r="K3868" s="11"/>
      <c r="L3868" s="11" t="s">
        <v>736</v>
      </c>
      <c r="M3868" s="11"/>
      <c r="N3868" s="11" t="s">
        <v>1352</v>
      </c>
      <c r="O3868" s="11" t="s">
        <v>217</v>
      </c>
      <c r="P3868" s="11"/>
      <c r="Q3868" s="11"/>
      <c r="R3868" s="14"/>
      <c r="S3868" s="11" t="s">
        <v>1488</v>
      </c>
      <c r="T3868" s="11"/>
      <c r="U3868" s="11"/>
      <c r="V3868" s="14"/>
      <c r="W3868" s="14"/>
      <c r="X3868" s="11" t="s">
        <v>190</v>
      </c>
      <c r="Y3868" s="11" t="s">
        <v>191</v>
      </c>
      <c r="Z3868" s="11" t="s">
        <v>1489</v>
      </c>
      <c r="AA3868" s="11"/>
      <c r="AB3868" s="11" t="s">
        <v>184</v>
      </c>
      <c r="AC3868" s="11" t="s">
        <v>1002</v>
      </c>
      <c r="AD3868" s="11"/>
      <c r="AE3868" s="11"/>
      <c r="AF3868" s="11"/>
      <c r="AG3868" s="11"/>
      <c r="AH3868" s="11"/>
      <c r="AI3868" s="11" t="s">
        <v>225</v>
      </c>
      <c r="AJ3868" s="9" t="s">
        <v>59</v>
      </c>
      <c r="AK3868" s="9" t="s">
        <v>59</v>
      </c>
      <c r="AL3868" s="9"/>
    </row>
    <row r="3869" spans="1:38" hidden="1" x14ac:dyDescent="0.2">
      <c r="A3869" s="12">
        <v>3264</v>
      </c>
      <c r="B3869" s="12">
        <v>143</v>
      </c>
      <c r="C3869" s="11" t="s">
        <v>1344</v>
      </c>
      <c r="D3869" s="11" t="s">
        <v>1486</v>
      </c>
      <c r="E3869" s="12">
        <v>1969</v>
      </c>
      <c r="F3869" s="11" t="s">
        <v>227</v>
      </c>
      <c r="G3869" s="13">
        <v>3.3518023065138798E-2</v>
      </c>
      <c r="H3869" s="13"/>
      <c r="I3869" s="13"/>
      <c r="J3869" s="11"/>
      <c r="K3869" s="11"/>
      <c r="L3869" s="11" t="s">
        <v>737</v>
      </c>
      <c r="M3869" s="11"/>
      <c r="N3869" s="11" t="s">
        <v>1352</v>
      </c>
      <c r="O3869" s="11" t="s">
        <v>217</v>
      </c>
      <c r="P3869" s="11"/>
      <c r="Q3869" s="11"/>
      <c r="R3869" s="14"/>
      <c r="S3869" s="11" t="s">
        <v>1488</v>
      </c>
      <c r="T3869" s="11"/>
      <c r="U3869" s="11"/>
      <c r="V3869" s="14"/>
      <c r="W3869" s="14"/>
      <c r="X3869" s="11" t="s">
        <v>190</v>
      </c>
      <c r="Y3869" s="11" t="s">
        <v>191</v>
      </c>
      <c r="Z3869" s="11" t="s">
        <v>1489</v>
      </c>
      <c r="AA3869" s="11"/>
      <c r="AB3869" s="11" t="s">
        <v>184</v>
      </c>
      <c r="AC3869" s="11" t="s">
        <v>1002</v>
      </c>
      <c r="AD3869" s="11"/>
      <c r="AE3869" s="11"/>
      <c r="AF3869" s="11"/>
      <c r="AG3869" s="11"/>
      <c r="AH3869" s="11"/>
      <c r="AI3869" s="11" t="s">
        <v>225</v>
      </c>
      <c r="AJ3869" s="9" t="s">
        <v>59</v>
      </c>
      <c r="AK3869" s="9" t="s">
        <v>59</v>
      </c>
      <c r="AL3869" s="9"/>
    </row>
    <row r="3870" spans="1:38" hidden="1" x14ac:dyDescent="0.2">
      <c r="A3870" s="12">
        <v>3264</v>
      </c>
      <c r="B3870" s="12">
        <v>144</v>
      </c>
      <c r="C3870" s="11" t="s">
        <v>1344</v>
      </c>
      <c r="D3870" s="11" t="s">
        <v>1486</v>
      </c>
      <c r="E3870" s="12">
        <v>1969</v>
      </c>
      <c r="F3870" s="11" t="s">
        <v>227</v>
      </c>
      <c r="G3870" s="13">
        <v>3.3883835031619097E-2</v>
      </c>
      <c r="H3870" s="13"/>
      <c r="I3870" s="13"/>
      <c r="J3870" s="11"/>
      <c r="K3870" s="11"/>
      <c r="L3870" s="11" t="s">
        <v>738</v>
      </c>
      <c r="M3870" s="11"/>
      <c r="N3870" s="11" t="s">
        <v>1352</v>
      </c>
      <c r="O3870" s="11" t="s">
        <v>217</v>
      </c>
      <c r="P3870" s="11"/>
      <c r="Q3870" s="11"/>
      <c r="R3870" s="14"/>
      <c r="S3870" s="11" t="s">
        <v>1488</v>
      </c>
      <c r="T3870" s="11"/>
      <c r="U3870" s="11"/>
      <c r="V3870" s="14"/>
      <c r="W3870" s="14"/>
      <c r="X3870" s="11" t="s">
        <v>190</v>
      </c>
      <c r="Y3870" s="11" t="s">
        <v>191</v>
      </c>
      <c r="Z3870" s="11" t="s">
        <v>1489</v>
      </c>
      <c r="AA3870" s="11"/>
      <c r="AB3870" s="11" t="s">
        <v>184</v>
      </c>
      <c r="AC3870" s="11" t="s">
        <v>1002</v>
      </c>
      <c r="AD3870" s="11"/>
      <c r="AE3870" s="11"/>
      <c r="AF3870" s="11"/>
      <c r="AG3870" s="11"/>
      <c r="AH3870" s="11"/>
      <c r="AI3870" s="11" t="s">
        <v>225</v>
      </c>
      <c r="AJ3870" s="9" t="s">
        <v>59</v>
      </c>
      <c r="AK3870" s="9" t="s">
        <v>59</v>
      </c>
      <c r="AL3870" s="9"/>
    </row>
    <row r="3871" spans="1:38" hidden="1" x14ac:dyDescent="0.2">
      <c r="A3871" s="12">
        <v>3264</v>
      </c>
      <c r="B3871" s="12">
        <v>145</v>
      </c>
      <c r="C3871" s="11" t="s">
        <v>1344</v>
      </c>
      <c r="D3871" s="11" t="s">
        <v>1486</v>
      </c>
      <c r="E3871" s="12">
        <v>1969</v>
      </c>
      <c r="F3871" s="11" t="s">
        <v>227</v>
      </c>
      <c r="G3871" s="13">
        <v>3.3805943806494598E-2</v>
      </c>
      <c r="H3871" s="13"/>
      <c r="I3871" s="13"/>
      <c r="J3871" s="11"/>
      <c r="K3871" s="11"/>
      <c r="L3871" s="11" t="s">
        <v>739</v>
      </c>
      <c r="M3871" s="11"/>
      <c r="N3871" s="11" t="s">
        <v>1352</v>
      </c>
      <c r="O3871" s="11" t="s">
        <v>217</v>
      </c>
      <c r="P3871" s="11"/>
      <c r="Q3871" s="11"/>
      <c r="R3871" s="14"/>
      <c r="S3871" s="11" t="s">
        <v>1488</v>
      </c>
      <c r="T3871" s="11"/>
      <c r="U3871" s="11"/>
      <c r="V3871" s="14"/>
      <c r="W3871" s="14"/>
      <c r="X3871" s="11" t="s">
        <v>190</v>
      </c>
      <c r="Y3871" s="11" t="s">
        <v>191</v>
      </c>
      <c r="Z3871" s="11" t="s">
        <v>1489</v>
      </c>
      <c r="AA3871" s="11"/>
      <c r="AB3871" s="11" t="s">
        <v>184</v>
      </c>
      <c r="AC3871" s="11" t="s">
        <v>1002</v>
      </c>
      <c r="AD3871" s="11"/>
      <c r="AE3871" s="11"/>
      <c r="AF3871" s="11"/>
      <c r="AG3871" s="11"/>
      <c r="AH3871" s="11"/>
      <c r="AI3871" s="11" t="s">
        <v>225</v>
      </c>
      <c r="AJ3871" s="9" t="s">
        <v>59</v>
      </c>
      <c r="AK3871" s="9" t="s">
        <v>59</v>
      </c>
      <c r="AL3871" s="9"/>
    </row>
    <row r="3872" spans="1:38" hidden="1" x14ac:dyDescent="0.2">
      <c r="A3872" s="12">
        <v>3264</v>
      </c>
      <c r="B3872" s="12">
        <v>146</v>
      </c>
      <c r="C3872" s="11" t="s">
        <v>1344</v>
      </c>
      <c r="D3872" s="11" t="s">
        <v>1486</v>
      </c>
      <c r="E3872" s="12">
        <v>1969</v>
      </c>
      <c r="F3872" s="11" t="s">
        <v>227</v>
      </c>
      <c r="G3872" s="13">
        <v>3.3251595880883597E-2</v>
      </c>
      <c r="H3872" s="13"/>
      <c r="I3872" s="13"/>
      <c r="J3872" s="11"/>
      <c r="K3872" s="11"/>
      <c r="L3872" s="11" t="s">
        <v>740</v>
      </c>
      <c r="M3872" s="11"/>
      <c r="N3872" s="11" t="s">
        <v>1352</v>
      </c>
      <c r="O3872" s="11" t="s">
        <v>217</v>
      </c>
      <c r="P3872" s="11"/>
      <c r="Q3872" s="11"/>
      <c r="R3872" s="14"/>
      <c r="S3872" s="11" t="s">
        <v>1488</v>
      </c>
      <c r="T3872" s="11"/>
      <c r="U3872" s="11"/>
      <c r="V3872" s="14"/>
      <c r="W3872" s="14"/>
      <c r="X3872" s="11" t="s">
        <v>190</v>
      </c>
      <c r="Y3872" s="11" t="s">
        <v>191</v>
      </c>
      <c r="Z3872" s="11" t="s">
        <v>1489</v>
      </c>
      <c r="AA3872" s="11"/>
      <c r="AB3872" s="11" t="s">
        <v>184</v>
      </c>
      <c r="AC3872" s="11" t="s">
        <v>1002</v>
      </c>
      <c r="AD3872" s="11"/>
      <c r="AE3872" s="11"/>
      <c r="AF3872" s="11"/>
      <c r="AG3872" s="11"/>
      <c r="AH3872" s="11"/>
      <c r="AI3872" s="11" t="s">
        <v>225</v>
      </c>
      <c r="AJ3872" s="9" t="s">
        <v>59</v>
      </c>
      <c r="AK3872" s="9" t="s">
        <v>59</v>
      </c>
      <c r="AL3872" s="9"/>
    </row>
    <row r="3873" spans="1:38" hidden="1" x14ac:dyDescent="0.2">
      <c r="A3873" s="12">
        <v>3264</v>
      </c>
      <c r="B3873" s="12">
        <v>147</v>
      </c>
      <c r="C3873" s="11" t="s">
        <v>1344</v>
      </c>
      <c r="D3873" s="11" t="s">
        <v>1486</v>
      </c>
      <c r="E3873" s="12">
        <v>1969</v>
      </c>
      <c r="F3873" s="11" t="s">
        <v>227</v>
      </c>
      <c r="G3873" s="13">
        <v>3.2833325394015199E-2</v>
      </c>
      <c r="H3873" s="13"/>
      <c r="I3873" s="13"/>
      <c r="J3873" s="11"/>
      <c r="K3873" s="11"/>
      <c r="L3873" s="11" t="s">
        <v>741</v>
      </c>
      <c r="M3873" s="11"/>
      <c r="N3873" s="11" t="s">
        <v>1352</v>
      </c>
      <c r="O3873" s="11" t="s">
        <v>217</v>
      </c>
      <c r="P3873" s="11"/>
      <c r="Q3873" s="11"/>
      <c r="R3873" s="14"/>
      <c r="S3873" s="11" t="s">
        <v>1488</v>
      </c>
      <c r="T3873" s="11"/>
      <c r="U3873" s="11"/>
      <c r="V3873" s="14"/>
      <c r="W3873" s="14"/>
      <c r="X3873" s="11" t="s">
        <v>190</v>
      </c>
      <c r="Y3873" s="11" t="s">
        <v>191</v>
      </c>
      <c r="Z3873" s="11" t="s">
        <v>1489</v>
      </c>
      <c r="AA3873" s="11"/>
      <c r="AB3873" s="11" t="s">
        <v>184</v>
      </c>
      <c r="AC3873" s="11" t="s">
        <v>1002</v>
      </c>
      <c r="AD3873" s="11"/>
      <c r="AE3873" s="11"/>
      <c r="AF3873" s="11"/>
      <c r="AG3873" s="11"/>
      <c r="AH3873" s="11"/>
      <c r="AI3873" s="11" t="s">
        <v>225</v>
      </c>
      <c r="AJ3873" s="9" t="s">
        <v>59</v>
      </c>
      <c r="AK3873" s="9" t="s">
        <v>59</v>
      </c>
      <c r="AL3873" s="9"/>
    </row>
    <row r="3874" spans="1:38" hidden="1" x14ac:dyDescent="0.2">
      <c r="A3874" s="12">
        <v>3264</v>
      </c>
      <c r="B3874" s="12">
        <v>148</v>
      </c>
      <c r="C3874" s="11" t="s">
        <v>1344</v>
      </c>
      <c r="D3874" s="11" t="s">
        <v>1486</v>
      </c>
      <c r="E3874" s="12">
        <v>1969</v>
      </c>
      <c r="F3874" s="11" t="s">
        <v>227</v>
      </c>
      <c r="G3874" s="13">
        <v>3.20777348787658E-2</v>
      </c>
      <c r="H3874" s="13"/>
      <c r="I3874" s="13"/>
      <c r="J3874" s="11"/>
      <c r="K3874" s="11"/>
      <c r="L3874" s="11" t="s">
        <v>742</v>
      </c>
      <c r="M3874" s="11"/>
      <c r="N3874" s="11" t="s">
        <v>1352</v>
      </c>
      <c r="O3874" s="11" t="s">
        <v>217</v>
      </c>
      <c r="P3874" s="11"/>
      <c r="Q3874" s="11"/>
      <c r="R3874" s="14"/>
      <c r="S3874" s="11" t="s">
        <v>1488</v>
      </c>
      <c r="T3874" s="11"/>
      <c r="U3874" s="11"/>
      <c r="V3874" s="14"/>
      <c r="W3874" s="14"/>
      <c r="X3874" s="11" t="s">
        <v>190</v>
      </c>
      <c r="Y3874" s="11" t="s">
        <v>191</v>
      </c>
      <c r="Z3874" s="11" t="s">
        <v>1489</v>
      </c>
      <c r="AA3874" s="11"/>
      <c r="AB3874" s="11" t="s">
        <v>184</v>
      </c>
      <c r="AC3874" s="11" t="s">
        <v>1002</v>
      </c>
      <c r="AD3874" s="11"/>
      <c r="AE3874" s="11"/>
      <c r="AF3874" s="11"/>
      <c r="AG3874" s="11"/>
      <c r="AH3874" s="11"/>
      <c r="AI3874" s="11" t="s">
        <v>225</v>
      </c>
      <c r="AJ3874" s="9" t="s">
        <v>59</v>
      </c>
      <c r="AK3874" s="9" t="s">
        <v>59</v>
      </c>
      <c r="AL3874" s="9"/>
    </row>
    <row r="3875" spans="1:38" hidden="1" x14ac:dyDescent="0.2">
      <c r="A3875" s="12">
        <v>3264</v>
      </c>
      <c r="B3875" s="12">
        <v>149</v>
      </c>
      <c r="C3875" s="11" t="s">
        <v>1344</v>
      </c>
      <c r="D3875" s="11" t="s">
        <v>1486</v>
      </c>
      <c r="E3875" s="12">
        <v>1969</v>
      </c>
      <c r="F3875" s="11" t="s">
        <v>227</v>
      </c>
      <c r="G3875" s="13">
        <v>3.1226998187378899E-2</v>
      </c>
      <c r="H3875" s="13"/>
      <c r="I3875" s="13"/>
      <c r="J3875" s="11"/>
      <c r="K3875" s="11"/>
      <c r="L3875" s="11" t="s">
        <v>743</v>
      </c>
      <c r="M3875" s="11"/>
      <c r="N3875" s="11" t="s">
        <v>1352</v>
      </c>
      <c r="O3875" s="11" t="s">
        <v>217</v>
      </c>
      <c r="P3875" s="11"/>
      <c r="Q3875" s="11"/>
      <c r="R3875" s="14"/>
      <c r="S3875" s="11" t="s">
        <v>1488</v>
      </c>
      <c r="T3875" s="11"/>
      <c r="U3875" s="11"/>
      <c r="V3875" s="14"/>
      <c r="W3875" s="14"/>
      <c r="X3875" s="11" t="s">
        <v>190</v>
      </c>
      <c r="Y3875" s="11" t="s">
        <v>191</v>
      </c>
      <c r="Z3875" s="11" t="s">
        <v>1489</v>
      </c>
      <c r="AA3875" s="11"/>
      <c r="AB3875" s="11" t="s">
        <v>184</v>
      </c>
      <c r="AC3875" s="11" t="s">
        <v>1002</v>
      </c>
      <c r="AD3875" s="11"/>
      <c r="AE3875" s="11"/>
      <c r="AF3875" s="11"/>
      <c r="AG3875" s="11"/>
      <c r="AH3875" s="11"/>
      <c r="AI3875" s="11" t="s">
        <v>225</v>
      </c>
      <c r="AJ3875" s="9" t="s">
        <v>59</v>
      </c>
      <c r="AK3875" s="9" t="s">
        <v>59</v>
      </c>
      <c r="AL3875" s="9"/>
    </row>
    <row r="3876" spans="1:38" hidden="1" x14ac:dyDescent="0.2">
      <c r="A3876" s="12">
        <v>3264</v>
      </c>
      <c r="B3876" s="12">
        <v>150</v>
      </c>
      <c r="C3876" s="11" t="s">
        <v>1344</v>
      </c>
      <c r="D3876" s="11" t="s">
        <v>1486</v>
      </c>
      <c r="E3876" s="12">
        <v>1969</v>
      </c>
      <c r="F3876" s="11" t="s">
        <v>227</v>
      </c>
      <c r="G3876" s="13">
        <v>3.0990102291437099E-2</v>
      </c>
      <c r="H3876" s="13"/>
      <c r="I3876" s="13"/>
      <c r="J3876" s="11"/>
      <c r="K3876" s="11"/>
      <c r="L3876" s="11" t="s">
        <v>744</v>
      </c>
      <c r="M3876" s="11"/>
      <c r="N3876" s="11" t="s">
        <v>1352</v>
      </c>
      <c r="O3876" s="11" t="s">
        <v>217</v>
      </c>
      <c r="P3876" s="11"/>
      <c r="Q3876" s="11"/>
      <c r="R3876" s="14"/>
      <c r="S3876" s="11" t="s">
        <v>1488</v>
      </c>
      <c r="T3876" s="11"/>
      <c r="U3876" s="11"/>
      <c r="V3876" s="14"/>
      <c r="W3876" s="14"/>
      <c r="X3876" s="11" t="s">
        <v>190</v>
      </c>
      <c r="Y3876" s="11" t="s">
        <v>191</v>
      </c>
      <c r="Z3876" s="11" t="s">
        <v>1489</v>
      </c>
      <c r="AA3876" s="11"/>
      <c r="AB3876" s="11" t="s">
        <v>184</v>
      </c>
      <c r="AC3876" s="11" t="s">
        <v>1002</v>
      </c>
      <c r="AD3876" s="11"/>
      <c r="AE3876" s="11"/>
      <c r="AF3876" s="11"/>
      <c r="AG3876" s="11"/>
      <c r="AH3876" s="11"/>
      <c r="AI3876" s="11" t="s">
        <v>225</v>
      </c>
      <c r="AJ3876" s="9" t="s">
        <v>59</v>
      </c>
      <c r="AK3876" s="9" t="s">
        <v>59</v>
      </c>
      <c r="AL3876" s="9"/>
    </row>
    <row r="3877" spans="1:38" hidden="1" x14ac:dyDescent="0.2">
      <c r="A3877" s="12">
        <v>3264</v>
      </c>
      <c r="B3877" s="12">
        <v>151</v>
      </c>
      <c r="C3877" s="11" t="s">
        <v>1344</v>
      </c>
      <c r="D3877" s="11" t="s">
        <v>1486</v>
      </c>
      <c r="E3877" s="12">
        <v>1969</v>
      </c>
      <c r="F3877" s="11" t="s">
        <v>227</v>
      </c>
      <c r="G3877" s="13">
        <v>3.0532281009623099E-2</v>
      </c>
      <c r="H3877" s="13"/>
      <c r="I3877" s="13"/>
      <c r="J3877" s="11"/>
      <c r="K3877" s="11"/>
      <c r="L3877" s="11" t="s">
        <v>745</v>
      </c>
      <c r="M3877" s="11"/>
      <c r="N3877" s="11" t="s">
        <v>1352</v>
      </c>
      <c r="O3877" s="11" t="s">
        <v>217</v>
      </c>
      <c r="P3877" s="11"/>
      <c r="Q3877" s="11"/>
      <c r="R3877" s="14"/>
      <c r="S3877" s="11" t="s">
        <v>1488</v>
      </c>
      <c r="T3877" s="11"/>
      <c r="U3877" s="11"/>
      <c r="V3877" s="14"/>
      <c r="W3877" s="14"/>
      <c r="X3877" s="11" t="s">
        <v>190</v>
      </c>
      <c r="Y3877" s="11" t="s">
        <v>191</v>
      </c>
      <c r="Z3877" s="11" t="s">
        <v>1489</v>
      </c>
      <c r="AA3877" s="11"/>
      <c r="AB3877" s="11" t="s">
        <v>184</v>
      </c>
      <c r="AC3877" s="11" t="s">
        <v>1002</v>
      </c>
      <c r="AD3877" s="11"/>
      <c r="AE3877" s="11"/>
      <c r="AF3877" s="11"/>
      <c r="AG3877" s="11"/>
      <c r="AH3877" s="11"/>
      <c r="AI3877" s="11" t="s">
        <v>225</v>
      </c>
      <c r="AJ3877" s="9" t="s">
        <v>59</v>
      </c>
      <c r="AK3877" s="9" t="s">
        <v>59</v>
      </c>
      <c r="AL3877" s="9"/>
    </row>
    <row r="3878" spans="1:38" hidden="1" x14ac:dyDescent="0.2">
      <c r="A3878" s="12">
        <v>3264</v>
      </c>
      <c r="B3878" s="12">
        <v>152</v>
      </c>
      <c r="C3878" s="11" t="s">
        <v>1344</v>
      </c>
      <c r="D3878" s="11" t="s">
        <v>1486</v>
      </c>
      <c r="E3878" s="12">
        <v>1969</v>
      </c>
      <c r="F3878" s="11" t="s">
        <v>227</v>
      </c>
      <c r="G3878" s="13">
        <v>3.0389836496995601E-2</v>
      </c>
      <c r="H3878" s="13"/>
      <c r="I3878" s="13"/>
      <c r="J3878" s="11"/>
      <c r="K3878" s="11"/>
      <c r="L3878" s="11" t="s">
        <v>746</v>
      </c>
      <c r="M3878" s="11"/>
      <c r="N3878" s="11" t="s">
        <v>1352</v>
      </c>
      <c r="O3878" s="11" t="s">
        <v>217</v>
      </c>
      <c r="P3878" s="11"/>
      <c r="Q3878" s="11"/>
      <c r="R3878" s="14"/>
      <c r="S3878" s="11" t="s">
        <v>1488</v>
      </c>
      <c r="T3878" s="11"/>
      <c r="U3878" s="11"/>
      <c r="V3878" s="14"/>
      <c r="W3878" s="14"/>
      <c r="X3878" s="11" t="s">
        <v>190</v>
      </c>
      <c r="Y3878" s="11" t="s">
        <v>191</v>
      </c>
      <c r="Z3878" s="11" t="s">
        <v>1489</v>
      </c>
      <c r="AA3878" s="11"/>
      <c r="AB3878" s="11" t="s">
        <v>184</v>
      </c>
      <c r="AC3878" s="11" t="s">
        <v>1002</v>
      </c>
      <c r="AD3878" s="11"/>
      <c r="AE3878" s="11"/>
      <c r="AF3878" s="11"/>
      <c r="AG3878" s="11"/>
      <c r="AH3878" s="11"/>
      <c r="AI3878" s="11" t="s">
        <v>225</v>
      </c>
      <c r="AJ3878" s="9" t="s">
        <v>59</v>
      </c>
      <c r="AK3878" s="9" t="s">
        <v>59</v>
      </c>
      <c r="AL3878" s="9"/>
    </row>
    <row r="3879" spans="1:38" hidden="1" x14ac:dyDescent="0.2">
      <c r="A3879" s="12">
        <v>3264</v>
      </c>
      <c r="B3879" s="12">
        <v>153</v>
      </c>
      <c r="C3879" s="11" t="s">
        <v>1344</v>
      </c>
      <c r="D3879" s="11" t="s">
        <v>1486</v>
      </c>
      <c r="E3879" s="12">
        <v>1969</v>
      </c>
      <c r="F3879" s="11" t="s">
        <v>227</v>
      </c>
      <c r="G3879" s="13">
        <v>2.98570812227082E-2</v>
      </c>
      <c r="H3879" s="13"/>
      <c r="I3879" s="13"/>
      <c r="J3879" s="11"/>
      <c r="K3879" s="11"/>
      <c r="L3879" s="11" t="s">
        <v>747</v>
      </c>
      <c r="M3879" s="11"/>
      <c r="N3879" s="11" t="s">
        <v>1352</v>
      </c>
      <c r="O3879" s="11" t="s">
        <v>217</v>
      </c>
      <c r="P3879" s="11"/>
      <c r="Q3879" s="11"/>
      <c r="R3879" s="14"/>
      <c r="S3879" s="11" t="s">
        <v>1488</v>
      </c>
      <c r="T3879" s="11"/>
      <c r="U3879" s="11"/>
      <c r="V3879" s="14"/>
      <c r="W3879" s="14"/>
      <c r="X3879" s="11" t="s">
        <v>190</v>
      </c>
      <c r="Y3879" s="11" t="s">
        <v>191</v>
      </c>
      <c r="Z3879" s="11" t="s">
        <v>1489</v>
      </c>
      <c r="AA3879" s="11"/>
      <c r="AB3879" s="11" t="s">
        <v>184</v>
      </c>
      <c r="AC3879" s="11" t="s">
        <v>1002</v>
      </c>
      <c r="AD3879" s="11"/>
      <c r="AE3879" s="11"/>
      <c r="AF3879" s="11"/>
      <c r="AG3879" s="11"/>
      <c r="AH3879" s="11"/>
      <c r="AI3879" s="11" t="s">
        <v>225</v>
      </c>
      <c r="AJ3879" s="9" t="s">
        <v>59</v>
      </c>
      <c r="AK3879" s="9" t="s">
        <v>59</v>
      </c>
      <c r="AL3879" s="9"/>
    </row>
    <row r="3880" spans="1:38" hidden="1" x14ac:dyDescent="0.2">
      <c r="A3880" s="12">
        <v>3264</v>
      </c>
      <c r="B3880" s="12">
        <v>154</v>
      </c>
      <c r="C3880" s="11" t="s">
        <v>1344</v>
      </c>
      <c r="D3880" s="11" t="s">
        <v>1486</v>
      </c>
      <c r="E3880" s="12">
        <v>1969</v>
      </c>
      <c r="F3880" s="11" t="s">
        <v>227</v>
      </c>
      <c r="G3880" s="13">
        <v>2.8922557177230201E-2</v>
      </c>
      <c r="H3880" s="13"/>
      <c r="I3880" s="13"/>
      <c r="J3880" s="11"/>
      <c r="K3880" s="11"/>
      <c r="L3880" s="11" t="s">
        <v>748</v>
      </c>
      <c r="M3880" s="11"/>
      <c r="N3880" s="11" t="s">
        <v>1352</v>
      </c>
      <c r="O3880" s="11" t="s">
        <v>217</v>
      </c>
      <c r="P3880" s="11"/>
      <c r="Q3880" s="11"/>
      <c r="R3880" s="14"/>
      <c r="S3880" s="11" t="s">
        <v>1488</v>
      </c>
      <c r="T3880" s="11"/>
      <c r="U3880" s="11"/>
      <c r="V3880" s="14"/>
      <c r="W3880" s="14"/>
      <c r="X3880" s="11" t="s">
        <v>190</v>
      </c>
      <c r="Y3880" s="11" t="s">
        <v>191</v>
      </c>
      <c r="Z3880" s="11" t="s">
        <v>1489</v>
      </c>
      <c r="AA3880" s="11"/>
      <c r="AB3880" s="11" t="s">
        <v>184</v>
      </c>
      <c r="AC3880" s="11" t="s">
        <v>1002</v>
      </c>
      <c r="AD3880" s="11"/>
      <c r="AE3880" s="11"/>
      <c r="AF3880" s="11"/>
      <c r="AG3880" s="11"/>
      <c r="AH3880" s="11"/>
      <c r="AI3880" s="11" t="s">
        <v>225</v>
      </c>
      <c r="AJ3880" s="9" t="s">
        <v>59</v>
      </c>
      <c r="AK3880" s="9" t="s">
        <v>59</v>
      </c>
      <c r="AL3880" s="9"/>
    </row>
    <row r="3881" spans="1:38" hidden="1" x14ac:dyDescent="0.2">
      <c r="A3881" s="12">
        <v>3264</v>
      </c>
      <c r="B3881" s="12">
        <v>155</v>
      </c>
      <c r="C3881" s="11" t="s">
        <v>1344</v>
      </c>
      <c r="D3881" s="11" t="s">
        <v>1486</v>
      </c>
      <c r="E3881" s="12">
        <v>1969</v>
      </c>
      <c r="F3881" s="11" t="s">
        <v>227</v>
      </c>
      <c r="G3881" s="13">
        <v>2.8094717762847301E-2</v>
      </c>
      <c r="H3881" s="13"/>
      <c r="I3881" s="13"/>
      <c r="J3881" s="11"/>
      <c r="K3881" s="11"/>
      <c r="L3881" s="11" t="s">
        <v>749</v>
      </c>
      <c r="M3881" s="11"/>
      <c r="N3881" s="11" t="s">
        <v>1352</v>
      </c>
      <c r="O3881" s="11" t="s">
        <v>217</v>
      </c>
      <c r="P3881" s="11"/>
      <c r="Q3881" s="11"/>
      <c r="R3881" s="14"/>
      <c r="S3881" s="11" t="s">
        <v>1488</v>
      </c>
      <c r="T3881" s="11"/>
      <c r="U3881" s="11"/>
      <c r="V3881" s="14"/>
      <c r="W3881" s="14"/>
      <c r="X3881" s="11" t="s">
        <v>190</v>
      </c>
      <c r="Y3881" s="11" t="s">
        <v>191</v>
      </c>
      <c r="Z3881" s="11" t="s">
        <v>1489</v>
      </c>
      <c r="AA3881" s="11"/>
      <c r="AB3881" s="11" t="s">
        <v>184</v>
      </c>
      <c r="AC3881" s="11" t="s">
        <v>1002</v>
      </c>
      <c r="AD3881" s="11"/>
      <c r="AE3881" s="11"/>
      <c r="AF3881" s="11"/>
      <c r="AG3881" s="11"/>
      <c r="AH3881" s="11"/>
      <c r="AI3881" s="11" t="s">
        <v>225</v>
      </c>
      <c r="AJ3881" s="9" t="s">
        <v>59</v>
      </c>
      <c r="AK3881" s="9" t="s">
        <v>59</v>
      </c>
      <c r="AL3881" s="9"/>
    </row>
    <row r="3882" spans="1:38" hidden="1" x14ac:dyDescent="0.2">
      <c r="A3882" s="12">
        <v>3264</v>
      </c>
      <c r="B3882" s="12">
        <v>156</v>
      </c>
      <c r="C3882" s="11" t="s">
        <v>1344</v>
      </c>
      <c r="D3882" s="11" t="s">
        <v>1486</v>
      </c>
      <c r="E3882" s="12">
        <v>1969</v>
      </c>
      <c r="F3882" s="11" t="s">
        <v>227</v>
      </c>
      <c r="G3882" s="13">
        <v>2.6741370695978699E-2</v>
      </c>
      <c r="H3882" s="13"/>
      <c r="I3882" s="13"/>
      <c r="J3882" s="11"/>
      <c r="K3882" s="11"/>
      <c r="L3882" s="11" t="s">
        <v>750</v>
      </c>
      <c r="M3882" s="11"/>
      <c r="N3882" s="11" t="s">
        <v>1352</v>
      </c>
      <c r="O3882" s="11" t="s">
        <v>217</v>
      </c>
      <c r="P3882" s="11"/>
      <c r="Q3882" s="11"/>
      <c r="R3882" s="14"/>
      <c r="S3882" s="11" t="s">
        <v>1488</v>
      </c>
      <c r="T3882" s="11"/>
      <c r="U3882" s="11"/>
      <c r="V3882" s="14"/>
      <c r="W3882" s="14"/>
      <c r="X3882" s="11" t="s">
        <v>190</v>
      </c>
      <c r="Y3882" s="11" t="s">
        <v>191</v>
      </c>
      <c r="Z3882" s="11" t="s">
        <v>1489</v>
      </c>
      <c r="AA3882" s="11"/>
      <c r="AB3882" s="11" t="s">
        <v>184</v>
      </c>
      <c r="AC3882" s="11" t="s">
        <v>1002</v>
      </c>
      <c r="AD3882" s="11"/>
      <c r="AE3882" s="11"/>
      <c r="AF3882" s="11"/>
      <c r="AG3882" s="11"/>
      <c r="AH3882" s="11"/>
      <c r="AI3882" s="11" t="s">
        <v>225</v>
      </c>
      <c r="AJ3882" s="9" t="s">
        <v>59</v>
      </c>
      <c r="AK3882" s="9" t="s">
        <v>59</v>
      </c>
      <c r="AL3882" s="9"/>
    </row>
    <row r="3883" spans="1:38" hidden="1" x14ac:dyDescent="0.2">
      <c r="A3883" s="12">
        <v>3264</v>
      </c>
      <c r="B3883" s="12">
        <v>157</v>
      </c>
      <c r="C3883" s="11" t="s">
        <v>1344</v>
      </c>
      <c r="D3883" s="11" t="s">
        <v>1486</v>
      </c>
      <c r="E3883" s="12">
        <v>1969</v>
      </c>
      <c r="F3883" s="11" t="s">
        <v>227</v>
      </c>
      <c r="G3883" s="13">
        <v>2.4840158504092401E-2</v>
      </c>
      <c r="H3883" s="13"/>
      <c r="I3883" s="13"/>
      <c r="J3883" s="11"/>
      <c r="K3883" s="11"/>
      <c r="L3883" s="11" t="s">
        <v>810</v>
      </c>
      <c r="M3883" s="11"/>
      <c r="N3883" s="11" t="s">
        <v>1352</v>
      </c>
      <c r="O3883" s="11" t="s">
        <v>217</v>
      </c>
      <c r="P3883" s="11"/>
      <c r="Q3883" s="11"/>
      <c r="R3883" s="14"/>
      <c r="S3883" s="11" t="s">
        <v>1488</v>
      </c>
      <c r="T3883" s="11"/>
      <c r="U3883" s="11"/>
      <c r="V3883" s="14"/>
      <c r="W3883" s="14"/>
      <c r="X3883" s="11" t="s">
        <v>190</v>
      </c>
      <c r="Y3883" s="11" t="s">
        <v>191</v>
      </c>
      <c r="Z3883" s="11" t="s">
        <v>1489</v>
      </c>
      <c r="AA3883" s="11"/>
      <c r="AB3883" s="11" t="s">
        <v>184</v>
      </c>
      <c r="AC3883" s="11" t="s">
        <v>1002</v>
      </c>
      <c r="AD3883" s="11"/>
      <c r="AE3883" s="11"/>
      <c r="AF3883" s="11"/>
      <c r="AG3883" s="11"/>
      <c r="AH3883" s="11"/>
      <c r="AI3883" s="11" t="s">
        <v>225</v>
      </c>
      <c r="AJ3883" s="9" t="s">
        <v>59</v>
      </c>
      <c r="AK3883" s="9" t="s">
        <v>59</v>
      </c>
      <c r="AL3883" s="9"/>
    </row>
    <row r="3884" spans="1:38" hidden="1" x14ac:dyDescent="0.2">
      <c r="A3884" s="12">
        <v>3264</v>
      </c>
      <c r="B3884" s="12">
        <v>158</v>
      </c>
      <c r="C3884" s="11" t="s">
        <v>1344</v>
      </c>
      <c r="D3884" s="11" t="s">
        <v>1486</v>
      </c>
      <c r="E3884" s="12">
        <v>1969</v>
      </c>
      <c r="F3884" s="11" t="s">
        <v>227</v>
      </c>
      <c r="G3884" s="13">
        <v>2.2931307794261301E-2</v>
      </c>
      <c r="H3884" s="13"/>
      <c r="I3884" s="13"/>
      <c r="J3884" s="11"/>
      <c r="K3884" s="11"/>
      <c r="L3884" s="11" t="s">
        <v>811</v>
      </c>
      <c r="M3884" s="11"/>
      <c r="N3884" s="11" t="s">
        <v>1352</v>
      </c>
      <c r="O3884" s="11" t="s">
        <v>217</v>
      </c>
      <c r="P3884" s="11"/>
      <c r="Q3884" s="11"/>
      <c r="R3884" s="14"/>
      <c r="S3884" s="11" t="s">
        <v>1488</v>
      </c>
      <c r="T3884" s="11"/>
      <c r="U3884" s="11"/>
      <c r="V3884" s="14"/>
      <c r="W3884" s="14"/>
      <c r="X3884" s="11" t="s">
        <v>190</v>
      </c>
      <c r="Y3884" s="11" t="s">
        <v>191</v>
      </c>
      <c r="Z3884" s="11" t="s">
        <v>1489</v>
      </c>
      <c r="AA3884" s="11"/>
      <c r="AB3884" s="11" t="s">
        <v>184</v>
      </c>
      <c r="AC3884" s="11" t="s">
        <v>1002</v>
      </c>
      <c r="AD3884" s="11"/>
      <c r="AE3884" s="11"/>
      <c r="AF3884" s="11"/>
      <c r="AG3884" s="11"/>
      <c r="AH3884" s="11"/>
      <c r="AI3884" s="11" t="s">
        <v>225</v>
      </c>
      <c r="AJ3884" s="9" t="s">
        <v>59</v>
      </c>
      <c r="AK3884" s="9" t="s">
        <v>59</v>
      </c>
      <c r="AL3884" s="9"/>
    </row>
    <row r="3885" spans="1:38" hidden="1" x14ac:dyDescent="0.2">
      <c r="A3885" s="12">
        <v>3264</v>
      </c>
      <c r="B3885" s="12">
        <v>159</v>
      </c>
      <c r="C3885" s="11" t="s">
        <v>1344</v>
      </c>
      <c r="D3885" s="11" t="s">
        <v>1486</v>
      </c>
      <c r="E3885" s="12">
        <v>1969</v>
      </c>
      <c r="F3885" s="11" t="s">
        <v>227</v>
      </c>
      <c r="G3885" s="13">
        <v>2.07232504507576E-2</v>
      </c>
      <c r="H3885" s="13"/>
      <c r="I3885" s="13"/>
      <c r="J3885" s="11"/>
      <c r="K3885" s="11"/>
      <c r="L3885" s="11" t="s">
        <v>812</v>
      </c>
      <c r="M3885" s="11"/>
      <c r="N3885" s="11" t="s">
        <v>1352</v>
      </c>
      <c r="O3885" s="11" t="s">
        <v>217</v>
      </c>
      <c r="P3885" s="11"/>
      <c r="Q3885" s="11"/>
      <c r="R3885" s="14"/>
      <c r="S3885" s="11" t="s">
        <v>1488</v>
      </c>
      <c r="T3885" s="11"/>
      <c r="U3885" s="11"/>
      <c r="V3885" s="14"/>
      <c r="W3885" s="14"/>
      <c r="X3885" s="11" t="s">
        <v>190</v>
      </c>
      <c r="Y3885" s="11" t="s">
        <v>191</v>
      </c>
      <c r="Z3885" s="11" t="s">
        <v>1489</v>
      </c>
      <c r="AA3885" s="11"/>
      <c r="AB3885" s="11" t="s">
        <v>184</v>
      </c>
      <c r="AC3885" s="11" t="s">
        <v>1002</v>
      </c>
      <c r="AD3885" s="11"/>
      <c r="AE3885" s="11"/>
      <c r="AF3885" s="11"/>
      <c r="AG3885" s="11"/>
      <c r="AH3885" s="11"/>
      <c r="AI3885" s="11" t="s">
        <v>225</v>
      </c>
      <c r="AJ3885" s="9" t="s">
        <v>59</v>
      </c>
      <c r="AK3885" s="9" t="s">
        <v>59</v>
      </c>
      <c r="AL3885" s="9"/>
    </row>
    <row r="3886" spans="1:38" hidden="1" x14ac:dyDescent="0.2">
      <c r="A3886" s="12">
        <v>3264</v>
      </c>
      <c r="B3886" s="12">
        <v>160</v>
      </c>
      <c r="C3886" s="11" t="s">
        <v>1344</v>
      </c>
      <c r="D3886" s="11" t="s">
        <v>1486</v>
      </c>
      <c r="E3886" s="12">
        <v>1969</v>
      </c>
      <c r="F3886" s="11" t="s">
        <v>227</v>
      </c>
      <c r="G3886" s="13">
        <v>1.8413692795537201E-2</v>
      </c>
      <c r="H3886" s="13"/>
      <c r="I3886" s="13"/>
      <c r="J3886" s="11"/>
      <c r="K3886" s="11"/>
      <c r="L3886" s="11" t="s">
        <v>813</v>
      </c>
      <c r="M3886" s="11"/>
      <c r="N3886" s="11" t="s">
        <v>1352</v>
      </c>
      <c r="O3886" s="11" t="s">
        <v>217</v>
      </c>
      <c r="P3886" s="11"/>
      <c r="Q3886" s="11"/>
      <c r="R3886" s="14"/>
      <c r="S3886" s="11" t="s">
        <v>1488</v>
      </c>
      <c r="T3886" s="11"/>
      <c r="U3886" s="11"/>
      <c r="V3886" s="14"/>
      <c r="W3886" s="14"/>
      <c r="X3886" s="11" t="s">
        <v>190</v>
      </c>
      <c r="Y3886" s="11" t="s">
        <v>191</v>
      </c>
      <c r="Z3886" s="11" t="s">
        <v>1489</v>
      </c>
      <c r="AA3886" s="11"/>
      <c r="AB3886" s="11" t="s">
        <v>184</v>
      </c>
      <c r="AC3886" s="11" t="s">
        <v>1002</v>
      </c>
      <c r="AD3886" s="11"/>
      <c r="AE3886" s="11"/>
      <c r="AF3886" s="11"/>
      <c r="AG3886" s="11"/>
      <c r="AH3886" s="11"/>
      <c r="AI3886" s="11" t="s">
        <v>225</v>
      </c>
      <c r="AJ3886" s="9" t="s">
        <v>59</v>
      </c>
      <c r="AK3886" s="9" t="s">
        <v>59</v>
      </c>
      <c r="AL3886" s="9"/>
    </row>
    <row r="3887" spans="1:38" hidden="1" x14ac:dyDescent="0.2">
      <c r="A3887" s="12">
        <v>3264</v>
      </c>
      <c r="B3887" s="12">
        <v>161</v>
      </c>
      <c r="C3887" s="11" t="s">
        <v>1344</v>
      </c>
      <c r="D3887" s="11" t="s">
        <v>1486</v>
      </c>
      <c r="E3887" s="12">
        <v>1969</v>
      </c>
      <c r="F3887" s="11" t="s">
        <v>227</v>
      </c>
      <c r="G3887" s="13">
        <v>1.6404191952714399E-2</v>
      </c>
      <c r="H3887" s="13"/>
      <c r="I3887" s="13"/>
      <c r="J3887" s="11"/>
      <c r="K3887" s="11"/>
      <c r="L3887" s="11" t="s">
        <v>814</v>
      </c>
      <c r="M3887" s="11"/>
      <c r="N3887" s="11" t="s">
        <v>1352</v>
      </c>
      <c r="O3887" s="11" t="s">
        <v>217</v>
      </c>
      <c r="P3887" s="11"/>
      <c r="Q3887" s="11"/>
      <c r="R3887" s="14"/>
      <c r="S3887" s="11" t="s">
        <v>1488</v>
      </c>
      <c r="T3887" s="11"/>
      <c r="U3887" s="11"/>
      <c r="V3887" s="14"/>
      <c r="W3887" s="14"/>
      <c r="X3887" s="11" t="s">
        <v>190</v>
      </c>
      <c r="Y3887" s="11" t="s">
        <v>191</v>
      </c>
      <c r="Z3887" s="11" t="s">
        <v>1489</v>
      </c>
      <c r="AA3887" s="11"/>
      <c r="AB3887" s="11" t="s">
        <v>184</v>
      </c>
      <c r="AC3887" s="11" t="s">
        <v>1002</v>
      </c>
      <c r="AD3887" s="11"/>
      <c r="AE3887" s="11"/>
      <c r="AF3887" s="11"/>
      <c r="AG3887" s="11"/>
      <c r="AH3887" s="11"/>
      <c r="AI3887" s="11" t="s">
        <v>225</v>
      </c>
      <c r="AJ3887" s="9" t="s">
        <v>59</v>
      </c>
      <c r="AK3887" s="9" t="s">
        <v>59</v>
      </c>
      <c r="AL3887" s="9"/>
    </row>
    <row r="3888" spans="1:38" hidden="1" x14ac:dyDescent="0.2">
      <c r="A3888" s="12">
        <v>3264</v>
      </c>
      <c r="B3888" s="12">
        <v>162</v>
      </c>
      <c r="C3888" s="11" t="s">
        <v>1344</v>
      </c>
      <c r="D3888" s="11" t="s">
        <v>1486</v>
      </c>
      <c r="E3888" s="12">
        <v>1969</v>
      </c>
      <c r="F3888" s="11" t="s">
        <v>227</v>
      </c>
      <c r="G3888" s="13">
        <v>1.44072187795757E-2</v>
      </c>
      <c r="H3888" s="13"/>
      <c r="I3888" s="13"/>
      <c r="J3888" s="11"/>
      <c r="K3888" s="11"/>
      <c r="L3888" s="11" t="s">
        <v>815</v>
      </c>
      <c r="M3888" s="11"/>
      <c r="N3888" s="11" t="s">
        <v>1352</v>
      </c>
      <c r="O3888" s="11" t="s">
        <v>217</v>
      </c>
      <c r="P3888" s="11"/>
      <c r="Q3888" s="11"/>
      <c r="R3888" s="14"/>
      <c r="S3888" s="11" t="s">
        <v>1488</v>
      </c>
      <c r="T3888" s="11"/>
      <c r="U3888" s="11"/>
      <c r="V3888" s="14"/>
      <c r="W3888" s="14"/>
      <c r="X3888" s="11" t="s">
        <v>190</v>
      </c>
      <c r="Y3888" s="11" t="s">
        <v>191</v>
      </c>
      <c r="Z3888" s="11" t="s">
        <v>1489</v>
      </c>
      <c r="AA3888" s="11"/>
      <c r="AB3888" s="11" t="s">
        <v>184</v>
      </c>
      <c r="AC3888" s="11" t="s">
        <v>1002</v>
      </c>
      <c r="AD3888" s="11"/>
      <c r="AE3888" s="11"/>
      <c r="AF3888" s="11"/>
      <c r="AG3888" s="11"/>
      <c r="AH3888" s="11"/>
      <c r="AI3888" s="11" t="s">
        <v>225</v>
      </c>
      <c r="AJ3888" s="9" t="s">
        <v>59</v>
      </c>
      <c r="AK3888" s="9" t="s">
        <v>59</v>
      </c>
      <c r="AL3888" s="9"/>
    </row>
    <row r="3889" spans="1:38" hidden="1" x14ac:dyDescent="0.2">
      <c r="A3889" s="12">
        <v>3264</v>
      </c>
      <c r="B3889" s="12">
        <v>163</v>
      </c>
      <c r="C3889" s="11" t="s">
        <v>1344</v>
      </c>
      <c r="D3889" s="11" t="s">
        <v>1486</v>
      </c>
      <c r="E3889" s="12">
        <v>1969</v>
      </c>
      <c r="F3889" s="11" t="s">
        <v>227</v>
      </c>
      <c r="G3889" s="13">
        <v>1.2532141603685199E-2</v>
      </c>
      <c r="H3889" s="13"/>
      <c r="I3889" s="13"/>
      <c r="J3889" s="11"/>
      <c r="K3889" s="11"/>
      <c r="L3889" s="11" t="s">
        <v>816</v>
      </c>
      <c r="M3889" s="11"/>
      <c r="N3889" s="11" t="s">
        <v>1352</v>
      </c>
      <c r="O3889" s="11" t="s">
        <v>217</v>
      </c>
      <c r="P3889" s="11"/>
      <c r="Q3889" s="11"/>
      <c r="R3889" s="14"/>
      <c r="S3889" s="11" t="s">
        <v>1488</v>
      </c>
      <c r="T3889" s="11"/>
      <c r="U3889" s="11"/>
      <c r="V3889" s="14"/>
      <c r="W3889" s="14"/>
      <c r="X3889" s="11" t="s">
        <v>190</v>
      </c>
      <c r="Y3889" s="11" t="s">
        <v>191</v>
      </c>
      <c r="Z3889" s="11" t="s">
        <v>1489</v>
      </c>
      <c r="AA3889" s="11"/>
      <c r="AB3889" s="11" t="s">
        <v>184</v>
      </c>
      <c r="AC3889" s="11" t="s">
        <v>1002</v>
      </c>
      <c r="AD3889" s="11"/>
      <c r="AE3889" s="11"/>
      <c r="AF3889" s="11"/>
      <c r="AG3889" s="11"/>
      <c r="AH3889" s="11"/>
      <c r="AI3889" s="11" t="s">
        <v>225</v>
      </c>
      <c r="AJ3889" s="9" t="s">
        <v>59</v>
      </c>
      <c r="AK3889" s="9" t="s">
        <v>59</v>
      </c>
      <c r="AL3889" s="9"/>
    </row>
    <row r="3890" spans="1:38" hidden="1" x14ac:dyDescent="0.2">
      <c r="A3890" s="12">
        <v>3264</v>
      </c>
      <c r="B3890" s="12">
        <v>164</v>
      </c>
      <c r="C3890" s="11" t="s">
        <v>1344</v>
      </c>
      <c r="D3890" s="11" t="s">
        <v>1486</v>
      </c>
      <c r="E3890" s="12">
        <v>1969</v>
      </c>
      <c r="F3890" s="11" t="s">
        <v>227</v>
      </c>
      <c r="G3890" s="13">
        <v>1.10640134633927E-2</v>
      </c>
      <c r="H3890" s="13"/>
      <c r="I3890" s="13"/>
      <c r="J3890" s="11"/>
      <c r="K3890" s="11"/>
      <c r="L3890" s="11" t="s">
        <v>817</v>
      </c>
      <c r="M3890" s="11"/>
      <c r="N3890" s="11" t="s">
        <v>1352</v>
      </c>
      <c r="O3890" s="11" t="s">
        <v>217</v>
      </c>
      <c r="P3890" s="11"/>
      <c r="Q3890" s="11"/>
      <c r="R3890" s="14"/>
      <c r="S3890" s="11" t="s">
        <v>1488</v>
      </c>
      <c r="T3890" s="11"/>
      <c r="U3890" s="11"/>
      <c r="V3890" s="14"/>
      <c r="W3890" s="14"/>
      <c r="X3890" s="11" t="s">
        <v>190</v>
      </c>
      <c r="Y3890" s="11" t="s">
        <v>191</v>
      </c>
      <c r="Z3890" s="11" t="s">
        <v>1489</v>
      </c>
      <c r="AA3890" s="11"/>
      <c r="AB3890" s="11" t="s">
        <v>184</v>
      </c>
      <c r="AC3890" s="11" t="s">
        <v>1002</v>
      </c>
      <c r="AD3890" s="11"/>
      <c r="AE3890" s="11"/>
      <c r="AF3890" s="11"/>
      <c r="AG3890" s="11"/>
      <c r="AH3890" s="11"/>
      <c r="AI3890" s="11" t="s">
        <v>225</v>
      </c>
      <c r="AJ3890" s="9" t="s">
        <v>59</v>
      </c>
      <c r="AK3890" s="9" t="s">
        <v>59</v>
      </c>
      <c r="AL3890" s="9"/>
    </row>
    <row r="3891" spans="1:38" hidden="1" x14ac:dyDescent="0.2">
      <c r="A3891" s="12">
        <v>3264</v>
      </c>
      <c r="B3891" s="12">
        <v>165</v>
      </c>
      <c r="C3891" s="11" t="s">
        <v>1344</v>
      </c>
      <c r="D3891" s="11" t="s">
        <v>1486</v>
      </c>
      <c r="E3891" s="12">
        <v>1969</v>
      </c>
      <c r="F3891" s="11" t="s">
        <v>227</v>
      </c>
      <c r="G3891" s="13">
        <v>9.8349060753363908E-3</v>
      </c>
      <c r="H3891" s="13"/>
      <c r="I3891" s="13"/>
      <c r="J3891" s="11"/>
      <c r="K3891" s="11"/>
      <c r="L3891" s="11" t="s">
        <v>818</v>
      </c>
      <c r="M3891" s="11"/>
      <c r="N3891" s="11" t="s">
        <v>1352</v>
      </c>
      <c r="O3891" s="11" t="s">
        <v>217</v>
      </c>
      <c r="P3891" s="11"/>
      <c r="Q3891" s="11"/>
      <c r="R3891" s="14"/>
      <c r="S3891" s="11" t="s">
        <v>1488</v>
      </c>
      <c r="T3891" s="11"/>
      <c r="U3891" s="11"/>
      <c r="V3891" s="14"/>
      <c r="W3891" s="14"/>
      <c r="X3891" s="11" t="s">
        <v>190</v>
      </c>
      <c r="Y3891" s="11" t="s">
        <v>191</v>
      </c>
      <c r="Z3891" s="11" t="s">
        <v>1489</v>
      </c>
      <c r="AA3891" s="11"/>
      <c r="AB3891" s="11" t="s">
        <v>184</v>
      </c>
      <c r="AC3891" s="11" t="s">
        <v>1002</v>
      </c>
      <c r="AD3891" s="11"/>
      <c r="AE3891" s="11"/>
      <c r="AF3891" s="11"/>
      <c r="AG3891" s="11"/>
      <c r="AH3891" s="11"/>
      <c r="AI3891" s="11" t="s">
        <v>225</v>
      </c>
      <c r="AJ3891" s="9" t="s">
        <v>59</v>
      </c>
      <c r="AK3891" s="9" t="s">
        <v>59</v>
      </c>
      <c r="AL3891" s="9"/>
    </row>
    <row r="3892" spans="1:38" hidden="1" x14ac:dyDescent="0.2">
      <c r="A3892" s="12">
        <v>3264</v>
      </c>
      <c r="B3892" s="12">
        <v>166</v>
      </c>
      <c r="C3892" s="11" t="s">
        <v>1344</v>
      </c>
      <c r="D3892" s="11" t="s">
        <v>1486</v>
      </c>
      <c r="E3892" s="12">
        <v>1969</v>
      </c>
      <c r="F3892" s="11" t="s">
        <v>227</v>
      </c>
      <c r="G3892" s="13">
        <v>8.9309224476098407E-3</v>
      </c>
      <c r="H3892" s="13"/>
      <c r="I3892" s="13"/>
      <c r="J3892" s="11"/>
      <c r="K3892" s="11"/>
      <c r="L3892" s="11" t="s">
        <v>819</v>
      </c>
      <c r="M3892" s="11"/>
      <c r="N3892" s="11" t="s">
        <v>1352</v>
      </c>
      <c r="O3892" s="11" t="s">
        <v>217</v>
      </c>
      <c r="P3892" s="11"/>
      <c r="Q3892" s="11"/>
      <c r="R3892" s="14"/>
      <c r="S3892" s="11" t="s">
        <v>1488</v>
      </c>
      <c r="T3892" s="11"/>
      <c r="U3892" s="11"/>
      <c r="V3892" s="14"/>
      <c r="W3892" s="14"/>
      <c r="X3892" s="11" t="s">
        <v>190</v>
      </c>
      <c r="Y3892" s="11" t="s">
        <v>191</v>
      </c>
      <c r="Z3892" s="11" t="s">
        <v>1489</v>
      </c>
      <c r="AA3892" s="11"/>
      <c r="AB3892" s="11" t="s">
        <v>184</v>
      </c>
      <c r="AC3892" s="11" t="s">
        <v>1002</v>
      </c>
      <c r="AD3892" s="11"/>
      <c r="AE3892" s="11"/>
      <c r="AF3892" s="11"/>
      <c r="AG3892" s="11"/>
      <c r="AH3892" s="11"/>
      <c r="AI3892" s="11" t="s">
        <v>225</v>
      </c>
      <c r="AJ3892" s="9" t="s">
        <v>59</v>
      </c>
      <c r="AK3892" s="9" t="s">
        <v>59</v>
      </c>
      <c r="AL3892" s="9"/>
    </row>
    <row r="3893" spans="1:38" hidden="1" x14ac:dyDescent="0.2">
      <c r="A3893" s="12">
        <v>3264</v>
      </c>
      <c r="B3893" s="12">
        <v>167</v>
      </c>
      <c r="C3893" s="11" t="s">
        <v>1344</v>
      </c>
      <c r="D3893" s="11" t="s">
        <v>1486</v>
      </c>
      <c r="E3893" s="12">
        <v>1969</v>
      </c>
      <c r="F3893" s="11" t="s">
        <v>227</v>
      </c>
      <c r="G3893" s="13">
        <v>8.5257701308908591E-3</v>
      </c>
      <c r="H3893" s="13"/>
      <c r="I3893" s="13"/>
      <c r="J3893" s="11"/>
      <c r="K3893" s="11"/>
      <c r="L3893" s="11" t="s">
        <v>820</v>
      </c>
      <c r="M3893" s="11"/>
      <c r="N3893" s="11" t="s">
        <v>1352</v>
      </c>
      <c r="O3893" s="11" t="s">
        <v>217</v>
      </c>
      <c r="P3893" s="11"/>
      <c r="Q3893" s="11"/>
      <c r="R3893" s="14"/>
      <c r="S3893" s="11" t="s">
        <v>1488</v>
      </c>
      <c r="T3893" s="11"/>
      <c r="U3893" s="11"/>
      <c r="V3893" s="14"/>
      <c r="W3893" s="14"/>
      <c r="X3893" s="11" t="s">
        <v>190</v>
      </c>
      <c r="Y3893" s="11" t="s">
        <v>191</v>
      </c>
      <c r="Z3893" s="11" t="s">
        <v>1489</v>
      </c>
      <c r="AA3893" s="11"/>
      <c r="AB3893" s="11" t="s">
        <v>184</v>
      </c>
      <c r="AC3893" s="11" t="s">
        <v>1002</v>
      </c>
      <c r="AD3893" s="11"/>
      <c r="AE3893" s="11"/>
      <c r="AF3893" s="11"/>
      <c r="AG3893" s="11"/>
      <c r="AH3893" s="11"/>
      <c r="AI3893" s="11" t="s">
        <v>225</v>
      </c>
      <c r="AJ3893" s="9" t="s">
        <v>59</v>
      </c>
      <c r="AK3893" s="9" t="s">
        <v>59</v>
      </c>
      <c r="AL3893" s="9"/>
    </row>
    <row r="3894" spans="1:38" hidden="1" x14ac:dyDescent="0.2">
      <c r="A3894" s="12">
        <v>3264</v>
      </c>
      <c r="B3894" s="12">
        <v>168</v>
      </c>
      <c r="C3894" s="11" t="s">
        <v>1344</v>
      </c>
      <c r="D3894" s="11" t="s">
        <v>1486</v>
      </c>
      <c r="E3894" s="12">
        <v>1969</v>
      </c>
      <c r="F3894" s="11" t="s">
        <v>227</v>
      </c>
      <c r="G3894" s="13">
        <v>8.3836663445582896E-3</v>
      </c>
      <c r="H3894" s="13"/>
      <c r="I3894" s="13"/>
      <c r="J3894" s="11"/>
      <c r="K3894" s="11"/>
      <c r="L3894" s="11" t="s">
        <v>821</v>
      </c>
      <c r="M3894" s="11"/>
      <c r="N3894" s="11" t="s">
        <v>1352</v>
      </c>
      <c r="O3894" s="11" t="s">
        <v>217</v>
      </c>
      <c r="P3894" s="11"/>
      <c r="Q3894" s="11"/>
      <c r="R3894" s="14"/>
      <c r="S3894" s="11" t="s">
        <v>1488</v>
      </c>
      <c r="T3894" s="11"/>
      <c r="U3894" s="11"/>
      <c r="V3894" s="14"/>
      <c r="W3894" s="14"/>
      <c r="X3894" s="11" t="s">
        <v>190</v>
      </c>
      <c r="Y3894" s="11" t="s">
        <v>191</v>
      </c>
      <c r="Z3894" s="11" t="s">
        <v>1489</v>
      </c>
      <c r="AA3894" s="11"/>
      <c r="AB3894" s="11" t="s">
        <v>184</v>
      </c>
      <c r="AC3894" s="11" t="s">
        <v>1002</v>
      </c>
      <c r="AD3894" s="11"/>
      <c r="AE3894" s="11"/>
      <c r="AF3894" s="11"/>
      <c r="AG3894" s="11"/>
      <c r="AH3894" s="11"/>
      <c r="AI3894" s="11" t="s">
        <v>225</v>
      </c>
      <c r="AJ3894" s="9" t="s">
        <v>59</v>
      </c>
      <c r="AK3894" s="9" t="s">
        <v>59</v>
      </c>
      <c r="AL3894" s="9"/>
    </row>
    <row r="3895" spans="1:38" hidden="1" x14ac:dyDescent="0.2">
      <c r="A3895" s="12">
        <v>3264</v>
      </c>
      <c r="B3895" s="12">
        <v>169</v>
      </c>
      <c r="C3895" s="11" t="s">
        <v>1344</v>
      </c>
      <c r="D3895" s="11" t="s">
        <v>1486</v>
      </c>
      <c r="E3895" s="12">
        <v>1969</v>
      </c>
      <c r="F3895" s="11" t="s">
        <v>227</v>
      </c>
      <c r="G3895" s="13">
        <v>8.3381666253186208E-3</v>
      </c>
      <c r="H3895" s="13"/>
      <c r="I3895" s="13"/>
      <c r="J3895" s="11"/>
      <c r="K3895" s="11"/>
      <c r="L3895" s="11" t="s">
        <v>822</v>
      </c>
      <c r="M3895" s="11"/>
      <c r="N3895" s="11" t="s">
        <v>1352</v>
      </c>
      <c r="O3895" s="11" t="s">
        <v>217</v>
      </c>
      <c r="P3895" s="11"/>
      <c r="Q3895" s="11"/>
      <c r="R3895" s="14"/>
      <c r="S3895" s="11" t="s">
        <v>1488</v>
      </c>
      <c r="T3895" s="11"/>
      <c r="U3895" s="11"/>
      <c r="V3895" s="14"/>
      <c r="W3895" s="14"/>
      <c r="X3895" s="11" t="s">
        <v>190</v>
      </c>
      <c r="Y3895" s="11" t="s">
        <v>191</v>
      </c>
      <c r="Z3895" s="11" t="s">
        <v>1489</v>
      </c>
      <c r="AA3895" s="11"/>
      <c r="AB3895" s="11" t="s">
        <v>184</v>
      </c>
      <c r="AC3895" s="11" t="s">
        <v>1002</v>
      </c>
      <c r="AD3895" s="11"/>
      <c r="AE3895" s="11"/>
      <c r="AF3895" s="11"/>
      <c r="AG3895" s="11"/>
      <c r="AH3895" s="11"/>
      <c r="AI3895" s="11" t="s">
        <v>225</v>
      </c>
      <c r="AJ3895" s="9" t="s">
        <v>59</v>
      </c>
      <c r="AK3895" s="9" t="s">
        <v>59</v>
      </c>
      <c r="AL3895" s="9"/>
    </row>
    <row r="3896" spans="1:38" hidden="1" x14ac:dyDescent="0.2">
      <c r="A3896" s="12">
        <v>3264</v>
      </c>
      <c r="B3896" s="12">
        <v>170</v>
      </c>
      <c r="C3896" s="11" t="s">
        <v>1344</v>
      </c>
      <c r="D3896" s="11" t="s">
        <v>1486</v>
      </c>
      <c r="E3896" s="12">
        <v>1969</v>
      </c>
      <c r="F3896" s="11" t="s">
        <v>227</v>
      </c>
      <c r="G3896" s="13">
        <v>8.3716372352433694E-3</v>
      </c>
      <c r="H3896" s="13"/>
      <c r="I3896" s="13"/>
      <c r="J3896" s="11"/>
      <c r="K3896" s="11"/>
      <c r="L3896" s="11" t="s">
        <v>823</v>
      </c>
      <c r="M3896" s="11"/>
      <c r="N3896" s="11" t="s">
        <v>1352</v>
      </c>
      <c r="O3896" s="11" t="s">
        <v>217</v>
      </c>
      <c r="P3896" s="11"/>
      <c r="Q3896" s="11"/>
      <c r="R3896" s="14"/>
      <c r="S3896" s="11" t="s">
        <v>1488</v>
      </c>
      <c r="T3896" s="11"/>
      <c r="U3896" s="11"/>
      <c r="V3896" s="14"/>
      <c r="W3896" s="14"/>
      <c r="X3896" s="11" t="s">
        <v>190</v>
      </c>
      <c r="Y3896" s="11" t="s">
        <v>191</v>
      </c>
      <c r="Z3896" s="11" t="s">
        <v>1489</v>
      </c>
      <c r="AA3896" s="11"/>
      <c r="AB3896" s="11" t="s">
        <v>184</v>
      </c>
      <c r="AC3896" s="11" t="s">
        <v>1002</v>
      </c>
      <c r="AD3896" s="11"/>
      <c r="AE3896" s="11"/>
      <c r="AF3896" s="11"/>
      <c r="AG3896" s="11"/>
      <c r="AH3896" s="11"/>
      <c r="AI3896" s="11" t="s">
        <v>225</v>
      </c>
      <c r="AJ3896" s="9" t="s">
        <v>59</v>
      </c>
      <c r="AK3896" s="9" t="s">
        <v>59</v>
      </c>
      <c r="AL3896" s="9"/>
    </row>
    <row r="3897" spans="1:38" hidden="1" x14ac:dyDescent="0.2">
      <c r="A3897" s="12">
        <v>3264</v>
      </c>
      <c r="B3897" s="12">
        <v>171</v>
      </c>
      <c r="C3897" s="11" t="s">
        <v>1344</v>
      </c>
      <c r="D3897" s="11" t="s">
        <v>1486</v>
      </c>
      <c r="E3897" s="12">
        <v>1969</v>
      </c>
      <c r="F3897" s="11" t="s">
        <v>227</v>
      </c>
      <c r="G3897" s="13">
        <v>8.1685329253874395E-3</v>
      </c>
      <c r="H3897" s="13"/>
      <c r="I3897" s="13"/>
      <c r="J3897" s="11"/>
      <c r="K3897" s="11"/>
      <c r="L3897" s="11" t="s">
        <v>824</v>
      </c>
      <c r="M3897" s="11"/>
      <c r="N3897" s="11" t="s">
        <v>1352</v>
      </c>
      <c r="O3897" s="11" t="s">
        <v>217</v>
      </c>
      <c r="P3897" s="11"/>
      <c r="Q3897" s="11"/>
      <c r="R3897" s="14"/>
      <c r="S3897" s="11" t="s">
        <v>1488</v>
      </c>
      <c r="T3897" s="11"/>
      <c r="U3897" s="11"/>
      <c r="V3897" s="14"/>
      <c r="W3897" s="14"/>
      <c r="X3897" s="11" t="s">
        <v>190</v>
      </c>
      <c r="Y3897" s="11" t="s">
        <v>191</v>
      </c>
      <c r="Z3897" s="11" t="s">
        <v>1489</v>
      </c>
      <c r="AA3897" s="11"/>
      <c r="AB3897" s="11" t="s">
        <v>184</v>
      </c>
      <c r="AC3897" s="11" t="s">
        <v>1002</v>
      </c>
      <c r="AD3897" s="11"/>
      <c r="AE3897" s="11"/>
      <c r="AF3897" s="11"/>
      <c r="AG3897" s="11"/>
      <c r="AH3897" s="11"/>
      <c r="AI3897" s="11" t="s">
        <v>225</v>
      </c>
      <c r="AJ3897" s="9" t="s">
        <v>59</v>
      </c>
      <c r="AK3897" s="9" t="s">
        <v>59</v>
      </c>
      <c r="AL3897" s="9"/>
    </row>
    <row r="3898" spans="1:38" hidden="1" x14ac:dyDescent="0.2">
      <c r="A3898" s="12">
        <v>3264</v>
      </c>
      <c r="B3898" s="12">
        <v>172</v>
      </c>
      <c r="C3898" s="11" t="s">
        <v>1344</v>
      </c>
      <c r="D3898" s="11" t="s">
        <v>1486</v>
      </c>
      <c r="E3898" s="12">
        <v>1969</v>
      </c>
      <c r="F3898" s="11" t="s">
        <v>227</v>
      </c>
      <c r="G3898" s="13">
        <v>7.9065323759228805E-3</v>
      </c>
      <c r="H3898" s="13"/>
      <c r="I3898" s="13"/>
      <c r="J3898" s="11"/>
      <c r="K3898" s="11"/>
      <c r="L3898" s="11" t="s">
        <v>825</v>
      </c>
      <c r="M3898" s="11"/>
      <c r="N3898" s="11" t="s">
        <v>1352</v>
      </c>
      <c r="O3898" s="11" t="s">
        <v>217</v>
      </c>
      <c r="P3898" s="11"/>
      <c r="Q3898" s="11"/>
      <c r="R3898" s="14"/>
      <c r="S3898" s="11" t="s">
        <v>1488</v>
      </c>
      <c r="T3898" s="11"/>
      <c r="U3898" s="11"/>
      <c r="V3898" s="14"/>
      <c r="W3898" s="14"/>
      <c r="X3898" s="11" t="s">
        <v>190</v>
      </c>
      <c r="Y3898" s="11" t="s">
        <v>191</v>
      </c>
      <c r="Z3898" s="11" t="s">
        <v>1489</v>
      </c>
      <c r="AA3898" s="11"/>
      <c r="AB3898" s="11" t="s">
        <v>184</v>
      </c>
      <c r="AC3898" s="11" t="s">
        <v>1002</v>
      </c>
      <c r="AD3898" s="11"/>
      <c r="AE3898" s="11"/>
      <c r="AF3898" s="11"/>
      <c r="AG3898" s="11"/>
      <c r="AH3898" s="11"/>
      <c r="AI3898" s="11" t="s">
        <v>225</v>
      </c>
      <c r="AJ3898" s="9" t="s">
        <v>59</v>
      </c>
      <c r="AK3898" s="9" t="s">
        <v>59</v>
      </c>
      <c r="AL3898" s="9"/>
    </row>
    <row r="3899" spans="1:38" hidden="1" x14ac:dyDescent="0.2">
      <c r="A3899" s="12">
        <v>3264</v>
      </c>
      <c r="B3899" s="12">
        <v>173</v>
      </c>
      <c r="C3899" s="11" t="s">
        <v>1344</v>
      </c>
      <c r="D3899" s="11" t="s">
        <v>1486</v>
      </c>
      <c r="E3899" s="12">
        <v>1969</v>
      </c>
      <c r="F3899" s="11" t="s">
        <v>227</v>
      </c>
      <c r="G3899" s="13">
        <v>7.4520177930851696E-3</v>
      </c>
      <c r="H3899" s="13"/>
      <c r="I3899" s="13"/>
      <c r="J3899" s="11"/>
      <c r="K3899" s="11"/>
      <c r="L3899" s="11" t="s">
        <v>826</v>
      </c>
      <c r="M3899" s="11"/>
      <c r="N3899" s="11" t="s">
        <v>1352</v>
      </c>
      <c r="O3899" s="11" t="s">
        <v>217</v>
      </c>
      <c r="P3899" s="11"/>
      <c r="Q3899" s="11"/>
      <c r="R3899" s="14"/>
      <c r="S3899" s="11" t="s">
        <v>1488</v>
      </c>
      <c r="T3899" s="11"/>
      <c r="U3899" s="11"/>
      <c r="V3899" s="14"/>
      <c r="W3899" s="14"/>
      <c r="X3899" s="11" t="s">
        <v>190</v>
      </c>
      <c r="Y3899" s="11" t="s">
        <v>191</v>
      </c>
      <c r="Z3899" s="11" t="s">
        <v>1489</v>
      </c>
      <c r="AA3899" s="11"/>
      <c r="AB3899" s="11" t="s">
        <v>184</v>
      </c>
      <c r="AC3899" s="11" t="s">
        <v>1002</v>
      </c>
      <c r="AD3899" s="11"/>
      <c r="AE3899" s="11"/>
      <c r="AF3899" s="11"/>
      <c r="AG3899" s="11"/>
      <c r="AH3899" s="11"/>
      <c r="AI3899" s="11" t="s">
        <v>225</v>
      </c>
      <c r="AJ3899" s="9" t="s">
        <v>59</v>
      </c>
      <c r="AK3899" s="9" t="s">
        <v>59</v>
      </c>
      <c r="AL3899" s="9"/>
    </row>
    <row r="3900" spans="1:38" hidden="1" x14ac:dyDescent="0.2">
      <c r="A3900" s="12">
        <v>3264</v>
      </c>
      <c r="B3900" s="12">
        <v>174</v>
      </c>
      <c r="C3900" s="11" t="s">
        <v>1344</v>
      </c>
      <c r="D3900" s="11" t="s">
        <v>1486</v>
      </c>
      <c r="E3900" s="12">
        <v>1969</v>
      </c>
      <c r="F3900" s="11" t="s">
        <v>227</v>
      </c>
      <c r="G3900" s="13">
        <v>6.8353099749503404E-3</v>
      </c>
      <c r="H3900" s="13"/>
      <c r="I3900" s="13"/>
      <c r="J3900" s="11"/>
      <c r="K3900" s="11"/>
      <c r="L3900" s="11" t="s">
        <v>827</v>
      </c>
      <c r="M3900" s="11"/>
      <c r="N3900" s="11" t="s">
        <v>1352</v>
      </c>
      <c r="O3900" s="11" t="s">
        <v>217</v>
      </c>
      <c r="P3900" s="11"/>
      <c r="Q3900" s="11"/>
      <c r="R3900" s="14"/>
      <c r="S3900" s="11" t="s">
        <v>1488</v>
      </c>
      <c r="T3900" s="11"/>
      <c r="U3900" s="11"/>
      <c r="V3900" s="14"/>
      <c r="W3900" s="14"/>
      <c r="X3900" s="11" t="s">
        <v>190</v>
      </c>
      <c r="Y3900" s="11" t="s">
        <v>191</v>
      </c>
      <c r="Z3900" s="11" t="s">
        <v>1489</v>
      </c>
      <c r="AA3900" s="11"/>
      <c r="AB3900" s="11" t="s">
        <v>184</v>
      </c>
      <c r="AC3900" s="11" t="s">
        <v>1002</v>
      </c>
      <c r="AD3900" s="11"/>
      <c r="AE3900" s="11"/>
      <c r="AF3900" s="11"/>
      <c r="AG3900" s="11"/>
      <c r="AH3900" s="11"/>
      <c r="AI3900" s="11" t="s">
        <v>225</v>
      </c>
      <c r="AJ3900" s="9" t="s">
        <v>59</v>
      </c>
      <c r="AK3900" s="9" t="s">
        <v>59</v>
      </c>
      <c r="AL3900" s="9"/>
    </row>
    <row r="3901" spans="1:38" hidden="1" x14ac:dyDescent="0.2">
      <c r="A3901" s="12">
        <v>3264</v>
      </c>
      <c r="B3901" s="12">
        <v>175</v>
      </c>
      <c r="C3901" s="11" t="s">
        <v>1344</v>
      </c>
      <c r="D3901" s="11" t="s">
        <v>1486</v>
      </c>
      <c r="E3901" s="12">
        <v>1969</v>
      </c>
      <c r="F3901" s="11" t="s">
        <v>227</v>
      </c>
      <c r="G3901" s="13">
        <v>6.20481427614516E-3</v>
      </c>
      <c r="H3901" s="13"/>
      <c r="I3901" s="13"/>
      <c r="J3901" s="11"/>
      <c r="K3901" s="11"/>
      <c r="L3901" s="11" t="s">
        <v>828</v>
      </c>
      <c r="M3901" s="11"/>
      <c r="N3901" s="11" t="s">
        <v>1352</v>
      </c>
      <c r="O3901" s="11" t="s">
        <v>217</v>
      </c>
      <c r="P3901" s="11"/>
      <c r="Q3901" s="11"/>
      <c r="R3901" s="14"/>
      <c r="S3901" s="11" t="s">
        <v>1488</v>
      </c>
      <c r="T3901" s="11"/>
      <c r="U3901" s="11"/>
      <c r="V3901" s="14"/>
      <c r="W3901" s="14"/>
      <c r="X3901" s="11" t="s">
        <v>190</v>
      </c>
      <c r="Y3901" s="11" t="s">
        <v>191</v>
      </c>
      <c r="Z3901" s="11" t="s">
        <v>1489</v>
      </c>
      <c r="AA3901" s="11"/>
      <c r="AB3901" s="11" t="s">
        <v>184</v>
      </c>
      <c r="AC3901" s="11" t="s">
        <v>1002</v>
      </c>
      <c r="AD3901" s="11"/>
      <c r="AE3901" s="11"/>
      <c r="AF3901" s="11"/>
      <c r="AG3901" s="11"/>
      <c r="AH3901" s="11"/>
      <c r="AI3901" s="11" t="s">
        <v>225</v>
      </c>
      <c r="AJ3901" s="9" t="s">
        <v>59</v>
      </c>
      <c r="AK3901" s="9" t="s">
        <v>59</v>
      </c>
      <c r="AL3901" s="9"/>
    </row>
    <row r="3902" spans="1:38" hidden="1" x14ac:dyDescent="0.2">
      <c r="A3902" s="12">
        <v>3264</v>
      </c>
      <c r="B3902" s="12">
        <v>176</v>
      </c>
      <c r="C3902" s="11" t="s">
        <v>1344</v>
      </c>
      <c r="D3902" s="11" t="s">
        <v>1486</v>
      </c>
      <c r="E3902" s="12">
        <v>1969</v>
      </c>
      <c r="F3902" s="11" t="s">
        <v>227</v>
      </c>
      <c r="G3902" s="13">
        <v>5.4900049123852096E-3</v>
      </c>
      <c r="H3902" s="13"/>
      <c r="I3902" s="13"/>
      <c r="J3902" s="11"/>
      <c r="K3902" s="11"/>
      <c r="L3902" s="11" t="s">
        <v>829</v>
      </c>
      <c r="M3902" s="11"/>
      <c r="N3902" s="11" t="s">
        <v>1352</v>
      </c>
      <c r="O3902" s="11" t="s">
        <v>217</v>
      </c>
      <c r="P3902" s="11"/>
      <c r="Q3902" s="11"/>
      <c r="R3902" s="14"/>
      <c r="S3902" s="11" t="s">
        <v>1488</v>
      </c>
      <c r="T3902" s="11"/>
      <c r="U3902" s="11"/>
      <c r="V3902" s="14"/>
      <c r="W3902" s="14"/>
      <c r="X3902" s="11" t="s">
        <v>190</v>
      </c>
      <c r="Y3902" s="11" t="s">
        <v>191</v>
      </c>
      <c r="Z3902" s="11" t="s">
        <v>1489</v>
      </c>
      <c r="AA3902" s="11"/>
      <c r="AB3902" s="11" t="s">
        <v>184</v>
      </c>
      <c r="AC3902" s="11" t="s">
        <v>1002</v>
      </c>
      <c r="AD3902" s="11"/>
      <c r="AE3902" s="11"/>
      <c r="AF3902" s="11"/>
      <c r="AG3902" s="11"/>
      <c r="AH3902" s="11"/>
      <c r="AI3902" s="11" t="s">
        <v>225</v>
      </c>
      <c r="AJ3902" s="9" t="s">
        <v>59</v>
      </c>
      <c r="AK3902" s="9" t="s">
        <v>59</v>
      </c>
      <c r="AL3902" s="9"/>
    </row>
    <row r="3903" spans="1:38" hidden="1" x14ac:dyDescent="0.2">
      <c r="A3903" s="12">
        <v>3264</v>
      </c>
      <c r="B3903" s="12">
        <v>177</v>
      </c>
      <c r="C3903" s="11" t="s">
        <v>1344</v>
      </c>
      <c r="D3903" s="11" t="s">
        <v>1486</v>
      </c>
      <c r="E3903" s="12">
        <v>1969</v>
      </c>
      <c r="F3903" s="11" t="s">
        <v>227</v>
      </c>
      <c r="G3903" s="13">
        <v>4.7709328397944999E-3</v>
      </c>
      <c r="H3903" s="13"/>
      <c r="I3903" s="13"/>
      <c r="J3903" s="11"/>
      <c r="K3903" s="11"/>
      <c r="L3903" s="11" t="s">
        <v>830</v>
      </c>
      <c r="M3903" s="11"/>
      <c r="N3903" s="11" t="s">
        <v>1352</v>
      </c>
      <c r="O3903" s="11" t="s">
        <v>217</v>
      </c>
      <c r="P3903" s="11"/>
      <c r="Q3903" s="11"/>
      <c r="R3903" s="14"/>
      <c r="S3903" s="11" t="s">
        <v>1488</v>
      </c>
      <c r="T3903" s="11"/>
      <c r="U3903" s="11"/>
      <c r="V3903" s="14"/>
      <c r="W3903" s="14"/>
      <c r="X3903" s="11" t="s">
        <v>190</v>
      </c>
      <c r="Y3903" s="11" t="s">
        <v>191</v>
      </c>
      <c r="Z3903" s="11" t="s">
        <v>1489</v>
      </c>
      <c r="AA3903" s="11"/>
      <c r="AB3903" s="11" t="s">
        <v>184</v>
      </c>
      <c r="AC3903" s="11" t="s">
        <v>1002</v>
      </c>
      <c r="AD3903" s="11"/>
      <c r="AE3903" s="11"/>
      <c r="AF3903" s="11"/>
      <c r="AG3903" s="11"/>
      <c r="AH3903" s="11"/>
      <c r="AI3903" s="11" t="s">
        <v>225</v>
      </c>
      <c r="AJ3903" s="9" t="s">
        <v>59</v>
      </c>
      <c r="AK3903" s="9" t="s">
        <v>59</v>
      </c>
      <c r="AL3903" s="9"/>
    </row>
    <row r="3904" spans="1:38" hidden="1" x14ac:dyDescent="0.2">
      <c r="A3904" s="12">
        <v>3264</v>
      </c>
      <c r="B3904" s="12">
        <v>178</v>
      </c>
      <c r="C3904" s="11" t="s">
        <v>1344</v>
      </c>
      <c r="D3904" s="11" t="s">
        <v>1486</v>
      </c>
      <c r="E3904" s="12">
        <v>1969</v>
      </c>
      <c r="F3904" s="11" t="s">
        <v>227</v>
      </c>
      <c r="G3904" s="13">
        <v>4.1790657633544196E-3</v>
      </c>
      <c r="H3904" s="13"/>
      <c r="I3904" s="13"/>
      <c r="J3904" s="11"/>
      <c r="K3904" s="11"/>
      <c r="L3904" s="11" t="s">
        <v>831</v>
      </c>
      <c r="M3904" s="11"/>
      <c r="N3904" s="11" t="s">
        <v>1352</v>
      </c>
      <c r="O3904" s="11" t="s">
        <v>217</v>
      </c>
      <c r="P3904" s="11"/>
      <c r="Q3904" s="11"/>
      <c r="R3904" s="14"/>
      <c r="S3904" s="11" t="s">
        <v>1488</v>
      </c>
      <c r="T3904" s="11"/>
      <c r="U3904" s="11"/>
      <c r="V3904" s="14"/>
      <c r="W3904" s="14"/>
      <c r="X3904" s="11" t="s">
        <v>190</v>
      </c>
      <c r="Y3904" s="11" t="s">
        <v>191</v>
      </c>
      <c r="Z3904" s="11" t="s">
        <v>1489</v>
      </c>
      <c r="AA3904" s="11"/>
      <c r="AB3904" s="11" t="s">
        <v>184</v>
      </c>
      <c r="AC3904" s="11" t="s">
        <v>1002</v>
      </c>
      <c r="AD3904" s="11"/>
      <c r="AE3904" s="11"/>
      <c r="AF3904" s="11"/>
      <c r="AG3904" s="11"/>
      <c r="AH3904" s="11"/>
      <c r="AI3904" s="11" t="s">
        <v>225</v>
      </c>
      <c r="AJ3904" s="9" t="s">
        <v>59</v>
      </c>
      <c r="AK3904" s="9" t="s">
        <v>59</v>
      </c>
      <c r="AL3904" s="9"/>
    </row>
    <row r="3905" spans="1:38" hidden="1" x14ac:dyDescent="0.2">
      <c r="A3905" s="12">
        <v>3264</v>
      </c>
      <c r="B3905" s="12">
        <v>179</v>
      </c>
      <c r="C3905" s="11" t="s">
        <v>1344</v>
      </c>
      <c r="D3905" s="11" t="s">
        <v>1486</v>
      </c>
      <c r="E3905" s="12">
        <v>1969</v>
      </c>
      <c r="F3905" s="11" t="s">
        <v>227</v>
      </c>
      <c r="G3905" s="13">
        <v>3.6630732975682801E-3</v>
      </c>
      <c r="H3905" s="13"/>
      <c r="I3905" s="13"/>
      <c r="J3905" s="11"/>
      <c r="K3905" s="11"/>
      <c r="L3905" s="11" t="s">
        <v>832</v>
      </c>
      <c r="M3905" s="11"/>
      <c r="N3905" s="11" t="s">
        <v>1352</v>
      </c>
      <c r="O3905" s="11" t="s">
        <v>217</v>
      </c>
      <c r="P3905" s="11"/>
      <c r="Q3905" s="11"/>
      <c r="R3905" s="14"/>
      <c r="S3905" s="11" t="s">
        <v>1488</v>
      </c>
      <c r="T3905" s="11"/>
      <c r="U3905" s="11"/>
      <c r="V3905" s="14"/>
      <c r="W3905" s="14"/>
      <c r="X3905" s="11" t="s">
        <v>190</v>
      </c>
      <c r="Y3905" s="11" t="s">
        <v>191</v>
      </c>
      <c r="Z3905" s="11" t="s">
        <v>1489</v>
      </c>
      <c r="AA3905" s="11"/>
      <c r="AB3905" s="11" t="s">
        <v>184</v>
      </c>
      <c r="AC3905" s="11" t="s">
        <v>1002</v>
      </c>
      <c r="AD3905" s="11"/>
      <c r="AE3905" s="11"/>
      <c r="AF3905" s="11"/>
      <c r="AG3905" s="11"/>
      <c r="AH3905" s="11"/>
      <c r="AI3905" s="11" t="s">
        <v>225</v>
      </c>
      <c r="AJ3905" s="9" t="s">
        <v>59</v>
      </c>
      <c r="AK3905" s="9" t="s">
        <v>59</v>
      </c>
      <c r="AL3905" s="9"/>
    </row>
    <row r="3906" spans="1:38" hidden="1" x14ac:dyDescent="0.2">
      <c r="A3906" s="12">
        <v>3264</v>
      </c>
      <c r="B3906" s="12">
        <v>180</v>
      </c>
      <c r="C3906" s="11" t="s">
        <v>1344</v>
      </c>
      <c r="D3906" s="11" t="s">
        <v>1486</v>
      </c>
      <c r="E3906" s="12">
        <v>1969</v>
      </c>
      <c r="F3906" s="11" t="s">
        <v>227</v>
      </c>
      <c r="G3906" s="13">
        <v>3.23108964026219E-3</v>
      </c>
      <c r="H3906" s="13"/>
      <c r="I3906" s="13"/>
      <c r="J3906" s="11"/>
      <c r="K3906" s="11"/>
      <c r="L3906" s="11" t="s">
        <v>833</v>
      </c>
      <c r="M3906" s="11"/>
      <c r="N3906" s="11" t="s">
        <v>1352</v>
      </c>
      <c r="O3906" s="11" t="s">
        <v>217</v>
      </c>
      <c r="P3906" s="11"/>
      <c r="Q3906" s="11"/>
      <c r="R3906" s="14"/>
      <c r="S3906" s="11" t="s">
        <v>1488</v>
      </c>
      <c r="T3906" s="11"/>
      <c r="U3906" s="11"/>
      <c r="V3906" s="14"/>
      <c r="W3906" s="14"/>
      <c r="X3906" s="11" t="s">
        <v>190</v>
      </c>
      <c r="Y3906" s="11" t="s">
        <v>191</v>
      </c>
      <c r="Z3906" s="11" t="s">
        <v>1489</v>
      </c>
      <c r="AA3906" s="11"/>
      <c r="AB3906" s="11" t="s">
        <v>184</v>
      </c>
      <c r="AC3906" s="11" t="s">
        <v>1002</v>
      </c>
      <c r="AD3906" s="11"/>
      <c r="AE3906" s="11"/>
      <c r="AF3906" s="11"/>
      <c r="AG3906" s="11"/>
      <c r="AH3906" s="11"/>
      <c r="AI3906" s="11" t="s">
        <v>225</v>
      </c>
      <c r="AJ3906" s="9" t="s">
        <v>59</v>
      </c>
      <c r="AK3906" s="9" t="s">
        <v>59</v>
      </c>
      <c r="AL3906" s="9"/>
    </row>
    <row r="3907" spans="1:38" hidden="1" x14ac:dyDescent="0.2">
      <c r="A3907" s="12">
        <v>3264</v>
      </c>
      <c r="B3907" s="12">
        <v>181</v>
      </c>
      <c r="C3907" s="11" t="s">
        <v>1344</v>
      </c>
      <c r="D3907" s="11" t="s">
        <v>1486</v>
      </c>
      <c r="E3907" s="12">
        <v>1969</v>
      </c>
      <c r="F3907" s="11" t="s">
        <v>227</v>
      </c>
      <c r="G3907" s="13">
        <v>2.91309003032208E-3</v>
      </c>
      <c r="H3907" s="13"/>
      <c r="I3907" s="13"/>
      <c r="J3907" s="11"/>
      <c r="K3907" s="11"/>
      <c r="L3907" s="11" t="s">
        <v>834</v>
      </c>
      <c r="M3907" s="11"/>
      <c r="N3907" s="11" t="s">
        <v>1352</v>
      </c>
      <c r="O3907" s="11" t="s">
        <v>217</v>
      </c>
      <c r="P3907" s="11"/>
      <c r="Q3907" s="11"/>
      <c r="R3907" s="14"/>
      <c r="S3907" s="11" t="s">
        <v>1488</v>
      </c>
      <c r="T3907" s="11"/>
      <c r="U3907" s="11"/>
      <c r="V3907" s="14"/>
      <c r="W3907" s="14"/>
      <c r="X3907" s="11" t="s">
        <v>190</v>
      </c>
      <c r="Y3907" s="11" t="s">
        <v>191</v>
      </c>
      <c r="Z3907" s="11" t="s">
        <v>1489</v>
      </c>
      <c r="AA3907" s="11"/>
      <c r="AB3907" s="11" t="s">
        <v>184</v>
      </c>
      <c r="AC3907" s="11" t="s">
        <v>1002</v>
      </c>
      <c r="AD3907" s="11"/>
      <c r="AE3907" s="11"/>
      <c r="AF3907" s="11"/>
      <c r="AG3907" s="11"/>
      <c r="AH3907" s="11"/>
      <c r="AI3907" s="11" t="s">
        <v>225</v>
      </c>
      <c r="AJ3907" s="9" t="s">
        <v>59</v>
      </c>
      <c r="AK3907" s="9" t="s">
        <v>59</v>
      </c>
      <c r="AL3907" s="9"/>
    </row>
    <row r="3908" spans="1:38" hidden="1" x14ac:dyDescent="0.2">
      <c r="A3908" s="12">
        <v>3264</v>
      </c>
      <c r="B3908" s="12">
        <v>182</v>
      </c>
      <c r="C3908" s="11" t="s">
        <v>1344</v>
      </c>
      <c r="D3908" s="11" t="s">
        <v>1486</v>
      </c>
      <c r="E3908" s="12">
        <v>1969</v>
      </c>
      <c r="F3908" s="11" t="s">
        <v>227</v>
      </c>
      <c r="G3908" s="13">
        <v>2.62274313509747E-3</v>
      </c>
      <c r="H3908" s="13"/>
      <c r="I3908" s="13"/>
      <c r="J3908" s="11"/>
      <c r="K3908" s="11"/>
      <c r="L3908" s="11" t="s">
        <v>835</v>
      </c>
      <c r="M3908" s="11"/>
      <c r="N3908" s="11" t="s">
        <v>1352</v>
      </c>
      <c r="O3908" s="11" t="s">
        <v>217</v>
      </c>
      <c r="P3908" s="11"/>
      <c r="Q3908" s="11"/>
      <c r="R3908" s="14"/>
      <c r="S3908" s="11" t="s">
        <v>1488</v>
      </c>
      <c r="T3908" s="11"/>
      <c r="U3908" s="11"/>
      <c r="V3908" s="14"/>
      <c r="W3908" s="14"/>
      <c r="X3908" s="11" t="s">
        <v>190</v>
      </c>
      <c r="Y3908" s="11" t="s">
        <v>191</v>
      </c>
      <c r="Z3908" s="11" t="s">
        <v>1489</v>
      </c>
      <c r="AA3908" s="11"/>
      <c r="AB3908" s="11" t="s">
        <v>184</v>
      </c>
      <c r="AC3908" s="11" t="s">
        <v>1002</v>
      </c>
      <c r="AD3908" s="11"/>
      <c r="AE3908" s="11"/>
      <c r="AF3908" s="11"/>
      <c r="AG3908" s="11"/>
      <c r="AH3908" s="11"/>
      <c r="AI3908" s="11" t="s">
        <v>225</v>
      </c>
      <c r="AJ3908" s="9" t="s">
        <v>59</v>
      </c>
      <c r="AK3908" s="9" t="s">
        <v>59</v>
      </c>
      <c r="AL3908" s="9"/>
    </row>
    <row r="3909" spans="1:38" hidden="1" x14ac:dyDescent="0.2">
      <c r="A3909" s="12">
        <v>3264</v>
      </c>
      <c r="B3909" s="12">
        <v>183</v>
      </c>
      <c r="C3909" s="11" t="s">
        <v>1344</v>
      </c>
      <c r="D3909" s="11" t="s">
        <v>1486</v>
      </c>
      <c r="E3909" s="12">
        <v>1969</v>
      </c>
      <c r="F3909" s="11" t="s">
        <v>227</v>
      </c>
      <c r="G3909" s="13">
        <v>2.3473992165449001E-3</v>
      </c>
      <c r="H3909" s="13"/>
      <c r="I3909" s="13"/>
      <c r="J3909" s="11"/>
      <c r="K3909" s="11"/>
      <c r="L3909" s="11" t="s">
        <v>836</v>
      </c>
      <c r="M3909" s="11"/>
      <c r="N3909" s="11" t="s">
        <v>1352</v>
      </c>
      <c r="O3909" s="11" t="s">
        <v>217</v>
      </c>
      <c r="P3909" s="11"/>
      <c r="Q3909" s="11"/>
      <c r="R3909" s="14"/>
      <c r="S3909" s="11" t="s">
        <v>1488</v>
      </c>
      <c r="T3909" s="11"/>
      <c r="U3909" s="11"/>
      <c r="V3909" s="14"/>
      <c r="W3909" s="14"/>
      <c r="X3909" s="11" t="s">
        <v>190</v>
      </c>
      <c r="Y3909" s="11" t="s">
        <v>191</v>
      </c>
      <c r="Z3909" s="11" t="s">
        <v>1489</v>
      </c>
      <c r="AA3909" s="11"/>
      <c r="AB3909" s="11" t="s">
        <v>184</v>
      </c>
      <c r="AC3909" s="11" t="s">
        <v>1002</v>
      </c>
      <c r="AD3909" s="11"/>
      <c r="AE3909" s="11"/>
      <c r="AF3909" s="11"/>
      <c r="AG3909" s="11"/>
      <c r="AH3909" s="11"/>
      <c r="AI3909" s="11" t="s">
        <v>225</v>
      </c>
      <c r="AJ3909" s="9" t="s">
        <v>59</v>
      </c>
      <c r="AK3909" s="9" t="s">
        <v>59</v>
      </c>
      <c r="AL3909" s="9"/>
    </row>
    <row r="3910" spans="1:38" hidden="1" x14ac:dyDescent="0.2">
      <c r="A3910" s="12">
        <v>3264</v>
      </c>
      <c r="B3910" s="12">
        <v>184</v>
      </c>
      <c r="C3910" s="11" t="s">
        <v>1344</v>
      </c>
      <c r="D3910" s="11" t="s">
        <v>1486</v>
      </c>
      <c r="E3910" s="12">
        <v>1969</v>
      </c>
      <c r="F3910" s="11" t="s">
        <v>227</v>
      </c>
      <c r="G3910" s="13">
        <v>2.11572234201316E-3</v>
      </c>
      <c r="H3910" s="13"/>
      <c r="I3910" s="13"/>
      <c r="J3910" s="11"/>
      <c r="K3910" s="11"/>
      <c r="L3910" s="11" t="s">
        <v>837</v>
      </c>
      <c r="M3910" s="11"/>
      <c r="N3910" s="11" t="s">
        <v>1352</v>
      </c>
      <c r="O3910" s="11" t="s">
        <v>217</v>
      </c>
      <c r="P3910" s="11"/>
      <c r="Q3910" s="11"/>
      <c r="R3910" s="14"/>
      <c r="S3910" s="11" t="s">
        <v>1488</v>
      </c>
      <c r="T3910" s="11"/>
      <c r="U3910" s="11"/>
      <c r="V3910" s="14"/>
      <c r="W3910" s="14"/>
      <c r="X3910" s="11" t="s">
        <v>190</v>
      </c>
      <c r="Y3910" s="11" t="s">
        <v>191</v>
      </c>
      <c r="Z3910" s="11" t="s">
        <v>1489</v>
      </c>
      <c r="AA3910" s="11"/>
      <c r="AB3910" s="11" t="s">
        <v>184</v>
      </c>
      <c r="AC3910" s="11" t="s">
        <v>1002</v>
      </c>
      <c r="AD3910" s="11"/>
      <c r="AE3910" s="11"/>
      <c r="AF3910" s="11"/>
      <c r="AG3910" s="11"/>
      <c r="AH3910" s="11"/>
      <c r="AI3910" s="11" t="s">
        <v>225</v>
      </c>
      <c r="AJ3910" s="9" t="s">
        <v>59</v>
      </c>
      <c r="AK3910" s="9" t="s">
        <v>59</v>
      </c>
      <c r="AL3910" s="9"/>
    </row>
    <row r="3911" spans="1:38" hidden="1" x14ac:dyDescent="0.2">
      <c r="A3911" s="12">
        <v>3264</v>
      </c>
      <c r="B3911" s="12">
        <v>185</v>
      </c>
      <c r="C3911" s="11" t="s">
        <v>1344</v>
      </c>
      <c r="D3911" s="11" t="s">
        <v>1486</v>
      </c>
      <c r="E3911" s="12">
        <v>1969</v>
      </c>
      <c r="F3911" s="11" t="s">
        <v>227</v>
      </c>
      <c r="G3911" s="13">
        <v>1.86477899450309E-3</v>
      </c>
      <c r="H3911" s="13"/>
      <c r="I3911" s="13"/>
      <c r="J3911" s="11"/>
      <c r="K3911" s="11"/>
      <c r="L3911" s="11" t="s">
        <v>838</v>
      </c>
      <c r="M3911" s="11"/>
      <c r="N3911" s="11" t="s">
        <v>1352</v>
      </c>
      <c r="O3911" s="11" t="s">
        <v>217</v>
      </c>
      <c r="P3911" s="11"/>
      <c r="Q3911" s="11"/>
      <c r="R3911" s="14"/>
      <c r="S3911" s="11" t="s">
        <v>1488</v>
      </c>
      <c r="T3911" s="11"/>
      <c r="U3911" s="11"/>
      <c r="V3911" s="14"/>
      <c r="W3911" s="14"/>
      <c r="X3911" s="11" t="s">
        <v>190</v>
      </c>
      <c r="Y3911" s="11" t="s">
        <v>191</v>
      </c>
      <c r="Z3911" s="11" t="s">
        <v>1489</v>
      </c>
      <c r="AA3911" s="11"/>
      <c r="AB3911" s="11" t="s">
        <v>184</v>
      </c>
      <c r="AC3911" s="11" t="s">
        <v>1002</v>
      </c>
      <c r="AD3911" s="11"/>
      <c r="AE3911" s="11"/>
      <c r="AF3911" s="11"/>
      <c r="AG3911" s="11"/>
      <c r="AH3911" s="11"/>
      <c r="AI3911" s="11" t="s">
        <v>225</v>
      </c>
      <c r="AJ3911" s="9" t="s">
        <v>59</v>
      </c>
      <c r="AK3911" s="9" t="s">
        <v>59</v>
      </c>
      <c r="AL3911" s="9"/>
    </row>
    <row r="3912" spans="1:38" hidden="1" x14ac:dyDescent="0.2">
      <c r="A3912" s="12">
        <v>3264</v>
      </c>
      <c r="B3912" s="12">
        <v>186</v>
      </c>
      <c r="C3912" s="11" t="s">
        <v>1344</v>
      </c>
      <c r="D3912" s="11" t="s">
        <v>1486</v>
      </c>
      <c r="E3912" s="12">
        <v>1969</v>
      </c>
      <c r="F3912" s="11" t="s">
        <v>227</v>
      </c>
      <c r="G3912" s="13">
        <v>1.5832096079564501E-3</v>
      </c>
      <c r="H3912" s="13"/>
      <c r="I3912" s="13"/>
      <c r="J3912" s="11"/>
      <c r="K3912" s="11"/>
      <c r="L3912" s="11" t="s">
        <v>839</v>
      </c>
      <c r="M3912" s="11"/>
      <c r="N3912" s="11" t="s">
        <v>1352</v>
      </c>
      <c r="O3912" s="11" t="s">
        <v>217</v>
      </c>
      <c r="P3912" s="11"/>
      <c r="Q3912" s="11"/>
      <c r="R3912" s="14"/>
      <c r="S3912" s="11" t="s">
        <v>1488</v>
      </c>
      <c r="T3912" s="11"/>
      <c r="U3912" s="11"/>
      <c r="V3912" s="14"/>
      <c r="W3912" s="14"/>
      <c r="X3912" s="11" t="s">
        <v>190</v>
      </c>
      <c r="Y3912" s="11" t="s">
        <v>191</v>
      </c>
      <c r="Z3912" s="11" t="s">
        <v>1489</v>
      </c>
      <c r="AA3912" s="11"/>
      <c r="AB3912" s="11" t="s">
        <v>184</v>
      </c>
      <c r="AC3912" s="11" t="s">
        <v>1002</v>
      </c>
      <c r="AD3912" s="11"/>
      <c r="AE3912" s="11"/>
      <c r="AF3912" s="11"/>
      <c r="AG3912" s="11"/>
      <c r="AH3912" s="11"/>
      <c r="AI3912" s="11" t="s">
        <v>225</v>
      </c>
      <c r="AJ3912" s="9" t="s">
        <v>59</v>
      </c>
      <c r="AK3912" s="9" t="s">
        <v>59</v>
      </c>
      <c r="AL3912" s="9"/>
    </row>
    <row r="3913" spans="1:38" hidden="1" x14ac:dyDescent="0.2">
      <c r="A3913" s="12">
        <v>3264</v>
      </c>
      <c r="B3913" s="12">
        <v>187</v>
      </c>
      <c r="C3913" s="11" t="s">
        <v>1344</v>
      </c>
      <c r="D3913" s="11" t="s">
        <v>1486</v>
      </c>
      <c r="E3913" s="12">
        <v>1969</v>
      </c>
      <c r="F3913" s="11" t="s">
        <v>227</v>
      </c>
      <c r="G3913" s="13">
        <v>1.3034602475782101E-3</v>
      </c>
      <c r="H3913" s="13"/>
      <c r="I3913" s="13"/>
      <c r="J3913" s="11"/>
      <c r="K3913" s="11"/>
      <c r="L3913" s="11" t="s">
        <v>1499</v>
      </c>
      <c r="M3913" s="11"/>
      <c r="N3913" s="11" t="s">
        <v>1352</v>
      </c>
      <c r="O3913" s="11" t="s">
        <v>217</v>
      </c>
      <c r="P3913" s="11"/>
      <c r="Q3913" s="11"/>
      <c r="R3913" s="14"/>
      <c r="S3913" s="11" t="s">
        <v>1488</v>
      </c>
      <c r="T3913" s="11"/>
      <c r="U3913" s="11"/>
      <c r="V3913" s="14"/>
      <c r="W3913" s="14"/>
      <c r="X3913" s="11" t="s">
        <v>190</v>
      </c>
      <c r="Y3913" s="11" t="s">
        <v>191</v>
      </c>
      <c r="Z3913" s="11" t="s">
        <v>1489</v>
      </c>
      <c r="AA3913" s="11"/>
      <c r="AB3913" s="11" t="s">
        <v>184</v>
      </c>
      <c r="AC3913" s="11" t="s">
        <v>1002</v>
      </c>
      <c r="AD3913" s="11"/>
      <c r="AE3913" s="11"/>
      <c r="AF3913" s="11"/>
      <c r="AG3913" s="11"/>
      <c r="AH3913" s="11"/>
      <c r="AI3913" s="11" t="s">
        <v>225</v>
      </c>
      <c r="AJ3913" s="9" t="s">
        <v>59</v>
      </c>
      <c r="AK3913" s="9" t="s">
        <v>59</v>
      </c>
      <c r="AL3913" s="9"/>
    </row>
    <row r="3914" spans="1:38" hidden="1" x14ac:dyDescent="0.2">
      <c r="A3914" s="12">
        <v>3264</v>
      </c>
      <c r="B3914" s="12">
        <v>188</v>
      </c>
      <c r="C3914" s="11" t="s">
        <v>1344</v>
      </c>
      <c r="D3914" s="11" t="s">
        <v>1486</v>
      </c>
      <c r="E3914" s="12">
        <v>1969</v>
      </c>
      <c r="F3914" s="11" t="s">
        <v>227</v>
      </c>
      <c r="G3914" s="13">
        <v>1.00310443228353E-3</v>
      </c>
      <c r="H3914" s="13"/>
      <c r="I3914" s="13"/>
      <c r="J3914" s="11"/>
      <c r="K3914" s="11"/>
      <c r="L3914" s="11" t="s">
        <v>1500</v>
      </c>
      <c r="M3914" s="11"/>
      <c r="N3914" s="11" t="s">
        <v>1352</v>
      </c>
      <c r="O3914" s="11" t="s">
        <v>217</v>
      </c>
      <c r="P3914" s="11"/>
      <c r="Q3914" s="11"/>
      <c r="R3914" s="14"/>
      <c r="S3914" s="11" t="s">
        <v>1488</v>
      </c>
      <c r="T3914" s="11"/>
      <c r="U3914" s="11"/>
      <c r="V3914" s="14"/>
      <c r="W3914" s="14"/>
      <c r="X3914" s="11" t="s">
        <v>190</v>
      </c>
      <c r="Y3914" s="11" t="s">
        <v>191</v>
      </c>
      <c r="Z3914" s="11" t="s">
        <v>1489</v>
      </c>
      <c r="AA3914" s="11"/>
      <c r="AB3914" s="11" t="s">
        <v>184</v>
      </c>
      <c r="AC3914" s="11" t="s">
        <v>1002</v>
      </c>
      <c r="AD3914" s="11"/>
      <c r="AE3914" s="11"/>
      <c r="AF3914" s="11"/>
      <c r="AG3914" s="11"/>
      <c r="AH3914" s="11"/>
      <c r="AI3914" s="11" t="s">
        <v>225</v>
      </c>
      <c r="AJ3914" s="9" t="s">
        <v>59</v>
      </c>
      <c r="AK3914" s="9" t="s">
        <v>59</v>
      </c>
      <c r="AL3914" s="9"/>
    </row>
    <row r="3915" spans="1:38" hidden="1" x14ac:dyDescent="0.2">
      <c r="A3915" s="12">
        <v>3264</v>
      </c>
      <c r="B3915" s="12">
        <v>189</v>
      </c>
      <c r="C3915" s="11" t="s">
        <v>1344</v>
      </c>
      <c r="D3915" s="11" t="s">
        <v>1486</v>
      </c>
      <c r="E3915" s="12">
        <v>1969</v>
      </c>
      <c r="F3915" s="11" t="s">
        <v>227</v>
      </c>
      <c r="G3915" s="13">
        <v>6.9374123456191297E-4</v>
      </c>
      <c r="H3915" s="13"/>
      <c r="I3915" s="13"/>
      <c r="J3915" s="11"/>
      <c r="K3915" s="11"/>
      <c r="L3915" s="11" t="s">
        <v>842</v>
      </c>
      <c r="M3915" s="11"/>
      <c r="N3915" s="11" t="s">
        <v>1352</v>
      </c>
      <c r="O3915" s="11" t="s">
        <v>217</v>
      </c>
      <c r="P3915" s="11"/>
      <c r="Q3915" s="11"/>
      <c r="R3915" s="14"/>
      <c r="S3915" s="11" t="s">
        <v>1488</v>
      </c>
      <c r="T3915" s="11"/>
      <c r="U3915" s="11"/>
      <c r="V3915" s="14"/>
      <c r="W3915" s="14"/>
      <c r="X3915" s="11" t="s">
        <v>190</v>
      </c>
      <c r="Y3915" s="11" t="s">
        <v>191</v>
      </c>
      <c r="Z3915" s="11" t="s">
        <v>1489</v>
      </c>
      <c r="AA3915" s="11"/>
      <c r="AB3915" s="11" t="s">
        <v>184</v>
      </c>
      <c r="AC3915" s="11" t="s">
        <v>1002</v>
      </c>
      <c r="AD3915" s="11"/>
      <c r="AE3915" s="11"/>
      <c r="AF3915" s="11"/>
      <c r="AG3915" s="11"/>
      <c r="AH3915" s="11"/>
      <c r="AI3915" s="11" t="s">
        <v>225</v>
      </c>
      <c r="AJ3915" s="9" t="s">
        <v>59</v>
      </c>
      <c r="AK3915" s="9" t="s">
        <v>59</v>
      </c>
      <c r="AL3915" s="9"/>
    </row>
    <row r="3916" spans="1:38" hidden="1" x14ac:dyDescent="0.2">
      <c r="A3916" s="12">
        <v>3264</v>
      </c>
      <c r="B3916" s="12">
        <v>190</v>
      </c>
      <c r="C3916" s="11" t="s">
        <v>1344</v>
      </c>
      <c r="D3916" s="11" t="s">
        <v>1486</v>
      </c>
      <c r="E3916" s="12">
        <v>1969</v>
      </c>
      <c r="F3916" s="11" t="s">
        <v>227</v>
      </c>
      <c r="G3916" s="13">
        <v>3.9085497185236399E-4</v>
      </c>
      <c r="H3916" s="13"/>
      <c r="I3916" s="13"/>
      <c r="J3916" s="11"/>
      <c r="K3916" s="11"/>
      <c r="L3916" s="11" t="s">
        <v>843</v>
      </c>
      <c r="M3916" s="11"/>
      <c r="N3916" s="11" t="s">
        <v>1352</v>
      </c>
      <c r="O3916" s="11" t="s">
        <v>217</v>
      </c>
      <c r="P3916" s="11"/>
      <c r="Q3916" s="11"/>
      <c r="R3916" s="14"/>
      <c r="S3916" s="11" t="s">
        <v>1488</v>
      </c>
      <c r="T3916" s="11"/>
      <c r="U3916" s="11"/>
      <c r="V3916" s="14"/>
      <c r="W3916" s="14"/>
      <c r="X3916" s="11" t="s">
        <v>190</v>
      </c>
      <c r="Y3916" s="11" t="s">
        <v>191</v>
      </c>
      <c r="Z3916" s="11" t="s">
        <v>1489</v>
      </c>
      <c r="AA3916" s="11"/>
      <c r="AB3916" s="11" t="s">
        <v>184</v>
      </c>
      <c r="AC3916" s="11" t="s">
        <v>1002</v>
      </c>
      <c r="AD3916" s="11"/>
      <c r="AE3916" s="11"/>
      <c r="AF3916" s="11"/>
      <c r="AG3916" s="11"/>
      <c r="AH3916" s="11"/>
      <c r="AI3916" s="11" t="s">
        <v>225</v>
      </c>
      <c r="AJ3916" s="9" t="s">
        <v>59</v>
      </c>
      <c r="AK3916" s="9" t="s">
        <v>59</v>
      </c>
      <c r="AL3916" s="9"/>
    </row>
    <row r="3917" spans="1:38" hidden="1" x14ac:dyDescent="0.2">
      <c r="A3917" s="12">
        <v>3264</v>
      </c>
      <c r="B3917" s="12">
        <v>191</v>
      </c>
      <c r="C3917" s="11" t="s">
        <v>1344</v>
      </c>
      <c r="D3917" s="11" t="s">
        <v>1486</v>
      </c>
      <c r="E3917" s="12">
        <v>1969</v>
      </c>
      <c r="F3917" s="11" t="s">
        <v>227</v>
      </c>
      <c r="G3917" s="13">
        <v>8.3177925325981494E-5</v>
      </c>
      <c r="H3917" s="13"/>
      <c r="I3917" s="13"/>
      <c r="J3917" s="11"/>
      <c r="K3917" s="11"/>
      <c r="L3917" s="11" t="s">
        <v>844</v>
      </c>
      <c r="M3917" s="11"/>
      <c r="N3917" s="11" t="s">
        <v>1352</v>
      </c>
      <c r="O3917" s="11" t="s">
        <v>217</v>
      </c>
      <c r="P3917" s="11"/>
      <c r="Q3917" s="11"/>
      <c r="R3917" s="14"/>
      <c r="S3917" s="11" t="s">
        <v>1488</v>
      </c>
      <c r="T3917" s="11"/>
      <c r="U3917" s="11"/>
      <c r="V3917" s="14"/>
      <c r="W3917" s="14"/>
      <c r="X3917" s="11" t="s">
        <v>190</v>
      </c>
      <c r="Y3917" s="11" t="s">
        <v>191</v>
      </c>
      <c r="Z3917" s="11" t="s">
        <v>1489</v>
      </c>
      <c r="AA3917" s="11"/>
      <c r="AB3917" s="11" t="s">
        <v>184</v>
      </c>
      <c r="AC3917" s="11" t="s">
        <v>1002</v>
      </c>
      <c r="AD3917" s="11"/>
      <c r="AE3917" s="11"/>
      <c r="AF3917" s="11"/>
      <c r="AG3917" s="11"/>
      <c r="AH3917" s="11"/>
      <c r="AI3917" s="11" t="s">
        <v>225</v>
      </c>
      <c r="AJ3917" s="9" t="s">
        <v>59</v>
      </c>
      <c r="AK3917" s="9" t="s">
        <v>59</v>
      </c>
      <c r="AL3917" s="9"/>
    </row>
    <row r="3918" spans="1:38" hidden="1" x14ac:dyDescent="0.2">
      <c r="A3918" s="12">
        <v>3264</v>
      </c>
      <c r="B3918" s="12">
        <v>192</v>
      </c>
      <c r="C3918" s="11" t="s">
        <v>1344</v>
      </c>
      <c r="D3918" s="11" t="s">
        <v>1486</v>
      </c>
      <c r="E3918" s="12">
        <v>1969</v>
      </c>
      <c r="F3918" s="11" t="s">
        <v>227</v>
      </c>
      <c r="G3918" s="13">
        <v>6.4157405162639E-2</v>
      </c>
      <c r="H3918" s="13"/>
      <c r="I3918" s="13"/>
      <c r="J3918" s="11"/>
      <c r="K3918" s="11"/>
      <c r="L3918" s="11" t="s">
        <v>721</v>
      </c>
      <c r="M3918" s="11"/>
      <c r="N3918" s="11" t="s">
        <v>1493</v>
      </c>
      <c r="O3918" s="11" t="s">
        <v>217</v>
      </c>
      <c r="P3918" s="11"/>
      <c r="Q3918" s="11"/>
      <c r="R3918" s="14"/>
      <c r="S3918" s="11" t="s">
        <v>158</v>
      </c>
      <c r="T3918" s="11"/>
      <c r="U3918" s="11"/>
      <c r="V3918" s="14"/>
      <c r="W3918" s="14"/>
      <c r="X3918" s="11" t="s">
        <v>190</v>
      </c>
      <c r="Y3918" s="11" t="s">
        <v>191</v>
      </c>
      <c r="Z3918" s="11" t="s">
        <v>20</v>
      </c>
      <c r="AA3918" s="11"/>
      <c r="AB3918" s="11" t="s">
        <v>184</v>
      </c>
      <c r="AC3918" s="11" t="s">
        <v>1002</v>
      </c>
      <c r="AD3918" s="11"/>
      <c r="AE3918" s="11"/>
      <c r="AF3918" s="11" t="s">
        <v>1490</v>
      </c>
      <c r="AG3918" s="11"/>
      <c r="AH3918" s="11"/>
      <c r="AI3918" s="11" t="s">
        <v>225</v>
      </c>
      <c r="AJ3918" s="9" t="s">
        <v>59</v>
      </c>
      <c r="AK3918" s="9" t="s">
        <v>59</v>
      </c>
      <c r="AL3918" s="9"/>
    </row>
    <row r="3919" spans="1:38" hidden="1" x14ac:dyDescent="0.2">
      <c r="A3919" s="12">
        <v>3264</v>
      </c>
      <c r="B3919" s="12">
        <v>193</v>
      </c>
      <c r="C3919" s="11" t="s">
        <v>1344</v>
      </c>
      <c r="D3919" s="11" t="s">
        <v>1486</v>
      </c>
      <c r="E3919" s="12">
        <v>1969</v>
      </c>
      <c r="F3919" s="11" t="s">
        <v>227</v>
      </c>
      <c r="G3919" s="13">
        <v>7.9170057380086006E-2</v>
      </c>
      <c r="H3919" s="13"/>
      <c r="I3919" s="13"/>
      <c r="J3919" s="11"/>
      <c r="K3919" s="11"/>
      <c r="L3919" s="11" t="s">
        <v>722</v>
      </c>
      <c r="M3919" s="11"/>
      <c r="N3919" s="11" t="s">
        <v>1493</v>
      </c>
      <c r="O3919" s="11" t="s">
        <v>217</v>
      </c>
      <c r="P3919" s="11"/>
      <c r="Q3919" s="11"/>
      <c r="R3919" s="14"/>
      <c r="S3919" s="11" t="s">
        <v>158</v>
      </c>
      <c r="T3919" s="11"/>
      <c r="U3919" s="11"/>
      <c r="V3919" s="14"/>
      <c r="W3919" s="14"/>
      <c r="X3919" s="11" t="s">
        <v>190</v>
      </c>
      <c r="Y3919" s="11" t="s">
        <v>191</v>
      </c>
      <c r="Z3919" s="11" t="s">
        <v>20</v>
      </c>
      <c r="AA3919" s="11"/>
      <c r="AB3919" s="11" t="s">
        <v>184</v>
      </c>
      <c r="AC3919" s="11" t="s">
        <v>1002</v>
      </c>
      <c r="AD3919" s="11"/>
      <c r="AE3919" s="11"/>
      <c r="AF3919" s="11" t="s">
        <v>1490</v>
      </c>
      <c r="AG3919" s="11"/>
      <c r="AH3919" s="11"/>
      <c r="AI3919" s="11" t="s">
        <v>225</v>
      </c>
      <c r="AJ3919" s="9" t="s">
        <v>59</v>
      </c>
      <c r="AK3919" s="9" t="s">
        <v>59</v>
      </c>
      <c r="AL3919" s="9"/>
    </row>
    <row r="3920" spans="1:38" hidden="1" x14ac:dyDescent="0.2">
      <c r="A3920" s="12">
        <v>3264</v>
      </c>
      <c r="B3920" s="12">
        <v>194</v>
      </c>
      <c r="C3920" s="11" t="s">
        <v>1344</v>
      </c>
      <c r="D3920" s="11" t="s">
        <v>1486</v>
      </c>
      <c r="E3920" s="12">
        <v>1969</v>
      </c>
      <c r="F3920" s="11" t="s">
        <v>227</v>
      </c>
      <c r="G3920" s="13">
        <v>7.1788419721040997E-2</v>
      </c>
      <c r="H3920" s="13"/>
      <c r="I3920" s="13"/>
      <c r="J3920" s="11"/>
      <c r="K3920" s="11"/>
      <c r="L3920" s="11" t="s">
        <v>723</v>
      </c>
      <c r="M3920" s="11"/>
      <c r="N3920" s="11" t="s">
        <v>1493</v>
      </c>
      <c r="O3920" s="11" t="s">
        <v>217</v>
      </c>
      <c r="P3920" s="11"/>
      <c r="Q3920" s="11"/>
      <c r="R3920" s="14"/>
      <c r="S3920" s="11" t="s">
        <v>158</v>
      </c>
      <c r="T3920" s="11"/>
      <c r="U3920" s="11"/>
      <c r="V3920" s="14"/>
      <c r="W3920" s="14"/>
      <c r="X3920" s="11" t="s">
        <v>190</v>
      </c>
      <c r="Y3920" s="11" t="s">
        <v>191</v>
      </c>
      <c r="Z3920" s="11" t="s">
        <v>20</v>
      </c>
      <c r="AA3920" s="11"/>
      <c r="AB3920" s="11" t="s">
        <v>184</v>
      </c>
      <c r="AC3920" s="11" t="s">
        <v>1002</v>
      </c>
      <c r="AD3920" s="11"/>
      <c r="AE3920" s="11"/>
      <c r="AF3920" s="11" t="s">
        <v>1490</v>
      </c>
      <c r="AG3920" s="11"/>
      <c r="AH3920" s="11"/>
      <c r="AI3920" s="11" t="s">
        <v>225</v>
      </c>
      <c r="AJ3920" s="9" t="s">
        <v>59</v>
      </c>
      <c r="AK3920" s="9" t="s">
        <v>59</v>
      </c>
      <c r="AL3920" s="9"/>
    </row>
    <row r="3921" spans="1:38" hidden="1" x14ac:dyDescent="0.2">
      <c r="A3921" s="12">
        <v>3264</v>
      </c>
      <c r="B3921" s="12">
        <v>195</v>
      </c>
      <c r="C3921" s="11" t="s">
        <v>1344</v>
      </c>
      <c r="D3921" s="11" t="s">
        <v>1486</v>
      </c>
      <c r="E3921" s="12">
        <v>1969</v>
      </c>
      <c r="F3921" s="11" t="s">
        <v>227</v>
      </c>
      <c r="G3921" s="13">
        <v>6.3774280457699103E-2</v>
      </c>
      <c r="H3921" s="13"/>
      <c r="I3921" s="13"/>
      <c r="J3921" s="11"/>
      <c r="K3921" s="11"/>
      <c r="L3921" s="11" t="s">
        <v>724</v>
      </c>
      <c r="M3921" s="11"/>
      <c r="N3921" s="11" t="s">
        <v>1493</v>
      </c>
      <c r="O3921" s="11" t="s">
        <v>217</v>
      </c>
      <c r="P3921" s="11"/>
      <c r="Q3921" s="11"/>
      <c r="R3921" s="14"/>
      <c r="S3921" s="11" t="s">
        <v>158</v>
      </c>
      <c r="T3921" s="11"/>
      <c r="U3921" s="11"/>
      <c r="V3921" s="14"/>
      <c r="W3921" s="14"/>
      <c r="X3921" s="11" t="s">
        <v>190</v>
      </c>
      <c r="Y3921" s="11" t="s">
        <v>191</v>
      </c>
      <c r="Z3921" s="11" t="s">
        <v>20</v>
      </c>
      <c r="AA3921" s="11"/>
      <c r="AB3921" s="11" t="s">
        <v>184</v>
      </c>
      <c r="AC3921" s="11" t="s">
        <v>1002</v>
      </c>
      <c r="AD3921" s="11"/>
      <c r="AE3921" s="11"/>
      <c r="AF3921" s="11" t="s">
        <v>1490</v>
      </c>
      <c r="AG3921" s="11"/>
      <c r="AH3921" s="11"/>
      <c r="AI3921" s="11" t="s">
        <v>225</v>
      </c>
      <c r="AJ3921" s="9" t="s">
        <v>59</v>
      </c>
      <c r="AK3921" s="9" t="s">
        <v>59</v>
      </c>
      <c r="AL3921" s="9"/>
    </row>
    <row r="3922" spans="1:38" hidden="1" x14ac:dyDescent="0.2">
      <c r="A3922" s="12">
        <v>3264</v>
      </c>
      <c r="B3922" s="12">
        <v>196</v>
      </c>
      <c r="C3922" s="11" t="s">
        <v>1344</v>
      </c>
      <c r="D3922" s="11" t="s">
        <v>1486</v>
      </c>
      <c r="E3922" s="12">
        <v>1969</v>
      </c>
      <c r="F3922" s="11" t="s">
        <v>227</v>
      </c>
      <c r="G3922" s="13">
        <v>4.1808743201803299E-2</v>
      </c>
      <c r="H3922" s="13"/>
      <c r="I3922" s="13"/>
      <c r="J3922" s="11"/>
      <c r="K3922" s="11"/>
      <c r="L3922" s="11" t="s">
        <v>725</v>
      </c>
      <c r="M3922" s="11"/>
      <c r="N3922" s="11" t="s">
        <v>1493</v>
      </c>
      <c r="O3922" s="11" t="s">
        <v>217</v>
      </c>
      <c r="P3922" s="11"/>
      <c r="Q3922" s="11"/>
      <c r="R3922" s="14"/>
      <c r="S3922" s="11" t="s">
        <v>158</v>
      </c>
      <c r="T3922" s="11"/>
      <c r="U3922" s="11"/>
      <c r="V3922" s="14"/>
      <c r="W3922" s="14"/>
      <c r="X3922" s="11" t="s">
        <v>190</v>
      </c>
      <c r="Y3922" s="11" t="s">
        <v>191</v>
      </c>
      <c r="Z3922" s="11" t="s">
        <v>20</v>
      </c>
      <c r="AA3922" s="11"/>
      <c r="AB3922" s="11" t="s">
        <v>184</v>
      </c>
      <c r="AC3922" s="11" t="s">
        <v>1002</v>
      </c>
      <c r="AD3922" s="11"/>
      <c r="AE3922" s="11"/>
      <c r="AF3922" s="11" t="s">
        <v>1490</v>
      </c>
      <c r="AG3922" s="11"/>
      <c r="AH3922" s="11"/>
      <c r="AI3922" s="11" t="s">
        <v>225</v>
      </c>
      <c r="AJ3922" s="9" t="s">
        <v>59</v>
      </c>
      <c r="AK3922" s="9" t="s">
        <v>59</v>
      </c>
      <c r="AL3922" s="9"/>
    </row>
    <row r="3923" spans="1:38" hidden="1" x14ac:dyDescent="0.2">
      <c r="A3923" s="12">
        <v>3264</v>
      </c>
      <c r="B3923" s="12">
        <v>197</v>
      </c>
      <c r="C3923" s="11" t="s">
        <v>1344</v>
      </c>
      <c r="D3923" s="11" t="s">
        <v>1486</v>
      </c>
      <c r="E3923" s="12">
        <v>1969</v>
      </c>
      <c r="F3923" s="11" t="s">
        <v>227</v>
      </c>
      <c r="G3923" s="13">
        <v>2.55930392842019E-2</v>
      </c>
      <c r="H3923" s="13"/>
      <c r="I3923" s="13"/>
      <c r="J3923" s="11"/>
      <c r="K3923" s="11"/>
      <c r="L3923" s="11" t="s">
        <v>726</v>
      </c>
      <c r="M3923" s="11"/>
      <c r="N3923" s="11" t="s">
        <v>1493</v>
      </c>
      <c r="O3923" s="11" t="s">
        <v>217</v>
      </c>
      <c r="P3923" s="11"/>
      <c r="Q3923" s="11"/>
      <c r="R3923" s="14"/>
      <c r="S3923" s="11" t="s">
        <v>158</v>
      </c>
      <c r="T3923" s="11"/>
      <c r="U3923" s="11"/>
      <c r="V3923" s="14"/>
      <c r="W3923" s="14"/>
      <c r="X3923" s="11" t="s">
        <v>190</v>
      </c>
      <c r="Y3923" s="11" t="s">
        <v>191</v>
      </c>
      <c r="Z3923" s="11" t="s">
        <v>20</v>
      </c>
      <c r="AA3923" s="11"/>
      <c r="AB3923" s="11" t="s">
        <v>184</v>
      </c>
      <c r="AC3923" s="11" t="s">
        <v>1002</v>
      </c>
      <c r="AD3923" s="11"/>
      <c r="AE3923" s="11"/>
      <c r="AF3923" s="11" t="s">
        <v>1490</v>
      </c>
      <c r="AG3923" s="11"/>
      <c r="AH3923" s="11"/>
      <c r="AI3923" s="11" t="s">
        <v>225</v>
      </c>
      <c r="AJ3923" s="9" t="s">
        <v>59</v>
      </c>
      <c r="AK3923" s="9" t="s">
        <v>59</v>
      </c>
      <c r="AL3923" s="9"/>
    </row>
    <row r="3924" spans="1:38" hidden="1" x14ac:dyDescent="0.2">
      <c r="A3924" s="12">
        <v>3264</v>
      </c>
      <c r="B3924" s="12">
        <v>198</v>
      </c>
      <c r="C3924" s="11" t="s">
        <v>1344</v>
      </c>
      <c r="D3924" s="11" t="s">
        <v>1486</v>
      </c>
      <c r="E3924" s="12">
        <v>1969</v>
      </c>
      <c r="F3924" s="11" t="s">
        <v>227</v>
      </c>
      <c r="G3924" s="13">
        <v>2.9996007633869899E-2</v>
      </c>
      <c r="H3924" s="13"/>
      <c r="I3924" s="13"/>
      <c r="J3924" s="11"/>
      <c r="K3924" s="11"/>
      <c r="L3924" s="11" t="s">
        <v>727</v>
      </c>
      <c r="M3924" s="11"/>
      <c r="N3924" s="11" t="s">
        <v>1493</v>
      </c>
      <c r="O3924" s="11" t="s">
        <v>217</v>
      </c>
      <c r="P3924" s="11"/>
      <c r="Q3924" s="11"/>
      <c r="R3924" s="14"/>
      <c r="S3924" s="11" t="s">
        <v>158</v>
      </c>
      <c r="T3924" s="11"/>
      <c r="U3924" s="11"/>
      <c r="V3924" s="14"/>
      <c r="W3924" s="14"/>
      <c r="X3924" s="11" t="s">
        <v>190</v>
      </c>
      <c r="Y3924" s="11" t="s">
        <v>191</v>
      </c>
      <c r="Z3924" s="11" t="s">
        <v>20</v>
      </c>
      <c r="AA3924" s="11"/>
      <c r="AB3924" s="11" t="s">
        <v>184</v>
      </c>
      <c r="AC3924" s="11" t="s">
        <v>1002</v>
      </c>
      <c r="AD3924" s="11"/>
      <c r="AE3924" s="11"/>
      <c r="AF3924" s="11" t="s">
        <v>1490</v>
      </c>
      <c r="AG3924" s="11"/>
      <c r="AH3924" s="11"/>
      <c r="AI3924" s="11" t="s">
        <v>225</v>
      </c>
      <c r="AJ3924" s="9" t="s">
        <v>59</v>
      </c>
      <c r="AK3924" s="9" t="s">
        <v>59</v>
      </c>
      <c r="AL3924" s="9"/>
    </row>
    <row r="3925" spans="1:38" hidden="1" x14ac:dyDescent="0.2">
      <c r="A3925" s="12">
        <v>3264</v>
      </c>
      <c r="B3925" s="12">
        <v>199</v>
      </c>
      <c r="C3925" s="11" t="s">
        <v>1344</v>
      </c>
      <c r="D3925" s="11" t="s">
        <v>1486</v>
      </c>
      <c r="E3925" s="12">
        <v>1969</v>
      </c>
      <c r="F3925" s="11" t="s">
        <v>227</v>
      </c>
      <c r="G3925" s="13">
        <v>4.3197837168273197E-2</v>
      </c>
      <c r="H3925" s="13"/>
      <c r="I3925" s="13"/>
      <c r="J3925" s="11"/>
      <c r="K3925" s="11"/>
      <c r="L3925" s="11" t="s">
        <v>728</v>
      </c>
      <c r="M3925" s="11"/>
      <c r="N3925" s="11" t="s">
        <v>1493</v>
      </c>
      <c r="O3925" s="11" t="s">
        <v>217</v>
      </c>
      <c r="P3925" s="11"/>
      <c r="Q3925" s="11"/>
      <c r="R3925" s="14"/>
      <c r="S3925" s="11" t="s">
        <v>158</v>
      </c>
      <c r="T3925" s="11"/>
      <c r="U3925" s="11"/>
      <c r="V3925" s="14"/>
      <c r="W3925" s="14"/>
      <c r="X3925" s="11" t="s">
        <v>190</v>
      </c>
      <c r="Y3925" s="11" t="s">
        <v>191</v>
      </c>
      <c r="Z3925" s="11" t="s">
        <v>20</v>
      </c>
      <c r="AA3925" s="11"/>
      <c r="AB3925" s="11" t="s">
        <v>184</v>
      </c>
      <c r="AC3925" s="11" t="s">
        <v>1002</v>
      </c>
      <c r="AD3925" s="11"/>
      <c r="AE3925" s="11"/>
      <c r="AF3925" s="11" t="s">
        <v>1490</v>
      </c>
      <c r="AG3925" s="11"/>
      <c r="AH3925" s="11"/>
      <c r="AI3925" s="11" t="s">
        <v>225</v>
      </c>
      <c r="AJ3925" s="9" t="s">
        <v>59</v>
      </c>
      <c r="AK3925" s="9" t="s">
        <v>59</v>
      </c>
      <c r="AL3925" s="9"/>
    </row>
    <row r="3926" spans="1:38" hidden="1" x14ac:dyDescent="0.2">
      <c r="A3926" s="12">
        <v>3264</v>
      </c>
      <c r="B3926" s="12">
        <v>200</v>
      </c>
      <c r="C3926" s="11" t="s">
        <v>1344</v>
      </c>
      <c r="D3926" s="11" t="s">
        <v>1486</v>
      </c>
      <c r="E3926" s="12">
        <v>1969</v>
      </c>
      <c r="F3926" s="11" t="s">
        <v>227</v>
      </c>
      <c r="G3926" s="13">
        <v>4.1379635587337801E-2</v>
      </c>
      <c r="H3926" s="13"/>
      <c r="I3926" s="13"/>
      <c r="J3926" s="11"/>
      <c r="K3926" s="11"/>
      <c r="L3926" s="11" t="s">
        <v>729</v>
      </c>
      <c r="M3926" s="11"/>
      <c r="N3926" s="11" t="s">
        <v>1493</v>
      </c>
      <c r="O3926" s="11" t="s">
        <v>217</v>
      </c>
      <c r="P3926" s="11"/>
      <c r="Q3926" s="11"/>
      <c r="R3926" s="14"/>
      <c r="S3926" s="11" t="s">
        <v>158</v>
      </c>
      <c r="T3926" s="11"/>
      <c r="U3926" s="11"/>
      <c r="V3926" s="14"/>
      <c r="W3926" s="14"/>
      <c r="X3926" s="11" t="s">
        <v>190</v>
      </c>
      <c r="Y3926" s="11" t="s">
        <v>191</v>
      </c>
      <c r="Z3926" s="11" t="s">
        <v>20</v>
      </c>
      <c r="AA3926" s="11"/>
      <c r="AB3926" s="11" t="s">
        <v>184</v>
      </c>
      <c r="AC3926" s="11" t="s">
        <v>1002</v>
      </c>
      <c r="AD3926" s="11"/>
      <c r="AE3926" s="11"/>
      <c r="AF3926" s="11" t="s">
        <v>1490</v>
      </c>
      <c r="AG3926" s="11"/>
      <c r="AH3926" s="11"/>
      <c r="AI3926" s="11" t="s">
        <v>225</v>
      </c>
      <c r="AJ3926" s="9" t="s">
        <v>59</v>
      </c>
      <c r="AK3926" s="9" t="s">
        <v>59</v>
      </c>
      <c r="AL3926" s="9"/>
    </row>
    <row r="3927" spans="1:38" hidden="1" x14ac:dyDescent="0.2">
      <c r="A3927" s="12">
        <v>3264</v>
      </c>
      <c r="B3927" s="12">
        <v>201</v>
      </c>
      <c r="C3927" s="11" t="s">
        <v>1344</v>
      </c>
      <c r="D3927" s="11" t="s">
        <v>1486</v>
      </c>
      <c r="E3927" s="12">
        <v>1969</v>
      </c>
      <c r="F3927" s="11" t="s">
        <v>227</v>
      </c>
      <c r="G3927" s="13">
        <v>3.3140190221902698E-2</v>
      </c>
      <c r="H3927" s="13"/>
      <c r="I3927" s="13"/>
      <c r="J3927" s="11"/>
      <c r="K3927" s="11"/>
      <c r="L3927" s="11" t="s">
        <v>730</v>
      </c>
      <c r="M3927" s="11"/>
      <c r="N3927" s="11" t="s">
        <v>1493</v>
      </c>
      <c r="O3927" s="11" t="s">
        <v>217</v>
      </c>
      <c r="P3927" s="11"/>
      <c r="Q3927" s="11"/>
      <c r="R3927" s="14"/>
      <c r="S3927" s="11" t="s">
        <v>158</v>
      </c>
      <c r="T3927" s="11"/>
      <c r="U3927" s="11"/>
      <c r="V3927" s="14"/>
      <c r="W3927" s="14"/>
      <c r="X3927" s="11" t="s">
        <v>190</v>
      </c>
      <c r="Y3927" s="11" t="s">
        <v>191</v>
      </c>
      <c r="Z3927" s="11" t="s">
        <v>20</v>
      </c>
      <c r="AA3927" s="11"/>
      <c r="AB3927" s="11" t="s">
        <v>184</v>
      </c>
      <c r="AC3927" s="11" t="s">
        <v>1002</v>
      </c>
      <c r="AD3927" s="11"/>
      <c r="AE3927" s="11"/>
      <c r="AF3927" s="11" t="s">
        <v>1490</v>
      </c>
      <c r="AG3927" s="11"/>
      <c r="AH3927" s="11"/>
      <c r="AI3927" s="11" t="s">
        <v>225</v>
      </c>
      <c r="AJ3927" s="9" t="s">
        <v>59</v>
      </c>
      <c r="AK3927" s="9" t="s">
        <v>59</v>
      </c>
      <c r="AL3927" s="9"/>
    </row>
    <row r="3928" spans="1:38" hidden="1" x14ac:dyDescent="0.2">
      <c r="A3928" s="12">
        <v>3264</v>
      </c>
      <c r="B3928" s="12">
        <v>202</v>
      </c>
      <c r="C3928" s="11" t="s">
        <v>1344</v>
      </c>
      <c r="D3928" s="11" t="s">
        <v>1486</v>
      </c>
      <c r="E3928" s="12">
        <v>1969</v>
      </c>
      <c r="F3928" s="11" t="s">
        <v>227</v>
      </c>
      <c r="G3928" s="13">
        <v>1.4837057951434401E-2</v>
      </c>
      <c r="H3928" s="13"/>
      <c r="I3928" s="13"/>
      <c r="J3928" s="11"/>
      <c r="K3928" s="11"/>
      <c r="L3928" s="11" t="s">
        <v>736</v>
      </c>
      <c r="M3928" s="11"/>
      <c r="N3928" s="11" t="s">
        <v>1493</v>
      </c>
      <c r="O3928" s="11" t="s">
        <v>217</v>
      </c>
      <c r="P3928" s="11"/>
      <c r="Q3928" s="11"/>
      <c r="R3928" s="14"/>
      <c r="S3928" s="11" t="s">
        <v>158</v>
      </c>
      <c r="T3928" s="11"/>
      <c r="U3928" s="11"/>
      <c r="V3928" s="14"/>
      <c r="W3928" s="14"/>
      <c r="X3928" s="11" t="s">
        <v>190</v>
      </c>
      <c r="Y3928" s="11" t="s">
        <v>191</v>
      </c>
      <c r="Z3928" s="11" t="s">
        <v>20</v>
      </c>
      <c r="AA3928" s="11"/>
      <c r="AB3928" s="11" t="s">
        <v>184</v>
      </c>
      <c r="AC3928" s="11" t="s">
        <v>1002</v>
      </c>
      <c r="AD3928" s="11"/>
      <c r="AE3928" s="11"/>
      <c r="AF3928" s="11" t="s">
        <v>1490</v>
      </c>
      <c r="AG3928" s="11"/>
      <c r="AH3928" s="11"/>
      <c r="AI3928" s="11" t="s">
        <v>225</v>
      </c>
      <c r="AJ3928" s="9" t="s">
        <v>59</v>
      </c>
      <c r="AK3928" s="9" t="s">
        <v>59</v>
      </c>
      <c r="AL3928" s="9"/>
    </row>
    <row r="3929" spans="1:38" hidden="1" x14ac:dyDescent="0.2">
      <c r="A3929" s="12">
        <v>3264</v>
      </c>
      <c r="B3929" s="12">
        <v>203</v>
      </c>
      <c r="C3929" s="11" t="s">
        <v>1344</v>
      </c>
      <c r="D3929" s="11" t="s">
        <v>1486</v>
      </c>
      <c r="E3929" s="12">
        <v>1969</v>
      </c>
      <c r="F3929" s="11" t="s">
        <v>227</v>
      </c>
      <c r="G3929" s="13">
        <v>5.6987147609957496E-3</v>
      </c>
      <c r="H3929" s="13"/>
      <c r="I3929" s="13"/>
      <c r="J3929" s="11"/>
      <c r="K3929" s="11"/>
      <c r="L3929" s="11" t="s">
        <v>737</v>
      </c>
      <c r="M3929" s="11"/>
      <c r="N3929" s="11" t="s">
        <v>1493</v>
      </c>
      <c r="O3929" s="11" t="s">
        <v>217</v>
      </c>
      <c r="P3929" s="11"/>
      <c r="Q3929" s="11"/>
      <c r="R3929" s="14"/>
      <c r="S3929" s="11" t="s">
        <v>158</v>
      </c>
      <c r="T3929" s="11"/>
      <c r="U3929" s="11"/>
      <c r="V3929" s="14"/>
      <c r="W3929" s="14"/>
      <c r="X3929" s="11" t="s">
        <v>190</v>
      </c>
      <c r="Y3929" s="11" t="s">
        <v>191</v>
      </c>
      <c r="Z3929" s="11" t="s">
        <v>20</v>
      </c>
      <c r="AA3929" s="11"/>
      <c r="AB3929" s="11" t="s">
        <v>184</v>
      </c>
      <c r="AC3929" s="11" t="s">
        <v>1002</v>
      </c>
      <c r="AD3929" s="11"/>
      <c r="AE3929" s="11"/>
      <c r="AF3929" s="11" t="s">
        <v>1490</v>
      </c>
      <c r="AG3929" s="11"/>
      <c r="AH3929" s="11"/>
      <c r="AI3929" s="11" t="s">
        <v>225</v>
      </c>
      <c r="AJ3929" s="9" t="s">
        <v>59</v>
      </c>
      <c r="AK3929" s="9" t="s">
        <v>59</v>
      </c>
      <c r="AL3929" s="9"/>
    </row>
    <row r="3930" spans="1:38" hidden="1" x14ac:dyDescent="0.2">
      <c r="A3930" s="12">
        <v>3264</v>
      </c>
      <c r="B3930" s="12">
        <v>204</v>
      </c>
      <c r="C3930" s="11" t="s">
        <v>1344</v>
      </c>
      <c r="D3930" s="11" t="s">
        <v>1486</v>
      </c>
      <c r="E3930" s="12">
        <v>1969</v>
      </c>
      <c r="F3930" s="11" t="s">
        <v>227</v>
      </c>
      <c r="G3930" s="13">
        <v>2.7319436364204299E-3</v>
      </c>
      <c r="H3930" s="13"/>
      <c r="I3930" s="13"/>
      <c r="J3930" s="11"/>
      <c r="K3930" s="11"/>
      <c r="L3930" s="11" t="s">
        <v>738</v>
      </c>
      <c r="M3930" s="11"/>
      <c r="N3930" s="11" t="s">
        <v>1493</v>
      </c>
      <c r="O3930" s="11" t="s">
        <v>217</v>
      </c>
      <c r="P3930" s="11"/>
      <c r="Q3930" s="11"/>
      <c r="R3930" s="14"/>
      <c r="S3930" s="11" t="s">
        <v>158</v>
      </c>
      <c r="T3930" s="11"/>
      <c r="U3930" s="11"/>
      <c r="V3930" s="14"/>
      <c r="W3930" s="14"/>
      <c r="X3930" s="11" t="s">
        <v>190</v>
      </c>
      <c r="Y3930" s="11" t="s">
        <v>191</v>
      </c>
      <c r="Z3930" s="11" t="s">
        <v>20</v>
      </c>
      <c r="AA3930" s="11"/>
      <c r="AB3930" s="11" t="s">
        <v>184</v>
      </c>
      <c r="AC3930" s="11" t="s">
        <v>1002</v>
      </c>
      <c r="AD3930" s="11"/>
      <c r="AE3930" s="11"/>
      <c r="AF3930" s="11" t="s">
        <v>1490</v>
      </c>
      <c r="AG3930" s="11"/>
      <c r="AH3930" s="11"/>
      <c r="AI3930" s="11" t="s">
        <v>225</v>
      </c>
      <c r="AJ3930" s="9" t="s">
        <v>59</v>
      </c>
      <c r="AK3930" s="9" t="s">
        <v>59</v>
      </c>
      <c r="AL3930" s="9"/>
    </row>
    <row r="3931" spans="1:38" hidden="1" x14ac:dyDescent="0.2">
      <c r="A3931" s="12">
        <v>3264</v>
      </c>
      <c r="B3931" s="12">
        <v>205</v>
      </c>
      <c r="C3931" s="11" t="s">
        <v>1344</v>
      </c>
      <c r="D3931" s="11" t="s">
        <v>1486</v>
      </c>
      <c r="E3931" s="12">
        <v>1969</v>
      </c>
      <c r="F3931" s="11" t="s">
        <v>227</v>
      </c>
      <c r="G3931" s="13">
        <v>1.8888007483472899E-2</v>
      </c>
      <c r="H3931" s="13"/>
      <c r="I3931" s="13"/>
      <c r="J3931" s="11"/>
      <c r="K3931" s="11"/>
      <c r="L3931" s="11" t="s">
        <v>739</v>
      </c>
      <c r="M3931" s="11"/>
      <c r="N3931" s="11" t="s">
        <v>1493</v>
      </c>
      <c r="O3931" s="11" t="s">
        <v>217</v>
      </c>
      <c r="P3931" s="11"/>
      <c r="Q3931" s="11"/>
      <c r="R3931" s="14"/>
      <c r="S3931" s="11" t="s">
        <v>158</v>
      </c>
      <c r="T3931" s="11"/>
      <c r="U3931" s="11"/>
      <c r="V3931" s="14"/>
      <c r="W3931" s="14"/>
      <c r="X3931" s="11" t="s">
        <v>190</v>
      </c>
      <c r="Y3931" s="11" t="s">
        <v>191</v>
      </c>
      <c r="Z3931" s="11" t="s">
        <v>20</v>
      </c>
      <c r="AA3931" s="11"/>
      <c r="AB3931" s="11" t="s">
        <v>184</v>
      </c>
      <c r="AC3931" s="11" t="s">
        <v>1002</v>
      </c>
      <c r="AD3931" s="11"/>
      <c r="AE3931" s="11"/>
      <c r="AF3931" s="11" t="s">
        <v>1490</v>
      </c>
      <c r="AG3931" s="11"/>
      <c r="AH3931" s="11"/>
      <c r="AI3931" s="11" t="s">
        <v>225</v>
      </c>
      <c r="AJ3931" s="9" t="s">
        <v>59</v>
      </c>
      <c r="AK3931" s="9" t="s">
        <v>59</v>
      </c>
      <c r="AL3931" s="9"/>
    </row>
    <row r="3932" spans="1:38" hidden="1" x14ac:dyDescent="0.2">
      <c r="A3932" s="12">
        <v>3264</v>
      </c>
      <c r="B3932" s="12">
        <v>206</v>
      </c>
      <c r="C3932" s="11" t="s">
        <v>1344</v>
      </c>
      <c r="D3932" s="11" t="s">
        <v>1486</v>
      </c>
      <c r="E3932" s="12">
        <v>1969</v>
      </c>
      <c r="F3932" s="11" t="s">
        <v>227</v>
      </c>
      <c r="G3932" s="13">
        <v>3.0177797859176899E-2</v>
      </c>
      <c r="H3932" s="13"/>
      <c r="I3932" s="13"/>
      <c r="J3932" s="11"/>
      <c r="K3932" s="11"/>
      <c r="L3932" s="11" t="s">
        <v>740</v>
      </c>
      <c r="M3932" s="11"/>
      <c r="N3932" s="11" t="s">
        <v>1493</v>
      </c>
      <c r="O3932" s="11" t="s">
        <v>217</v>
      </c>
      <c r="P3932" s="11"/>
      <c r="Q3932" s="11"/>
      <c r="R3932" s="14"/>
      <c r="S3932" s="11" t="s">
        <v>158</v>
      </c>
      <c r="T3932" s="11"/>
      <c r="U3932" s="11"/>
      <c r="V3932" s="14"/>
      <c r="W3932" s="14"/>
      <c r="X3932" s="11" t="s">
        <v>190</v>
      </c>
      <c r="Y3932" s="11" t="s">
        <v>191</v>
      </c>
      <c r="Z3932" s="11" t="s">
        <v>20</v>
      </c>
      <c r="AA3932" s="11"/>
      <c r="AB3932" s="11" t="s">
        <v>184</v>
      </c>
      <c r="AC3932" s="11" t="s">
        <v>1002</v>
      </c>
      <c r="AD3932" s="11"/>
      <c r="AE3932" s="11"/>
      <c r="AF3932" s="11" t="s">
        <v>1490</v>
      </c>
      <c r="AG3932" s="11"/>
      <c r="AH3932" s="11"/>
      <c r="AI3932" s="11" t="s">
        <v>225</v>
      </c>
      <c r="AJ3932" s="9" t="s">
        <v>59</v>
      </c>
      <c r="AK3932" s="9" t="s">
        <v>59</v>
      </c>
      <c r="AL3932" s="9"/>
    </row>
    <row r="3933" spans="1:38" hidden="1" x14ac:dyDescent="0.2">
      <c r="A3933" s="12">
        <v>3264</v>
      </c>
      <c r="B3933" s="12">
        <v>207</v>
      </c>
      <c r="C3933" s="11" t="s">
        <v>1344</v>
      </c>
      <c r="D3933" s="11" t="s">
        <v>1486</v>
      </c>
      <c r="E3933" s="12">
        <v>1969</v>
      </c>
      <c r="F3933" s="11" t="s">
        <v>227</v>
      </c>
      <c r="G3933" s="13">
        <v>3.6213184248703699E-2</v>
      </c>
      <c r="H3933" s="13"/>
      <c r="I3933" s="13"/>
      <c r="J3933" s="11"/>
      <c r="K3933" s="11"/>
      <c r="L3933" s="11" t="s">
        <v>741</v>
      </c>
      <c r="M3933" s="11"/>
      <c r="N3933" s="11" t="s">
        <v>1493</v>
      </c>
      <c r="O3933" s="11" t="s">
        <v>217</v>
      </c>
      <c r="P3933" s="11"/>
      <c r="Q3933" s="11"/>
      <c r="R3933" s="14"/>
      <c r="S3933" s="11" t="s">
        <v>158</v>
      </c>
      <c r="T3933" s="11"/>
      <c r="U3933" s="11"/>
      <c r="V3933" s="14"/>
      <c r="W3933" s="14"/>
      <c r="X3933" s="11" t="s">
        <v>190</v>
      </c>
      <c r="Y3933" s="11" t="s">
        <v>191</v>
      </c>
      <c r="Z3933" s="11" t="s">
        <v>20</v>
      </c>
      <c r="AA3933" s="11"/>
      <c r="AB3933" s="11" t="s">
        <v>184</v>
      </c>
      <c r="AC3933" s="11" t="s">
        <v>1002</v>
      </c>
      <c r="AD3933" s="11"/>
      <c r="AE3933" s="11"/>
      <c r="AF3933" s="11" t="s">
        <v>1490</v>
      </c>
      <c r="AG3933" s="11"/>
      <c r="AH3933" s="11"/>
      <c r="AI3933" s="11" t="s">
        <v>225</v>
      </c>
      <c r="AJ3933" s="9" t="s">
        <v>59</v>
      </c>
      <c r="AK3933" s="9" t="s">
        <v>59</v>
      </c>
      <c r="AL3933" s="9"/>
    </row>
    <row r="3934" spans="1:38" hidden="1" x14ac:dyDescent="0.2">
      <c r="A3934" s="12">
        <v>3264</v>
      </c>
      <c r="B3934" s="12">
        <v>208</v>
      </c>
      <c r="C3934" s="11" t="s">
        <v>1344</v>
      </c>
      <c r="D3934" s="11" t="s">
        <v>1486</v>
      </c>
      <c r="E3934" s="12">
        <v>1969</v>
      </c>
      <c r="F3934" s="11" t="s">
        <v>227</v>
      </c>
      <c r="G3934" s="13">
        <v>2.3101959989200699E-2</v>
      </c>
      <c r="H3934" s="13"/>
      <c r="I3934" s="13"/>
      <c r="J3934" s="11"/>
      <c r="K3934" s="11"/>
      <c r="L3934" s="11" t="s">
        <v>742</v>
      </c>
      <c r="M3934" s="11"/>
      <c r="N3934" s="11" t="s">
        <v>1493</v>
      </c>
      <c r="O3934" s="11" t="s">
        <v>217</v>
      </c>
      <c r="P3934" s="11"/>
      <c r="Q3934" s="11"/>
      <c r="R3934" s="14"/>
      <c r="S3934" s="11" t="s">
        <v>158</v>
      </c>
      <c r="T3934" s="11"/>
      <c r="U3934" s="11"/>
      <c r="V3934" s="14"/>
      <c r="W3934" s="14"/>
      <c r="X3934" s="11" t="s">
        <v>190</v>
      </c>
      <c r="Y3934" s="11" t="s">
        <v>191</v>
      </c>
      <c r="Z3934" s="11" t="s">
        <v>20</v>
      </c>
      <c r="AA3934" s="11"/>
      <c r="AB3934" s="11" t="s">
        <v>184</v>
      </c>
      <c r="AC3934" s="11" t="s">
        <v>1002</v>
      </c>
      <c r="AD3934" s="11"/>
      <c r="AE3934" s="11"/>
      <c r="AF3934" s="11" t="s">
        <v>1490</v>
      </c>
      <c r="AG3934" s="11"/>
      <c r="AH3934" s="11"/>
      <c r="AI3934" s="11" t="s">
        <v>225</v>
      </c>
      <c r="AJ3934" s="9" t="s">
        <v>59</v>
      </c>
      <c r="AK3934" s="9" t="s">
        <v>59</v>
      </c>
      <c r="AL3934" s="9"/>
    </row>
    <row r="3935" spans="1:38" hidden="1" x14ac:dyDescent="0.2">
      <c r="A3935" s="12">
        <v>3264</v>
      </c>
      <c r="B3935" s="12">
        <v>209</v>
      </c>
      <c r="C3935" s="11" t="s">
        <v>1344</v>
      </c>
      <c r="D3935" s="11" t="s">
        <v>1486</v>
      </c>
      <c r="E3935" s="12">
        <v>1969</v>
      </c>
      <c r="F3935" s="11" t="s">
        <v>227</v>
      </c>
      <c r="G3935" s="13">
        <v>1.8254443994823399E-2</v>
      </c>
      <c r="H3935" s="13"/>
      <c r="I3935" s="13"/>
      <c r="J3935" s="11"/>
      <c r="K3935" s="11"/>
      <c r="L3935" s="11" t="s">
        <v>743</v>
      </c>
      <c r="M3935" s="11"/>
      <c r="N3935" s="11" t="s">
        <v>1493</v>
      </c>
      <c r="O3935" s="11" t="s">
        <v>217</v>
      </c>
      <c r="P3935" s="11"/>
      <c r="Q3935" s="11"/>
      <c r="R3935" s="14"/>
      <c r="S3935" s="11" t="s">
        <v>158</v>
      </c>
      <c r="T3935" s="11"/>
      <c r="U3935" s="11"/>
      <c r="V3935" s="14"/>
      <c r="W3935" s="14"/>
      <c r="X3935" s="11" t="s">
        <v>190</v>
      </c>
      <c r="Y3935" s="11" t="s">
        <v>191</v>
      </c>
      <c r="Z3935" s="11" t="s">
        <v>20</v>
      </c>
      <c r="AA3935" s="11"/>
      <c r="AB3935" s="11" t="s">
        <v>184</v>
      </c>
      <c r="AC3935" s="11" t="s">
        <v>1002</v>
      </c>
      <c r="AD3935" s="11"/>
      <c r="AE3935" s="11"/>
      <c r="AF3935" s="11" t="s">
        <v>1490</v>
      </c>
      <c r="AG3935" s="11"/>
      <c r="AH3935" s="11"/>
      <c r="AI3935" s="11" t="s">
        <v>225</v>
      </c>
      <c r="AJ3935" s="9" t="s">
        <v>59</v>
      </c>
      <c r="AK3935" s="9" t="s">
        <v>59</v>
      </c>
      <c r="AL3935" s="9"/>
    </row>
    <row r="3936" spans="1:38" hidden="1" x14ac:dyDescent="0.2">
      <c r="A3936" s="12">
        <v>3264</v>
      </c>
      <c r="B3936" s="12">
        <v>210</v>
      </c>
      <c r="C3936" s="11" t="s">
        <v>1344</v>
      </c>
      <c r="D3936" s="11" t="s">
        <v>1486</v>
      </c>
      <c r="E3936" s="12">
        <v>1969</v>
      </c>
      <c r="F3936" s="11" t="s">
        <v>227</v>
      </c>
      <c r="G3936" s="13">
        <v>1.5814207839279799E-2</v>
      </c>
      <c r="H3936" s="13"/>
      <c r="I3936" s="13"/>
      <c r="J3936" s="11"/>
      <c r="K3936" s="11"/>
      <c r="L3936" s="11" t="s">
        <v>744</v>
      </c>
      <c r="M3936" s="11"/>
      <c r="N3936" s="11" t="s">
        <v>1493</v>
      </c>
      <c r="O3936" s="11" t="s">
        <v>217</v>
      </c>
      <c r="P3936" s="11"/>
      <c r="Q3936" s="11"/>
      <c r="R3936" s="14"/>
      <c r="S3936" s="11" t="s">
        <v>158</v>
      </c>
      <c r="T3936" s="11"/>
      <c r="U3936" s="11"/>
      <c r="V3936" s="14"/>
      <c r="W3936" s="14"/>
      <c r="X3936" s="11" t="s">
        <v>190</v>
      </c>
      <c r="Y3936" s="11" t="s">
        <v>191</v>
      </c>
      <c r="Z3936" s="11" t="s">
        <v>20</v>
      </c>
      <c r="AA3936" s="11"/>
      <c r="AB3936" s="11" t="s">
        <v>184</v>
      </c>
      <c r="AC3936" s="11" t="s">
        <v>1002</v>
      </c>
      <c r="AD3936" s="11"/>
      <c r="AE3936" s="11"/>
      <c r="AF3936" s="11" t="s">
        <v>1490</v>
      </c>
      <c r="AG3936" s="11"/>
      <c r="AH3936" s="11"/>
      <c r="AI3936" s="11" t="s">
        <v>225</v>
      </c>
      <c r="AJ3936" s="9" t="s">
        <v>59</v>
      </c>
      <c r="AK3936" s="9" t="s">
        <v>59</v>
      </c>
      <c r="AL3936" s="9"/>
    </row>
    <row r="3937" spans="1:38" hidden="1" x14ac:dyDescent="0.2">
      <c r="A3937" s="12">
        <v>3264</v>
      </c>
      <c r="B3937" s="12">
        <v>211</v>
      </c>
      <c r="C3937" s="11" t="s">
        <v>1344</v>
      </c>
      <c r="D3937" s="11" t="s">
        <v>1486</v>
      </c>
      <c r="E3937" s="12">
        <v>1969</v>
      </c>
      <c r="F3937" s="11" t="s">
        <v>227</v>
      </c>
      <c r="G3937" s="13">
        <v>1.38219538192731E-2</v>
      </c>
      <c r="H3937" s="13"/>
      <c r="I3937" s="13"/>
      <c r="J3937" s="11"/>
      <c r="K3937" s="11"/>
      <c r="L3937" s="11" t="s">
        <v>745</v>
      </c>
      <c r="M3937" s="11"/>
      <c r="N3937" s="11" t="s">
        <v>1493</v>
      </c>
      <c r="O3937" s="11" t="s">
        <v>217</v>
      </c>
      <c r="P3937" s="11"/>
      <c r="Q3937" s="11"/>
      <c r="R3937" s="14"/>
      <c r="S3937" s="11" t="s">
        <v>158</v>
      </c>
      <c r="T3937" s="11"/>
      <c r="U3937" s="11"/>
      <c r="V3937" s="14"/>
      <c r="W3937" s="14"/>
      <c r="X3937" s="11" t="s">
        <v>190</v>
      </c>
      <c r="Y3937" s="11" t="s">
        <v>191</v>
      </c>
      <c r="Z3937" s="11" t="s">
        <v>20</v>
      </c>
      <c r="AA3937" s="11"/>
      <c r="AB3937" s="11" t="s">
        <v>184</v>
      </c>
      <c r="AC3937" s="11" t="s">
        <v>1002</v>
      </c>
      <c r="AD3937" s="11"/>
      <c r="AE3937" s="11"/>
      <c r="AF3937" s="11" t="s">
        <v>1490</v>
      </c>
      <c r="AG3937" s="11"/>
      <c r="AH3937" s="11"/>
      <c r="AI3937" s="11" t="s">
        <v>225</v>
      </c>
      <c r="AJ3937" s="9" t="s">
        <v>59</v>
      </c>
      <c r="AK3937" s="9" t="s">
        <v>59</v>
      </c>
      <c r="AL3937" s="9"/>
    </row>
    <row r="3938" spans="1:38" hidden="1" x14ac:dyDescent="0.2">
      <c r="A3938" s="12">
        <v>3264</v>
      </c>
      <c r="B3938" s="12">
        <v>212</v>
      </c>
      <c r="C3938" s="11" t="s">
        <v>1344</v>
      </c>
      <c r="D3938" s="11" t="s">
        <v>1486</v>
      </c>
      <c r="E3938" s="12">
        <v>1969</v>
      </c>
      <c r="F3938" s="11" t="s">
        <v>227</v>
      </c>
      <c r="G3938" s="13">
        <v>1.63795634780796E-2</v>
      </c>
      <c r="H3938" s="13"/>
      <c r="I3938" s="13"/>
      <c r="J3938" s="11"/>
      <c r="K3938" s="11"/>
      <c r="L3938" s="11" t="s">
        <v>746</v>
      </c>
      <c r="M3938" s="11"/>
      <c r="N3938" s="11" t="s">
        <v>1493</v>
      </c>
      <c r="O3938" s="11" t="s">
        <v>217</v>
      </c>
      <c r="P3938" s="11"/>
      <c r="Q3938" s="11"/>
      <c r="R3938" s="14"/>
      <c r="S3938" s="11" t="s">
        <v>158</v>
      </c>
      <c r="T3938" s="11"/>
      <c r="U3938" s="11"/>
      <c r="V3938" s="14"/>
      <c r="W3938" s="14"/>
      <c r="X3938" s="11" t="s">
        <v>190</v>
      </c>
      <c r="Y3938" s="11" t="s">
        <v>191</v>
      </c>
      <c r="Z3938" s="11" t="s">
        <v>20</v>
      </c>
      <c r="AA3938" s="11"/>
      <c r="AB3938" s="11" t="s">
        <v>184</v>
      </c>
      <c r="AC3938" s="11" t="s">
        <v>1002</v>
      </c>
      <c r="AD3938" s="11"/>
      <c r="AE3938" s="11"/>
      <c r="AF3938" s="11" t="s">
        <v>1490</v>
      </c>
      <c r="AG3938" s="11"/>
      <c r="AH3938" s="11"/>
      <c r="AI3938" s="11" t="s">
        <v>225</v>
      </c>
      <c r="AJ3938" s="9" t="s">
        <v>59</v>
      </c>
      <c r="AK3938" s="9" t="s">
        <v>59</v>
      </c>
      <c r="AL3938" s="9"/>
    </row>
    <row r="3939" spans="1:38" hidden="1" x14ac:dyDescent="0.2">
      <c r="A3939" s="12">
        <v>3264</v>
      </c>
      <c r="B3939" s="12">
        <v>213</v>
      </c>
      <c r="C3939" s="11" t="s">
        <v>1344</v>
      </c>
      <c r="D3939" s="11" t="s">
        <v>1486</v>
      </c>
      <c r="E3939" s="12">
        <v>1969</v>
      </c>
      <c r="F3939" s="11" t="s">
        <v>227</v>
      </c>
      <c r="G3939" s="13">
        <v>2.18419633673116E-2</v>
      </c>
      <c r="H3939" s="13"/>
      <c r="I3939" s="13"/>
      <c r="J3939" s="11"/>
      <c r="K3939" s="11"/>
      <c r="L3939" s="11" t="s">
        <v>747</v>
      </c>
      <c r="M3939" s="11"/>
      <c r="N3939" s="11" t="s">
        <v>1493</v>
      </c>
      <c r="O3939" s="11" t="s">
        <v>217</v>
      </c>
      <c r="P3939" s="11"/>
      <c r="Q3939" s="11"/>
      <c r="R3939" s="14"/>
      <c r="S3939" s="11" t="s">
        <v>158</v>
      </c>
      <c r="T3939" s="11"/>
      <c r="U3939" s="11"/>
      <c r="V3939" s="14"/>
      <c r="W3939" s="14"/>
      <c r="X3939" s="11" t="s">
        <v>190</v>
      </c>
      <c r="Y3939" s="11" t="s">
        <v>191</v>
      </c>
      <c r="Z3939" s="11" t="s">
        <v>20</v>
      </c>
      <c r="AA3939" s="11"/>
      <c r="AB3939" s="11" t="s">
        <v>184</v>
      </c>
      <c r="AC3939" s="11" t="s">
        <v>1002</v>
      </c>
      <c r="AD3939" s="11"/>
      <c r="AE3939" s="11"/>
      <c r="AF3939" s="11" t="s">
        <v>1490</v>
      </c>
      <c r="AG3939" s="11"/>
      <c r="AH3939" s="11"/>
      <c r="AI3939" s="11" t="s">
        <v>225</v>
      </c>
      <c r="AJ3939" s="9" t="s">
        <v>59</v>
      </c>
      <c r="AK3939" s="9" t="s">
        <v>59</v>
      </c>
      <c r="AL3939" s="9"/>
    </row>
    <row r="3940" spans="1:38" hidden="1" x14ac:dyDescent="0.2">
      <c r="A3940" s="12">
        <v>3264</v>
      </c>
      <c r="B3940" s="12">
        <v>214</v>
      </c>
      <c r="C3940" s="11" t="s">
        <v>1344</v>
      </c>
      <c r="D3940" s="11" t="s">
        <v>1486</v>
      </c>
      <c r="E3940" s="12">
        <v>1969</v>
      </c>
      <c r="F3940" s="11" t="s">
        <v>227</v>
      </c>
      <c r="G3940" s="13">
        <v>2.5400244594805801E-2</v>
      </c>
      <c r="H3940" s="13"/>
      <c r="I3940" s="13"/>
      <c r="J3940" s="11"/>
      <c r="K3940" s="11"/>
      <c r="L3940" s="11" t="s">
        <v>748</v>
      </c>
      <c r="M3940" s="11"/>
      <c r="N3940" s="11" t="s">
        <v>1493</v>
      </c>
      <c r="O3940" s="11" t="s">
        <v>217</v>
      </c>
      <c r="P3940" s="11"/>
      <c r="Q3940" s="11"/>
      <c r="R3940" s="14"/>
      <c r="S3940" s="11" t="s">
        <v>158</v>
      </c>
      <c r="T3940" s="11"/>
      <c r="U3940" s="11"/>
      <c r="V3940" s="14"/>
      <c r="W3940" s="14"/>
      <c r="X3940" s="11" t="s">
        <v>190</v>
      </c>
      <c r="Y3940" s="11" t="s">
        <v>191</v>
      </c>
      <c r="Z3940" s="11" t="s">
        <v>20</v>
      </c>
      <c r="AA3940" s="11"/>
      <c r="AB3940" s="11" t="s">
        <v>184</v>
      </c>
      <c r="AC3940" s="11" t="s">
        <v>1002</v>
      </c>
      <c r="AD3940" s="11"/>
      <c r="AE3940" s="11"/>
      <c r="AF3940" s="11" t="s">
        <v>1490</v>
      </c>
      <c r="AG3940" s="11"/>
      <c r="AH3940" s="11"/>
      <c r="AI3940" s="11" t="s">
        <v>225</v>
      </c>
      <c r="AJ3940" s="9" t="s">
        <v>59</v>
      </c>
      <c r="AK3940" s="9" t="s">
        <v>59</v>
      </c>
      <c r="AL3940" s="9"/>
    </row>
    <row r="3941" spans="1:38" hidden="1" x14ac:dyDescent="0.2">
      <c r="A3941" s="12">
        <v>3264</v>
      </c>
      <c r="B3941" s="12">
        <v>215</v>
      </c>
      <c r="C3941" s="11" t="s">
        <v>1344</v>
      </c>
      <c r="D3941" s="11" t="s">
        <v>1486</v>
      </c>
      <c r="E3941" s="12">
        <v>1969</v>
      </c>
      <c r="F3941" s="11" t="s">
        <v>227</v>
      </c>
      <c r="G3941" s="13">
        <v>2.38583011058583E-2</v>
      </c>
      <c r="H3941" s="13"/>
      <c r="I3941" s="13"/>
      <c r="J3941" s="11"/>
      <c r="K3941" s="11"/>
      <c r="L3941" s="11" t="s">
        <v>749</v>
      </c>
      <c r="M3941" s="11"/>
      <c r="N3941" s="11" t="s">
        <v>1493</v>
      </c>
      <c r="O3941" s="11" t="s">
        <v>217</v>
      </c>
      <c r="P3941" s="11"/>
      <c r="Q3941" s="11"/>
      <c r="R3941" s="14"/>
      <c r="S3941" s="11" t="s">
        <v>158</v>
      </c>
      <c r="T3941" s="11"/>
      <c r="U3941" s="11"/>
      <c r="V3941" s="14"/>
      <c r="W3941" s="14"/>
      <c r="X3941" s="11" t="s">
        <v>190</v>
      </c>
      <c r="Y3941" s="11" t="s">
        <v>191</v>
      </c>
      <c r="Z3941" s="11" t="s">
        <v>20</v>
      </c>
      <c r="AA3941" s="11"/>
      <c r="AB3941" s="11" t="s">
        <v>184</v>
      </c>
      <c r="AC3941" s="11" t="s">
        <v>1002</v>
      </c>
      <c r="AD3941" s="11"/>
      <c r="AE3941" s="11"/>
      <c r="AF3941" s="11" t="s">
        <v>1490</v>
      </c>
      <c r="AG3941" s="11"/>
      <c r="AH3941" s="11"/>
      <c r="AI3941" s="11" t="s">
        <v>225</v>
      </c>
      <c r="AJ3941" s="9" t="s">
        <v>59</v>
      </c>
      <c r="AK3941" s="9" t="s">
        <v>59</v>
      </c>
      <c r="AL3941" s="9"/>
    </row>
    <row r="3942" spans="1:38" hidden="1" x14ac:dyDescent="0.2">
      <c r="A3942" s="12">
        <v>3264</v>
      </c>
      <c r="B3942" s="12">
        <v>216</v>
      </c>
      <c r="C3942" s="11" t="s">
        <v>1344</v>
      </c>
      <c r="D3942" s="11" t="s">
        <v>1486</v>
      </c>
      <c r="E3942" s="12">
        <v>1969</v>
      </c>
      <c r="F3942" s="11" t="s">
        <v>227</v>
      </c>
      <c r="G3942" s="13">
        <v>1.8539223439103799E-2</v>
      </c>
      <c r="H3942" s="13"/>
      <c r="I3942" s="13"/>
      <c r="J3942" s="11"/>
      <c r="K3942" s="11"/>
      <c r="L3942" s="11" t="s">
        <v>750</v>
      </c>
      <c r="M3942" s="11"/>
      <c r="N3942" s="11" t="s">
        <v>1493</v>
      </c>
      <c r="O3942" s="11" t="s">
        <v>217</v>
      </c>
      <c r="P3942" s="11"/>
      <c r="Q3942" s="11"/>
      <c r="R3942" s="14"/>
      <c r="S3942" s="11" t="s">
        <v>158</v>
      </c>
      <c r="T3942" s="11"/>
      <c r="U3942" s="11"/>
      <c r="V3942" s="14"/>
      <c r="W3942" s="14"/>
      <c r="X3942" s="11" t="s">
        <v>190</v>
      </c>
      <c r="Y3942" s="11" t="s">
        <v>191</v>
      </c>
      <c r="Z3942" s="11" t="s">
        <v>20</v>
      </c>
      <c r="AA3942" s="11"/>
      <c r="AB3942" s="11" t="s">
        <v>184</v>
      </c>
      <c r="AC3942" s="11" t="s">
        <v>1002</v>
      </c>
      <c r="AD3942" s="11"/>
      <c r="AE3942" s="11"/>
      <c r="AF3942" s="11" t="s">
        <v>1490</v>
      </c>
      <c r="AG3942" s="11"/>
      <c r="AH3942" s="11"/>
      <c r="AI3942" s="11" t="s">
        <v>225</v>
      </c>
      <c r="AJ3942" s="9" t="s">
        <v>59</v>
      </c>
      <c r="AK3942" s="9" t="s">
        <v>59</v>
      </c>
      <c r="AL3942" s="9"/>
    </row>
    <row r="3943" spans="1:38" hidden="1" x14ac:dyDescent="0.2">
      <c r="A3943" s="12">
        <v>3264</v>
      </c>
      <c r="B3943" s="12">
        <v>217</v>
      </c>
      <c r="C3943" s="11" t="s">
        <v>1344</v>
      </c>
      <c r="D3943" s="11" t="s">
        <v>1486</v>
      </c>
      <c r="E3943" s="12">
        <v>1969</v>
      </c>
      <c r="F3943" s="11" t="s">
        <v>227</v>
      </c>
      <c r="G3943" s="13">
        <v>1.55262706222398E-2</v>
      </c>
      <c r="H3943" s="13"/>
      <c r="I3943" s="13"/>
      <c r="J3943" s="11"/>
      <c r="K3943" s="11"/>
      <c r="L3943" s="11" t="s">
        <v>810</v>
      </c>
      <c r="M3943" s="11"/>
      <c r="N3943" s="11" t="s">
        <v>1493</v>
      </c>
      <c r="O3943" s="11" t="s">
        <v>217</v>
      </c>
      <c r="P3943" s="11"/>
      <c r="Q3943" s="11"/>
      <c r="R3943" s="14"/>
      <c r="S3943" s="11" t="s">
        <v>158</v>
      </c>
      <c r="T3943" s="11"/>
      <c r="U3943" s="11"/>
      <c r="V3943" s="14"/>
      <c r="W3943" s="14"/>
      <c r="X3943" s="11" t="s">
        <v>190</v>
      </c>
      <c r="Y3943" s="11" t="s">
        <v>191</v>
      </c>
      <c r="Z3943" s="11" t="s">
        <v>20</v>
      </c>
      <c r="AA3943" s="11"/>
      <c r="AB3943" s="11" t="s">
        <v>184</v>
      </c>
      <c r="AC3943" s="11" t="s">
        <v>1002</v>
      </c>
      <c r="AD3943" s="11"/>
      <c r="AE3943" s="11"/>
      <c r="AF3943" s="11" t="s">
        <v>1490</v>
      </c>
      <c r="AG3943" s="11"/>
      <c r="AH3943" s="11"/>
      <c r="AI3943" s="11" t="s">
        <v>225</v>
      </c>
      <c r="AJ3943" s="9" t="s">
        <v>59</v>
      </c>
      <c r="AK3943" s="9" t="s">
        <v>59</v>
      </c>
      <c r="AL3943" s="9"/>
    </row>
    <row r="3944" spans="1:38" hidden="1" x14ac:dyDescent="0.2">
      <c r="A3944" s="12">
        <v>3264</v>
      </c>
      <c r="B3944" s="12">
        <v>218</v>
      </c>
      <c r="C3944" s="11" t="s">
        <v>1344</v>
      </c>
      <c r="D3944" s="11" t="s">
        <v>1486</v>
      </c>
      <c r="E3944" s="12">
        <v>1969</v>
      </c>
      <c r="F3944" s="11" t="s">
        <v>227</v>
      </c>
      <c r="G3944" s="13">
        <v>2.03893442408376E-2</v>
      </c>
      <c r="H3944" s="13"/>
      <c r="I3944" s="13"/>
      <c r="J3944" s="11"/>
      <c r="K3944" s="11"/>
      <c r="L3944" s="11" t="s">
        <v>811</v>
      </c>
      <c r="M3944" s="11"/>
      <c r="N3944" s="11" t="s">
        <v>1493</v>
      </c>
      <c r="O3944" s="11" t="s">
        <v>217</v>
      </c>
      <c r="P3944" s="11"/>
      <c r="Q3944" s="11"/>
      <c r="R3944" s="14"/>
      <c r="S3944" s="11" t="s">
        <v>158</v>
      </c>
      <c r="T3944" s="11"/>
      <c r="U3944" s="11"/>
      <c r="V3944" s="14"/>
      <c r="W3944" s="14"/>
      <c r="X3944" s="11" t="s">
        <v>190</v>
      </c>
      <c r="Y3944" s="11" t="s">
        <v>191</v>
      </c>
      <c r="Z3944" s="11" t="s">
        <v>20</v>
      </c>
      <c r="AA3944" s="11"/>
      <c r="AB3944" s="11" t="s">
        <v>184</v>
      </c>
      <c r="AC3944" s="11" t="s">
        <v>1002</v>
      </c>
      <c r="AD3944" s="11"/>
      <c r="AE3944" s="11"/>
      <c r="AF3944" s="11" t="s">
        <v>1490</v>
      </c>
      <c r="AG3944" s="11"/>
      <c r="AH3944" s="11"/>
      <c r="AI3944" s="11" t="s">
        <v>225</v>
      </c>
      <c r="AJ3944" s="9" t="s">
        <v>59</v>
      </c>
      <c r="AK3944" s="9" t="s">
        <v>59</v>
      </c>
      <c r="AL3944" s="9"/>
    </row>
    <row r="3945" spans="1:38" hidden="1" x14ac:dyDescent="0.2">
      <c r="A3945" s="12">
        <v>3264</v>
      </c>
      <c r="B3945" s="12">
        <v>219</v>
      </c>
      <c r="C3945" s="11" t="s">
        <v>1344</v>
      </c>
      <c r="D3945" s="11" t="s">
        <v>1486</v>
      </c>
      <c r="E3945" s="12">
        <v>1969</v>
      </c>
      <c r="F3945" s="11" t="s">
        <v>227</v>
      </c>
      <c r="G3945" s="13">
        <v>1.8593847140014799E-2</v>
      </c>
      <c r="H3945" s="13"/>
      <c r="I3945" s="13"/>
      <c r="J3945" s="11"/>
      <c r="K3945" s="11"/>
      <c r="L3945" s="11" t="s">
        <v>812</v>
      </c>
      <c r="M3945" s="11"/>
      <c r="N3945" s="11" t="s">
        <v>1493</v>
      </c>
      <c r="O3945" s="11" t="s">
        <v>217</v>
      </c>
      <c r="P3945" s="11"/>
      <c r="Q3945" s="11"/>
      <c r="R3945" s="14"/>
      <c r="S3945" s="11" t="s">
        <v>158</v>
      </c>
      <c r="T3945" s="11"/>
      <c r="U3945" s="11"/>
      <c r="V3945" s="14"/>
      <c r="W3945" s="14"/>
      <c r="X3945" s="11" t="s">
        <v>190</v>
      </c>
      <c r="Y3945" s="11" t="s">
        <v>191</v>
      </c>
      <c r="Z3945" s="11" t="s">
        <v>20</v>
      </c>
      <c r="AA3945" s="11"/>
      <c r="AB3945" s="11" t="s">
        <v>184</v>
      </c>
      <c r="AC3945" s="11" t="s">
        <v>1002</v>
      </c>
      <c r="AD3945" s="11"/>
      <c r="AE3945" s="11"/>
      <c r="AF3945" s="11" t="s">
        <v>1490</v>
      </c>
      <c r="AG3945" s="11"/>
      <c r="AH3945" s="11"/>
      <c r="AI3945" s="11" t="s">
        <v>225</v>
      </c>
      <c r="AJ3945" s="9" t="s">
        <v>59</v>
      </c>
      <c r="AK3945" s="9" t="s">
        <v>59</v>
      </c>
      <c r="AL3945" s="9"/>
    </row>
    <row r="3946" spans="1:38" hidden="1" x14ac:dyDescent="0.2">
      <c r="A3946" s="12">
        <v>3264</v>
      </c>
      <c r="B3946" s="12">
        <v>220</v>
      </c>
      <c r="C3946" s="11" t="s">
        <v>1344</v>
      </c>
      <c r="D3946" s="11" t="s">
        <v>1486</v>
      </c>
      <c r="E3946" s="12">
        <v>1969</v>
      </c>
      <c r="F3946" s="11" t="s">
        <v>227</v>
      </c>
      <c r="G3946" s="13">
        <v>1.7163075989503999E-2</v>
      </c>
      <c r="H3946" s="13"/>
      <c r="I3946" s="13"/>
      <c r="J3946" s="11"/>
      <c r="K3946" s="11"/>
      <c r="L3946" s="11" t="s">
        <v>813</v>
      </c>
      <c r="M3946" s="11"/>
      <c r="N3946" s="11" t="s">
        <v>1493</v>
      </c>
      <c r="O3946" s="11" t="s">
        <v>217</v>
      </c>
      <c r="P3946" s="11"/>
      <c r="Q3946" s="11"/>
      <c r="R3946" s="14"/>
      <c r="S3946" s="11" t="s">
        <v>158</v>
      </c>
      <c r="T3946" s="11"/>
      <c r="U3946" s="11"/>
      <c r="V3946" s="14"/>
      <c r="W3946" s="14"/>
      <c r="X3946" s="11" t="s">
        <v>190</v>
      </c>
      <c r="Y3946" s="11" t="s">
        <v>191</v>
      </c>
      <c r="Z3946" s="11" t="s">
        <v>20</v>
      </c>
      <c r="AA3946" s="11"/>
      <c r="AB3946" s="11" t="s">
        <v>184</v>
      </c>
      <c r="AC3946" s="11" t="s">
        <v>1002</v>
      </c>
      <c r="AD3946" s="11"/>
      <c r="AE3946" s="11"/>
      <c r="AF3946" s="11" t="s">
        <v>1490</v>
      </c>
      <c r="AG3946" s="11"/>
      <c r="AH3946" s="11"/>
      <c r="AI3946" s="11" t="s">
        <v>225</v>
      </c>
      <c r="AJ3946" s="9" t="s">
        <v>59</v>
      </c>
      <c r="AK3946" s="9" t="s">
        <v>59</v>
      </c>
      <c r="AL3946" s="9"/>
    </row>
    <row r="3947" spans="1:38" hidden="1" x14ac:dyDescent="0.2">
      <c r="A3947" s="12">
        <v>3264</v>
      </c>
      <c r="B3947" s="12">
        <v>221</v>
      </c>
      <c r="C3947" s="11" t="s">
        <v>1344</v>
      </c>
      <c r="D3947" s="11" t="s">
        <v>1486</v>
      </c>
      <c r="E3947" s="12">
        <v>1969</v>
      </c>
      <c r="F3947" s="11" t="s">
        <v>227</v>
      </c>
      <c r="G3947" s="13">
        <v>1.5994028738021498E-2</v>
      </c>
      <c r="H3947" s="13"/>
      <c r="I3947" s="13"/>
      <c r="J3947" s="11"/>
      <c r="K3947" s="11"/>
      <c r="L3947" s="11" t="s">
        <v>814</v>
      </c>
      <c r="M3947" s="11"/>
      <c r="N3947" s="11" t="s">
        <v>1493</v>
      </c>
      <c r="O3947" s="11" t="s">
        <v>217</v>
      </c>
      <c r="P3947" s="11"/>
      <c r="Q3947" s="11"/>
      <c r="R3947" s="14"/>
      <c r="S3947" s="11" t="s">
        <v>158</v>
      </c>
      <c r="T3947" s="11"/>
      <c r="U3947" s="11"/>
      <c r="V3947" s="14"/>
      <c r="W3947" s="14"/>
      <c r="X3947" s="11" t="s">
        <v>190</v>
      </c>
      <c r="Y3947" s="11" t="s">
        <v>191</v>
      </c>
      <c r="Z3947" s="11" t="s">
        <v>20</v>
      </c>
      <c r="AA3947" s="11"/>
      <c r="AB3947" s="11" t="s">
        <v>184</v>
      </c>
      <c r="AC3947" s="11" t="s">
        <v>1002</v>
      </c>
      <c r="AD3947" s="11"/>
      <c r="AE3947" s="11"/>
      <c r="AF3947" s="11" t="s">
        <v>1490</v>
      </c>
      <c r="AG3947" s="11"/>
      <c r="AH3947" s="11"/>
      <c r="AI3947" s="11" t="s">
        <v>225</v>
      </c>
      <c r="AJ3947" s="9" t="s">
        <v>59</v>
      </c>
      <c r="AK3947" s="9" t="s">
        <v>59</v>
      </c>
      <c r="AL3947" s="9"/>
    </row>
    <row r="3948" spans="1:38" hidden="1" x14ac:dyDescent="0.2">
      <c r="A3948" s="12">
        <v>3264</v>
      </c>
      <c r="B3948" s="12">
        <v>222</v>
      </c>
      <c r="C3948" s="11" t="s">
        <v>1344</v>
      </c>
      <c r="D3948" s="11" t="s">
        <v>1486</v>
      </c>
      <c r="E3948" s="12">
        <v>1969</v>
      </c>
      <c r="F3948" s="11" t="s">
        <v>227</v>
      </c>
      <c r="G3948" s="13">
        <v>1.1696452550058301E-2</v>
      </c>
      <c r="H3948" s="13"/>
      <c r="I3948" s="13"/>
      <c r="J3948" s="11"/>
      <c r="K3948" s="11"/>
      <c r="L3948" s="11" t="s">
        <v>815</v>
      </c>
      <c r="M3948" s="11"/>
      <c r="N3948" s="11" t="s">
        <v>1493</v>
      </c>
      <c r="O3948" s="11" t="s">
        <v>217</v>
      </c>
      <c r="P3948" s="11"/>
      <c r="Q3948" s="11"/>
      <c r="R3948" s="14"/>
      <c r="S3948" s="11" t="s">
        <v>158</v>
      </c>
      <c r="T3948" s="11"/>
      <c r="U3948" s="11"/>
      <c r="V3948" s="14"/>
      <c r="W3948" s="14"/>
      <c r="X3948" s="11" t="s">
        <v>190</v>
      </c>
      <c r="Y3948" s="11" t="s">
        <v>191</v>
      </c>
      <c r="Z3948" s="11" t="s">
        <v>20</v>
      </c>
      <c r="AA3948" s="11"/>
      <c r="AB3948" s="11" t="s">
        <v>184</v>
      </c>
      <c r="AC3948" s="11" t="s">
        <v>1002</v>
      </c>
      <c r="AD3948" s="11"/>
      <c r="AE3948" s="11"/>
      <c r="AF3948" s="11" t="s">
        <v>1490</v>
      </c>
      <c r="AG3948" s="11"/>
      <c r="AH3948" s="11"/>
      <c r="AI3948" s="11" t="s">
        <v>225</v>
      </c>
      <c r="AJ3948" s="9" t="s">
        <v>59</v>
      </c>
      <c r="AK3948" s="9" t="s">
        <v>59</v>
      </c>
      <c r="AL3948" s="9"/>
    </row>
    <row r="3949" spans="1:38" hidden="1" x14ac:dyDescent="0.2">
      <c r="A3949" s="12">
        <v>3264</v>
      </c>
      <c r="B3949" s="12">
        <v>223</v>
      </c>
      <c r="C3949" s="11" t="s">
        <v>1344</v>
      </c>
      <c r="D3949" s="11" t="s">
        <v>1486</v>
      </c>
      <c r="E3949" s="12">
        <v>1969</v>
      </c>
      <c r="F3949" s="11" t="s">
        <v>227</v>
      </c>
      <c r="G3949" s="13">
        <v>8.5443972803738999E-3</v>
      </c>
      <c r="H3949" s="13"/>
      <c r="I3949" s="13"/>
      <c r="J3949" s="11"/>
      <c r="K3949" s="11"/>
      <c r="L3949" s="11" t="s">
        <v>816</v>
      </c>
      <c r="M3949" s="11"/>
      <c r="N3949" s="11" t="s">
        <v>1493</v>
      </c>
      <c r="O3949" s="11" t="s">
        <v>217</v>
      </c>
      <c r="P3949" s="11"/>
      <c r="Q3949" s="11"/>
      <c r="R3949" s="14"/>
      <c r="S3949" s="11" t="s">
        <v>158</v>
      </c>
      <c r="T3949" s="11"/>
      <c r="U3949" s="11"/>
      <c r="V3949" s="14"/>
      <c r="W3949" s="14"/>
      <c r="X3949" s="11" t="s">
        <v>190</v>
      </c>
      <c r="Y3949" s="11" t="s">
        <v>191</v>
      </c>
      <c r="Z3949" s="11" t="s">
        <v>20</v>
      </c>
      <c r="AA3949" s="11"/>
      <c r="AB3949" s="11" t="s">
        <v>184</v>
      </c>
      <c r="AC3949" s="11" t="s">
        <v>1002</v>
      </c>
      <c r="AD3949" s="11"/>
      <c r="AE3949" s="11"/>
      <c r="AF3949" s="11" t="s">
        <v>1490</v>
      </c>
      <c r="AG3949" s="11"/>
      <c r="AH3949" s="11"/>
      <c r="AI3949" s="11" t="s">
        <v>225</v>
      </c>
      <c r="AJ3949" s="9" t="s">
        <v>59</v>
      </c>
      <c r="AK3949" s="9" t="s">
        <v>59</v>
      </c>
      <c r="AL3949" s="9"/>
    </row>
    <row r="3950" spans="1:38" hidden="1" x14ac:dyDescent="0.2">
      <c r="A3950" s="12">
        <v>3264</v>
      </c>
      <c r="B3950" s="12">
        <v>224</v>
      </c>
      <c r="C3950" s="11" t="s">
        <v>1344</v>
      </c>
      <c r="D3950" s="11" t="s">
        <v>1486</v>
      </c>
      <c r="E3950" s="12">
        <v>1969</v>
      </c>
      <c r="F3950" s="11" t="s">
        <v>227</v>
      </c>
      <c r="G3950" s="13">
        <v>9.7659591234287493E-3</v>
      </c>
      <c r="H3950" s="13"/>
      <c r="I3950" s="13"/>
      <c r="J3950" s="11"/>
      <c r="K3950" s="11"/>
      <c r="L3950" s="11" t="s">
        <v>817</v>
      </c>
      <c r="M3950" s="11"/>
      <c r="N3950" s="11" t="s">
        <v>1493</v>
      </c>
      <c r="O3950" s="11" t="s">
        <v>217</v>
      </c>
      <c r="P3950" s="11"/>
      <c r="Q3950" s="11"/>
      <c r="R3950" s="14"/>
      <c r="S3950" s="11" t="s">
        <v>158</v>
      </c>
      <c r="T3950" s="11"/>
      <c r="U3950" s="11"/>
      <c r="V3950" s="14"/>
      <c r="W3950" s="14"/>
      <c r="X3950" s="11" t="s">
        <v>190</v>
      </c>
      <c r="Y3950" s="11" t="s">
        <v>191</v>
      </c>
      <c r="Z3950" s="11" t="s">
        <v>20</v>
      </c>
      <c r="AA3950" s="11"/>
      <c r="AB3950" s="11" t="s">
        <v>184</v>
      </c>
      <c r="AC3950" s="11" t="s">
        <v>1002</v>
      </c>
      <c r="AD3950" s="11"/>
      <c r="AE3950" s="11"/>
      <c r="AF3950" s="11" t="s">
        <v>1490</v>
      </c>
      <c r="AG3950" s="11"/>
      <c r="AH3950" s="11"/>
      <c r="AI3950" s="11" t="s">
        <v>225</v>
      </c>
      <c r="AJ3950" s="9" t="s">
        <v>59</v>
      </c>
      <c r="AK3950" s="9" t="s">
        <v>59</v>
      </c>
      <c r="AL3950" s="9"/>
    </row>
    <row r="3951" spans="1:38" hidden="1" x14ac:dyDescent="0.2">
      <c r="A3951" s="12">
        <v>3264</v>
      </c>
      <c r="B3951" s="12">
        <v>225</v>
      </c>
      <c r="C3951" s="11" t="s">
        <v>1344</v>
      </c>
      <c r="D3951" s="11" t="s">
        <v>1486</v>
      </c>
      <c r="E3951" s="12">
        <v>1969</v>
      </c>
      <c r="F3951" s="11" t="s">
        <v>227</v>
      </c>
      <c r="G3951" s="13">
        <v>1.26288228695764E-2</v>
      </c>
      <c r="H3951" s="13"/>
      <c r="I3951" s="13"/>
      <c r="J3951" s="11"/>
      <c r="K3951" s="11"/>
      <c r="L3951" s="11" t="s">
        <v>818</v>
      </c>
      <c r="M3951" s="11"/>
      <c r="N3951" s="11" t="s">
        <v>1493</v>
      </c>
      <c r="O3951" s="11" t="s">
        <v>217</v>
      </c>
      <c r="P3951" s="11"/>
      <c r="Q3951" s="11"/>
      <c r="R3951" s="14"/>
      <c r="S3951" s="11" t="s">
        <v>158</v>
      </c>
      <c r="T3951" s="11"/>
      <c r="U3951" s="11"/>
      <c r="V3951" s="14"/>
      <c r="W3951" s="14"/>
      <c r="X3951" s="11" t="s">
        <v>190</v>
      </c>
      <c r="Y3951" s="11" t="s">
        <v>191</v>
      </c>
      <c r="Z3951" s="11" t="s">
        <v>20</v>
      </c>
      <c r="AA3951" s="11"/>
      <c r="AB3951" s="11" t="s">
        <v>184</v>
      </c>
      <c r="AC3951" s="11" t="s">
        <v>1002</v>
      </c>
      <c r="AD3951" s="11"/>
      <c r="AE3951" s="11"/>
      <c r="AF3951" s="11" t="s">
        <v>1490</v>
      </c>
      <c r="AG3951" s="11"/>
      <c r="AH3951" s="11"/>
      <c r="AI3951" s="11" t="s">
        <v>225</v>
      </c>
      <c r="AJ3951" s="9" t="s">
        <v>59</v>
      </c>
      <c r="AK3951" s="9" t="s">
        <v>59</v>
      </c>
      <c r="AL3951" s="9"/>
    </row>
    <row r="3952" spans="1:38" hidden="1" x14ac:dyDescent="0.2">
      <c r="A3952" s="12">
        <v>3264</v>
      </c>
      <c r="B3952" s="12">
        <v>226</v>
      </c>
      <c r="C3952" s="11" t="s">
        <v>1344</v>
      </c>
      <c r="D3952" s="11" t="s">
        <v>1486</v>
      </c>
      <c r="E3952" s="12">
        <v>1969</v>
      </c>
      <c r="F3952" s="11" t="s">
        <v>227</v>
      </c>
      <c r="G3952" s="13">
        <v>1.15614730151138E-2</v>
      </c>
      <c r="H3952" s="13"/>
      <c r="I3952" s="13"/>
      <c r="J3952" s="11"/>
      <c r="K3952" s="11"/>
      <c r="L3952" s="11" t="s">
        <v>819</v>
      </c>
      <c r="M3952" s="11"/>
      <c r="N3952" s="11" t="s">
        <v>1493</v>
      </c>
      <c r="O3952" s="11" t="s">
        <v>217</v>
      </c>
      <c r="P3952" s="11"/>
      <c r="Q3952" s="11"/>
      <c r="R3952" s="14"/>
      <c r="S3952" s="11" t="s">
        <v>158</v>
      </c>
      <c r="T3952" s="11"/>
      <c r="U3952" s="11"/>
      <c r="V3952" s="14"/>
      <c r="W3952" s="14"/>
      <c r="X3952" s="11" t="s">
        <v>190</v>
      </c>
      <c r="Y3952" s="11" t="s">
        <v>191</v>
      </c>
      <c r="Z3952" s="11" t="s">
        <v>20</v>
      </c>
      <c r="AA3952" s="11"/>
      <c r="AB3952" s="11" t="s">
        <v>184</v>
      </c>
      <c r="AC3952" s="11" t="s">
        <v>1002</v>
      </c>
      <c r="AD3952" s="11"/>
      <c r="AE3952" s="11"/>
      <c r="AF3952" s="11" t="s">
        <v>1490</v>
      </c>
      <c r="AG3952" s="11"/>
      <c r="AH3952" s="11"/>
      <c r="AI3952" s="11" t="s">
        <v>225</v>
      </c>
      <c r="AJ3952" s="9" t="s">
        <v>59</v>
      </c>
      <c r="AK3952" s="9" t="s">
        <v>59</v>
      </c>
      <c r="AL3952" s="9"/>
    </row>
    <row r="3953" spans="1:38" hidden="1" x14ac:dyDescent="0.2">
      <c r="A3953" s="12">
        <v>3264</v>
      </c>
      <c r="B3953" s="12">
        <v>227</v>
      </c>
      <c r="C3953" s="11" t="s">
        <v>1344</v>
      </c>
      <c r="D3953" s="11" t="s">
        <v>1486</v>
      </c>
      <c r="E3953" s="12">
        <v>1969</v>
      </c>
      <c r="F3953" s="11" t="s">
        <v>227</v>
      </c>
      <c r="G3953" s="13">
        <v>4.7196073950426598E-3</v>
      </c>
      <c r="H3953" s="13"/>
      <c r="I3953" s="13"/>
      <c r="J3953" s="11"/>
      <c r="K3953" s="11"/>
      <c r="L3953" s="11" t="s">
        <v>820</v>
      </c>
      <c r="M3953" s="11"/>
      <c r="N3953" s="11" t="s">
        <v>1493</v>
      </c>
      <c r="O3953" s="11" t="s">
        <v>217</v>
      </c>
      <c r="P3953" s="11"/>
      <c r="Q3953" s="11"/>
      <c r="R3953" s="14"/>
      <c r="S3953" s="11" t="s">
        <v>158</v>
      </c>
      <c r="T3953" s="11"/>
      <c r="U3953" s="11"/>
      <c r="V3953" s="14"/>
      <c r="W3953" s="14"/>
      <c r="X3953" s="11" t="s">
        <v>190</v>
      </c>
      <c r="Y3953" s="11" t="s">
        <v>191</v>
      </c>
      <c r="Z3953" s="11" t="s">
        <v>20</v>
      </c>
      <c r="AA3953" s="11"/>
      <c r="AB3953" s="11" t="s">
        <v>184</v>
      </c>
      <c r="AC3953" s="11" t="s">
        <v>1002</v>
      </c>
      <c r="AD3953" s="11"/>
      <c r="AE3953" s="11"/>
      <c r="AF3953" s="11" t="s">
        <v>1490</v>
      </c>
      <c r="AG3953" s="11"/>
      <c r="AH3953" s="11"/>
      <c r="AI3953" s="11" t="s">
        <v>225</v>
      </c>
      <c r="AJ3953" s="9" t="s">
        <v>59</v>
      </c>
      <c r="AK3953" s="9" t="s">
        <v>59</v>
      </c>
      <c r="AL3953" s="9"/>
    </row>
    <row r="3954" spans="1:38" hidden="1" x14ac:dyDescent="0.2">
      <c r="A3954" s="12">
        <v>3264</v>
      </c>
      <c r="B3954" s="12">
        <v>228</v>
      </c>
      <c r="C3954" s="11" t="s">
        <v>1344</v>
      </c>
      <c r="D3954" s="11" t="s">
        <v>1486</v>
      </c>
      <c r="E3954" s="12">
        <v>1969</v>
      </c>
      <c r="F3954" s="11" t="s">
        <v>227</v>
      </c>
      <c r="G3954" s="13">
        <v>2.3059289991599501E-3</v>
      </c>
      <c r="H3954" s="13"/>
      <c r="I3954" s="13"/>
      <c r="J3954" s="11"/>
      <c r="K3954" s="11"/>
      <c r="L3954" s="11" t="s">
        <v>821</v>
      </c>
      <c r="M3954" s="11"/>
      <c r="N3954" s="11" t="s">
        <v>1493</v>
      </c>
      <c r="O3954" s="11" t="s">
        <v>217</v>
      </c>
      <c r="P3954" s="11"/>
      <c r="Q3954" s="11"/>
      <c r="R3954" s="14"/>
      <c r="S3954" s="11" t="s">
        <v>158</v>
      </c>
      <c r="T3954" s="11"/>
      <c r="U3954" s="11"/>
      <c r="V3954" s="14"/>
      <c r="W3954" s="14"/>
      <c r="X3954" s="11" t="s">
        <v>190</v>
      </c>
      <c r="Y3954" s="11" t="s">
        <v>191</v>
      </c>
      <c r="Z3954" s="11" t="s">
        <v>20</v>
      </c>
      <c r="AA3954" s="11"/>
      <c r="AB3954" s="11" t="s">
        <v>184</v>
      </c>
      <c r="AC3954" s="11" t="s">
        <v>1002</v>
      </c>
      <c r="AD3954" s="11"/>
      <c r="AE3954" s="11"/>
      <c r="AF3954" s="11" t="s">
        <v>1490</v>
      </c>
      <c r="AG3954" s="11"/>
      <c r="AH3954" s="11"/>
      <c r="AI3954" s="11" t="s">
        <v>225</v>
      </c>
      <c r="AJ3954" s="9" t="s">
        <v>59</v>
      </c>
      <c r="AK3954" s="9" t="s">
        <v>59</v>
      </c>
      <c r="AL3954" s="9"/>
    </row>
    <row r="3955" spans="1:38" hidden="1" x14ac:dyDescent="0.2">
      <c r="A3955" s="12">
        <v>3264</v>
      </c>
      <c r="B3955" s="12">
        <v>229</v>
      </c>
      <c r="C3955" s="11" t="s">
        <v>1344</v>
      </c>
      <c r="D3955" s="11" t="s">
        <v>1486</v>
      </c>
      <c r="E3955" s="12">
        <v>1969</v>
      </c>
      <c r="F3955" s="11" t="s">
        <v>227</v>
      </c>
      <c r="G3955" s="13">
        <v>3.9985847591501398E-3</v>
      </c>
      <c r="H3955" s="13"/>
      <c r="I3955" s="13"/>
      <c r="J3955" s="11"/>
      <c r="K3955" s="11"/>
      <c r="L3955" s="11" t="s">
        <v>822</v>
      </c>
      <c r="M3955" s="11"/>
      <c r="N3955" s="11" t="s">
        <v>1493</v>
      </c>
      <c r="O3955" s="11" t="s">
        <v>217</v>
      </c>
      <c r="P3955" s="11"/>
      <c r="Q3955" s="11"/>
      <c r="R3955" s="14"/>
      <c r="S3955" s="11" t="s">
        <v>158</v>
      </c>
      <c r="T3955" s="11"/>
      <c r="U3955" s="11"/>
      <c r="V3955" s="14"/>
      <c r="W3955" s="14"/>
      <c r="X3955" s="11" t="s">
        <v>190</v>
      </c>
      <c r="Y3955" s="11" t="s">
        <v>191</v>
      </c>
      <c r="Z3955" s="11" t="s">
        <v>20</v>
      </c>
      <c r="AA3955" s="11"/>
      <c r="AB3955" s="11" t="s">
        <v>184</v>
      </c>
      <c r="AC3955" s="11" t="s">
        <v>1002</v>
      </c>
      <c r="AD3955" s="11"/>
      <c r="AE3955" s="11"/>
      <c r="AF3955" s="11" t="s">
        <v>1490</v>
      </c>
      <c r="AG3955" s="11"/>
      <c r="AH3955" s="11"/>
      <c r="AI3955" s="11" t="s">
        <v>225</v>
      </c>
      <c r="AJ3955" s="9" t="s">
        <v>59</v>
      </c>
      <c r="AK3955" s="9" t="s">
        <v>59</v>
      </c>
      <c r="AL3955" s="9"/>
    </row>
    <row r="3956" spans="1:38" hidden="1" x14ac:dyDescent="0.2">
      <c r="A3956" s="12">
        <v>3264</v>
      </c>
      <c r="B3956" s="12">
        <v>230</v>
      </c>
      <c r="C3956" s="11" t="s">
        <v>1344</v>
      </c>
      <c r="D3956" s="11" t="s">
        <v>1486</v>
      </c>
      <c r="E3956" s="12">
        <v>1969</v>
      </c>
      <c r="F3956" s="11" t="s">
        <v>227</v>
      </c>
      <c r="G3956" s="13">
        <v>6.1457619409180696E-3</v>
      </c>
      <c r="H3956" s="13"/>
      <c r="I3956" s="13"/>
      <c r="J3956" s="11"/>
      <c r="K3956" s="11"/>
      <c r="L3956" s="11" t="s">
        <v>823</v>
      </c>
      <c r="M3956" s="11"/>
      <c r="N3956" s="11" t="s">
        <v>1493</v>
      </c>
      <c r="O3956" s="11" t="s">
        <v>217</v>
      </c>
      <c r="P3956" s="11"/>
      <c r="Q3956" s="11"/>
      <c r="R3956" s="14"/>
      <c r="S3956" s="11" t="s">
        <v>158</v>
      </c>
      <c r="T3956" s="11"/>
      <c r="U3956" s="11"/>
      <c r="V3956" s="14"/>
      <c r="W3956" s="14"/>
      <c r="X3956" s="11" t="s">
        <v>190</v>
      </c>
      <c r="Y3956" s="11" t="s">
        <v>191</v>
      </c>
      <c r="Z3956" s="11" t="s">
        <v>20</v>
      </c>
      <c r="AA3956" s="11"/>
      <c r="AB3956" s="11" t="s">
        <v>184</v>
      </c>
      <c r="AC3956" s="11" t="s">
        <v>1002</v>
      </c>
      <c r="AD3956" s="11"/>
      <c r="AE3956" s="11"/>
      <c r="AF3956" s="11" t="s">
        <v>1490</v>
      </c>
      <c r="AG3956" s="11"/>
      <c r="AH3956" s="11"/>
      <c r="AI3956" s="11" t="s">
        <v>225</v>
      </c>
      <c r="AJ3956" s="9" t="s">
        <v>59</v>
      </c>
      <c r="AK3956" s="9" t="s">
        <v>59</v>
      </c>
      <c r="AL3956" s="9"/>
    </row>
    <row r="3957" spans="1:38" hidden="1" x14ac:dyDescent="0.2">
      <c r="A3957" s="12">
        <v>3264</v>
      </c>
      <c r="B3957" s="12">
        <v>231</v>
      </c>
      <c r="C3957" s="11" t="s">
        <v>1344</v>
      </c>
      <c r="D3957" s="11" t="s">
        <v>1486</v>
      </c>
      <c r="E3957" s="12">
        <v>1969</v>
      </c>
      <c r="F3957" s="11" t="s">
        <v>227</v>
      </c>
      <c r="G3957" s="13">
        <v>6.9228830479069201E-3</v>
      </c>
      <c r="H3957" s="13"/>
      <c r="I3957" s="13"/>
      <c r="J3957" s="11"/>
      <c r="K3957" s="11"/>
      <c r="L3957" s="11" t="s">
        <v>824</v>
      </c>
      <c r="M3957" s="11"/>
      <c r="N3957" s="11" t="s">
        <v>1493</v>
      </c>
      <c r="O3957" s="11" t="s">
        <v>217</v>
      </c>
      <c r="P3957" s="11"/>
      <c r="Q3957" s="11"/>
      <c r="R3957" s="14"/>
      <c r="S3957" s="11" t="s">
        <v>158</v>
      </c>
      <c r="T3957" s="11"/>
      <c r="U3957" s="11"/>
      <c r="V3957" s="14"/>
      <c r="W3957" s="14"/>
      <c r="X3957" s="11" t="s">
        <v>190</v>
      </c>
      <c r="Y3957" s="11" t="s">
        <v>191</v>
      </c>
      <c r="Z3957" s="11" t="s">
        <v>20</v>
      </c>
      <c r="AA3957" s="11"/>
      <c r="AB3957" s="11" t="s">
        <v>184</v>
      </c>
      <c r="AC3957" s="11" t="s">
        <v>1002</v>
      </c>
      <c r="AD3957" s="11"/>
      <c r="AE3957" s="11"/>
      <c r="AF3957" s="11" t="s">
        <v>1490</v>
      </c>
      <c r="AG3957" s="11"/>
      <c r="AH3957" s="11"/>
      <c r="AI3957" s="11" t="s">
        <v>225</v>
      </c>
      <c r="AJ3957" s="9" t="s">
        <v>59</v>
      </c>
      <c r="AK3957" s="9" t="s">
        <v>59</v>
      </c>
      <c r="AL3957" s="9"/>
    </row>
    <row r="3958" spans="1:38" hidden="1" x14ac:dyDescent="0.2">
      <c r="A3958" s="12">
        <v>3264</v>
      </c>
      <c r="B3958" s="12">
        <v>232</v>
      </c>
      <c r="C3958" s="11" t="s">
        <v>1344</v>
      </c>
      <c r="D3958" s="11" t="s">
        <v>1486</v>
      </c>
      <c r="E3958" s="12">
        <v>1969</v>
      </c>
      <c r="F3958" s="11" t="s">
        <v>227</v>
      </c>
      <c r="G3958" s="13">
        <v>5.9250230815933698E-3</v>
      </c>
      <c r="H3958" s="13"/>
      <c r="I3958" s="13"/>
      <c r="J3958" s="11"/>
      <c r="K3958" s="11"/>
      <c r="L3958" s="11" t="s">
        <v>825</v>
      </c>
      <c r="M3958" s="11"/>
      <c r="N3958" s="11" t="s">
        <v>1493</v>
      </c>
      <c r="O3958" s="11" t="s">
        <v>217</v>
      </c>
      <c r="P3958" s="11"/>
      <c r="Q3958" s="11"/>
      <c r="R3958" s="14"/>
      <c r="S3958" s="11" t="s">
        <v>158</v>
      </c>
      <c r="T3958" s="11"/>
      <c r="U3958" s="11"/>
      <c r="V3958" s="14"/>
      <c r="W3958" s="14"/>
      <c r="X3958" s="11" t="s">
        <v>190</v>
      </c>
      <c r="Y3958" s="11" t="s">
        <v>191</v>
      </c>
      <c r="Z3958" s="11" t="s">
        <v>20</v>
      </c>
      <c r="AA3958" s="11"/>
      <c r="AB3958" s="11" t="s">
        <v>184</v>
      </c>
      <c r="AC3958" s="11" t="s">
        <v>1002</v>
      </c>
      <c r="AD3958" s="11"/>
      <c r="AE3958" s="11"/>
      <c r="AF3958" s="11" t="s">
        <v>1490</v>
      </c>
      <c r="AG3958" s="11"/>
      <c r="AH3958" s="11"/>
      <c r="AI3958" s="11" t="s">
        <v>225</v>
      </c>
      <c r="AJ3958" s="9" t="s">
        <v>59</v>
      </c>
      <c r="AK3958" s="9" t="s">
        <v>59</v>
      </c>
      <c r="AL3958" s="9"/>
    </row>
    <row r="3959" spans="1:38" hidden="1" x14ac:dyDescent="0.2">
      <c r="A3959" s="12">
        <v>3264</v>
      </c>
      <c r="B3959" s="12">
        <v>233</v>
      </c>
      <c r="C3959" s="11" t="s">
        <v>1344</v>
      </c>
      <c r="D3959" s="11" t="s">
        <v>1486</v>
      </c>
      <c r="E3959" s="12">
        <v>1969</v>
      </c>
      <c r="F3959" s="11" t="s">
        <v>227</v>
      </c>
      <c r="G3959" s="13">
        <v>3.9336035989448702E-3</v>
      </c>
      <c r="H3959" s="13"/>
      <c r="I3959" s="13"/>
      <c r="J3959" s="11"/>
      <c r="K3959" s="11"/>
      <c r="L3959" s="11" t="s">
        <v>826</v>
      </c>
      <c r="M3959" s="11"/>
      <c r="N3959" s="11" t="s">
        <v>1493</v>
      </c>
      <c r="O3959" s="11" t="s">
        <v>217</v>
      </c>
      <c r="P3959" s="11"/>
      <c r="Q3959" s="11"/>
      <c r="R3959" s="14"/>
      <c r="S3959" s="11" t="s">
        <v>158</v>
      </c>
      <c r="T3959" s="11"/>
      <c r="U3959" s="11"/>
      <c r="V3959" s="14"/>
      <c r="W3959" s="14"/>
      <c r="X3959" s="11" t="s">
        <v>190</v>
      </c>
      <c r="Y3959" s="11" t="s">
        <v>191</v>
      </c>
      <c r="Z3959" s="11" t="s">
        <v>20</v>
      </c>
      <c r="AA3959" s="11"/>
      <c r="AB3959" s="11" t="s">
        <v>184</v>
      </c>
      <c r="AC3959" s="11" t="s">
        <v>1002</v>
      </c>
      <c r="AD3959" s="11"/>
      <c r="AE3959" s="11"/>
      <c r="AF3959" s="11" t="s">
        <v>1490</v>
      </c>
      <c r="AG3959" s="11"/>
      <c r="AH3959" s="11"/>
      <c r="AI3959" s="11" t="s">
        <v>225</v>
      </c>
      <c r="AJ3959" s="9" t="s">
        <v>59</v>
      </c>
      <c r="AK3959" s="9" t="s">
        <v>59</v>
      </c>
      <c r="AL3959" s="9"/>
    </row>
    <row r="3960" spans="1:38" hidden="1" x14ac:dyDescent="0.2">
      <c r="A3960" s="12">
        <v>3264</v>
      </c>
      <c r="B3960" s="12">
        <v>234</v>
      </c>
      <c r="C3960" s="11" t="s">
        <v>1344</v>
      </c>
      <c r="D3960" s="11" t="s">
        <v>1486</v>
      </c>
      <c r="E3960" s="12">
        <v>1969</v>
      </c>
      <c r="F3960" s="11" t="s">
        <v>227</v>
      </c>
      <c r="G3960" s="13">
        <v>2.1646297025424799E-3</v>
      </c>
      <c r="H3960" s="13"/>
      <c r="I3960" s="13"/>
      <c r="J3960" s="11"/>
      <c r="K3960" s="11"/>
      <c r="L3960" s="11" t="s">
        <v>827</v>
      </c>
      <c r="M3960" s="11"/>
      <c r="N3960" s="11" t="s">
        <v>1493</v>
      </c>
      <c r="O3960" s="11" t="s">
        <v>217</v>
      </c>
      <c r="P3960" s="11"/>
      <c r="Q3960" s="11"/>
      <c r="R3960" s="14"/>
      <c r="S3960" s="11" t="s">
        <v>158</v>
      </c>
      <c r="T3960" s="11"/>
      <c r="U3960" s="11"/>
      <c r="V3960" s="14"/>
      <c r="W3960" s="14"/>
      <c r="X3960" s="11" t="s">
        <v>190</v>
      </c>
      <c r="Y3960" s="11" t="s">
        <v>191</v>
      </c>
      <c r="Z3960" s="11" t="s">
        <v>20</v>
      </c>
      <c r="AA3960" s="11"/>
      <c r="AB3960" s="11" t="s">
        <v>184</v>
      </c>
      <c r="AC3960" s="11" t="s">
        <v>1002</v>
      </c>
      <c r="AD3960" s="11"/>
      <c r="AE3960" s="11"/>
      <c r="AF3960" s="11" t="s">
        <v>1490</v>
      </c>
      <c r="AG3960" s="11"/>
      <c r="AH3960" s="11"/>
      <c r="AI3960" s="11" t="s">
        <v>225</v>
      </c>
      <c r="AJ3960" s="9" t="s">
        <v>59</v>
      </c>
      <c r="AK3960" s="9" t="s">
        <v>59</v>
      </c>
      <c r="AL3960" s="9"/>
    </row>
    <row r="3961" spans="1:38" hidden="1" x14ac:dyDescent="0.2">
      <c r="A3961" s="12">
        <v>3264</v>
      </c>
      <c r="B3961" s="12">
        <v>235</v>
      </c>
      <c r="C3961" s="11" t="s">
        <v>1344</v>
      </c>
      <c r="D3961" s="11" t="s">
        <v>1486</v>
      </c>
      <c r="E3961" s="12">
        <v>1969</v>
      </c>
      <c r="F3961" s="11" t="s">
        <v>227</v>
      </c>
      <c r="G3961" s="13">
        <v>1.45736236275984E-3</v>
      </c>
      <c r="H3961" s="13"/>
      <c r="I3961" s="13"/>
      <c r="J3961" s="11"/>
      <c r="K3961" s="11"/>
      <c r="L3961" s="11" t="s">
        <v>828</v>
      </c>
      <c r="M3961" s="11"/>
      <c r="N3961" s="11" t="s">
        <v>1493</v>
      </c>
      <c r="O3961" s="11" t="s">
        <v>217</v>
      </c>
      <c r="P3961" s="11"/>
      <c r="Q3961" s="11"/>
      <c r="R3961" s="14"/>
      <c r="S3961" s="11" t="s">
        <v>158</v>
      </c>
      <c r="T3961" s="11"/>
      <c r="U3961" s="11"/>
      <c r="V3961" s="14"/>
      <c r="W3961" s="14"/>
      <c r="X3961" s="11" t="s">
        <v>190</v>
      </c>
      <c r="Y3961" s="11" t="s">
        <v>191</v>
      </c>
      <c r="Z3961" s="11" t="s">
        <v>20</v>
      </c>
      <c r="AA3961" s="11"/>
      <c r="AB3961" s="11" t="s">
        <v>184</v>
      </c>
      <c r="AC3961" s="11" t="s">
        <v>1002</v>
      </c>
      <c r="AD3961" s="11"/>
      <c r="AE3961" s="11"/>
      <c r="AF3961" s="11" t="s">
        <v>1490</v>
      </c>
      <c r="AG3961" s="11"/>
      <c r="AH3961" s="11"/>
      <c r="AI3961" s="11" t="s">
        <v>225</v>
      </c>
      <c r="AJ3961" s="9" t="s">
        <v>59</v>
      </c>
      <c r="AK3961" s="9" t="s">
        <v>59</v>
      </c>
      <c r="AL3961" s="9"/>
    </row>
    <row r="3962" spans="1:38" hidden="1" x14ac:dyDescent="0.2">
      <c r="A3962" s="12">
        <v>3264</v>
      </c>
      <c r="B3962" s="12">
        <v>236</v>
      </c>
      <c r="C3962" s="11" t="s">
        <v>1344</v>
      </c>
      <c r="D3962" s="11" t="s">
        <v>1486</v>
      </c>
      <c r="E3962" s="12">
        <v>1969</v>
      </c>
      <c r="F3962" s="11" t="s">
        <v>227</v>
      </c>
      <c r="G3962" s="13">
        <v>1.78150467706874E-3</v>
      </c>
      <c r="H3962" s="13"/>
      <c r="I3962" s="13"/>
      <c r="J3962" s="11"/>
      <c r="K3962" s="11"/>
      <c r="L3962" s="11" t="s">
        <v>829</v>
      </c>
      <c r="M3962" s="11"/>
      <c r="N3962" s="11" t="s">
        <v>1493</v>
      </c>
      <c r="O3962" s="11" t="s">
        <v>217</v>
      </c>
      <c r="P3962" s="11"/>
      <c r="Q3962" s="11"/>
      <c r="R3962" s="14"/>
      <c r="S3962" s="11" t="s">
        <v>158</v>
      </c>
      <c r="T3962" s="11"/>
      <c r="U3962" s="11"/>
      <c r="V3962" s="14"/>
      <c r="W3962" s="14"/>
      <c r="X3962" s="11" t="s">
        <v>190</v>
      </c>
      <c r="Y3962" s="11" t="s">
        <v>191</v>
      </c>
      <c r="Z3962" s="11" t="s">
        <v>20</v>
      </c>
      <c r="AA3962" s="11"/>
      <c r="AB3962" s="11" t="s">
        <v>184</v>
      </c>
      <c r="AC3962" s="11" t="s">
        <v>1002</v>
      </c>
      <c r="AD3962" s="11"/>
      <c r="AE3962" s="11"/>
      <c r="AF3962" s="11" t="s">
        <v>1490</v>
      </c>
      <c r="AG3962" s="11"/>
      <c r="AH3962" s="11"/>
      <c r="AI3962" s="11" t="s">
        <v>225</v>
      </c>
      <c r="AJ3962" s="9" t="s">
        <v>59</v>
      </c>
      <c r="AK3962" s="9" t="s">
        <v>59</v>
      </c>
      <c r="AL3962" s="9"/>
    </row>
    <row r="3963" spans="1:38" hidden="1" x14ac:dyDescent="0.2">
      <c r="A3963" s="12">
        <v>3264</v>
      </c>
      <c r="B3963" s="12">
        <v>237</v>
      </c>
      <c r="C3963" s="11" t="s">
        <v>1344</v>
      </c>
      <c r="D3963" s="11" t="s">
        <v>1486</v>
      </c>
      <c r="E3963" s="12">
        <v>1969</v>
      </c>
      <c r="F3963" s="11" t="s">
        <v>227</v>
      </c>
      <c r="G3963" s="13">
        <v>2.4042125734113199E-3</v>
      </c>
      <c r="H3963" s="13"/>
      <c r="I3963" s="13"/>
      <c r="J3963" s="11"/>
      <c r="K3963" s="11"/>
      <c r="L3963" s="11" t="s">
        <v>830</v>
      </c>
      <c r="M3963" s="11"/>
      <c r="N3963" s="11" t="s">
        <v>1493</v>
      </c>
      <c r="O3963" s="11" t="s">
        <v>217</v>
      </c>
      <c r="P3963" s="11"/>
      <c r="Q3963" s="11"/>
      <c r="R3963" s="14"/>
      <c r="S3963" s="11" t="s">
        <v>158</v>
      </c>
      <c r="T3963" s="11"/>
      <c r="U3963" s="11"/>
      <c r="V3963" s="14"/>
      <c r="W3963" s="14"/>
      <c r="X3963" s="11" t="s">
        <v>190</v>
      </c>
      <c r="Y3963" s="11" t="s">
        <v>191</v>
      </c>
      <c r="Z3963" s="11" t="s">
        <v>20</v>
      </c>
      <c r="AA3963" s="11"/>
      <c r="AB3963" s="11" t="s">
        <v>184</v>
      </c>
      <c r="AC3963" s="11" t="s">
        <v>1002</v>
      </c>
      <c r="AD3963" s="11"/>
      <c r="AE3963" s="11"/>
      <c r="AF3963" s="11" t="s">
        <v>1490</v>
      </c>
      <c r="AG3963" s="11"/>
      <c r="AH3963" s="11"/>
      <c r="AI3963" s="11" t="s">
        <v>225</v>
      </c>
      <c r="AJ3963" s="9" t="s">
        <v>59</v>
      </c>
      <c r="AK3963" s="9" t="s">
        <v>59</v>
      </c>
      <c r="AL3963" s="9"/>
    </row>
    <row r="3964" spans="1:38" hidden="1" x14ac:dyDescent="0.2">
      <c r="A3964" s="12">
        <v>3264</v>
      </c>
      <c r="B3964" s="12">
        <v>238</v>
      </c>
      <c r="C3964" s="11" t="s">
        <v>1344</v>
      </c>
      <c r="D3964" s="11" t="s">
        <v>1486</v>
      </c>
      <c r="E3964" s="12">
        <v>1969</v>
      </c>
      <c r="F3964" s="11" t="s">
        <v>227</v>
      </c>
      <c r="G3964" s="13">
        <v>2.7457787836891001E-3</v>
      </c>
      <c r="H3964" s="13"/>
      <c r="I3964" s="13"/>
      <c r="J3964" s="11"/>
      <c r="K3964" s="11"/>
      <c r="L3964" s="11" t="s">
        <v>831</v>
      </c>
      <c r="M3964" s="11"/>
      <c r="N3964" s="11" t="s">
        <v>1493</v>
      </c>
      <c r="O3964" s="11" t="s">
        <v>217</v>
      </c>
      <c r="P3964" s="11"/>
      <c r="Q3964" s="11"/>
      <c r="R3964" s="14"/>
      <c r="S3964" s="11" t="s">
        <v>158</v>
      </c>
      <c r="T3964" s="11"/>
      <c r="U3964" s="11"/>
      <c r="V3964" s="14"/>
      <c r="W3964" s="14"/>
      <c r="X3964" s="11" t="s">
        <v>190</v>
      </c>
      <c r="Y3964" s="11" t="s">
        <v>191</v>
      </c>
      <c r="Z3964" s="11" t="s">
        <v>20</v>
      </c>
      <c r="AA3964" s="11"/>
      <c r="AB3964" s="11" t="s">
        <v>184</v>
      </c>
      <c r="AC3964" s="11" t="s">
        <v>1002</v>
      </c>
      <c r="AD3964" s="11"/>
      <c r="AE3964" s="11"/>
      <c r="AF3964" s="11" t="s">
        <v>1490</v>
      </c>
      <c r="AG3964" s="11"/>
      <c r="AH3964" s="11"/>
      <c r="AI3964" s="11" t="s">
        <v>225</v>
      </c>
      <c r="AJ3964" s="9" t="s">
        <v>59</v>
      </c>
      <c r="AK3964" s="9" t="s">
        <v>59</v>
      </c>
      <c r="AL3964" s="9"/>
    </row>
    <row r="3965" spans="1:38" hidden="1" x14ac:dyDescent="0.2">
      <c r="A3965" s="12">
        <v>3264</v>
      </c>
      <c r="B3965" s="12">
        <v>239</v>
      </c>
      <c r="C3965" s="11" t="s">
        <v>1344</v>
      </c>
      <c r="D3965" s="11" t="s">
        <v>1486</v>
      </c>
      <c r="E3965" s="12">
        <v>1969</v>
      </c>
      <c r="F3965" s="11" t="s">
        <v>227</v>
      </c>
      <c r="G3965" s="13">
        <v>2.9420267499022301E-3</v>
      </c>
      <c r="H3965" s="13"/>
      <c r="I3965" s="13"/>
      <c r="J3965" s="11"/>
      <c r="K3965" s="11"/>
      <c r="L3965" s="11" t="s">
        <v>832</v>
      </c>
      <c r="M3965" s="11"/>
      <c r="N3965" s="11" t="s">
        <v>1493</v>
      </c>
      <c r="O3965" s="11" t="s">
        <v>217</v>
      </c>
      <c r="P3965" s="11"/>
      <c r="Q3965" s="11"/>
      <c r="R3965" s="14"/>
      <c r="S3965" s="11" t="s">
        <v>158</v>
      </c>
      <c r="T3965" s="11"/>
      <c r="U3965" s="11"/>
      <c r="V3965" s="14"/>
      <c r="W3965" s="14"/>
      <c r="X3965" s="11" t="s">
        <v>190</v>
      </c>
      <c r="Y3965" s="11" t="s">
        <v>191</v>
      </c>
      <c r="Z3965" s="11" t="s">
        <v>20</v>
      </c>
      <c r="AA3965" s="11"/>
      <c r="AB3965" s="11" t="s">
        <v>184</v>
      </c>
      <c r="AC3965" s="11" t="s">
        <v>1002</v>
      </c>
      <c r="AD3965" s="11"/>
      <c r="AE3965" s="11"/>
      <c r="AF3965" s="11" t="s">
        <v>1490</v>
      </c>
      <c r="AG3965" s="11"/>
      <c r="AH3965" s="11"/>
      <c r="AI3965" s="11" t="s">
        <v>225</v>
      </c>
      <c r="AJ3965" s="9" t="s">
        <v>59</v>
      </c>
      <c r="AK3965" s="9" t="s">
        <v>59</v>
      </c>
      <c r="AL3965" s="9"/>
    </row>
    <row r="3966" spans="1:38" hidden="1" x14ac:dyDescent="0.2">
      <c r="A3966" s="12">
        <v>3264</v>
      </c>
      <c r="B3966" s="12">
        <v>240</v>
      </c>
      <c r="C3966" s="11" t="s">
        <v>1344</v>
      </c>
      <c r="D3966" s="11" t="s">
        <v>1486</v>
      </c>
      <c r="E3966" s="12">
        <v>1969</v>
      </c>
      <c r="F3966" s="11" t="s">
        <v>227</v>
      </c>
      <c r="G3966" s="13">
        <v>3.5101671075645001E-3</v>
      </c>
      <c r="H3966" s="13"/>
      <c r="I3966" s="13"/>
      <c r="J3966" s="11"/>
      <c r="K3966" s="11"/>
      <c r="L3966" s="11" t="s">
        <v>833</v>
      </c>
      <c r="M3966" s="11"/>
      <c r="N3966" s="11" t="s">
        <v>1493</v>
      </c>
      <c r="O3966" s="11" t="s">
        <v>217</v>
      </c>
      <c r="P3966" s="11"/>
      <c r="Q3966" s="11"/>
      <c r="R3966" s="14"/>
      <c r="S3966" s="11" t="s">
        <v>158</v>
      </c>
      <c r="T3966" s="11"/>
      <c r="U3966" s="11"/>
      <c r="V3966" s="14"/>
      <c r="W3966" s="14"/>
      <c r="X3966" s="11" t="s">
        <v>190</v>
      </c>
      <c r="Y3966" s="11" t="s">
        <v>191</v>
      </c>
      <c r="Z3966" s="11" t="s">
        <v>20</v>
      </c>
      <c r="AA3966" s="11"/>
      <c r="AB3966" s="11" t="s">
        <v>184</v>
      </c>
      <c r="AC3966" s="11" t="s">
        <v>1002</v>
      </c>
      <c r="AD3966" s="11"/>
      <c r="AE3966" s="11"/>
      <c r="AF3966" s="11" t="s">
        <v>1490</v>
      </c>
      <c r="AG3966" s="11"/>
      <c r="AH3966" s="11"/>
      <c r="AI3966" s="11" t="s">
        <v>225</v>
      </c>
      <c r="AJ3966" s="9" t="s">
        <v>59</v>
      </c>
      <c r="AK3966" s="9" t="s">
        <v>59</v>
      </c>
      <c r="AL3966" s="9"/>
    </row>
    <row r="3967" spans="1:38" hidden="1" x14ac:dyDescent="0.2">
      <c r="A3967" s="12">
        <v>3264</v>
      </c>
      <c r="B3967" s="12">
        <v>241</v>
      </c>
      <c r="C3967" s="11" t="s">
        <v>1344</v>
      </c>
      <c r="D3967" s="11" t="s">
        <v>1486</v>
      </c>
      <c r="E3967" s="12">
        <v>1969</v>
      </c>
      <c r="F3967" s="11" t="s">
        <v>227</v>
      </c>
      <c r="G3967" s="13">
        <v>4.5809640406811597E-3</v>
      </c>
      <c r="H3967" s="13"/>
      <c r="I3967" s="13"/>
      <c r="J3967" s="11"/>
      <c r="K3967" s="11"/>
      <c r="L3967" s="11" t="s">
        <v>834</v>
      </c>
      <c r="M3967" s="11"/>
      <c r="N3967" s="11" t="s">
        <v>1493</v>
      </c>
      <c r="O3967" s="11" t="s">
        <v>217</v>
      </c>
      <c r="P3967" s="11"/>
      <c r="Q3967" s="11"/>
      <c r="R3967" s="14"/>
      <c r="S3967" s="11" t="s">
        <v>158</v>
      </c>
      <c r="T3967" s="11"/>
      <c r="U3967" s="11"/>
      <c r="V3967" s="14"/>
      <c r="W3967" s="14"/>
      <c r="X3967" s="11" t="s">
        <v>190</v>
      </c>
      <c r="Y3967" s="11" t="s">
        <v>191</v>
      </c>
      <c r="Z3967" s="11" t="s">
        <v>20</v>
      </c>
      <c r="AA3967" s="11"/>
      <c r="AB3967" s="11" t="s">
        <v>184</v>
      </c>
      <c r="AC3967" s="11" t="s">
        <v>1002</v>
      </c>
      <c r="AD3967" s="11"/>
      <c r="AE3967" s="11"/>
      <c r="AF3967" s="11" t="s">
        <v>1490</v>
      </c>
      <c r="AG3967" s="11"/>
      <c r="AH3967" s="11"/>
      <c r="AI3967" s="11" t="s">
        <v>225</v>
      </c>
      <c r="AJ3967" s="9" t="s">
        <v>59</v>
      </c>
      <c r="AK3967" s="9" t="s">
        <v>59</v>
      </c>
      <c r="AL3967" s="9"/>
    </row>
    <row r="3968" spans="1:38" hidden="1" x14ac:dyDescent="0.2">
      <c r="A3968" s="12">
        <v>3264</v>
      </c>
      <c r="B3968" s="12">
        <v>242</v>
      </c>
      <c r="C3968" s="11" t="s">
        <v>1344</v>
      </c>
      <c r="D3968" s="11" t="s">
        <v>1486</v>
      </c>
      <c r="E3968" s="12">
        <v>1969</v>
      </c>
      <c r="F3968" s="11" t="s">
        <v>227</v>
      </c>
      <c r="G3968" s="13">
        <v>5.3538688293303903E-3</v>
      </c>
      <c r="H3968" s="13"/>
      <c r="I3968" s="13"/>
      <c r="J3968" s="11"/>
      <c r="K3968" s="11"/>
      <c r="L3968" s="11" t="s">
        <v>835</v>
      </c>
      <c r="M3968" s="11"/>
      <c r="N3968" s="11" t="s">
        <v>1493</v>
      </c>
      <c r="O3968" s="11" t="s">
        <v>217</v>
      </c>
      <c r="P3968" s="11"/>
      <c r="Q3968" s="11"/>
      <c r="R3968" s="14"/>
      <c r="S3968" s="11" t="s">
        <v>158</v>
      </c>
      <c r="T3968" s="11"/>
      <c r="U3968" s="11"/>
      <c r="V3968" s="14"/>
      <c r="W3968" s="14"/>
      <c r="X3968" s="11" t="s">
        <v>190</v>
      </c>
      <c r="Y3968" s="11" t="s">
        <v>191</v>
      </c>
      <c r="Z3968" s="11" t="s">
        <v>20</v>
      </c>
      <c r="AA3968" s="11"/>
      <c r="AB3968" s="11" t="s">
        <v>184</v>
      </c>
      <c r="AC3968" s="11" t="s">
        <v>1002</v>
      </c>
      <c r="AD3968" s="11"/>
      <c r="AE3968" s="11"/>
      <c r="AF3968" s="11" t="s">
        <v>1490</v>
      </c>
      <c r="AG3968" s="11"/>
      <c r="AH3968" s="11"/>
      <c r="AI3968" s="11" t="s">
        <v>225</v>
      </c>
      <c r="AJ3968" s="9" t="s">
        <v>59</v>
      </c>
      <c r="AK3968" s="9" t="s">
        <v>59</v>
      </c>
      <c r="AL3968" s="9"/>
    </row>
    <row r="3969" spans="1:38" hidden="1" x14ac:dyDescent="0.2">
      <c r="A3969" s="12">
        <v>3264</v>
      </c>
      <c r="B3969" s="12">
        <v>243</v>
      </c>
      <c r="C3969" s="11" t="s">
        <v>1344</v>
      </c>
      <c r="D3969" s="11" t="s">
        <v>1486</v>
      </c>
      <c r="E3969" s="12">
        <v>1969</v>
      </c>
      <c r="F3969" s="11" t="s">
        <v>227</v>
      </c>
      <c r="G3969" s="13">
        <v>5.17033000360186E-3</v>
      </c>
      <c r="H3969" s="13"/>
      <c r="I3969" s="13"/>
      <c r="J3969" s="11"/>
      <c r="K3969" s="11"/>
      <c r="L3969" s="11" t="s">
        <v>836</v>
      </c>
      <c r="M3969" s="11"/>
      <c r="N3969" s="11" t="s">
        <v>1493</v>
      </c>
      <c r="O3969" s="11" t="s">
        <v>217</v>
      </c>
      <c r="P3969" s="11"/>
      <c r="Q3969" s="11"/>
      <c r="R3969" s="14"/>
      <c r="S3969" s="11" t="s">
        <v>158</v>
      </c>
      <c r="T3969" s="11"/>
      <c r="U3969" s="11"/>
      <c r="V3969" s="14"/>
      <c r="W3969" s="14"/>
      <c r="X3969" s="11" t="s">
        <v>190</v>
      </c>
      <c r="Y3969" s="11" t="s">
        <v>191</v>
      </c>
      <c r="Z3969" s="11" t="s">
        <v>20</v>
      </c>
      <c r="AA3969" s="11"/>
      <c r="AB3969" s="11" t="s">
        <v>184</v>
      </c>
      <c r="AC3969" s="11" t="s">
        <v>1002</v>
      </c>
      <c r="AD3969" s="11"/>
      <c r="AE3969" s="11"/>
      <c r="AF3969" s="11" t="s">
        <v>1490</v>
      </c>
      <c r="AG3969" s="11"/>
      <c r="AH3969" s="11"/>
      <c r="AI3969" s="11" t="s">
        <v>225</v>
      </c>
      <c r="AJ3969" s="9" t="s">
        <v>59</v>
      </c>
      <c r="AK3969" s="9" t="s">
        <v>59</v>
      </c>
      <c r="AL3969" s="9"/>
    </row>
    <row r="3970" spans="1:38" hidden="1" x14ac:dyDescent="0.2">
      <c r="A3970" s="12">
        <v>3264</v>
      </c>
      <c r="B3970" s="12">
        <v>244</v>
      </c>
      <c r="C3970" s="11" t="s">
        <v>1344</v>
      </c>
      <c r="D3970" s="11" t="s">
        <v>1486</v>
      </c>
      <c r="E3970" s="12">
        <v>1969</v>
      </c>
      <c r="F3970" s="11" t="s">
        <v>227</v>
      </c>
      <c r="G3970" s="13">
        <v>4.2853196167840796E-3</v>
      </c>
      <c r="H3970" s="13"/>
      <c r="I3970" s="13"/>
      <c r="J3970" s="11"/>
      <c r="K3970" s="11"/>
      <c r="L3970" s="11" t="s">
        <v>837</v>
      </c>
      <c r="M3970" s="11"/>
      <c r="N3970" s="11" t="s">
        <v>1493</v>
      </c>
      <c r="O3970" s="11" t="s">
        <v>217</v>
      </c>
      <c r="P3970" s="11"/>
      <c r="Q3970" s="11"/>
      <c r="R3970" s="14"/>
      <c r="S3970" s="11" t="s">
        <v>158</v>
      </c>
      <c r="T3970" s="11"/>
      <c r="U3970" s="11"/>
      <c r="V3970" s="14"/>
      <c r="W3970" s="14"/>
      <c r="X3970" s="11" t="s">
        <v>190</v>
      </c>
      <c r="Y3970" s="11" t="s">
        <v>191</v>
      </c>
      <c r="Z3970" s="11" t="s">
        <v>20</v>
      </c>
      <c r="AA3970" s="11"/>
      <c r="AB3970" s="11" t="s">
        <v>184</v>
      </c>
      <c r="AC3970" s="11" t="s">
        <v>1002</v>
      </c>
      <c r="AD3970" s="11"/>
      <c r="AE3970" s="11"/>
      <c r="AF3970" s="11" t="s">
        <v>1490</v>
      </c>
      <c r="AG3970" s="11"/>
      <c r="AH3970" s="11"/>
      <c r="AI3970" s="11" t="s">
        <v>225</v>
      </c>
      <c r="AJ3970" s="9" t="s">
        <v>59</v>
      </c>
      <c r="AK3970" s="9" t="s">
        <v>59</v>
      </c>
      <c r="AL3970" s="9"/>
    </row>
    <row r="3971" spans="1:38" hidden="1" x14ac:dyDescent="0.2">
      <c r="A3971" s="12">
        <v>3264</v>
      </c>
      <c r="B3971" s="12">
        <v>245</v>
      </c>
      <c r="C3971" s="11" t="s">
        <v>1344</v>
      </c>
      <c r="D3971" s="11" t="s">
        <v>1486</v>
      </c>
      <c r="E3971" s="12">
        <v>1969</v>
      </c>
      <c r="F3971" s="11" t="s">
        <v>227</v>
      </c>
      <c r="G3971" s="13">
        <v>3.0546810215500899E-3</v>
      </c>
      <c r="H3971" s="13"/>
      <c r="I3971" s="13"/>
      <c r="J3971" s="11"/>
      <c r="K3971" s="11"/>
      <c r="L3971" s="11" t="s">
        <v>838</v>
      </c>
      <c r="M3971" s="11"/>
      <c r="N3971" s="11" t="s">
        <v>1493</v>
      </c>
      <c r="O3971" s="11" t="s">
        <v>217</v>
      </c>
      <c r="P3971" s="11"/>
      <c r="Q3971" s="11"/>
      <c r="R3971" s="14"/>
      <c r="S3971" s="11" t="s">
        <v>158</v>
      </c>
      <c r="T3971" s="11"/>
      <c r="U3971" s="11"/>
      <c r="V3971" s="14"/>
      <c r="W3971" s="14"/>
      <c r="X3971" s="11" t="s">
        <v>190</v>
      </c>
      <c r="Y3971" s="11" t="s">
        <v>191</v>
      </c>
      <c r="Z3971" s="11" t="s">
        <v>20</v>
      </c>
      <c r="AA3971" s="11"/>
      <c r="AB3971" s="11" t="s">
        <v>184</v>
      </c>
      <c r="AC3971" s="11" t="s">
        <v>1002</v>
      </c>
      <c r="AD3971" s="11"/>
      <c r="AE3971" s="11"/>
      <c r="AF3971" s="11" t="s">
        <v>1490</v>
      </c>
      <c r="AG3971" s="11"/>
      <c r="AH3971" s="11"/>
      <c r="AI3971" s="11" t="s">
        <v>225</v>
      </c>
      <c r="AJ3971" s="9" t="s">
        <v>59</v>
      </c>
      <c r="AK3971" s="9" t="s">
        <v>59</v>
      </c>
      <c r="AL3971" s="9"/>
    </row>
    <row r="3972" spans="1:38" hidden="1" x14ac:dyDescent="0.2">
      <c r="A3972" s="12">
        <v>3264</v>
      </c>
      <c r="B3972" s="12">
        <v>246</v>
      </c>
      <c r="C3972" s="11" t="s">
        <v>1344</v>
      </c>
      <c r="D3972" s="11" t="s">
        <v>1486</v>
      </c>
      <c r="E3972" s="12">
        <v>1969</v>
      </c>
      <c r="F3972" s="11" t="s">
        <v>227</v>
      </c>
      <c r="G3972" s="13">
        <v>1.8911578208914599E-3</v>
      </c>
      <c r="H3972" s="13"/>
      <c r="I3972" s="13"/>
      <c r="J3972" s="11"/>
      <c r="K3972" s="11"/>
      <c r="L3972" s="11" t="s">
        <v>839</v>
      </c>
      <c r="M3972" s="11"/>
      <c r="N3972" s="11" t="s">
        <v>1493</v>
      </c>
      <c r="O3972" s="11" t="s">
        <v>217</v>
      </c>
      <c r="P3972" s="11"/>
      <c r="Q3972" s="11"/>
      <c r="R3972" s="14"/>
      <c r="S3972" s="11" t="s">
        <v>158</v>
      </c>
      <c r="T3972" s="11"/>
      <c r="U3972" s="11"/>
      <c r="V3972" s="14"/>
      <c r="W3972" s="14"/>
      <c r="X3972" s="11" t="s">
        <v>190</v>
      </c>
      <c r="Y3972" s="11" t="s">
        <v>191</v>
      </c>
      <c r="Z3972" s="11" t="s">
        <v>20</v>
      </c>
      <c r="AA3972" s="11"/>
      <c r="AB3972" s="11" t="s">
        <v>184</v>
      </c>
      <c r="AC3972" s="11" t="s">
        <v>1002</v>
      </c>
      <c r="AD3972" s="11"/>
      <c r="AE3972" s="11"/>
      <c r="AF3972" s="11" t="s">
        <v>1490</v>
      </c>
      <c r="AG3972" s="11"/>
      <c r="AH3972" s="11"/>
      <c r="AI3972" s="11" t="s">
        <v>225</v>
      </c>
      <c r="AJ3972" s="9" t="s">
        <v>59</v>
      </c>
      <c r="AK3972" s="9" t="s">
        <v>59</v>
      </c>
      <c r="AL3972" s="9"/>
    </row>
    <row r="3973" spans="1:38" hidden="1" x14ac:dyDescent="0.2">
      <c r="A3973" s="12">
        <v>3264</v>
      </c>
      <c r="B3973" s="12">
        <v>247</v>
      </c>
      <c r="C3973" s="11" t="s">
        <v>1344</v>
      </c>
      <c r="D3973" s="11" t="s">
        <v>1486</v>
      </c>
      <c r="E3973" s="12">
        <v>1969</v>
      </c>
      <c r="F3973" s="11" t="s">
        <v>227</v>
      </c>
      <c r="G3973" s="13">
        <v>1.01233177114819E-3</v>
      </c>
      <c r="H3973" s="13"/>
      <c r="I3973" s="13"/>
      <c r="J3973" s="11"/>
      <c r="K3973" s="11"/>
      <c r="L3973" s="11" t="s">
        <v>1499</v>
      </c>
      <c r="M3973" s="11"/>
      <c r="N3973" s="11" t="s">
        <v>1493</v>
      </c>
      <c r="O3973" s="11" t="s">
        <v>217</v>
      </c>
      <c r="P3973" s="11"/>
      <c r="Q3973" s="11"/>
      <c r="R3973" s="14"/>
      <c r="S3973" s="11" t="s">
        <v>158</v>
      </c>
      <c r="T3973" s="11"/>
      <c r="U3973" s="11"/>
      <c r="V3973" s="14"/>
      <c r="W3973" s="14"/>
      <c r="X3973" s="11" t="s">
        <v>190</v>
      </c>
      <c r="Y3973" s="11" t="s">
        <v>191</v>
      </c>
      <c r="Z3973" s="11" t="s">
        <v>20</v>
      </c>
      <c r="AA3973" s="11"/>
      <c r="AB3973" s="11" t="s">
        <v>184</v>
      </c>
      <c r="AC3973" s="11" t="s">
        <v>1002</v>
      </c>
      <c r="AD3973" s="11"/>
      <c r="AE3973" s="11"/>
      <c r="AF3973" s="11" t="s">
        <v>1490</v>
      </c>
      <c r="AG3973" s="11"/>
      <c r="AH3973" s="11"/>
      <c r="AI3973" s="11" t="s">
        <v>225</v>
      </c>
      <c r="AJ3973" s="9" t="s">
        <v>59</v>
      </c>
      <c r="AK3973" s="9" t="s">
        <v>59</v>
      </c>
      <c r="AL3973" s="9"/>
    </row>
    <row r="3974" spans="1:38" hidden="1" x14ac:dyDescent="0.2">
      <c r="A3974" s="12">
        <v>3264</v>
      </c>
      <c r="B3974" s="12">
        <v>248</v>
      </c>
      <c r="C3974" s="11" t="s">
        <v>1344</v>
      </c>
      <c r="D3974" s="11" t="s">
        <v>1486</v>
      </c>
      <c r="E3974" s="12">
        <v>1969</v>
      </c>
      <c r="F3974" s="11" t="s">
        <v>227</v>
      </c>
      <c r="G3974" s="13">
        <v>5.04659231412107E-4</v>
      </c>
      <c r="H3974" s="13"/>
      <c r="I3974" s="13"/>
      <c r="J3974" s="11"/>
      <c r="K3974" s="11"/>
      <c r="L3974" s="11" t="s">
        <v>1500</v>
      </c>
      <c r="M3974" s="11"/>
      <c r="N3974" s="11" t="s">
        <v>1493</v>
      </c>
      <c r="O3974" s="11" t="s">
        <v>217</v>
      </c>
      <c r="P3974" s="11"/>
      <c r="Q3974" s="11"/>
      <c r="R3974" s="14"/>
      <c r="S3974" s="11" t="s">
        <v>158</v>
      </c>
      <c r="T3974" s="11"/>
      <c r="U3974" s="11"/>
      <c r="V3974" s="14"/>
      <c r="W3974" s="14"/>
      <c r="X3974" s="11" t="s">
        <v>190</v>
      </c>
      <c r="Y3974" s="11" t="s">
        <v>191</v>
      </c>
      <c r="Z3974" s="11" t="s">
        <v>20</v>
      </c>
      <c r="AA3974" s="11"/>
      <c r="AB3974" s="11" t="s">
        <v>184</v>
      </c>
      <c r="AC3974" s="11" t="s">
        <v>1002</v>
      </c>
      <c r="AD3974" s="11"/>
      <c r="AE3974" s="11"/>
      <c r="AF3974" s="11" t="s">
        <v>1490</v>
      </c>
      <c r="AG3974" s="11"/>
      <c r="AH3974" s="11"/>
      <c r="AI3974" s="11" t="s">
        <v>225</v>
      </c>
      <c r="AJ3974" s="9" t="s">
        <v>59</v>
      </c>
      <c r="AK3974" s="9" t="s">
        <v>59</v>
      </c>
      <c r="AL3974" s="9"/>
    </row>
    <row r="3975" spans="1:38" hidden="1" x14ac:dyDescent="0.2">
      <c r="A3975" s="12">
        <v>3264</v>
      </c>
      <c r="B3975" s="12">
        <v>249</v>
      </c>
      <c r="C3975" s="11" t="s">
        <v>1344</v>
      </c>
      <c r="D3975" s="11" t="s">
        <v>1486</v>
      </c>
      <c r="E3975" s="12">
        <v>1969</v>
      </c>
      <c r="F3975" s="11" t="s">
        <v>227</v>
      </c>
      <c r="G3975" s="13">
        <v>4.0020140268968399E-4</v>
      </c>
      <c r="H3975" s="13"/>
      <c r="I3975" s="13"/>
      <c r="J3975" s="11"/>
      <c r="K3975" s="11"/>
      <c r="L3975" s="11" t="s">
        <v>842</v>
      </c>
      <c r="M3975" s="11"/>
      <c r="N3975" s="11" t="s">
        <v>1493</v>
      </c>
      <c r="O3975" s="11" t="s">
        <v>217</v>
      </c>
      <c r="P3975" s="11"/>
      <c r="Q3975" s="11"/>
      <c r="R3975" s="14"/>
      <c r="S3975" s="11" t="s">
        <v>158</v>
      </c>
      <c r="T3975" s="11"/>
      <c r="U3975" s="11"/>
      <c r="V3975" s="14"/>
      <c r="W3975" s="14"/>
      <c r="X3975" s="11" t="s">
        <v>190</v>
      </c>
      <c r="Y3975" s="11" t="s">
        <v>191</v>
      </c>
      <c r="Z3975" s="11" t="s">
        <v>20</v>
      </c>
      <c r="AA3975" s="11"/>
      <c r="AB3975" s="11" t="s">
        <v>184</v>
      </c>
      <c r="AC3975" s="11" t="s">
        <v>1002</v>
      </c>
      <c r="AD3975" s="11"/>
      <c r="AE3975" s="11"/>
      <c r="AF3975" s="11" t="s">
        <v>1490</v>
      </c>
      <c r="AG3975" s="11"/>
      <c r="AH3975" s="11"/>
      <c r="AI3975" s="11" t="s">
        <v>225</v>
      </c>
      <c r="AJ3975" s="9" t="s">
        <v>59</v>
      </c>
      <c r="AK3975" s="9" t="s">
        <v>59</v>
      </c>
      <c r="AL3975" s="9"/>
    </row>
    <row r="3976" spans="1:38" hidden="1" x14ac:dyDescent="0.2">
      <c r="A3976" s="12">
        <v>3264</v>
      </c>
      <c r="B3976" s="12">
        <v>250</v>
      </c>
      <c r="C3976" s="11" t="s">
        <v>1344</v>
      </c>
      <c r="D3976" s="11" t="s">
        <v>1486</v>
      </c>
      <c r="E3976" s="12">
        <v>1969</v>
      </c>
      <c r="F3976" s="11" t="s">
        <v>227</v>
      </c>
      <c r="G3976" s="13">
        <v>5.5893190437727395E-4</v>
      </c>
      <c r="H3976" s="13"/>
      <c r="I3976" s="13"/>
      <c r="J3976" s="11"/>
      <c r="K3976" s="11"/>
      <c r="L3976" s="11" t="s">
        <v>843</v>
      </c>
      <c r="M3976" s="11"/>
      <c r="N3976" s="11" t="s">
        <v>1493</v>
      </c>
      <c r="O3976" s="11" t="s">
        <v>217</v>
      </c>
      <c r="P3976" s="11"/>
      <c r="Q3976" s="11"/>
      <c r="R3976" s="14"/>
      <c r="S3976" s="11" t="s">
        <v>158</v>
      </c>
      <c r="T3976" s="11"/>
      <c r="U3976" s="11"/>
      <c r="V3976" s="14"/>
      <c r="W3976" s="14"/>
      <c r="X3976" s="11" t="s">
        <v>190</v>
      </c>
      <c r="Y3976" s="11" t="s">
        <v>191</v>
      </c>
      <c r="Z3976" s="11" t="s">
        <v>20</v>
      </c>
      <c r="AA3976" s="11"/>
      <c r="AB3976" s="11" t="s">
        <v>184</v>
      </c>
      <c r="AC3976" s="11" t="s">
        <v>1002</v>
      </c>
      <c r="AD3976" s="11"/>
      <c r="AE3976" s="11"/>
      <c r="AF3976" s="11" t="s">
        <v>1490</v>
      </c>
      <c r="AG3976" s="11"/>
      <c r="AH3976" s="11"/>
      <c r="AI3976" s="11" t="s">
        <v>225</v>
      </c>
      <c r="AJ3976" s="9" t="s">
        <v>59</v>
      </c>
      <c r="AK3976" s="9" t="s">
        <v>59</v>
      </c>
      <c r="AL3976" s="9"/>
    </row>
    <row r="3977" spans="1:38" hidden="1" x14ac:dyDescent="0.2">
      <c r="A3977" s="12">
        <v>3264</v>
      </c>
      <c r="B3977" s="12">
        <v>251</v>
      </c>
      <c r="C3977" s="11" t="s">
        <v>1344</v>
      </c>
      <c r="D3977" s="11" t="s">
        <v>1486</v>
      </c>
      <c r="E3977" s="12">
        <v>1969</v>
      </c>
      <c r="F3977" s="11" t="s">
        <v>227</v>
      </c>
      <c r="G3977" s="13">
        <v>8.0262462191651302E-4</v>
      </c>
      <c r="H3977" s="13"/>
      <c r="I3977" s="13"/>
      <c r="J3977" s="11"/>
      <c r="K3977" s="11"/>
      <c r="L3977" s="11" t="s">
        <v>844</v>
      </c>
      <c r="M3977" s="11"/>
      <c r="N3977" s="11" t="s">
        <v>1493</v>
      </c>
      <c r="O3977" s="11" t="s">
        <v>217</v>
      </c>
      <c r="P3977" s="11"/>
      <c r="Q3977" s="11"/>
      <c r="R3977" s="14"/>
      <c r="S3977" s="11" t="s">
        <v>158</v>
      </c>
      <c r="T3977" s="11"/>
      <c r="U3977" s="11"/>
      <c r="V3977" s="14"/>
      <c r="W3977" s="14"/>
      <c r="X3977" s="11" t="s">
        <v>190</v>
      </c>
      <c r="Y3977" s="11" t="s">
        <v>191</v>
      </c>
      <c r="Z3977" s="11" t="s">
        <v>20</v>
      </c>
      <c r="AA3977" s="11"/>
      <c r="AB3977" s="11" t="s">
        <v>184</v>
      </c>
      <c r="AC3977" s="11" t="s">
        <v>1002</v>
      </c>
      <c r="AD3977" s="11"/>
      <c r="AE3977" s="11"/>
      <c r="AF3977" s="11" t="s">
        <v>1490</v>
      </c>
      <c r="AG3977" s="11"/>
      <c r="AH3977" s="11"/>
      <c r="AI3977" s="11" t="s">
        <v>225</v>
      </c>
      <c r="AJ3977" s="9" t="s">
        <v>59</v>
      </c>
      <c r="AK3977" s="9" t="s">
        <v>59</v>
      </c>
      <c r="AL3977" s="9"/>
    </row>
    <row r="3978" spans="1:38" hidden="1" x14ac:dyDescent="0.2">
      <c r="A3978" s="12">
        <v>3276</v>
      </c>
      <c r="B3978" s="12">
        <v>1</v>
      </c>
      <c r="C3978" s="11" t="s">
        <v>1502</v>
      </c>
      <c r="D3978" s="11" t="s">
        <v>1501</v>
      </c>
      <c r="E3978" s="12">
        <v>1978</v>
      </c>
      <c r="F3978" s="11" t="s">
        <v>165</v>
      </c>
      <c r="G3978" s="13">
        <v>1137</v>
      </c>
      <c r="H3978" s="13"/>
      <c r="I3978" s="13"/>
      <c r="J3978" s="11"/>
      <c r="K3978" s="11"/>
      <c r="L3978" s="11"/>
      <c r="M3978" s="11"/>
      <c r="N3978" s="11" t="s">
        <v>806</v>
      </c>
      <c r="O3978" s="11" t="s">
        <v>806</v>
      </c>
      <c r="P3978" s="11" t="s">
        <v>1509</v>
      </c>
      <c r="Q3978" s="11"/>
      <c r="R3978" s="14"/>
      <c r="S3978" s="11" t="s">
        <v>1503</v>
      </c>
      <c r="T3978" s="11" t="s">
        <v>1504</v>
      </c>
      <c r="U3978" s="11" t="s">
        <v>96</v>
      </c>
      <c r="V3978" s="14"/>
      <c r="W3978" s="14"/>
      <c r="X3978" s="11" t="s">
        <v>92</v>
      </c>
      <c r="Y3978" s="11" t="s">
        <v>93</v>
      </c>
      <c r="Z3978" s="11" t="s">
        <v>20</v>
      </c>
      <c r="AA3978" s="11"/>
      <c r="AB3978" s="11" t="s">
        <v>184</v>
      </c>
      <c r="AC3978" s="11"/>
      <c r="AD3978" s="11"/>
      <c r="AE3978" s="11" t="s">
        <v>777</v>
      </c>
      <c r="AF3978" s="11"/>
      <c r="AG3978" s="11"/>
      <c r="AH3978" s="11"/>
      <c r="AI3978" s="11" t="s">
        <v>225</v>
      </c>
      <c r="AJ3978" s="9" t="s">
        <v>59</v>
      </c>
      <c r="AK3978" s="9" t="s">
        <v>114</v>
      </c>
      <c r="AL3978" s="9"/>
    </row>
    <row r="3979" spans="1:38" hidden="1" x14ac:dyDescent="0.2">
      <c r="A3979" s="12">
        <v>3276</v>
      </c>
      <c r="B3979" s="12">
        <v>2</v>
      </c>
      <c r="C3979" s="11" t="s">
        <v>1502</v>
      </c>
      <c r="D3979" s="11" t="s">
        <v>1501</v>
      </c>
      <c r="E3979" s="12">
        <v>1978</v>
      </c>
      <c r="F3979" s="11" t="s">
        <v>165</v>
      </c>
      <c r="G3979" s="13">
        <v>600</v>
      </c>
      <c r="H3979" s="13"/>
      <c r="I3979" s="13"/>
      <c r="J3979" s="11"/>
      <c r="K3979" s="11"/>
      <c r="L3979" s="11"/>
      <c r="M3979" s="11"/>
      <c r="N3979" s="11" t="s">
        <v>887</v>
      </c>
      <c r="O3979" s="11" t="s">
        <v>806</v>
      </c>
      <c r="P3979" s="11" t="s">
        <v>1509</v>
      </c>
      <c r="Q3979" s="11"/>
      <c r="R3979" s="14"/>
      <c r="S3979" s="11" t="s">
        <v>1503</v>
      </c>
      <c r="T3979" s="11" t="s">
        <v>1505</v>
      </c>
      <c r="U3979" s="11" t="s">
        <v>328</v>
      </c>
      <c r="V3979" s="14"/>
      <c r="W3979" s="14"/>
      <c r="X3979" s="11" t="s">
        <v>92</v>
      </c>
      <c r="Y3979" s="11" t="s">
        <v>93</v>
      </c>
      <c r="Z3979" s="11" t="s">
        <v>20</v>
      </c>
      <c r="AA3979" s="11"/>
      <c r="AB3979" s="11" t="s">
        <v>184</v>
      </c>
      <c r="AC3979" s="11"/>
      <c r="AD3979" s="11"/>
      <c r="AE3979" s="11" t="s">
        <v>777</v>
      </c>
      <c r="AF3979" s="11"/>
      <c r="AG3979" s="11"/>
      <c r="AH3979" s="11"/>
      <c r="AI3979" s="11" t="s">
        <v>225</v>
      </c>
      <c r="AJ3979" s="9" t="s">
        <v>59</v>
      </c>
      <c r="AK3979" s="9" t="s">
        <v>114</v>
      </c>
      <c r="AL3979" s="9"/>
    </row>
    <row r="3980" spans="1:38" hidden="1" x14ac:dyDescent="0.2">
      <c r="A3980" s="12">
        <v>3276</v>
      </c>
      <c r="B3980" s="12">
        <v>3</v>
      </c>
      <c r="C3980" s="11" t="s">
        <v>1502</v>
      </c>
      <c r="D3980" s="11" t="s">
        <v>1501</v>
      </c>
      <c r="E3980" s="12">
        <v>1978</v>
      </c>
      <c r="F3980" s="11" t="s">
        <v>85</v>
      </c>
      <c r="G3980" s="13">
        <v>5000</v>
      </c>
      <c r="H3980" s="13"/>
      <c r="I3980" s="13" t="s">
        <v>1506</v>
      </c>
      <c r="J3980" s="11" t="s">
        <v>517</v>
      </c>
      <c r="K3980" s="11"/>
      <c r="L3980" s="11"/>
      <c r="M3980" s="11"/>
      <c r="N3980" s="11" t="s">
        <v>1507</v>
      </c>
      <c r="O3980" s="11" t="s">
        <v>806</v>
      </c>
      <c r="P3980" s="11"/>
      <c r="Q3980" s="11"/>
      <c r="R3980" s="14"/>
      <c r="S3980" s="11" t="s">
        <v>1503</v>
      </c>
      <c r="T3980" s="11" t="s">
        <v>1504</v>
      </c>
      <c r="U3980" s="11" t="s">
        <v>96</v>
      </c>
      <c r="V3980" s="14"/>
      <c r="W3980" s="14"/>
      <c r="X3980" s="11" t="s">
        <v>92</v>
      </c>
      <c r="Y3980" s="11" t="s">
        <v>93</v>
      </c>
      <c r="Z3980" s="11" t="s">
        <v>20</v>
      </c>
      <c r="AA3980" s="11"/>
      <c r="AB3980" s="11" t="s">
        <v>184</v>
      </c>
      <c r="AC3980" s="11"/>
      <c r="AD3980" s="11"/>
      <c r="AE3980" s="11" t="s">
        <v>777</v>
      </c>
      <c r="AF3980" s="11"/>
      <c r="AG3980" s="11"/>
      <c r="AH3980" s="11"/>
      <c r="AI3980" s="11" t="s">
        <v>225</v>
      </c>
      <c r="AJ3980" s="9" t="s">
        <v>59</v>
      </c>
      <c r="AK3980" s="9" t="s">
        <v>114</v>
      </c>
      <c r="AL3980" s="9"/>
    </row>
    <row r="3981" spans="1:38" hidden="1" x14ac:dyDescent="0.2">
      <c r="A3981" s="12">
        <v>3276</v>
      </c>
      <c r="B3981" s="12">
        <v>4</v>
      </c>
      <c r="C3981" s="11" t="s">
        <v>1502</v>
      </c>
      <c r="D3981" s="11" t="s">
        <v>1501</v>
      </c>
      <c r="E3981" s="12">
        <v>1978</v>
      </c>
      <c r="F3981" s="11" t="s">
        <v>85</v>
      </c>
      <c r="G3981" s="13">
        <v>3000</v>
      </c>
      <c r="H3981" s="13"/>
      <c r="I3981" s="13" t="s">
        <v>1508</v>
      </c>
      <c r="J3981" s="11" t="s">
        <v>517</v>
      </c>
      <c r="K3981" s="11"/>
      <c r="L3981" s="11"/>
      <c r="M3981" s="11"/>
      <c r="N3981" s="11" t="s">
        <v>1507</v>
      </c>
      <c r="O3981" s="11" t="s">
        <v>806</v>
      </c>
      <c r="P3981" s="11"/>
      <c r="Q3981" s="11" t="s">
        <v>315</v>
      </c>
      <c r="R3981" s="14"/>
      <c r="S3981" s="11" t="s">
        <v>1503</v>
      </c>
      <c r="T3981" s="11" t="s">
        <v>1505</v>
      </c>
      <c r="U3981" s="11" t="s">
        <v>328</v>
      </c>
      <c r="V3981" s="14"/>
      <c r="W3981" s="14"/>
      <c r="X3981" s="11" t="s">
        <v>92</v>
      </c>
      <c r="Y3981" s="11" t="s">
        <v>93</v>
      </c>
      <c r="Z3981" s="11" t="s">
        <v>20</v>
      </c>
      <c r="AA3981" s="11"/>
      <c r="AB3981" s="11" t="s">
        <v>184</v>
      </c>
      <c r="AC3981" s="11"/>
      <c r="AD3981" s="11"/>
      <c r="AE3981" s="11" t="s">
        <v>777</v>
      </c>
      <c r="AF3981" s="11"/>
      <c r="AG3981" s="11"/>
      <c r="AH3981" s="11"/>
      <c r="AI3981" s="11" t="s">
        <v>225</v>
      </c>
      <c r="AJ3981" s="9" t="s">
        <v>59</v>
      </c>
      <c r="AK3981" s="9" t="s">
        <v>114</v>
      </c>
      <c r="AL3981" s="9"/>
    </row>
    <row r="3982" spans="1:38" hidden="1" x14ac:dyDescent="0.2">
      <c r="A3982" s="12">
        <v>3276</v>
      </c>
      <c r="B3982" s="12">
        <v>5</v>
      </c>
      <c r="C3982" s="11" t="s">
        <v>1502</v>
      </c>
      <c r="D3982" s="11" t="s">
        <v>1501</v>
      </c>
      <c r="E3982" s="12">
        <v>1978</v>
      </c>
      <c r="F3982" s="11" t="s">
        <v>780</v>
      </c>
      <c r="G3982" s="13">
        <v>0.1104</v>
      </c>
      <c r="H3982" s="13">
        <v>73</v>
      </c>
      <c r="I3982" s="13"/>
      <c r="J3982" s="11"/>
      <c r="K3982" s="11"/>
      <c r="L3982" s="11" t="s">
        <v>721</v>
      </c>
      <c r="M3982" s="11" t="s">
        <v>57</v>
      </c>
      <c r="N3982" s="11" t="s">
        <v>806</v>
      </c>
      <c r="O3982" s="11" t="s">
        <v>806</v>
      </c>
      <c r="P3982" s="11" t="s">
        <v>1509</v>
      </c>
      <c r="Q3982" s="11"/>
      <c r="R3982" s="14"/>
      <c r="S3982" s="11" t="s">
        <v>1503</v>
      </c>
      <c r="T3982" s="11" t="s">
        <v>1504</v>
      </c>
      <c r="U3982" s="11" t="s">
        <v>96</v>
      </c>
      <c r="V3982" s="14"/>
      <c r="W3982" s="14"/>
      <c r="X3982" s="11" t="s">
        <v>92</v>
      </c>
      <c r="Y3982" s="11" t="s">
        <v>93</v>
      </c>
      <c r="Z3982" s="11" t="s">
        <v>20</v>
      </c>
      <c r="AA3982" s="11"/>
      <c r="AB3982" s="11" t="s">
        <v>184</v>
      </c>
      <c r="AC3982" s="11" t="s">
        <v>753</v>
      </c>
      <c r="AD3982" s="11"/>
      <c r="AE3982" s="11" t="s">
        <v>777</v>
      </c>
      <c r="AF3982" s="11"/>
      <c r="AG3982" s="11"/>
      <c r="AH3982" s="11"/>
      <c r="AI3982" s="11" t="s">
        <v>225</v>
      </c>
      <c r="AJ3982" s="9" t="s">
        <v>59</v>
      </c>
      <c r="AK3982" s="9" t="s">
        <v>114</v>
      </c>
      <c r="AL3982" s="9"/>
    </row>
    <row r="3983" spans="1:38" hidden="1" x14ac:dyDescent="0.2">
      <c r="A3983" s="12">
        <v>3276</v>
      </c>
      <c r="B3983" s="12">
        <v>6</v>
      </c>
      <c r="C3983" s="11" t="s">
        <v>1502</v>
      </c>
      <c r="D3983" s="11" t="s">
        <v>1501</v>
      </c>
      <c r="E3983" s="12">
        <v>1978</v>
      </c>
      <c r="F3983" s="11" t="s">
        <v>780</v>
      </c>
      <c r="G3983" s="13">
        <v>5.7799999999999997E-2</v>
      </c>
      <c r="H3983" s="13">
        <v>38</v>
      </c>
      <c r="I3983" s="13"/>
      <c r="J3983" s="11"/>
      <c r="K3983" s="11"/>
      <c r="L3983" s="11" t="s">
        <v>722</v>
      </c>
      <c r="M3983" s="11" t="s">
        <v>57</v>
      </c>
      <c r="N3983" s="11" t="s">
        <v>806</v>
      </c>
      <c r="O3983" s="11" t="s">
        <v>806</v>
      </c>
      <c r="P3983" s="11" t="s">
        <v>1509</v>
      </c>
      <c r="Q3983" s="11"/>
      <c r="R3983" s="14"/>
      <c r="S3983" s="11" t="s">
        <v>1503</v>
      </c>
      <c r="T3983" s="11" t="s">
        <v>1504</v>
      </c>
      <c r="U3983" s="11" t="s">
        <v>96</v>
      </c>
      <c r="V3983" s="14"/>
      <c r="W3983" s="14"/>
      <c r="X3983" s="11" t="s">
        <v>92</v>
      </c>
      <c r="Y3983" s="11" t="s">
        <v>93</v>
      </c>
      <c r="Z3983" s="11" t="s">
        <v>20</v>
      </c>
      <c r="AA3983" s="11"/>
      <c r="AB3983" s="11" t="s">
        <v>184</v>
      </c>
      <c r="AC3983" s="11" t="s">
        <v>753</v>
      </c>
      <c r="AD3983" s="11"/>
      <c r="AE3983" s="11" t="s">
        <v>777</v>
      </c>
      <c r="AF3983" s="11"/>
      <c r="AG3983" s="11"/>
      <c r="AH3983" s="11"/>
      <c r="AI3983" s="11" t="s">
        <v>225</v>
      </c>
      <c r="AJ3983" s="9" t="s">
        <v>59</v>
      </c>
      <c r="AK3983" s="9" t="s">
        <v>114</v>
      </c>
      <c r="AL3983" s="9"/>
    </row>
    <row r="3984" spans="1:38" hidden="1" x14ac:dyDescent="0.2">
      <c r="A3984" s="12">
        <v>3276</v>
      </c>
      <c r="B3984" s="12">
        <v>7</v>
      </c>
      <c r="C3984" s="11" t="s">
        <v>1502</v>
      </c>
      <c r="D3984" s="11" t="s">
        <v>1501</v>
      </c>
      <c r="E3984" s="12">
        <v>1978</v>
      </c>
      <c r="F3984" s="11" t="s">
        <v>780</v>
      </c>
      <c r="G3984" s="13">
        <v>9.6000000000000002E-2</v>
      </c>
      <c r="H3984" s="13">
        <v>64</v>
      </c>
      <c r="I3984" s="13"/>
      <c r="J3984" s="11"/>
      <c r="K3984" s="11"/>
      <c r="L3984" s="11" t="s">
        <v>723</v>
      </c>
      <c r="M3984" s="11" t="s">
        <v>57</v>
      </c>
      <c r="N3984" s="11" t="s">
        <v>806</v>
      </c>
      <c r="O3984" s="11" t="s">
        <v>806</v>
      </c>
      <c r="P3984" s="11" t="s">
        <v>1509</v>
      </c>
      <c r="Q3984" s="11"/>
      <c r="R3984" s="14"/>
      <c r="S3984" s="11" t="s">
        <v>1503</v>
      </c>
      <c r="T3984" s="11" t="s">
        <v>1504</v>
      </c>
      <c r="U3984" s="11" t="s">
        <v>96</v>
      </c>
      <c r="V3984" s="14"/>
      <c r="W3984" s="14"/>
      <c r="X3984" s="11" t="s">
        <v>92</v>
      </c>
      <c r="Y3984" s="11" t="s">
        <v>93</v>
      </c>
      <c r="Z3984" s="11" t="s">
        <v>20</v>
      </c>
      <c r="AA3984" s="11"/>
      <c r="AB3984" s="11" t="s">
        <v>184</v>
      </c>
      <c r="AC3984" s="11" t="s">
        <v>753</v>
      </c>
      <c r="AD3984" s="11"/>
      <c r="AE3984" s="11" t="s">
        <v>777</v>
      </c>
      <c r="AF3984" s="11"/>
      <c r="AG3984" s="11"/>
      <c r="AH3984" s="11"/>
      <c r="AI3984" s="11" t="s">
        <v>225</v>
      </c>
      <c r="AJ3984" s="9" t="s">
        <v>59</v>
      </c>
      <c r="AK3984" s="9" t="s">
        <v>114</v>
      </c>
      <c r="AL3984" s="9"/>
    </row>
    <row r="3985" spans="1:38" hidden="1" x14ac:dyDescent="0.2">
      <c r="A3985" s="12">
        <v>3276</v>
      </c>
      <c r="B3985" s="12">
        <v>8</v>
      </c>
      <c r="C3985" s="11" t="s">
        <v>1502</v>
      </c>
      <c r="D3985" s="11" t="s">
        <v>1501</v>
      </c>
      <c r="E3985" s="12">
        <v>1978</v>
      </c>
      <c r="F3985" s="11" t="s">
        <v>780</v>
      </c>
      <c r="G3985" s="13">
        <v>3.3399999999999999E-2</v>
      </c>
      <c r="H3985" s="13">
        <v>22</v>
      </c>
      <c r="I3985" s="13"/>
      <c r="J3985" s="11"/>
      <c r="K3985" s="11"/>
      <c r="L3985" s="11" t="s">
        <v>724</v>
      </c>
      <c r="M3985" s="11" t="s">
        <v>57</v>
      </c>
      <c r="N3985" s="11" t="s">
        <v>806</v>
      </c>
      <c r="O3985" s="11" t="s">
        <v>806</v>
      </c>
      <c r="P3985" s="11" t="s">
        <v>1509</v>
      </c>
      <c r="Q3985" s="11"/>
      <c r="R3985" s="14"/>
      <c r="S3985" s="11" t="s">
        <v>1503</v>
      </c>
      <c r="T3985" s="11" t="s">
        <v>1504</v>
      </c>
      <c r="U3985" s="11" t="s">
        <v>96</v>
      </c>
      <c r="V3985" s="14"/>
      <c r="W3985" s="14"/>
      <c r="X3985" s="11" t="s">
        <v>92</v>
      </c>
      <c r="Y3985" s="11" t="s">
        <v>93</v>
      </c>
      <c r="Z3985" s="11" t="s">
        <v>20</v>
      </c>
      <c r="AA3985" s="11"/>
      <c r="AB3985" s="11" t="s">
        <v>184</v>
      </c>
      <c r="AC3985" s="11" t="s">
        <v>753</v>
      </c>
      <c r="AD3985" s="11"/>
      <c r="AE3985" s="11" t="s">
        <v>777</v>
      </c>
      <c r="AF3985" s="11"/>
      <c r="AG3985" s="11"/>
      <c r="AH3985" s="11"/>
      <c r="AI3985" s="11" t="s">
        <v>225</v>
      </c>
      <c r="AJ3985" s="9" t="s">
        <v>59</v>
      </c>
      <c r="AK3985" s="9" t="s">
        <v>114</v>
      </c>
      <c r="AL3985" s="9"/>
    </row>
    <row r="3986" spans="1:38" hidden="1" x14ac:dyDescent="0.2">
      <c r="A3986" s="12">
        <v>3276</v>
      </c>
      <c r="B3986" s="12">
        <v>9</v>
      </c>
      <c r="C3986" s="11" t="s">
        <v>1502</v>
      </c>
      <c r="D3986" s="11" t="s">
        <v>1501</v>
      </c>
      <c r="E3986" s="12">
        <v>1978</v>
      </c>
      <c r="F3986" s="11" t="s">
        <v>780</v>
      </c>
      <c r="G3986" s="13">
        <v>2.86E-2</v>
      </c>
      <c r="H3986" s="13">
        <v>19</v>
      </c>
      <c r="I3986" s="13"/>
      <c r="J3986" s="11"/>
      <c r="K3986" s="11"/>
      <c r="L3986" s="11" t="s">
        <v>725</v>
      </c>
      <c r="M3986" s="11" t="s">
        <v>57</v>
      </c>
      <c r="N3986" s="11" t="s">
        <v>806</v>
      </c>
      <c r="O3986" s="11" t="s">
        <v>806</v>
      </c>
      <c r="P3986" s="11" t="s">
        <v>1509</v>
      </c>
      <c r="Q3986" s="11"/>
      <c r="R3986" s="14"/>
      <c r="S3986" s="11" t="s">
        <v>1503</v>
      </c>
      <c r="T3986" s="11" t="s">
        <v>1504</v>
      </c>
      <c r="U3986" s="11" t="s">
        <v>96</v>
      </c>
      <c r="V3986" s="14"/>
      <c r="W3986" s="14"/>
      <c r="X3986" s="11" t="s">
        <v>92</v>
      </c>
      <c r="Y3986" s="11" t="s">
        <v>93</v>
      </c>
      <c r="Z3986" s="11" t="s">
        <v>20</v>
      </c>
      <c r="AA3986" s="11"/>
      <c r="AB3986" s="11" t="s">
        <v>184</v>
      </c>
      <c r="AC3986" s="11" t="s">
        <v>753</v>
      </c>
      <c r="AD3986" s="11"/>
      <c r="AE3986" s="11" t="s">
        <v>777</v>
      </c>
      <c r="AF3986" s="11"/>
      <c r="AG3986" s="11"/>
      <c r="AH3986" s="11"/>
      <c r="AI3986" s="11" t="s">
        <v>225</v>
      </c>
      <c r="AJ3986" s="9" t="s">
        <v>59</v>
      </c>
      <c r="AK3986" s="9" t="s">
        <v>114</v>
      </c>
      <c r="AL3986" s="9"/>
    </row>
    <row r="3987" spans="1:38" hidden="1" x14ac:dyDescent="0.2">
      <c r="A3987" s="12">
        <v>3276</v>
      </c>
      <c r="B3987" s="12">
        <v>10</v>
      </c>
      <c r="C3987" s="11" t="s">
        <v>1502</v>
      </c>
      <c r="D3987" s="11" t="s">
        <v>1501</v>
      </c>
      <c r="E3987" s="12">
        <v>1978</v>
      </c>
      <c r="F3987" s="11" t="s">
        <v>780</v>
      </c>
      <c r="G3987" s="13">
        <v>1.7600000000000001E-2</v>
      </c>
      <c r="H3987" s="13">
        <v>12</v>
      </c>
      <c r="I3987" s="13"/>
      <c r="J3987" s="11"/>
      <c r="K3987" s="11"/>
      <c r="L3987" s="11" t="s">
        <v>726</v>
      </c>
      <c r="M3987" s="11" t="s">
        <v>57</v>
      </c>
      <c r="N3987" s="11" t="s">
        <v>806</v>
      </c>
      <c r="O3987" s="11" t="s">
        <v>806</v>
      </c>
      <c r="P3987" s="11" t="s">
        <v>1509</v>
      </c>
      <c r="Q3987" s="11"/>
      <c r="R3987" s="14"/>
      <c r="S3987" s="11" t="s">
        <v>1503</v>
      </c>
      <c r="T3987" s="11" t="s">
        <v>1504</v>
      </c>
      <c r="U3987" s="11" t="s">
        <v>96</v>
      </c>
      <c r="V3987" s="14"/>
      <c r="W3987" s="14"/>
      <c r="X3987" s="11" t="s">
        <v>92</v>
      </c>
      <c r="Y3987" s="11" t="s">
        <v>93</v>
      </c>
      <c r="Z3987" s="11" t="s">
        <v>20</v>
      </c>
      <c r="AA3987" s="11"/>
      <c r="AB3987" s="11" t="s">
        <v>184</v>
      </c>
      <c r="AC3987" s="11" t="s">
        <v>753</v>
      </c>
      <c r="AD3987" s="11"/>
      <c r="AE3987" s="11" t="s">
        <v>777</v>
      </c>
      <c r="AF3987" s="11"/>
      <c r="AG3987" s="11"/>
      <c r="AH3987" s="11"/>
      <c r="AI3987" s="11" t="s">
        <v>225</v>
      </c>
      <c r="AJ3987" s="9" t="s">
        <v>59</v>
      </c>
      <c r="AK3987" s="9" t="s">
        <v>114</v>
      </c>
      <c r="AL3987" s="9"/>
    </row>
    <row r="3988" spans="1:38" hidden="1" x14ac:dyDescent="0.2">
      <c r="A3988" s="12">
        <v>3276</v>
      </c>
      <c r="B3988" s="12">
        <v>11</v>
      </c>
      <c r="C3988" s="11" t="s">
        <v>1502</v>
      </c>
      <c r="D3988" s="11" t="s">
        <v>1501</v>
      </c>
      <c r="E3988" s="12">
        <v>1978</v>
      </c>
      <c r="F3988" s="11" t="s">
        <v>780</v>
      </c>
      <c r="G3988" s="13">
        <v>1.7600000000000001E-2</v>
      </c>
      <c r="H3988" s="13">
        <v>12</v>
      </c>
      <c r="I3988" s="13"/>
      <c r="J3988" s="11"/>
      <c r="K3988" s="11"/>
      <c r="L3988" s="11" t="s">
        <v>727</v>
      </c>
      <c r="M3988" s="11" t="s">
        <v>57</v>
      </c>
      <c r="N3988" s="11" t="s">
        <v>806</v>
      </c>
      <c r="O3988" s="11" t="s">
        <v>806</v>
      </c>
      <c r="P3988" s="11" t="s">
        <v>1509</v>
      </c>
      <c r="Q3988" s="11"/>
      <c r="R3988" s="14"/>
      <c r="S3988" s="11" t="s">
        <v>1503</v>
      </c>
      <c r="T3988" s="11" t="s">
        <v>1504</v>
      </c>
      <c r="U3988" s="11" t="s">
        <v>96</v>
      </c>
      <c r="V3988" s="14"/>
      <c r="W3988" s="14"/>
      <c r="X3988" s="11" t="s">
        <v>92</v>
      </c>
      <c r="Y3988" s="11" t="s">
        <v>93</v>
      </c>
      <c r="Z3988" s="11" t="s">
        <v>20</v>
      </c>
      <c r="AA3988" s="11"/>
      <c r="AB3988" s="11" t="s">
        <v>184</v>
      </c>
      <c r="AC3988" s="11" t="s">
        <v>753</v>
      </c>
      <c r="AD3988" s="11"/>
      <c r="AE3988" s="11" t="s">
        <v>777</v>
      </c>
      <c r="AF3988" s="11"/>
      <c r="AG3988" s="11"/>
      <c r="AH3988" s="11"/>
      <c r="AI3988" s="11" t="s">
        <v>225</v>
      </c>
      <c r="AJ3988" s="9" t="s">
        <v>59</v>
      </c>
      <c r="AK3988" s="9" t="s">
        <v>114</v>
      </c>
      <c r="AL3988" s="9"/>
    </row>
    <row r="3989" spans="1:38" hidden="1" x14ac:dyDescent="0.2">
      <c r="A3989" s="12">
        <v>3276</v>
      </c>
      <c r="B3989" s="12">
        <v>12</v>
      </c>
      <c r="C3989" s="11" t="s">
        <v>1502</v>
      </c>
      <c r="D3989" s="11" t="s">
        <v>1501</v>
      </c>
      <c r="E3989" s="12">
        <v>1978</v>
      </c>
      <c r="F3989" s="11" t="s">
        <v>780</v>
      </c>
      <c r="G3989" s="13">
        <v>3.1E-2</v>
      </c>
      <c r="H3989" s="13">
        <v>21</v>
      </c>
      <c r="I3989" s="13"/>
      <c r="J3989" s="11"/>
      <c r="K3989" s="11"/>
      <c r="L3989" s="11" t="s">
        <v>728</v>
      </c>
      <c r="M3989" s="11" t="s">
        <v>57</v>
      </c>
      <c r="N3989" s="11" t="s">
        <v>806</v>
      </c>
      <c r="O3989" s="11" t="s">
        <v>806</v>
      </c>
      <c r="P3989" s="11" t="s">
        <v>1509</v>
      </c>
      <c r="Q3989" s="11"/>
      <c r="R3989" s="14"/>
      <c r="S3989" s="11" t="s">
        <v>1503</v>
      </c>
      <c r="T3989" s="11" t="s">
        <v>1504</v>
      </c>
      <c r="U3989" s="11" t="s">
        <v>96</v>
      </c>
      <c r="V3989" s="14"/>
      <c r="W3989" s="14"/>
      <c r="X3989" s="11" t="s">
        <v>92</v>
      </c>
      <c r="Y3989" s="11" t="s">
        <v>93</v>
      </c>
      <c r="Z3989" s="11" t="s">
        <v>20</v>
      </c>
      <c r="AA3989" s="11"/>
      <c r="AB3989" s="11" t="s">
        <v>184</v>
      </c>
      <c r="AC3989" s="11" t="s">
        <v>753</v>
      </c>
      <c r="AD3989" s="11"/>
      <c r="AE3989" s="11" t="s">
        <v>777</v>
      </c>
      <c r="AF3989" s="11"/>
      <c r="AG3989" s="11"/>
      <c r="AH3989" s="11"/>
      <c r="AI3989" s="11" t="s">
        <v>225</v>
      </c>
      <c r="AJ3989" s="9" t="s">
        <v>59</v>
      </c>
      <c r="AK3989" s="9" t="s">
        <v>114</v>
      </c>
      <c r="AL3989" s="9"/>
    </row>
    <row r="3990" spans="1:38" hidden="1" x14ac:dyDescent="0.2">
      <c r="A3990" s="12">
        <v>3276</v>
      </c>
      <c r="B3990" s="12">
        <v>13</v>
      </c>
      <c r="C3990" s="11" t="s">
        <v>1502</v>
      </c>
      <c r="D3990" s="11" t="s">
        <v>1501</v>
      </c>
      <c r="E3990" s="12">
        <v>1978</v>
      </c>
      <c r="F3990" s="11" t="s">
        <v>780</v>
      </c>
      <c r="G3990" s="13">
        <v>2.76E-2</v>
      </c>
      <c r="H3990" s="13">
        <v>18</v>
      </c>
      <c r="I3990" s="13"/>
      <c r="J3990" s="11"/>
      <c r="K3990" s="11"/>
      <c r="L3990" s="11" t="s">
        <v>729</v>
      </c>
      <c r="M3990" s="11" t="s">
        <v>57</v>
      </c>
      <c r="N3990" s="11" t="s">
        <v>806</v>
      </c>
      <c r="O3990" s="11" t="s">
        <v>806</v>
      </c>
      <c r="P3990" s="11" t="s">
        <v>1509</v>
      </c>
      <c r="Q3990" s="11"/>
      <c r="R3990" s="14"/>
      <c r="S3990" s="11" t="s">
        <v>1503</v>
      </c>
      <c r="T3990" s="11" t="s">
        <v>1504</v>
      </c>
      <c r="U3990" s="11" t="s">
        <v>96</v>
      </c>
      <c r="V3990" s="14"/>
      <c r="W3990" s="14"/>
      <c r="X3990" s="11" t="s">
        <v>92</v>
      </c>
      <c r="Y3990" s="11" t="s">
        <v>93</v>
      </c>
      <c r="Z3990" s="11" t="s">
        <v>20</v>
      </c>
      <c r="AA3990" s="11"/>
      <c r="AB3990" s="11" t="s">
        <v>184</v>
      </c>
      <c r="AC3990" s="11" t="s">
        <v>753</v>
      </c>
      <c r="AD3990" s="11"/>
      <c r="AE3990" s="11" t="s">
        <v>777</v>
      </c>
      <c r="AF3990" s="11"/>
      <c r="AG3990" s="11"/>
      <c r="AH3990" s="11"/>
      <c r="AI3990" s="11" t="s">
        <v>225</v>
      </c>
      <c r="AJ3990" s="9" t="s">
        <v>59</v>
      </c>
      <c r="AK3990" s="9" t="s">
        <v>114</v>
      </c>
      <c r="AL3990" s="9"/>
    </row>
    <row r="3991" spans="1:38" hidden="1" x14ac:dyDescent="0.2">
      <c r="A3991" s="12">
        <v>3276</v>
      </c>
      <c r="B3991" s="12">
        <v>14</v>
      </c>
      <c r="C3991" s="11" t="s">
        <v>1502</v>
      </c>
      <c r="D3991" s="11" t="s">
        <v>1501</v>
      </c>
      <c r="E3991" s="12">
        <v>1978</v>
      </c>
      <c r="F3991" s="11" t="s">
        <v>780</v>
      </c>
      <c r="G3991" s="13">
        <v>1.9599999999999999E-2</v>
      </c>
      <c r="H3991" s="13">
        <v>13</v>
      </c>
      <c r="I3991" s="13"/>
      <c r="J3991" s="11"/>
      <c r="K3991" s="11"/>
      <c r="L3991" s="11" t="s">
        <v>730</v>
      </c>
      <c r="M3991" s="11" t="s">
        <v>57</v>
      </c>
      <c r="N3991" s="11" t="s">
        <v>806</v>
      </c>
      <c r="O3991" s="11" t="s">
        <v>806</v>
      </c>
      <c r="P3991" s="11" t="s">
        <v>1509</v>
      </c>
      <c r="Q3991" s="11"/>
      <c r="R3991" s="14"/>
      <c r="S3991" s="11" t="s">
        <v>1503</v>
      </c>
      <c r="T3991" s="11" t="s">
        <v>1504</v>
      </c>
      <c r="U3991" s="11" t="s">
        <v>96</v>
      </c>
      <c r="V3991" s="14"/>
      <c r="W3991" s="14"/>
      <c r="X3991" s="11" t="s">
        <v>92</v>
      </c>
      <c r="Y3991" s="11" t="s">
        <v>93</v>
      </c>
      <c r="Z3991" s="11" t="s">
        <v>20</v>
      </c>
      <c r="AA3991" s="11"/>
      <c r="AB3991" s="11" t="s">
        <v>184</v>
      </c>
      <c r="AC3991" s="11" t="s">
        <v>753</v>
      </c>
      <c r="AD3991" s="11"/>
      <c r="AE3991" s="11" t="s">
        <v>777</v>
      </c>
      <c r="AF3991" s="11"/>
      <c r="AG3991" s="11"/>
      <c r="AH3991" s="11"/>
      <c r="AI3991" s="11" t="s">
        <v>225</v>
      </c>
      <c r="AJ3991" s="9" t="s">
        <v>59</v>
      </c>
      <c r="AK3991" s="9" t="s">
        <v>114</v>
      </c>
      <c r="AL3991" s="9"/>
    </row>
    <row r="3992" spans="1:38" hidden="1" x14ac:dyDescent="0.2">
      <c r="A3992" s="12">
        <v>3276</v>
      </c>
      <c r="B3992" s="12">
        <v>15</v>
      </c>
      <c r="C3992" s="11" t="s">
        <v>1502</v>
      </c>
      <c r="D3992" s="11" t="s">
        <v>1501</v>
      </c>
      <c r="E3992" s="12">
        <v>1978</v>
      </c>
      <c r="F3992" s="11" t="s">
        <v>780</v>
      </c>
      <c r="G3992" s="13">
        <v>1.9400000000000001E-2</v>
      </c>
      <c r="H3992" s="13">
        <v>13</v>
      </c>
      <c r="I3992" s="13"/>
      <c r="J3992" s="11"/>
      <c r="K3992" s="11"/>
      <c r="L3992" s="11" t="s">
        <v>736</v>
      </c>
      <c r="M3992" s="11" t="s">
        <v>57</v>
      </c>
      <c r="N3992" s="11" t="s">
        <v>806</v>
      </c>
      <c r="O3992" s="11" t="s">
        <v>806</v>
      </c>
      <c r="P3992" s="11" t="s">
        <v>1509</v>
      </c>
      <c r="Q3992" s="11"/>
      <c r="R3992" s="14"/>
      <c r="S3992" s="11" t="s">
        <v>1503</v>
      </c>
      <c r="T3992" s="11" t="s">
        <v>1504</v>
      </c>
      <c r="U3992" s="11" t="s">
        <v>96</v>
      </c>
      <c r="V3992" s="14"/>
      <c r="W3992" s="14"/>
      <c r="X3992" s="11" t="s">
        <v>92</v>
      </c>
      <c r="Y3992" s="11" t="s">
        <v>93</v>
      </c>
      <c r="Z3992" s="11" t="s">
        <v>20</v>
      </c>
      <c r="AA3992" s="11"/>
      <c r="AB3992" s="11" t="s">
        <v>184</v>
      </c>
      <c r="AC3992" s="11" t="s">
        <v>753</v>
      </c>
      <c r="AD3992" s="11"/>
      <c r="AE3992" s="11" t="s">
        <v>777</v>
      </c>
      <c r="AF3992" s="11"/>
      <c r="AG3992" s="11"/>
      <c r="AH3992" s="11"/>
      <c r="AI3992" s="11" t="s">
        <v>225</v>
      </c>
      <c r="AJ3992" s="9" t="s">
        <v>59</v>
      </c>
      <c r="AK3992" s="9" t="s">
        <v>114</v>
      </c>
      <c r="AL3992" s="9"/>
    </row>
    <row r="3993" spans="1:38" hidden="1" x14ac:dyDescent="0.2">
      <c r="A3993" s="12">
        <v>3276</v>
      </c>
      <c r="B3993" s="12">
        <v>16</v>
      </c>
      <c r="C3993" s="11" t="s">
        <v>1502</v>
      </c>
      <c r="D3993" s="11" t="s">
        <v>1501</v>
      </c>
      <c r="E3993" s="12">
        <v>1978</v>
      </c>
      <c r="F3993" s="11" t="s">
        <v>780</v>
      </c>
      <c r="G3993" s="13">
        <v>1.9400000000000001E-2</v>
      </c>
      <c r="H3993" s="13">
        <v>13</v>
      </c>
      <c r="I3993" s="13"/>
      <c r="J3993" s="11"/>
      <c r="K3993" s="11"/>
      <c r="L3993" s="11" t="s">
        <v>737</v>
      </c>
      <c r="M3993" s="11" t="s">
        <v>57</v>
      </c>
      <c r="N3993" s="11" t="s">
        <v>806</v>
      </c>
      <c r="O3993" s="11" t="s">
        <v>806</v>
      </c>
      <c r="P3993" s="11" t="s">
        <v>1509</v>
      </c>
      <c r="Q3993" s="11"/>
      <c r="R3993" s="14"/>
      <c r="S3993" s="11" t="s">
        <v>1503</v>
      </c>
      <c r="T3993" s="11" t="s">
        <v>1504</v>
      </c>
      <c r="U3993" s="11" t="s">
        <v>96</v>
      </c>
      <c r="V3993" s="14"/>
      <c r="W3993" s="14"/>
      <c r="X3993" s="11" t="s">
        <v>92</v>
      </c>
      <c r="Y3993" s="11" t="s">
        <v>93</v>
      </c>
      <c r="Z3993" s="11" t="s">
        <v>20</v>
      </c>
      <c r="AA3993" s="11"/>
      <c r="AB3993" s="11" t="s">
        <v>184</v>
      </c>
      <c r="AC3993" s="11" t="s">
        <v>753</v>
      </c>
      <c r="AD3993" s="11"/>
      <c r="AE3993" s="11" t="s">
        <v>777</v>
      </c>
      <c r="AF3993" s="11"/>
      <c r="AG3993" s="11"/>
      <c r="AH3993" s="11"/>
      <c r="AI3993" s="11" t="s">
        <v>225</v>
      </c>
      <c r="AJ3993" s="9" t="s">
        <v>59</v>
      </c>
      <c r="AK3993" s="9" t="s">
        <v>114</v>
      </c>
      <c r="AL3993" s="9"/>
    </row>
    <row r="3994" spans="1:38" hidden="1" x14ac:dyDescent="0.2">
      <c r="A3994" s="12">
        <v>3276</v>
      </c>
      <c r="B3994" s="12">
        <v>17</v>
      </c>
      <c r="C3994" s="11" t="s">
        <v>1502</v>
      </c>
      <c r="D3994" s="11" t="s">
        <v>1501</v>
      </c>
      <c r="E3994" s="12">
        <v>1978</v>
      </c>
      <c r="F3994" s="11" t="s">
        <v>780</v>
      </c>
      <c r="G3994" s="13">
        <v>1.4999999999999999E-2</v>
      </c>
      <c r="H3994" s="13">
        <v>10</v>
      </c>
      <c r="I3994" s="13"/>
      <c r="J3994" s="11"/>
      <c r="K3994" s="11"/>
      <c r="L3994" s="11" t="s">
        <v>738</v>
      </c>
      <c r="M3994" s="11" t="s">
        <v>57</v>
      </c>
      <c r="N3994" s="11" t="s">
        <v>806</v>
      </c>
      <c r="O3994" s="11" t="s">
        <v>806</v>
      </c>
      <c r="P3994" s="11" t="s">
        <v>1509</v>
      </c>
      <c r="Q3994" s="11"/>
      <c r="R3994" s="14"/>
      <c r="S3994" s="11" t="s">
        <v>1503</v>
      </c>
      <c r="T3994" s="11" t="s">
        <v>1504</v>
      </c>
      <c r="U3994" s="11" t="s">
        <v>96</v>
      </c>
      <c r="V3994" s="14"/>
      <c r="W3994" s="14"/>
      <c r="X3994" s="11" t="s">
        <v>92</v>
      </c>
      <c r="Y3994" s="11" t="s">
        <v>93</v>
      </c>
      <c r="Z3994" s="11" t="s">
        <v>20</v>
      </c>
      <c r="AA3994" s="11"/>
      <c r="AB3994" s="11" t="s">
        <v>184</v>
      </c>
      <c r="AC3994" s="11" t="s">
        <v>753</v>
      </c>
      <c r="AD3994" s="11"/>
      <c r="AE3994" s="11" t="s">
        <v>777</v>
      </c>
      <c r="AF3994" s="11"/>
      <c r="AG3994" s="11"/>
      <c r="AH3994" s="11"/>
      <c r="AI3994" s="11" t="s">
        <v>225</v>
      </c>
      <c r="AJ3994" s="9" t="s">
        <v>59</v>
      </c>
      <c r="AK3994" s="9" t="s">
        <v>114</v>
      </c>
      <c r="AL3994" s="9"/>
    </row>
    <row r="3995" spans="1:38" hidden="1" x14ac:dyDescent="0.2">
      <c r="A3995" s="12">
        <v>3276</v>
      </c>
      <c r="B3995" s="12">
        <v>18</v>
      </c>
      <c r="C3995" s="11" t="s">
        <v>1502</v>
      </c>
      <c r="D3995" s="11" t="s">
        <v>1501</v>
      </c>
      <c r="E3995" s="12">
        <v>1978</v>
      </c>
      <c r="F3995" s="11" t="s">
        <v>780</v>
      </c>
      <c r="G3995" s="13">
        <v>1.4999999999999999E-2</v>
      </c>
      <c r="H3995" s="13">
        <v>10</v>
      </c>
      <c r="I3995" s="13"/>
      <c r="J3995" s="11"/>
      <c r="K3995" s="11"/>
      <c r="L3995" s="11" t="s">
        <v>739</v>
      </c>
      <c r="M3995" s="11" t="s">
        <v>57</v>
      </c>
      <c r="N3995" s="11" t="s">
        <v>806</v>
      </c>
      <c r="O3995" s="11" t="s">
        <v>806</v>
      </c>
      <c r="P3995" s="11" t="s">
        <v>1509</v>
      </c>
      <c r="Q3995" s="11"/>
      <c r="R3995" s="14"/>
      <c r="S3995" s="11" t="s">
        <v>1503</v>
      </c>
      <c r="T3995" s="11" t="s">
        <v>1504</v>
      </c>
      <c r="U3995" s="11" t="s">
        <v>96</v>
      </c>
      <c r="V3995" s="14"/>
      <c r="W3995" s="14"/>
      <c r="X3995" s="11" t="s">
        <v>92</v>
      </c>
      <c r="Y3995" s="11" t="s">
        <v>93</v>
      </c>
      <c r="Z3995" s="11" t="s">
        <v>20</v>
      </c>
      <c r="AA3995" s="11"/>
      <c r="AB3995" s="11" t="s">
        <v>184</v>
      </c>
      <c r="AC3995" s="11" t="s">
        <v>753</v>
      </c>
      <c r="AD3995" s="11"/>
      <c r="AE3995" s="11" t="s">
        <v>777</v>
      </c>
      <c r="AF3995" s="11"/>
      <c r="AG3995" s="11"/>
      <c r="AH3995" s="11"/>
      <c r="AI3995" s="11" t="s">
        <v>225</v>
      </c>
      <c r="AJ3995" s="9" t="s">
        <v>59</v>
      </c>
      <c r="AK3995" s="9" t="s">
        <v>114</v>
      </c>
      <c r="AL3995" s="9"/>
    </row>
    <row r="3996" spans="1:38" hidden="1" x14ac:dyDescent="0.2">
      <c r="A3996" s="12">
        <v>3276</v>
      </c>
      <c r="B3996" s="12">
        <v>19</v>
      </c>
      <c r="C3996" s="11" t="s">
        <v>1502</v>
      </c>
      <c r="D3996" s="11" t="s">
        <v>1501</v>
      </c>
      <c r="E3996" s="12">
        <v>1978</v>
      </c>
      <c r="F3996" s="11" t="s">
        <v>780</v>
      </c>
      <c r="G3996" s="13">
        <v>1.9599999999999999E-2</v>
      </c>
      <c r="H3996" s="13">
        <v>13</v>
      </c>
      <c r="I3996" s="13"/>
      <c r="J3996" s="11"/>
      <c r="K3996" s="11"/>
      <c r="L3996" s="11" t="s">
        <v>740</v>
      </c>
      <c r="M3996" s="11" t="s">
        <v>57</v>
      </c>
      <c r="N3996" s="11" t="s">
        <v>806</v>
      </c>
      <c r="O3996" s="11" t="s">
        <v>806</v>
      </c>
      <c r="P3996" s="11" t="s">
        <v>1509</v>
      </c>
      <c r="Q3996" s="11"/>
      <c r="R3996" s="14"/>
      <c r="S3996" s="11" t="s">
        <v>1503</v>
      </c>
      <c r="T3996" s="11" t="s">
        <v>1504</v>
      </c>
      <c r="U3996" s="11" t="s">
        <v>96</v>
      </c>
      <c r="V3996" s="14"/>
      <c r="W3996" s="14"/>
      <c r="X3996" s="11" t="s">
        <v>92</v>
      </c>
      <c r="Y3996" s="11" t="s">
        <v>93</v>
      </c>
      <c r="Z3996" s="11" t="s">
        <v>20</v>
      </c>
      <c r="AA3996" s="11"/>
      <c r="AB3996" s="11" t="s">
        <v>184</v>
      </c>
      <c r="AC3996" s="11" t="s">
        <v>753</v>
      </c>
      <c r="AD3996" s="11"/>
      <c r="AE3996" s="11" t="s">
        <v>777</v>
      </c>
      <c r="AF3996" s="11"/>
      <c r="AG3996" s="11"/>
      <c r="AH3996" s="11"/>
      <c r="AI3996" s="11" t="s">
        <v>225</v>
      </c>
      <c r="AJ3996" s="9" t="s">
        <v>59</v>
      </c>
      <c r="AK3996" s="9" t="s">
        <v>114</v>
      </c>
      <c r="AL3996" s="9"/>
    </row>
    <row r="3997" spans="1:38" hidden="1" x14ac:dyDescent="0.2">
      <c r="A3997" s="12">
        <v>3276</v>
      </c>
      <c r="B3997" s="12">
        <v>20</v>
      </c>
      <c r="C3997" s="11" t="s">
        <v>1502</v>
      </c>
      <c r="D3997" s="11" t="s">
        <v>1501</v>
      </c>
      <c r="E3997" s="12">
        <v>1978</v>
      </c>
      <c r="F3997" s="11" t="s">
        <v>780</v>
      </c>
      <c r="G3997" s="13">
        <v>1.9599999999999999E-2</v>
      </c>
      <c r="H3997" s="13">
        <v>13</v>
      </c>
      <c r="I3997" s="13"/>
      <c r="J3997" s="11"/>
      <c r="K3997" s="11"/>
      <c r="L3997" s="11" t="s">
        <v>741</v>
      </c>
      <c r="M3997" s="11" t="s">
        <v>57</v>
      </c>
      <c r="N3997" s="11" t="s">
        <v>806</v>
      </c>
      <c r="O3997" s="11" t="s">
        <v>806</v>
      </c>
      <c r="P3997" s="11" t="s">
        <v>1509</v>
      </c>
      <c r="Q3997" s="11"/>
      <c r="R3997" s="14"/>
      <c r="S3997" s="11" t="s">
        <v>1503</v>
      </c>
      <c r="T3997" s="11" t="s">
        <v>1504</v>
      </c>
      <c r="U3997" s="11" t="s">
        <v>96</v>
      </c>
      <c r="V3997" s="14"/>
      <c r="W3997" s="14"/>
      <c r="X3997" s="11" t="s">
        <v>92</v>
      </c>
      <c r="Y3997" s="11" t="s">
        <v>93</v>
      </c>
      <c r="Z3997" s="11" t="s">
        <v>20</v>
      </c>
      <c r="AA3997" s="11"/>
      <c r="AB3997" s="11" t="s">
        <v>184</v>
      </c>
      <c r="AC3997" s="11" t="s">
        <v>753</v>
      </c>
      <c r="AD3997" s="11"/>
      <c r="AE3997" s="11" t="s">
        <v>777</v>
      </c>
      <c r="AF3997" s="11"/>
      <c r="AG3997" s="11"/>
      <c r="AH3997" s="11"/>
      <c r="AI3997" s="11" t="s">
        <v>225</v>
      </c>
      <c r="AJ3997" s="9" t="s">
        <v>59</v>
      </c>
      <c r="AK3997" s="9" t="s">
        <v>114</v>
      </c>
      <c r="AL3997" s="9"/>
    </row>
    <row r="3998" spans="1:38" hidden="1" x14ac:dyDescent="0.2">
      <c r="A3998" s="12">
        <v>3276</v>
      </c>
      <c r="B3998" s="12">
        <v>21</v>
      </c>
      <c r="C3998" s="11" t="s">
        <v>1502</v>
      </c>
      <c r="D3998" s="11" t="s">
        <v>1501</v>
      </c>
      <c r="E3998" s="12">
        <v>1978</v>
      </c>
      <c r="F3998" s="11" t="s">
        <v>780</v>
      </c>
      <c r="G3998" s="13">
        <v>1.66E-2</v>
      </c>
      <c r="H3998" s="13">
        <v>11</v>
      </c>
      <c r="I3998" s="13"/>
      <c r="J3998" s="11"/>
      <c r="K3998" s="11"/>
      <c r="L3998" s="11" t="s">
        <v>742</v>
      </c>
      <c r="M3998" s="11" t="s">
        <v>57</v>
      </c>
      <c r="N3998" s="11" t="s">
        <v>806</v>
      </c>
      <c r="O3998" s="11" t="s">
        <v>806</v>
      </c>
      <c r="P3998" s="11" t="s">
        <v>1509</v>
      </c>
      <c r="Q3998" s="11"/>
      <c r="R3998" s="14"/>
      <c r="S3998" s="11" t="s">
        <v>1503</v>
      </c>
      <c r="T3998" s="11" t="s">
        <v>1504</v>
      </c>
      <c r="U3998" s="11" t="s">
        <v>96</v>
      </c>
      <c r="V3998" s="14"/>
      <c r="W3998" s="14"/>
      <c r="X3998" s="11" t="s">
        <v>92</v>
      </c>
      <c r="Y3998" s="11" t="s">
        <v>93</v>
      </c>
      <c r="Z3998" s="11" t="s">
        <v>20</v>
      </c>
      <c r="AA3998" s="11"/>
      <c r="AB3998" s="11" t="s">
        <v>184</v>
      </c>
      <c r="AC3998" s="11" t="s">
        <v>753</v>
      </c>
      <c r="AD3998" s="11"/>
      <c r="AE3998" s="11" t="s">
        <v>777</v>
      </c>
      <c r="AF3998" s="11"/>
      <c r="AG3998" s="11"/>
      <c r="AH3998" s="11"/>
      <c r="AI3998" s="11" t="s">
        <v>225</v>
      </c>
      <c r="AJ3998" s="9" t="s">
        <v>59</v>
      </c>
      <c r="AK3998" s="9" t="s">
        <v>114</v>
      </c>
      <c r="AL3998" s="9"/>
    </row>
    <row r="3999" spans="1:38" hidden="1" x14ac:dyDescent="0.2">
      <c r="A3999" s="12">
        <v>3276</v>
      </c>
      <c r="B3999" s="12">
        <v>22</v>
      </c>
      <c r="C3999" s="11" t="s">
        <v>1502</v>
      </c>
      <c r="D3999" s="11" t="s">
        <v>1501</v>
      </c>
      <c r="E3999" s="12">
        <v>1978</v>
      </c>
      <c r="F3999" s="11" t="s">
        <v>780</v>
      </c>
      <c r="G3999" s="13">
        <v>1.3599999999999999E-2</v>
      </c>
      <c r="H3999" s="13">
        <v>9</v>
      </c>
      <c r="I3999" s="13"/>
      <c r="J3999" s="11"/>
      <c r="K3999" s="11"/>
      <c r="L3999" s="11" t="s">
        <v>743</v>
      </c>
      <c r="M3999" s="11" t="s">
        <v>57</v>
      </c>
      <c r="N3999" s="11" t="s">
        <v>806</v>
      </c>
      <c r="O3999" s="11" t="s">
        <v>806</v>
      </c>
      <c r="P3999" s="11" t="s">
        <v>1509</v>
      </c>
      <c r="Q3999" s="11"/>
      <c r="R3999" s="14"/>
      <c r="S3999" s="11" t="s">
        <v>1503</v>
      </c>
      <c r="T3999" s="11" t="s">
        <v>1504</v>
      </c>
      <c r="U3999" s="11" t="s">
        <v>96</v>
      </c>
      <c r="V3999" s="14"/>
      <c r="W3999" s="14"/>
      <c r="X3999" s="11" t="s">
        <v>92</v>
      </c>
      <c r="Y3999" s="11" t="s">
        <v>93</v>
      </c>
      <c r="Z3999" s="11" t="s">
        <v>20</v>
      </c>
      <c r="AA3999" s="11"/>
      <c r="AB3999" s="11" t="s">
        <v>184</v>
      </c>
      <c r="AC3999" s="11" t="s">
        <v>753</v>
      </c>
      <c r="AD3999" s="11"/>
      <c r="AE3999" s="11" t="s">
        <v>777</v>
      </c>
      <c r="AF3999" s="11"/>
      <c r="AG3999" s="11"/>
      <c r="AH3999" s="11"/>
      <c r="AI3999" s="11" t="s">
        <v>225</v>
      </c>
      <c r="AJ3999" s="9" t="s">
        <v>59</v>
      </c>
      <c r="AK3999" s="9" t="s">
        <v>114</v>
      </c>
      <c r="AL3999" s="9"/>
    </row>
    <row r="4000" spans="1:38" hidden="1" x14ac:dyDescent="0.2">
      <c r="A4000" s="12">
        <v>3276</v>
      </c>
      <c r="B4000" s="12">
        <v>23</v>
      </c>
      <c r="C4000" s="11" t="s">
        <v>1502</v>
      </c>
      <c r="D4000" s="11" t="s">
        <v>1501</v>
      </c>
      <c r="E4000" s="12">
        <v>1978</v>
      </c>
      <c r="F4000" s="11" t="s">
        <v>780</v>
      </c>
      <c r="G4000" s="13">
        <v>1.2E-2</v>
      </c>
      <c r="H4000" s="13">
        <v>8</v>
      </c>
      <c r="I4000" s="13"/>
      <c r="J4000" s="11"/>
      <c r="K4000" s="11"/>
      <c r="L4000" s="11" t="s">
        <v>744</v>
      </c>
      <c r="M4000" s="11" t="s">
        <v>57</v>
      </c>
      <c r="N4000" s="11" t="s">
        <v>806</v>
      </c>
      <c r="O4000" s="11" t="s">
        <v>806</v>
      </c>
      <c r="P4000" s="11" t="s">
        <v>1509</v>
      </c>
      <c r="Q4000" s="11"/>
      <c r="R4000" s="14"/>
      <c r="S4000" s="11" t="s">
        <v>1503</v>
      </c>
      <c r="T4000" s="11" t="s">
        <v>1504</v>
      </c>
      <c r="U4000" s="11" t="s">
        <v>96</v>
      </c>
      <c r="V4000" s="14"/>
      <c r="W4000" s="14"/>
      <c r="X4000" s="11" t="s">
        <v>92</v>
      </c>
      <c r="Y4000" s="11" t="s">
        <v>93</v>
      </c>
      <c r="Z4000" s="11" t="s">
        <v>20</v>
      </c>
      <c r="AA4000" s="11"/>
      <c r="AB4000" s="11" t="s">
        <v>184</v>
      </c>
      <c r="AC4000" s="11" t="s">
        <v>753</v>
      </c>
      <c r="AD4000" s="11"/>
      <c r="AE4000" s="11" t="s">
        <v>777</v>
      </c>
      <c r="AF4000" s="11"/>
      <c r="AG4000" s="11"/>
      <c r="AH4000" s="11"/>
      <c r="AI4000" s="11" t="s">
        <v>225</v>
      </c>
      <c r="AJ4000" s="9" t="s">
        <v>59</v>
      </c>
      <c r="AK4000" s="9" t="s">
        <v>114</v>
      </c>
      <c r="AL4000" s="9"/>
    </row>
    <row r="4001" spans="1:38" hidden="1" x14ac:dyDescent="0.2">
      <c r="A4001" s="12">
        <v>3276</v>
      </c>
      <c r="B4001" s="12">
        <v>24</v>
      </c>
      <c r="C4001" s="11" t="s">
        <v>1502</v>
      </c>
      <c r="D4001" s="11" t="s">
        <v>1501</v>
      </c>
      <c r="E4001" s="12">
        <v>1978</v>
      </c>
      <c r="F4001" s="11" t="s">
        <v>780</v>
      </c>
      <c r="G4001" s="13">
        <v>1.8200000000000001E-2</v>
      </c>
      <c r="H4001" s="13">
        <v>12</v>
      </c>
      <c r="I4001" s="13"/>
      <c r="J4001" s="11"/>
      <c r="K4001" s="11"/>
      <c r="L4001" s="11" t="s">
        <v>745</v>
      </c>
      <c r="M4001" s="11" t="s">
        <v>57</v>
      </c>
      <c r="N4001" s="11" t="s">
        <v>806</v>
      </c>
      <c r="O4001" s="11" t="s">
        <v>806</v>
      </c>
      <c r="P4001" s="11" t="s">
        <v>1509</v>
      </c>
      <c r="Q4001" s="11"/>
      <c r="R4001" s="14"/>
      <c r="S4001" s="11" t="s">
        <v>1503</v>
      </c>
      <c r="T4001" s="11" t="s">
        <v>1504</v>
      </c>
      <c r="U4001" s="11" t="s">
        <v>96</v>
      </c>
      <c r="V4001" s="14"/>
      <c r="W4001" s="14"/>
      <c r="X4001" s="11" t="s">
        <v>92</v>
      </c>
      <c r="Y4001" s="11" t="s">
        <v>93</v>
      </c>
      <c r="Z4001" s="11" t="s">
        <v>20</v>
      </c>
      <c r="AA4001" s="11"/>
      <c r="AB4001" s="11" t="s">
        <v>184</v>
      </c>
      <c r="AC4001" s="11" t="s">
        <v>753</v>
      </c>
      <c r="AD4001" s="11"/>
      <c r="AE4001" s="11" t="s">
        <v>777</v>
      </c>
      <c r="AF4001" s="11"/>
      <c r="AG4001" s="11"/>
      <c r="AH4001" s="11"/>
      <c r="AI4001" s="11" t="s">
        <v>225</v>
      </c>
      <c r="AJ4001" s="9" t="s">
        <v>59</v>
      </c>
      <c r="AK4001" s="9" t="s">
        <v>114</v>
      </c>
      <c r="AL4001" s="9"/>
    </row>
    <row r="4002" spans="1:38" hidden="1" x14ac:dyDescent="0.2">
      <c r="A4002" s="12">
        <v>3276</v>
      </c>
      <c r="B4002" s="12">
        <v>25</v>
      </c>
      <c r="C4002" s="11" t="s">
        <v>1502</v>
      </c>
      <c r="D4002" s="11" t="s">
        <v>1501</v>
      </c>
      <c r="E4002" s="12">
        <v>1978</v>
      </c>
      <c r="F4002" s="11" t="s">
        <v>780</v>
      </c>
      <c r="G4002" s="13">
        <v>1.6799999999999999E-2</v>
      </c>
      <c r="H4002" s="13">
        <v>11</v>
      </c>
      <c r="I4002" s="13"/>
      <c r="J4002" s="11"/>
      <c r="K4002" s="11"/>
      <c r="L4002" s="11" t="s">
        <v>746</v>
      </c>
      <c r="M4002" s="11" t="s">
        <v>57</v>
      </c>
      <c r="N4002" s="11" t="s">
        <v>806</v>
      </c>
      <c r="O4002" s="11" t="s">
        <v>806</v>
      </c>
      <c r="P4002" s="11" t="s">
        <v>1509</v>
      </c>
      <c r="Q4002" s="11"/>
      <c r="R4002" s="14"/>
      <c r="S4002" s="11" t="s">
        <v>1503</v>
      </c>
      <c r="T4002" s="11" t="s">
        <v>1504</v>
      </c>
      <c r="U4002" s="11" t="s">
        <v>96</v>
      </c>
      <c r="V4002" s="14"/>
      <c r="W4002" s="14"/>
      <c r="X4002" s="11" t="s">
        <v>92</v>
      </c>
      <c r="Y4002" s="11" t="s">
        <v>93</v>
      </c>
      <c r="Z4002" s="11" t="s">
        <v>20</v>
      </c>
      <c r="AA4002" s="11"/>
      <c r="AB4002" s="11" t="s">
        <v>184</v>
      </c>
      <c r="AC4002" s="11" t="s">
        <v>753</v>
      </c>
      <c r="AD4002" s="11"/>
      <c r="AE4002" s="11" t="s">
        <v>777</v>
      </c>
      <c r="AF4002" s="11"/>
      <c r="AG4002" s="11"/>
      <c r="AH4002" s="11"/>
      <c r="AI4002" s="11" t="s">
        <v>225</v>
      </c>
      <c r="AJ4002" s="9" t="s">
        <v>59</v>
      </c>
      <c r="AK4002" s="9" t="s">
        <v>114</v>
      </c>
      <c r="AL4002" s="9"/>
    </row>
    <row r="4003" spans="1:38" hidden="1" x14ac:dyDescent="0.2">
      <c r="A4003" s="12">
        <v>3276</v>
      </c>
      <c r="B4003" s="12">
        <v>26</v>
      </c>
      <c r="C4003" s="11" t="s">
        <v>1502</v>
      </c>
      <c r="D4003" s="11" t="s">
        <v>1501</v>
      </c>
      <c r="E4003" s="12">
        <v>1978</v>
      </c>
      <c r="F4003" s="11" t="s">
        <v>780</v>
      </c>
      <c r="G4003" s="13">
        <v>2.2800000000000001E-2</v>
      </c>
      <c r="H4003" s="13">
        <v>15</v>
      </c>
      <c r="I4003" s="13"/>
      <c r="J4003" s="11"/>
      <c r="K4003" s="11"/>
      <c r="L4003" s="11" t="s">
        <v>747</v>
      </c>
      <c r="M4003" s="11" t="s">
        <v>57</v>
      </c>
      <c r="N4003" s="11" t="s">
        <v>806</v>
      </c>
      <c r="O4003" s="11" t="s">
        <v>806</v>
      </c>
      <c r="P4003" s="11" t="s">
        <v>1509</v>
      </c>
      <c r="Q4003" s="11"/>
      <c r="R4003" s="14"/>
      <c r="S4003" s="11" t="s">
        <v>1503</v>
      </c>
      <c r="T4003" s="11" t="s">
        <v>1504</v>
      </c>
      <c r="U4003" s="11" t="s">
        <v>96</v>
      </c>
      <c r="V4003" s="14"/>
      <c r="W4003" s="14"/>
      <c r="X4003" s="11" t="s">
        <v>92</v>
      </c>
      <c r="Y4003" s="11" t="s">
        <v>93</v>
      </c>
      <c r="Z4003" s="11" t="s">
        <v>20</v>
      </c>
      <c r="AA4003" s="11"/>
      <c r="AB4003" s="11" t="s">
        <v>184</v>
      </c>
      <c r="AC4003" s="11" t="s">
        <v>753</v>
      </c>
      <c r="AD4003" s="11"/>
      <c r="AE4003" s="11" t="s">
        <v>777</v>
      </c>
      <c r="AF4003" s="11"/>
      <c r="AG4003" s="11"/>
      <c r="AH4003" s="11"/>
      <c r="AI4003" s="11" t="s">
        <v>225</v>
      </c>
      <c r="AJ4003" s="9" t="s">
        <v>59</v>
      </c>
      <c r="AK4003" s="9" t="s">
        <v>114</v>
      </c>
      <c r="AL4003" s="9"/>
    </row>
    <row r="4004" spans="1:38" hidden="1" x14ac:dyDescent="0.2">
      <c r="A4004" s="12">
        <v>3276</v>
      </c>
      <c r="B4004" s="12">
        <v>27</v>
      </c>
      <c r="C4004" s="11" t="s">
        <v>1502</v>
      </c>
      <c r="D4004" s="11" t="s">
        <v>1501</v>
      </c>
      <c r="E4004" s="12">
        <v>1978</v>
      </c>
      <c r="F4004" s="11" t="s">
        <v>780</v>
      </c>
      <c r="G4004" s="13">
        <v>2.0799999999999999E-2</v>
      </c>
      <c r="H4004" s="13">
        <v>14</v>
      </c>
      <c r="I4004" s="13"/>
      <c r="J4004" s="11"/>
      <c r="K4004" s="11"/>
      <c r="L4004" s="11" t="s">
        <v>748</v>
      </c>
      <c r="M4004" s="11" t="s">
        <v>57</v>
      </c>
      <c r="N4004" s="11" t="s">
        <v>806</v>
      </c>
      <c r="O4004" s="11" t="s">
        <v>806</v>
      </c>
      <c r="P4004" s="11" t="s">
        <v>1509</v>
      </c>
      <c r="Q4004" s="11"/>
      <c r="R4004" s="14"/>
      <c r="S4004" s="11" t="s">
        <v>1503</v>
      </c>
      <c r="T4004" s="11" t="s">
        <v>1504</v>
      </c>
      <c r="U4004" s="11" t="s">
        <v>96</v>
      </c>
      <c r="V4004" s="14"/>
      <c r="W4004" s="14"/>
      <c r="X4004" s="11" t="s">
        <v>92</v>
      </c>
      <c r="Y4004" s="11" t="s">
        <v>93</v>
      </c>
      <c r="Z4004" s="11" t="s">
        <v>20</v>
      </c>
      <c r="AA4004" s="11"/>
      <c r="AB4004" s="11" t="s">
        <v>184</v>
      </c>
      <c r="AC4004" s="11" t="s">
        <v>753</v>
      </c>
      <c r="AD4004" s="11"/>
      <c r="AE4004" s="11" t="s">
        <v>777</v>
      </c>
      <c r="AF4004" s="11"/>
      <c r="AG4004" s="11"/>
      <c r="AH4004" s="11"/>
      <c r="AI4004" s="11" t="s">
        <v>225</v>
      </c>
      <c r="AJ4004" s="9" t="s">
        <v>59</v>
      </c>
      <c r="AK4004" s="9" t="s">
        <v>114</v>
      </c>
      <c r="AL4004" s="9"/>
    </row>
    <row r="4005" spans="1:38" hidden="1" x14ac:dyDescent="0.2">
      <c r="A4005" s="12">
        <v>3276</v>
      </c>
      <c r="B4005" s="12">
        <v>28</v>
      </c>
      <c r="C4005" s="11" t="s">
        <v>1502</v>
      </c>
      <c r="D4005" s="11" t="s">
        <v>1501</v>
      </c>
      <c r="E4005" s="12">
        <v>1978</v>
      </c>
      <c r="F4005" s="11" t="s">
        <v>780</v>
      </c>
      <c r="G4005" s="13">
        <v>2.2800000000000001E-2</v>
      </c>
      <c r="H4005" s="13">
        <v>15</v>
      </c>
      <c r="I4005" s="13"/>
      <c r="J4005" s="11"/>
      <c r="K4005" s="11"/>
      <c r="L4005" s="11" t="s">
        <v>749</v>
      </c>
      <c r="M4005" s="11" t="s">
        <v>57</v>
      </c>
      <c r="N4005" s="11" t="s">
        <v>806</v>
      </c>
      <c r="O4005" s="11" t="s">
        <v>806</v>
      </c>
      <c r="P4005" s="11" t="s">
        <v>1509</v>
      </c>
      <c r="Q4005" s="11"/>
      <c r="R4005" s="14"/>
      <c r="S4005" s="11" t="s">
        <v>1503</v>
      </c>
      <c r="T4005" s="11" t="s">
        <v>1504</v>
      </c>
      <c r="U4005" s="11" t="s">
        <v>96</v>
      </c>
      <c r="V4005" s="14"/>
      <c r="W4005" s="14"/>
      <c r="X4005" s="11" t="s">
        <v>92</v>
      </c>
      <c r="Y4005" s="11" t="s">
        <v>93</v>
      </c>
      <c r="Z4005" s="11" t="s">
        <v>20</v>
      </c>
      <c r="AA4005" s="11"/>
      <c r="AB4005" s="11" t="s">
        <v>184</v>
      </c>
      <c r="AC4005" s="11" t="s">
        <v>753</v>
      </c>
      <c r="AD4005" s="11"/>
      <c r="AE4005" s="11" t="s">
        <v>777</v>
      </c>
      <c r="AF4005" s="11"/>
      <c r="AG4005" s="11"/>
      <c r="AH4005" s="11"/>
      <c r="AI4005" s="11" t="s">
        <v>225</v>
      </c>
      <c r="AJ4005" s="9" t="s">
        <v>59</v>
      </c>
      <c r="AK4005" s="9" t="s">
        <v>114</v>
      </c>
      <c r="AL4005" s="9"/>
    </row>
    <row r="4006" spans="1:38" hidden="1" x14ac:dyDescent="0.2">
      <c r="A4006" s="12">
        <v>3276</v>
      </c>
      <c r="B4006" s="12">
        <v>29</v>
      </c>
      <c r="C4006" s="11" t="s">
        <v>1502</v>
      </c>
      <c r="D4006" s="11" t="s">
        <v>1501</v>
      </c>
      <c r="E4006" s="12">
        <v>1978</v>
      </c>
      <c r="F4006" s="11" t="s">
        <v>780</v>
      </c>
      <c r="G4006" s="13">
        <v>2.0799999999999999E-2</v>
      </c>
      <c r="H4006" s="13">
        <v>14</v>
      </c>
      <c r="I4006" s="13"/>
      <c r="J4006" s="11"/>
      <c r="K4006" s="11"/>
      <c r="L4006" s="11" t="s">
        <v>750</v>
      </c>
      <c r="M4006" s="11" t="s">
        <v>57</v>
      </c>
      <c r="N4006" s="11" t="s">
        <v>806</v>
      </c>
      <c r="O4006" s="11" t="s">
        <v>806</v>
      </c>
      <c r="P4006" s="11" t="s">
        <v>1509</v>
      </c>
      <c r="Q4006" s="11"/>
      <c r="R4006" s="14"/>
      <c r="S4006" s="11" t="s">
        <v>1503</v>
      </c>
      <c r="T4006" s="11" t="s">
        <v>1504</v>
      </c>
      <c r="U4006" s="11" t="s">
        <v>96</v>
      </c>
      <c r="V4006" s="14"/>
      <c r="W4006" s="14"/>
      <c r="X4006" s="11" t="s">
        <v>92</v>
      </c>
      <c r="Y4006" s="11" t="s">
        <v>93</v>
      </c>
      <c r="Z4006" s="11" t="s">
        <v>20</v>
      </c>
      <c r="AA4006" s="11"/>
      <c r="AB4006" s="11" t="s">
        <v>184</v>
      </c>
      <c r="AC4006" s="11" t="s">
        <v>753</v>
      </c>
      <c r="AD4006" s="11"/>
      <c r="AE4006" s="11" t="s">
        <v>777</v>
      </c>
      <c r="AF4006" s="11"/>
      <c r="AG4006" s="11"/>
      <c r="AH4006" s="11"/>
      <c r="AI4006" s="11" t="s">
        <v>225</v>
      </c>
      <c r="AJ4006" s="9" t="s">
        <v>59</v>
      </c>
      <c r="AK4006" s="9" t="s">
        <v>114</v>
      </c>
      <c r="AL4006" s="9"/>
    </row>
    <row r="4007" spans="1:38" hidden="1" x14ac:dyDescent="0.2">
      <c r="A4007" s="12">
        <v>3276</v>
      </c>
      <c r="B4007" s="12">
        <v>30</v>
      </c>
      <c r="C4007" s="11" t="s">
        <v>1502</v>
      </c>
      <c r="D4007" s="11" t="s">
        <v>1501</v>
      </c>
      <c r="E4007" s="12">
        <v>1978</v>
      </c>
      <c r="F4007" s="11" t="s">
        <v>780</v>
      </c>
      <c r="G4007" s="13">
        <v>2.3599999999999999E-2</v>
      </c>
      <c r="H4007" s="13">
        <v>16</v>
      </c>
      <c r="I4007" s="13"/>
      <c r="J4007" s="11"/>
      <c r="K4007" s="11"/>
      <c r="L4007" s="11" t="s">
        <v>810</v>
      </c>
      <c r="M4007" s="11" t="s">
        <v>57</v>
      </c>
      <c r="N4007" s="11" t="s">
        <v>806</v>
      </c>
      <c r="O4007" s="11" t="s">
        <v>806</v>
      </c>
      <c r="P4007" s="11" t="s">
        <v>1509</v>
      </c>
      <c r="Q4007" s="11"/>
      <c r="R4007" s="14"/>
      <c r="S4007" s="11" t="s">
        <v>1503</v>
      </c>
      <c r="T4007" s="11" t="s">
        <v>1504</v>
      </c>
      <c r="U4007" s="11" t="s">
        <v>96</v>
      </c>
      <c r="V4007" s="14"/>
      <c r="W4007" s="14"/>
      <c r="X4007" s="11" t="s">
        <v>92</v>
      </c>
      <c r="Y4007" s="11" t="s">
        <v>93</v>
      </c>
      <c r="Z4007" s="11" t="s">
        <v>20</v>
      </c>
      <c r="AA4007" s="11"/>
      <c r="AB4007" s="11" t="s">
        <v>184</v>
      </c>
      <c r="AC4007" s="11" t="s">
        <v>753</v>
      </c>
      <c r="AD4007" s="11"/>
      <c r="AE4007" s="11" t="s">
        <v>777</v>
      </c>
      <c r="AF4007" s="11"/>
      <c r="AG4007" s="11"/>
      <c r="AH4007" s="11"/>
      <c r="AI4007" s="11" t="s">
        <v>225</v>
      </c>
      <c r="AJ4007" s="9" t="s">
        <v>59</v>
      </c>
      <c r="AK4007" s="9" t="s">
        <v>114</v>
      </c>
      <c r="AL4007" s="9"/>
    </row>
    <row r="4008" spans="1:38" hidden="1" x14ac:dyDescent="0.2">
      <c r="A4008" s="12">
        <v>3276</v>
      </c>
      <c r="B4008" s="12">
        <v>31</v>
      </c>
      <c r="C4008" s="11" t="s">
        <v>1502</v>
      </c>
      <c r="D4008" s="11" t="s">
        <v>1501</v>
      </c>
      <c r="E4008" s="12">
        <v>1978</v>
      </c>
      <c r="F4008" s="11" t="s">
        <v>780</v>
      </c>
      <c r="G4008" s="13">
        <v>2.1000000000000001E-2</v>
      </c>
      <c r="H4008" s="13">
        <v>14</v>
      </c>
      <c r="I4008" s="13"/>
      <c r="J4008" s="11"/>
      <c r="K4008" s="11"/>
      <c r="L4008" s="11" t="s">
        <v>811</v>
      </c>
      <c r="M4008" s="11" t="s">
        <v>57</v>
      </c>
      <c r="N4008" s="11" t="s">
        <v>806</v>
      </c>
      <c r="O4008" s="11" t="s">
        <v>806</v>
      </c>
      <c r="P4008" s="11" t="s">
        <v>1509</v>
      </c>
      <c r="Q4008" s="11"/>
      <c r="R4008" s="14"/>
      <c r="S4008" s="11" t="s">
        <v>1503</v>
      </c>
      <c r="T4008" s="11" t="s">
        <v>1504</v>
      </c>
      <c r="U4008" s="11" t="s">
        <v>96</v>
      </c>
      <c r="V4008" s="14"/>
      <c r="W4008" s="14"/>
      <c r="X4008" s="11" t="s">
        <v>92</v>
      </c>
      <c r="Y4008" s="11" t="s">
        <v>93</v>
      </c>
      <c r="Z4008" s="11" t="s">
        <v>20</v>
      </c>
      <c r="AA4008" s="11"/>
      <c r="AB4008" s="11" t="s">
        <v>184</v>
      </c>
      <c r="AC4008" s="11" t="s">
        <v>753</v>
      </c>
      <c r="AD4008" s="11"/>
      <c r="AE4008" s="11" t="s">
        <v>777</v>
      </c>
      <c r="AF4008" s="11"/>
      <c r="AG4008" s="11"/>
      <c r="AH4008" s="11"/>
      <c r="AI4008" s="11" t="s">
        <v>225</v>
      </c>
      <c r="AJ4008" s="9" t="s">
        <v>59</v>
      </c>
      <c r="AK4008" s="9" t="s">
        <v>114</v>
      </c>
      <c r="AL4008" s="9"/>
    </row>
    <row r="4009" spans="1:38" hidden="1" x14ac:dyDescent="0.2">
      <c r="A4009" s="12">
        <v>3276</v>
      </c>
      <c r="B4009" s="12">
        <v>32</v>
      </c>
      <c r="C4009" s="11" t="s">
        <v>1502</v>
      </c>
      <c r="D4009" s="11" t="s">
        <v>1501</v>
      </c>
      <c r="E4009" s="12">
        <v>1978</v>
      </c>
      <c r="F4009" s="11" t="s">
        <v>780</v>
      </c>
      <c r="G4009" s="13">
        <v>2.5600000000000001E-2</v>
      </c>
      <c r="H4009" s="13">
        <v>17</v>
      </c>
      <c r="I4009" s="13"/>
      <c r="J4009" s="11"/>
      <c r="K4009" s="11"/>
      <c r="L4009" s="11" t="s">
        <v>812</v>
      </c>
      <c r="M4009" s="11" t="s">
        <v>57</v>
      </c>
      <c r="N4009" s="11" t="s">
        <v>806</v>
      </c>
      <c r="O4009" s="11" t="s">
        <v>806</v>
      </c>
      <c r="P4009" s="11" t="s">
        <v>1509</v>
      </c>
      <c r="Q4009" s="11"/>
      <c r="R4009" s="14"/>
      <c r="S4009" s="11" t="s">
        <v>1503</v>
      </c>
      <c r="T4009" s="11" t="s">
        <v>1504</v>
      </c>
      <c r="U4009" s="11" t="s">
        <v>96</v>
      </c>
      <c r="V4009" s="14"/>
      <c r="W4009" s="14"/>
      <c r="X4009" s="11" t="s">
        <v>92</v>
      </c>
      <c r="Y4009" s="11" t="s">
        <v>93</v>
      </c>
      <c r="Z4009" s="11" t="s">
        <v>20</v>
      </c>
      <c r="AA4009" s="11"/>
      <c r="AB4009" s="11" t="s">
        <v>184</v>
      </c>
      <c r="AC4009" s="11" t="s">
        <v>753</v>
      </c>
      <c r="AD4009" s="11"/>
      <c r="AE4009" s="11" t="s">
        <v>777</v>
      </c>
      <c r="AF4009" s="11"/>
      <c r="AG4009" s="11"/>
      <c r="AH4009" s="11"/>
      <c r="AI4009" s="11" t="s">
        <v>225</v>
      </c>
      <c r="AJ4009" s="9" t="s">
        <v>59</v>
      </c>
      <c r="AK4009" s="9" t="s">
        <v>114</v>
      </c>
      <c r="AL4009" s="9"/>
    </row>
    <row r="4010" spans="1:38" hidden="1" x14ac:dyDescent="0.2">
      <c r="A4010" s="12">
        <v>3276</v>
      </c>
      <c r="B4010" s="12">
        <v>33</v>
      </c>
      <c r="C4010" s="11" t="s">
        <v>1502</v>
      </c>
      <c r="D4010" s="11" t="s">
        <v>1501</v>
      </c>
      <c r="E4010" s="12">
        <v>1978</v>
      </c>
      <c r="F4010" s="11" t="s">
        <v>780</v>
      </c>
      <c r="G4010" s="13">
        <v>2.4E-2</v>
      </c>
      <c r="H4010" s="13">
        <v>16</v>
      </c>
      <c r="I4010" s="13"/>
      <c r="J4010" s="11"/>
      <c r="K4010" s="11"/>
      <c r="L4010" s="11" t="s">
        <v>813</v>
      </c>
      <c r="M4010" s="11" t="s">
        <v>57</v>
      </c>
      <c r="N4010" s="11" t="s">
        <v>806</v>
      </c>
      <c r="O4010" s="11" t="s">
        <v>806</v>
      </c>
      <c r="P4010" s="11" t="s">
        <v>1509</v>
      </c>
      <c r="Q4010" s="11"/>
      <c r="R4010" s="14"/>
      <c r="S4010" s="11" t="s">
        <v>1503</v>
      </c>
      <c r="T4010" s="11" t="s">
        <v>1504</v>
      </c>
      <c r="U4010" s="11" t="s">
        <v>96</v>
      </c>
      <c r="V4010" s="14"/>
      <c r="W4010" s="14"/>
      <c r="X4010" s="11" t="s">
        <v>92</v>
      </c>
      <c r="Y4010" s="11" t="s">
        <v>93</v>
      </c>
      <c r="Z4010" s="11" t="s">
        <v>20</v>
      </c>
      <c r="AA4010" s="11"/>
      <c r="AB4010" s="11" t="s">
        <v>184</v>
      </c>
      <c r="AC4010" s="11" t="s">
        <v>753</v>
      </c>
      <c r="AD4010" s="11"/>
      <c r="AE4010" s="11" t="s">
        <v>777</v>
      </c>
      <c r="AF4010" s="11"/>
      <c r="AG4010" s="11"/>
      <c r="AH4010" s="11"/>
      <c r="AI4010" s="11" t="s">
        <v>225</v>
      </c>
      <c r="AJ4010" s="9" t="s">
        <v>59</v>
      </c>
      <c r="AK4010" s="9" t="s">
        <v>114</v>
      </c>
      <c r="AL4010" s="9"/>
    </row>
    <row r="4011" spans="1:38" hidden="1" x14ac:dyDescent="0.2">
      <c r="A4011" s="12">
        <v>3276</v>
      </c>
      <c r="B4011" s="12">
        <v>34</v>
      </c>
      <c r="C4011" s="11" t="s">
        <v>1502</v>
      </c>
      <c r="D4011" s="11" t="s">
        <v>1501</v>
      </c>
      <c r="E4011" s="12">
        <v>1978</v>
      </c>
      <c r="F4011" s="11" t="s">
        <v>780</v>
      </c>
      <c r="G4011" s="13">
        <v>1.8200000000000001E-2</v>
      </c>
      <c r="H4011" s="13">
        <v>12</v>
      </c>
      <c r="I4011" s="13"/>
      <c r="J4011" s="11"/>
      <c r="K4011" s="11"/>
      <c r="L4011" s="11" t="s">
        <v>814</v>
      </c>
      <c r="M4011" s="11" t="s">
        <v>57</v>
      </c>
      <c r="N4011" s="11" t="s">
        <v>806</v>
      </c>
      <c r="O4011" s="11" t="s">
        <v>806</v>
      </c>
      <c r="P4011" s="11" t="s">
        <v>1509</v>
      </c>
      <c r="Q4011" s="11"/>
      <c r="R4011" s="14"/>
      <c r="S4011" s="11" t="s">
        <v>1503</v>
      </c>
      <c r="T4011" s="11" t="s">
        <v>1504</v>
      </c>
      <c r="U4011" s="11" t="s">
        <v>96</v>
      </c>
      <c r="V4011" s="14"/>
      <c r="W4011" s="14"/>
      <c r="X4011" s="11" t="s">
        <v>92</v>
      </c>
      <c r="Y4011" s="11" t="s">
        <v>93</v>
      </c>
      <c r="Z4011" s="11" t="s">
        <v>20</v>
      </c>
      <c r="AA4011" s="11"/>
      <c r="AB4011" s="11" t="s">
        <v>184</v>
      </c>
      <c r="AC4011" s="11" t="s">
        <v>753</v>
      </c>
      <c r="AD4011" s="11"/>
      <c r="AE4011" s="11" t="s">
        <v>777</v>
      </c>
      <c r="AF4011" s="11"/>
      <c r="AG4011" s="11"/>
      <c r="AH4011" s="11"/>
      <c r="AI4011" s="11" t="s">
        <v>225</v>
      </c>
      <c r="AJ4011" s="9" t="s">
        <v>59</v>
      </c>
      <c r="AK4011" s="9" t="s">
        <v>114</v>
      </c>
      <c r="AL4011" s="9"/>
    </row>
    <row r="4012" spans="1:38" hidden="1" x14ac:dyDescent="0.2">
      <c r="A4012" s="12">
        <v>3276</v>
      </c>
      <c r="B4012" s="12">
        <v>35</v>
      </c>
      <c r="C4012" s="11" t="s">
        <v>1502</v>
      </c>
      <c r="D4012" s="11" t="s">
        <v>1501</v>
      </c>
      <c r="E4012" s="12">
        <v>1978</v>
      </c>
      <c r="F4012" s="11" t="s">
        <v>780</v>
      </c>
      <c r="G4012" s="13">
        <v>1.6199999999999999E-2</v>
      </c>
      <c r="H4012" s="13">
        <v>11</v>
      </c>
      <c r="I4012" s="13"/>
      <c r="J4012" s="11"/>
      <c r="K4012" s="11"/>
      <c r="L4012" s="11" t="s">
        <v>815</v>
      </c>
      <c r="M4012" s="11" t="s">
        <v>57</v>
      </c>
      <c r="N4012" s="11" t="s">
        <v>806</v>
      </c>
      <c r="O4012" s="11" t="s">
        <v>806</v>
      </c>
      <c r="P4012" s="11" t="s">
        <v>1509</v>
      </c>
      <c r="Q4012" s="11"/>
      <c r="R4012" s="14"/>
      <c r="S4012" s="11" t="s">
        <v>1503</v>
      </c>
      <c r="T4012" s="11" t="s">
        <v>1504</v>
      </c>
      <c r="U4012" s="11" t="s">
        <v>96</v>
      </c>
      <c r="V4012" s="14"/>
      <c r="W4012" s="14"/>
      <c r="X4012" s="11" t="s">
        <v>92</v>
      </c>
      <c r="Y4012" s="11" t="s">
        <v>93</v>
      </c>
      <c r="Z4012" s="11" t="s">
        <v>20</v>
      </c>
      <c r="AA4012" s="11"/>
      <c r="AB4012" s="11" t="s">
        <v>184</v>
      </c>
      <c r="AC4012" s="11" t="s">
        <v>753</v>
      </c>
      <c r="AD4012" s="11"/>
      <c r="AE4012" s="11" t="s">
        <v>777</v>
      </c>
      <c r="AF4012" s="11"/>
      <c r="AG4012" s="11"/>
      <c r="AH4012" s="11"/>
      <c r="AI4012" s="11" t="s">
        <v>225</v>
      </c>
      <c r="AJ4012" s="9" t="s">
        <v>59</v>
      </c>
      <c r="AK4012" s="9" t="s">
        <v>114</v>
      </c>
      <c r="AL4012" s="9"/>
    </row>
    <row r="4013" spans="1:38" hidden="1" x14ac:dyDescent="0.2">
      <c r="A4013" s="12">
        <v>3276</v>
      </c>
      <c r="B4013" s="12">
        <v>36</v>
      </c>
      <c r="C4013" s="11" t="s">
        <v>1502</v>
      </c>
      <c r="D4013" s="11" t="s">
        <v>1501</v>
      </c>
      <c r="E4013" s="12">
        <v>1978</v>
      </c>
      <c r="F4013" s="11" t="s">
        <v>780</v>
      </c>
      <c r="G4013" s="13">
        <v>1.34E-2</v>
      </c>
      <c r="H4013" s="13">
        <v>9</v>
      </c>
      <c r="I4013" s="13"/>
      <c r="J4013" s="11"/>
      <c r="K4013" s="11"/>
      <c r="L4013" s="11" t="s">
        <v>816</v>
      </c>
      <c r="M4013" s="11" t="s">
        <v>57</v>
      </c>
      <c r="N4013" s="11" t="s">
        <v>806</v>
      </c>
      <c r="O4013" s="11" t="s">
        <v>806</v>
      </c>
      <c r="P4013" s="11" t="s">
        <v>1509</v>
      </c>
      <c r="Q4013" s="11"/>
      <c r="R4013" s="14"/>
      <c r="S4013" s="11" t="s">
        <v>1503</v>
      </c>
      <c r="T4013" s="11" t="s">
        <v>1504</v>
      </c>
      <c r="U4013" s="11" t="s">
        <v>96</v>
      </c>
      <c r="V4013" s="14"/>
      <c r="W4013" s="14"/>
      <c r="X4013" s="11" t="s">
        <v>92</v>
      </c>
      <c r="Y4013" s="11" t="s">
        <v>93</v>
      </c>
      <c r="Z4013" s="11" t="s">
        <v>20</v>
      </c>
      <c r="AA4013" s="11"/>
      <c r="AB4013" s="11" t="s">
        <v>184</v>
      </c>
      <c r="AC4013" s="11" t="s">
        <v>753</v>
      </c>
      <c r="AD4013" s="11"/>
      <c r="AE4013" s="11" t="s">
        <v>777</v>
      </c>
      <c r="AF4013" s="11"/>
      <c r="AG4013" s="11"/>
      <c r="AH4013" s="11"/>
      <c r="AI4013" s="11" t="s">
        <v>225</v>
      </c>
      <c r="AJ4013" s="9" t="s">
        <v>59</v>
      </c>
      <c r="AK4013" s="9" t="s">
        <v>114</v>
      </c>
      <c r="AL4013" s="9"/>
    </row>
    <row r="4014" spans="1:38" hidden="1" x14ac:dyDescent="0.2">
      <c r="A4014" s="12">
        <v>3276</v>
      </c>
      <c r="B4014" s="12">
        <v>37</v>
      </c>
      <c r="C4014" s="11" t="s">
        <v>1502</v>
      </c>
      <c r="D4014" s="11" t="s">
        <v>1501</v>
      </c>
      <c r="E4014" s="12">
        <v>1978</v>
      </c>
      <c r="F4014" s="11" t="s">
        <v>780</v>
      </c>
      <c r="G4014" s="13">
        <v>1.0200000000000001E-2</v>
      </c>
      <c r="H4014" s="13">
        <v>7</v>
      </c>
      <c r="I4014" s="13"/>
      <c r="J4014" s="11"/>
      <c r="K4014" s="11"/>
      <c r="L4014" s="11" t="s">
        <v>817</v>
      </c>
      <c r="M4014" s="11" t="s">
        <v>57</v>
      </c>
      <c r="N4014" s="11" t="s">
        <v>806</v>
      </c>
      <c r="O4014" s="11" t="s">
        <v>806</v>
      </c>
      <c r="P4014" s="11" t="s">
        <v>1509</v>
      </c>
      <c r="Q4014" s="11"/>
      <c r="R4014" s="14"/>
      <c r="S4014" s="11" t="s">
        <v>1503</v>
      </c>
      <c r="T4014" s="11" t="s">
        <v>1504</v>
      </c>
      <c r="U4014" s="11" t="s">
        <v>96</v>
      </c>
      <c r="V4014" s="14"/>
      <c r="W4014" s="14"/>
      <c r="X4014" s="11" t="s">
        <v>92</v>
      </c>
      <c r="Y4014" s="11" t="s">
        <v>93</v>
      </c>
      <c r="Z4014" s="11" t="s">
        <v>20</v>
      </c>
      <c r="AA4014" s="11"/>
      <c r="AB4014" s="11" t="s">
        <v>184</v>
      </c>
      <c r="AC4014" s="11" t="s">
        <v>753</v>
      </c>
      <c r="AD4014" s="11"/>
      <c r="AE4014" s="11" t="s">
        <v>777</v>
      </c>
      <c r="AF4014" s="11"/>
      <c r="AG4014" s="11"/>
      <c r="AH4014" s="11"/>
      <c r="AI4014" s="11" t="s">
        <v>225</v>
      </c>
      <c r="AJ4014" s="9" t="s">
        <v>59</v>
      </c>
      <c r="AK4014" s="9" t="s">
        <v>114</v>
      </c>
      <c r="AL4014" s="9"/>
    </row>
    <row r="4015" spans="1:38" hidden="1" x14ac:dyDescent="0.2">
      <c r="A4015" s="12">
        <v>3276</v>
      </c>
      <c r="B4015" s="12">
        <v>38</v>
      </c>
      <c r="C4015" s="11" t="s">
        <v>1502</v>
      </c>
      <c r="D4015" s="11" t="s">
        <v>1501</v>
      </c>
      <c r="E4015" s="12">
        <v>1978</v>
      </c>
      <c r="F4015" s="11" t="s">
        <v>780</v>
      </c>
      <c r="G4015" s="13">
        <v>1.0200000000000001E-2</v>
      </c>
      <c r="H4015" s="13">
        <v>7</v>
      </c>
      <c r="I4015" s="13"/>
      <c r="J4015" s="11"/>
      <c r="K4015" s="11"/>
      <c r="L4015" s="11" t="s">
        <v>818</v>
      </c>
      <c r="M4015" s="11" t="s">
        <v>57</v>
      </c>
      <c r="N4015" s="11" t="s">
        <v>806</v>
      </c>
      <c r="O4015" s="11" t="s">
        <v>806</v>
      </c>
      <c r="P4015" s="11" t="s">
        <v>1509</v>
      </c>
      <c r="Q4015" s="11"/>
      <c r="R4015" s="14"/>
      <c r="S4015" s="11" t="s">
        <v>1503</v>
      </c>
      <c r="T4015" s="11" t="s">
        <v>1504</v>
      </c>
      <c r="U4015" s="11" t="s">
        <v>96</v>
      </c>
      <c r="V4015" s="14"/>
      <c r="W4015" s="14"/>
      <c r="X4015" s="11" t="s">
        <v>92</v>
      </c>
      <c r="Y4015" s="11" t="s">
        <v>93</v>
      </c>
      <c r="Z4015" s="11" t="s">
        <v>20</v>
      </c>
      <c r="AA4015" s="11"/>
      <c r="AB4015" s="11" t="s">
        <v>184</v>
      </c>
      <c r="AC4015" s="11" t="s">
        <v>753</v>
      </c>
      <c r="AD4015" s="11"/>
      <c r="AE4015" s="11" t="s">
        <v>777</v>
      </c>
      <c r="AF4015" s="11"/>
      <c r="AG4015" s="11"/>
      <c r="AH4015" s="11"/>
      <c r="AI4015" s="11" t="s">
        <v>225</v>
      </c>
      <c r="AJ4015" s="9" t="s">
        <v>59</v>
      </c>
      <c r="AK4015" s="9" t="s">
        <v>114</v>
      </c>
      <c r="AL4015" s="9"/>
    </row>
    <row r="4016" spans="1:38" hidden="1" x14ac:dyDescent="0.2">
      <c r="A4016" s="12">
        <v>3276</v>
      </c>
      <c r="B4016" s="12">
        <v>39</v>
      </c>
      <c r="C4016" s="11" t="s">
        <v>1502</v>
      </c>
      <c r="D4016" s="11" t="s">
        <v>1501</v>
      </c>
      <c r="E4016" s="12">
        <v>1978</v>
      </c>
      <c r="F4016" s="11" t="s">
        <v>780</v>
      </c>
      <c r="G4016" s="13">
        <v>8.9999999999999993E-3</v>
      </c>
      <c r="H4016" s="13">
        <v>6</v>
      </c>
      <c r="I4016" s="13"/>
      <c r="J4016" s="11"/>
      <c r="K4016" s="11"/>
      <c r="L4016" s="11" t="s">
        <v>819</v>
      </c>
      <c r="M4016" s="11" t="s">
        <v>57</v>
      </c>
      <c r="N4016" s="11" t="s">
        <v>806</v>
      </c>
      <c r="O4016" s="11" t="s">
        <v>806</v>
      </c>
      <c r="P4016" s="11" t="s">
        <v>1509</v>
      </c>
      <c r="Q4016" s="11"/>
      <c r="R4016" s="14"/>
      <c r="S4016" s="11" t="s">
        <v>1503</v>
      </c>
      <c r="T4016" s="11" t="s">
        <v>1504</v>
      </c>
      <c r="U4016" s="11" t="s">
        <v>96</v>
      </c>
      <c r="V4016" s="14"/>
      <c r="W4016" s="14"/>
      <c r="X4016" s="11" t="s">
        <v>92</v>
      </c>
      <c r="Y4016" s="11" t="s">
        <v>93</v>
      </c>
      <c r="Z4016" s="11" t="s">
        <v>20</v>
      </c>
      <c r="AA4016" s="11"/>
      <c r="AB4016" s="11" t="s">
        <v>184</v>
      </c>
      <c r="AC4016" s="11" t="s">
        <v>753</v>
      </c>
      <c r="AD4016" s="11"/>
      <c r="AE4016" s="11" t="s">
        <v>777</v>
      </c>
      <c r="AF4016" s="11"/>
      <c r="AG4016" s="11"/>
      <c r="AH4016" s="11"/>
      <c r="AI4016" s="11" t="s">
        <v>225</v>
      </c>
      <c r="AJ4016" s="9" t="s">
        <v>59</v>
      </c>
      <c r="AK4016" s="9" t="s">
        <v>114</v>
      </c>
      <c r="AL4016" s="9"/>
    </row>
    <row r="4017" spans="1:38" hidden="1" x14ac:dyDescent="0.2">
      <c r="A4017" s="12">
        <v>3276</v>
      </c>
      <c r="B4017" s="12">
        <v>40</v>
      </c>
      <c r="C4017" s="11" t="s">
        <v>1502</v>
      </c>
      <c r="D4017" s="11" t="s">
        <v>1501</v>
      </c>
      <c r="E4017" s="12">
        <v>1978</v>
      </c>
      <c r="F4017" s="11" t="s">
        <v>780</v>
      </c>
      <c r="G4017" s="13">
        <v>6.1999999999999902E-3</v>
      </c>
      <c r="H4017" s="13">
        <v>4</v>
      </c>
      <c r="I4017" s="13"/>
      <c r="J4017" s="11"/>
      <c r="K4017" s="11"/>
      <c r="L4017" s="11" t="s">
        <v>820</v>
      </c>
      <c r="M4017" s="11" t="s">
        <v>57</v>
      </c>
      <c r="N4017" s="11" t="s">
        <v>806</v>
      </c>
      <c r="O4017" s="11" t="s">
        <v>806</v>
      </c>
      <c r="P4017" s="11" t="s">
        <v>1509</v>
      </c>
      <c r="Q4017" s="11"/>
      <c r="R4017" s="14"/>
      <c r="S4017" s="11" t="s">
        <v>1503</v>
      </c>
      <c r="T4017" s="11" t="s">
        <v>1504</v>
      </c>
      <c r="U4017" s="11" t="s">
        <v>96</v>
      </c>
      <c r="V4017" s="14"/>
      <c r="W4017" s="14"/>
      <c r="X4017" s="11" t="s">
        <v>92</v>
      </c>
      <c r="Y4017" s="11" t="s">
        <v>93</v>
      </c>
      <c r="Z4017" s="11" t="s">
        <v>20</v>
      </c>
      <c r="AA4017" s="11"/>
      <c r="AB4017" s="11" t="s">
        <v>184</v>
      </c>
      <c r="AC4017" s="11" t="s">
        <v>753</v>
      </c>
      <c r="AD4017" s="11"/>
      <c r="AE4017" s="11" t="s">
        <v>777</v>
      </c>
      <c r="AF4017" s="11"/>
      <c r="AG4017" s="11"/>
      <c r="AH4017" s="11"/>
      <c r="AI4017" s="11" t="s">
        <v>225</v>
      </c>
      <c r="AJ4017" s="9" t="s">
        <v>59</v>
      </c>
      <c r="AK4017" s="9" t="s">
        <v>114</v>
      </c>
      <c r="AL4017" s="9"/>
    </row>
    <row r="4018" spans="1:38" hidden="1" x14ac:dyDescent="0.2">
      <c r="A4018" s="12">
        <v>3276</v>
      </c>
      <c r="B4018" s="12">
        <v>41</v>
      </c>
      <c r="C4018" s="11" t="s">
        <v>1502</v>
      </c>
      <c r="D4018" s="11" t="s">
        <v>1501</v>
      </c>
      <c r="E4018" s="12">
        <v>1978</v>
      </c>
      <c r="F4018" s="11" t="s">
        <v>780</v>
      </c>
      <c r="G4018" s="13">
        <v>6.1999999999999902E-3</v>
      </c>
      <c r="H4018" s="13">
        <v>4</v>
      </c>
      <c r="I4018" s="13"/>
      <c r="J4018" s="11"/>
      <c r="K4018" s="11"/>
      <c r="L4018" s="11" t="s">
        <v>821</v>
      </c>
      <c r="M4018" s="11" t="s">
        <v>57</v>
      </c>
      <c r="N4018" s="11" t="s">
        <v>806</v>
      </c>
      <c r="O4018" s="11" t="s">
        <v>806</v>
      </c>
      <c r="P4018" s="11" t="s">
        <v>1509</v>
      </c>
      <c r="Q4018" s="11"/>
      <c r="R4018" s="14"/>
      <c r="S4018" s="11" t="s">
        <v>1503</v>
      </c>
      <c r="T4018" s="11" t="s">
        <v>1504</v>
      </c>
      <c r="U4018" s="11" t="s">
        <v>96</v>
      </c>
      <c r="V4018" s="14"/>
      <c r="W4018" s="14"/>
      <c r="X4018" s="11" t="s">
        <v>92</v>
      </c>
      <c r="Y4018" s="11" t="s">
        <v>93</v>
      </c>
      <c r="Z4018" s="11" t="s">
        <v>20</v>
      </c>
      <c r="AA4018" s="11"/>
      <c r="AB4018" s="11" t="s">
        <v>184</v>
      </c>
      <c r="AC4018" s="11" t="s">
        <v>753</v>
      </c>
      <c r="AD4018" s="11"/>
      <c r="AE4018" s="11" t="s">
        <v>777</v>
      </c>
      <c r="AF4018" s="11"/>
      <c r="AG4018" s="11"/>
      <c r="AH4018" s="11"/>
      <c r="AI4018" s="11" t="s">
        <v>225</v>
      </c>
      <c r="AJ4018" s="9" t="s">
        <v>59</v>
      </c>
      <c r="AK4018" s="9" t="s">
        <v>114</v>
      </c>
      <c r="AL4018" s="9"/>
    </row>
    <row r="4019" spans="1:38" hidden="1" x14ac:dyDescent="0.2">
      <c r="A4019" s="12">
        <v>3276</v>
      </c>
      <c r="B4019" s="12">
        <v>42</v>
      </c>
      <c r="C4019" s="11" t="s">
        <v>1502</v>
      </c>
      <c r="D4019" s="11" t="s">
        <v>1501</v>
      </c>
      <c r="E4019" s="12">
        <v>1978</v>
      </c>
      <c r="F4019" s="11" t="s">
        <v>780</v>
      </c>
      <c r="G4019" s="13">
        <v>4.79999999999999E-3</v>
      </c>
      <c r="H4019" s="13">
        <v>3</v>
      </c>
      <c r="I4019" s="13"/>
      <c r="J4019" s="11"/>
      <c r="K4019" s="11"/>
      <c r="L4019" s="11" t="s">
        <v>822</v>
      </c>
      <c r="M4019" s="11" t="s">
        <v>57</v>
      </c>
      <c r="N4019" s="11" t="s">
        <v>806</v>
      </c>
      <c r="O4019" s="11" t="s">
        <v>806</v>
      </c>
      <c r="P4019" s="11" t="s">
        <v>1509</v>
      </c>
      <c r="Q4019" s="11"/>
      <c r="R4019" s="14"/>
      <c r="S4019" s="11" t="s">
        <v>1503</v>
      </c>
      <c r="T4019" s="11" t="s">
        <v>1504</v>
      </c>
      <c r="U4019" s="11" t="s">
        <v>96</v>
      </c>
      <c r="V4019" s="14"/>
      <c r="W4019" s="14"/>
      <c r="X4019" s="11" t="s">
        <v>92</v>
      </c>
      <c r="Y4019" s="11" t="s">
        <v>93</v>
      </c>
      <c r="Z4019" s="11" t="s">
        <v>20</v>
      </c>
      <c r="AA4019" s="11"/>
      <c r="AB4019" s="11" t="s">
        <v>184</v>
      </c>
      <c r="AC4019" s="11" t="s">
        <v>753</v>
      </c>
      <c r="AD4019" s="11"/>
      <c r="AE4019" s="11" t="s">
        <v>777</v>
      </c>
      <c r="AF4019" s="11"/>
      <c r="AG4019" s="11"/>
      <c r="AH4019" s="11"/>
      <c r="AI4019" s="11" t="s">
        <v>225</v>
      </c>
      <c r="AJ4019" s="9" t="s">
        <v>59</v>
      </c>
      <c r="AK4019" s="9" t="s">
        <v>114</v>
      </c>
      <c r="AL4019" s="9"/>
    </row>
    <row r="4020" spans="1:38" hidden="1" x14ac:dyDescent="0.2">
      <c r="A4020" s="12">
        <v>3276</v>
      </c>
      <c r="B4020" s="12">
        <v>43</v>
      </c>
      <c r="C4020" s="11" t="s">
        <v>1502</v>
      </c>
      <c r="D4020" s="11" t="s">
        <v>1501</v>
      </c>
      <c r="E4020" s="12">
        <v>1978</v>
      </c>
      <c r="F4020" s="11" t="s">
        <v>780</v>
      </c>
      <c r="G4020" s="13">
        <v>7.7999999999999901E-3</v>
      </c>
      <c r="H4020" s="13">
        <v>5</v>
      </c>
      <c r="I4020" s="13"/>
      <c r="J4020" s="11"/>
      <c r="K4020" s="11"/>
      <c r="L4020" s="11" t="s">
        <v>823</v>
      </c>
      <c r="M4020" s="11" t="s">
        <v>57</v>
      </c>
      <c r="N4020" s="11" t="s">
        <v>806</v>
      </c>
      <c r="O4020" s="11" t="s">
        <v>806</v>
      </c>
      <c r="P4020" s="11" t="s">
        <v>1509</v>
      </c>
      <c r="Q4020" s="11"/>
      <c r="R4020" s="14"/>
      <c r="S4020" s="11" t="s">
        <v>1503</v>
      </c>
      <c r="T4020" s="11" t="s">
        <v>1504</v>
      </c>
      <c r="U4020" s="11" t="s">
        <v>96</v>
      </c>
      <c r="V4020" s="14"/>
      <c r="W4020" s="14"/>
      <c r="X4020" s="11" t="s">
        <v>92</v>
      </c>
      <c r="Y4020" s="11" t="s">
        <v>93</v>
      </c>
      <c r="Z4020" s="11" t="s">
        <v>20</v>
      </c>
      <c r="AA4020" s="11"/>
      <c r="AB4020" s="11" t="s">
        <v>184</v>
      </c>
      <c r="AC4020" s="11" t="s">
        <v>753</v>
      </c>
      <c r="AD4020" s="11"/>
      <c r="AE4020" s="11" t="s">
        <v>777</v>
      </c>
      <c r="AF4020" s="11"/>
      <c r="AG4020" s="11"/>
      <c r="AH4020" s="11"/>
      <c r="AI4020" s="11" t="s">
        <v>225</v>
      </c>
      <c r="AJ4020" s="9" t="s">
        <v>59</v>
      </c>
      <c r="AK4020" s="9" t="s">
        <v>114</v>
      </c>
      <c r="AL4020" s="9"/>
    </row>
    <row r="4021" spans="1:38" hidden="1" x14ac:dyDescent="0.2">
      <c r="A4021" s="12">
        <v>3276</v>
      </c>
      <c r="B4021" s="12">
        <v>44</v>
      </c>
      <c r="C4021" s="11" t="s">
        <v>1502</v>
      </c>
      <c r="D4021" s="11" t="s">
        <v>1501</v>
      </c>
      <c r="E4021" s="12">
        <v>1978</v>
      </c>
      <c r="F4021" s="11" t="s">
        <v>780</v>
      </c>
      <c r="G4021" s="13">
        <v>6.6E-3</v>
      </c>
      <c r="H4021" s="13">
        <v>4</v>
      </c>
      <c r="I4021" s="13"/>
      <c r="J4021" s="11"/>
      <c r="K4021" s="11"/>
      <c r="L4021" s="11" t="s">
        <v>824</v>
      </c>
      <c r="M4021" s="11" t="s">
        <v>57</v>
      </c>
      <c r="N4021" s="11" t="s">
        <v>806</v>
      </c>
      <c r="O4021" s="11" t="s">
        <v>806</v>
      </c>
      <c r="P4021" s="11" t="s">
        <v>1509</v>
      </c>
      <c r="Q4021" s="11"/>
      <c r="R4021" s="14"/>
      <c r="S4021" s="11" t="s">
        <v>1503</v>
      </c>
      <c r="T4021" s="11" t="s">
        <v>1504</v>
      </c>
      <c r="U4021" s="11" t="s">
        <v>96</v>
      </c>
      <c r="V4021" s="14"/>
      <c r="W4021" s="14"/>
      <c r="X4021" s="11" t="s">
        <v>92</v>
      </c>
      <c r="Y4021" s="11" t="s">
        <v>93</v>
      </c>
      <c r="Z4021" s="11" t="s">
        <v>20</v>
      </c>
      <c r="AA4021" s="11"/>
      <c r="AB4021" s="11" t="s">
        <v>184</v>
      </c>
      <c r="AC4021" s="11" t="s">
        <v>753</v>
      </c>
      <c r="AD4021" s="11"/>
      <c r="AE4021" s="11" t="s">
        <v>777</v>
      </c>
      <c r="AF4021" s="11"/>
      <c r="AG4021" s="11"/>
      <c r="AH4021" s="11"/>
      <c r="AI4021" s="11" t="s">
        <v>225</v>
      </c>
      <c r="AJ4021" s="9" t="s">
        <v>59</v>
      </c>
      <c r="AK4021" s="9" t="s">
        <v>114</v>
      </c>
      <c r="AL4021" s="9"/>
    </row>
    <row r="4022" spans="1:38" hidden="1" x14ac:dyDescent="0.2">
      <c r="A4022" s="12">
        <v>3276</v>
      </c>
      <c r="B4022" s="12">
        <v>45</v>
      </c>
      <c r="C4022" s="11" t="s">
        <v>1502</v>
      </c>
      <c r="D4022" s="11" t="s">
        <v>1501</v>
      </c>
      <c r="E4022" s="12">
        <v>1978</v>
      </c>
      <c r="F4022" s="11" t="s">
        <v>780</v>
      </c>
      <c r="G4022" s="13">
        <v>6.3999999999999899E-3</v>
      </c>
      <c r="H4022" s="13">
        <v>4</v>
      </c>
      <c r="I4022" s="13"/>
      <c r="J4022" s="11"/>
      <c r="K4022" s="11"/>
      <c r="L4022" s="11" t="s">
        <v>825</v>
      </c>
      <c r="M4022" s="11" t="s">
        <v>57</v>
      </c>
      <c r="N4022" s="11" t="s">
        <v>806</v>
      </c>
      <c r="O4022" s="11" t="s">
        <v>806</v>
      </c>
      <c r="P4022" s="11" t="s">
        <v>1509</v>
      </c>
      <c r="Q4022" s="11"/>
      <c r="R4022" s="14"/>
      <c r="S4022" s="11" t="s">
        <v>1503</v>
      </c>
      <c r="T4022" s="11" t="s">
        <v>1504</v>
      </c>
      <c r="U4022" s="11" t="s">
        <v>96</v>
      </c>
      <c r="V4022" s="14"/>
      <c r="W4022" s="14"/>
      <c r="X4022" s="11" t="s">
        <v>92</v>
      </c>
      <c r="Y4022" s="11" t="s">
        <v>93</v>
      </c>
      <c r="Z4022" s="11" t="s">
        <v>20</v>
      </c>
      <c r="AA4022" s="11"/>
      <c r="AB4022" s="11" t="s">
        <v>184</v>
      </c>
      <c r="AC4022" s="11" t="s">
        <v>753</v>
      </c>
      <c r="AD4022" s="11"/>
      <c r="AE4022" s="11" t="s">
        <v>777</v>
      </c>
      <c r="AF4022" s="11"/>
      <c r="AG4022" s="11"/>
      <c r="AH4022" s="11"/>
      <c r="AI4022" s="11" t="s">
        <v>225</v>
      </c>
      <c r="AJ4022" s="9" t="s">
        <v>59</v>
      </c>
      <c r="AK4022" s="9" t="s">
        <v>114</v>
      </c>
      <c r="AL4022" s="9"/>
    </row>
    <row r="4023" spans="1:38" hidden="1" x14ac:dyDescent="0.2">
      <c r="A4023" s="12">
        <v>3276</v>
      </c>
      <c r="B4023" s="12">
        <v>46</v>
      </c>
      <c r="C4023" s="11" t="s">
        <v>1502</v>
      </c>
      <c r="D4023" s="11" t="s">
        <v>1501</v>
      </c>
      <c r="E4023" s="12">
        <v>1978</v>
      </c>
      <c r="F4023" s="11" t="s">
        <v>780</v>
      </c>
      <c r="G4023" s="13">
        <v>6.1999999999999902E-3</v>
      </c>
      <c r="H4023" s="13">
        <v>4</v>
      </c>
      <c r="I4023" s="13"/>
      <c r="J4023" s="11"/>
      <c r="K4023" s="11"/>
      <c r="L4023" s="11" t="s">
        <v>826</v>
      </c>
      <c r="M4023" s="11" t="s">
        <v>57</v>
      </c>
      <c r="N4023" s="11" t="s">
        <v>806</v>
      </c>
      <c r="O4023" s="11" t="s">
        <v>806</v>
      </c>
      <c r="P4023" s="11" t="s">
        <v>1509</v>
      </c>
      <c r="Q4023" s="11"/>
      <c r="R4023" s="14"/>
      <c r="S4023" s="11" t="s">
        <v>1503</v>
      </c>
      <c r="T4023" s="11" t="s">
        <v>1504</v>
      </c>
      <c r="U4023" s="11" t="s">
        <v>96</v>
      </c>
      <c r="V4023" s="14"/>
      <c r="W4023" s="14"/>
      <c r="X4023" s="11" t="s">
        <v>92</v>
      </c>
      <c r="Y4023" s="11" t="s">
        <v>93</v>
      </c>
      <c r="Z4023" s="11" t="s">
        <v>20</v>
      </c>
      <c r="AA4023" s="11"/>
      <c r="AB4023" s="11" t="s">
        <v>184</v>
      </c>
      <c r="AC4023" s="11" t="s">
        <v>753</v>
      </c>
      <c r="AD4023" s="11"/>
      <c r="AE4023" s="11" t="s">
        <v>777</v>
      </c>
      <c r="AF4023" s="11"/>
      <c r="AG4023" s="11"/>
      <c r="AH4023" s="11"/>
      <c r="AI4023" s="11" t="s">
        <v>225</v>
      </c>
      <c r="AJ4023" s="9" t="s">
        <v>59</v>
      </c>
      <c r="AK4023" s="9" t="s">
        <v>114</v>
      </c>
      <c r="AL4023" s="9"/>
    </row>
    <row r="4024" spans="1:38" hidden="1" x14ac:dyDescent="0.2">
      <c r="A4024" s="12">
        <v>3276</v>
      </c>
      <c r="B4024" s="12">
        <v>47</v>
      </c>
      <c r="C4024" s="11" t="s">
        <v>1502</v>
      </c>
      <c r="D4024" s="11" t="s">
        <v>1501</v>
      </c>
      <c r="E4024" s="12">
        <v>1978</v>
      </c>
      <c r="F4024" s="11" t="s">
        <v>780</v>
      </c>
      <c r="G4024" s="13">
        <v>1.0999999999999999E-2</v>
      </c>
      <c r="H4024" s="13">
        <v>7</v>
      </c>
      <c r="I4024" s="13"/>
      <c r="J4024" s="11"/>
      <c r="K4024" s="11"/>
      <c r="L4024" s="11" t="s">
        <v>827</v>
      </c>
      <c r="M4024" s="11" t="s">
        <v>57</v>
      </c>
      <c r="N4024" s="11" t="s">
        <v>806</v>
      </c>
      <c r="O4024" s="11" t="s">
        <v>806</v>
      </c>
      <c r="P4024" s="11" t="s">
        <v>1509</v>
      </c>
      <c r="Q4024" s="11"/>
      <c r="R4024" s="14"/>
      <c r="S4024" s="11" t="s">
        <v>1503</v>
      </c>
      <c r="T4024" s="11" t="s">
        <v>1504</v>
      </c>
      <c r="U4024" s="11" t="s">
        <v>96</v>
      </c>
      <c r="V4024" s="14"/>
      <c r="W4024" s="14"/>
      <c r="X4024" s="11" t="s">
        <v>92</v>
      </c>
      <c r="Y4024" s="11" t="s">
        <v>93</v>
      </c>
      <c r="Z4024" s="11" t="s">
        <v>20</v>
      </c>
      <c r="AA4024" s="11"/>
      <c r="AB4024" s="11" t="s">
        <v>184</v>
      </c>
      <c r="AC4024" s="11" t="s">
        <v>753</v>
      </c>
      <c r="AD4024" s="11"/>
      <c r="AE4024" s="11" t="s">
        <v>777</v>
      </c>
      <c r="AF4024" s="11"/>
      <c r="AG4024" s="11"/>
      <c r="AH4024" s="11"/>
      <c r="AI4024" s="11" t="s">
        <v>225</v>
      </c>
      <c r="AJ4024" s="9" t="s">
        <v>59</v>
      </c>
      <c r="AK4024" s="9" t="s">
        <v>114</v>
      </c>
      <c r="AL4024" s="9"/>
    </row>
    <row r="4025" spans="1:38" hidden="1" x14ac:dyDescent="0.2">
      <c r="A4025" s="12">
        <v>3276</v>
      </c>
      <c r="B4025" s="12">
        <v>48</v>
      </c>
      <c r="C4025" s="11" t="s">
        <v>1502</v>
      </c>
      <c r="D4025" s="11" t="s">
        <v>1501</v>
      </c>
      <c r="E4025" s="12">
        <v>1978</v>
      </c>
      <c r="F4025" s="11" t="s">
        <v>780</v>
      </c>
      <c r="G4025" s="13">
        <v>9.1999999999999998E-3</v>
      </c>
      <c r="H4025" s="13">
        <v>6</v>
      </c>
      <c r="I4025" s="13"/>
      <c r="J4025" s="11"/>
      <c r="K4025" s="11"/>
      <c r="L4025" s="11" t="s">
        <v>828</v>
      </c>
      <c r="M4025" s="11" t="s">
        <v>57</v>
      </c>
      <c r="N4025" s="11" t="s">
        <v>806</v>
      </c>
      <c r="O4025" s="11" t="s">
        <v>806</v>
      </c>
      <c r="P4025" s="11" t="s">
        <v>1509</v>
      </c>
      <c r="Q4025" s="11"/>
      <c r="R4025" s="14"/>
      <c r="S4025" s="11" t="s">
        <v>1503</v>
      </c>
      <c r="T4025" s="11" t="s">
        <v>1504</v>
      </c>
      <c r="U4025" s="11" t="s">
        <v>96</v>
      </c>
      <c r="V4025" s="14"/>
      <c r="W4025" s="14"/>
      <c r="X4025" s="11" t="s">
        <v>92</v>
      </c>
      <c r="Y4025" s="11" t="s">
        <v>93</v>
      </c>
      <c r="Z4025" s="11" t="s">
        <v>20</v>
      </c>
      <c r="AA4025" s="11"/>
      <c r="AB4025" s="11" t="s">
        <v>184</v>
      </c>
      <c r="AC4025" s="11" t="s">
        <v>753</v>
      </c>
      <c r="AD4025" s="11"/>
      <c r="AE4025" s="11" t="s">
        <v>777</v>
      </c>
      <c r="AF4025" s="11"/>
      <c r="AG4025" s="11"/>
      <c r="AH4025" s="11"/>
      <c r="AI4025" s="11" t="s">
        <v>225</v>
      </c>
      <c r="AJ4025" s="9" t="s">
        <v>59</v>
      </c>
      <c r="AK4025" s="9" t="s">
        <v>114</v>
      </c>
      <c r="AL4025" s="9"/>
    </row>
    <row r="4026" spans="1:38" hidden="1" x14ac:dyDescent="0.2">
      <c r="A4026" s="12">
        <v>3276</v>
      </c>
      <c r="B4026" s="12">
        <v>49</v>
      </c>
      <c r="C4026" s="11" t="s">
        <v>1502</v>
      </c>
      <c r="D4026" s="11" t="s">
        <v>1501</v>
      </c>
      <c r="E4026" s="12">
        <v>1978</v>
      </c>
      <c r="F4026" s="11" t="s">
        <v>780</v>
      </c>
      <c r="G4026" s="13">
        <v>3.3999999999999898E-3</v>
      </c>
      <c r="H4026" s="13">
        <v>2</v>
      </c>
      <c r="I4026" s="13"/>
      <c r="J4026" s="11"/>
      <c r="K4026" s="11"/>
      <c r="L4026" s="11" t="s">
        <v>829</v>
      </c>
      <c r="M4026" s="11" t="s">
        <v>57</v>
      </c>
      <c r="N4026" s="11" t="s">
        <v>806</v>
      </c>
      <c r="O4026" s="11" t="s">
        <v>806</v>
      </c>
      <c r="P4026" s="11" t="s">
        <v>1509</v>
      </c>
      <c r="Q4026" s="11"/>
      <c r="R4026" s="14"/>
      <c r="S4026" s="11" t="s">
        <v>1503</v>
      </c>
      <c r="T4026" s="11" t="s">
        <v>1504</v>
      </c>
      <c r="U4026" s="11" t="s">
        <v>96</v>
      </c>
      <c r="V4026" s="14"/>
      <c r="W4026" s="14"/>
      <c r="X4026" s="11" t="s">
        <v>92</v>
      </c>
      <c r="Y4026" s="11" t="s">
        <v>93</v>
      </c>
      <c r="Z4026" s="11" t="s">
        <v>20</v>
      </c>
      <c r="AA4026" s="11"/>
      <c r="AB4026" s="11" t="s">
        <v>184</v>
      </c>
      <c r="AC4026" s="11" t="s">
        <v>753</v>
      </c>
      <c r="AD4026" s="11"/>
      <c r="AE4026" s="11" t="s">
        <v>777</v>
      </c>
      <c r="AF4026" s="11"/>
      <c r="AG4026" s="11"/>
      <c r="AH4026" s="11"/>
      <c r="AI4026" s="11" t="s">
        <v>225</v>
      </c>
      <c r="AJ4026" s="9" t="s">
        <v>59</v>
      </c>
      <c r="AK4026" s="9" t="s">
        <v>114</v>
      </c>
      <c r="AL4026" s="9"/>
    </row>
    <row r="4027" spans="1:38" hidden="1" x14ac:dyDescent="0.2">
      <c r="A4027" s="12">
        <v>3276</v>
      </c>
      <c r="B4027" s="12">
        <v>50</v>
      </c>
      <c r="C4027" s="11" t="s">
        <v>1502</v>
      </c>
      <c r="D4027" s="11" t="s">
        <v>1501</v>
      </c>
      <c r="E4027" s="12">
        <v>1978</v>
      </c>
      <c r="F4027" s="11" t="s">
        <v>780</v>
      </c>
      <c r="G4027" s="13">
        <v>3.3999999999999898E-3</v>
      </c>
      <c r="H4027" s="13">
        <v>2</v>
      </c>
      <c r="I4027" s="13"/>
      <c r="J4027" s="11"/>
      <c r="K4027" s="11"/>
      <c r="L4027" s="11" t="s">
        <v>830</v>
      </c>
      <c r="M4027" s="11" t="s">
        <v>57</v>
      </c>
      <c r="N4027" s="11" t="s">
        <v>806</v>
      </c>
      <c r="O4027" s="11" t="s">
        <v>806</v>
      </c>
      <c r="P4027" s="11" t="s">
        <v>1509</v>
      </c>
      <c r="Q4027" s="11"/>
      <c r="R4027" s="14"/>
      <c r="S4027" s="11" t="s">
        <v>1503</v>
      </c>
      <c r="T4027" s="11" t="s">
        <v>1504</v>
      </c>
      <c r="U4027" s="11" t="s">
        <v>96</v>
      </c>
      <c r="V4027" s="14"/>
      <c r="W4027" s="14"/>
      <c r="X4027" s="11" t="s">
        <v>92</v>
      </c>
      <c r="Y4027" s="11" t="s">
        <v>93</v>
      </c>
      <c r="Z4027" s="11" t="s">
        <v>20</v>
      </c>
      <c r="AA4027" s="11"/>
      <c r="AB4027" s="11" t="s">
        <v>184</v>
      </c>
      <c r="AC4027" s="11" t="s">
        <v>753</v>
      </c>
      <c r="AD4027" s="11"/>
      <c r="AE4027" s="11" t="s">
        <v>777</v>
      </c>
      <c r="AF4027" s="11"/>
      <c r="AG4027" s="11"/>
      <c r="AH4027" s="11"/>
      <c r="AI4027" s="11" t="s">
        <v>225</v>
      </c>
      <c r="AJ4027" s="9" t="s">
        <v>59</v>
      </c>
      <c r="AK4027" s="9" t="s">
        <v>114</v>
      </c>
      <c r="AL4027" s="9"/>
    </row>
    <row r="4028" spans="1:38" hidden="1" x14ac:dyDescent="0.2">
      <c r="A4028" s="12">
        <v>3276</v>
      </c>
      <c r="B4028" s="12">
        <v>51</v>
      </c>
      <c r="C4028" s="11" t="s">
        <v>1502</v>
      </c>
      <c r="D4028" s="11" t="s">
        <v>1501</v>
      </c>
      <c r="E4028" s="12">
        <v>1978</v>
      </c>
      <c r="F4028" s="11" t="s">
        <v>780</v>
      </c>
      <c r="G4028" s="13">
        <v>3.3999999999999898E-3</v>
      </c>
      <c r="H4028" s="13">
        <v>2</v>
      </c>
      <c r="I4028" s="13"/>
      <c r="J4028" s="11"/>
      <c r="K4028" s="11"/>
      <c r="L4028" s="11" t="s">
        <v>831</v>
      </c>
      <c r="M4028" s="11" t="s">
        <v>57</v>
      </c>
      <c r="N4028" s="11" t="s">
        <v>806</v>
      </c>
      <c r="O4028" s="11" t="s">
        <v>806</v>
      </c>
      <c r="P4028" s="11" t="s">
        <v>1509</v>
      </c>
      <c r="Q4028" s="11"/>
      <c r="R4028" s="14"/>
      <c r="S4028" s="11" t="s">
        <v>1503</v>
      </c>
      <c r="T4028" s="11" t="s">
        <v>1504</v>
      </c>
      <c r="U4028" s="11" t="s">
        <v>96</v>
      </c>
      <c r="V4028" s="14"/>
      <c r="W4028" s="14"/>
      <c r="X4028" s="11" t="s">
        <v>92</v>
      </c>
      <c r="Y4028" s="11" t="s">
        <v>93</v>
      </c>
      <c r="Z4028" s="11" t="s">
        <v>20</v>
      </c>
      <c r="AA4028" s="11"/>
      <c r="AB4028" s="11" t="s">
        <v>184</v>
      </c>
      <c r="AC4028" s="11" t="s">
        <v>753</v>
      </c>
      <c r="AD4028" s="11"/>
      <c r="AE4028" s="11" t="s">
        <v>777</v>
      </c>
      <c r="AF4028" s="11"/>
      <c r="AG4028" s="11"/>
      <c r="AH4028" s="11"/>
      <c r="AI4028" s="11" t="s">
        <v>225</v>
      </c>
      <c r="AJ4028" s="9" t="s">
        <v>59</v>
      </c>
      <c r="AK4028" s="9" t="s">
        <v>114</v>
      </c>
      <c r="AL4028" s="9"/>
    </row>
    <row r="4029" spans="1:38" hidden="1" x14ac:dyDescent="0.2">
      <c r="A4029" s="12">
        <v>3276</v>
      </c>
      <c r="B4029" s="12">
        <v>52</v>
      </c>
      <c r="C4029" s="11" t="s">
        <v>1502</v>
      </c>
      <c r="D4029" s="11" t="s">
        <v>1501</v>
      </c>
      <c r="E4029" s="12">
        <v>1978</v>
      </c>
      <c r="F4029" s="11" t="s">
        <v>780</v>
      </c>
      <c r="G4029" s="13">
        <v>0</v>
      </c>
      <c r="H4029" s="13">
        <v>0</v>
      </c>
      <c r="I4029" s="13"/>
      <c r="J4029" s="11"/>
      <c r="K4029" s="11"/>
      <c r="L4029" s="11" t="s">
        <v>832</v>
      </c>
      <c r="M4029" s="11" t="s">
        <v>57</v>
      </c>
      <c r="N4029" s="11" t="s">
        <v>806</v>
      </c>
      <c r="O4029" s="11" t="s">
        <v>806</v>
      </c>
      <c r="P4029" s="11" t="s">
        <v>1509</v>
      </c>
      <c r="Q4029" s="11"/>
      <c r="R4029" s="14"/>
      <c r="S4029" s="11" t="s">
        <v>1503</v>
      </c>
      <c r="T4029" s="11" t="s">
        <v>1504</v>
      </c>
      <c r="U4029" s="11" t="s">
        <v>96</v>
      </c>
      <c r="V4029" s="14"/>
      <c r="W4029" s="14"/>
      <c r="X4029" s="11" t="s">
        <v>92</v>
      </c>
      <c r="Y4029" s="11" t="s">
        <v>93</v>
      </c>
      <c r="Z4029" s="11" t="s">
        <v>20</v>
      </c>
      <c r="AA4029" s="11"/>
      <c r="AB4029" s="11" t="s">
        <v>184</v>
      </c>
      <c r="AC4029" s="11" t="s">
        <v>753</v>
      </c>
      <c r="AD4029" s="11"/>
      <c r="AE4029" s="11" t="s">
        <v>777</v>
      </c>
      <c r="AF4029" s="11"/>
      <c r="AG4029" s="11"/>
      <c r="AH4029" s="11"/>
      <c r="AI4029" s="11" t="s">
        <v>225</v>
      </c>
      <c r="AJ4029" s="9" t="s">
        <v>59</v>
      </c>
      <c r="AK4029" s="9" t="s">
        <v>114</v>
      </c>
      <c r="AL4029" s="9"/>
    </row>
    <row r="4030" spans="1:38" hidden="1" x14ac:dyDescent="0.2">
      <c r="A4030" s="12">
        <v>3276</v>
      </c>
      <c r="B4030" s="12">
        <v>53</v>
      </c>
      <c r="C4030" s="11" t="s">
        <v>1502</v>
      </c>
      <c r="D4030" s="11" t="s">
        <v>1501</v>
      </c>
      <c r="E4030" s="12">
        <v>1978</v>
      </c>
      <c r="F4030" s="11" t="s">
        <v>780</v>
      </c>
      <c r="G4030" s="13">
        <v>3.2000000000000002E-3</v>
      </c>
      <c r="H4030" s="13">
        <v>2</v>
      </c>
      <c r="I4030" s="13"/>
      <c r="J4030" s="11"/>
      <c r="K4030" s="11"/>
      <c r="L4030" s="11" t="s">
        <v>833</v>
      </c>
      <c r="M4030" s="11" t="s">
        <v>57</v>
      </c>
      <c r="N4030" s="11" t="s">
        <v>806</v>
      </c>
      <c r="O4030" s="11" t="s">
        <v>806</v>
      </c>
      <c r="P4030" s="11" t="s">
        <v>1509</v>
      </c>
      <c r="Q4030" s="11"/>
      <c r="R4030" s="14"/>
      <c r="S4030" s="11" t="s">
        <v>1503</v>
      </c>
      <c r="T4030" s="11" t="s">
        <v>1504</v>
      </c>
      <c r="U4030" s="11" t="s">
        <v>96</v>
      </c>
      <c r="V4030" s="14"/>
      <c r="W4030" s="14"/>
      <c r="X4030" s="11" t="s">
        <v>92</v>
      </c>
      <c r="Y4030" s="11" t="s">
        <v>93</v>
      </c>
      <c r="Z4030" s="11" t="s">
        <v>20</v>
      </c>
      <c r="AA4030" s="11"/>
      <c r="AB4030" s="11" t="s">
        <v>184</v>
      </c>
      <c r="AC4030" s="11" t="s">
        <v>753</v>
      </c>
      <c r="AD4030" s="11"/>
      <c r="AE4030" s="11" t="s">
        <v>777</v>
      </c>
      <c r="AF4030" s="11"/>
      <c r="AG4030" s="11"/>
      <c r="AH4030" s="11"/>
      <c r="AI4030" s="11" t="s">
        <v>225</v>
      </c>
      <c r="AJ4030" s="9" t="s">
        <v>59</v>
      </c>
      <c r="AK4030" s="9" t="s">
        <v>114</v>
      </c>
      <c r="AL4030" s="9"/>
    </row>
    <row r="4031" spans="1:38" hidden="1" x14ac:dyDescent="0.2">
      <c r="A4031" s="12">
        <v>3276</v>
      </c>
      <c r="B4031" s="12">
        <v>54</v>
      </c>
      <c r="C4031" s="11" t="s">
        <v>1502</v>
      </c>
      <c r="D4031" s="11" t="s">
        <v>1501</v>
      </c>
      <c r="E4031" s="12">
        <v>1978</v>
      </c>
      <c r="F4031" s="11" t="s">
        <v>780</v>
      </c>
      <c r="G4031" s="13">
        <v>3.2000000000000002E-3</v>
      </c>
      <c r="H4031" s="13">
        <v>2</v>
      </c>
      <c r="I4031" s="13"/>
      <c r="J4031" s="11"/>
      <c r="K4031" s="11"/>
      <c r="L4031" s="11" t="s">
        <v>834</v>
      </c>
      <c r="M4031" s="11" t="s">
        <v>57</v>
      </c>
      <c r="N4031" s="11" t="s">
        <v>806</v>
      </c>
      <c r="O4031" s="11" t="s">
        <v>806</v>
      </c>
      <c r="P4031" s="11" t="s">
        <v>1509</v>
      </c>
      <c r="Q4031" s="11"/>
      <c r="R4031" s="14"/>
      <c r="S4031" s="11" t="s">
        <v>1503</v>
      </c>
      <c r="T4031" s="11" t="s">
        <v>1504</v>
      </c>
      <c r="U4031" s="11" t="s">
        <v>96</v>
      </c>
      <c r="V4031" s="14"/>
      <c r="W4031" s="14"/>
      <c r="X4031" s="11" t="s">
        <v>92</v>
      </c>
      <c r="Y4031" s="11" t="s">
        <v>93</v>
      </c>
      <c r="Z4031" s="11" t="s">
        <v>20</v>
      </c>
      <c r="AA4031" s="11"/>
      <c r="AB4031" s="11" t="s">
        <v>184</v>
      </c>
      <c r="AC4031" s="11" t="s">
        <v>753</v>
      </c>
      <c r="AD4031" s="11"/>
      <c r="AE4031" s="11" t="s">
        <v>777</v>
      </c>
      <c r="AF4031" s="11"/>
      <c r="AG4031" s="11"/>
      <c r="AH4031" s="11"/>
      <c r="AI4031" s="11" t="s">
        <v>225</v>
      </c>
      <c r="AJ4031" s="9" t="s">
        <v>59</v>
      </c>
      <c r="AK4031" s="9" t="s">
        <v>114</v>
      </c>
      <c r="AL4031" s="9"/>
    </row>
    <row r="4032" spans="1:38" hidden="1" x14ac:dyDescent="0.2">
      <c r="A4032" s="12">
        <v>3276</v>
      </c>
      <c r="B4032" s="12">
        <v>55</v>
      </c>
      <c r="C4032" s="11" t="s">
        <v>1502</v>
      </c>
      <c r="D4032" s="11" t="s">
        <v>1501</v>
      </c>
      <c r="E4032" s="12">
        <v>1978</v>
      </c>
      <c r="F4032" s="11" t="s">
        <v>780</v>
      </c>
      <c r="G4032" s="13">
        <v>2.2000000000000001E-3</v>
      </c>
      <c r="H4032" s="13">
        <v>1</v>
      </c>
      <c r="I4032" s="13"/>
      <c r="J4032" s="11"/>
      <c r="K4032" s="11"/>
      <c r="L4032" s="11" t="s">
        <v>835</v>
      </c>
      <c r="M4032" s="11" t="s">
        <v>57</v>
      </c>
      <c r="N4032" s="11" t="s">
        <v>806</v>
      </c>
      <c r="O4032" s="11" t="s">
        <v>806</v>
      </c>
      <c r="P4032" s="11" t="s">
        <v>1509</v>
      </c>
      <c r="Q4032" s="11"/>
      <c r="R4032" s="14"/>
      <c r="S4032" s="11" t="s">
        <v>1503</v>
      </c>
      <c r="T4032" s="11" t="s">
        <v>1504</v>
      </c>
      <c r="U4032" s="11" t="s">
        <v>96</v>
      </c>
      <c r="V4032" s="14"/>
      <c r="W4032" s="14"/>
      <c r="X4032" s="11" t="s">
        <v>92</v>
      </c>
      <c r="Y4032" s="11" t="s">
        <v>93</v>
      </c>
      <c r="Z4032" s="11" t="s">
        <v>20</v>
      </c>
      <c r="AA4032" s="11"/>
      <c r="AB4032" s="11" t="s">
        <v>184</v>
      </c>
      <c r="AC4032" s="11" t="s">
        <v>753</v>
      </c>
      <c r="AD4032" s="11"/>
      <c r="AE4032" s="11" t="s">
        <v>777</v>
      </c>
      <c r="AF4032" s="11"/>
      <c r="AG4032" s="11"/>
      <c r="AH4032" s="11"/>
      <c r="AI4032" s="11" t="s">
        <v>225</v>
      </c>
      <c r="AJ4032" s="9" t="s">
        <v>59</v>
      </c>
      <c r="AK4032" s="9" t="s">
        <v>114</v>
      </c>
      <c r="AL4032" s="9"/>
    </row>
    <row r="4033" spans="1:38" hidden="1" x14ac:dyDescent="0.2">
      <c r="A4033" s="12">
        <v>3276</v>
      </c>
      <c r="B4033" s="12">
        <v>56</v>
      </c>
      <c r="C4033" s="11" t="s">
        <v>1502</v>
      </c>
      <c r="D4033" s="11" t="s">
        <v>1501</v>
      </c>
      <c r="E4033" s="12">
        <v>1978</v>
      </c>
      <c r="F4033" s="11" t="s">
        <v>780</v>
      </c>
      <c r="G4033" s="13">
        <v>2.2000000000000001E-3</v>
      </c>
      <c r="H4033" s="13">
        <v>1</v>
      </c>
      <c r="I4033" s="13"/>
      <c r="J4033" s="11"/>
      <c r="K4033" s="11"/>
      <c r="L4033" s="11" t="s">
        <v>836</v>
      </c>
      <c r="M4033" s="11" t="s">
        <v>57</v>
      </c>
      <c r="N4033" s="11" t="s">
        <v>806</v>
      </c>
      <c r="O4033" s="11" t="s">
        <v>806</v>
      </c>
      <c r="P4033" s="11" t="s">
        <v>1509</v>
      </c>
      <c r="Q4033" s="11"/>
      <c r="R4033" s="14"/>
      <c r="S4033" s="11" t="s">
        <v>1503</v>
      </c>
      <c r="T4033" s="11" t="s">
        <v>1504</v>
      </c>
      <c r="U4033" s="11" t="s">
        <v>96</v>
      </c>
      <c r="V4033" s="14"/>
      <c r="W4033" s="14"/>
      <c r="X4033" s="11" t="s">
        <v>92</v>
      </c>
      <c r="Y4033" s="11" t="s">
        <v>93</v>
      </c>
      <c r="Z4033" s="11" t="s">
        <v>20</v>
      </c>
      <c r="AA4033" s="11"/>
      <c r="AB4033" s="11" t="s">
        <v>184</v>
      </c>
      <c r="AC4033" s="11" t="s">
        <v>753</v>
      </c>
      <c r="AD4033" s="11"/>
      <c r="AE4033" s="11" t="s">
        <v>777</v>
      </c>
      <c r="AF4033" s="11"/>
      <c r="AG4033" s="11"/>
      <c r="AH4033" s="11"/>
      <c r="AI4033" s="11" t="s">
        <v>225</v>
      </c>
      <c r="AJ4033" s="9" t="s">
        <v>59</v>
      </c>
      <c r="AK4033" s="9" t="s">
        <v>114</v>
      </c>
      <c r="AL4033" s="9"/>
    </row>
    <row r="4034" spans="1:38" hidden="1" x14ac:dyDescent="0.2">
      <c r="A4034" s="12">
        <v>3276</v>
      </c>
      <c r="B4034" s="12">
        <v>57</v>
      </c>
      <c r="C4034" s="11" t="s">
        <v>1502</v>
      </c>
      <c r="D4034" s="11" t="s">
        <v>1501</v>
      </c>
      <c r="E4034" s="12">
        <v>1978</v>
      </c>
      <c r="F4034" s="11" t="s">
        <v>780</v>
      </c>
      <c r="G4034" s="13">
        <v>1.38E-2</v>
      </c>
      <c r="H4034" s="13">
        <v>9</v>
      </c>
      <c r="I4034" s="13"/>
      <c r="J4034" s="11"/>
      <c r="K4034" s="11"/>
      <c r="L4034" s="11" t="s">
        <v>837</v>
      </c>
      <c r="M4034" s="11" t="s">
        <v>57</v>
      </c>
      <c r="N4034" s="11" t="s">
        <v>806</v>
      </c>
      <c r="O4034" s="11" t="s">
        <v>806</v>
      </c>
      <c r="P4034" s="11" t="s">
        <v>1509</v>
      </c>
      <c r="Q4034" s="11"/>
      <c r="R4034" s="14"/>
      <c r="S4034" s="11" t="s">
        <v>1503</v>
      </c>
      <c r="T4034" s="11" t="s">
        <v>1504</v>
      </c>
      <c r="U4034" s="11" t="s">
        <v>96</v>
      </c>
      <c r="V4034" s="14"/>
      <c r="W4034" s="14"/>
      <c r="X4034" s="11" t="s">
        <v>92</v>
      </c>
      <c r="Y4034" s="11" t="s">
        <v>93</v>
      </c>
      <c r="Z4034" s="11" t="s">
        <v>20</v>
      </c>
      <c r="AA4034" s="11"/>
      <c r="AB4034" s="11" t="s">
        <v>184</v>
      </c>
      <c r="AC4034" s="11" t="s">
        <v>753</v>
      </c>
      <c r="AD4034" s="11"/>
      <c r="AE4034" s="11" t="s">
        <v>777</v>
      </c>
      <c r="AF4034" s="11"/>
      <c r="AG4034" s="11"/>
      <c r="AH4034" s="11"/>
      <c r="AI4034" s="11" t="s">
        <v>225</v>
      </c>
      <c r="AJ4034" s="9" t="s">
        <v>59</v>
      </c>
      <c r="AK4034" s="9" t="s">
        <v>114</v>
      </c>
      <c r="AL4034" s="9"/>
    </row>
    <row r="4035" spans="1:38" hidden="1" x14ac:dyDescent="0.2">
      <c r="A4035" s="12">
        <v>3276</v>
      </c>
      <c r="B4035" s="12">
        <v>58</v>
      </c>
      <c r="C4035" s="11" t="s">
        <v>1502</v>
      </c>
      <c r="D4035" s="11" t="s">
        <v>1501</v>
      </c>
      <c r="E4035" s="12">
        <v>1978</v>
      </c>
      <c r="F4035" s="11" t="s">
        <v>780</v>
      </c>
      <c r="G4035" s="13">
        <v>1.2200000000000001E-2</v>
      </c>
      <c r="H4035" s="13">
        <v>8</v>
      </c>
      <c r="I4035" s="13"/>
      <c r="J4035" s="11"/>
      <c r="K4035" s="11"/>
      <c r="L4035" s="11" t="s">
        <v>838</v>
      </c>
      <c r="M4035" s="11" t="s">
        <v>57</v>
      </c>
      <c r="N4035" s="11" t="s">
        <v>806</v>
      </c>
      <c r="O4035" s="11" t="s">
        <v>806</v>
      </c>
      <c r="P4035" s="11" t="s">
        <v>1509</v>
      </c>
      <c r="Q4035" s="11"/>
      <c r="R4035" s="14"/>
      <c r="S4035" s="11" t="s">
        <v>1503</v>
      </c>
      <c r="T4035" s="11" t="s">
        <v>1504</v>
      </c>
      <c r="U4035" s="11" t="s">
        <v>96</v>
      </c>
      <c r="V4035" s="14"/>
      <c r="W4035" s="14"/>
      <c r="X4035" s="11" t="s">
        <v>92</v>
      </c>
      <c r="Y4035" s="11" t="s">
        <v>93</v>
      </c>
      <c r="Z4035" s="11" t="s">
        <v>20</v>
      </c>
      <c r="AA4035" s="11"/>
      <c r="AB4035" s="11" t="s">
        <v>184</v>
      </c>
      <c r="AC4035" s="11" t="s">
        <v>753</v>
      </c>
      <c r="AD4035" s="11"/>
      <c r="AE4035" s="11" t="s">
        <v>777</v>
      </c>
      <c r="AF4035" s="11"/>
      <c r="AG4035" s="11"/>
      <c r="AH4035" s="11"/>
      <c r="AI4035" s="11" t="s">
        <v>225</v>
      </c>
      <c r="AJ4035" s="9" t="s">
        <v>59</v>
      </c>
      <c r="AK4035" s="9" t="s">
        <v>114</v>
      </c>
      <c r="AL4035" s="9"/>
    </row>
    <row r="4036" spans="1:38" hidden="1" x14ac:dyDescent="0.2">
      <c r="A4036" s="12">
        <v>3276</v>
      </c>
      <c r="B4036" s="12">
        <v>59</v>
      </c>
      <c r="C4036" s="11" t="s">
        <v>1502</v>
      </c>
      <c r="D4036" s="11" t="s">
        <v>1501</v>
      </c>
      <c r="E4036" s="12">
        <v>1978</v>
      </c>
      <c r="F4036" s="11" t="s">
        <v>780</v>
      </c>
      <c r="G4036" s="13">
        <v>1.9999999999999901E-3</v>
      </c>
      <c r="H4036" s="13">
        <v>1</v>
      </c>
      <c r="I4036" s="13"/>
      <c r="J4036" s="11"/>
      <c r="K4036" s="11"/>
      <c r="L4036" s="11" t="s">
        <v>839</v>
      </c>
      <c r="M4036" s="11" t="s">
        <v>57</v>
      </c>
      <c r="N4036" s="11" t="s">
        <v>806</v>
      </c>
      <c r="O4036" s="11" t="s">
        <v>806</v>
      </c>
      <c r="P4036" s="11" t="s">
        <v>1509</v>
      </c>
      <c r="Q4036" s="11"/>
      <c r="R4036" s="14"/>
      <c r="S4036" s="11" t="s">
        <v>1503</v>
      </c>
      <c r="T4036" s="11" t="s">
        <v>1504</v>
      </c>
      <c r="U4036" s="11" t="s">
        <v>96</v>
      </c>
      <c r="V4036" s="14"/>
      <c r="W4036" s="14"/>
      <c r="X4036" s="11" t="s">
        <v>92</v>
      </c>
      <c r="Y4036" s="11" t="s">
        <v>93</v>
      </c>
      <c r="Z4036" s="11" t="s">
        <v>20</v>
      </c>
      <c r="AA4036" s="11"/>
      <c r="AB4036" s="11" t="s">
        <v>184</v>
      </c>
      <c r="AC4036" s="11" t="s">
        <v>753</v>
      </c>
      <c r="AD4036" s="11"/>
      <c r="AE4036" s="11" t="s">
        <v>777</v>
      </c>
      <c r="AF4036" s="11"/>
      <c r="AG4036" s="11"/>
      <c r="AH4036" s="11"/>
      <c r="AI4036" s="11" t="s">
        <v>225</v>
      </c>
      <c r="AJ4036" s="9" t="s">
        <v>59</v>
      </c>
      <c r="AK4036" s="9" t="s">
        <v>114</v>
      </c>
      <c r="AL4036" s="9"/>
    </row>
    <row r="4037" spans="1:38" hidden="1" x14ac:dyDescent="0.2">
      <c r="A4037" s="12">
        <v>3276</v>
      </c>
      <c r="B4037" s="12">
        <v>60</v>
      </c>
      <c r="C4037" s="11" t="s">
        <v>1502</v>
      </c>
      <c r="D4037" s="11" t="s">
        <v>1501</v>
      </c>
      <c r="E4037" s="12">
        <v>1978</v>
      </c>
      <c r="F4037" s="11" t="s">
        <v>780</v>
      </c>
      <c r="G4037" s="13">
        <v>-5.1209037010835399E-18</v>
      </c>
      <c r="H4037" s="13">
        <v>0</v>
      </c>
      <c r="I4037" s="13"/>
      <c r="J4037" s="11"/>
      <c r="K4037" s="11"/>
      <c r="L4037" s="11" t="s">
        <v>1499</v>
      </c>
      <c r="M4037" s="11" t="s">
        <v>57</v>
      </c>
      <c r="N4037" s="11" t="s">
        <v>806</v>
      </c>
      <c r="O4037" s="11" t="s">
        <v>806</v>
      </c>
      <c r="P4037" s="11" t="s">
        <v>1509</v>
      </c>
      <c r="Q4037" s="11"/>
      <c r="R4037" s="14"/>
      <c r="S4037" s="11" t="s">
        <v>1503</v>
      </c>
      <c r="T4037" s="11" t="s">
        <v>1504</v>
      </c>
      <c r="U4037" s="11" t="s">
        <v>96</v>
      </c>
      <c r="V4037" s="14"/>
      <c r="W4037" s="14"/>
      <c r="X4037" s="11" t="s">
        <v>92</v>
      </c>
      <c r="Y4037" s="11" t="s">
        <v>93</v>
      </c>
      <c r="Z4037" s="11" t="s">
        <v>20</v>
      </c>
      <c r="AA4037" s="11"/>
      <c r="AB4037" s="11" t="s">
        <v>184</v>
      </c>
      <c r="AC4037" s="11" t="s">
        <v>753</v>
      </c>
      <c r="AD4037" s="11"/>
      <c r="AE4037" s="11" t="s">
        <v>777</v>
      </c>
      <c r="AF4037" s="11"/>
      <c r="AG4037" s="11"/>
      <c r="AH4037" s="11"/>
      <c r="AI4037" s="11" t="s">
        <v>225</v>
      </c>
      <c r="AJ4037" s="9" t="s">
        <v>59</v>
      </c>
      <c r="AK4037" s="9" t="s">
        <v>114</v>
      </c>
      <c r="AL4037" s="9"/>
    </row>
    <row r="4038" spans="1:38" hidden="1" x14ac:dyDescent="0.2">
      <c r="A4038" s="12">
        <v>3276</v>
      </c>
      <c r="B4038" s="12">
        <v>61</v>
      </c>
      <c r="C4038" s="11" t="s">
        <v>1502</v>
      </c>
      <c r="D4038" s="11" t="s">
        <v>1501</v>
      </c>
      <c r="E4038" s="12">
        <v>1978</v>
      </c>
      <c r="F4038" s="11" t="s">
        <v>780</v>
      </c>
      <c r="G4038" s="13">
        <v>-5.1209037010835399E-18</v>
      </c>
      <c r="H4038" s="13">
        <v>0</v>
      </c>
      <c r="I4038" s="13"/>
      <c r="J4038" s="11"/>
      <c r="K4038" s="11"/>
      <c r="L4038" s="11" t="s">
        <v>1500</v>
      </c>
      <c r="M4038" s="11" t="s">
        <v>57</v>
      </c>
      <c r="N4038" s="11" t="s">
        <v>806</v>
      </c>
      <c r="O4038" s="11" t="s">
        <v>806</v>
      </c>
      <c r="P4038" s="11" t="s">
        <v>1509</v>
      </c>
      <c r="Q4038" s="11"/>
      <c r="R4038" s="14"/>
      <c r="S4038" s="11" t="s">
        <v>1503</v>
      </c>
      <c r="T4038" s="11" t="s">
        <v>1504</v>
      </c>
      <c r="U4038" s="11" t="s">
        <v>96</v>
      </c>
      <c r="V4038" s="14"/>
      <c r="W4038" s="14"/>
      <c r="X4038" s="11" t="s">
        <v>92</v>
      </c>
      <c r="Y4038" s="11" t="s">
        <v>93</v>
      </c>
      <c r="Z4038" s="11" t="s">
        <v>20</v>
      </c>
      <c r="AA4038" s="11"/>
      <c r="AB4038" s="11" t="s">
        <v>184</v>
      </c>
      <c r="AC4038" s="11" t="s">
        <v>753</v>
      </c>
      <c r="AD4038" s="11"/>
      <c r="AE4038" s="11" t="s">
        <v>777</v>
      </c>
      <c r="AF4038" s="11"/>
      <c r="AG4038" s="11"/>
      <c r="AH4038" s="11"/>
      <c r="AI4038" s="11" t="s">
        <v>225</v>
      </c>
      <c r="AJ4038" s="9" t="s">
        <v>59</v>
      </c>
      <c r="AK4038" s="9" t="s">
        <v>114</v>
      </c>
      <c r="AL4038" s="9"/>
    </row>
    <row r="4039" spans="1:38" hidden="1" x14ac:dyDescent="0.2">
      <c r="A4039" s="12">
        <v>3276</v>
      </c>
      <c r="B4039" s="12">
        <v>62</v>
      </c>
      <c r="C4039" s="11" t="s">
        <v>1502</v>
      </c>
      <c r="D4039" s="11" t="s">
        <v>1501</v>
      </c>
      <c r="E4039" s="12">
        <v>1978</v>
      </c>
      <c r="F4039" s="11" t="s">
        <v>780</v>
      </c>
      <c r="G4039" s="13">
        <v>-5.1209037010835399E-18</v>
      </c>
      <c r="H4039" s="13">
        <v>0</v>
      </c>
      <c r="I4039" s="13"/>
      <c r="J4039" s="11"/>
      <c r="K4039" s="11"/>
      <c r="L4039" s="11" t="s">
        <v>842</v>
      </c>
      <c r="M4039" s="11" t="s">
        <v>57</v>
      </c>
      <c r="N4039" s="11" t="s">
        <v>806</v>
      </c>
      <c r="O4039" s="11" t="s">
        <v>806</v>
      </c>
      <c r="P4039" s="11" t="s">
        <v>1509</v>
      </c>
      <c r="Q4039" s="11"/>
      <c r="R4039" s="14"/>
      <c r="S4039" s="11" t="s">
        <v>1503</v>
      </c>
      <c r="T4039" s="11" t="s">
        <v>1504</v>
      </c>
      <c r="U4039" s="11" t="s">
        <v>96</v>
      </c>
      <c r="V4039" s="14"/>
      <c r="W4039" s="14"/>
      <c r="X4039" s="11" t="s">
        <v>92</v>
      </c>
      <c r="Y4039" s="11" t="s">
        <v>93</v>
      </c>
      <c r="Z4039" s="11" t="s">
        <v>20</v>
      </c>
      <c r="AA4039" s="11"/>
      <c r="AB4039" s="11" t="s">
        <v>184</v>
      </c>
      <c r="AC4039" s="11" t="s">
        <v>753</v>
      </c>
      <c r="AD4039" s="11"/>
      <c r="AE4039" s="11" t="s">
        <v>777</v>
      </c>
      <c r="AF4039" s="11"/>
      <c r="AG4039" s="11"/>
      <c r="AH4039" s="11"/>
      <c r="AI4039" s="11" t="s">
        <v>225</v>
      </c>
      <c r="AJ4039" s="9" t="s">
        <v>59</v>
      </c>
      <c r="AK4039" s="9" t="s">
        <v>114</v>
      </c>
      <c r="AL4039" s="9"/>
    </row>
    <row r="4040" spans="1:38" hidden="1" x14ac:dyDescent="0.2">
      <c r="A4040" s="12">
        <v>3276</v>
      </c>
      <c r="B4040" s="12">
        <v>63</v>
      </c>
      <c r="C4040" s="11" t="s">
        <v>1502</v>
      </c>
      <c r="D4040" s="11" t="s">
        <v>1501</v>
      </c>
      <c r="E4040" s="12">
        <v>1978</v>
      </c>
      <c r="F4040" s="11" t="s">
        <v>780</v>
      </c>
      <c r="G4040" s="13">
        <v>0</v>
      </c>
      <c r="H4040" s="13">
        <v>0</v>
      </c>
      <c r="I4040" s="13"/>
      <c r="J4040" s="11"/>
      <c r="K4040" s="11"/>
      <c r="L4040" s="11" t="s">
        <v>843</v>
      </c>
      <c r="M4040" s="11" t="s">
        <v>57</v>
      </c>
      <c r="N4040" s="11" t="s">
        <v>806</v>
      </c>
      <c r="O4040" s="11" t="s">
        <v>806</v>
      </c>
      <c r="P4040" s="11" t="s">
        <v>1509</v>
      </c>
      <c r="Q4040" s="11"/>
      <c r="R4040" s="14"/>
      <c r="S4040" s="11" t="s">
        <v>1503</v>
      </c>
      <c r="T4040" s="11" t="s">
        <v>1504</v>
      </c>
      <c r="U4040" s="11" t="s">
        <v>96</v>
      </c>
      <c r="V4040" s="14"/>
      <c r="W4040" s="14"/>
      <c r="X4040" s="11" t="s">
        <v>92</v>
      </c>
      <c r="Y4040" s="11" t="s">
        <v>93</v>
      </c>
      <c r="Z4040" s="11" t="s">
        <v>20</v>
      </c>
      <c r="AA4040" s="11"/>
      <c r="AB4040" s="11" t="s">
        <v>184</v>
      </c>
      <c r="AC4040" s="11" t="s">
        <v>753</v>
      </c>
      <c r="AD4040" s="11"/>
      <c r="AE4040" s="11" t="s">
        <v>777</v>
      </c>
      <c r="AF4040" s="11"/>
      <c r="AG4040" s="11"/>
      <c r="AH4040" s="11"/>
      <c r="AI4040" s="11" t="s">
        <v>225</v>
      </c>
      <c r="AJ4040" s="9" t="s">
        <v>59</v>
      </c>
      <c r="AK4040" s="9" t="s">
        <v>114</v>
      </c>
      <c r="AL4040" s="9"/>
    </row>
    <row r="4041" spans="1:38" hidden="1" x14ac:dyDescent="0.2">
      <c r="A4041" s="12">
        <v>3276</v>
      </c>
      <c r="B4041" s="12">
        <v>64</v>
      </c>
      <c r="C4041" s="11" t="s">
        <v>1502</v>
      </c>
      <c r="D4041" s="11" t="s">
        <v>1501</v>
      </c>
      <c r="E4041" s="12">
        <v>1978</v>
      </c>
      <c r="F4041" s="11" t="s">
        <v>780</v>
      </c>
      <c r="G4041" s="13">
        <v>3.2000000000000002E-3</v>
      </c>
      <c r="H4041" s="13">
        <v>2</v>
      </c>
      <c r="I4041" s="13"/>
      <c r="J4041" s="11"/>
      <c r="K4041" s="11"/>
      <c r="L4041" s="11" t="s">
        <v>844</v>
      </c>
      <c r="M4041" s="11" t="s">
        <v>57</v>
      </c>
      <c r="N4041" s="11" t="s">
        <v>806</v>
      </c>
      <c r="O4041" s="11" t="s">
        <v>806</v>
      </c>
      <c r="P4041" s="11" t="s">
        <v>1509</v>
      </c>
      <c r="Q4041" s="11"/>
      <c r="R4041" s="14"/>
      <c r="S4041" s="11" t="s">
        <v>1503</v>
      </c>
      <c r="T4041" s="11" t="s">
        <v>1504</v>
      </c>
      <c r="U4041" s="11" t="s">
        <v>96</v>
      </c>
      <c r="V4041" s="14"/>
      <c r="W4041" s="14"/>
      <c r="X4041" s="11" t="s">
        <v>92</v>
      </c>
      <c r="Y4041" s="11" t="s">
        <v>93</v>
      </c>
      <c r="Z4041" s="11" t="s">
        <v>20</v>
      </c>
      <c r="AA4041" s="11"/>
      <c r="AB4041" s="11" t="s">
        <v>184</v>
      </c>
      <c r="AC4041" s="11" t="s">
        <v>753</v>
      </c>
      <c r="AD4041" s="11"/>
      <c r="AE4041" s="11" t="s">
        <v>777</v>
      </c>
      <c r="AF4041" s="11"/>
      <c r="AG4041" s="11"/>
      <c r="AH4041" s="11"/>
      <c r="AI4041" s="11" t="s">
        <v>225</v>
      </c>
      <c r="AJ4041" s="9" t="s">
        <v>59</v>
      </c>
      <c r="AK4041" s="9" t="s">
        <v>114</v>
      </c>
      <c r="AL4041" s="9"/>
    </row>
    <row r="4042" spans="1:38" hidden="1" x14ac:dyDescent="0.2">
      <c r="A4042" s="12">
        <v>3276</v>
      </c>
      <c r="B4042" s="12">
        <v>65</v>
      </c>
      <c r="C4042" s="11" t="s">
        <v>1502</v>
      </c>
      <c r="D4042" s="11" t="s">
        <v>1501</v>
      </c>
      <c r="E4042" s="12">
        <v>1978</v>
      </c>
      <c r="F4042" s="11" t="s">
        <v>780</v>
      </c>
      <c r="G4042" s="13">
        <v>9.1423948220064694E-2</v>
      </c>
      <c r="H4042" s="13">
        <v>35</v>
      </c>
      <c r="I4042" s="13"/>
      <c r="J4042" s="11"/>
      <c r="K4042" s="11"/>
      <c r="L4042" s="11" t="s">
        <v>721</v>
      </c>
      <c r="M4042" s="11" t="s">
        <v>57</v>
      </c>
      <c r="N4042" s="11" t="s">
        <v>887</v>
      </c>
      <c r="O4042" s="11" t="s">
        <v>806</v>
      </c>
      <c r="P4042" s="11" t="s">
        <v>1509</v>
      </c>
      <c r="Q4042" s="11"/>
      <c r="R4042" s="14"/>
      <c r="S4042" s="11" t="s">
        <v>1503</v>
      </c>
      <c r="T4042" s="11" t="s">
        <v>1505</v>
      </c>
      <c r="U4042" s="11" t="s">
        <v>328</v>
      </c>
      <c r="V4042" s="14"/>
      <c r="W4042" s="14"/>
      <c r="X4042" s="11" t="s">
        <v>92</v>
      </c>
      <c r="Y4042" s="11" t="s">
        <v>93</v>
      </c>
      <c r="Z4042" s="11" t="s">
        <v>20</v>
      </c>
      <c r="AA4042" s="11"/>
      <c r="AB4042" s="11" t="s">
        <v>184</v>
      </c>
      <c r="AC4042" s="11" t="s">
        <v>753</v>
      </c>
      <c r="AD4042" s="11"/>
      <c r="AE4042" s="11" t="s">
        <v>777</v>
      </c>
      <c r="AF4042" s="11"/>
      <c r="AG4042" s="11"/>
      <c r="AH4042" s="11"/>
      <c r="AI4042" s="11" t="s">
        <v>225</v>
      </c>
      <c r="AJ4042" s="9" t="s">
        <v>59</v>
      </c>
      <c r="AK4042" s="9" t="s">
        <v>114</v>
      </c>
      <c r="AL4042" s="9"/>
    </row>
    <row r="4043" spans="1:38" hidden="1" x14ac:dyDescent="0.2">
      <c r="A4043" s="12">
        <v>3276</v>
      </c>
      <c r="B4043" s="12">
        <v>66</v>
      </c>
      <c r="C4043" s="11" t="s">
        <v>1502</v>
      </c>
      <c r="D4043" s="11" t="s">
        <v>1501</v>
      </c>
      <c r="E4043" s="12">
        <v>1978</v>
      </c>
      <c r="F4043" s="11" t="s">
        <v>780</v>
      </c>
      <c r="G4043" s="13">
        <v>4.7330097087378599E-2</v>
      </c>
      <c r="H4043" s="13">
        <v>18</v>
      </c>
      <c r="I4043" s="13"/>
      <c r="J4043" s="11"/>
      <c r="K4043" s="11"/>
      <c r="L4043" s="11" t="s">
        <v>722</v>
      </c>
      <c r="M4043" s="11" t="s">
        <v>57</v>
      </c>
      <c r="N4043" s="11" t="s">
        <v>887</v>
      </c>
      <c r="O4043" s="11" t="s">
        <v>806</v>
      </c>
      <c r="P4043" s="11" t="s">
        <v>1509</v>
      </c>
      <c r="Q4043" s="11"/>
      <c r="R4043" s="14"/>
      <c r="S4043" s="11" t="s">
        <v>1503</v>
      </c>
      <c r="T4043" s="11" t="s">
        <v>1505</v>
      </c>
      <c r="U4043" s="11" t="s">
        <v>328</v>
      </c>
      <c r="V4043" s="14"/>
      <c r="W4043" s="14"/>
      <c r="X4043" s="11" t="s">
        <v>92</v>
      </c>
      <c r="Y4043" s="11" t="s">
        <v>93</v>
      </c>
      <c r="Z4043" s="11" t="s">
        <v>20</v>
      </c>
      <c r="AA4043" s="11"/>
      <c r="AB4043" s="11" t="s">
        <v>184</v>
      </c>
      <c r="AC4043" s="11" t="s">
        <v>753</v>
      </c>
      <c r="AD4043" s="11"/>
      <c r="AE4043" s="11" t="s">
        <v>777</v>
      </c>
      <c r="AF4043" s="11"/>
      <c r="AG4043" s="11"/>
      <c r="AH4043" s="11"/>
      <c r="AI4043" s="11" t="s">
        <v>225</v>
      </c>
      <c r="AJ4043" s="9" t="s">
        <v>59</v>
      </c>
      <c r="AK4043" s="9" t="s">
        <v>114</v>
      </c>
      <c r="AL4043" s="9"/>
    </row>
    <row r="4044" spans="1:38" hidden="1" x14ac:dyDescent="0.2">
      <c r="A4044" s="12">
        <v>3276</v>
      </c>
      <c r="B4044" s="12">
        <v>67</v>
      </c>
      <c r="C4044" s="11" t="s">
        <v>1502</v>
      </c>
      <c r="D4044" s="11" t="s">
        <v>1501</v>
      </c>
      <c r="E4044" s="12">
        <v>1978</v>
      </c>
      <c r="F4044" s="11" t="s">
        <v>780</v>
      </c>
      <c r="G4044" s="13">
        <v>6.3309061488673102E-2</v>
      </c>
      <c r="H4044" s="13">
        <v>24</v>
      </c>
      <c r="I4044" s="13"/>
      <c r="J4044" s="11"/>
      <c r="K4044" s="11"/>
      <c r="L4044" s="11" t="s">
        <v>723</v>
      </c>
      <c r="M4044" s="11" t="s">
        <v>57</v>
      </c>
      <c r="N4044" s="11" t="s">
        <v>887</v>
      </c>
      <c r="O4044" s="11" t="s">
        <v>806</v>
      </c>
      <c r="P4044" s="11" t="s">
        <v>1509</v>
      </c>
      <c r="Q4044" s="11"/>
      <c r="R4044" s="14"/>
      <c r="S4044" s="11" t="s">
        <v>1503</v>
      </c>
      <c r="T4044" s="11" t="s">
        <v>1505</v>
      </c>
      <c r="U4044" s="11" t="s">
        <v>328</v>
      </c>
      <c r="V4044" s="14"/>
      <c r="W4044" s="14"/>
      <c r="X4044" s="11" t="s">
        <v>92</v>
      </c>
      <c r="Y4044" s="11" t="s">
        <v>93</v>
      </c>
      <c r="Z4044" s="11" t="s">
        <v>20</v>
      </c>
      <c r="AA4044" s="11"/>
      <c r="AB4044" s="11" t="s">
        <v>184</v>
      </c>
      <c r="AC4044" s="11" t="s">
        <v>753</v>
      </c>
      <c r="AD4044" s="11"/>
      <c r="AE4044" s="11" t="s">
        <v>777</v>
      </c>
      <c r="AF4044" s="11"/>
      <c r="AG4044" s="11"/>
      <c r="AH4044" s="11"/>
      <c r="AI4044" s="11" t="s">
        <v>225</v>
      </c>
      <c r="AJ4044" s="9" t="s">
        <v>59</v>
      </c>
      <c r="AK4044" s="9" t="s">
        <v>114</v>
      </c>
      <c r="AL4044" s="9"/>
    </row>
    <row r="4045" spans="1:38" hidden="1" x14ac:dyDescent="0.2">
      <c r="A4045" s="12">
        <v>3276</v>
      </c>
      <c r="B4045" s="12">
        <v>68</v>
      </c>
      <c r="C4045" s="11" t="s">
        <v>1502</v>
      </c>
      <c r="D4045" s="11" t="s">
        <v>1501</v>
      </c>
      <c r="E4045" s="12">
        <v>1978</v>
      </c>
      <c r="F4045" s="11" t="s">
        <v>780</v>
      </c>
      <c r="G4045" s="13">
        <v>3.9644012944983799E-2</v>
      </c>
      <c r="H4045" s="13">
        <v>15</v>
      </c>
      <c r="I4045" s="13"/>
      <c r="J4045" s="11"/>
      <c r="K4045" s="11"/>
      <c r="L4045" s="11" t="s">
        <v>724</v>
      </c>
      <c r="M4045" s="11" t="s">
        <v>57</v>
      </c>
      <c r="N4045" s="11" t="s">
        <v>887</v>
      </c>
      <c r="O4045" s="11" t="s">
        <v>806</v>
      </c>
      <c r="P4045" s="11" t="s">
        <v>1509</v>
      </c>
      <c r="Q4045" s="11"/>
      <c r="R4045" s="14"/>
      <c r="S4045" s="11" t="s">
        <v>1503</v>
      </c>
      <c r="T4045" s="11" t="s">
        <v>1505</v>
      </c>
      <c r="U4045" s="11" t="s">
        <v>328</v>
      </c>
      <c r="V4045" s="14"/>
      <c r="W4045" s="14"/>
      <c r="X4045" s="11" t="s">
        <v>92</v>
      </c>
      <c r="Y4045" s="11" t="s">
        <v>93</v>
      </c>
      <c r="Z4045" s="11" t="s">
        <v>20</v>
      </c>
      <c r="AA4045" s="11"/>
      <c r="AB4045" s="11" t="s">
        <v>184</v>
      </c>
      <c r="AC4045" s="11" t="s">
        <v>753</v>
      </c>
      <c r="AD4045" s="11"/>
      <c r="AE4045" s="11" t="s">
        <v>777</v>
      </c>
      <c r="AF4045" s="11"/>
      <c r="AG4045" s="11"/>
      <c r="AH4045" s="11"/>
      <c r="AI4045" s="11" t="s">
        <v>225</v>
      </c>
      <c r="AJ4045" s="9" t="s">
        <v>59</v>
      </c>
      <c r="AK4045" s="9" t="s">
        <v>114</v>
      </c>
      <c r="AL4045" s="9"/>
    </row>
    <row r="4046" spans="1:38" hidden="1" x14ac:dyDescent="0.2">
      <c r="A4046" s="12">
        <v>3276</v>
      </c>
      <c r="B4046" s="12">
        <v>69</v>
      </c>
      <c r="C4046" s="11" t="s">
        <v>1502</v>
      </c>
      <c r="D4046" s="11" t="s">
        <v>1501</v>
      </c>
      <c r="E4046" s="12">
        <v>1978</v>
      </c>
      <c r="F4046" s="11" t="s">
        <v>780</v>
      </c>
      <c r="G4046" s="13">
        <v>3.6610032362459501E-2</v>
      </c>
      <c r="H4046" s="13">
        <v>14</v>
      </c>
      <c r="I4046" s="13"/>
      <c r="J4046" s="11"/>
      <c r="K4046" s="11"/>
      <c r="L4046" s="11" t="s">
        <v>725</v>
      </c>
      <c r="M4046" s="11" t="s">
        <v>57</v>
      </c>
      <c r="N4046" s="11" t="s">
        <v>887</v>
      </c>
      <c r="O4046" s="11" t="s">
        <v>806</v>
      </c>
      <c r="P4046" s="11" t="s">
        <v>1509</v>
      </c>
      <c r="Q4046" s="11"/>
      <c r="R4046" s="14"/>
      <c r="S4046" s="11" t="s">
        <v>1503</v>
      </c>
      <c r="T4046" s="11" t="s">
        <v>1505</v>
      </c>
      <c r="U4046" s="11" t="s">
        <v>328</v>
      </c>
      <c r="V4046" s="14"/>
      <c r="W4046" s="14"/>
      <c r="X4046" s="11" t="s">
        <v>92</v>
      </c>
      <c r="Y4046" s="11" t="s">
        <v>93</v>
      </c>
      <c r="Z4046" s="11" t="s">
        <v>20</v>
      </c>
      <c r="AA4046" s="11"/>
      <c r="AB4046" s="11" t="s">
        <v>184</v>
      </c>
      <c r="AC4046" s="11" t="s">
        <v>753</v>
      </c>
      <c r="AD4046" s="11"/>
      <c r="AE4046" s="11" t="s">
        <v>777</v>
      </c>
      <c r="AF4046" s="11"/>
      <c r="AG4046" s="11"/>
      <c r="AH4046" s="11"/>
      <c r="AI4046" s="11" t="s">
        <v>225</v>
      </c>
      <c r="AJ4046" s="9" t="s">
        <v>59</v>
      </c>
      <c r="AK4046" s="9" t="s">
        <v>114</v>
      </c>
      <c r="AL4046" s="9"/>
    </row>
    <row r="4047" spans="1:38" hidden="1" x14ac:dyDescent="0.2">
      <c r="A4047" s="12">
        <v>3276</v>
      </c>
      <c r="B4047" s="12">
        <v>70</v>
      </c>
      <c r="C4047" s="11" t="s">
        <v>1502</v>
      </c>
      <c r="D4047" s="11" t="s">
        <v>1501</v>
      </c>
      <c r="E4047" s="12">
        <v>1978</v>
      </c>
      <c r="F4047" s="11" t="s">
        <v>780</v>
      </c>
      <c r="G4047" s="13">
        <v>1.6181229773462799E-2</v>
      </c>
      <c r="H4047" s="13">
        <v>6</v>
      </c>
      <c r="I4047" s="13"/>
      <c r="J4047" s="11"/>
      <c r="K4047" s="11"/>
      <c r="L4047" s="11" t="s">
        <v>726</v>
      </c>
      <c r="M4047" s="11" t="s">
        <v>57</v>
      </c>
      <c r="N4047" s="11" t="s">
        <v>887</v>
      </c>
      <c r="O4047" s="11" t="s">
        <v>806</v>
      </c>
      <c r="P4047" s="11" t="s">
        <v>1509</v>
      </c>
      <c r="Q4047" s="11"/>
      <c r="R4047" s="14"/>
      <c r="S4047" s="11" t="s">
        <v>1503</v>
      </c>
      <c r="T4047" s="11" t="s">
        <v>1505</v>
      </c>
      <c r="U4047" s="11" t="s">
        <v>328</v>
      </c>
      <c r="V4047" s="14"/>
      <c r="W4047" s="14"/>
      <c r="X4047" s="11" t="s">
        <v>92</v>
      </c>
      <c r="Y4047" s="11" t="s">
        <v>93</v>
      </c>
      <c r="Z4047" s="11" t="s">
        <v>20</v>
      </c>
      <c r="AA4047" s="11"/>
      <c r="AB4047" s="11" t="s">
        <v>184</v>
      </c>
      <c r="AC4047" s="11" t="s">
        <v>753</v>
      </c>
      <c r="AD4047" s="11"/>
      <c r="AE4047" s="11" t="s">
        <v>777</v>
      </c>
      <c r="AF4047" s="11"/>
      <c r="AG4047" s="11"/>
      <c r="AH4047" s="11"/>
      <c r="AI4047" s="11" t="s">
        <v>225</v>
      </c>
      <c r="AJ4047" s="9" t="s">
        <v>59</v>
      </c>
      <c r="AK4047" s="9" t="s">
        <v>114</v>
      </c>
      <c r="AL4047" s="9"/>
    </row>
    <row r="4048" spans="1:38" hidden="1" x14ac:dyDescent="0.2">
      <c r="A4048" s="12">
        <v>3276</v>
      </c>
      <c r="B4048" s="12">
        <v>71</v>
      </c>
      <c r="C4048" s="11" t="s">
        <v>1502</v>
      </c>
      <c r="D4048" s="11" t="s">
        <v>1501</v>
      </c>
      <c r="E4048" s="12">
        <v>1978</v>
      </c>
      <c r="F4048" s="11" t="s">
        <v>780</v>
      </c>
      <c r="G4048" s="13">
        <v>1.6181229773462799E-2</v>
      </c>
      <c r="H4048" s="13">
        <v>6</v>
      </c>
      <c r="I4048" s="13"/>
      <c r="J4048" s="11"/>
      <c r="K4048" s="11"/>
      <c r="L4048" s="11" t="s">
        <v>727</v>
      </c>
      <c r="M4048" s="11" t="s">
        <v>57</v>
      </c>
      <c r="N4048" s="11" t="s">
        <v>887</v>
      </c>
      <c r="O4048" s="11" t="s">
        <v>806</v>
      </c>
      <c r="P4048" s="11" t="s">
        <v>1509</v>
      </c>
      <c r="Q4048" s="11"/>
      <c r="R4048" s="14"/>
      <c r="S4048" s="11" t="s">
        <v>1503</v>
      </c>
      <c r="T4048" s="11" t="s">
        <v>1505</v>
      </c>
      <c r="U4048" s="11" t="s">
        <v>328</v>
      </c>
      <c r="V4048" s="14"/>
      <c r="W4048" s="14"/>
      <c r="X4048" s="11" t="s">
        <v>92</v>
      </c>
      <c r="Y4048" s="11" t="s">
        <v>93</v>
      </c>
      <c r="Z4048" s="11" t="s">
        <v>20</v>
      </c>
      <c r="AA4048" s="11"/>
      <c r="AB4048" s="11" t="s">
        <v>184</v>
      </c>
      <c r="AC4048" s="11" t="s">
        <v>753</v>
      </c>
      <c r="AD4048" s="11"/>
      <c r="AE4048" s="11" t="s">
        <v>777</v>
      </c>
      <c r="AF4048" s="11"/>
      <c r="AG4048" s="11"/>
      <c r="AH4048" s="11"/>
      <c r="AI4048" s="11" t="s">
        <v>225</v>
      </c>
      <c r="AJ4048" s="9" t="s">
        <v>59</v>
      </c>
      <c r="AK4048" s="9" t="s">
        <v>114</v>
      </c>
      <c r="AL4048" s="9"/>
    </row>
    <row r="4049" spans="1:38" hidden="1" x14ac:dyDescent="0.2">
      <c r="A4049" s="12">
        <v>3276</v>
      </c>
      <c r="B4049" s="12">
        <v>72</v>
      </c>
      <c r="C4049" s="11" t="s">
        <v>1502</v>
      </c>
      <c r="D4049" s="11" t="s">
        <v>1501</v>
      </c>
      <c r="E4049" s="12">
        <v>1978</v>
      </c>
      <c r="F4049" s="11" t="s">
        <v>780</v>
      </c>
      <c r="G4049" s="13">
        <v>3.2160194174757302E-2</v>
      </c>
      <c r="H4049" s="13">
        <v>12</v>
      </c>
      <c r="I4049" s="13"/>
      <c r="J4049" s="11"/>
      <c r="K4049" s="11"/>
      <c r="L4049" s="11" t="s">
        <v>728</v>
      </c>
      <c r="M4049" s="11" t="s">
        <v>57</v>
      </c>
      <c r="N4049" s="11" t="s">
        <v>887</v>
      </c>
      <c r="O4049" s="11" t="s">
        <v>806</v>
      </c>
      <c r="P4049" s="11" t="s">
        <v>1509</v>
      </c>
      <c r="Q4049" s="11"/>
      <c r="R4049" s="14"/>
      <c r="S4049" s="11" t="s">
        <v>1503</v>
      </c>
      <c r="T4049" s="11" t="s">
        <v>1505</v>
      </c>
      <c r="U4049" s="11" t="s">
        <v>328</v>
      </c>
      <c r="V4049" s="14"/>
      <c r="W4049" s="14"/>
      <c r="X4049" s="11" t="s">
        <v>92</v>
      </c>
      <c r="Y4049" s="11" t="s">
        <v>93</v>
      </c>
      <c r="Z4049" s="11" t="s">
        <v>20</v>
      </c>
      <c r="AA4049" s="11"/>
      <c r="AB4049" s="11" t="s">
        <v>184</v>
      </c>
      <c r="AC4049" s="11" t="s">
        <v>753</v>
      </c>
      <c r="AD4049" s="11"/>
      <c r="AE4049" s="11" t="s">
        <v>777</v>
      </c>
      <c r="AF4049" s="11"/>
      <c r="AG4049" s="11"/>
      <c r="AH4049" s="11"/>
      <c r="AI4049" s="11" t="s">
        <v>225</v>
      </c>
      <c r="AJ4049" s="9" t="s">
        <v>59</v>
      </c>
      <c r="AK4049" s="9" t="s">
        <v>114</v>
      </c>
      <c r="AL4049" s="9"/>
    </row>
    <row r="4050" spans="1:38" hidden="1" x14ac:dyDescent="0.2">
      <c r="A4050" s="12">
        <v>3276</v>
      </c>
      <c r="B4050" s="12">
        <v>73</v>
      </c>
      <c r="C4050" s="11" t="s">
        <v>1502</v>
      </c>
      <c r="D4050" s="11" t="s">
        <v>1501</v>
      </c>
      <c r="E4050" s="12">
        <v>1978</v>
      </c>
      <c r="F4050" s="11" t="s">
        <v>780</v>
      </c>
      <c r="G4050" s="13">
        <v>3.2160194174757302E-2</v>
      </c>
      <c r="H4050" s="13">
        <v>12</v>
      </c>
      <c r="I4050" s="13"/>
      <c r="J4050" s="11"/>
      <c r="K4050" s="11"/>
      <c r="L4050" s="11" t="s">
        <v>729</v>
      </c>
      <c r="M4050" s="11" t="s">
        <v>57</v>
      </c>
      <c r="N4050" s="11" t="s">
        <v>887</v>
      </c>
      <c r="O4050" s="11" t="s">
        <v>806</v>
      </c>
      <c r="P4050" s="11" t="s">
        <v>1509</v>
      </c>
      <c r="Q4050" s="11"/>
      <c r="R4050" s="14"/>
      <c r="S4050" s="11" t="s">
        <v>1503</v>
      </c>
      <c r="T4050" s="11" t="s">
        <v>1505</v>
      </c>
      <c r="U4050" s="11" t="s">
        <v>328</v>
      </c>
      <c r="V4050" s="14"/>
      <c r="W4050" s="14"/>
      <c r="X4050" s="11" t="s">
        <v>92</v>
      </c>
      <c r="Y4050" s="11" t="s">
        <v>93</v>
      </c>
      <c r="Z4050" s="11" t="s">
        <v>20</v>
      </c>
      <c r="AA4050" s="11"/>
      <c r="AB4050" s="11" t="s">
        <v>184</v>
      </c>
      <c r="AC4050" s="11" t="s">
        <v>753</v>
      </c>
      <c r="AD4050" s="11"/>
      <c r="AE4050" s="11" t="s">
        <v>777</v>
      </c>
      <c r="AF4050" s="11"/>
      <c r="AG4050" s="11"/>
      <c r="AH4050" s="11"/>
      <c r="AI4050" s="11" t="s">
        <v>225</v>
      </c>
      <c r="AJ4050" s="9" t="s">
        <v>59</v>
      </c>
      <c r="AK4050" s="9" t="s">
        <v>114</v>
      </c>
      <c r="AL4050" s="9"/>
    </row>
    <row r="4051" spans="1:38" hidden="1" x14ac:dyDescent="0.2">
      <c r="A4051" s="12">
        <v>3276</v>
      </c>
      <c r="B4051" s="12">
        <v>74</v>
      </c>
      <c r="C4051" s="11" t="s">
        <v>1502</v>
      </c>
      <c r="D4051" s="11" t="s">
        <v>1501</v>
      </c>
      <c r="E4051" s="12">
        <v>1978</v>
      </c>
      <c r="F4051" s="11" t="s">
        <v>780</v>
      </c>
      <c r="G4051" s="13">
        <v>1.27427184466019E-2</v>
      </c>
      <c r="H4051" s="13">
        <v>5</v>
      </c>
      <c r="I4051" s="13"/>
      <c r="J4051" s="11"/>
      <c r="K4051" s="11"/>
      <c r="L4051" s="11" t="s">
        <v>730</v>
      </c>
      <c r="M4051" s="11" t="s">
        <v>57</v>
      </c>
      <c r="N4051" s="11" t="s">
        <v>887</v>
      </c>
      <c r="O4051" s="11" t="s">
        <v>806</v>
      </c>
      <c r="P4051" s="11" t="s">
        <v>1509</v>
      </c>
      <c r="Q4051" s="11"/>
      <c r="R4051" s="14"/>
      <c r="S4051" s="11" t="s">
        <v>1503</v>
      </c>
      <c r="T4051" s="11" t="s">
        <v>1505</v>
      </c>
      <c r="U4051" s="11" t="s">
        <v>328</v>
      </c>
      <c r="V4051" s="14"/>
      <c r="W4051" s="14"/>
      <c r="X4051" s="11" t="s">
        <v>92</v>
      </c>
      <c r="Y4051" s="11" t="s">
        <v>93</v>
      </c>
      <c r="Z4051" s="11" t="s">
        <v>20</v>
      </c>
      <c r="AA4051" s="11"/>
      <c r="AB4051" s="11" t="s">
        <v>184</v>
      </c>
      <c r="AC4051" s="11" t="s">
        <v>753</v>
      </c>
      <c r="AD4051" s="11"/>
      <c r="AE4051" s="11" t="s">
        <v>777</v>
      </c>
      <c r="AF4051" s="11"/>
      <c r="AG4051" s="11"/>
      <c r="AH4051" s="11"/>
      <c r="AI4051" s="11" t="s">
        <v>225</v>
      </c>
      <c r="AJ4051" s="9" t="s">
        <v>59</v>
      </c>
      <c r="AK4051" s="9" t="s">
        <v>114</v>
      </c>
      <c r="AL4051" s="9"/>
    </row>
    <row r="4052" spans="1:38" hidden="1" x14ac:dyDescent="0.2">
      <c r="A4052" s="12">
        <v>3276</v>
      </c>
      <c r="B4052" s="12">
        <v>75</v>
      </c>
      <c r="C4052" s="11" t="s">
        <v>1502</v>
      </c>
      <c r="D4052" s="11" t="s">
        <v>1501</v>
      </c>
      <c r="E4052" s="12">
        <v>1978</v>
      </c>
      <c r="F4052" s="11" t="s">
        <v>780</v>
      </c>
      <c r="G4052" s="13">
        <v>1.27427184466019E-2</v>
      </c>
      <c r="H4052" s="13">
        <v>5</v>
      </c>
      <c r="I4052" s="13"/>
      <c r="J4052" s="11"/>
      <c r="K4052" s="11"/>
      <c r="L4052" s="11" t="s">
        <v>736</v>
      </c>
      <c r="M4052" s="11" t="s">
        <v>57</v>
      </c>
      <c r="N4052" s="11" t="s">
        <v>887</v>
      </c>
      <c r="O4052" s="11" t="s">
        <v>806</v>
      </c>
      <c r="P4052" s="11" t="s">
        <v>1509</v>
      </c>
      <c r="Q4052" s="11"/>
      <c r="R4052" s="14"/>
      <c r="S4052" s="11" t="s">
        <v>1503</v>
      </c>
      <c r="T4052" s="11" t="s">
        <v>1505</v>
      </c>
      <c r="U4052" s="11" t="s">
        <v>328</v>
      </c>
      <c r="V4052" s="14"/>
      <c r="W4052" s="14"/>
      <c r="X4052" s="11" t="s">
        <v>92</v>
      </c>
      <c r="Y4052" s="11" t="s">
        <v>93</v>
      </c>
      <c r="Z4052" s="11" t="s">
        <v>20</v>
      </c>
      <c r="AA4052" s="11"/>
      <c r="AB4052" s="11" t="s">
        <v>184</v>
      </c>
      <c r="AC4052" s="11" t="s">
        <v>753</v>
      </c>
      <c r="AD4052" s="11"/>
      <c r="AE4052" s="11" t="s">
        <v>777</v>
      </c>
      <c r="AF4052" s="11"/>
      <c r="AG4052" s="11"/>
      <c r="AH4052" s="11"/>
      <c r="AI4052" s="11" t="s">
        <v>225</v>
      </c>
      <c r="AJ4052" s="9" t="s">
        <v>59</v>
      </c>
      <c r="AK4052" s="9" t="s">
        <v>114</v>
      </c>
      <c r="AL4052" s="9"/>
    </row>
    <row r="4053" spans="1:38" hidden="1" x14ac:dyDescent="0.2">
      <c r="A4053" s="12">
        <v>3276</v>
      </c>
      <c r="B4053" s="12">
        <v>76</v>
      </c>
      <c r="C4053" s="11" t="s">
        <v>1502</v>
      </c>
      <c r="D4053" s="11" t="s">
        <v>1501</v>
      </c>
      <c r="E4053" s="12">
        <v>1978</v>
      </c>
      <c r="F4053" s="11" t="s">
        <v>780</v>
      </c>
      <c r="G4053" s="13">
        <v>1.0113268608414199E-2</v>
      </c>
      <c r="H4053" s="13">
        <v>4</v>
      </c>
      <c r="I4053" s="13"/>
      <c r="J4053" s="11"/>
      <c r="K4053" s="11"/>
      <c r="L4053" s="11" t="s">
        <v>737</v>
      </c>
      <c r="M4053" s="11" t="s">
        <v>57</v>
      </c>
      <c r="N4053" s="11" t="s">
        <v>887</v>
      </c>
      <c r="O4053" s="11" t="s">
        <v>806</v>
      </c>
      <c r="P4053" s="11" t="s">
        <v>1509</v>
      </c>
      <c r="Q4053" s="11"/>
      <c r="R4053" s="14"/>
      <c r="S4053" s="11" t="s">
        <v>1503</v>
      </c>
      <c r="T4053" s="11" t="s">
        <v>1505</v>
      </c>
      <c r="U4053" s="11" t="s">
        <v>328</v>
      </c>
      <c r="V4053" s="14"/>
      <c r="W4053" s="14"/>
      <c r="X4053" s="11" t="s">
        <v>92</v>
      </c>
      <c r="Y4053" s="11" t="s">
        <v>93</v>
      </c>
      <c r="Z4053" s="11" t="s">
        <v>20</v>
      </c>
      <c r="AA4053" s="11"/>
      <c r="AB4053" s="11" t="s">
        <v>184</v>
      </c>
      <c r="AC4053" s="11" t="s">
        <v>753</v>
      </c>
      <c r="AD4053" s="11"/>
      <c r="AE4053" s="11" t="s">
        <v>777</v>
      </c>
      <c r="AF4053" s="11"/>
      <c r="AG4053" s="11"/>
      <c r="AH4053" s="11"/>
      <c r="AI4053" s="11" t="s">
        <v>225</v>
      </c>
      <c r="AJ4053" s="9" t="s">
        <v>59</v>
      </c>
      <c r="AK4053" s="9" t="s">
        <v>114</v>
      </c>
      <c r="AL4053" s="9"/>
    </row>
    <row r="4054" spans="1:38" hidden="1" x14ac:dyDescent="0.2">
      <c r="A4054" s="12">
        <v>3276</v>
      </c>
      <c r="B4054" s="12">
        <v>77</v>
      </c>
      <c r="C4054" s="11" t="s">
        <v>1502</v>
      </c>
      <c r="D4054" s="11" t="s">
        <v>1501</v>
      </c>
      <c r="E4054" s="12">
        <v>1978</v>
      </c>
      <c r="F4054" s="11" t="s">
        <v>780</v>
      </c>
      <c r="G4054" s="13">
        <v>3.3980582524271802E-2</v>
      </c>
      <c r="H4054" s="13">
        <v>13</v>
      </c>
      <c r="I4054" s="13"/>
      <c r="J4054" s="11"/>
      <c r="K4054" s="11"/>
      <c r="L4054" s="11" t="s">
        <v>738</v>
      </c>
      <c r="M4054" s="11" t="s">
        <v>57</v>
      </c>
      <c r="N4054" s="11" t="s">
        <v>887</v>
      </c>
      <c r="O4054" s="11" t="s">
        <v>806</v>
      </c>
      <c r="P4054" s="11" t="s">
        <v>1509</v>
      </c>
      <c r="Q4054" s="11"/>
      <c r="R4054" s="14"/>
      <c r="S4054" s="11" t="s">
        <v>1503</v>
      </c>
      <c r="T4054" s="11" t="s">
        <v>1505</v>
      </c>
      <c r="U4054" s="11" t="s">
        <v>328</v>
      </c>
      <c r="V4054" s="14"/>
      <c r="W4054" s="14"/>
      <c r="X4054" s="11" t="s">
        <v>92</v>
      </c>
      <c r="Y4054" s="11" t="s">
        <v>93</v>
      </c>
      <c r="Z4054" s="11" t="s">
        <v>20</v>
      </c>
      <c r="AA4054" s="11"/>
      <c r="AB4054" s="11" t="s">
        <v>184</v>
      </c>
      <c r="AC4054" s="11" t="s">
        <v>753</v>
      </c>
      <c r="AD4054" s="11"/>
      <c r="AE4054" s="11" t="s">
        <v>777</v>
      </c>
      <c r="AF4054" s="11"/>
      <c r="AG4054" s="11"/>
      <c r="AH4054" s="11"/>
      <c r="AI4054" s="11" t="s">
        <v>225</v>
      </c>
      <c r="AJ4054" s="9" t="s">
        <v>59</v>
      </c>
      <c r="AK4054" s="9" t="s">
        <v>114</v>
      </c>
      <c r="AL4054" s="9"/>
    </row>
    <row r="4055" spans="1:38" hidden="1" x14ac:dyDescent="0.2">
      <c r="A4055" s="12">
        <v>3276</v>
      </c>
      <c r="B4055" s="12">
        <v>78</v>
      </c>
      <c r="C4055" s="11" t="s">
        <v>1502</v>
      </c>
      <c r="D4055" s="11" t="s">
        <v>1501</v>
      </c>
      <c r="E4055" s="12">
        <v>1978</v>
      </c>
      <c r="F4055" s="11" t="s">
        <v>780</v>
      </c>
      <c r="G4055" s="13">
        <v>3.4182847896440098E-2</v>
      </c>
      <c r="H4055" s="13">
        <v>13</v>
      </c>
      <c r="I4055" s="13"/>
      <c r="J4055" s="11"/>
      <c r="K4055" s="11"/>
      <c r="L4055" s="11" t="s">
        <v>739</v>
      </c>
      <c r="M4055" s="11" t="s">
        <v>57</v>
      </c>
      <c r="N4055" s="11" t="s">
        <v>887</v>
      </c>
      <c r="O4055" s="11" t="s">
        <v>806</v>
      </c>
      <c r="P4055" s="11" t="s">
        <v>1509</v>
      </c>
      <c r="Q4055" s="11"/>
      <c r="R4055" s="14"/>
      <c r="S4055" s="11" t="s">
        <v>1503</v>
      </c>
      <c r="T4055" s="11" t="s">
        <v>1505</v>
      </c>
      <c r="U4055" s="11" t="s">
        <v>328</v>
      </c>
      <c r="V4055" s="14"/>
      <c r="W4055" s="14"/>
      <c r="X4055" s="11" t="s">
        <v>92</v>
      </c>
      <c r="Y4055" s="11" t="s">
        <v>93</v>
      </c>
      <c r="Z4055" s="11" t="s">
        <v>20</v>
      </c>
      <c r="AA4055" s="11"/>
      <c r="AB4055" s="11" t="s">
        <v>184</v>
      </c>
      <c r="AC4055" s="11" t="s">
        <v>753</v>
      </c>
      <c r="AD4055" s="11"/>
      <c r="AE4055" s="11" t="s">
        <v>777</v>
      </c>
      <c r="AF4055" s="11"/>
      <c r="AG4055" s="11"/>
      <c r="AH4055" s="11"/>
      <c r="AI4055" s="11" t="s">
        <v>225</v>
      </c>
      <c r="AJ4055" s="9" t="s">
        <v>59</v>
      </c>
      <c r="AK4055" s="9" t="s">
        <v>114</v>
      </c>
      <c r="AL4055" s="9"/>
    </row>
    <row r="4056" spans="1:38" hidden="1" x14ac:dyDescent="0.2">
      <c r="A4056" s="12">
        <v>3276</v>
      </c>
      <c r="B4056" s="12">
        <v>79</v>
      </c>
      <c r="C4056" s="11" t="s">
        <v>1502</v>
      </c>
      <c r="D4056" s="11" t="s">
        <v>1501</v>
      </c>
      <c r="E4056" s="12">
        <v>1978</v>
      </c>
      <c r="F4056" s="11" t="s">
        <v>780</v>
      </c>
      <c r="G4056" s="13">
        <v>2.8114886731391599E-2</v>
      </c>
      <c r="H4056" s="13">
        <v>11</v>
      </c>
      <c r="I4056" s="13"/>
      <c r="J4056" s="11"/>
      <c r="K4056" s="11"/>
      <c r="L4056" s="11" t="s">
        <v>740</v>
      </c>
      <c r="M4056" s="11" t="s">
        <v>57</v>
      </c>
      <c r="N4056" s="11" t="s">
        <v>887</v>
      </c>
      <c r="O4056" s="11" t="s">
        <v>806</v>
      </c>
      <c r="P4056" s="11" t="s">
        <v>1509</v>
      </c>
      <c r="Q4056" s="11"/>
      <c r="R4056" s="14"/>
      <c r="S4056" s="11" t="s">
        <v>1503</v>
      </c>
      <c r="T4056" s="11" t="s">
        <v>1505</v>
      </c>
      <c r="U4056" s="11" t="s">
        <v>328</v>
      </c>
      <c r="V4056" s="14"/>
      <c r="W4056" s="14"/>
      <c r="X4056" s="11" t="s">
        <v>92</v>
      </c>
      <c r="Y4056" s="11" t="s">
        <v>93</v>
      </c>
      <c r="Z4056" s="11" t="s">
        <v>20</v>
      </c>
      <c r="AA4056" s="11"/>
      <c r="AB4056" s="11" t="s">
        <v>184</v>
      </c>
      <c r="AC4056" s="11" t="s">
        <v>753</v>
      </c>
      <c r="AD4056" s="11"/>
      <c r="AE4056" s="11" t="s">
        <v>777</v>
      </c>
      <c r="AF4056" s="11"/>
      <c r="AG4056" s="11"/>
      <c r="AH4056" s="11"/>
      <c r="AI4056" s="11" t="s">
        <v>225</v>
      </c>
      <c r="AJ4056" s="9" t="s">
        <v>59</v>
      </c>
      <c r="AK4056" s="9" t="s">
        <v>114</v>
      </c>
      <c r="AL4056" s="9"/>
    </row>
    <row r="4057" spans="1:38" hidden="1" x14ac:dyDescent="0.2">
      <c r="A4057" s="12">
        <v>3276</v>
      </c>
      <c r="B4057" s="12">
        <v>80</v>
      </c>
      <c r="C4057" s="11" t="s">
        <v>1502</v>
      </c>
      <c r="D4057" s="11" t="s">
        <v>1501</v>
      </c>
      <c r="E4057" s="12">
        <v>1978</v>
      </c>
      <c r="F4057" s="11" t="s">
        <v>780</v>
      </c>
      <c r="G4057" s="13">
        <v>2.8317152103559898E-2</v>
      </c>
      <c r="H4057" s="13">
        <v>11</v>
      </c>
      <c r="I4057" s="13"/>
      <c r="J4057" s="11"/>
      <c r="K4057" s="11"/>
      <c r="L4057" s="11" t="s">
        <v>741</v>
      </c>
      <c r="M4057" s="11" t="s">
        <v>57</v>
      </c>
      <c r="N4057" s="11" t="s">
        <v>887</v>
      </c>
      <c r="O4057" s="11" t="s">
        <v>806</v>
      </c>
      <c r="P4057" s="11" t="s">
        <v>1509</v>
      </c>
      <c r="Q4057" s="11"/>
      <c r="R4057" s="14"/>
      <c r="S4057" s="11" t="s">
        <v>1503</v>
      </c>
      <c r="T4057" s="11" t="s">
        <v>1505</v>
      </c>
      <c r="U4057" s="11" t="s">
        <v>328</v>
      </c>
      <c r="V4057" s="14"/>
      <c r="W4057" s="14"/>
      <c r="X4057" s="11" t="s">
        <v>92</v>
      </c>
      <c r="Y4057" s="11" t="s">
        <v>93</v>
      </c>
      <c r="Z4057" s="11" t="s">
        <v>20</v>
      </c>
      <c r="AA4057" s="11"/>
      <c r="AB4057" s="11" t="s">
        <v>184</v>
      </c>
      <c r="AC4057" s="11" t="s">
        <v>753</v>
      </c>
      <c r="AD4057" s="11"/>
      <c r="AE4057" s="11" t="s">
        <v>777</v>
      </c>
      <c r="AF4057" s="11"/>
      <c r="AG4057" s="11"/>
      <c r="AH4057" s="11"/>
      <c r="AI4057" s="11" t="s">
        <v>225</v>
      </c>
      <c r="AJ4057" s="9" t="s">
        <v>59</v>
      </c>
      <c r="AK4057" s="9" t="s">
        <v>114</v>
      </c>
      <c r="AL4057" s="9"/>
    </row>
    <row r="4058" spans="1:38" hidden="1" x14ac:dyDescent="0.2">
      <c r="A4058" s="12">
        <v>3276</v>
      </c>
      <c r="B4058" s="12">
        <v>81</v>
      </c>
      <c r="C4058" s="11" t="s">
        <v>1502</v>
      </c>
      <c r="D4058" s="11" t="s">
        <v>1501</v>
      </c>
      <c r="E4058" s="12">
        <v>1978</v>
      </c>
      <c r="F4058" s="11" t="s">
        <v>780</v>
      </c>
      <c r="G4058" s="13">
        <v>2.8317152103559898E-2</v>
      </c>
      <c r="H4058" s="13">
        <v>11</v>
      </c>
      <c r="I4058" s="13"/>
      <c r="J4058" s="11"/>
      <c r="K4058" s="11"/>
      <c r="L4058" s="11" t="s">
        <v>742</v>
      </c>
      <c r="M4058" s="11" t="s">
        <v>57</v>
      </c>
      <c r="N4058" s="11" t="s">
        <v>887</v>
      </c>
      <c r="O4058" s="11" t="s">
        <v>806</v>
      </c>
      <c r="P4058" s="11" t="s">
        <v>1509</v>
      </c>
      <c r="Q4058" s="11"/>
      <c r="R4058" s="14"/>
      <c r="S4058" s="11" t="s">
        <v>1503</v>
      </c>
      <c r="T4058" s="11" t="s">
        <v>1505</v>
      </c>
      <c r="U4058" s="11" t="s">
        <v>328</v>
      </c>
      <c r="V4058" s="14"/>
      <c r="W4058" s="14"/>
      <c r="X4058" s="11" t="s">
        <v>92</v>
      </c>
      <c r="Y4058" s="11" t="s">
        <v>93</v>
      </c>
      <c r="Z4058" s="11" t="s">
        <v>20</v>
      </c>
      <c r="AA4058" s="11"/>
      <c r="AB4058" s="11" t="s">
        <v>184</v>
      </c>
      <c r="AC4058" s="11" t="s">
        <v>753</v>
      </c>
      <c r="AD4058" s="11"/>
      <c r="AE4058" s="11" t="s">
        <v>777</v>
      </c>
      <c r="AF4058" s="11"/>
      <c r="AG4058" s="11"/>
      <c r="AH4058" s="11"/>
      <c r="AI4058" s="11" t="s">
        <v>225</v>
      </c>
      <c r="AJ4058" s="9" t="s">
        <v>59</v>
      </c>
      <c r="AK4058" s="9" t="s">
        <v>114</v>
      </c>
      <c r="AL4058" s="9"/>
    </row>
    <row r="4059" spans="1:38" hidden="1" x14ac:dyDescent="0.2">
      <c r="A4059" s="12">
        <v>3276</v>
      </c>
      <c r="B4059" s="12">
        <v>82</v>
      </c>
      <c r="C4059" s="11" t="s">
        <v>1502</v>
      </c>
      <c r="D4059" s="11" t="s">
        <v>1501</v>
      </c>
      <c r="E4059" s="12">
        <v>1978</v>
      </c>
      <c r="F4059" s="11" t="s">
        <v>780</v>
      </c>
      <c r="G4059" s="13">
        <v>1.9215210355987101E-2</v>
      </c>
      <c r="H4059" s="13">
        <v>7</v>
      </c>
      <c r="I4059" s="13"/>
      <c r="J4059" s="11"/>
      <c r="K4059" s="11"/>
      <c r="L4059" s="11" t="s">
        <v>743</v>
      </c>
      <c r="M4059" s="11" t="s">
        <v>57</v>
      </c>
      <c r="N4059" s="11" t="s">
        <v>887</v>
      </c>
      <c r="O4059" s="11" t="s">
        <v>806</v>
      </c>
      <c r="P4059" s="11" t="s">
        <v>1509</v>
      </c>
      <c r="Q4059" s="11"/>
      <c r="R4059" s="14"/>
      <c r="S4059" s="11" t="s">
        <v>1503</v>
      </c>
      <c r="T4059" s="11" t="s">
        <v>1505</v>
      </c>
      <c r="U4059" s="11" t="s">
        <v>328</v>
      </c>
      <c r="V4059" s="14"/>
      <c r="W4059" s="14"/>
      <c r="X4059" s="11" t="s">
        <v>92</v>
      </c>
      <c r="Y4059" s="11" t="s">
        <v>93</v>
      </c>
      <c r="Z4059" s="11" t="s">
        <v>20</v>
      </c>
      <c r="AA4059" s="11"/>
      <c r="AB4059" s="11" t="s">
        <v>184</v>
      </c>
      <c r="AC4059" s="11" t="s">
        <v>753</v>
      </c>
      <c r="AD4059" s="11"/>
      <c r="AE4059" s="11" t="s">
        <v>777</v>
      </c>
      <c r="AF4059" s="11"/>
      <c r="AG4059" s="11"/>
      <c r="AH4059" s="11"/>
      <c r="AI4059" s="11" t="s">
        <v>225</v>
      </c>
      <c r="AJ4059" s="9" t="s">
        <v>59</v>
      </c>
      <c r="AK4059" s="9" t="s">
        <v>114</v>
      </c>
      <c r="AL4059" s="9"/>
    </row>
    <row r="4060" spans="1:38" hidden="1" x14ac:dyDescent="0.2">
      <c r="A4060" s="12">
        <v>3276</v>
      </c>
      <c r="B4060" s="12">
        <v>83</v>
      </c>
      <c r="C4060" s="11" t="s">
        <v>1502</v>
      </c>
      <c r="D4060" s="11" t="s">
        <v>1501</v>
      </c>
      <c r="E4060" s="12">
        <v>1978</v>
      </c>
      <c r="F4060" s="11" t="s">
        <v>780</v>
      </c>
      <c r="G4060" s="13">
        <v>1.9012944983818801E-2</v>
      </c>
      <c r="H4060" s="13">
        <v>7</v>
      </c>
      <c r="I4060" s="13"/>
      <c r="J4060" s="11"/>
      <c r="K4060" s="11"/>
      <c r="L4060" s="11" t="s">
        <v>744</v>
      </c>
      <c r="M4060" s="11" t="s">
        <v>57</v>
      </c>
      <c r="N4060" s="11" t="s">
        <v>887</v>
      </c>
      <c r="O4060" s="11" t="s">
        <v>806</v>
      </c>
      <c r="P4060" s="11" t="s">
        <v>1509</v>
      </c>
      <c r="Q4060" s="11"/>
      <c r="R4060" s="14"/>
      <c r="S4060" s="11" t="s">
        <v>1503</v>
      </c>
      <c r="T4060" s="11" t="s">
        <v>1505</v>
      </c>
      <c r="U4060" s="11" t="s">
        <v>328</v>
      </c>
      <c r="V4060" s="14"/>
      <c r="W4060" s="14"/>
      <c r="X4060" s="11" t="s">
        <v>92</v>
      </c>
      <c r="Y4060" s="11" t="s">
        <v>93</v>
      </c>
      <c r="Z4060" s="11" t="s">
        <v>20</v>
      </c>
      <c r="AA4060" s="11"/>
      <c r="AB4060" s="11" t="s">
        <v>184</v>
      </c>
      <c r="AC4060" s="11" t="s">
        <v>753</v>
      </c>
      <c r="AD4060" s="11"/>
      <c r="AE4060" s="11" t="s">
        <v>777</v>
      </c>
      <c r="AF4060" s="11"/>
      <c r="AG4060" s="11"/>
      <c r="AH4060" s="11"/>
      <c r="AI4060" s="11" t="s">
        <v>225</v>
      </c>
      <c r="AJ4060" s="9" t="s">
        <v>59</v>
      </c>
      <c r="AK4060" s="9" t="s">
        <v>114</v>
      </c>
      <c r="AL4060" s="9"/>
    </row>
    <row r="4061" spans="1:38" hidden="1" x14ac:dyDescent="0.2">
      <c r="A4061" s="12">
        <v>3276</v>
      </c>
      <c r="B4061" s="12">
        <v>84</v>
      </c>
      <c r="C4061" s="11" t="s">
        <v>1502</v>
      </c>
      <c r="D4061" s="11" t="s">
        <v>1501</v>
      </c>
      <c r="E4061" s="12">
        <v>1978</v>
      </c>
      <c r="F4061" s="11" t="s">
        <v>780</v>
      </c>
      <c r="G4061" s="13">
        <v>2.32605177993527E-2</v>
      </c>
      <c r="H4061" s="13">
        <v>9</v>
      </c>
      <c r="I4061" s="13"/>
      <c r="J4061" s="11"/>
      <c r="K4061" s="11"/>
      <c r="L4061" s="11" t="s">
        <v>745</v>
      </c>
      <c r="M4061" s="11" t="s">
        <v>57</v>
      </c>
      <c r="N4061" s="11" t="s">
        <v>887</v>
      </c>
      <c r="O4061" s="11" t="s">
        <v>806</v>
      </c>
      <c r="P4061" s="11" t="s">
        <v>1509</v>
      </c>
      <c r="Q4061" s="11"/>
      <c r="R4061" s="14"/>
      <c r="S4061" s="11" t="s">
        <v>1503</v>
      </c>
      <c r="T4061" s="11" t="s">
        <v>1505</v>
      </c>
      <c r="U4061" s="11" t="s">
        <v>328</v>
      </c>
      <c r="V4061" s="14"/>
      <c r="W4061" s="14"/>
      <c r="X4061" s="11" t="s">
        <v>92</v>
      </c>
      <c r="Y4061" s="11" t="s">
        <v>93</v>
      </c>
      <c r="Z4061" s="11" t="s">
        <v>20</v>
      </c>
      <c r="AA4061" s="11"/>
      <c r="AB4061" s="11" t="s">
        <v>184</v>
      </c>
      <c r="AC4061" s="11" t="s">
        <v>753</v>
      </c>
      <c r="AD4061" s="11"/>
      <c r="AE4061" s="11" t="s">
        <v>777</v>
      </c>
      <c r="AF4061" s="11"/>
      <c r="AG4061" s="11"/>
      <c r="AH4061" s="11"/>
      <c r="AI4061" s="11" t="s">
        <v>225</v>
      </c>
      <c r="AJ4061" s="9" t="s">
        <v>59</v>
      </c>
      <c r="AK4061" s="9" t="s">
        <v>114</v>
      </c>
      <c r="AL4061" s="9"/>
    </row>
    <row r="4062" spans="1:38" hidden="1" x14ac:dyDescent="0.2">
      <c r="A4062" s="12">
        <v>3276</v>
      </c>
      <c r="B4062" s="12">
        <v>85</v>
      </c>
      <c r="C4062" s="11" t="s">
        <v>1502</v>
      </c>
      <c r="D4062" s="11" t="s">
        <v>1501</v>
      </c>
      <c r="E4062" s="12">
        <v>1978</v>
      </c>
      <c r="F4062" s="11" t="s">
        <v>780</v>
      </c>
      <c r="G4062" s="13">
        <v>2.3665048543689299E-2</v>
      </c>
      <c r="H4062" s="13">
        <v>9</v>
      </c>
      <c r="I4062" s="13"/>
      <c r="J4062" s="11"/>
      <c r="K4062" s="11"/>
      <c r="L4062" s="11" t="s">
        <v>746</v>
      </c>
      <c r="M4062" s="11" t="s">
        <v>57</v>
      </c>
      <c r="N4062" s="11" t="s">
        <v>887</v>
      </c>
      <c r="O4062" s="11" t="s">
        <v>806</v>
      </c>
      <c r="P4062" s="11" t="s">
        <v>1509</v>
      </c>
      <c r="Q4062" s="11"/>
      <c r="R4062" s="14"/>
      <c r="S4062" s="11" t="s">
        <v>1503</v>
      </c>
      <c r="T4062" s="11" t="s">
        <v>1505</v>
      </c>
      <c r="U4062" s="11" t="s">
        <v>328</v>
      </c>
      <c r="V4062" s="14"/>
      <c r="W4062" s="14"/>
      <c r="X4062" s="11" t="s">
        <v>92</v>
      </c>
      <c r="Y4062" s="11" t="s">
        <v>93</v>
      </c>
      <c r="Z4062" s="11" t="s">
        <v>20</v>
      </c>
      <c r="AA4062" s="11"/>
      <c r="AB4062" s="11" t="s">
        <v>184</v>
      </c>
      <c r="AC4062" s="11" t="s">
        <v>753</v>
      </c>
      <c r="AD4062" s="11"/>
      <c r="AE4062" s="11" t="s">
        <v>777</v>
      </c>
      <c r="AF4062" s="11"/>
      <c r="AG4062" s="11"/>
      <c r="AH4062" s="11"/>
      <c r="AI4062" s="11" t="s">
        <v>225</v>
      </c>
      <c r="AJ4062" s="9" t="s">
        <v>59</v>
      </c>
      <c r="AK4062" s="9" t="s">
        <v>114</v>
      </c>
      <c r="AL4062" s="9"/>
    </row>
    <row r="4063" spans="1:38" hidden="1" x14ac:dyDescent="0.2">
      <c r="A4063" s="12">
        <v>3276</v>
      </c>
      <c r="B4063" s="12">
        <v>86</v>
      </c>
      <c r="C4063" s="11" t="s">
        <v>1502</v>
      </c>
      <c r="D4063" s="11" t="s">
        <v>1501</v>
      </c>
      <c r="E4063" s="12">
        <v>1978</v>
      </c>
      <c r="F4063" s="11" t="s">
        <v>780</v>
      </c>
      <c r="G4063" s="13">
        <v>3.3576051779935299E-2</v>
      </c>
      <c r="H4063" s="13">
        <v>13</v>
      </c>
      <c r="I4063" s="13"/>
      <c r="J4063" s="11"/>
      <c r="K4063" s="11"/>
      <c r="L4063" s="11" t="s">
        <v>747</v>
      </c>
      <c r="M4063" s="11" t="s">
        <v>57</v>
      </c>
      <c r="N4063" s="11" t="s">
        <v>887</v>
      </c>
      <c r="O4063" s="11" t="s">
        <v>806</v>
      </c>
      <c r="P4063" s="11" t="s">
        <v>1509</v>
      </c>
      <c r="Q4063" s="11"/>
      <c r="R4063" s="14"/>
      <c r="S4063" s="11" t="s">
        <v>1503</v>
      </c>
      <c r="T4063" s="11" t="s">
        <v>1505</v>
      </c>
      <c r="U4063" s="11" t="s">
        <v>328</v>
      </c>
      <c r="V4063" s="14"/>
      <c r="W4063" s="14"/>
      <c r="X4063" s="11" t="s">
        <v>92</v>
      </c>
      <c r="Y4063" s="11" t="s">
        <v>93</v>
      </c>
      <c r="Z4063" s="11" t="s">
        <v>20</v>
      </c>
      <c r="AA4063" s="11"/>
      <c r="AB4063" s="11" t="s">
        <v>184</v>
      </c>
      <c r="AC4063" s="11" t="s">
        <v>753</v>
      </c>
      <c r="AD4063" s="11"/>
      <c r="AE4063" s="11" t="s">
        <v>777</v>
      </c>
      <c r="AF4063" s="11"/>
      <c r="AG4063" s="11"/>
      <c r="AH4063" s="11"/>
      <c r="AI4063" s="11" t="s">
        <v>225</v>
      </c>
      <c r="AJ4063" s="9" t="s">
        <v>59</v>
      </c>
      <c r="AK4063" s="9" t="s">
        <v>114</v>
      </c>
      <c r="AL4063" s="9"/>
    </row>
    <row r="4064" spans="1:38" hidden="1" x14ac:dyDescent="0.2">
      <c r="A4064" s="12">
        <v>3276</v>
      </c>
      <c r="B4064" s="12">
        <v>87</v>
      </c>
      <c r="C4064" s="11" t="s">
        <v>1502</v>
      </c>
      <c r="D4064" s="11" t="s">
        <v>1501</v>
      </c>
      <c r="E4064" s="12">
        <v>1978</v>
      </c>
      <c r="F4064" s="11" t="s">
        <v>780</v>
      </c>
      <c r="G4064" s="13">
        <v>3.1553398058252399E-2</v>
      </c>
      <c r="H4064" s="13">
        <v>12</v>
      </c>
      <c r="I4064" s="13"/>
      <c r="J4064" s="11"/>
      <c r="K4064" s="11"/>
      <c r="L4064" s="11" t="s">
        <v>748</v>
      </c>
      <c r="M4064" s="11" t="s">
        <v>57</v>
      </c>
      <c r="N4064" s="11" t="s">
        <v>887</v>
      </c>
      <c r="O4064" s="11" t="s">
        <v>806</v>
      </c>
      <c r="P4064" s="11" t="s">
        <v>1509</v>
      </c>
      <c r="Q4064" s="11"/>
      <c r="R4064" s="14"/>
      <c r="S4064" s="11" t="s">
        <v>1503</v>
      </c>
      <c r="T4064" s="11" t="s">
        <v>1505</v>
      </c>
      <c r="U4064" s="11" t="s">
        <v>328</v>
      </c>
      <c r="V4064" s="14"/>
      <c r="W4064" s="14"/>
      <c r="X4064" s="11" t="s">
        <v>92</v>
      </c>
      <c r="Y4064" s="11" t="s">
        <v>93</v>
      </c>
      <c r="Z4064" s="11" t="s">
        <v>20</v>
      </c>
      <c r="AA4064" s="11"/>
      <c r="AB4064" s="11" t="s">
        <v>184</v>
      </c>
      <c r="AC4064" s="11" t="s">
        <v>753</v>
      </c>
      <c r="AD4064" s="11"/>
      <c r="AE4064" s="11" t="s">
        <v>777</v>
      </c>
      <c r="AF4064" s="11"/>
      <c r="AG4064" s="11"/>
      <c r="AH4064" s="11"/>
      <c r="AI4064" s="11" t="s">
        <v>225</v>
      </c>
      <c r="AJ4064" s="9" t="s">
        <v>59</v>
      </c>
      <c r="AK4064" s="9" t="s">
        <v>114</v>
      </c>
      <c r="AL4064" s="9"/>
    </row>
    <row r="4065" spans="1:38" hidden="1" x14ac:dyDescent="0.2">
      <c r="A4065" s="12">
        <v>3276</v>
      </c>
      <c r="B4065" s="12">
        <v>88</v>
      </c>
      <c r="C4065" s="11" t="s">
        <v>1502</v>
      </c>
      <c r="D4065" s="11" t="s">
        <v>1501</v>
      </c>
      <c r="E4065" s="12">
        <v>1978</v>
      </c>
      <c r="F4065" s="11" t="s">
        <v>780</v>
      </c>
      <c r="G4065" s="13">
        <v>1.2944983818770199E-2</v>
      </c>
      <c r="H4065" s="13">
        <v>5</v>
      </c>
      <c r="I4065" s="13"/>
      <c r="J4065" s="11"/>
      <c r="K4065" s="11"/>
      <c r="L4065" s="11" t="s">
        <v>749</v>
      </c>
      <c r="M4065" s="11" t="s">
        <v>57</v>
      </c>
      <c r="N4065" s="11" t="s">
        <v>887</v>
      </c>
      <c r="O4065" s="11" t="s">
        <v>806</v>
      </c>
      <c r="P4065" s="11" t="s">
        <v>1509</v>
      </c>
      <c r="Q4065" s="11"/>
      <c r="R4065" s="14"/>
      <c r="S4065" s="11" t="s">
        <v>1503</v>
      </c>
      <c r="T4065" s="11" t="s">
        <v>1505</v>
      </c>
      <c r="U4065" s="11" t="s">
        <v>328</v>
      </c>
      <c r="V4065" s="14"/>
      <c r="W4065" s="14"/>
      <c r="X4065" s="11" t="s">
        <v>92</v>
      </c>
      <c r="Y4065" s="11" t="s">
        <v>93</v>
      </c>
      <c r="Z4065" s="11" t="s">
        <v>20</v>
      </c>
      <c r="AA4065" s="11"/>
      <c r="AB4065" s="11" t="s">
        <v>184</v>
      </c>
      <c r="AC4065" s="11" t="s">
        <v>753</v>
      </c>
      <c r="AD4065" s="11"/>
      <c r="AE4065" s="11" t="s">
        <v>777</v>
      </c>
      <c r="AF4065" s="11"/>
      <c r="AG4065" s="11"/>
      <c r="AH4065" s="11"/>
      <c r="AI4065" s="11" t="s">
        <v>225</v>
      </c>
      <c r="AJ4065" s="9" t="s">
        <v>59</v>
      </c>
      <c r="AK4065" s="9" t="s">
        <v>114</v>
      </c>
      <c r="AL4065" s="9"/>
    </row>
    <row r="4066" spans="1:38" hidden="1" x14ac:dyDescent="0.2">
      <c r="A4066" s="12">
        <v>3276</v>
      </c>
      <c r="B4066" s="12">
        <v>89</v>
      </c>
      <c r="C4066" s="11" t="s">
        <v>1502</v>
      </c>
      <c r="D4066" s="11" t="s">
        <v>1501</v>
      </c>
      <c r="E4066" s="12">
        <v>1978</v>
      </c>
      <c r="F4066" s="11" t="s">
        <v>780</v>
      </c>
      <c r="G4066" s="13">
        <v>1.2944983818770199E-2</v>
      </c>
      <c r="H4066" s="13">
        <v>5</v>
      </c>
      <c r="I4066" s="13"/>
      <c r="J4066" s="11"/>
      <c r="K4066" s="11"/>
      <c r="L4066" s="11" t="s">
        <v>750</v>
      </c>
      <c r="M4066" s="11" t="s">
        <v>57</v>
      </c>
      <c r="N4066" s="11" t="s">
        <v>887</v>
      </c>
      <c r="O4066" s="11" t="s">
        <v>806</v>
      </c>
      <c r="P4066" s="11" t="s">
        <v>1509</v>
      </c>
      <c r="Q4066" s="11"/>
      <c r="R4066" s="14"/>
      <c r="S4066" s="11" t="s">
        <v>1503</v>
      </c>
      <c r="T4066" s="11" t="s">
        <v>1505</v>
      </c>
      <c r="U4066" s="11" t="s">
        <v>328</v>
      </c>
      <c r="V4066" s="14"/>
      <c r="W4066" s="14"/>
      <c r="X4066" s="11" t="s">
        <v>92</v>
      </c>
      <c r="Y4066" s="11" t="s">
        <v>93</v>
      </c>
      <c r="Z4066" s="11" t="s">
        <v>20</v>
      </c>
      <c r="AA4066" s="11"/>
      <c r="AB4066" s="11" t="s">
        <v>184</v>
      </c>
      <c r="AC4066" s="11" t="s">
        <v>753</v>
      </c>
      <c r="AD4066" s="11"/>
      <c r="AE4066" s="11" t="s">
        <v>777</v>
      </c>
      <c r="AF4066" s="11"/>
      <c r="AG4066" s="11"/>
      <c r="AH4066" s="11"/>
      <c r="AI4066" s="11" t="s">
        <v>225</v>
      </c>
      <c r="AJ4066" s="9" t="s">
        <v>59</v>
      </c>
      <c r="AK4066" s="9" t="s">
        <v>114</v>
      </c>
      <c r="AL4066" s="9"/>
    </row>
    <row r="4067" spans="1:38" hidden="1" x14ac:dyDescent="0.2">
      <c r="A4067" s="12">
        <v>3276</v>
      </c>
      <c r="B4067" s="12">
        <v>90</v>
      </c>
      <c r="C4067" s="11" t="s">
        <v>1502</v>
      </c>
      <c r="D4067" s="11" t="s">
        <v>1501</v>
      </c>
      <c r="E4067" s="12">
        <v>1978</v>
      </c>
      <c r="F4067" s="11" t="s">
        <v>780</v>
      </c>
      <c r="G4067" s="13">
        <v>2.5889967637540499E-2</v>
      </c>
      <c r="H4067" s="13">
        <v>10</v>
      </c>
      <c r="I4067" s="13"/>
      <c r="J4067" s="11"/>
      <c r="K4067" s="11"/>
      <c r="L4067" s="11" t="s">
        <v>810</v>
      </c>
      <c r="M4067" s="11" t="s">
        <v>57</v>
      </c>
      <c r="N4067" s="11" t="s">
        <v>887</v>
      </c>
      <c r="O4067" s="11" t="s">
        <v>806</v>
      </c>
      <c r="P4067" s="11" t="s">
        <v>1509</v>
      </c>
      <c r="Q4067" s="11"/>
      <c r="R4067" s="14"/>
      <c r="S4067" s="11" t="s">
        <v>1503</v>
      </c>
      <c r="T4067" s="11" t="s">
        <v>1505</v>
      </c>
      <c r="U4067" s="11" t="s">
        <v>328</v>
      </c>
      <c r="V4067" s="14"/>
      <c r="W4067" s="14"/>
      <c r="X4067" s="11" t="s">
        <v>92</v>
      </c>
      <c r="Y4067" s="11" t="s">
        <v>93</v>
      </c>
      <c r="Z4067" s="11" t="s">
        <v>20</v>
      </c>
      <c r="AA4067" s="11"/>
      <c r="AB4067" s="11" t="s">
        <v>184</v>
      </c>
      <c r="AC4067" s="11" t="s">
        <v>753</v>
      </c>
      <c r="AD4067" s="11"/>
      <c r="AE4067" s="11" t="s">
        <v>777</v>
      </c>
      <c r="AF4067" s="11"/>
      <c r="AG4067" s="11"/>
      <c r="AH4067" s="11"/>
      <c r="AI4067" s="11" t="s">
        <v>225</v>
      </c>
      <c r="AJ4067" s="9" t="s">
        <v>59</v>
      </c>
      <c r="AK4067" s="9" t="s">
        <v>114</v>
      </c>
      <c r="AL4067" s="9"/>
    </row>
    <row r="4068" spans="1:38" hidden="1" x14ac:dyDescent="0.2">
      <c r="A4068" s="12">
        <v>3276</v>
      </c>
      <c r="B4068" s="12">
        <v>91</v>
      </c>
      <c r="C4068" s="11" t="s">
        <v>1502</v>
      </c>
      <c r="D4068" s="11" t="s">
        <v>1501</v>
      </c>
      <c r="E4068" s="12">
        <v>1978</v>
      </c>
      <c r="F4068" s="11" t="s">
        <v>780</v>
      </c>
      <c r="G4068" s="13">
        <v>2.5889967637540499E-2</v>
      </c>
      <c r="H4068" s="13">
        <v>10</v>
      </c>
      <c r="I4068" s="13"/>
      <c r="J4068" s="11"/>
      <c r="K4068" s="11"/>
      <c r="L4068" s="11" t="s">
        <v>811</v>
      </c>
      <c r="M4068" s="11" t="s">
        <v>57</v>
      </c>
      <c r="N4068" s="11" t="s">
        <v>887</v>
      </c>
      <c r="O4068" s="11" t="s">
        <v>806</v>
      </c>
      <c r="P4068" s="11" t="s">
        <v>1509</v>
      </c>
      <c r="Q4068" s="11"/>
      <c r="R4068" s="14"/>
      <c r="S4068" s="11" t="s">
        <v>1503</v>
      </c>
      <c r="T4068" s="11" t="s">
        <v>1505</v>
      </c>
      <c r="U4068" s="11" t="s">
        <v>328</v>
      </c>
      <c r="V4068" s="14"/>
      <c r="W4068" s="14"/>
      <c r="X4068" s="11" t="s">
        <v>92</v>
      </c>
      <c r="Y4068" s="11" t="s">
        <v>93</v>
      </c>
      <c r="Z4068" s="11" t="s">
        <v>20</v>
      </c>
      <c r="AA4068" s="11"/>
      <c r="AB4068" s="11" t="s">
        <v>184</v>
      </c>
      <c r="AC4068" s="11" t="s">
        <v>753</v>
      </c>
      <c r="AD4068" s="11"/>
      <c r="AE4068" s="11" t="s">
        <v>777</v>
      </c>
      <c r="AF4068" s="11"/>
      <c r="AG4068" s="11"/>
      <c r="AH4068" s="11"/>
      <c r="AI4068" s="11" t="s">
        <v>225</v>
      </c>
      <c r="AJ4068" s="9" t="s">
        <v>59</v>
      </c>
      <c r="AK4068" s="9" t="s">
        <v>114</v>
      </c>
      <c r="AL4068" s="9"/>
    </row>
    <row r="4069" spans="1:38" hidden="1" x14ac:dyDescent="0.2">
      <c r="A4069" s="12">
        <v>3276</v>
      </c>
      <c r="B4069" s="12">
        <v>92</v>
      </c>
      <c r="C4069" s="11" t="s">
        <v>1502</v>
      </c>
      <c r="D4069" s="11" t="s">
        <v>1501</v>
      </c>
      <c r="E4069" s="12">
        <v>1978</v>
      </c>
      <c r="F4069" s="11" t="s">
        <v>780</v>
      </c>
      <c r="G4069" s="13">
        <v>1.8203883495145599E-2</v>
      </c>
      <c r="H4069" s="13">
        <v>7</v>
      </c>
      <c r="I4069" s="13"/>
      <c r="J4069" s="11"/>
      <c r="K4069" s="11"/>
      <c r="L4069" s="11" t="s">
        <v>812</v>
      </c>
      <c r="M4069" s="11" t="s">
        <v>57</v>
      </c>
      <c r="N4069" s="11" t="s">
        <v>887</v>
      </c>
      <c r="O4069" s="11" t="s">
        <v>806</v>
      </c>
      <c r="P4069" s="11" t="s">
        <v>1509</v>
      </c>
      <c r="Q4069" s="11"/>
      <c r="R4069" s="14"/>
      <c r="S4069" s="11" t="s">
        <v>1503</v>
      </c>
      <c r="T4069" s="11" t="s">
        <v>1505</v>
      </c>
      <c r="U4069" s="11" t="s">
        <v>328</v>
      </c>
      <c r="V4069" s="14"/>
      <c r="W4069" s="14"/>
      <c r="X4069" s="11" t="s">
        <v>92</v>
      </c>
      <c r="Y4069" s="11" t="s">
        <v>93</v>
      </c>
      <c r="Z4069" s="11" t="s">
        <v>20</v>
      </c>
      <c r="AA4069" s="11"/>
      <c r="AB4069" s="11" t="s">
        <v>184</v>
      </c>
      <c r="AC4069" s="11" t="s">
        <v>753</v>
      </c>
      <c r="AD4069" s="11"/>
      <c r="AE4069" s="11" t="s">
        <v>777</v>
      </c>
      <c r="AF4069" s="11"/>
      <c r="AG4069" s="11"/>
      <c r="AH4069" s="11"/>
      <c r="AI4069" s="11" t="s">
        <v>225</v>
      </c>
      <c r="AJ4069" s="9" t="s">
        <v>59</v>
      </c>
      <c r="AK4069" s="9" t="s">
        <v>114</v>
      </c>
      <c r="AL4069" s="9"/>
    </row>
    <row r="4070" spans="1:38" hidden="1" x14ac:dyDescent="0.2">
      <c r="A4070" s="12">
        <v>3276</v>
      </c>
      <c r="B4070" s="12">
        <v>93</v>
      </c>
      <c r="C4070" s="11" t="s">
        <v>1502</v>
      </c>
      <c r="D4070" s="11" t="s">
        <v>1501</v>
      </c>
      <c r="E4070" s="12">
        <v>1978</v>
      </c>
      <c r="F4070" s="11" t="s">
        <v>780</v>
      </c>
      <c r="G4070" s="13">
        <v>1.8203883495145599E-2</v>
      </c>
      <c r="H4070" s="13">
        <v>7</v>
      </c>
      <c r="I4070" s="13"/>
      <c r="J4070" s="11"/>
      <c r="K4070" s="11"/>
      <c r="L4070" s="11" t="s">
        <v>813</v>
      </c>
      <c r="M4070" s="11" t="s">
        <v>57</v>
      </c>
      <c r="N4070" s="11" t="s">
        <v>887</v>
      </c>
      <c r="O4070" s="11" t="s">
        <v>806</v>
      </c>
      <c r="P4070" s="11" t="s">
        <v>1509</v>
      </c>
      <c r="Q4070" s="11"/>
      <c r="R4070" s="14"/>
      <c r="S4070" s="11" t="s">
        <v>1503</v>
      </c>
      <c r="T4070" s="11" t="s">
        <v>1505</v>
      </c>
      <c r="U4070" s="11" t="s">
        <v>328</v>
      </c>
      <c r="V4070" s="14"/>
      <c r="W4070" s="14"/>
      <c r="X4070" s="11" t="s">
        <v>92</v>
      </c>
      <c r="Y4070" s="11" t="s">
        <v>93</v>
      </c>
      <c r="Z4070" s="11" t="s">
        <v>20</v>
      </c>
      <c r="AA4070" s="11"/>
      <c r="AB4070" s="11" t="s">
        <v>184</v>
      </c>
      <c r="AC4070" s="11" t="s">
        <v>753</v>
      </c>
      <c r="AD4070" s="11"/>
      <c r="AE4070" s="11" t="s">
        <v>777</v>
      </c>
      <c r="AF4070" s="11"/>
      <c r="AG4070" s="11"/>
      <c r="AH4070" s="11"/>
      <c r="AI4070" s="11" t="s">
        <v>225</v>
      </c>
      <c r="AJ4070" s="9" t="s">
        <v>59</v>
      </c>
      <c r="AK4070" s="9" t="s">
        <v>114</v>
      </c>
      <c r="AL4070" s="9"/>
    </row>
    <row r="4071" spans="1:38" hidden="1" x14ac:dyDescent="0.2">
      <c r="A4071" s="12">
        <v>3276</v>
      </c>
      <c r="B4071" s="12">
        <v>94</v>
      </c>
      <c r="C4071" s="11" t="s">
        <v>1502</v>
      </c>
      <c r="D4071" s="11" t="s">
        <v>1501</v>
      </c>
      <c r="E4071" s="12">
        <v>1978</v>
      </c>
      <c r="F4071" s="11" t="s">
        <v>780</v>
      </c>
      <c r="G4071" s="13">
        <v>1.5978964401294499E-2</v>
      </c>
      <c r="H4071" s="13">
        <v>6</v>
      </c>
      <c r="I4071" s="13"/>
      <c r="J4071" s="11"/>
      <c r="K4071" s="11"/>
      <c r="L4071" s="11" t="s">
        <v>814</v>
      </c>
      <c r="M4071" s="11" t="s">
        <v>57</v>
      </c>
      <c r="N4071" s="11" t="s">
        <v>887</v>
      </c>
      <c r="O4071" s="11" t="s">
        <v>806</v>
      </c>
      <c r="P4071" s="11" t="s">
        <v>1509</v>
      </c>
      <c r="Q4071" s="11"/>
      <c r="R4071" s="14"/>
      <c r="S4071" s="11" t="s">
        <v>1503</v>
      </c>
      <c r="T4071" s="11" t="s">
        <v>1505</v>
      </c>
      <c r="U4071" s="11" t="s">
        <v>328</v>
      </c>
      <c r="V4071" s="14"/>
      <c r="W4071" s="14"/>
      <c r="X4071" s="11" t="s">
        <v>92</v>
      </c>
      <c r="Y4071" s="11" t="s">
        <v>93</v>
      </c>
      <c r="Z4071" s="11" t="s">
        <v>20</v>
      </c>
      <c r="AA4071" s="11"/>
      <c r="AB4071" s="11" t="s">
        <v>184</v>
      </c>
      <c r="AC4071" s="11" t="s">
        <v>753</v>
      </c>
      <c r="AD4071" s="11"/>
      <c r="AE4071" s="11" t="s">
        <v>777</v>
      </c>
      <c r="AF4071" s="11"/>
      <c r="AG4071" s="11"/>
      <c r="AH4071" s="11"/>
      <c r="AI4071" s="11" t="s">
        <v>225</v>
      </c>
      <c r="AJ4071" s="9" t="s">
        <v>59</v>
      </c>
      <c r="AK4071" s="9" t="s">
        <v>114</v>
      </c>
      <c r="AL4071" s="9"/>
    </row>
    <row r="4072" spans="1:38" hidden="1" x14ac:dyDescent="0.2">
      <c r="A4072" s="12">
        <v>3276</v>
      </c>
      <c r="B4072" s="12">
        <v>95</v>
      </c>
      <c r="C4072" s="11" t="s">
        <v>1502</v>
      </c>
      <c r="D4072" s="11" t="s">
        <v>1501</v>
      </c>
      <c r="E4072" s="12">
        <v>1978</v>
      </c>
      <c r="F4072" s="11" t="s">
        <v>780</v>
      </c>
      <c r="G4072" s="13">
        <v>1.57766990291262E-2</v>
      </c>
      <c r="H4072" s="13">
        <v>6</v>
      </c>
      <c r="I4072" s="13"/>
      <c r="J4072" s="11"/>
      <c r="K4072" s="11"/>
      <c r="L4072" s="11" t="s">
        <v>815</v>
      </c>
      <c r="M4072" s="11" t="s">
        <v>57</v>
      </c>
      <c r="N4072" s="11" t="s">
        <v>887</v>
      </c>
      <c r="O4072" s="11" t="s">
        <v>806</v>
      </c>
      <c r="P4072" s="11" t="s">
        <v>1509</v>
      </c>
      <c r="Q4072" s="11"/>
      <c r="R4072" s="14"/>
      <c r="S4072" s="11" t="s">
        <v>1503</v>
      </c>
      <c r="T4072" s="11" t="s">
        <v>1505</v>
      </c>
      <c r="U4072" s="11" t="s">
        <v>328</v>
      </c>
      <c r="V4072" s="14"/>
      <c r="W4072" s="14"/>
      <c r="X4072" s="11" t="s">
        <v>92</v>
      </c>
      <c r="Y4072" s="11" t="s">
        <v>93</v>
      </c>
      <c r="Z4072" s="11" t="s">
        <v>20</v>
      </c>
      <c r="AA4072" s="11"/>
      <c r="AB4072" s="11" t="s">
        <v>184</v>
      </c>
      <c r="AC4072" s="11" t="s">
        <v>753</v>
      </c>
      <c r="AD4072" s="11"/>
      <c r="AE4072" s="11" t="s">
        <v>777</v>
      </c>
      <c r="AF4072" s="11"/>
      <c r="AG4072" s="11"/>
      <c r="AH4072" s="11"/>
      <c r="AI4072" s="11" t="s">
        <v>225</v>
      </c>
      <c r="AJ4072" s="9" t="s">
        <v>59</v>
      </c>
      <c r="AK4072" s="9" t="s">
        <v>114</v>
      </c>
      <c r="AL4072" s="9"/>
    </row>
    <row r="4073" spans="1:38" hidden="1" x14ac:dyDescent="0.2">
      <c r="A4073" s="12">
        <v>3276</v>
      </c>
      <c r="B4073" s="12">
        <v>96</v>
      </c>
      <c r="C4073" s="11" t="s">
        <v>1502</v>
      </c>
      <c r="D4073" s="11" t="s">
        <v>1501</v>
      </c>
      <c r="E4073" s="12">
        <v>1978</v>
      </c>
      <c r="F4073" s="11" t="s">
        <v>780</v>
      </c>
      <c r="G4073" s="13">
        <v>1.27427184466019E-2</v>
      </c>
      <c r="H4073" s="13">
        <v>5</v>
      </c>
      <c r="I4073" s="13"/>
      <c r="J4073" s="11"/>
      <c r="K4073" s="11"/>
      <c r="L4073" s="11" t="s">
        <v>816</v>
      </c>
      <c r="M4073" s="11" t="s">
        <v>57</v>
      </c>
      <c r="N4073" s="11" t="s">
        <v>887</v>
      </c>
      <c r="O4073" s="11" t="s">
        <v>806</v>
      </c>
      <c r="P4073" s="11" t="s">
        <v>1509</v>
      </c>
      <c r="Q4073" s="11"/>
      <c r="R4073" s="14"/>
      <c r="S4073" s="11" t="s">
        <v>1503</v>
      </c>
      <c r="T4073" s="11" t="s">
        <v>1505</v>
      </c>
      <c r="U4073" s="11" t="s">
        <v>328</v>
      </c>
      <c r="V4073" s="14"/>
      <c r="W4073" s="14"/>
      <c r="X4073" s="11" t="s">
        <v>92</v>
      </c>
      <c r="Y4073" s="11" t="s">
        <v>93</v>
      </c>
      <c r="Z4073" s="11" t="s">
        <v>20</v>
      </c>
      <c r="AA4073" s="11"/>
      <c r="AB4073" s="11" t="s">
        <v>184</v>
      </c>
      <c r="AC4073" s="11" t="s">
        <v>753</v>
      </c>
      <c r="AD4073" s="11"/>
      <c r="AE4073" s="11" t="s">
        <v>777</v>
      </c>
      <c r="AF4073" s="11"/>
      <c r="AG4073" s="11"/>
      <c r="AH4073" s="11"/>
      <c r="AI4073" s="11" t="s">
        <v>225</v>
      </c>
      <c r="AJ4073" s="9" t="s">
        <v>59</v>
      </c>
      <c r="AK4073" s="9" t="s">
        <v>114</v>
      </c>
      <c r="AL4073" s="9"/>
    </row>
    <row r="4074" spans="1:38" hidden="1" x14ac:dyDescent="0.2">
      <c r="A4074" s="12">
        <v>3276</v>
      </c>
      <c r="B4074" s="12">
        <v>97</v>
      </c>
      <c r="C4074" s="11" t="s">
        <v>1502</v>
      </c>
      <c r="D4074" s="11" t="s">
        <v>1501</v>
      </c>
      <c r="E4074" s="12">
        <v>1978</v>
      </c>
      <c r="F4074" s="11" t="s">
        <v>780</v>
      </c>
      <c r="G4074" s="13">
        <v>1.0113268608414199E-2</v>
      </c>
      <c r="H4074" s="13">
        <v>4</v>
      </c>
      <c r="I4074" s="13"/>
      <c r="J4074" s="11"/>
      <c r="K4074" s="11"/>
      <c r="L4074" s="11" t="s">
        <v>817</v>
      </c>
      <c r="M4074" s="11" t="s">
        <v>57</v>
      </c>
      <c r="N4074" s="11" t="s">
        <v>887</v>
      </c>
      <c r="O4074" s="11" t="s">
        <v>806</v>
      </c>
      <c r="P4074" s="11" t="s">
        <v>1509</v>
      </c>
      <c r="Q4074" s="11"/>
      <c r="R4074" s="14"/>
      <c r="S4074" s="11" t="s">
        <v>1503</v>
      </c>
      <c r="T4074" s="11" t="s">
        <v>1505</v>
      </c>
      <c r="U4074" s="11" t="s">
        <v>328</v>
      </c>
      <c r="V4074" s="14"/>
      <c r="W4074" s="14"/>
      <c r="X4074" s="11" t="s">
        <v>92</v>
      </c>
      <c r="Y4074" s="11" t="s">
        <v>93</v>
      </c>
      <c r="Z4074" s="11" t="s">
        <v>20</v>
      </c>
      <c r="AA4074" s="11"/>
      <c r="AB4074" s="11" t="s">
        <v>184</v>
      </c>
      <c r="AC4074" s="11" t="s">
        <v>753</v>
      </c>
      <c r="AD4074" s="11"/>
      <c r="AE4074" s="11" t="s">
        <v>777</v>
      </c>
      <c r="AF4074" s="11"/>
      <c r="AG4074" s="11"/>
      <c r="AH4074" s="11"/>
      <c r="AI4074" s="11" t="s">
        <v>225</v>
      </c>
      <c r="AJ4074" s="9" t="s">
        <v>59</v>
      </c>
      <c r="AK4074" s="9" t="s">
        <v>114</v>
      </c>
      <c r="AL4074" s="9"/>
    </row>
    <row r="4075" spans="1:38" hidden="1" x14ac:dyDescent="0.2">
      <c r="A4075" s="12">
        <v>3276</v>
      </c>
      <c r="B4075" s="12">
        <v>98</v>
      </c>
      <c r="C4075" s="11" t="s">
        <v>1502</v>
      </c>
      <c r="D4075" s="11" t="s">
        <v>1501</v>
      </c>
      <c r="E4075" s="12">
        <v>1978</v>
      </c>
      <c r="F4075" s="11" t="s">
        <v>780</v>
      </c>
      <c r="G4075" s="13">
        <v>7.8883495145631102E-3</v>
      </c>
      <c r="H4075" s="13">
        <v>3</v>
      </c>
      <c r="I4075" s="13"/>
      <c r="J4075" s="11"/>
      <c r="K4075" s="11"/>
      <c r="L4075" s="11" t="s">
        <v>818</v>
      </c>
      <c r="M4075" s="11" t="s">
        <v>57</v>
      </c>
      <c r="N4075" s="11" t="s">
        <v>887</v>
      </c>
      <c r="O4075" s="11" t="s">
        <v>806</v>
      </c>
      <c r="P4075" s="11" t="s">
        <v>1509</v>
      </c>
      <c r="Q4075" s="11"/>
      <c r="R4075" s="14"/>
      <c r="S4075" s="11" t="s">
        <v>1503</v>
      </c>
      <c r="T4075" s="11" t="s">
        <v>1505</v>
      </c>
      <c r="U4075" s="11" t="s">
        <v>328</v>
      </c>
      <c r="V4075" s="14"/>
      <c r="W4075" s="14"/>
      <c r="X4075" s="11" t="s">
        <v>92</v>
      </c>
      <c r="Y4075" s="11" t="s">
        <v>93</v>
      </c>
      <c r="Z4075" s="11" t="s">
        <v>20</v>
      </c>
      <c r="AA4075" s="11"/>
      <c r="AB4075" s="11" t="s">
        <v>184</v>
      </c>
      <c r="AC4075" s="11" t="s">
        <v>753</v>
      </c>
      <c r="AD4075" s="11"/>
      <c r="AE4075" s="11" t="s">
        <v>777</v>
      </c>
      <c r="AF4075" s="11"/>
      <c r="AG4075" s="11"/>
      <c r="AH4075" s="11"/>
      <c r="AI4075" s="11" t="s">
        <v>225</v>
      </c>
      <c r="AJ4075" s="9" t="s">
        <v>59</v>
      </c>
      <c r="AK4075" s="9" t="s">
        <v>114</v>
      </c>
      <c r="AL4075" s="9"/>
    </row>
    <row r="4076" spans="1:38" hidden="1" x14ac:dyDescent="0.2">
      <c r="A4076" s="12">
        <v>3276</v>
      </c>
      <c r="B4076" s="12">
        <v>99</v>
      </c>
      <c r="C4076" s="11" t="s">
        <v>1502</v>
      </c>
      <c r="D4076" s="11" t="s">
        <v>1501</v>
      </c>
      <c r="E4076" s="12">
        <v>1978</v>
      </c>
      <c r="F4076" s="11" t="s">
        <v>780</v>
      </c>
      <c r="G4076" s="13">
        <v>4.4498381877022698E-3</v>
      </c>
      <c r="H4076" s="13">
        <v>2</v>
      </c>
      <c r="I4076" s="13"/>
      <c r="J4076" s="11"/>
      <c r="K4076" s="11"/>
      <c r="L4076" s="11" t="s">
        <v>819</v>
      </c>
      <c r="M4076" s="11" t="s">
        <v>57</v>
      </c>
      <c r="N4076" s="11" t="s">
        <v>887</v>
      </c>
      <c r="O4076" s="11" t="s">
        <v>806</v>
      </c>
      <c r="P4076" s="11" t="s">
        <v>1509</v>
      </c>
      <c r="Q4076" s="11"/>
      <c r="R4076" s="14"/>
      <c r="S4076" s="11" t="s">
        <v>1503</v>
      </c>
      <c r="T4076" s="11" t="s">
        <v>1505</v>
      </c>
      <c r="U4076" s="11" t="s">
        <v>328</v>
      </c>
      <c r="V4076" s="14"/>
      <c r="W4076" s="14"/>
      <c r="X4076" s="11" t="s">
        <v>92</v>
      </c>
      <c r="Y4076" s="11" t="s">
        <v>93</v>
      </c>
      <c r="Z4076" s="11" t="s">
        <v>20</v>
      </c>
      <c r="AA4076" s="11"/>
      <c r="AB4076" s="11" t="s">
        <v>184</v>
      </c>
      <c r="AC4076" s="11" t="s">
        <v>753</v>
      </c>
      <c r="AD4076" s="11"/>
      <c r="AE4076" s="11" t="s">
        <v>777</v>
      </c>
      <c r="AF4076" s="11"/>
      <c r="AG4076" s="11"/>
      <c r="AH4076" s="11"/>
      <c r="AI4076" s="11" t="s">
        <v>225</v>
      </c>
      <c r="AJ4076" s="9" t="s">
        <v>59</v>
      </c>
      <c r="AK4076" s="9" t="s">
        <v>114</v>
      </c>
      <c r="AL4076" s="9"/>
    </row>
    <row r="4077" spans="1:38" hidden="1" x14ac:dyDescent="0.2">
      <c r="A4077" s="12">
        <v>3276</v>
      </c>
      <c r="B4077" s="12">
        <v>100</v>
      </c>
      <c r="C4077" s="11" t="s">
        <v>1502</v>
      </c>
      <c r="D4077" s="11" t="s">
        <v>1501</v>
      </c>
      <c r="E4077" s="12">
        <v>1978</v>
      </c>
      <c r="F4077" s="11" t="s">
        <v>780</v>
      </c>
      <c r="G4077" s="13">
        <v>7.8883495145631102E-3</v>
      </c>
      <c r="H4077" s="13">
        <v>3</v>
      </c>
      <c r="I4077" s="13"/>
      <c r="J4077" s="11"/>
      <c r="K4077" s="11"/>
      <c r="L4077" s="11" t="s">
        <v>820</v>
      </c>
      <c r="M4077" s="11" t="s">
        <v>57</v>
      </c>
      <c r="N4077" s="11" t="s">
        <v>887</v>
      </c>
      <c r="O4077" s="11" t="s">
        <v>806</v>
      </c>
      <c r="P4077" s="11" t="s">
        <v>1509</v>
      </c>
      <c r="Q4077" s="11"/>
      <c r="R4077" s="14"/>
      <c r="S4077" s="11" t="s">
        <v>1503</v>
      </c>
      <c r="T4077" s="11" t="s">
        <v>1505</v>
      </c>
      <c r="U4077" s="11" t="s">
        <v>328</v>
      </c>
      <c r="V4077" s="14"/>
      <c r="W4077" s="14"/>
      <c r="X4077" s="11" t="s">
        <v>92</v>
      </c>
      <c r="Y4077" s="11" t="s">
        <v>93</v>
      </c>
      <c r="Z4077" s="11" t="s">
        <v>20</v>
      </c>
      <c r="AA4077" s="11"/>
      <c r="AB4077" s="11" t="s">
        <v>184</v>
      </c>
      <c r="AC4077" s="11" t="s">
        <v>753</v>
      </c>
      <c r="AD4077" s="11"/>
      <c r="AE4077" s="11" t="s">
        <v>777</v>
      </c>
      <c r="AF4077" s="11"/>
      <c r="AG4077" s="11"/>
      <c r="AH4077" s="11"/>
      <c r="AI4077" s="11" t="s">
        <v>225</v>
      </c>
      <c r="AJ4077" s="9" t="s">
        <v>59</v>
      </c>
      <c r="AK4077" s="9" t="s">
        <v>114</v>
      </c>
      <c r="AL4077" s="9"/>
    </row>
    <row r="4078" spans="1:38" hidden="1" x14ac:dyDescent="0.2">
      <c r="A4078" s="12">
        <v>3276</v>
      </c>
      <c r="B4078" s="12">
        <v>101</v>
      </c>
      <c r="C4078" s="11" t="s">
        <v>1502</v>
      </c>
      <c r="D4078" s="11" t="s">
        <v>1501</v>
      </c>
      <c r="E4078" s="12">
        <v>1978</v>
      </c>
      <c r="F4078" s="11" t="s">
        <v>780</v>
      </c>
      <c r="G4078" s="13">
        <v>7.68608414239482E-3</v>
      </c>
      <c r="H4078" s="13">
        <v>3</v>
      </c>
      <c r="I4078" s="13"/>
      <c r="J4078" s="11"/>
      <c r="K4078" s="11"/>
      <c r="L4078" s="11" t="s">
        <v>821</v>
      </c>
      <c r="M4078" s="11" t="s">
        <v>57</v>
      </c>
      <c r="N4078" s="11" t="s">
        <v>887</v>
      </c>
      <c r="O4078" s="11" t="s">
        <v>806</v>
      </c>
      <c r="P4078" s="11" t="s">
        <v>1509</v>
      </c>
      <c r="Q4078" s="11"/>
      <c r="R4078" s="14"/>
      <c r="S4078" s="11" t="s">
        <v>1503</v>
      </c>
      <c r="T4078" s="11" t="s">
        <v>1505</v>
      </c>
      <c r="U4078" s="11" t="s">
        <v>328</v>
      </c>
      <c r="V4078" s="14"/>
      <c r="W4078" s="14"/>
      <c r="X4078" s="11" t="s">
        <v>92</v>
      </c>
      <c r="Y4078" s="11" t="s">
        <v>93</v>
      </c>
      <c r="Z4078" s="11" t="s">
        <v>20</v>
      </c>
      <c r="AA4078" s="11"/>
      <c r="AB4078" s="11" t="s">
        <v>184</v>
      </c>
      <c r="AC4078" s="11" t="s">
        <v>753</v>
      </c>
      <c r="AD4078" s="11"/>
      <c r="AE4078" s="11" t="s">
        <v>777</v>
      </c>
      <c r="AF4078" s="11"/>
      <c r="AG4078" s="11"/>
      <c r="AH4078" s="11"/>
      <c r="AI4078" s="11" t="s">
        <v>225</v>
      </c>
      <c r="AJ4078" s="9" t="s">
        <v>59</v>
      </c>
      <c r="AK4078" s="9" t="s">
        <v>114</v>
      </c>
      <c r="AL4078" s="9"/>
    </row>
    <row r="4079" spans="1:38" hidden="1" x14ac:dyDescent="0.2">
      <c r="A4079" s="12">
        <v>3276</v>
      </c>
      <c r="B4079" s="12">
        <v>102</v>
      </c>
      <c r="C4079" s="11" t="s">
        <v>1502</v>
      </c>
      <c r="D4079" s="11" t="s">
        <v>1501</v>
      </c>
      <c r="E4079" s="12">
        <v>1978</v>
      </c>
      <c r="F4079" s="11" t="s">
        <v>780</v>
      </c>
      <c r="G4079" s="13">
        <v>4.8543689320388397E-3</v>
      </c>
      <c r="H4079" s="13">
        <v>2</v>
      </c>
      <c r="I4079" s="13"/>
      <c r="J4079" s="11"/>
      <c r="K4079" s="11"/>
      <c r="L4079" s="11" t="s">
        <v>822</v>
      </c>
      <c r="M4079" s="11" t="s">
        <v>57</v>
      </c>
      <c r="N4079" s="11" t="s">
        <v>887</v>
      </c>
      <c r="O4079" s="11" t="s">
        <v>806</v>
      </c>
      <c r="P4079" s="11" t="s">
        <v>1509</v>
      </c>
      <c r="Q4079" s="11"/>
      <c r="R4079" s="14"/>
      <c r="S4079" s="11" t="s">
        <v>1503</v>
      </c>
      <c r="T4079" s="11" t="s">
        <v>1505</v>
      </c>
      <c r="U4079" s="11" t="s">
        <v>328</v>
      </c>
      <c r="V4079" s="14"/>
      <c r="W4079" s="14"/>
      <c r="X4079" s="11" t="s">
        <v>92</v>
      </c>
      <c r="Y4079" s="11" t="s">
        <v>93</v>
      </c>
      <c r="Z4079" s="11" t="s">
        <v>20</v>
      </c>
      <c r="AA4079" s="11"/>
      <c r="AB4079" s="11" t="s">
        <v>184</v>
      </c>
      <c r="AC4079" s="11" t="s">
        <v>753</v>
      </c>
      <c r="AD4079" s="11"/>
      <c r="AE4079" s="11" t="s">
        <v>777</v>
      </c>
      <c r="AF4079" s="11"/>
      <c r="AG4079" s="11"/>
      <c r="AH4079" s="11"/>
      <c r="AI4079" s="11" t="s">
        <v>225</v>
      </c>
      <c r="AJ4079" s="9" t="s">
        <v>59</v>
      </c>
      <c r="AK4079" s="9" t="s">
        <v>114</v>
      </c>
      <c r="AL4079" s="9"/>
    </row>
    <row r="4080" spans="1:38" hidden="1" x14ac:dyDescent="0.2">
      <c r="A4080" s="12">
        <v>3276</v>
      </c>
      <c r="B4080" s="12">
        <v>103</v>
      </c>
      <c r="C4080" s="11" t="s">
        <v>1502</v>
      </c>
      <c r="D4080" s="11" t="s">
        <v>1501</v>
      </c>
      <c r="E4080" s="12">
        <v>1978</v>
      </c>
      <c r="F4080" s="11" t="s">
        <v>780</v>
      </c>
      <c r="G4080" s="13">
        <v>4.8543689320388397E-3</v>
      </c>
      <c r="H4080" s="13">
        <v>2</v>
      </c>
      <c r="I4080" s="13"/>
      <c r="J4080" s="11"/>
      <c r="K4080" s="11"/>
      <c r="L4080" s="11" t="s">
        <v>823</v>
      </c>
      <c r="M4080" s="11" t="s">
        <v>57</v>
      </c>
      <c r="N4080" s="11" t="s">
        <v>887</v>
      </c>
      <c r="O4080" s="11" t="s">
        <v>806</v>
      </c>
      <c r="P4080" s="11" t="s">
        <v>1509</v>
      </c>
      <c r="Q4080" s="11"/>
      <c r="R4080" s="14"/>
      <c r="S4080" s="11" t="s">
        <v>1503</v>
      </c>
      <c r="T4080" s="11" t="s">
        <v>1505</v>
      </c>
      <c r="U4080" s="11" t="s">
        <v>328</v>
      </c>
      <c r="V4080" s="14"/>
      <c r="W4080" s="14"/>
      <c r="X4080" s="11" t="s">
        <v>92</v>
      </c>
      <c r="Y4080" s="11" t="s">
        <v>93</v>
      </c>
      <c r="Z4080" s="11" t="s">
        <v>20</v>
      </c>
      <c r="AA4080" s="11"/>
      <c r="AB4080" s="11" t="s">
        <v>184</v>
      </c>
      <c r="AC4080" s="11" t="s">
        <v>753</v>
      </c>
      <c r="AD4080" s="11"/>
      <c r="AE4080" s="11" t="s">
        <v>777</v>
      </c>
      <c r="AF4080" s="11"/>
      <c r="AG4080" s="11"/>
      <c r="AH4080" s="11"/>
      <c r="AI4080" s="11" t="s">
        <v>225</v>
      </c>
      <c r="AJ4080" s="9" t="s">
        <v>59</v>
      </c>
      <c r="AK4080" s="9" t="s">
        <v>114</v>
      </c>
      <c r="AL4080" s="9"/>
    </row>
    <row r="4081" spans="1:38" hidden="1" x14ac:dyDescent="0.2">
      <c r="A4081" s="12">
        <v>3276</v>
      </c>
      <c r="B4081" s="12">
        <v>104</v>
      </c>
      <c r="C4081" s="11" t="s">
        <v>1502</v>
      </c>
      <c r="D4081" s="11" t="s">
        <v>1501</v>
      </c>
      <c r="E4081" s="12">
        <v>1978</v>
      </c>
      <c r="F4081" s="11" t="s">
        <v>780</v>
      </c>
      <c r="G4081" s="13">
        <v>4.8543689320388397E-3</v>
      </c>
      <c r="H4081" s="13">
        <v>2</v>
      </c>
      <c r="I4081" s="13"/>
      <c r="J4081" s="11"/>
      <c r="K4081" s="11"/>
      <c r="L4081" s="11" t="s">
        <v>824</v>
      </c>
      <c r="M4081" s="11" t="s">
        <v>57</v>
      </c>
      <c r="N4081" s="11" t="s">
        <v>887</v>
      </c>
      <c r="O4081" s="11" t="s">
        <v>806</v>
      </c>
      <c r="P4081" s="11" t="s">
        <v>1509</v>
      </c>
      <c r="Q4081" s="11"/>
      <c r="R4081" s="14"/>
      <c r="S4081" s="11" t="s">
        <v>1503</v>
      </c>
      <c r="T4081" s="11" t="s">
        <v>1505</v>
      </c>
      <c r="U4081" s="11" t="s">
        <v>328</v>
      </c>
      <c r="V4081" s="14"/>
      <c r="W4081" s="14"/>
      <c r="X4081" s="11" t="s">
        <v>92</v>
      </c>
      <c r="Y4081" s="11" t="s">
        <v>93</v>
      </c>
      <c r="Z4081" s="11" t="s">
        <v>20</v>
      </c>
      <c r="AA4081" s="11"/>
      <c r="AB4081" s="11" t="s">
        <v>184</v>
      </c>
      <c r="AC4081" s="11" t="s">
        <v>753</v>
      </c>
      <c r="AD4081" s="11"/>
      <c r="AE4081" s="11" t="s">
        <v>777</v>
      </c>
      <c r="AF4081" s="11"/>
      <c r="AG4081" s="11"/>
      <c r="AH4081" s="11"/>
      <c r="AI4081" s="11" t="s">
        <v>225</v>
      </c>
      <c r="AJ4081" s="9" t="s">
        <v>59</v>
      </c>
      <c r="AK4081" s="9" t="s">
        <v>114</v>
      </c>
      <c r="AL4081" s="9"/>
    </row>
    <row r="4082" spans="1:38" hidden="1" x14ac:dyDescent="0.2">
      <c r="A4082" s="12">
        <v>3276</v>
      </c>
      <c r="B4082" s="12">
        <v>105</v>
      </c>
      <c r="C4082" s="11" t="s">
        <v>1502</v>
      </c>
      <c r="D4082" s="11" t="s">
        <v>1501</v>
      </c>
      <c r="E4082" s="12">
        <v>1978</v>
      </c>
      <c r="F4082" s="11" t="s">
        <v>780</v>
      </c>
      <c r="G4082" s="13">
        <v>4.8543689320388397E-3</v>
      </c>
      <c r="H4082" s="13">
        <v>2</v>
      </c>
      <c r="I4082" s="13"/>
      <c r="J4082" s="11"/>
      <c r="K4082" s="11"/>
      <c r="L4082" s="11" t="s">
        <v>825</v>
      </c>
      <c r="M4082" s="11" t="s">
        <v>57</v>
      </c>
      <c r="N4082" s="11" t="s">
        <v>887</v>
      </c>
      <c r="O4082" s="11" t="s">
        <v>806</v>
      </c>
      <c r="P4082" s="11" t="s">
        <v>1509</v>
      </c>
      <c r="Q4082" s="11"/>
      <c r="R4082" s="14"/>
      <c r="S4082" s="11" t="s">
        <v>1503</v>
      </c>
      <c r="T4082" s="11" t="s">
        <v>1505</v>
      </c>
      <c r="U4082" s="11" t="s">
        <v>328</v>
      </c>
      <c r="V4082" s="14"/>
      <c r="W4082" s="14"/>
      <c r="X4082" s="11" t="s">
        <v>92</v>
      </c>
      <c r="Y4082" s="11" t="s">
        <v>93</v>
      </c>
      <c r="Z4082" s="11" t="s">
        <v>20</v>
      </c>
      <c r="AA4082" s="11"/>
      <c r="AB4082" s="11" t="s">
        <v>184</v>
      </c>
      <c r="AC4082" s="11" t="s">
        <v>753</v>
      </c>
      <c r="AD4082" s="11"/>
      <c r="AE4082" s="11" t="s">
        <v>777</v>
      </c>
      <c r="AF4082" s="11"/>
      <c r="AG4082" s="11"/>
      <c r="AH4082" s="11"/>
      <c r="AI4082" s="11" t="s">
        <v>225</v>
      </c>
      <c r="AJ4082" s="9" t="s">
        <v>59</v>
      </c>
      <c r="AK4082" s="9" t="s">
        <v>114</v>
      </c>
      <c r="AL4082" s="9"/>
    </row>
    <row r="4083" spans="1:38" hidden="1" x14ac:dyDescent="0.2">
      <c r="A4083" s="12">
        <v>3276</v>
      </c>
      <c r="B4083" s="12">
        <v>106</v>
      </c>
      <c r="C4083" s="11" t="s">
        <v>1502</v>
      </c>
      <c r="D4083" s="11" t="s">
        <v>1501</v>
      </c>
      <c r="E4083" s="12">
        <v>1978</v>
      </c>
      <c r="F4083" s="11" t="s">
        <v>780</v>
      </c>
      <c r="G4083" s="13">
        <v>3.03398058252428E-3</v>
      </c>
      <c r="H4083" s="13">
        <v>1</v>
      </c>
      <c r="I4083" s="13"/>
      <c r="J4083" s="11"/>
      <c r="K4083" s="11"/>
      <c r="L4083" s="11" t="s">
        <v>826</v>
      </c>
      <c r="M4083" s="11" t="s">
        <v>57</v>
      </c>
      <c r="N4083" s="11" t="s">
        <v>887</v>
      </c>
      <c r="O4083" s="11" t="s">
        <v>806</v>
      </c>
      <c r="P4083" s="11" t="s">
        <v>1509</v>
      </c>
      <c r="Q4083" s="11"/>
      <c r="R4083" s="14"/>
      <c r="S4083" s="11" t="s">
        <v>1503</v>
      </c>
      <c r="T4083" s="11" t="s">
        <v>1505</v>
      </c>
      <c r="U4083" s="11" t="s">
        <v>328</v>
      </c>
      <c r="V4083" s="14"/>
      <c r="W4083" s="14"/>
      <c r="X4083" s="11" t="s">
        <v>92</v>
      </c>
      <c r="Y4083" s="11" t="s">
        <v>93</v>
      </c>
      <c r="Z4083" s="11" t="s">
        <v>20</v>
      </c>
      <c r="AA4083" s="11"/>
      <c r="AB4083" s="11" t="s">
        <v>184</v>
      </c>
      <c r="AC4083" s="11" t="s">
        <v>753</v>
      </c>
      <c r="AD4083" s="11"/>
      <c r="AE4083" s="11" t="s">
        <v>777</v>
      </c>
      <c r="AF4083" s="11"/>
      <c r="AG4083" s="11"/>
      <c r="AH4083" s="11"/>
      <c r="AI4083" s="11" t="s">
        <v>225</v>
      </c>
      <c r="AJ4083" s="9" t="s">
        <v>59</v>
      </c>
      <c r="AK4083" s="9" t="s">
        <v>114</v>
      </c>
      <c r="AL4083" s="9"/>
    </row>
    <row r="4084" spans="1:38" hidden="1" x14ac:dyDescent="0.2">
      <c r="A4084" s="12">
        <v>3276</v>
      </c>
      <c r="B4084" s="12">
        <v>107</v>
      </c>
      <c r="C4084" s="11" t="s">
        <v>1502</v>
      </c>
      <c r="D4084" s="11" t="s">
        <v>1501</v>
      </c>
      <c r="E4084" s="12">
        <v>1978</v>
      </c>
      <c r="F4084" s="11" t="s">
        <v>780</v>
      </c>
      <c r="G4084" s="13">
        <v>7.68608414239482E-3</v>
      </c>
      <c r="H4084" s="13">
        <v>3</v>
      </c>
      <c r="I4084" s="13"/>
      <c r="J4084" s="11"/>
      <c r="K4084" s="11"/>
      <c r="L4084" s="11" t="s">
        <v>827</v>
      </c>
      <c r="M4084" s="11" t="s">
        <v>57</v>
      </c>
      <c r="N4084" s="11" t="s">
        <v>887</v>
      </c>
      <c r="O4084" s="11" t="s">
        <v>806</v>
      </c>
      <c r="P4084" s="11" t="s">
        <v>1509</v>
      </c>
      <c r="Q4084" s="11"/>
      <c r="R4084" s="14"/>
      <c r="S4084" s="11" t="s">
        <v>1503</v>
      </c>
      <c r="T4084" s="11" t="s">
        <v>1505</v>
      </c>
      <c r="U4084" s="11" t="s">
        <v>328</v>
      </c>
      <c r="V4084" s="14"/>
      <c r="W4084" s="14"/>
      <c r="X4084" s="11" t="s">
        <v>92</v>
      </c>
      <c r="Y4084" s="11" t="s">
        <v>93</v>
      </c>
      <c r="Z4084" s="11" t="s">
        <v>20</v>
      </c>
      <c r="AA4084" s="11"/>
      <c r="AB4084" s="11" t="s">
        <v>184</v>
      </c>
      <c r="AC4084" s="11" t="s">
        <v>753</v>
      </c>
      <c r="AD4084" s="11"/>
      <c r="AE4084" s="11" t="s">
        <v>777</v>
      </c>
      <c r="AF4084" s="11"/>
      <c r="AG4084" s="11"/>
      <c r="AH4084" s="11"/>
      <c r="AI4084" s="11" t="s">
        <v>225</v>
      </c>
      <c r="AJ4084" s="9" t="s">
        <v>59</v>
      </c>
      <c r="AK4084" s="9" t="s">
        <v>114</v>
      </c>
      <c r="AL4084" s="9"/>
    </row>
    <row r="4085" spans="1:38" hidden="1" x14ac:dyDescent="0.2">
      <c r="A4085" s="12">
        <v>3276</v>
      </c>
      <c r="B4085" s="12">
        <v>108</v>
      </c>
      <c r="C4085" s="11" t="s">
        <v>1502</v>
      </c>
      <c r="D4085" s="11" t="s">
        <v>1501</v>
      </c>
      <c r="E4085" s="12">
        <v>1978</v>
      </c>
      <c r="F4085" s="11" t="s">
        <v>780</v>
      </c>
      <c r="G4085" s="13">
        <v>7.8883495145631102E-3</v>
      </c>
      <c r="H4085" s="13">
        <v>3</v>
      </c>
      <c r="I4085" s="13"/>
      <c r="J4085" s="11"/>
      <c r="K4085" s="11"/>
      <c r="L4085" s="11" t="s">
        <v>828</v>
      </c>
      <c r="M4085" s="11" t="s">
        <v>57</v>
      </c>
      <c r="N4085" s="11" t="s">
        <v>887</v>
      </c>
      <c r="O4085" s="11" t="s">
        <v>806</v>
      </c>
      <c r="P4085" s="11" t="s">
        <v>1509</v>
      </c>
      <c r="Q4085" s="11"/>
      <c r="R4085" s="14"/>
      <c r="S4085" s="11" t="s">
        <v>1503</v>
      </c>
      <c r="T4085" s="11" t="s">
        <v>1505</v>
      </c>
      <c r="U4085" s="11" t="s">
        <v>328</v>
      </c>
      <c r="V4085" s="14"/>
      <c r="W4085" s="14"/>
      <c r="X4085" s="11" t="s">
        <v>92</v>
      </c>
      <c r="Y4085" s="11" t="s">
        <v>93</v>
      </c>
      <c r="Z4085" s="11" t="s">
        <v>20</v>
      </c>
      <c r="AA4085" s="11"/>
      <c r="AB4085" s="11" t="s">
        <v>184</v>
      </c>
      <c r="AC4085" s="11" t="s">
        <v>753</v>
      </c>
      <c r="AD4085" s="11"/>
      <c r="AE4085" s="11" t="s">
        <v>777</v>
      </c>
      <c r="AF4085" s="11"/>
      <c r="AG4085" s="11"/>
      <c r="AH4085" s="11"/>
      <c r="AI4085" s="11" t="s">
        <v>225</v>
      </c>
      <c r="AJ4085" s="9" t="s">
        <v>59</v>
      </c>
      <c r="AK4085" s="9" t="s">
        <v>114</v>
      </c>
      <c r="AL4085" s="9"/>
    </row>
    <row r="4086" spans="1:38" hidden="1" x14ac:dyDescent="0.2">
      <c r="A4086" s="12">
        <v>3276</v>
      </c>
      <c r="B4086" s="12">
        <v>109</v>
      </c>
      <c r="C4086" s="11" t="s">
        <v>1502</v>
      </c>
      <c r="D4086" s="11" t="s">
        <v>1501</v>
      </c>
      <c r="E4086" s="12">
        <v>1978</v>
      </c>
      <c r="F4086" s="11" t="s">
        <v>780</v>
      </c>
      <c r="G4086" s="13">
        <v>2.6294498381877001E-3</v>
      </c>
      <c r="H4086" s="13">
        <v>1</v>
      </c>
      <c r="I4086" s="13"/>
      <c r="J4086" s="11"/>
      <c r="K4086" s="11"/>
      <c r="L4086" s="11" t="s">
        <v>829</v>
      </c>
      <c r="M4086" s="11" t="s">
        <v>57</v>
      </c>
      <c r="N4086" s="11" t="s">
        <v>887</v>
      </c>
      <c r="O4086" s="11" t="s">
        <v>806</v>
      </c>
      <c r="P4086" s="11" t="s">
        <v>1509</v>
      </c>
      <c r="Q4086" s="11"/>
      <c r="R4086" s="14"/>
      <c r="S4086" s="11" t="s">
        <v>1503</v>
      </c>
      <c r="T4086" s="11" t="s">
        <v>1505</v>
      </c>
      <c r="U4086" s="11" t="s">
        <v>328</v>
      </c>
      <c r="V4086" s="14"/>
      <c r="W4086" s="14"/>
      <c r="X4086" s="11" t="s">
        <v>92</v>
      </c>
      <c r="Y4086" s="11" t="s">
        <v>93</v>
      </c>
      <c r="Z4086" s="11" t="s">
        <v>20</v>
      </c>
      <c r="AA4086" s="11"/>
      <c r="AB4086" s="11" t="s">
        <v>184</v>
      </c>
      <c r="AC4086" s="11" t="s">
        <v>753</v>
      </c>
      <c r="AD4086" s="11"/>
      <c r="AE4086" s="11" t="s">
        <v>777</v>
      </c>
      <c r="AF4086" s="11"/>
      <c r="AG4086" s="11"/>
      <c r="AH4086" s="11"/>
      <c r="AI4086" s="11" t="s">
        <v>225</v>
      </c>
      <c r="AJ4086" s="9" t="s">
        <v>59</v>
      </c>
      <c r="AK4086" s="9" t="s">
        <v>114</v>
      </c>
      <c r="AL4086" s="9"/>
    </row>
    <row r="4087" spans="1:38" hidden="1" x14ac:dyDescent="0.2">
      <c r="A4087" s="12">
        <v>3276</v>
      </c>
      <c r="B4087" s="12">
        <v>110</v>
      </c>
      <c r="C4087" s="11" t="s">
        <v>1502</v>
      </c>
      <c r="D4087" s="11" t="s">
        <v>1501</v>
      </c>
      <c r="E4087" s="12">
        <v>1978</v>
      </c>
      <c r="F4087" s="11" t="s">
        <v>780</v>
      </c>
      <c r="G4087" s="13">
        <v>2.8317152103559799E-3</v>
      </c>
      <c r="H4087" s="13">
        <v>1</v>
      </c>
      <c r="I4087" s="13"/>
      <c r="J4087" s="11"/>
      <c r="K4087" s="11"/>
      <c r="L4087" s="11" t="s">
        <v>830</v>
      </c>
      <c r="M4087" s="11" t="s">
        <v>57</v>
      </c>
      <c r="N4087" s="11" t="s">
        <v>887</v>
      </c>
      <c r="O4087" s="11" t="s">
        <v>806</v>
      </c>
      <c r="P4087" s="11" t="s">
        <v>1509</v>
      </c>
      <c r="Q4087" s="11"/>
      <c r="R4087" s="14"/>
      <c r="S4087" s="11" t="s">
        <v>1503</v>
      </c>
      <c r="T4087" s="11" t="s">
        <v>1505</v>
      </c>
      <c r="U4087" s="11" t="s">
        <v>328</v>
      </c>
      <c r="V4087" s="14"/>
      <c r="W4087" s="14"/>
      <c r="X4087" s="11" t="s">
        <v>92</v>
      </c>
      <c r="Y4087" s="11" t="s">
        <v>93</v>
      </c>
      <c r="Z4087" s="11" t="s">
        <v>20</v>
      </c>
      <c r="AA4087" s="11"/>
      <c r="AB4087" s="11" t="s">
        <v>184</v>
      </c>
      <c r="AC4087" s="11" t="s">
        <v>753</v>
      </c>
      <c r="AD4087" s="11"/>
      <c r="AE4087" s="11" t="s">
        <v>777</v>
      </c>
      <c r="AF4087" s="11"/>
      <c r="AG4087" s="11"/>
      <c r="AH4087" s="11"/>
      <c r="AI4087" s="11" t="s">
        <v>225</v>
      </c>
      <c r="AJ4087" s="9" t="s">
        <v>59</v>
      </c>
      <c r="AK4087" s="9" t="s">
        <v>114</v>
      </c>
      <c r="AL4087" s="9"/>
    </row>
    <row r="4088" spans="1:38" hidden="1" x14ac:dyDescent="0.2">
      <c r="A4088" s="12">
        <v>3276</v>
      </c>
      <c r="B4088" s="12">
        <v>111</v>
      </c>
      <c r="C4088" s="11" t="s">
        <v>1502</v>
      </c>
      <c r="D4088" s="11" t="s">
        <v>1501</v>
      </c>
      <c r="E4088" s="12">
        <v>1978</v>
      </c>
      <c r="F4088" s="11" t="s">
        <v>780</v>
      </c>
      <c r="G4088" s="13">
        <v>4.6521035598705504E-3</v>
      </c>
      <c r="H4088" s="13">
        <v>2</v>
      </c>
      <c r="I4088" s="13"/>
      <c r="J4088" s="11"/>
      <c r="K4088" s="11"/>
      <c r="L4088" s="11" t="s">
        <v>831</v>
      </c>
      <c r="M4088" s="11" t="s">
        <v>57</v>
      </c>
      <c r="N4088" s="11" t="s">
        <v>887</v>
      </c>
      <c r="O4088" s="11" t="s">
        <v>806</v>
      </c>
      <c r="P4088" s="11" t="s">
        <v>1509</v>
      </c>
      <c r="Q4088" s="11"/>
      <c r="R4088" s="14"/>
      <c r="S4088" s="11" t="s">
        <v>1503</v>
      </c>
      <c r="T4088" s="11" t="s">
        <v>1505</v>
      </c>
      <c r="U4088" s="11" t="s">
        <v>328</v>
      </c>
      <c r="V4088" s="14"/>
      <c r="W4088" s="14"/>
      <c r="X4088" s="11" t="s">
        <v>92</v>
      </c>
      <c r="Y4088" s="11" t="s">
        <v>93</v>
      </c>
      <c r="Z4088" s="11" t="s">
        <v>20</v>
      </c>
      <c r="AA4088" s="11"/>
      <c r="AB4088" s="11" t="s">
        <v>184</v>
      </c>
      <c r="AC4088" s="11" t="s">
        <v>753</v>
      </c>
      <c r="AD4088" s="11"/>
      <c r="AE4088" s="11" t="s">
        <v>777</v>
      </c>
      <c r="AF4088" s="11"/>
      <c r="AG4088" s="11"/>
      <c r="AH4088" s="11"/>
      <c r="AI4088" s="11" t="s">
        <v>225</v>
      </c>
      <c r="AJ4088" s="9" t="s">
        <v>59</v>
      </c>
      <c r="AK4088" s="9" t="s">
        <v>114</v>
      </c>
      <c r="AL4088" s="9"/>
    </row>
    <row r="4089" spans="1:38" hidden="1" x14ac:dyDescent="0.2">
      <c r="A4089" s="12">
        <v>3276</v>
      </c>
      <c r="B4089" s="12">
        <v>112</v>
      </c>
      <c r="C4089" s="11" t="s">
        <v>1502</v>
      </c>
      <c r="D4089" s="11" t="s">
        <v>1501</v>
      </c>
      <c r="E4089" s="12">
        <v>1978</v>
      </c>
      <c r="F4089" s="11" t="s">
        <v>780</v>
      </c>
      <c r="G4089" s="13">
        <v>2.8317152103559799E-3</v>
      </c>
      <c r="H4089" s="13">
        <v>1</v>
      </c>
      <c r="I4089" s="13"/>
      <c r="J4089" s="11"/>
      <c r="K4089" s="11"/>
      <c r="L4089" s="11" t="s">
        <v>832</v>
      </c>
      <c r="M4089" s="11" t="s">
        <v>57</v>
      </c>
      <c r="N4089" s="11" t="s">
        <v>887</v>
      </c>
      <c r="O4089" s="11" t="s">
        <v>806</v>
      </c>
      <c r="P4089" s="11" t="s">
        <v>1509</v>
      </c>
      <c r="Q4089" s="11"/>
      <c r="R4089" s="14"/>
      <c r="S4089" s="11" t="s">
        <v>1503</v>
      </c>
      <c r="T4089" s="11" t="s">
        <v>1505</v>
      </c>
      <c r="U4089" s="11" t="s">
        <v>328</v>
      </c>
      <c r="V4089" s="14"/>
      <c r="W4089" s="14"/>
      <c r="X4089" s="11" t="s">
        <v>92</v>
      </c>
      <c r="Y4089" s="11" t="s">
        <v>93</v>
      </c>
      <c r="Z4089" s="11" t="s">
        <v>20</v>
      </c>
      <c r="AA4089" s="11"/>
      <c r="AB4089" s="11" t="s">
        <v>184</v>
      </c>
      <c r="AC4089" s="11" t="s">
        <v>753</v>
      </c>
      <c r="AD4089" s="11"/>
      <c r="AE4089" s="11" t="s">
        <v>777</v>
      </c>
      <c r="AF4089" s="11"/>
      <c r="AG4089" s="11"/>
      <c r="AH4089" s="11"/>
      <c r="AI4089" s="11" t="s">
        <v>225</v>
      </c>
      <c r="AJ4089" s="9" t="s">
        <v>59</v>
      </c>
      <c r="AK4089" s="9" t="s">
        <v>114</v>
      </c>
      <c r="AL4089" s="9"/>
    </row>
    <row r="4090" spans="1:38" hidden="1" x14ac:dyDescent="0.2">
      <c r="A4090" s="12">
        <v>3276</v>
      </c>
      <c r="B4090" s="12">
        <v>113</v>
      </c>
      <c r="C4090" s="11" t="s">
        <v>1502</v>
      </c>
      <c r="D4090" s="11" t="s">
        <v>1501</v>
      </c>
      <c r="E4090" s="12">
        <v>1978</v>
      </c>
      <c r="F4090" s="11" t="s">
        <v>780</v>
      </c>
      <c r="G4090" s="13">
        <v>5.0566343042071204E-3</v>
      </c>
      <c r="H4090" s="13">
        <v>2</v>
      </c>
      <c r="I4090" s="13"/>
      <c r="J4090" s="11"/>
      <c r="K4090" s="11"/>
      <c r="L4090" s="11" t="s">
        <v>833</v>
      </c>
      <c r="M4090" s="11" t="s">
        <v>57</v>
      </c>
      <c r="N4090" s="11" t="s">
        <v>887</v>
      </c>
      <c r="O4090" s="11" t="s">
        <v>806</v>
      </c>
      <c r="P4090" s="11" t="s">
        <v>1509</v>
      </c>
      <c r="Q4090" s="11"/>
      <c r="R4090" s="14"/>
      <c r="S4090" s="11" t="s">
        <v>1503</v>
      </c>
      <c r="T4090" s="11" t="s">
        <v>1505</v>
      </c>
      <c r="U4090" s="11" t="s">
        <v>328</v>
      </c>
      <c r="V4090" s="14"/>
      <c r="W4090" s="14"/>
      <c r="X4090" s="11" t="s">
        <v>92</v>
      </c>
      <c r="Y4090" s="11" t="s">
        <v>93</v>
      </c>
      <c r="Z4090" s="11" t="s">
        <v>20</v>
      </c>
      <c r="AA4090" s="11"/>
      <c r="AB4090" s="11" t="s">
        <v>184</v>
      </c>
      <c r="AC4090" s="11" t="s">
        <v>753</v>
      </c>
      <c r="AD4090" s="11"/>
      <c r="AE4090" s="11" t="s">
        <v>777</v>
      </c>
      <c r="AF4090" s="11"/>
      <c r="AG4090" s="11"/>
      <c r="AH4090" s="11"/>
      <c r="AI4090" s="11" t="s">
        <v>225</v>
      </c>
      <c r="AJ4090" s="9" t="s">
        <v>59</v>
      </c>
      <c r="AK4090" s="9" t="s">
        <v>114</v>
      </c>
      <c r="AL4090" s="9"/>
    </row>
    <row r="4091" spans="1:38" hidden="1" x14ac:dyDescent="0.2">
      <c r="A4091" s="12">
        <v>3276</v>
      </c>
      <c r="B4091" s="12">
        <v>114</v>
      </c>
      <c r="C4091" s="11" t="s">
        <v>1502</v>
      </c>
      <c r="D4091" s="11" t="s">
        <v>1501</v>
      </c>
      <c r="E4091" s="12">
        <v>1978</v>
      </c>
      <c r="F4091" s="11" t="s">
        <v>780</v>
      </c>
      <c r="G4091" s="13">
        <v>5.2588996763754097E-3</v>
      </c>
      <c r="H4091" s="13">
        <v>2</v>
      </c>
      <c r="I4091" s="13"/>
      <c r="J4091" s="11"/>
      <c r="K4091" s="11"/>
      <c r="L4091" s="11" t="s">
        <v>834</v>
      </c>
      <c r="M4091" s="11" t="s">
        <v>57</v>
      </c>
      <c r="N4091" s="11" t="s">
        <v>887</v>
      </c>
      <c r="O4091" s="11" t="s">
        <v>806</v>
      </c>
      <c r="P4091" s="11" t="s">
        <v>1509</v>
      </c>
      <c r="Q4091" s="11"/>
      <c r="R4091" s="14"/>
      <c r="S4091" s="11" t="s">
        <v>1503</v>
      </c>
      <c r="T4091" s="11" t="s">
        <v>1505</v>
      </c>
      <c r="U4091" s="11" t="s">
        <v>328</v>
      </c>
      <c r="V4091" s="14"/>
      <c r="W4091" s="14"/>
      <c r="X4091" s="11" t="s">
        <v>92</v>
      </c>
      <c r="Y4091" s="11" t="s">
        <v>93</v>
      </c>
      <c r="Z4091" s="11" t="s">
        <v>20</v>
      </c>
      <c r="AA4091" s="11"/>
      <c r="AB4091" s="11" t="s">
        <v>184</v>
      </c>
      <c r="AC4091" s="11" t="s">
        <v>753</v>
      </c>
      <c r="AD4091" s="11"/>
      <c r="AE4091" s="11" t="s">
        <v>777</v>
      </c>
      <c r="AF4091" s="11"/>
      <c r="AG4091" s="11"/>
      <c r="AH4091" s="11"/>
      <c r="AI4091" s="11" t="s">
        <v>225</v>
      </c>
      <c r="AJ4091" s="9" t="s">
        <v>59</v>
      </c>
      <c r="AK4091" s="9" t="s">
        <v>114</v>
      </c>
      <c r="AL4091" s="9"/>
    </row>
    <row r="4092" spans="1:38" hidden="1" x14ac:dyDescent="0.2">
      <c r="A4092" s="12">
        <v>3276</v>
      </c>
      <c r="B4092" s="12">
        <v>115</v>
      </c>
      <c r="C4092" s="11" t="s">
        <v>1502</v>
      </c>
      <c r="D4092" s="11" t="s">
        <v>1501</v>
      </c>
      <c r="E4092" s="12">
        <v>1978</v>
      </c>
      <c r="F4092" s="11" t="s">
        <v>780</v>
      </c>
      <c r="G4092" s="13">
        <v>2.8317152103559799E-3</v>
      </c>
      <c r="H4092" s="13">
        <v>1</v>
      </c>
      <c r="I4092" s="13"/>
      <c r="J4092" s="11"/>
      <c r="K4092" s="11"/>
      <c r="L4092" s="11" t="s">
        <v>835</v>
      </c>
      <c r="M4092" s="11" t="s">
        <v>57</v>
      </c>
      <c r="N4092" s="11" t="s">
        <v>887</v>
      </c>
      <c r="O4092" s="11" t="s">
        <v>806</v>
      </c>
      <c r="P4092" s="11" t="s">
        <v>1509</v>
      </c>
      <c r="Q4092" s="11"/>
      <c r="R4092" s="14"/>
      <c r="S4092" s="11" t="s">
        <v>1503</v>
      </c>
      <c r="T4092" s="11" t="s">
        <v>1505</v>
      </c>
      <c r="U4092" s="11" t="s">
        <v>328</v>
      </c>
      <c r="V4092" s="14"/>
      <c r="W4092" s="14"/>
      <c r="X4092" s="11" t="s">
        <v>92</v>
      </c>
      <c r="Y4092" s="11" t="s">
        <v>93</v>
      </c>
      <c r="Z4092" s="11" t="s">
        <v>20</v>
      </c>
      <c r="AA4092" s="11"/>
      <c r="AB4092" s="11" t="s">
        <v>184</v>
      </c>
      <c r="AC4092" s="11" t="s">
        <v>753</v>
      </c>
      <c r="AD4092" s="11"/>
      <c r="AE4092" s="11" t="s">
        <v>777</v>
      </c>
      <c r="AF4092" s="11"/>
      <c r="AG4092" s="11"/>
      <c r="AH4092" s="11"/>
      <c r="AI4092" s="11" t="s">
        <v>225</v>
      </c>
      <c r="AJ4092" s="9" t="s">
        <v>59</v>
      </c>
      <c r="AK4092" s="9" t="s">
        <v>114</v>
      </c>
      <c r="AL4092" s="9"/>
    </row>
    <row r="4093" spans="1:38" hidden="1" x14ac:dyDescent="0.2">
      <c r="A4093" s="12">
        <v>3276</v>
      </c>
      <c r="B4093" s="12">
        <v>116</v>
      </c>
      <c r="C4093" s="11" t="s">
        <v>1502</v>
      </c>
      <c r="D4093" s="11" t="s">
        <v>1501</v>
      </c>
      <c r="E4093" s="12">
        <v>1978</v>
      </c>
      <c r="F4093" s="11" t="s">
        <v>780</v>
      </c>
      <c r="G4093" s="13">
        <v>2.8317152103559799E-3</v>
      </c>
      <c r="H4093" s="13">
        <v>1</v>
      </c>
      <c r="I4093" s="13"/>
      <c r="J4093" s="11"/>
      <c r="K4093" s="11"/>
      <c r="L4093" s="11" t="s">
        <v>836</v>
      </c>
      <c r="M4093" s="11" t="s">
        <v>57</v>
      </c>
      <c r="N4093" s="11" t="s">
        <v>887</v>
      </c>
      <c r="O4093" s="11" t="s">
        <v>806</v>
      </c>
      <c r="P4093" s="11" t="s">
        <v>1509</v>
      </c>
      <c r="Q4093" s="11"/>
      <c r="R4093" s="14"/>
      <c r="S4093" s="11" t="s">
        <v>1503</v>
      </c>
      <c r="T4093" s="11" t="s">
        <v>1505</v>
      </c>
      <c r="U4093" s="11" t="s">
        <v>328</v>
      </c>
      <c r="V4093" s="14"/>
      <c r="W4093" s="14"/>
      <c r="X4093" s="11" t="s">
        <v>92</v>
      </c>
      <c r="Y4093" s="11" t="s">
        <v>93</v>
      </c>
      <c r="Z4093" s="11" t="s">
        <v>20</v>
      </c>
      <c r="AA4093" s="11"/>
      <c r="AB4093" s="11" t="s">
        <v>184</v>
      </c>
      <c r="AC4093" s="11" t="s">
        <v>753</v>
      </c>
      <c r="AD4093" s="11"/>
      <c r="AE4093" s="11" t="s">
        <v>777</v>
      </c>
      <c r="AF4093" s="11"/>
      <c r="AG4093" s="11"/>
      <c r="AH4093" s="11"/>
      <c r="AI4093" s="11" t="s">
        <v>225</v>
      </c>
      <c r="AJ4093" s="9" t="s">
        <v>59</v>
      </c>
      <c r="AK4093" s="9" t="s">
        <v>114</v>
      </c>
      <c r="AL4093" s="9"/>
    </row>
    <row r="4094" spans="1:38" hidden="1" x14ac:dyDescent="0.2">
      <c r="A4094" s="12">
        <v>3276</v>
      </c>
      <c r="B4094" s="12">
        <v>117</v>
      </c>
      <c r="C4094" s="11" t="s">
        <v>1502</v>
      </c>
      <c r="D4094" s="11" t="s">
        <v>1501</v>
      </c>
      <c r="E4094" s="12">
        <v>1978</v>
      </c>
      <c r="F4094" s="11" t="s">
        <v>780</v>
      </c>
      <c r="G4094" s="13">
        <v>7.2815533980582501E-3</v>
      </c>
      <c r="H4094" s="13">
        <v>3</v>
      </c>
      <c r="I4094" s="13"/>
      <c r="J4094" s="11"/>
      <c r="K4094" s="11"/>
      <c r="L4094" s="11" t="s">
        <v>837</v>
      </c>
      <c r="M4094" s="11" t="s">
        <v>57</v>
      </c>
      <c r="N4094" s="11" t="s">
        <v>887</v>
      </c>
      <c r="O4094" s="11" t="s">
        <v>806</v>
      </c>
      <c r="P4094" s="11" t="s">
        <v>1509</v>
      </c>
      <c r="Q4094" s="11"/>
      <c r="R4094" s="14"/>
      <c r="S4094" s="11" t="s">
        <v>1503</v>
      </c>
      <c r="T4094" s="11" t="s">
        <v>1505</v>
      </c>
      <c r="U4094" s="11" t="s">
        <v>328</v>
      </c>
      <c r="V4094" s="14"/>
      <c r="W4094" s="14"/>
      <c r="X4094" s="11" t="s">
        <v>92</v>
      </c>
      <c r="Y4094" s="11" t="s">
        <v>93</v>
      </c>
      <c r="Z4094" s="11" t="s">
        <v>20</v>
      </c>
      <c r="AA4094" s="11"/>
      <c r="AB4094" s="11" t="s">
        <v>184</v>
      </c>
      <c r="AC4094" s="11" t="s">
        <v>753</v>
      </c>
      <c r="AD4094" s="11"/>
      <c r="AE4094" s="11" t="s">
        <v>777</v>
      </c>
      <c r="AF4094" s="11"/>
      <c r="AG4094" s="11"/>
      <c r="AH4094" s="11"/>
      <c r="AI4094" s="11" t="s">
        <v>225</v>
      </c>
      <c r="AJ4094" s="9" t="s">
        <v>59</v>
      </c>
      <c r="AK4094" s="9" t="s">
        <v>114</v>
      </c>
      <c r="AL4094" s="9"/>
    </row>
    <row r="4095" spans="1:38" hidden="1" x14ac:dyDescent="0.2">
      <c r="A4095" s="12">
        <v>3276</v>
      </c>
      <c r="B4095" s="12">
        <v>118</v>
      </c>
      <c r="C4095" s="11" t="s">
        <v>1502</v>
      </c>
      <c r="D4095" s="11" t="s">
        <v>1501</v>
      </c>
      <c r="E4095" s="12">
        <v>1978</v>
      </c>
      <c r="F4095" s="11" t="s">
        <v>780</v>
      </c>
      <c r="G4095" s="13">
        <v>7.68608414239482E-3</v>
      </c>
      <c r="H4095" s="13">
        <v>3</v>
      </c>
      <c r="I4095" s="13"/>
      <c r="J4095" s="11"/>
      <c r="K4095" s="11"/>
      <c r="L4095" s="11" t="s">
        <v>838</v>
      </c>
      <c r="M4095" s="11" t="s">
        <v>57</v>
      </c>
      <c r="N4095" s="11" t="s">
        <v>887</v>
      </c>
      <c r="O4095" s="11" t="s">
        <v>806</v>
      </c>
      <c r="P4095" s="11" t="s">
        <v>1509</v>
      </c>
      <c r="Q4095" s="11"/>
      <c r="R4095" s="14"/>
      <c r="S4095" s="11" t="s">
        <v>1503</v>
      </c>
      <c r="T4095" s="11" t="s">
        <v>1505</v>
      </c>
      <c r="U4095" s="11" t="s">
        <v>328</v>
      </c>
      <c r="V4095" s="14"/>
      <c r="W4095" s="14"/>
      <c r="X4095" s="11" t="s">
        <v>92</v>
      </c>
      <c r="Y4095" s="11" t="s">
        <v>93</v>
      </c>
      <c r="Z4095" s="11" t="s">
        <v>20</v>
      </c>
      <c r="AA4095" s="11"/>
      <c r="AB4095" s="11" t="s">
        <v>184</v>
      </c>
      <c r="AC4095" s="11" t="s">
        <v>753</v>
      </c>
      <c r="AD4095" s="11"/>
      <c r="AE4095" s="11" t="s">
        <v>777</v>
      </c>
      <c r="AF4095" s="11"/>
      <c r="AG4095" s="11"/>
      <c r="AH4095" s="11"/>
      <c r="AI4095" s="11" t="s">
        <v>225</v>
      </c>
      <c r="AJ4095" s="9" t="s">
        <v>59</v>
      </c>
      <c r="AK4095" s="9" t="s">
        <v>114</v>
      </c>
      <c r="AL4095" s="9"/>
    </row>
    <row r="4096" spans="1:38" hidden="1" x14ac:dyDescent="0.2">
      <c r="A4096" s="12">
        <v>3276</v>
      </c>
      <c r="B4096" s="12">
        <v>119</v>
      </c>
      <c r="C4096" s="11" t="s">
        <v>1502</v>
      </c>
      <c r="D4096" s="11" t="s">
        <v>1501</v>
      </c>
      <c r="E4096" s="12">
        <v>1978</v>
      </c>
      <c r="F4096" s="11" t="s">
        <v>780</v>
      </c>
      <c r="G4096" s="13">
        <v>0</v>
      </c>
      <c r="H4096" s="13">
        <v>0</v>
      </c>
      <c r="I4096" s="13"/>
      <c r="J4096" s="11"/>
      <c r="K4096" s="11"/>
      <c r="L4096" s="11" t="s">
        <v>839</v>
      </c>
      <c r="M4096" s="11" t="s">
        <v>57</v>
      </c>
      <c r="N4096" s="11" t="s">
        <v>887</v>
      </c>
      <c r="O4096" s="11" t="s">
        <v>806</v>
      </c>
      <c r="P4096" s="11" t="s">
        <v>1509</v>
      </c>
      <c r="Q4096" s="11"/>
      <c r="R4096" s="14"/>
      <c r="S4096" s="11" t="s">
        <v>1503</v>
      </c>
      <c r="T4096" s="11" t="s">
        <v>1505</v>
      </c>
      <c r="U4096" s="11" t="s">
        <v>328</v>
      </c>
      <c r="V4096" s="14"/>
      <c r="W4096" s="14"/>
      <c r="X4096" s="11" t="s">
        <v>92</v>
      </c>
      <c r="Y4096" s="11" t="s">
        <v>93</v>
      </c>
      <c r="Z4096" s="11" t="s">
        <v>20</v>
      </c>
      <c r="AA4096" s="11"/>
      <c r="AB4096" s="11" t="s">
        <v>184</v>
      </c>
      <c r="AC4096" s="11" t="s">
        <v>753</v>
      </c>
      <c r="AD4096" s="11"/>
      <c r="AE4096" s="11" t="s">
        <v>777</v>
      </c>
      <c r="AF4096" s="11"/>
      <c r="AG4096" s="11"/>
      <c r="AH4096" s="11"/>
      <c r="AI4096" s="11" t="s">
        <v>225</v>
      </c>
      <c r="AJ4096" s="9" t="s">
        <v>59</v>
      </c>
      <c r="AK4096" s="9" t="s">
        <v>114</v>
      </c>
      <c r="AL4096" s="9"/>
    </row>
    <row r="4097" spans="1:38" hidden="1" x14ac:dyDescent="0.2">
      <c r="A4097" s="12">
        <v>3276</v>
      </c>
      <c r="B4097" s="12">
        <v>120</v>
      </c>
      <c r="C4097" s="11" t="s">
        <v>1502</v>
      </c>
      <c r="D4097" s="11" t="s">
        <v>1501</v>
      </c>
      <c r="E4097" s="12">
        <v>1978</v>
      </c>
      <c r="F4097" s="11" t="s">
        <v>780</v>
      </c>
      <c r="G4097" s="13">
        <v>0</v>
      </c>
      <c r="H4097" s="13">
        <v>0</v>
      </c>
      <c r="I4097" s="13"/>
      <c r="J4097" s="11"/>
      <c r="K4097" s="11"/>
      <c r="L4097" s="11" t="s">
        <v>1499</v>
      </c>
      <c r="M4097" s="11" t="s">
        <v>57</v>
      </c>
      <c r="N4097" s="11" t="s">
        <v>887</v>
      </c>
      <c r="O4097" s="11" t="s">
        <v>806</v>
      </c>
      <c r="P4097" s="11" t="s">
        <v>1509</v>
      </c>
      <c r="Q4097" s="11"/>
      <c r="R4097" s="14"/>
      <c r="S4097" s="11" t="s">
        <v>1503</v>
      </c>
      <c r="T4097" s="11" t="s">
        <v>1505</v>
      </c>
      <c r="U4097" s="11" t="s">
        <v>328</v>
      </c>
      <c r="V4097" s="14"/>
      <c r="W4097" s="14"/>
      <c r="X4097" s="11" t="s">
        <v>92</v>
      </c>
      <c r="Y4097" s="11" t="s">
        <v>93</v>
      </c>
      <c r="Z4097" s="11" t="s">
        <v>20</v>
      </c>
      <c r="AA4097" s="11"/>
      <c r="AB4097" s="11" t="s">
        <v>184</v>
      </c>
      <c r="AC4097" s="11" t="s">
        <v>753</v>
      </c>
      <c r="AD4097" s="11"/>
      <c r="AE4097" s="11" t="s">
        <v>777</v>
      </c>
      <c r="AF4097" s="11"/>
      <c r="AG4097" s="11"/>
      <c r="AH4097" s="11"/>
      <c r="AI4097" s="11" t="s">
        <v>225</v>
      </c>
      <c r="AJ4097" s="9" t="s">
        <v>59</v>
      </c>
      <c r="AK4097" s="9" t="s">
        <v>114</v>
      </c>
      <c r="AL4097" s="9"/>
    </row>
    <row r="4098" spans="1:38" hidden="1" x14ac:dyDescent="0.2">
      <c r="A4098" s="12">
        <v>3276</v>
      </c>
      <c r="B4098" s="12">
        <v>121</v>
      </c>
      <c r="C4098" s="11" t="s">
        <v>1502</v>
      </c>
      <c r="D4098" s="11" t="s">
        <v>1501</v>
      </c>
      <c r="E4098" s="12">
        <v>1978</v>
      </c>
      <c r="F4098" s="11" t="s">
        <v>780</v>
      </c>
      <c r="G4098" s="13">
        <v>2.6294498381877001E-3</v>
      </c>
      <c r="H4098" s="13">
        <v>1</v>
      </c>
      <c r="I4098" s="13"/>
      <c r="J4098" s="11"/>
      <c r="K4098" s="11"/>
      <c r="L4098" s="11" t="s">
        <v>1500</v>
      </c>
      <c r="M4098" s="11" t="s">
        <v>57</v>
      </c>
      <c r="N4098" s="11" t="s">
        <v>887</v>
      </c>
      <c r="O4098" s="11" t="s">
        <v>806</v>
      </c>
      <c r="P4098" s="11" t="s">
        <v>1509</v>
      </c>
      <c r="Q4098" s="11"/>
      <c r="R4098" s="14"/>
      <c r="S4098" s="11" t="s">
        <v>1503</v>
      </c>
      <c r="T4098" s="11" t="s">
        <v>1505</v>
      </c>
      <c r="U4098" s="11" t="s">
        <v>328</v>
      </c>
      <c r="V4098" s="14"/>
      <c r="W4098" s="14"/>
      <c r="X4098" s="11" t="s">
        <v>92</v>
      </c>
      <c r="Y4098" s="11" t="s">
        <v>93</v>
      </c>
      <c r="Z4098" s="11" t="s">
        <v>20</v>
      </c>
      <c r="AA4098" s="11"/>
      <c r="AB4098" s="11" t="s">
        <v>184</v>
      </c>
      <c r="AC4098" s="11" t="s">
        <v>753</v>
      </c>
      <c r="AD4098" s="11"/>
      <c r="AE4098" s="11" t="s">
        <v>777</v>
      </c>
      <c r="AF4098" s="11"/>
      <c r="AG4098" s="11"/>
      <c r="AH4098" s="11"/>
      <c r="AI4098" s="11" t="s">
        <v>225</v>
      </c>
      <c r="AJ4098" s="9" t="s">
        <v>59</v>
      </c>
      <c r="AK4098" s="9" t="s">
        <v>114</v>
      </c>
      <c r="AL4098" s="9"/>
    </row>
    <row r="4099" spans="1:38" hidden="1" x14ac:dyDescent="0.2">
      <c r="A4099" s="12">
        <v>3276</v>
      </c>
      <c r="B4099" s="12">
        <v>122</v>
      </c>
      <c r="C4099" s="11" t="s">
        <v>1502</v>
      </c>
      <c r="D4099" s="11" t="s">
        <v>1501</v>
      </c>
      <c r="E4099" s="12">
        <v>1978</v>
      </c>
      <c r="F4099" s="11" t="s">
        <v>780</v>
      </c>
      <c r="G4099" s="13">
        <v>3.4806749356168901E-18</v>
      </c>
      <c r="H4099" s="13">
        <v>0</v>
      </c>
      <c r="I4099" s="13"/>
      <c r="J4099" s="11"/>
      <c r="K4099" s="11"/>
      <c r="L4099" s="11" t="s">
        <v>842</v>
      </c>
      <c r="M4099" s="11" t="s">
        <v>57</v>
      </c>
      <c r="N4099" s="11" t="s">
        <v>887</v>
      </c>
      <c r="O4099" s="11" t="s">
        <v>806</v>
      </c>
      <c r="P4099" s="11" t="s">
        <v>1509</v>
      </c>
      <c r="Q4099" s="11"/>
      <c r="R4099" s="14"/>
      <c r="S4099" s="11" t="s">
        <v>1503</v>
      </c>
      <c r="T4099" s="11" t="s">
        <v>1505</v>
      </c>
      <c r="U4099" s="11" t="s">
        <v>328</v>
      </c>
      <c r="V4099" s="14"/>
      <c r="W4099" s="14"/>
      <c r="X4099" s="11" t="s">
        <v>92</v>
      </c>
      <c r="Y4099" s="11" t="s">
        <v>93</v>
      </c>
      <c r="Z4099" s="11" t="s">
        <v>20</v>
      </c>
      <c r="AA4099" s="11"/>
      <c r="AB4099" s="11" t="s">
        <v>184</v>
      </c>
      <c r="AC4099" s="11" t="s">
        <v>753</v>
      </c>
      <c r="AD4099" s="11"/>
      <c r="AE4099" s="11" t="s">
        <v>777</v>
      </c>
      <c r="AF4099" s="11"/>
      <c r="AG4099" s="11"/>
      <c r="AH4099" s="11"/>
      <c r="AI4099" s="11" t="s">
        <v>225</v>
      </c>
      <c r="AJ4099" s="9" t="s">
        <v>59</v>
      </c>
      <c r="AK4099" s="9" t="s">
        <v>114</v>
      </c>
      <c r="AL4099" s="9"/>
    </row>
    <row r="4100" spans="1:38" hidden="1" x14ac:dyDescent="0.2">
      <c r="A4100" s="12">
        <v>3276</v>
      </c>
      <c r="B4100" s="12">
        <v>123</v>
      </c>
      <c r="C4100" s="11" t="s">
        <v>1502</v>
      </c>
      <c r="D4100" s="11" t="s">
        <v>1501</v>
      </c>
      <c r="E4100" s="12">
        <v>1978</v>
      </c>
      <c r="F4100" s="11" t="s">
        <v>780</v>
      </c>
      <c r="G4100" s="13">
        <v>3.4806749356168901E-18</v>
      </c>
      <c r="H4100" s="13">
        <v>0</v>
      </c>
      <c r="I4100" s="13"/>
      <c r="J4100" s="11"/>
      <c r="K4100" s="11"/>
      <c r="L4100" s="11" t="s">
        <v>843</v>
      </c>
      <c r="M4100" s="11" t="s">
        <v>57</v>
      </c>
      <c r="N4100" s="11" t="s">
        <v>887</v>
      </c>
      <c r="O4100" s="11" t="s">
        <v>806</v>
      </c>
      <c r="P4100" s="11" t="s">
        <v>1509</v>
      </c>
      <c r="Q4100" s="11"/>
      <c r="R4100" s="14"/>
      <c r="S4100" s="11" t="s">
        <v>1503</v>
      </c>
      <c r="T4100" s="11" t="s">
        <v>1505</v>
      </c>
      <c r="U4100" s="11" t="s">
        <v>328</v>
      </c>
      <c r="V4100" s="14"/>
      <c r="W4100" s="14"/>
      <c r="X4100" s="11" t="s">
        <v>92</v>
      </c>
      <c r="Y4100" s="11" t="s">
        <v>93</v>
      </c>
      <c r="Z4100" s="11" t="s">
        <v>20</v>
      </c>
      <c r="AA4100" s="11"/>
      <c r="AB4100" s="11" t="s">
        <v>184</v>
      </c>
      <c r="AC4100" s="11" t="s">
        <v>753</v>
      </c>
      <c r="AD4100" s="11"/>
      <c r="AE4100" s="11" t="s">
        <v>777</v>
      </c>
      <c r="AF4100" s="11"/>
      <c r="AG4100" s="11"/>
      <c r="AH4100" s="11"/>
      <c r="AI4100" s="11" t="s">
        <v>225</v>
      </c>
      <c r="AJ4100" s="9" t="s">
        <v>59</v>
      </c>
      <c r="AK4100" s="9" t="s">
        <v>114</v>
      </c>
      <c r="AL4100" s="9"/>
    </row>
    <row r="4101" spans="1:38" hidden="1" x14ac:dyDescent="0.2">
      <c r="A4101" s="12">
        <v>3276</v>
      </c>
      <c r="B4101" s="12">
        <v>124</v>
      </c>
      <c r="C4101" s="11" t="s">
        <v>1502</v>
      </c>
      <c r="D4101" s="11" t="s">
        <v>1501</v>
      </c>
      <c r="E4101" s="12">
        <v>1978</v>
      </c>
      <c r="F4101" s="11" t="s">
        <v>780</v>
      </c>
      <c r="G4101" s="13">
        <v>5.2588996763754097E-3</v>
      </c>
      <c r="H4101" s="13">
        <v>2</v>
      </c>
      <c r="I4101" s="13"/>
      <c r="J4101" s="11"/>
      <c r="K4101" s="11"/>
      <c r="L4101" s="11" t="s">
        <v>844</v>
      </c>
      <c r="M4101" s="11" t="s">
        <v>57</v>
      </c>
      <c r="N4101" s="11" t="s">
        <v>887</v>
      </c>
      <c r="O4101" s="11" t="s">
        <v>806</v>
      </c>
      <c r="P4101" s="11" t="s">
        <v>1509</v>
      </c>
      <c r="Q4101" s="11"/>
      <c r="R4101" s="14"/>
      <c r="S4101" s="11" t="s">
        <v>1503</v>
      </c>
      <c r="T4101" s="11" t="s">
        <v>1505</v>
      </c>
      <c r="U4101" s="11" t="s">
        <v>328</v>
      </c>
      <c r="V4101" s="14"/>
      <c r="W4101" s="14"/>
      <c r="X4101" s="11" t="s">
        <v>92</v>
      </c>
      <c r="Y4101" s="11" t="s">
        <v>93</v>
      </c>
      <c r="Z4101" s="11" t="s">
        <v>20</v>
      </c>
      <c r="AA4101" s="11"/>
      <c r="AB4101" s="11" t="s">
        <v>184</v>
      </c>
      <c r="AC4101" s="11" t="s">
        <v>753</v>
      </c>
      <c r="AD4101" s="11"/>
      <c r="AE4101" s="11" t="s">
        <v>777</v>
      </c>
      <c r="AF4101" s="11"/>
      <c r="AG4101" s="11"/>
      <c r="AH4101" s="11"/>
      <c r="AI4101" s="11" t="s">
        <v>225</v>
      </c>
      <c r="AJ4101" s="9" t="s">
        <v>59</v>
      </c>
      <c r="AK4101" s="9" t="s">
        <v>114</v>
      </c>
      <c r="AL4101" s="9"/>
    </row>
    <row r="4102" spans="1:38" hidden="1" x14ac:dyDescent="0.2">
      <c r="A4102" s="12">
        <v>3319</v>
      </c>
      <c r="B4102" s="12">
        <v>1</v>
      </c>
      <c r="C4102" s="11" t="s">
        <v>1511</v>
      </c>
      <c r="D4102" s="11" t="s">
        <v>1510</v>
      </c>
      <c r="E4102" s="12">
        <v>2008</v>
      </c>
      <c r="F4102" s="11" t="s">
        <v>165</v>
      </c>
      <c r="G4102" s="13">
        <v>14629</v>
      </c>
      <c r="H4102" s="13">
        <v>14629</v>
      </c>
      <c r="I4102" s="13"/>
      <c r="J4102" s="11"/>
      <c r="K4102" s="11"/>
      <c r="L4102" s="11"/>
      <c r="M4102" s="11"/>
      <c r="N4102" s="11" t="s">
        <v>1515</v>
      </c>
      <c r="O4102" s="11" t="s">
        <v>1514</v>
      </c>
      <c r="P4102" s="11" t="s">
        <v>237</v>
      </c>
      <c r="Q4102" s="11" t="s">
        <v>315</v>
      </c>
      <c r="R4102" s="14"/>
      <c r="S4102" s="11" t="s">
        <v>119</v>
      </c>
      <c r="T4102" s="11"/>
      <c r="U4102" s="11" t="s">
        <v>1512</v>
      </c>
      <c r="V4102" s="14"/>
      <c r="W4102" s="14"/>
      <c r="X4102" s="11" t="s">
        <v>33</v>
      </c>
      <c r="Y4102" s="11" t="s">
        <v>32</v>
      </c>
      <c r="Z4102" s="11" t="s">
        <v>20</v>
      </c>
      <c r="AA4102" s="11"/>
      <c r="AB4102" s="11" t="s">
        <v>184</v>
      </c>
      <c r="AC4102" s="11" t="s">
        <v>1516</v>
      </c>
      <c r="AD4102" s="11"/>
      <c r="AE4102" s="11"/>
      <c r="AF4102" s="11"/>
      <c r="AG4102" s="11"/>
      <c r="AH4102" s="11"/>
      <c r="AI4102" s="11" t="s">
        <v>225</v>
      </c>
      <c r="AJ4102" s="9" t="s">
        <v>59</v>
      </c>
      <c r="AK4102" s="9" t="s">
        <v>59</v>
      </c>
      <c r="AL4102" s="9"/>
    </row>
    <row r="4103" spans="1:38" hidden="1" x14ac:dyDescent="0.2">
      <c r="A4103" s="12">
        <v>3319</v>
      </c>
      <c r="B4103" s="12">
        <v>2</v>
      </c>
      <c r="C4103" s="11" t="s">
        <v>1511</v>
      </c>
      <c r="D4103" s="11" t="s">
        <v>1510</v>
      </c>
      <c r="E4103" s="12">
        <v>2008</v>
      </c>
      <c r="F4103" s="11" t="s">
        <v>126</v>
      </c>
      <c r="G4103" s="13">
        <v>1797</v>
      </c>
      <c r="H4103" s="13">
        <v>1797</v>
      </c>
      <c r="I4103" s="13"/>
      <c r="J4103" s="11"/>
      <c r="K4103" s="11"/>
      <c r="L4103" s="11"/>
      <c r="M4103" s="11"/>
      <c r="N4103" s="11" t="s">
        <v>1515</v>
      </c>
      <c r="O4103" s="11" t="s">
        <v>1514</v>
      </c>
      <c r="P4103" s="11" t="s">
        <v>237</v>
      </c>
      <c r="Q4103" s="11" t="s">
        <v>315</v>
      </c>
      <c r="R4103" s="14"/>
      <c r="S4103" s="11" t="s">
        <v>119</v>
      </c>
      <c r="T4103" s="11"/>
      <c r="U4103" s="11" t="s">
        <v>1512</v>
      </c>
      <c r="V4103" s="14"/>
      <c r="W4103" s="14"/>
      <c r="X4103" s="11" t="s">
        <v>33</v>
      </c>
      <c r="Y4103" s="11" t="s">
        <v>32</v>
      </c>
      <c r="Z4103" s="11" t="s">
        <v>20</v>
      </c>
      <c r="AA4103" s="11"/>
      <c r="AB4103" s="11" t="s">
        <v>321</v>
      </c>
      <c r="AC4103" s="11"/>
      <c r="AD4103" s="11"/>
      <c r="AE4103" s="11"/>
      <c r="AF4103" s="11"/>
      <c r="AG4103" s="11"/>
      <c r="AH4103" s="11"/>
      <c r="AI4103" s="11" t="s">
        <v>225</v>
      </c>
      <c r="AJ4103" s="9" t="s">
        <v>59</v>
      </c>
      <c r="AK4103" s="9" t="s">
        <v>59</v>
      </c>
      <c r="AL4103" s="9"/>
    </row>
    <row r="4104" spans="1:38" hidden="1" x14ac:dyDescent="0.2">
      <c r="A4104" s="12">
        <v>3319</v>
      </c>
      <c r="B4104" s="12">
        <v>3</v>
      </c>
      <c r="C4104" s="11" t="s">
        <v>1511</v>
      </c>
      <c r="D4104" s="11" t="s">
        <v>1510</v>
      </c>
      <c r="E4104" s="12">
        <v>2008</v>
      </c>
      <c r="F4104" s="11" t="s">
        <v>213</v>
      </c>
      <c r="G4104" s="13">
        <v>0.32151991231275118</v>
      </c>
      <c r="H4104" s="13">
        <v>880</v>
      </c>
      <c r="I4104" s="13"/>
      <c r="J4104" s="11"/>
      <c r="K4104" s="11"/>
      <c r="L4104" s="11"/>
      <c r="M4104" s="11"/>
      <c r="N4104" s="11" t="s">
        <v>1514</v>
      </c>
      <c r="O4104" s="11" t="s">
        <v>1514</v>
      </c>
      <c r="P4104" s="11" t="s">
        <v>237</v>
      </c>
      <c r="Q4104" s="11" t="s">
        <v>315</v>
      </c>
      <c r="R4104" s="14"/>
      <c r="S4104" s="11" t="s">
        <v>119</v>
      </c>
      <c r="T4104" s="11"/>
      <c r="U4104" s="11" t="s">
        <v>1512</v>
      </c>
      <c r="V4104" s="14"/>
      <c r="W4104" s="14"/>
      <c r="X4104" s="11" t="s">
        <v>33</v>
      </c>
      <c r="Y4104" s="11" t="s">
        <v>32</v>
      </c>
      <c r="Z4104" s="11" t="s">
        <v>20</v>
      </c>
      <c r="AA4104" s="11"/>
      <c r="AB4104" s="11" t="s">
        <v>184</v>
      </c>
      <c r="AC4104" s="11" t="s">
        <v>1516</v>
      </c>
      <c r="AD4104" s="11"/>
      <c r="AE4104" s="11"/>
      <c r="AF4104" s="11"/>
      <c r="AG4104" s="11"/>
      <c r="AH4104" s="11"/>
      <c r="AI4104" s="11" t="s">
        <v>225</v>
      </c>
      <c r="AJ4104" s="9" t="s">
        <v>59</v>
      </c>
      <c r="AK4104" s="9" t="s">
        <v>59</v>
      </c>
      <c r="AL4104" s="9"/>
    </row>
    <row r="4105" spans="1:38" hidden="1" x14ac:dyDescent="0.2">
      <c r="A4105" s="12">
        <v>3319</v>
      </c>
      <c r="B4105" s="12">
        <v>4</v>
      </c>
      <c r="C4105" s="11" t="s">
        <v>1511</v>
      </c>
      <c r="D4105" s="11" t="s">
        <v>1510</v>
      </c>
      <c r="E4105" s="12">
        <v>2008</v>
      </c>
      <c r="F4105" s="11" t="s">
        <v>213</v>
      </c>
      <c r="G4105" s="13">
        <v>0.47298156389065482</v>
      </c>
      <c r="H4105" s="13">
        <v>744</v>
      </c>
      <c r="I4105" s="13"/>
      <c r="J4105" s="11"/>
      <c r="K4105" s="11"/>
      <c r="L4105" s="11" t="s">
        <v>1517</v>
      </c>
      <c r="M4105" s="11"/>
      <c r="N4105" s="11" t="s">
        <v>1514</v>
      </c>
      <c r="O4105" s="11" t="s">
        <v>1514</v>
      </c>
      <c r="P4105" s="11" t="s">
        <v>237</v>
      </c>
      <c r="Q4105" s="11" t="s">
        <v>315</v>
      </c>
      <c r="R4105" s="14"/>
      <c r="S4105" s="11" t="s">
        <v>119</v>
      </c>
      <c r="T4105" s="11"/>
      <c r="U4105" s="11" t="s">
        <v>1512</v>
      </c>
      <c r="V4105" s="14"/>
      <c r="W4105" s="14"/>
      <c r="X4105" s="11" t="s">
        <v>33</v>
      </c>
      <c r="Y4105" s="11" t="s">
        <v>32</v>
      </c>
      <c r="Z4105" s="11" t="s">
        <v>20</v>
      </c>
      <c r="AA4105" s="11"/>
      <c r="AB4105" s="11" t="s">
        <v>184</v>
      </c>
      <c r="AC4105" s="11" t="s">
        <v>1516</v>
      </c>
      <c r="AD4105" s="11"/>
      <c r="AE4105" s="11"/>
      <c r="AF4105" s="11"/>
      <c r="AG4105" s="11"/>
      <c r="AH4105" s="11"/>
      <c r="AI4105" s="11" t="s">
        <v>225</v>
      </c>
      <c r="AJ4105" s="9" t="s">
        <v>59</v>
      </c>
      <c r="AK4105" s="9" t="s">
        <v>59</v>
      </c>
      <c r="AL4105" s="9"/>
    </row>
    <row r="4106" spans="1:38" hidden="1" x14ac:dyDescent="0.2">
      <c r="A4106" s="12">
        <v>3319</v>
      </c>
      <c r="B4106" s="12">
        <v>5</v>
      </c>
      <c r="C4106" s="11" t="s">
        <v>1511</v>
      </c>
      <c r="D4106" s="11" t="s">
        <v>1510</v>
      </c>
      <c r="E4106" s="12">
        <v>2008</v>
      </c>
      <c r="F4106" s="11" t="s">
        <v>182</v>
      </c>
      <c r="G4106" s="13">
        <f>304/(607)</f>
        <v>0.50082372322899504</v>
      </c>
      <c r="H4106" s="13">
        <v>304</v>
      </c>
      <c r="I4106" s="13"/>
      <c r="J4106" s="11"/>
      <c r="K4106" s="11"/>
      <c r="L4106" s="11"/>
      <c r="M4106" s="11"/>
      <c r="N4106" s="11" t="s">
        <v>1514</v>
      </c>
      <c r="O4106" s="11" t="s">
        <v>1514</v>
      </c>
      <c r="P4106" s="11" t="s">
        <v>237</v>
      </c>
      <c r="Q4106" s="11" t="s">
        <v>315</v>
      </c>
      <c r="R4106" s="14"/>
      <c r="S4106" s="11" t="s">
        <v>119</v>
      </c>
      <c r="T4106" s="11"/>
      <c r="U4106" s="11" t="s">
        <v>1512</v>
      </c>
      <c r="V4106" s="14"/>
      <c r="W4106" s="14"/>
      <c r="X4106" s="11" t="s">
        <v>33</v>
      </c>
      <c r="Y4106" s="11" t="s">
        <v>32</v>
      </c>
      <c r="Z4106" s="11" t="s">
        <v>20</v>
      </c>
      <c r="AA4106" s="11"/>
      <c r="AB4106" s="11" t="s">
        <v>184</v>
      </c>
      <c r="AC4106" s="11" t="s">
        <v>1516</v>
      </c>
      <c r="AD4106" s="11"/>
      <c r="AE4106" s="11"/>
      <c r="AF4106" s="11"/>
      <c r="AG4106" s="11"/>
      <c r="AH4106" s="11"/>
      <c r="AI4106" s="11" t="s">
        <v>225</v>
      </c>
      <c r="AJ4106" s="9" t="s">
        <v>59</v>
      </c>
      <c r="AK4106" s="9" t="s">
        <v>59</v>
      </c>
      <c r="AL4106" s="9"/>
    </row>
    <row r="4107" spans="1:38" hidden="1" x14ac:dyDescent="0.2">
      <c r="A4107" s="12">
        <v>3319</v>
      </c>
      <c r="B4107" s="12">
        <v>6</v>
      </c>
      <c r="C4107" s="11" t="s">
        <v>1511</v>
      </c>
      <c r="D4107" s="11" t="s">
        <v>1510</v>
      </c>
      <c r="E4107" s="12">
        <v>2008</v>
      </c>
      <c r="F4107" s="11" t="s">
        <v>515</v>
      </c>
      <c r="G4107" s="13">
        <v>2.29</v>
      </c>
      <c r="H4107" s="13">
        <v>8</v>
      </c>
      <c r="I4107" s="13"/>
      <c r="J4107" s="11"/>
      <c r="K4107" s="11"/>
      <c r="L4107" s="11"/>
      <c r="M4107" s="11"/>
      <c r="N4107" s="11" t="s">
        <v>1518</v>
      </c>
      <c r="O4107" s="11" t="s">
        <v>1514</v>
      </c>
      <c r="P4107" s="11" t="s">
        <v>237</v>
      </c>
      <c r="Q4107" s="11" t="s">
        <v>315</v>
      </c>
      <c r="R4107" s="14"/>
      <c r="S4107" s="11" t="s">
        <v>119</v>
      </c>
      <c r="T4107" s="11"/>
      <c r="U4107" s="11" t="s">
        <v>1512</v>
      </c>
      <c r="V4107" s="14"/>
      <c r="W4107" s="14"/>
      <c r="X4107" s="11" t="s">
        <v>33</v>
      </c>
      <c r="Y4107" s="11" t="s">
        <v>32</v>
      </c>
      <c r="Z4107" s="11" t="s">
        <v>20</v>
      </c>
      <c r="AA4107" s="11"/>
      <c r="AB4107" s="11" t="s">
        <v>184</v>
      </c>
      <c r="AC4107" s="11" t="s">
        <v>1525</v>
      </c>
      <c r="AD4107" s="11"/>
      <c r="AE4107" s="11"/>
      <c r="AF4107" s="11"/>
      <c r="AG4107" s="11"/>
      <c r="AH4107" s="11"/>
      <c r="AI4107" s="11" t="s">
        <v>225</v>
      </c>
      <c r="AJ4107" s="9" t="s">
        <v>59</v>
      </c>
      <c r="AK4107" s="9" t="s">
        <v>59</v>
      </c>
      <c r="AL4107" s="9"/>
    </row>
    <row r="4108" spans="1:38" hidden="1" x14ac:dyDescent="0.2">
      <c r="A4108" s="12">
        <v>3319</v>
      </c>
      <c r="B4108" s="12">
        <v>7</v>
      </c>
      <c r="C4108" s="11" t="s">
        <v>1511</v>
      </c>
      <c r="D4108" s="11" t="s">
        <v>1510</v>
      </c>
      <c r="E4108" s="12">
        <v>2008</v>
      </c>
      <c r="F4108" s="11" t="s">
        <v>515</v>
      </c>
      <c r="G4108" s="13">
        <v>5.17</v>
      </c>
      <c r="H4108" s="13">
        <v>11</v>
      </c>
      <c r="I4108" s="13"/>
      <c r="J4108" s="11"/>
      <c r="K4108" s="11"/>
      <c r="L4108" s="11"/>
      <c r="M4108" s="11"/>
      <c r="N4108" s="11" t="s">
        <v>1519</v>
      </c>
      <c r="O4108" s="11" t="s">
        <v>1514</v>
      </c>
      <c r="P4108" s="11" t="s">
        <v>237</v>
      </c>
      <c r="Q4108" s="11" t="s">
        <v>315</v>
      </c>
      <c r="R4108" s="14"/>
      <c r="S4108" s="11" t="s">
        <v>119</v>
      </c>
      <c r="T4108" s="11"/>
      <c r="U4108" s="11" t="s">
        <v>1512</v>
      </c>
      <c r="V4108" s="14"/>
      <c r="W4108" s="14"/>
      <c r="X4108" s="11" t="s">
        <v>33</v>
      </c>
      <c r="Y4108" s="11" t="s">
        <v>32</v>
      </c>
      <c r="Z4108" s="11" t="s">
        <v>20</v>
      </c>
      <c r="AA4108" s="11"/>
      <c r="AB4108" s="11" t="s">
        <v>184</v>
      </c>
      <c r="AC4108" s="11" t="s">
        <v>1525</v>
      </c>
      <c r="AD4108" s="11"/>
      <c r="AE4108" s="11"/>
      <c r="AF4108" s="11"/>
      <c r="AG4108" s="11"/>
      <c r="AH4108" s="11"/>
      <c r="AI4108" s="11" t="s">
        <v>225</v>
      </c>
      <c r="AJ4108" s="9" t="s">
        <v>59</v>
      </c>
      <c r="AK4108" s="9" t="s">
        <v>59</v>
      </c>
      <c r="AL4108" s="9"/>
    </row>
    <row r="4109" spans="1:38" hidden="1" x14ac:dyDescent="0.2">
      <c r="A4109" s="12">
        <v>3319</v>
      </c>
      <c r="B4109" s="12">
        <v>8</v>
      </c>
      <c r="C4109" s="11" t="s">
        <v>1511</v>
      </c>
      <c r="D4109" s="11" t="s">
        <v>1510</v>
      </c>
      <c r="E4109" s="12">
        <v>2008</v>
      </c>
      <c r="F4109" s="11" t="s">
        <v>515</v>
      </c>
      <c r="G4109" s="13">
        <v>4.07</v>
      </c>
      <c r="H4109" s="13">
        <v>32</v>
      </c>
      <c r="I4109" s="13"/>
      <c r="J4109" s="11"/>
      <c r="K4109" s="11"/>
      <c r="L4109" s="11"/>
      <c r="M4109" s="11"/>
      <c r="N4109" s="11" t="s">
        <v>160</v>
      </c>
      <c r="O4109" s="11" t="s">
        <v>1514</v>
      </c>
      <c r="P4109" s="11" t="s">
        <v>237</v>
      </c>
      <c r="Q4109" s="11" t="s">
        <v>315</v>
      </c>
      <c r="R4109" s="14"/>
      <c r="S4109" s="11" t="s">
        <v>119</v>
      </c>
      <c r="T4109" s="11"/>
      <c r="U4109" s="11" t="s">
        <v>1512</v>
      </c>
      <c r="V4109" s="14"/>
      <c r="W4109" s="14"/>
      <c r="X4109" s="11" t="s">
        <v>33</v>
      </c>
      <c r="Y4109" s="11" t="s">
        <v>32</v>
      </c>
      <c r="Z4109" s="11" t="s">
        <v>20</v>
      </c>
      <c r="AA4109" s="11"/>
      <c r="AB4109" s="11" t="s">
        <v>184</v>
      </c>
      <c r="AC4109" s="11" t="s">
        <v>1525</v>
      </c>
      <c r="AD4109" s="11"/>
      <c r="AE4109" s="11"/>
      <c r="AF4109" s="11"/>
      <c r="AG4109" s="11"/>
      <c r="AH4109" s="11"/>
      <c r="AI4109" s="11" t="s">
        <v>225</v>
      </c>
      <c r="AJ4109" s="9" t="s">
        <v>59</v>
      </c>
      <c r="AK4109" s="9" t="s">
        <v>59</v>
      </c>
      <c r="AL4109" s="9"/>
    </row>
    <row r="4110" spans="1:38" hidden="1" x14ac:dyDescent="0.2">
      <c r="A4110" s="12">
        <v>3319</v>
      </c>
      <c r="B4110" s="12">
        <v>9</v>
      </c>
      <c r="C4110" s="11" t="s">
        <v>1511</v>
      </c>
      <c r="D4110" s="11" t="s">
        <v>1510</v>
      </c>
      <c r="E4110" s="12">
        <v>2008</v>
      </c>
      <c r="F4110" s="11" t="s">
        <v>515</v>
      </c>
      <c r="G4110" s="13">
        <v>5.05</v>
      </c>
      <c r="H4110" s="13">
        <v>37</v>
      </c>
      <c r="I4110" s="13"/>
      <c r="J4110" s="11"/>
      <c r="K4110" s="11"/>
      <c r="L4110" s="11"/>
      <c r="M4110" s="11"/>
      <c r="N4110" s="11" t="s">
        <v>341</v>
      </c>
      <c r="O4110" s="11" t="s">
        <v>1514</v>
      </c>
      <c r="P4110" s="11" t="s">
        <v>237</v>
      </c>
      <c r="Q4110" s="11" t="s">
        <v>315</v>
      </c>
      <c r="R4110" s="14"/>
      <c r="S4110" s="11" t="s">
        <v>119</v>
      </c>
      <c r="T4110" s="11"/>
      <c r="U4110" s="11" t="s">
        <v>1512</v>
      </c>
      <c r="V4110" s="14"/>
      <c r="W4110" s="14"/>
      <c r="X4110" s="11" t="s">
        <v>33</v>
      </c>
      <c r="Y4110" s="11" t="s">
        <v>32</v>
      </c>
      <c r="Z4110" s="11" t="s">
        <v>20</v>
      </c>
      <c r="AA4110" s="11"/>
      <c r="AB4110" s="11" t="s">
        <v>184</v>
      </c>
      <c r="AC4110" s="11" t="s">
        <v>1525</v>
      </c>
      <c r="AD4110" s="11"/>
      <c r="AE4110" s="11"/>
      <c r="AF4110" s="11"/>
      <c r="AG4110" s="11"/>
      <c r="AH4110" s="11"/>
      <c r="AI4110" s="11" t="s">
        <v>225</v>
      </c>
      <c r="AJ4110" s="9" t="s">
        <v>59</v>
      </c>
      <c r="AK4110" s="9" t="s">
        <v>59</v>
      </c>
      <c r="AL4110" s="9"/>
    </row>
    <row r="4111" spans="1:38" hidden="1" x14ac:dyDescent="0.2">
      <c r="A4111" s="12">
        <v>3319</v>
      </c>
      <c r="B4111" s="12">
        <v>10</v>
      </c>
      <c r="C4111" s="11" t="s">
        <v>1511</v>
      </c>
      <c r="D4111" s="11" t="s">
        <v>1510</v>
      </c>
      <c r="E4111" s="12">
        <v>2008</v>
      </c>
      <c r="F4111" s="11" t="s">
        <v>515</v>
      </c>
      <c r="G4111" s="13">
        <v>2.92</v>
      </c>
      <c r="H4111" s="13">
        <v>198</v>
      </c>
      <c r="I4111" s="13"/>
      <c r="J4111" s="11"/>
      <c r="K4111" s="11"/>
      <c r="L4111" s="11"/>
      <c r="M4111" s="11"/>
      <c r="N4111" s="11" t="s">
        <v>1520</v>
      </c>
      <c r="O4111" s="11" t="s">
        <v>1514</v>
      </c>
      <c r="P4111" s="11" t="s">
        <v>237</v>
      </c>
      <c r="Q4111" s="11" t="s">
        <v>315</v>
      </c>
      <c r="R4111" s="14"/>
      <c r="S4111" s="11" t="s">
        <v>119</v>
      </c>
      <c r="T4111" s="11"/>
      <c r="U4111" s="11" t="s">
        <v>1512</v>
      </c>
      <c r="V4111" s="14"/>
      <c r="W4111" s="14"/>
      <c r="X4111" s="11" t="s">
        <v>33</v>
      </c>
      <c r="Y4111" s="11" t="s">
        <v>32</v>
      </c>
      <c r="Z4111" s="11" t="s">
        <v>20</v>
      </c>
      <c r="AA4111" s="11"/>
      <c r="AB4111" s="11" t="s">
        <v>184</v>
      </c>
      <c r="AC4111" s="11" t="s">
        <v>1525</v>
      </c>
      <c r="AD4111" s="11"/>
      <c r="AE4111" s="11"/>
      <c r="AF4111" s="11"/>
      <c r="AG4111" s="11"/>
      <c r="AH4111" s="11"/>
      <c r="AI4111" s="11" t="s">
        <v>225</v>
      </c>
      <c r="AJ4111" s="9" t="s">
        <v>59</v>
      </c>
      <c r="AK4111" s="9" t="s">
        <v>59</v>
      </c>
      <c r="AL4111" s="9"/>
    </row>
    <row r="4112" spans="1:38" hidden="1" x14ac:dyDescent="0.2">
      <c r="A4112" s="12">
        <v>3319</v>
      </c>
      <c r="B4112" s="12">
        <v>11</v>
      </c>
      <c r="C4112" s="11" t="s">
        <v>1511</v>
      </c>
      <c r="D4112" s="11" t="s">
        <v>1510</v>
      </c>
      <c r="E4112" s="12">
        <v>2008</v>
      </c>
      <c r="F4112" s="11" t="s">
        <v>515</v>
      </c>
      <c r="G4112" s="13">
        <v>4.82</v>
      </c>
      <c r="H4112" s="13">
        <v>57</v>
      </c>
      <c r="I4112" s="13"/>
      <c r="J4112" s="11"/>
      <c r="K4112" s="11"/>
      <c r="L4112" s="11"/>
      <c r="M4112" s="11"/>
      <c r="N4112" s="11" t="s">
        <v>26</v>
      </c>
      <c r="O4112" s="11" t="s">
        <v>1514</v>
      </c>
      <c r="P4112" s="11" t="s">
        <v>237</v>
      </c>
      <c r="Q4112" s="11" t="s">
        <v>315</v>
      </c>
      <c r="R4112" s="14"/>
      <c r="S4112" s="11" t="s">
        <v>119</v>
      </c>
      <c r="T4112" s="11"/>
      <c r="U4112" s="11" t="s">
        <v>1512</v>
      </c>
      <c r="V4112" s="14"/>
      <c r="W4112" s="14"/>
      <c r="X4112" s="11" t="s">
        <v>33</v>
      </c>
      <c r="Y4112" s="11" t="s">
        <v>32</v>
      </c>
      <c r="Z4112" s="11" t="s">
        <v>20</v>
      </c>
      <c r="AA4112" s="11"/>
      <c r="AB4112" s="11" t="s">
        <v>184</v>
      </c>
      <c r="AC4112" s="11" t="s">
        <v>1525</v>
      </c>
      <c r="AD4112" s="11"/>
      <c r="AE4112" s="11"/>
      <c r="AF4112" s="11"/>
      <c r="AG4112" s="11"/>
      <c r="AH4112" s="11"/>
      <c r="AI4112" s="11" t="s">
        <v>225</v>
      </c>
      <c r="AJ4112" s="9" t="s">
        <v>59</v>
      </c>
      <c r="AK4112" s="9" t="s">
        <v>59</v>
      </c>
      <c r="AL4112" s="9"/>
    </row>
    <row r="4113" spans="1:38" hidden="1" x14ac:dyDescent="0.2">
      <c r="A4113" s="12">
        <v>3319</v>
      </c>
      <c r="B4113" s="12">
        <v>12</v>
      </c>
      <c r="C4113" s="11" t="s">
        <v>1511</v>
      </c>
      <c r="D4113" s="11" t="s">
        <v>1510</v>
      </c>
      <c r="E4113" s="12">
        <v>2008</v>
      </c>
      <c r="F4113" s="11" t="s">
        <v>515</v>
      </c>
      <c r="G4113" s="13">
        <v>4.0199999999999996</v>
      </c>
      <c r="H4113" s="13">
        <v>47</v>
      </c>
      <c r="I4113" s="13"/>
      <c r="J4113" s="11"/>
      <c r="K4113" s="11"/>
      <c r="L4113" s="11"/>
      <c r="M4113" s="11"/>
      <c r="N4113" s="11" t="s">
        <v>1521</v>
      </c>
      <c r="O4113" s="11" t="s">
        <v>1514</v>
      </c>
      <c r="P4113" s="11" t="s">
        <v>237</v>
      </c>
      <c r="Q4113" s="11" t="s">
        <v>315</v>
      </c>
      <c r="R4113" s="14"/>
      <c r="S4113" s="11" t="s">
        <v>119</v>
      </c>
      <c r="T4113" s="11"/>
      <c r="U4113" s="11" t="s">
        <v>1512</v>
      </c>
      <c r="V4113" s="14"/>
      <c r="W4113" s="14"/>
      <c r="X4113" s="11" t="s">
        <v>33</v>
      </c>
      <c r="Y4113" s="11" t="s">
        <v>32</v>
      </c>
      <c r="Z4113" s="11" t="s">
        <v>20</v>
      </c>
      <c r="AA4113" s="11"/>
      <c r="AB4113" s="11" t="s">
        <v>184</v>
      </c>
      <c r="AC4113" s="11" t="s">
        <v>1525</v>
      </c>
      <c r="AD4113" s="11"/>
      <c r="AE4113" s="11"/>
      <c r="AF4113" s="11"/>
      <c r="AG4113" s="11"/>
      <c r="AH4113" s="11"/>
      <c r="AI4113" s="11" t="s">
        <v>225</v>
      </c>
      <c r="AJ4113" s="9" t="s">
        <v>59</v>
      </c>
      <c r="AK4113" s="9" t="s">
        <v>59</v>
      </c>
      <c r="AL4113" s="9"/>
    </row>
    <row r="4114" spans="1:38" hidden="1" x14ac:dyDescent="0.2">
      <c r="A4114" s="12">
        <v>3319</v>
      </c>
      <c r="B4114" s="12">
        <v>13</v>
      </c>
      <c r="C4114" s="11" t="s">
        <v>1511</v>
      </c>
      <c r="D4114" s="11" t="s">
        <v>1510</v>
      </c>
      <c r="E4114" s="12">
        <v>2008</v>
      </c>
      <c r="F4114" s="11" t="s">
        <v>515</v>
      </c>
      <c r="G4114" s="13">
        <v>5.92</v>
      </c>
      <c r="H4114" s="13">
        <v>39</v>
      </c>
      <c r="I4114" s="13"/>
      <c r="J4114" s="11"/>
      <c r="K4114" s="11"/>
      <c r="L4114" s="11"/>
      <c r="M4114" s="11"/>
      <c r="N4114" s="11" t="s">
        <v>27</v>
      </c>
      <c r="O4114" s="11" t="s">
        <v>1514</v>
      </c>
      <c r="P4114" s="11" t="s">
        <v>237</v>
      </c>
      <c r="Q4114" s="11" t="s">
        <v>315</v>
      </c>
      <c r="R4114" s="14"/>
      <c r="S4114" s="11" t="s">
        <v>119</v>
      </c>
      <c r="T4114" s="11"/>
      <c r="U4114" s="11" t="s">
        <v>1512</v>
      </c>
      <c r="V4114" s="14"/>
      <c r="W4114" s="14"/>
      <c r="X4114" s="11" t="s">
        <v>33</v>
      </c>
      <c r="Y4114" s="11" t="s">
        <v>32</v>
      </c>
      <c r="Z4114" s="11" t="s">
        <v>20</v>
      </c>
      <c r="AA4114" s="11"/>
      <c r="AB4114" s="11" t="s">
        <v>184</v>
      </c>
      <c r="AC4114" s="11" t="s">
        <v>1525</v>
      </c>
      <c r="AD4114" s="11"/>
      <c r="AE4114" s="11"/>
      <c r="AF4114" s="11"/>
      <c r="AG4114" s="11"/>
      <c r="AH4114" s="11"/>
      <c r="AI4114" s="11" t="s">
        <v>225</v>
      </c>
      <c r="AJ4114" s="9" t="s">
        <v>59</v>
      </c>
      <c r="AK4114" s="9" t="s">
        <v>59</v>
      </c>
      <c r="AL4114" s="9"/>
    </row>
    <row r="4115" spans="1:38" hidden="1" x14ac:dyDescent="0.2">
      <c r="A4115" s="12">
        <v>3319</v>
      </c>
      <c r="B4115" s="12">
        <v>14</v>
      </c>
      <c r="C4115" s="11" t="s">
        <v>1511</v>
      </c>
      <c r="D4115" s="11" t="s">
        <v>1510</v>
      </c>
      <c r="E4115" s="12">
        <v>2008</v>
      </c>
      <c r="F4115" s="11" t="s">
        <v>515</v>
      </c>
      <c r="G4115" s="13">
        <v>3.77</v>
      </c>
      <c r="H4115" s="13">
        <v>54</v>
      </c>
      <c r="I4115" s="13"/>
      <c r="J4115" s="11"/>
      <c r="K4115" s="11"/>
      <c r="L4115" s="11"/>
      <c r="M4115" s="11"/>
      <c r="N4115" s="11" t="s">
        <v>1522</v>
      </c>
      <c r="O4115" s="11" t="s">
        <v>1514</v>
      </c>
      <c r="P4115" s="11" t="s">
        <v>237</v>
      </c>
      <c r="Q4115" s="11" t="s">
        <v>315</v>
      </c>
      <c r="R4115" s="14"/>
      <c r="S4115" s="11" t="s">
        <v>119</v>
      </c>
      <c r="T4115" s="11"/>
      <c r="U4115" s="11" t="s">
        <v>1512</v>
      </c>
      <c r="V4115" s="14"/>
      <c r="W4115" s="14"/>
      <c r="X4115" s="11" t="s">
        <v>33</v>
      </c>
      <c r="Y4115" s="11" t="s">
        <v>32</v>
      </c>
      <c r="Z4115" s="11" t="s">
        <v>20</v>
      </c>
      <c r="AA4115" s="11"/>
      <c r="AB4115" s="11" t="s">
        <v>184</v>
      </c>
      <c r="AC4115" s="11" t="s">
        <v>1525</v>
      </c>
      <c r="AD4115" s="11"/>
      <c r="AE4115" s="11"/>
      <c r="AF4115" s="11"/>
      <c r="AG4115" s="11"/>
      <c r="AH4115" s="11"/>
      <c r="AI4115" s="11" t="s">
        <v>225</v>
      </c>
      <c r="AJ4115" s="9" t="s">
        <v>59</v>
      </c>
      <c r="AK4115" s="9" t="s">
        <v>59</v>
      </c>
      <c r="AL4115" s="9"/>
    </row>
    <row r="4116" spans="1:38" hidden="1" x14ac:dyDescent="0.2">
      <c r="A4116" s="12">
        <v>3319</v>
      </c>
      <c r="B4116" s="12">
        <v>15</v>
      </c>
      <c r="C4116" s="11" t="s">
        <v>1511</v>
      </c>
      <c r="D4116" s="11" t="s">
        <v>1510</v>
      </c>
      <c r="E4116" s="12">
        <v>2008</v>
      </c>
      <c r="F4116" s="11" t="s">
        <v>515</v>
      </c>
      <c r="G4116" s="13">
        <v>4.78</v>
      </c>
      <c r="H4116" s="13">
        <v>41</v>
      </c>
      <c r="I4116" s="13"/>
      <c r="J4116" s="11"/>
      <c r="K4116" s="11"/>
      <c r="L4116" s="11"/>
      <c r="M4116" s="11"/>
      <c r="N4116" s="11" t="s">
        <v>881</v>
      </c>
      <c r="O4116" s="11" t="s">
        <v>1514</v>
      </c>
      <c r="P4116" s="11" t="s">
        <v>237</v>
      </c>
      <c r="Q4116" s="11" t="s">
        <v>315</v>
      </c>
      <c r="R4116" s="14"/>
      <c r="S4116" s="11" t="s">
        <v>119</v>
      </c>
      <c r="T4116" s="11"/>
      <c r="U4116" s="11" t="s">
        <v>1512</v>
      </c>
      <c r="V4116" s="14"/>
      <c r="W4116" s="14"/>
      <c r="X4116" s="11" t="s">
        <v>33</v>
      </c>
      <c r="Y4116" s="11" t="s">
        <v>32</v>
      </c>
      <c r="Z4116" s="11" t="s">
        <v>20</v>
      </c>
      <c r="AA4116" s="11"/>
      <c r="AB4116" s="11" t="s">
        <v>184</v>
      </c>
      <c r="AC4116" s="11" t="s">
        <v>1525</v>
      </c>
      <c r="AD4116" s="11"/>
      <c r="AE4116" s="11"/>
      <c r="AF4116" s="11"/>
      <c r="AG4116" s="11"/>
      <c r="AH4116" s="11"/>
      <c r="AI4116" s="11" t="s">
        <v>225</v>
      </c>
      <c r="AJ4116" s="9" t="s">
        <v>59</v>
      </c>
      <c r="AK4116" s="9" t="s">
        <v>59</v>
      </c>
      <c r="AL4116" s="9"/>
    </row>
    <row r="4117" spans="1:38" hidden="1" x14ac:dyDescent="0.2">
      <c r="A4117" s="12">
        <v>3319</v>
      </c>
      <c r="B4117" s="12">
        <v>16</v>
      </c>
      <c r="C4117" s="11" t="s">
        <v>1511</v>
      </c>
      <c r="D4117" s="11" t="s">
        <v>1510</v>
      </c>
      <c r="E4117" s="12">
        <v>2008</v>
      </c>
      <c r="F4117" s="11" t="s">
        <v>515</v>
      </c>
      <c r="G4117" s="13">
        <v>3.89</v>
      </c>
      <c r="H4117" s="13">
        <v>50</v>
      </c>
      <c r="I4117" s="13"/>
      <c r="J4117" s="11"/>
      <c r="K4117" s="11"/>
      <c r="L4117" s="11"/>
      <c r="M4117" s="11"/>
      <c r="N4117" s="11" t="s">
        <v>530</v>
      </c>
      <c r="O4117" s="11" t="s">
        <v>1514</v>
      </c>
      <c r="P4117" s="11" t="s">
        <v>237</v>
      </c>
      <c r="Q4117" s="11" t="s">
        <v>315</v>
      </c>
      <c r="R4117" s="14"/>
      <c r="S4117" s="11" t="s">
        <v>119</v>
      </c>
      <c r="T4117" s="11"/>
      <c r="U4117" s="11" t="s">
        <v>1512</v>
      </c>
      <c r="V4117" s="14"/>
      <c r="W4117" s="14"/>
      <c r="X4117" s="11" t="s">
        <v>33</v>
      </c>
      <c r="Y4117" s="11" t="s">
        <v>32</v>
      </c>
      <c r="Z4117" s="11" t="s">
        <v>20</v>
      </c>
      <c r="AA4117" s="11"/>
      <c r="AB4117" s="11" t="s">
        <v>184</v>
      </c>
      <c r="AC4117" s="11" t="s">
        <v>1525</v>
      </c>
      <c r="AD4117" s="11"/>
      <c r="AE4117" s="11"/>
      <c r="AF4117" s="11"/>
      <c r="AG4117" s="11"/>
      <c r="AH4117" s="11"/>
      <c r="AI4117" s="11" t="s">
        <v>225</v>
      </c>
      <c r="AJ4117" s="9" t="s">
        <v>59</v>
      </c>
      <c r="AK4117" s="9" t="s">
        <v>59</v>
      </c>
      <c r="AL4117" s="9"/>
    </row>
    <row r="4118" spans="1:38" hidden="1" x14ac:dyDescent="0.2">
      <c r="A4118" s="12">
        <v>3319</v>
      </c>
      <c r="B4118" s="12">
        <v>17</v>
      </c>
      <c r="C4118" s="11" t="s">
        <v>1511</v>
      </c>
      <c r="D4118" s="11" t="s">
        <v>1510</v>
      </c>
      <c r="E4118" s="12">
        <v>2008</v>
      </c>
      <c r="F4118" s="11" t="s">
        <v>515</v>
      </c>
      <c r="G4118" s="13">
        <v>2.92</v>
      </c>
      <c r="H4118" s="13">
        <v>88</v>
      </c>
      <c r="I4118" s="13"/>
      <c r="J4118" s="11"/>
      <c r="K4118" s="11"/>
      <c r="L4118" s="11"/>
      <c r="M4118" s="11"/>
      <c r="N4118" s="11" t="s">
        <v>1523</v>
      </c>
      <c r="O4118" s="11" t="s">
        <v>1514</v>
      </c>
      <c r="P4118" s="11" t="s">
        <v>237</v>
      </c>
      <c r="Q4118" s="11" t="s">
        <v>315</v>
      </c>
      <c r="R4118" s="14"/>
      <c r="S4118" s="11" t="s">
        <v>119</v>
      </c>
      <c r="T4118" s="11"/>
      <c r="U4118" s="11" t="s">
        <v>1512</v>
      </c>
      <c r="V4118" s="14"/>
      <c r="W4118" s="14"/>
      <c r="X4118" s="11" t="s">
        <v>33</v>
      </c>
      <c r="Y4118" s="11" t="s">
        <v>32</v>
      </c>
      <c r="Z4118" s="11" t="s">
        <v>20</v>
      </c>
      <c r="AA4118" s="11"/>
      <c r="AB4118" s="11" t="s">
        <v>184</v>
      </c>
      <c r="AC4118" s="11" t="s">
        <v>1525</v>
      </c>
      <c r="AD4118" s="11"/>
      <c r="AE4118" s="11"/>
      <c r="AF4118" s="11"/>
      <c r="AG4118" s="11"/>
      <c r="AH4118" s="11"/>
      <c r="AI4118" s="11" t="s">
        <v>225</v>
      </c>
      <c r="AJ4118" s="9" t="s">
        <v>59</v>
      </c>
      <c r="AK4118" s="9" t="s">
        <v>59</v>
      </c>
      <c r="AL4118" s="9"/>
    </row>
    <row r="4119" spans="1:38" hidden="1" x14ac:dyDescent="0.2">
      <c r="A4119" s="12">
        <v>3319</v>
      </c>
      <c r="B4119" s="12">
        <v>18</v>
      </c>
      <c r="C4119" s="11" t="s">
        <v>1511</v>
      </c>
      <c r="D4119" s="11" t="s">
        <v>1510</v>
      </c>
      <c r="E4119" s="12">
        <v>2008</v>
      </c>
      <c r="F4119" s="11" t="s">
        <v>515</v>
      </c>
      <c r="G4119" s="13">
        <v>3.67</v>
      </c>
      <c r="H4119" s="13">
        <v>33</v>
      </c>
      <c r="I4119" s="13"/>
      <c r="J4119" s="11"/>
      <c r="K4119" s="11"/>
      <c r="L4119" s="11"/>
      <c r="M4119" s="11"/>
      <c r="N4119" s="11" t="s">
        <v>1524</v>
      </c>
      <c r="O4119" s="11" t="s">
        <v>1514</v>
      </c>
      <c r="P4119" s="11" t="s">
        <v>237</v>
      </c>
      <c r="Q4119" s="11" t="s">
        <v>315</v>
      </c>
      <c r="R4119" s="14"/>
      <c r="S4119" s="11" t="s">
        <v>119</v>
      </c>
      <c r="T4119" s="11"/>
      <c r="U4119" s="11" t="s">
        <v>1512</v>
      </c>
      <c r="V4119" s="14"/>
      <c r="W4119" s="14"/>
      <c r="X4119" s="11" t="s">
        <v>33</v>
      </c>
      <c r="Y4119" s="11" t="s">
        <v>32</v>
      </c>
      <c r="Z4119" s="11" t="s">
        <v>20</v>
      </c>
      <c r="AA4119" s="11"/>
      <c r="AB4119" s="11" t="s">
        <v>184</v>
      </c>
      <c r="AC4119" s="11" t="s">
        <v>1525</v>
      </c>
      <c r="AD4119" s="11"/>
      <c r="AE4119" s="11"/>
      <c r="AF4119" s="11"/>
      <c r="AG4119" s="11"/>
      <c r="AH4119" s="11"/>
      <c r="AI4119" s="11" t="s">
        <v>225</v>
      </c>
      <c r="AJ4119" s="9" t="s">
        <v>59</v>
      </c>
      <c r="AK4119" s="9" t="s">
        <v>59</v>
      </c>
      <c r="AL4119" s="9"/>
    </row>
    <row r="4120" spans="1:38" hidden="1" x14ac:dyDescent="0.2">
      <c r="A4120" s="12">
        <v>3319</v>
      </c>
      <c r="B4120" s="12">
        <v>19</v>
      </c>
      <c r="C4120" s="11" t="s">
        <v>1511</v>
      </c>
      <c r="D4120" s="11" t="s">
        <v>1510</v>
      </c>
      <c r="E4120" s="12">
        <v>2008</v>
      </c>
      <c r="F4120" s="11" t="s">
        <v>227</v>
      </c>
      <c r="G4120" s="13">
        <v>1.33283968900407E-2</v>
      </c>
      <c r="H4120" s="13">
        <v>36</v>
      </c>
      <c r="I4120" s="13"/>
      <c r="J4120" s="11"/>
      <c r="K4120" s="11"/>
      <c r="L4120" s="11" t="s">
        <v>721</v>
      </c>
      <c r="M4120" s="11" t="s">
        <v>53</v>
      </c>
      <c r="N4120" s="11" t="s">
        <v>1515</v>
      </c>
      <c r="O4120" s="11" t="s">
        <v>1514</v>
      </c>
      <c r="P4120" s="11" t="s">
        <v>237</v>
      </c>
      <c r="Q4120" s="11" t="s">
        <v>315</v>
      </c>
      <c r="R4120" s="14"/>
      <c r="S4120" s="11" t="s">
        <v>119</v>
      </c>
      <c r="T4120" s="11"/>
      <c r="U4120" s="11" t="s">
        <v>1512</v>
      </c>
      <c r="V4120" s="14"/>
      <c r="W4120" s="14"/>
      <c r="X4120" s="11" t="s">
        <v>33</v>
      </c>
      <c r="Y4120" s="11" t="s">
        <v>32</v>
      </c>
      <c r="Z4120" s="11" t="s">
        <v>20</v>
      </c>
      <c r="AA4120" s="11"/>
      <c r="AB4120" s="11" t="s">
        <v>184</v>
      </c>
      <c r="AC4120" s="11" t="s">
        <v>1002</v>
      </c>
      <c r="AD4120" s="11"/>
      <c r="AE4120" s="11"/>
      <c r="AF4120" s="11"/>
      <c r="AG4120" s="11"/>
      <c r="AH4120" s="11"/>
      <c r="AI4120" s="11" t="s">
        <v>225</v>
      </c>
      <c r="AJ4120" s="9" t="s">
        <v>59</v>
      </c>
      <c r="AK4120" s="9" t="s">
        <v>59</v>
      </c>
      <c r="AL4120" s="9"/>
    </row>
    <row r="4121" spans="1:38" hidden="1" x14ac:dyDescent="0.2">
      <c r="A4121" s="12">
        <v>3319</v>
      </c>
      <c r="B4121" s="12">
        <v>20</v>
      </c>
      <c r="C4121" s="11" t="s">
        <v>1511</v>
      </c>
      <c r="D4121" s="11" t="s">
        <v>1510</v>
      </c>
      <c r="E4121" s="12">
        <v>2008</v>
      </c>
      <c r="F4121" s="11" t="s">
        <v>227</v>
      </c>
      <c r="G4121" s="13">
        <v>1.03665309144761E-2</v>
      </c>
      <c r="H4121" s="13">
        <v>28</v>
      </c>
      <c r="I4121" s="13"/>
      <c r="J4121" s="11"/>
      <c r="K4121" s="11"/>
      <c r="L4121" s="11" t="s">
        <v>722</v>
      </c>
      <c r="M4121" s="11" t="s">
        <v>53</v>
      </c>
      <c r="N4121" s="11" t="s">
        <v>1515</v>
      </c>
      <c r="O4121" s="11" t="s">
        <v>1514</v>
      </c>
      <c r="P4121" s="11" t="s">
        <v>237</v>
      </c>
      <c r="Q4121" s="11" t="s">
        <v>315</v>
      </c>
      <c r="R4121" s="14"/>
      <c r="S4121" s="11" t="s">
        <v>119</v>
      </c>
      <c r="T4121" s="11"/>
      <c r="U4121" s="11" t="s">
        <v>1512</v>
      </c>
      <c r="V4121" s="14"/>
      <c r="W4121" s="14"/>
      <c r="X4121" s="11" t="s">
        <v>33</v>
      </c>
      <c r="Y4121" s="11" t="s">
        <v>32</v>
      </c>
      <c r="Z4121" s="11" t="s">
        <v>20</v>
      </c>
      <c r="AA4121" s="11"/>
      <c r="AB4121" s="11" t="s">
        <v>184</v>
      </c>
      <c r="AC4121" s="11" t="s">
        <v>1002</v>
      </c>
      <c r="AD4121" s="11"/>
      <c r="AE4121" s="11"/>
      <c r="AF4121" s="11"/>
      <c r="AG4121" s="11"/>
      <c r="AH4121" s="11"/>
      <c r="AI4121" s="11" t="s">
        <v>225</v>
      </c>
      <c r="AJ4121" s="9" t="s">
        <v>59</v>
      </c>
      <c r="AK4121" s="9" t="s">
        <v>59</v>
      </c>
      <c r="AL4121" s="9"/>
    </row>
    <row r="4122" spans="1:38" hidden="1" x14ac:dyDescent="0.2">
      <c r="A4122" s="12">
        <v>3319</v>
      </c>
      <c r="B4122" s="12">
        <v>21</v>
      </c>
      <c r="C4122" s="11" t="s">
        <v>1511</v>
      </c>
      <c r="D4122" s="11" t="s">
        <v>1510</v>
      </c>
      <c r="E4122" s="12">
        <v>2008</v>
      </c>
      <c r="F4122" s="11" t="s">
        <v>227</v>
      </c>
      <c r="G4122" s="13">
        <v>8.8855979266938192E-3</v>
      </c>
      <c r="H4122" s="13">
        <v>24</v>
      </c>
      <c r="I4122" s="13"/>
      <c r="J4122" s="11"/>
      <c r="K4122" s="11"/>
      <c r="L4122" s="11" t="s">
        <v>723</v>
      </c>
      <c r="M4122" s="11" t="s">
        <v>53</v>
      </c>
      <c r="N4122" s="11" t="s">
        <v>1515</v>
      </c>
      <c r="O4122" s="11" t="s">
        <v>1514</v>
      </c>
      <c r="P4122" s="11" t="s">
        <v>237</v>
      </c>
      <c r="Q4122" s="11" t="s">
        <v>315</v>
      </c>
      <c r="R4122" s="14"/>
      <c r="S4122" s="11" t="s">
        <v>119</v>
      </c>
      <c r="T4122" s="11"/>
      <c r="U4122" s="11" t="s">
        <v>1512</v>
      </c>
      <c r="V4122" s="14"/>
      <c r="W4122" s="14"/>
      <c r="X4122" s="11" t="s">
        <v>33</v>
      </c>
      <c r="Y4122" s="11" t="s">
        <v>32</v>
      </c>
      <c r="Z4122" s="11" t="s">
        <v>20</v>
      </c>
      <c r="AA4122" s="11"/>
      <c r="AB4122" s="11" t="s">
        <v>184</v>
      </c>
      <c r="AC4122" s="11" t="s">
        <v>1002</v>
      </c>
      <c r="AD4122" s="11"/>
      <c r="AE4122" s="11"/>
      <c r="AF4122" s="11"/>
      <c r="AG4122" s="11"/>
      <c r="AH4122" s="11"/>
      <c r="AI4122" s="11" t="s">
        <v>225</v>
      </c>
      <c r="AJ4122" s="9" t="s">
        <v>59</v>
      </c>
      <c r="AK4122" s="9" t="s">
        <v>59</v>
      </c>
      <c r="AL4122" s="9"/>
    </row>
    <row r="4123" spans="1:38" hidden="1" x14ac:dyDescent="0.2">
      <c r="A4123" s="12">
        <v>3319</v>
      </c>
      <c r="B4123" s="12">
        <v>22</v>
      </c>
      <c r="C4123" s="11" t="s">
        <v>1511</v>
      </c>
      <c r="D4123" s="11" t="s">
        <v>1510</v>
      </c>
      <c r="E4123" s="12">
        <v>2008</v>
      </c>
      <c r="F4123" s="11" t="s">
        <v>227</v>
      </c>
      <c r="G4123" s="13">
        <v>2.5175860792299099E-2</v>
      </c>
      <c r="H4123" s="13">
        <v>68</v>
      </c>
      <c r="I4123" s="13"/>
      <c r="J4123" s="11"/>
      <c r="K4123" s="11"/>
      <c r="L4123" s="11" t="s">
        <v>724</v>
      </c>
      <c r="M4123" s="11" t="s">
        <v>53</v>
      </c>
      <c r="N4123" s="11" t="s">
        <v>1515</v>
      </c>
      <c r="O4123" s="11" t="s">
        <v>1514</v>
      </c>
      <c r="P4123" s="11" t="s">
        <v>237</v>
      </c>
      <c r="Q4123" s="11" t="s">
        <v>315</v>
      </c>
      <c r="R4123" s="14"/>
      <c r="S4123" s="11" t="s">
        <v>119</v>
      </c>
      <c r="T4123" s="11"/>
      <c r="U4123" s="11" t="s">
        <v>1512</v>
      </c>
      <c r="V4123" s="14"/>
      <c r="W4123" s="14"/>
      <c r="X4123" s="11" t="s">
        <v>33</v>
      </c>
      <c r="Y4123" s="11" t="s">
        <v>32</v>
      </c>
      <c r="Z4123" s="11" t="s">
        <v>20</v>
      </c>
      <c r="AA4123" s="11"/>
      <c r="AB4123" s="11" t="s">
        <v>184</v>
      </c>
      <c r="AC4123" s="11" t="s">
        <v>1002</v>
      </c>
      <c r="AD4123" s="11"/>
      <c r="AE4123" s="11"/>
      <c r="AF4123" s="11"/>
      <c r="AG4123" s="11"/>
      <c r="AH4123" s="11"/>
      <c r="AI4123" s="11" t="s">
        <v>225</v>
      </c>
      <c r="AJ4123" s="9" t="s">
        <v>59</v>
      </c>
      <c r="AK4123" s="9" t="s">
        <v>59</v>
      </c>
      <c r="AL4123" s="9"/>
    </row>
    <row r="4124" spans="1:38" hidden="1" x14ac:dyDescent="0.2">
      <c r="A4124" s="12">
        <v>3319</v>
      </c>
      <c r="B4124" s="12">
        <v>23</v>
      </c>
      <c r="C4124" s="11" t="s">
        <v>1511</v>
      </c>
      <c r="D4124" s="11" t="s">
        <v>1510</v>
      </c>
      <c r="E4124" s="12">
        <v>2008</v>
      </c>
      <c r="F4124" s="11" t="s">
        <v>227</v>
      </c>
      <c r="G4124" s="13">
        <v>1.55497963717142E-2</v>
      </c>
      <c r="H4124" s="13">
        <v>42</v>
      </c>
      <c r="I4124" s="13"/>
      <c r="J4124" s="11"/>
      <c r="K4124" s="11"/>
      <c r="L4124" s="11" t="s">
        <v>725</v>
      </c>
      <c r="M4124" s="11" t="s">
        <v>53</v>
      </c>
      <c r="N4124" s="11" t="s">
        <v>1515</v>
      </c>
      <c r="O4124" s="11" t="s">
        <v>1514</v>
      </c>
      <c r="P4124" s="11" t="s">
        <v>237</v>
      </c>
      <c r="Q4124" s="11" t="s">
        <v>315</v>
      </c>
      <c r="R4124" s="14"/>
      <c r="S4124" s="11" t="s">
        <v>119</v>
      </c>
      <c r="T4124" s="11"/>
      <c r="U4124" s="11" t="s">
        <v>1512</v>
      </c>
      <c r="V4124" s="14"/>
      <c r="W4124" s="14"/>
      <c r="X4124" s="11" t="s">
        <v>33</v>
      </c>
      <c r="Y4124" s="11" t="s">
        <v>32</v>
      </c>
      <c r="Z4124" s="11" t="s">
        <v>20</v>
      </c>
      <c r="AA4124" s="11"/>
      <c r="AB4124" s="11" t="s">
        <v>184</v>
      </c>
      <c r="AC4124" s="11" t="s">
        <v>1002</v>
      </c>
      <c r="AD4124" s="11"/>
      <c r="AE4124" s="11"/>
      <c r="AF4124" s="11"/>
      <c r="AG4124" s="11"/>
      <c r="AH4124" s="11"/>
      <c r="AI4124" s="11" t="s">
        <v>225</v>
      </c>
      <c r="AJ4124" s="9" t="s">
        <v>59</v>
      </c>
      <c r="AK4124" s="9" t="s">
        <v>59</v>
      </c>
      <c r="AL4124" s="9"/>
    </row>
    <row r="4125" spans="1:38" hidden="1" x14ac:dyDescent="0.2">
      <c r="A4125" s="12">
        <v>3319</v>
      </c>
      <c r="B4125" s="12">
        <v>24</v>
      </c>
      <c r="C4125" s="11" t="s">
        <v>1511</v>
      </c>
      <c r="D4125" s="11" t="s">
        <v>1510</v>
      </c>
      <c r="E4125" s="12">
        <v>2008</v>
      </c>
      <c r="F4125" s="11" t="s">
        <v>227</v>
      </c>
      <c r="G4125" s="13">
        <v>1.5920029618659799E-2</v>
      </c>
      <c r="H4125" s="13">
        <v>43</v>
      </c>
      <c r="I4125" s="13"/>
      <c r="J4125" s="11"/>
      <c r="K4125" s="11"/>
      <c r="L4125" s="11" t="s">
        <v>726</v>
      </c>
      <c r="M4125" s="11" t="s">
        <v>53</v>
      </c>
      <c r="N4125" s="11" t="s">
        <v>1515</v>
      </c>
      <c r="O4125" s="11" t="s">
        <v>1514</v>
      </c>
      <c r="P4125" s="11" t="s">
        <v>237</v>
      </c>
      <c r="Q4125" s="11" t="s">
        <v>315</v>
      </c>
      <c r="R4125" s="14"/>
      <c r="S4125" s="11" t="s">
        <v>119</v>
      </c>
      <c r="T4125" s="11"/>
      <c r="U4125" s="11" t="s">
        <v>1512</v>
      </c>
      <c r="V4125" s="14"/>
      <c r="W4125" s="14"/>
      <c r="X4125" s="11" t="s">
        <v>33</v>
      </c>
      <c r="Y4125" s="11" t="s">
        <v>32</v>
      </c>
      <c r="Z4125" s="11" t="s">
        <v>20</v>
      </c>
      <c r="AA4125" s="11"/>
      <c r="AB4125" s="11" t="s">
        <v>184</v>
      </c>
      <c r="AC4125" s="11" t="s">
        <v>1002</v>
      </c>
      <c r="AD4125" s="11"/>
      <c r="AE4125" s="11"/>
      <c r="AF4125" s="11"/>
      <c r="AG4125" s="11"/>
      <c r="AH4125" s="11"/>
      <c r="AI4125" s="11" t="s">
        <v>225</v>
      </c>
      <c r="AJ4125" s="9" t="s">
        <v>59</v>
      </c>
      <c r="AK4125" s="9" t="s">
        <v>59</v>
      </c>
      <c r="AL4125" s="9"/>
    </row>
    <row r="4126" spans="1:38" hidden="1" x14ac:dyDescent="0.2">
      <c r="A4126" s="12">
        <v>3319</v>
      </c>
      <c r="B4126" s="12">
        <v>25</v>
      </c>
      <c r="C4126" s="11" t="s">
        <v>1511</v>
      </c>
      <c r="D4126" s="11" t="s">
        <v>1510</v>
      </c>
      <c r="E4126" s="12">
        <v>2008</v>
      </c>
      <c r="F4126" s="11" t="s">
        <v>227</v>
      </c>
      <c r="G4126" s="13">
        <v>2.3324694557571302E-2</v>
      </c>
      <c r="H4126" s="13">
        <v>63</v>
      </c>
      <c r="I4126" s="13"/>
      <c r="J4126" s="11"/>
      <c r="K4126" s="11"/>
      <c r="L4126" s="11" t="s">
        <v>727</v>
      </c>
      <c r="M4126" s="11" t="s">
        <v>53</v>
      </c>
      <c r="N4126" s="11" t="s">
        <v>1515</v>
      </c>
      <c r="O4126" s="11" t="s">
        <v>1514</v>
      </c>
      <c r="P4126" s="11" t="s">
        <v>237</v>
      </c>
      <c r="Q4126" s="11" t="s">
        <v>315</v>
      </c>
      <c r="R4126" s="14"/>
      <c r="S4126" s="11" t="s">
        <v>119</v>
      </c>
      <c r="T4126" s="11"/>
      <c r="U4126" s="11" t="s">
        <v>1512</v>
      </c>
      <c r="V4126" s="14"/>
      <c r="W4126" s="14"/>
      <c r="X4126" s="11" t="s">
        <v>33</v>
      </c>
      <c r="Y4126" s="11" t="s">
        <v>32</v>
      </c>
      <c r="Z4126" s="11" t="s">
        <v>20</v>
      </c>
      <c r="AA4126" s="11"/>
      <c r="AB4126" s="11" t="s">
        <v>184</v>
      </c>
      <c r="AC4126" s="11" t="s">
        <v>1002</v>
      </c>
      <c r="AD4126" s="11"/>
      <c r="AE4126" s="11"/>
      <c r="AF4126" s="11"/>
      <c r="AG4126" s="11"/>
      <c r="AH4126" s="11"/>
      <c r="AI4126" s="11" t="s">
        <v>225</v>
      </c>
      <c r="AJ4126" s="9" t="s">
        <v>59</v>
      </c>
      <c r="AK4126" s="9" t="s">
        <v>59</v>
      </c>
      <c r="AL4126" s="9"/>
    </row>
    <row r="4127" spans="1:38" hidden="1" x14ac:dyDescent="0.2">
      <c r="A4127" s="12">
        <v>3319</v>
      </c>
      <c r="B4127" s="12">
        <v>26</v>
      </c>
      <c r="C4127" s="11" t="s">
        <v>1511</v>
      </c>
      <c r="D4127" s="11" t="s">
        <v>1510</v>
      </c>
      <c r="E4127" s="12">
        <v>2008</v>
      </c>
      <c r="F4127" s="11" t="s">
        <v>227</v>
      </c>
      <c r="G4127" s="13">
        <v>2.99888930025916E-2</v>
      </c>
      <c r="H4127" s="13">
        <v>81</v>
      </c>
      <c r="I4127" s="13"/>
      <c r="J4127" s="11"/>
      <c r="K4127" s="11"/>
      <c r="L4127" s="11" t="s">
        <v>728</v>
      </c>
      <c r="M4127" s="11" t="s">
        <v>53</v>
      </c>
      <c r="N4127" s="11" t="s">
        <v>1515</v>
      </c>
      <c r="O4127" s="11" t="s">
        <v>1514</v>
      </c>
      <c r="P4127" s="11" t="s">
        <v>237</v>
      </c>
      <c r="Q4127" s="11" t="s">
        <v>315</v>
      </c>
      <c r="R4127" s="14"/>
      <c r="S4127" s="11" t="s">
        <v>119</v>
      </c>
      <c r="T4127" s="11"/>
      <c r="U4127" s="11" t="s">
        <v>1512</v>
      </c>
      <c r="V4127" s="14"/>
      <c r="W4127" s="14"/>
      <c r="X4127" s="11" t="s">
        <v>33</v>
      </c>
      <c r="Y4127" s="11" t="s">
        <v>32</v>
      </c>
      <c r="Z4127" s="11" t="s">
        <v>20</v>
      </c>
      <c r="AA4127" s="11"/>
      <c r="AB4127" s="11" t="s">
        <v>184</v>
      </c>
      <c r="AC4127" s="11" t="s">
        <v>1002</v>
      </c>
      <c r="AD4127" s="11"/>
      <c r="AE4127" s="11"/>
      <c r="AF4127" s="11"/>
      <c r="AG4127" s="11"/>
      <c r="AH4127" s="11"/>
      <c r="AI4127" s="11" t="s">
        <v>225</v>
      </c>
      <c r="AJ4127" s="9" t="s">
        <v>59</v>
      </c>
      <c r="AK4127" s="9" t="s">
        <v>59</v>
      </c>
      <c r="AL4127" s="9"/>
    </row>
    <row r="4128" spans="1:38" hidden="1" x14ac:dyDescent="0.2">
      <c r="A4128" s="12">
        <v>3319</v>
      </c>
      <c r="B4128" s="12">
        <v>27</v>
      </c>
      <c r="C4128" s="11" t="s">
        <v>1511</v>
      </c>
      <c r="D4128" s="11" t="s">
        <v>1510</v>
      </c>
      <c r="E4128" s="12">
        <v>2008</v>
      </c>
      <c r="F4128" s="11" t="s">
        <v>227</v>
      </c>
      <c r="G4128" s="13">
        <v>2.4435394298407999E-2</v>
      </c>
      <c r="H4128" s="13">
        <v>66</v>
      </c>
      <c r="I4128" s="13"/>
      <c r="J4128" s="11"/>
      <c r="K4128" s="11"/>
      <c r="L4128" s="11" t="s">
        <v>729</v>
      </c>
      <c r="M4128" s="11" t="s">
        <v>53</v>
      </c>
      <c r="N4128" s="11" t="s">
        <v>1515</v>
      </c>
      <c r="O4128" s="11" t="s">
        <v>1514</v>
      </c>
      <c r="P4128" s="11" t="s">
        <v>237</v>
      </c>
      <c r="Q4128" s="11" t="s">
        <v>315</v>
      </c>
      <c r="R4128" s="14"/>
      <c r="S4128" s="11" t="s">
        <v>119</v>
      </c>
      <c r="T4128" s="11"/>
      <c r="U4128" s="11" t="s">
        <v>1512</v>
      </c>
      <c r="V4128" s="14"/>
      <c r="W4128" s="14"/>
      <c r="X4128" s="11" t="s">
        <v>33</v>
      </c>
      <c r="Y4128" s="11" t="s">
        <v>32</v>
      </c>
      <c r="Z4128" s="11" t="s">
        <v>20</v>
      </c>
      <c r="AA4128" s="11"/>
      <c r="AB4128" s="11" t="s">
        <v>184</v>
      </c>
      <c r="AC4128" s="11" t="s">
        <v>1002</v>
      </c>
      <c r="AD4128" s="11"/>
      <c r="AE4128" s="11"/>
      <c r="AF4128" s="11"/>
      <c r="AG4128" s="11"/>
      <c r="AH4128" s="11"/>
      <c r="AI4128" s="11" t="s">
        <v>225</v>
      </c>
      <c r="AJ4128" s="9" t="s">
        <v>59</v>
      </c>
      <c r="AK4128" s="9" t="s">
        <v>59</v>
      </c>
      <c r="AL4128" s="9"/>
    </row>
    <row r="4129" spans="1:38" hidden="1" x14ac:dyDescent="0.2">
      <c r="A4129" s="12">
        <v>3319</v>
      </c>
      <c r="B4129" s="12">
        <v>28</v>
      </c>
      <c r="C4129" s="11" t="s">
        <v>1511</v>
      </c>
      <c r="D4129" s="11" t="s">
        <v>1510</v>
      </c>
      <c r="E4129" s="12">
        <v>2008</v>
      </c>
      <c r="F4129" s="11" t="s">
        <v>227</v>
      </c>
      <c r="G4129" s="13">
        <v>2.96186597556461E-2</v>
      </c>
      <c r="H4129" s="13">
        <v>80</v>
      </c>
      <c r="I4129" s="13"/>
      <c r="J4129" s="11"/>
      <c r="K4129" s="11"/>
      <c r="L4129" s="11" t="s">
        <v>730</v>
      </c>
      <c r="M4129" s="11" t="s">
        <v>53</v>
      </c>
      <c r="N4129" s="11" t="s">
        <v>1515</v>
      </c>
      <c r="O4129" s="11" t="s">
        <v>1514</v>
      </c>
      <c r="P4129" s="11" t="s">
        <v>237</v>
      </c>
      <c r="Q4129" s="11" t="s">
        <v>315</v>
      </c>
      <c r="R4129" s="14"/>
      <c r="S4129" s="11" t="s">
        <v>119</v>
      </c>
      <c r="T4129" s="11"/>
      <c r="U4129" s="11" t="s">
        <v>1512</v>
      </c>
      <c r="V4129" s="14"/>
      <c r="W4129" s="14"/>
      <c r="X4129" s="11" t="s">
        <v>33</v>
      </c>
      <c r="Y4129" s="11" t="s">
        <v>32</v>
      </c>
      <c r="Z4129" s="11" t="s">
        <v>20</v>
      </c>
      <c r="AA4129" s="11"/>
      <c r="AB4129" s="11" t="s">
        <v>184</v>
      </c>
      <c r="AC4129" s="11" t="s">
        <v>1002</v>
      </c>
      <c r="AD4129" s="11"/>
      <c r="AE4129" s="11"/>
      <c r="AF4129" s="11"/>
      <c r="AG4129" s="11"/>
      <c r="AH4129" s="11"/>
      <c r="AI4129" s="11" t="s">
        <v>225</v>
      </c>
      <c r="AJ4129" s="9" t="s">
        <v>59</v>
      </c>
      <c r="AK4129" s="9" t="s">
        <v>59</v>
      </c>
      <c r="AL4129" s="9"/>
    </row>
    <row r="4130" spans="1:38" hidden="1" x14ac:dyDescent="0.2">
      <c r="A4130" s="12">
        <v>3319</v>
      </c>
      <c r="B4130" s="12">
        <v>29</v>
      </c>
      <c r="C4130" s="11" t="s">
        <v>1511</v>
      </c>
      <c r="D4130" s="11" t="s">
        <v>1510</v>
      </c>
      <c r="E4130" s="12">
        <v>2008</v>
      </c>
      <c r="F4130" s="11" t="s">
        <v>227</v>
      </c>
      <c r="G4130" s="13">
        <v>1.9252128841169901E-2</v>
      </c>
      <c r="H4130" s="13">
        <v>52</v>
      </c>
      <c r="I4130" s="13"/>
      <c r="J4130" s="11"/>
      <c r="K4130" s="11"/>
      <c r="L4130" s="11" t="s">
        <v>736</v>
      </c>
      <c r="M4130" s="11" t="s">
        <v>53</v>
      </c>
      <c r="N4130" s="11" t="s">
        <v>1515</v>
      </c>
      <c r="O4130" s="11" t="s">
        <v>1514</v>
      </c>
      <c r="P4130" s="11" t="s">
        <v>237</v>
      </c>
      <c r="Q4130" s="11" t="s">
        <v>315</v>
      </c>
      <c r="R4130" s="14"/>
      <c r="S4130" s="11" t="s">
        <v>119</v>
      </c>
      <c r="T4130" s="11"/>
      <c r="U4130" s="11" t="s">
        <v>1512</v>
      </c>
      <c r="V4130" s="14"/>
      <c r="W4130" s="14"/>
      <c r="X4130" s="11" t="s">
        <v>33</v>
      </c>
      <c r="Y4130" s="11" t="s">
        <v>32</v>
      </c>
      <c r="Z4130" s="11" t="s">
        <v>20</v>
      </c>
      <c r="AA4130" s="11"/>
      <c r="AB4130" s="11" t="s">
        <v>184</v>
      </c>
      <c r="AC4130" s="11" t="s">
        <v>1002</v>
      </c>
      <c r="AD4130" s="11"/>
      <c r="AE4130" s="11"/>
      <c r="AF4130" s="11"/>
      <c r="AG4130" s="11"/>
      <c r="AH4130" s="11"/>
      <c r="AI4130" s="11" t="s">
        <v>225</v>
      </c>
      <c r="AJ4130" s="9" t="s">
        <v>59</v>
      </c>
      <c r="AK4130" s="9" t="s">
        <v>59</v>
      </c>
      <c r="AL4130" s="9"/>
    </row>
    <row r="4131" spans="1:38" hidden="1" x14ac:dyDescent="0.2">
      <c r="A4131" s="12">
        <v>3319</v>
      </c>
      <c r="B4131" s="12">
        <v>30</v>
      </c>
      <c r="C4131" s="11" t="s">
        <v>1511</v>
      </c>
      <c r="D4131" s="11" t="s">
        <v>1510</v>
      </c>
      <c r="E4131" s="12">
        <v>2008</v>
      </c>
      <c r="F4131" s="11" t="s">
        <v>227</v>
      </c>
      <c r="G4131" s="13">
        <v>7.4046649389115102E-3</v>
      </c>
      <c r="H4131" s="13">
        <v>20</v>
      </c>
      <c r="I4131" s="13"/>
      <c r="J4131" s="11"/>
      <c r="K4131" s="11"/>
      <c r="L4131" s="11" t="s">
        <v>737</v>
      </c>
      <c r="M4131" s="11" t="s">
        <v>53</v>
      </c>
      <c r="N4131" s="11" t="s">
        <v>1515</v>
      </c>
      <c r="O4131" s="11" t="s">
        <v>1514</v>
      </c>
      <c r="P4131" s="11" t="s">
        <v>237</v>
      </c>
      <c r="Q4131" s="11" t="s">
        <v>315</v>
      </c>
      <c r="R4131" s="14"/>
      <c r="S4131" s="11" t="s">
        <v>119</v>
      </c>
      <c r="T4131" s="11"/>
      <c r="U4131" s="11" t="s">
        <v>1512</v>
      </c>
      <c r="V4131" s="14"/>
      <c r="W4131" s="14"/>
      <c r="X4131" s="11" t="s">
        <v>33</v>
      </c>
      <c r="Y4131" s="11" t="s">
        <v>32</v>
      </c>
      <c r="Z4131" s="11" t="s">
        <v>20</v>
      </c>
      <c r="AA4131" s="11"/>
      <c r="AB4131" s="11" t="s">
        <v>184</v>
      </c>
      <c r="AC4131" s="11" t="s">
        <v>1002</v>
      </c>
      <c r="AD4131" s="11"/>
      <c r="AE4131" s="11"/>
      <c r="AF4131" s="11"/>
      <c r="AG4131" s="11"/>
      <c r="AH4131" s="11"/>
      <c r="AI4131" s="11" t="s">
        <v>225</v>
      </c>
      <c r="AJ4131" s="9" t="s">
        <v>59</v>
      </c>
      <c r="AK4131" s="9" t="s">
        <v>59</v>
      </c>
      <c r="AL4131" s="9"/>
    </row>
    <row r="4132" spans="1:38" hidden="1" x14ac:dyDescent="0.2">
      <c r="A4132" s="12">
        <v>3319</v>
      </c>
      <c r="B4132" s="12">
        <v>31</v>
      </c>
      <c r="C4132" s="11" t="s">
        <v>1511</v>
      </c>
      <c r="D4132" s="11" t="s">
        <v>1510</v>
      </c>
      <c r="E4132" s="12">
        <v>2008</v>
      </c>
      <c r="F4132" s="11" t="s">
        <v>227</v>
      </c>
      <c r="G4132" s="13">
        <v>9.2558311736393901E-3</v>
      </c>
      <c r="H4132" s="13">
        <v>25</v>
      </c>
      <c r="I4132" s="13"/>
      <c r="J4132" s="11"/>
      <c r="K4132" s="11"/>
      <c r="L4132" s="11" t="s">
        <v>738</v>
      </c>
      <c r="M4132" s="11" t="s">
        <v>53</v>
      </c>
      <c r="N4132" s="11" t="s">
        <v>1515</v>
      </c>
      <c r="O4132" s="11" t="s">
        <v>1514</v>
      </c>
      <c r="P4132" s="11" t="s">
        <v>237</v>
      </c>
      <c r="Q4132" s="11" t="s">
        <v>315</v>
      </c>
      <c r="R4132" s="14"/>
      <c r="S4132" s="11" t="s">
        <v>119</v>
      </c>
      <c r="T4132" s="11"/>
      <c r="U4132" s="11" t="s">
        <v>1512</v>
      </c>
      <c r="V4132" s="14"/>
      <c r="W4132" s="14"/>
      <c r="X4132" s="11" t="s">
        <v>33</v>
      </c>
      <c r="Y4132" s="11" t="s">
        <v>32</v>
      </c>
      <c r="Z4132" s="11" t="s">
        <v>20</v>
      </c>
      <c r="AA4132" s="11"/>
      <c r="AB4132" s="11" t="s">
        <v>184</v>
      </c>
      <c r="AC4132" s="11" t="s">
        <v>1002</v>
      </c>
      <c r="AD4132" s="11"/>
      <c r="AE4132" s="11"/>
      <c r="AF4132" s="11"/>
      <c r="AG4132" s="11"/>
      <c r="AH4132" s="11"/>
      <c r="AI4132" s="11" t="s">
        <v>225</v>
      </c>
      <c r="AJ4132" s="9" t="s">
        <v>59</v>
      </c>
      <c r="AK4132" s="9" t="s">
        <v>59</v>
      </c>
      <c r="AL4132" s="9"/>
    </row>
    <row r="4133" spans="1:38" hidden="1" x14ac:dyDescent="0.2">
      <c r="A4133" s="12">
        <v>3319</v>
      </c>
      <c r="B4133" s="12">
        <v>32</v>
      </c>
      <c r="C4133" s="11" t="s">
        <v>1511</v>
      </c>
      <c r="D4133" s="11" t="s">
        <v>1510</v>
      </c>
      <c r="E4133" s="12">
        <v>2008</v>
      </c>
      <c r="F4133" s="11" t="s">
        <v>227</v>
      </c>
      <c r="G4133" s="13">
        <v>1.4809329877823E-2</v>
      </c>
      <c r="H4133" s="13">
        <v>40</v>
      </c>
      <c r="I4133" s="13"/>
      <c r="J4133" s="11"/>
      <c r="K4133" s="11"/>
      <c r="L4133" s="11" t="s">
        <v>739</v>
      </c>
      <c r="M4133" s="11" t="s">
        <v>53</v>
      </c>
      <c r="N4133" s="11" t="s">
        <v>1515</v>
      </c>
      <c r="O4133" s="11" t="s">
        <v>1514</v>
      </c>
      <c r="P4133" s="11" t="s">
        <v>237</v>
      </c>
      <c r="Q4133" s="11" t="s">
        <v>315</v>
      </c>
      <c r="R4133" s="14"/>
      <c r="S4133" s="11" t="s">
        <v>119</v>
      </c>
      <c r="T4133" s="11"/>
      <c r="U4133" s="11" t="s">
        <v>1512</v>
      </c>
      <c r="V4133" s="14"/>
      <c r="W4133" s="14"/>
      <c r="X4133" s="11" t="s">
        <v>33</v>
      </c>
      <c r="Y4133" s="11" t="s">
        <v>32</v>
      </c>
      <c r="Z4133" s="11" t="s">
        <v>20</v>
      </c>
      <c r="AA4133" s="11"/>
      <c r="AB4133" s="11" t="s">
        <v>184</v>
      </c>
      <c r="AC4133" s="11" t="s">
        <v>1002</v>
      </c>
      <c r="AD4133" s="11"/>
      <c r="AE4133" s="11"/>
      <c r="AF4133" s="11"/>
      <c r="AG4133" s="11"/>
      <c r="AH4133" s="11"/>
      <c r="AI4133" s="11" t="s">
        <v>225</v>
      </c>
      <c r="AJ4133" s="9" t="s">
        <v>59</v>
      </c>
      <c r="AK4133" s="9" t="s">
        <v>59</v>
      </c>
      <c r="AL4133" s="9"/>
    </row>
    <row r="4134" spans="1:38" hidden="1" x14ac:dyDescent="0.2">
      <c r="A4134" s="12">
        <v>3319</v>
      </c>
      <c r="B4134" s="12">
        <v>33</v>
      </c>
      <c r="C4134" s="11" t="s">
        <v>1511</v>
      </c>
      <c r="D4134" s="11" t="s">
        <v>1510</v>
      </c>
      <c r="E4134" s="12">
        <v>2008</v>
      </c>
      <c r="F4134" s="11" t="s">
        <v>227</v>
      </c>
      <c r="G4134" s="13">
        <v>2.5175860792299099E-2</v>
      </c>
      <c r="H4134" s="13">
        <v>68</v>
      </c>
      <c r="I4134" s="13"/>
      <c r="J4134" s="11"/>
      <c r="K4134" s="11"/>
      <c r="L4134" s="11" t="s">
        <v>740</v>
      </c>
      <c r="M4134" s="11" t="s">
        <v>53</v>
      </c>
      <c r="N4134" s="11" t="s">
        <v>1515</v>
      </c>
      <c r="O4134" s="11" t="s">
        <v>1514</v>
      </c>
      <c r="P4134" s="11" t="s">
        <v>237</v>
      </c>
      <c r="Q4134" s="11" t="s">
        <v>315</v>
      </c>
      <c r="R4134" s="14"/>
      <c r="S4134" s="11" t="s">
        <v>119</v>
      </c>
      <c r="T4134" s="11"/>
      <c r="U4134" s="11" t="s">
        <v>1512</v>
      </c>
      <c r="V4134" s="14"/>
      <c r="W4134" s="14"/>
      <c r="X4134" s="11" t="s">
        <v>33</v>
      </c>
      <c r="Y4134" s="11" t="s">
        <v>32</v>
      </c>
      <c r="Z4134" s="11" t="s">
        <v>20</v>
      </c>
      <c r="AA4134" s="11"/>
      <c r="AB4134" s="11" t="s">
        <v>184</v>
      </c>
      <c r="AC4134" s="11" t="s">
        <v>1002</v>
      </c>
      <c r="AD4134" s="11"/>
      <c r="AE4134" s="11"/>
      <c r="AF4134" s="11"/>
      <c r="AG4134" s="11"/>
      <c r="AH4134" s="11"/>
      <c r="AI4134" s="11" t="s">
        <v>225</v>
      </c>
      <c r="AJ4134" s="9" t="s">
        <v>59</v>
      </c>
      <c r="AK4134" s="9" t="s">
        <v>59</v>
      </c>
      <c r="AL4134" s="9"/>
    </row>
    <row r="4135" spans="1:38" hidden="1" x14ac:dyDescent="0.2">
      <c r="A4135" s="12">
        <v>3319</v>
      </c>
      <c r="B4135" s="12">
        <v>34</v>
      </c>
      <c r="C4135" s="11" t="s">
        <v>1511</v>
      </c>
      <c r="D4135" s="11" t="s">
        <v>1510</v>
      </c>
      <c r="E4135" s="12">
        <v>2008</v>
      </c>
      <c r="F4135" s="11" t="s">
        <v>227</v>
      </c>
      <c r="G4135" s="13">
        <v>1.2217697149203999E-2</v>
      </c>
      <c r="H4135" s="13">
        <v>33</v>
      </c>
      <c r="I4135" s="13"/>
      <c r="J4135" s="11"/>
      <c r="K4135" s="11"/>
      <c r="L4135" s="11" t="s">
        <v>741</v>
      </c>
      <c r="M4135" s="11" t="s">
        <v>53</v>
      </c>
      <c r="N4135" s="11" t="s">
        <v>1515</v>
      </c>
      <c r="O4135" s="11" t="s">
        <v>1514</v>
      </c>
      <c r="P4135" s="11" t="s">
        <v>237</v>
      </c>
      <c r="Q4135" s="11" t="s">
        <v>315</v>
      </c>
      <c r="R4135" s="14"/>
      <c r="S4135" s="11" t="s">
        <v>119</v>
      </c>
      <c r="T4135" s="11"/>
      <c r="U4135" s="11" t="s">
        <v>1512</v>
      </c>
      <c r="V4135" s="14"/>
      <c r="W4135" s="14"/>
      <c r="X4135" s="11" t="s">
        <v>33</v>
      </c>
      <c r="Y4135" s="11" t="s">
        <v>32</v>
      </c>
      <c r="Z4135" s="11" t="s">
        <v>20</v>
      </c>
      <c r="AA4135" s="11"/>
      <c r="AB4135" s="11" t="s">
        <v>184</v>
      </c>
      <c r="AC4135" s="11" t="s">
        <v>1002</v>
      </c>
      <c r="AD4135" s="11"/>
      <c r="AE4135" s="11"/>
      <c r="AF4135" s="11"/>
      <c r="AG4135" s="11"/>
      <c r="AH4135" s="11"/>
      <c r="AI4135" s="11" t="s">
        <v>225</v>
      </c>
      <c r="AJ4135" s="9" t="s">
        <v>59</v>
      </c>
      <c r="AK4135" s="9" t="s">
        <v>59</v>
      </c>
      <c r="AL4135" s="9"/>
    </row>
    <row r="4136" spans="1:38" hidden="1" x14ac:dyDescent="0.2">
      <c r="A4136" s="12">
        <v>3319</v>
      </c>
      <c r="B4136" s="12">
        <v>35</v>
      </c>
      <c r="C4136" s="11" t="s">
        <v>1511</v>
      </c>
      <c r="D4136" s="11" t="s">
        <v>1510</v>
      </c>
      <c r="E4136" s="12">
        <v>2008</v>
      </c>
      <c r="F4136" s="11" t="s">
        <v>227</v>
      </c>
      <c r="G4136" s="13">
        <v>8.5153646797482396E-3</v>
      </c>
      <c r="H4136" s="13">
        <v>23</v>
      </c>
      <c r="I4136" s="13"/>
      <c r="J4136" s="11"/>
      <c r="K4136" s="11"/>
      <c r="L4136" s="11" t="s">
        <v>742</v>
      </c>
      <c r="M4136" s="11" t="s">
        <v>53</v>
      </c>
      <c r="N4136" s="11" t="s">
        <v>1515</v>
      </c>
      <c r="O4136" s="11" t="s">
        <v>1514</v>
      </c>
      <c r="P4136" s="11" t="s">
        <v>237</v>
      </c>
      <c r="Q4136" s="11" t="s">
        <v>315</v>
      </c>
      <c r="R4136" s="14"/>
      <c r="S4136" s="11" t="s">
        <v>119</v>
      </c>
      <c r="T4136" s="11"/>
      <c r="U4136" s="11" t="s">
        <v>1512</v>
      </c>
      <c r="V4136" s="14"/>
      <c r="W4136" s="14"/>
      <c r="X4136" s="11" t="s">
        <v>33</v>
      </c>
      <c r="Y4136" s="11" t="s">
        <v>32</v>
      </c>
      <c r="Z4136" s="11" t="s">
        <v>20</v>
      </c>
      <c r="AA4136" s="11"/>
      <c r="AB4136" s="11" t="s">
        <v>184</v>
      </c>
      <c r="AC4136" s="11" t="s">
        <v>1002</v>
      </c>
      <c r="AD4136" s="11"/>
      <c r="AE4136" s="11"/>
      <c r="AF4136" s="11"/>
      <c r="AG4136" s="11"/>
      <c r="AH4136" s="11"/>
      <c r="AI4136" s="11" t="s">
        <v>225</v>
      </c>
      <c r="AJ4136" s="9" t="s">
        <v>59</v>
      </c>
      <c r="AK4136" s="9" t="s">
        <v>59</v>
      </c>
      <c r="AL4136" s="9"/>
    </row>
    <row r="4137" spans="1:38" hidden="1" x14ac:dyDescent="0.2">
      <c r="A4137" s="12">
        <v>3319</v>
      </c>
      <c r="B4137" s="12">
        <v>36</v>
      </c>
      <c r="C4137" s="11" t="s">
        <v>1511</v>
      </c>
      <c r="D4137" s="11" t="s">
        <v>1510</v>
      </c>
      <c r="E4137" s="12">
        <v>2008</v>
      </c>
      <c r="F4137" s="11" t="s">
        <v>227</v>
      </c>
      <c r="G4137" s="13">
        <v>5.5534987041836398E-3</v>
      </c>
      <c r="H4137" s="13">
        <v>15</v>
      </c>
      <c r="I4137" s="13"/>
      <c r="J4137" s="11"/>
      <c r="K4137" s="11"/>
      <c r="L4137" s="11" t="s">
        <v>743</v>
      </c>
      <c r="M4137" s="11" t="s">
        <v>53</v>
      </c>
      <c r="N4137" s="11" t="s">
        <v>1515</v>
      </c>
      <c r="O4137" s="11" t="s">
        <v>1514</v>
      </c>
      <c r="P4137" s="11" t="s">
        <v>237</v>
      </c>
      <c r="Q4137" s="11" t="s">
        <v>315</v>
      </c>
      <c r="R4137" s="14"/>
      <c r="S4137" s="11" t="s">
        <v>119</v>
      </c>
      <c r="T4137" s="11"/>
      <c r="U4137" s="11" t="s">
        <v>1512</v>
      </c>
      <c r="V4137" s="14"/>
      <c r="W4137" s="14"/>
      <c r="X4137" s="11" t="s">
        <v>33</v>
      </c>
      <c r="Y4137" s="11" t="s">
        <v>32</v>
      </c>
      <c r="Z4137" s="11" t="s">
        <v>20</v>
      </c>
      <c r="AA4137" s="11"/>
      <c r="AB4137" s="11" t="s">
        <v>184</v>
      </c>
      <c r="AC4137" s="11" t="s">
        <v>1002</v>
      </c>
      <c r="AD4137" s="11"/>
      <c r="AE4137" s="11"/>
      <c r="AF4137" s="11"/>
      <c r="AG4137" s="11"/>
      <c r="AH4137" s="11"/>
      <c r="AI4137" s="11" t="s">
        <v>225</v>
      </c>
      <c r="AJ4137" s="9" t="s">
        <v>59</v>
      </c>
      <c r="AK4137" s="9" t="s">
        <v>59</v>
      </c>
      <c r="AL4137" s="9"/>
    </row>
    <row r="4138" spans="1:38" hidden="1" x14ac:dyDescent="0.2">
      <c r="A4138" s="12">
        <v>3319</v>
      </c>
      <c r="B4138" s="12">
        <v>37</v>
      </c>
      <c r="C4138" s="11" t="s">
        <v>1511</v>
      </c>
      <c r="D4138" s="11" t="s">
        <v>1510</v>
      </c>
      <c r="E4138" s="12">
        <v>2008</v>
      </c>
      <c r="F4138" s="11" t="s">
        <v>227</v>
      </c>
      <c r="G4138" s="13">
        <v>5.1832654572380602E-3</v>
      </c>
      <c r="H4138" s="13">
        <v>14</v>
      </c>
      <c r="I4138" s="13"/>
      <c r="J4138" s="11"/>
      <c r="K4138" s="11"/>
      <c r="L4138" s="11" t="s">
        <v>744</v>
      </c>
      <c r="M4138" s="11" t="s">
        <v>53</v>
      </c>
      <c r="N4138" s="11" t="s">
        <v>1515</v>
      </c>
      <c r="O4138" s="11" t="s">
        <v>1514</v>
      </c>
      <c r="P4138" s="11" t="s">
        <v>237</v>
      </c>
      <c r="Q4138" s="11" t="s">
        <v>315</v>
      </c>
      <c r="R4138" s="14"/>
      <c r="S4138" s="11" t="s">
        <v>119</v>
      </c>
      <c r="T4138" s="11"/>
      <c r="U4138" s="11" t="s">
        <v>1512</v>
      </c>
      <c r="V4138" s="14"/>
      <c r="W4138" s="14"/>
      <c r="X4138" s="11" t="s">
        <v>33</v>
      </c>
      <c r="Y4138" s="11" t="s">
        <v>32</v>
      </c>
      <c r="Z4138" s="11" t="s">
        <v>20</v>
      </c>
      <c r="AA4138" s="11"/>
      <c r="AB4138" s="11" t="s">
        <v>184</v>
      </c>
      <c r="AC4138" s="11" t="s">
        <v>1002</v>
      </c>
      <c r="AD4138" s="11"/>
      <c r="AE4138" s="11"/>
      <c r="AF4138" s="11"/>
      <c r="AG4138" s="11"/>
      <c r="AH4138" s="11"/>
      <c r="AI4138" s="11" t="s">
        <v>225</v>
      </c>
      <c r="AJ4138" s="9" t="s">
        <v>59</v>
      </c>
      <c r="AK4138" s="9" t="s">
        <v>59</v>
      </c>
      <c r="AL4138" s="9"/>
    </row>
    <row r="4139" spans="1:38" hidden="1" x14ac:dyDescent="0.2">
      <c r="A4139" s="12">
        <v>3319</v>
      </c>
      <c r="B4139" s="12">
        <v>38</v>
      </c>
      <c r="C4139" s="11" t="s">
        <v>1511</v>
      </c>
      <c r="D4139" s="11" t="s">
        <v>1510</v>
      </c>
      <c r="E4139" s="12">
        <v>2008</v>
      </c>
      <c r="F4139" s="11" t="s">
        <v>227</v>
      </c>
      <c r="G4139" s="13">
        <v>1.11069974083673E-3</v>
      </c>
      <c r="H4139" s="13">
        <v>3</v>
      </c>
      <c r="I4139" s="13"/>
      <c r="J4139" s="11"/>
      <c r="K4139" s="11"/>
      <c r="L4139" s="11" t="s">
        <v>745</v>
      </c>
      <c r="M4139" s="11" t="s">
        <v>53</v>
      </c>
      <c r="N4139" s="11" t="s">
        <v>1515</v>
      </c>
      <c r="O4139" s="11" t="s">
        <v>1514</v>
      </c>
      <c r="P4139" s="11" t="s">
        <v>237</v>
      </c>
      <c r="Q4139" s="11" t="s">
        <v>315</v>
      </c>
      <c r="R4139" s="14"/>
      <c r="S4139" s="11" t="s">
        <v>119</v>
      </c>
      <c r="T4139" s="11"/>
      <c r="U4139" s="11" t="s">
        <v>1512</v>
      </c>
      <c r="V4139" s="14"/>
      <c r="W4139" s="14"/>
      <c r="X4139" s="11" t="s">
        <v>33</v>
      </c>
      <c r="Y4139" s="11" t="s">
        <v>32</v>
      </c>
      <c r="Z4139" s="11" t="s">
        <v>20</v>
      </c>
      <c r="AA4139" s="11"/>
      <c r="AB4139" s="11" t="s">
        <v>184</v>
      </c>
      <c r="AC4139" s="11" t="s">
        <v>1002</v>
      </c>
      <c r="AD4139" s="11"/>
      <c r="AE4139" s="11"/>
      <c r="AF4139" s="11"/>
      <c r="AG4139" s="11"/>
      <c r="AH4139" s="11"/>
      <c r="AI4139" s="11" t="s">
        <v>225</v>
      </c>
      <c r="AJ4139" s="9" t="s">
        <v>59</v>
      </c>
      <c r="AK4139" s="9" t="s">
        <v>59</v>
      </c>
      <c r="AL4139" s="9"/>
    </row>
    <row r="4140" spans="1:38" hidden="1" x14ac:dyDescent="0.2">
      <c r="A4140" s="12">
        <v>3319</v>
      </c>
      <c r="B4140" s="12">
        <v>39</v>
      </c>
      <c r="C4140" s="11" t="s">
        <v>1511</v>
      </c>
      <c r="D4140" s="11" t="s">
        <v>1510</v>
      </c>
      <c r="E4140" s="12">
        <v>2008</v>
      </c>
      <c r="F4140" s="11" t="s">
        <v>227</v>
      </c>
      <c r="G4140" s="13">
        <v>2.22139948167345E-3</v>
      </c>
      <c r="H4140" s="13">
        <v>6</v>
      </c>
      <c r="I4140" s="13"/>
      <c r="J4140" s="11"/>
      <c r="K4140" s="11"/>
      <c r="L4140" s="11" t="s">
        <v>746</v>
      </c>
      <c r="M4140" s="11" t="s">
        <v>53</v>
      </c>
      <c r="N4140" s="11" t="s">
        <v>1515</v>
      </c>
      <c r="O4140" s="11" t="s">
        <v>1514</v>
      </c>
      <c r="P4140" s="11" t="s">
        <v>237</v>
      </c>
      <c r="Q4140" s="11" t="s">
        <v>315</v>
      </c>
      <c r="R4140" s="14"/>
      <c r="S4140" s="11" t="s">
        <v>119</v>
      </c>
      <c r="T4140" s="11"/>
      <c r="U4140" s="11" t="s">
        <v>1512</v>
      </c>
      <c r="V4140" s="14"/>
      <c r="W4140" s="14"/>
      <c r="X4140" s="11" t="s">
        <v>33</v>
      </c>
      <c r="Y4140" s="11" t="s">
        <v>32</v>
      </c>
      <c r="Z4140" s="11" t="s">
        <v>20</v>
      </c>
      <c r="AA4140" s="11"/>
      <c r="AB4140" s="11" t="s">
        <v>184</v>
      </c>
      <c r="AC4140" s="11" t="s">
        <v>1002</v>
      </c>
      <c r="AD4140" s="11"/>
      <c r="AE4140" s="11"/>
      <c r="AF4140" s="11"/>
      <c r="AG4140" s="11"/>
      <c r="AH4140" s="11"/>
      <c r="AI4140" s="11" t="s">
        <v>225</v>
      </c>
      <c r="AJ4140" s="9" t="s">
        <v>59</v>
      </c>
      <c r="AK4140" s="9" t="s">
        <v>59</v>
      </c>
      <c r="AL4140" s="9"/>
    </row>
    <row r="4141" spans="1:38" hidden="1" x14ac:dyDescent="0.2">
      <c r="A4141" s="12">
        <v>3319</v>
      </c>
      <c r="B4141" s="12">
        <v>40</v>
      </c>
      <c r="C4141" s="11" t="s">
        <v>1511</v>
      </c>
      <c r="D4141" s="11" t="s">
        <v>1510</v>
      </c>
      <c r="E4141" s="12">
        <v>2008</v>
      </c>
      <c r="F4141" s="11" t="s">
        <v>227</v>
      </c>
      <c r="G4141" s="13">
        <v>2.22139948167345E-3</v>
      </c>
      <c r="H4141" s="13">
        <v>6</v>
      </c>
      <c r="I4141" s="13"/>
      <c r="J4141" s="11"/>
      <c r="K4141" s="11"/>
      <c r="L4141" s="11" t="s">
        <v>747</v>
      </c>
      <c r="M4141" s="11" t="s">
        <v>53</v>
      </c>
      <c r="N4141" s="11" t="s">
        <v>1515</v>
      </c>
      <c r="O4141" s="11" t="s">
        <v>1514</v>
      </c>
      <c r="P4141" s="11" t="s">
        <v>237</v>
      </c>
      <c r="Q4141" s="11" t="s">
        <v>315</v>
      </c>
      <c r="R4141" s="14"/>
      <c r="S4141" s="11" t="s">
        <v>119</v>
      </c>
      <c r="T4141" s="11"/>
      <c r="U4141" s="11" t="s">
        <v>1512</v>
      </c>
      <c r="V4141" s="14"/>
      <c r="W4141" s="14"/>
      <c r="X4141" s="11" t="s">
        <v>33</v>
      </c>
      <c r="Y4141" s="11" t="s">
        <v>32</v>
      </c>
      <c r="Z4141" s="11" t="s">
        <v>20</v>
      </c>
      <c r="AA4141" s="11"/>
      <c r="AB4141" s="11" t="s">
        <v>184</v>
      </c>
      <c r="AC4141" s="11" t="s">
        <v>1002</v>
      </c>
      <c r="AD4141" s="11"/>
      <c r="AE4141" s="11"/>
      <c r="AF4141" s="11"/>
      <c r="AG4141" s="11"/>
      <c r="AH4141" s="11"/>
      <c r="AI4141" s="11" t="s">
        <v>225</v>
      </c>
      <c r="AJ4141" s="9" t="s">
        <v>59</v>
      </c>
      <c r="AK4141" s="9" t="s">
        <v>59</v>
      </c>
      <c r="AL4141" s="9"/>
    </row>
    <row r="4142" spans="1:38" hidden="1" x14ac:dyDescent="0.2">
      <c r="A4142" s="12">
        <v>3319</v>
      </c>
      <c r="B4142" s="12">
        <v>41</v>
      </c>
      <c r="C4142" s="11" t="s">
        <v>1511</v>
      </c>
      <c r="D4142" s="11" t="s">
        <v>1510</v>
      </c>
      <c r="E4142" s="12">
        <v>2008</v>
      </c>
      <c r="F4142" s="11" t="s">
        <v>227</v>
      </c>
      <c r="G4142" s="13">
        <v>3.3320992225101798E-3</v>
      </c>
      <c r="H4142" s="13">
        <v>9</v>
      </c>
      <c r="I4142" s="13"/>
      <c r="J4142" s="11"/>
      <c r="K4142" s="11"/>
      <c r="L4142" s="11" t="s">
        <v>748</v>
      </c>
      <c r="M4142" s="11" t="s">
        <v>53</v>
      </c>
      <c r="N4142" s="11" t="s">
        <v>1515</v>
      </c>
      <c r="O4142" s="11" t="s">
        <v>1514</v>
      </c>
      <c r="P4142" s="11" t="s">
        <v>237</v>
      </c>
      <c r="Q4142" s="11" t="s">
        <v>315</v>
      </c>
      <c r="R4142" s="14"/>
      <c r="S4142" s="11" t="s">
        <v>119</v>
      </c>
      <c r="T4142" s="11"/>
      <c r="U4142" s="11" t="s">
        <v>1512</v>
      </c>
      <c r="V4142" s="14"/>
      <c r="W4142" s="14"/>
      <c r="X4142" s="11" t="s">
        <v>33</v>
      </c>
      <c r="Y4142" s="11" t="s">
        <v>32</v>
      </c>
      <c r="Z4142" s="11" t="s">
        <v>20</v>
      </c>
      <c r="AA4142" s="11"/>
      <c r="AB4142" s="11" t="s">
        <v>184</v>
      </c>
      <c r="AC4142" s="11" t="s">
        <v>1002</v>
      </c>
      <c r="AD4142" s="11"/>
      <c r="AE4142" s="11"/>
      <c r="AF4142" s="11"/>
      <c r="AG4142" s="11"/>
      <c r="AH4142" s="11"/>
      <c r="AI4142" s="11" t="s">
        <v>225</v>
      </c>
      <c r="AJ4142" s="9" t="s">
        <v>59</v>
      </c>
      <c r="AK4142" s="9" t="s">
        <v>59</v>
      </c>
      <c r="AL4142" s="9"/>
    </row>
    <row r="4143" spans="1:38" hidden="1" x14ac:dyDescent="0.2">
      <c r="A4143" s="12">
        <v>3319</v>
      </c>
      <c r="B4143" s="12">
        <v>42</v>
      </c>
      <c r="C4143" s="11" t="s">
        <v>1511</v>
      </c>
      <c r="D4143" s="11" t="s">
        <v>1510</v>
      </c>
      <c r="E4143" s="12">
        <v>2008</v>
      </c>
      <c r="F4143" s="11" t="s">
        <v>227</v>
      </c>
      <c r="G4143" s="13">
        <v>2.5916327286190301E-3</v>
      </c>
      <c r="H4143" s="13">
        <v>7</v>
      </c>
      <c r="I4143" s="13"/>
      <c r="J4143" s="11"/>
      <c r="K4143" s="11"/>
      <c r="L4143" s="11" t="s">
        <v>749</v>
      </c>
      <c r="M4143" s="11" t="s">
        <v>53</v>
      </c>
      <c r="N4143" s="11" t="s">
        <v>1515</v>
      </c>
      <c r="O4143" s="11" t="s">
        <v>1514</v>
      </c>
      <c r="P4143" s="11" t="s">
        <v>237</v>
      </c>
      <c r="Q4143" s="11" t="s">
        <v>315</v>
      </c>
      <c r="R4143" s="14"/>
      <c r="S4143" s="11" t="s">
        <v>119</v>
      </c>
      <c r="T4143" s="11"/>
      <c r="U4143" s="11" t="s">
        <v>1512</v>
      </c>
      <c r="V4143" s="14"/>
      <c r="W4143" s="14"/>
      <c r="X4143" s="11" t="s">
        <v>33</v>
      </c>
      <c r="Y4143" s="11" t="s">
        <v>32</v>
      </c>
      <c r="Z4143" s="11" t="s">
        <v>20</v>
      </c>
      <c r="AA4143" s="11"/>
      <c r="AB4143" s="11" t="s">
        <v>184</v>
      </c>
      <c r="AC4143" s="11" t="s">
        <v>1002</v>
      </c>
      <c r="AD4143" s="11"/>
      <c r="AE4143" s="11"/>
      <c r="AF4143" s="11"/>
      <c r="AG4143" s="11"/>
      <c r="AH4143" s="11"/>
      <c r="AI4143" s="11" t="s">
        <v>225</v>
      </c>
      <c r="AJ4143" s="9" t="s">
        <v>59</v>
      </c>
      <c r="AK4143" s="9" t="s">
        <v>59</v>
      </c>
      <c r="AL4143" s="9"/>
    </row>
    <row r="4144" spans="1:38" hidden="1" x14ac:dyDescent="0.2">
      <c r="A4144" s="12">
        <v>3319</v>
      </c>
      <c r="B4144" s="12">
        <v>43</v>
      </c>
      <c r="C4144" s="11" t="s">
        <v>1511</v>
      </c>
      <c r="D4144" s="11" t="s">
        <v>1510</v>
      </c>
      <c r="E4144" s="12">
        <v>2008</v>
      </c>
      <c r="F4144" s="11" t="s">
        <v>227</v>
      </c>
      <c r="G4144" s="13">
        <v>3.3320992225101798E-3</v>
      </c>
      <c r="H4144" s="13">
        <v>9</v>
      </c>
      <c r="I4144" s="13"/>
      <c r="J4144" s="11"/>
      <c r="K4144" s="11"/>
      <c r="L4144" s="11" t="s">
        <v>750</v>
      </c>
      <c r="M4144" s="11" t="s">
        <v>53</v>
      </c>
      <c r="N4144" s="11" t="s">
        <v>1515</v>
      </c>
      <c r="O4144" s="11" t="s">
        <v>1514</v>
      </c>
      <c r="P4144" s="11" t="s">
        <v>237</v>
      </c>
      <c r="Q4144" s="11" t="s">
        <v>315</v>
      </c>
      <c r="R4144" s="14"/>
      <c r="S4144" s="11" t="s">
        <v>119</v>
      </c>
      <c r="T4144" s="11"/>
      <c r="U4144" s="11" t="s">
        <v>1512</v>
      </c>
      <c r="V4144" s="14"/>
      <c r="W4144" s="14"/>
      <c r="X4144" s="11" t="s">
        <v>33</v>
      </c>
      <c r="Y4144" s="11" t="s">
        <v>32</v>
      </c>
      <c r="Z4144" s="11" t="s">
        <v>20</v>
      </c>
      <c r="AA4144" s="11"/>
      <c r="AB4144" s="11" t="s">
        <v>184</v>
      </c>
      <c r="AC4144" s="11" t="s">
        <v>1002</v>
      </c>
      <c r="AD4144" s="11"/>
      <c r="AE4144" s="11"/>
      <c r="AF4144" s="11"/>
      <c r="AG4144" s="11"/>
      <c r="AH4144" s="11"/>
      <c r="AI4144" s="11" t="s">
        <v>225</v>
      </c>
      <c r="AJ4144" s="9" t="s">
        <v>59</v>
      </c>
      <c r="AK4144" s="9" t="s">
        <v>59</v>
      </c>
      <c r="AL4144" s="9"/>
    </row>
    <row r="4145" spans="1:38" hidden="1" x14ac:dyDescent="0.2">
      <c r="A4145" s="12">
        <v>3319</v>
      </c>
      <c r="B4145" s="12">
        <v>44</v>
      </c>
      <c r="C4145" s="11" t="s">
        <v>1511</v>
      </c>
      <c r="D4145" s="11" t="s">
        <v>1510</v>
      </c>
      <c r="E4145" s="12">
        <v>2008</v>
      </c>
      <c r="F4145" s="11" t="s">
        <v>227</v>
      </c>
      <c r="G4145" s="13">
        <v>2.5916327286190301E-3</v>
      </c>
      <c r="H4145" s="13">
        <v>7</v>
      </c>
      <c r="I4145" s="13"/>
      <c r="J4145" s="11"/>
      <c r="K4145" s="11"/>
      <c r="L4145" s="11" t="s">
        <v>810</v>
      </c>
      <c r="M4145" s="11" t="s">
        <v>53</v>
      </c>
      <c r="N4145" s="11" t="s">
        <v>1515</v>
      </c>
      <c r="O4145" s="11" t="s">
        <v>1514</v>
      </c>
      <c r="P4145" s="11" t="s">
        <v>237</v>
      </c>
      <c r="Q4145" s="11" t="s">
        <v>315</v>
      </c>
      <c r="R4145" s="14"/>
      <c r="S4145" s="11" t="s">
        <v>119</v>
      </c>
      <c r="T4145" s="11"/>
      <c r="U4145" s="11" t="s">
        <v>1512</v>
      </c>
      <c r="V4145" s="14"/>
      <c r="W4145" s="14"/>
      <c r="X4145" s="11" t="s">
        <v>33</v>
      </c>
      <c r="Y4145" s="11" t="s">
        <v>32</v>
      </c>
      <c r="Z4145" s="11" t="s">
        <v>20</v>
      </c>
      <c r="AA4145" s="11"/>
      <c r="AB4145" s="11" t="s">
        <v>184</v>
      </c>
      <c r="AC4145" s="11" t="s">
        <v>1002</v>
      </c>
      <c r="AD4145" s="11"/>
      <c r="AE4145" s="11"/>
      <c r="AF4145" s="11"/>
      <c r="AG4145" s="11"/>
      <c r="AH4145" s="11"/>
      <c r="AI4145" s="11" t="s">
        <v>225</v>
      </c>
      <c r="AJ4145" s="9" t="s">
        <v>59</v>
      </c>
      <c r="AK4145" s="9" t="s">
        <v>59</v>
      </c>
      <c r="AL4145" s="9"/>
    </row>
    <row r="4146" spans="1:38" hidden="1" x14ac:dyDescent="0.2">
      <c r="A4146" s="12">
        <v>3319</v>
      </c>
      <c r="B4146" s="12">
        <v>45</v>
      </c>
      <c r="C4146" s="11" t="s">
        <v>1511</v>
      </c>
      <c r="D4146" s="11" t="s">
        <v>1510</v>
      </c>
      <c r="E4146" s="12">
        <v>2008</v>
      </c>
      <c r="F4146" s="11" t="s">
        <v>227</v>
      </c>
      <c r="G4146" s="13">
        <v>2.5916327286190301E-3</v>
      </c>
      <c r="H4146" s="13">
        <v>7</v>
      </c>
      <c r="I4146" s="13"/>
      <c r="J4146" s="11"/>
      <c r="K4146" s="11"/>
      <c r="L4146" s="11" t="s">
        <v>811</v>
      </c>
      <c r="M4146" s="11" t="s">
        <v>53</v>
      </c>
      <c r="N4146" s="11" t="s">
        <v>1515</v>
      </c>
      <c r="O4146" s="11" t="s">
        <v>1514</v>
      </c>
      <c r="P4146" s="11" t="s">
        <v>237</v>
      </c>
      <c r="Q4146" s="11" t="s">
        <v>315</v>
      </c>
      <c r="R4146" s="14"/>
      <c r="S4146" s="11" t="s">
        <v>119</v>
      </c>
      <c r="T4146" s="11"/>
      <c r="U4146" s="11" t="s">
        <v>1512</v>
      </c>
      <c r="V4146" s="14"/>
      <c r="W4146" s="14"/>
      <c r="X4146" s="11" t="s">
        <v>33</v>
      </c>
      <c r="Y4146" s="11" t="s">
        <v>32</v>
      </c>
      <c r="Z4146" s="11" t="s">
        <v>20</v>
      </c>
      <c r="AA4146" s="11"/>
      <c r="AB4146" s="11" t="s">
        <v>184</v>
      </c>
      <c r="AC4146" s="11" t="s">
        <v>1002</v>
      </c>
      <c r="AD4146" s="11"/>
      <c r="AE4146" s="11"/>
      <c r="AF4146" s="11"/>
      <c r="AG4146" s="11"/>
      <c r="AH4146" s="11"/>
      <c r="AI4146" s="11" t="s">
        <v>225</v>
      </c>
      <c r="AJ4146" s="9" t="s">
        <v>59</v>
      </c>
      <c r="AK4146" s="9" t="s">
        <v>59</v>
      </c>
      <c r="AL4146" s="9"/>
    </row>
    <row r="4147" spans="1:38" hidden="1" x14ac:dyDescent="0.2">
      <c r="A4147" s="12">
        <v>3319</v>
      </c>
      <c r="B4147" s="12">
        <v>46</v>
      </c>
      <c r="C4147" s="11" t="s">
        <v>1511</v>
      </c>
      <c r="D4147" s="11" t="s">
        <v>1510</v>
      </c>
      <c r="E4147" s="12">
        <v>2008</v>
      </c>
      <c r="F4147" s="11" t="s">
        <v>227</v>
      </c>
      <c r="G4147" s="13">
        <v>1.4809329877823001E-3</v>
      </c>
      <c r="H4147" s="13">
        <v>4</v>
      </c>
      <c r="I4147" s="13"/>
      <c r="J4147" s="11"/>
      <c r="K4147" s="11"/>
      <c r="L4147" s="11" t="s">
        <v>812</v>
      </c>
      <c r="M4147" s="11" t="s">
        <v>53</v>
      </c>
      <c r="N4147" s="11" t="s">
        <v>1515</v>
      </c>
      <c r="O4147" s="11" t="s">
        <v>1514</v>
      </c>
      <c r="P4147" s="11" t="s">
        <v>237</v>
      </c>
      <c r="Q4147" s="11" t="s">
        <v>315</v>
      </c>
      <c r="R4147" s="14"/>
      <c r="S4147" s="11" t="s">
        <v>119</v>
      </c>
      <c r="T4147" s="11"/>
      <c r="U4147" s="11" t="s">
        <v>1512</v>
      </c>
      <c r="V4147" s="14"/>
      <c r="W4147" s="14"/>
      <c r="X4147" s="11" t="s">
        <v>33</v>
      </c>
      <c r="Y4147" s="11" t="s">
        <v>32</v>
      </c>
      <c r="Z4147" s="11" t="s">
        <v>20</v>
      </c>
      <c r="AA4147" s="11"/>
      <c r="AB4147" s="11" t="s">
        <v>184</v>
      </c>
      <c r="AC4147" s="11" t="s">
        <v>1002</v>
      </c>
      <c r="AD4147" s="11"/>
      <c r="AE4147" s="11"/>
      <c r="AF4147" s="11"/>
      <c r="AG4147" s="11"/>
      <c r="AH4147" s="11"/>
      <c r="AI4147" s="11" t="s">
        <v>225</v>
      </c>
      <c r="AJ4147" s="9" t="s">
        <v>59</v>
      </c>
      <c r="AK4147" s="9" t="s">
        <v>59</v>
      </c>
      <c r="AL4147" s="9"/>
    </row>
    <row r="4148" spans="1:38" hidden="1" x14ac:dyDescent="0.2">
      <c r="A4148" s="12">
        <v>3319</v>
      </c>
      <c r="B4148" s="12">
        <v>47</v>
      </c>
      <c r="C4148" s="11" t="s">
        <v>1511</v>
      </c>
      <c r="D4148" s="11" t="s">
        <v>1510</v>
      </c>
      <c r="E4148" s="12">
        <v>2008</v>
      </c>
      <c r="F4148" s="11" t="s">
        <v>227</v>
      </c>
      <c r="G4148" s="13">
        <v>3.70233246945576E-4</v>
      </c>
      <c r="H4148" s="13">
        <v>1</v>
      </c>
      <c r="I4148" s="13"/>
      <c r="J4148" s="11"/>
      <c r="K4148" s="11"/>
      <c r="L4148" s="11" t="s">
        <v>813</v>
      </c>
      <c r="M4148" s="11" t="s">
        <v>53</v>
      </c>
      <c r="N4148" s="11" t="s">
        <v>1515</v>
      </c>
      <c r="O4148" s="11" t="s">
        <v>1514</v>
      </c>
      <c r="P4148" s="11" t="s">
        <v>237</v>
      </c>
      <c r="Q4148" s="11" t="s">
        <v>315</v>
      </c>
      <c r="R4148" s="14"/>
      <c r="S4148" s="11" t="s">
        <v>119</v>
      </c>
      <c r="T4148" s="11"/>
      <c r="U4148" s="11" t="s">
        <v>1512</v>
      </c>
      <c r="V4148" s="14"/>
      <c r="W4148" s="14"/>
      <c r="X4148" s="11" t="s">
        <v>33</v>
      </c>
      <c r="Y4148" s="11" t="s">
        <v>32</v>
      </c>
      <c r="Z4148" s="11" t="s">
        <v>20</v>
      </c>
      <c r="AA4148" s="11"/>
      <c r="AB4148" s="11" t="s">
        <v>184</v>
      </c>
      <c r="AC4148" s="11" t="s">
        <v>1002</v>
      </c>
      <c r="AD4148" s="11"/>
      <c r="AE4148" s="11"/>
      <c r="AF4148" s="11"/>
      <c r="AG4148" s="11"/>
      <c r="AH4148" s="11"/>
      <c r="AI4148" s="11" t="s">
        <v>225</v>
      </c>
      <c r="AJ4148" s="9" t="s">
        <v>59</v>
      </c>
      <c r="AK4148" s="9" t="s">
        <v>59</v>
      </c>
      <c r="AL4148" s="9"/>
    </row>
    <row r="4149" spans="1:38" hidden="1" x14ac:dyDescent="0.2">
      <c r="A4149" s="12">
        <v>3319</v>
      </c>
      <c r="B4149" s="12">
        <v>48</v>
      </c>
      <c r="C4149" s="11" t="s">
        <v>1511</v>
      </c>
      <c r="D4149" s="11" t="s">
        <v>1510</v>
      </c>
      <c r="E4149" s="12">
        <v>2008</v>
      </c>
      <c r="F4149" s="11" t="s">
        <v>227</v>
      </c>
      <c r="G4149" s="13">
        <v>7.4046649389115102E-4</v>
      </c>
      <c r="H4149" s="13">
        <v>2</v>
      </c>
      <c r="I4149" s="13"/>
      <c r="J4149" s="11"/>
      <c r="K4149" s="11"/>
      <c r="L4149" s="11" t="s">
        <v>814</v>
      </c>
      <c r="M4149" s="11" t="s">
        <v>53</v>
      </c>
      <c r="N4149" s="11" t="s">
        <v>1515</v>
      </c>
      <c r="O4149" s="11" t="s">
        <v>1514</v>
      </c>
      <c r="P4149" s="11" t="s">
        <v>237</v>
      </c>
      <c r="Q4149" s="11" t="s">
        <v>315</v>
      </c>
      <c r="R4149" s="14"/>
      <c r="S4149" s="11" t="s">
        <v>119</v>
      </c>
      <c r="T4149" s="11"/>
      <c r="U4149" s="11" t="s">
        <v>1512</v>
      </c>
      <c r="V4149" s="14"/>
      <c r="W4149" s="14"/>
      <c r="X4149" s="11" t="s">
        <v>33</v>
      </c>
      <c r="Y4149" s="11" t="s">
        <v>32</v>
      </c>
      <c r="Z4149" s="11" t="s">
        <v>20</v>
      </c>
      <c r="AA4149" s="11"/>
      <c r="AB4149" s="11" t="s">
        <v>184</v>
      </c>
      <c r="AC4149" s="11" t="s">
        <v>1002</v>
      </c>
      <c r="AD4149" s="11"/>
      <c r="AE4149" s="11"/>
      <c r="AF4149" s="11"/>
      <c r="AG4149" s="11"/>
      <c r="AH4149" s="11"/>
      <c r="AI4149" s="11" t="s">
        <v>225</v>
      </c>
      <c r="AJ4149" s="9" t="s">
        <v>59</v>
      </c>
      <c r="AK4149" s="9" t="s">
        <v>59</v>
      </c>
      <c r="AL4149" s="9"/>
    </row>
    <row r="4150" spans="1:38" hidden="1" x14ac:dyDescent="0.2">
      <c r="A4150" s="12">
        <v>3319</v>
      </c>
      <c r="B4150" s="12">
        <v>49</v>
      </c>
      <c r="C4150" s="11" t="s">
        <v>1511</v>
      </c>
      <c r="D4150" s="11" t="s">
        <v>1510</v>
      </c>
      <c r="E4150" s="12">
        <v>2008</v>
      </c>
      <c r="F4150" s="11" t="s">
        <v>227</v>
      </c>
      <c r="G4150" s="13">
        <v>3.70233246945576E-4</v>
      </c>
      <c r="H4150" s="13">
        <v>1</v>
      </c>
      <c r="I4150" s="13"/>
      <c r="J4150" s="11"/>
      <c r="K4150" s="11"/>
      <c r="L4150" s="11" t="s">
        <v>815</v>
      </c>
      <c r="M4150" s="11" t="s">
        <v>53</v>
      </c>
      <c r="N4150" s="11" t="s">
        <v>1515</v>
      </c>
      <c r="O4150" s="11" t="s">
        <v>1514</v>
      </c>
      <c r="P4150" s="11" t="s">
        <v>237</v>
      </c>
      <c r="Q4150" s="11" t="s">
        <v>315</v>
      </c>
      <c r="R4150" s="14"/>
      <c r="S4150" s="11" t="s">
        <v>119</v>
      </c>
      <c r="T4150" s="11"/>
      <c r="U4150" s="11" t="s">
        <v>1512</v>
      </c>
      <c r="V4150" s="14"/>
      <c r="W4150" s="14"/>
      <c r="X4150" s="11" t="s">
        <v>33</v>
      </c>
      <c r="Y4150" s="11" t="s">
        <v>32</v>
      </c>
      <c r="Z4150" s="11" t="s">
        <v>20</v>
      </c>
      <c r="AA4150" s="11"/>
      <c r="AB4150" s="11" t="s">
        <v>184</v>
      </c>
      <c r="AC4150" s="11" t="s">
        <v>1002</v>
      </c>
      <c r="AD4150" s="11"/>
      <c r="AE4150" s="11"/>
      <c r="AF4150" s="11"/>
      <c r="AG4150" s="11"/>
      <c r="AH4150" s="11"/>
      <c r="AI4150" s="11" t="s">
        <v>225</v>
      </c>
      <c r="AJ4150" s="9" t="s">
        <v>59</v>
      </c>
      <c r="AK4150" s="9" t="s">
        <v>59</v>
      </c>
      <c r="AL4150" s="9"/>
    </row>
    <row r="4151" spans="1:38" hidden="1" x14ac:dyDescent="0.2">
      <c r="A4151" s="12">
        <v>3319</v>
      </c>
      <c r="B4151" s="12">
        <v>50</v>
      </c>
      <c r="C4151" s="11" t="s">
        <v>1511</v>
      </c>
      <c r="D4151" s="11" t="s">
        <v>1510</v>
      </c>
      <c r="E4151" s="12">
        <v>2008</v>
      </c>
      <c r="F4151" s="11" t="s">
        <v>227</v>
      </c>
      <c r="G4151" s="13">
        <v>0</v>
      </c>
      <c r="H4151" s="13">
        <v>0</v>
      </c>
      <c r="I4151" s="13"/>
      <c r="J4151" s="11"/>
      <c r="K4151" s="11"/>
      <c r="L4151" s="11" t="s">
        <v>816</v>
      </c>
      <c r="M4151" s="11" t="s">
        <v>53</v>
      </c>
      <c r="N4151" s="11" t="s">
        <v>1515</v>
      </c>
      <c r="O4151" s="11" t="s">
        <v>1514</v>
      </c>
      <c r="P4151" s="11" t="s">
        <v>237</v>
      </c>
      <c r="Q4151" s="11" t="s">
        <v>315</v>
      </c>
      <c r="R4151" s="14"/>
      <c r="S4151" s="11" t="s">
        <v>119</v>
      </c>
      <c r="T4151" s="11"/>
      <c r="U4151" s="11" t="s">
        <v>1512</v>
      </c>
      <c r="V4151" s="14"/>
      <c r="W4151" s="14"/>
      <c r="X4151" s="11" t="s">
        <v>33</v>
      </c>
      <c r="Y4151" s="11" t="s">
        <v>32</v>
      </c>
      <c r="Z4151" s="11" t="s">
        <v>20</v>
      </c>
      <c r="AA4151" s="11"/>
      <c r="AB4151" s="11" t="s">
        <v>184</v>
      </c>
      <c r="AC4151" s="11" t="s">
        <v>1002</v>
      </c>
      <c r="AD4151" s="11"/>
      <c r="AE4151" s="11"/>
      <c r="AF4151" s="11"/>
      <c r="AG4151" s="11"/>
      <c r="AH4151" s="11"/>
      <c r="AI4151" s="11" t="s">
        <v>225</v>
      </c>
      <c r="AJ4151" s="9" t="s">
        <v>59</v>
      </c>
      <c r="AK4151" s="9" t="s">
        <v>59</v>
      </c>
      <c r="AL4151" s="9"/>
    </row>
    <row r="4152" spans="1:38" hidden="1" x14ac:dyDescent="0.2">
      <c r="A4152" s="12">
        <v>3319</v>
      </c>
      <c r="B4152" s="12">
        <v>51</v>
      </c>
      <c r="C4152" s="11" t="s">
        <v>1511</v>
      </c>
      <c r="D4152" s="11" t="s">
        <v>1510</v>
      </c>
      <c r="E4152" s="12">
        <v>2008</v>
      </c>
      <c r="F4152" s="11" t="s">
        <v>227</v>
      </c>
      <c r="G4152" s="13">
        <v>1.11069974083673E-3</v>
      </c>
      <c r="H4152" s="13">
        <v>3</v>
      </c>
      <c r="I4152" s="13"/>
      <c r="J4152" s="11"/>
      <c r="K4152" s="11"/>
      <c r="L4152" s="11" t="s">
        <v>817</v>
      </c>
      <c r="M4152" s="11" t="s">
        <v>53</v>
      </c>
      <c r="N4152" s="11" t="s">
        <v>1515</v>
      </c>
      <c r="O4152" s="11" t="s">
        <v>1514</v>
      </c>
      <c r="P4152" s="11" t="s">
        <v>237</v>
      </c>
      <c r="Q4152" s="11" t="s">
        <v>315</v>
      </c>
      <c r="R4152" s="14"/>
      <c r="S4152" s="11" t="s">
        <v>119</v>
      </c>
      <c r="T4152" s="11"/>
      <c r="U4152" s="11" t="s">
        <v>1512</v>
      </c>
      <c r="V4152" s="14"/>
      <c r="W4152" s="14"/>
      <c r="X4152" s="11" t="s">
        <v>33</v>
      </c>
      <c r="Y4152" s="11" t="s">
        <v>32</v>
      </c>
      <c r="Z4152" s="11" t="s">
        <v>20</v>
      </c>
      <c r="AA4152" s="11"/>
      <c r="AB4152" s="11" t="s">
        <v>184</v>
      </c>
      <c r="AC4152" s="11" t="s">
        <v>1002</v>
      </c>
      <c r="AD4152" s="11"/>
      <c r="AE4152" s="11"/>
      <c r="AF4152" s="11"/>
      <c r="AG4152" s="11"/>
      <c r="AH4152" s="11"/>
      <c r="AI4152" s="11" t="s">
        <v>225</v>
      </c>
      <c r="AJ4152" s="9" t="s">
        <v>59</v>
      </c>
      <c r="AK4152" s="9" t="s">
        <v>59</v>
      </c>
      <c r="AL4152" s="9"/>
    </row>
    <row r="4153" spans="1:38" hidden="1" x14ac:dyDescent="0.2">
      <c r="A4153" s="12">
        <v>3319</v>
      </c>
      <c r="B4153" s="12">
        <v>52</v>
      </c>
      <c r="C4153" s="11" t="s">
        <v>1511</v>
      </c>
      <c r="D4153" s="11" t="s">
        <v>1510</v>
      </c>
      <c r="E4153" s="12">
        <v>2008</v>
      </c>
      <c r="F4153" s="11" t="s">
        <v>227</v>
      </c>
      <c r="G4153" s="13">
        <v>7.4046649389115102E-4</v>
      </c>
      <c r="H4153" s="13">
        <v>2</v>
      </c>
      <c r="I4153" s="13"/>
      <c r="J4153" s="11"/>
      <c r="K4153" s="11"/>
      <c r="L4153" s="11" t="s">
        <v>818</v>
      </c>
      <c r="M4153" s="11" t="s">
        <v>53</v>
      </c>
      <c r="N4153" s="11" t="s">
        <v>1515</v>
      </c>
      <c r="O4153" s="11" t="s">
        <v>1514</v>
      </c>
      <c r="P4153" s="11" t="s">
        <v>237</v>
      </c>
      <c r="Q4153" s="11" t="s">
        <v>315</v>
      </c>
      <c r="R4153" s="14"/>
      <c r="S4153" s="11" t="s">
        <v>119</v>
      </c>
      <c r="T4153" s="11"/>
      <c r="U4153" s="11" t="s">
        <v>1512</v>
      </c>
      <c r="V4153" s="14"/>
      <c r="W4153" s="14"/>
      <c r="X4153" s="11" t="s">
        <v>33</v>
      </c>
      <c r="Y4153" s="11" t="s">
        <v>32</v>
      </c>
      <c r="Z4153" s="11" t="s">
        <v>20</v>
      </c>
      <c r="AA4153" s="11"/>
      <c r="AB4153" s="11" t="s">
        <v>184</v>
      </c>
      <c r="AC4153" s="11" t="s">
        <v>1002</v>
      </c>
      <c r="AD4153" s="11"/>
      <c r="AE4153" s="11"/>
      <c r="AF4153" s="11"/>
      <c r="AG4153" s="11"/>
      <c r="AH4153" s="11"/>
      <c r="AI4153" s="11" t="s">
        <v>225</v>
      </c>
      <c r="AJ4153" s="9" t="s">
        <v>59</v>
      </c>
      <c r="AK4153" s="9" t="s">
        <v>59</v>
      </c>
      <c r="AL4153" s="9"/>
    </row>
    <row r="4154" spans="1:38" hidden="1" x14ac:dyDescent="0.2">
      <c r="A4154" s="12">
        <v>3319</v>
      </c>
      <c r="B4154" s="12">
        <v>53</v>
      </c>
      <c r="C4154" s="11" t="s">
        <v>1511</v>
      </c>
      <c r="D4154" s="11" t="s">
        <v>1510</v>
      </c>
      <c r="E4154" s="12">
        <v>2008</v>
      </c>
      <c r="F4154" s="11" t="s">
        <v>227</v>
      </c>
      <c r="G4154" s="13">
        <v>1.4809329877823001E-3</v>
      </c>
      <c r="H4154" s="13">
        <v>4</v>
      </c>
      <c r="I4154" s="13"/>
      <c r="J4154" s="11"/>
      <c r="K4154" s="11"/>
      <c r="L4154" s="11" t="s">
        <v>819</v>
      </c>
      <c r="M4154" s="11" t="s">
        <v>53</v>
      </c>
      <c r="N4154" s="11" t="s">
        <v>1515</v>
      </c>
      <c r="O4154" s="11" t="s">
        <v>1514</v>
      </c>
      <c r="P4154" s="11" t="s">
        <v>237</v>
      </c>
      <c r="Q4154" s="11" t="s">
        <v>315</v>
      </c>
      <c r="R4154" s="14"/>
      <c r="S4154" s="11" t="s">
        <v>119</v>
      </c>
      <c r="T4154" s="11"/>
      <c r="U4154" s="11" t="s">
        <v>1512</v>
      </c>
      <c r="V4154" s="14"/>
      <c r="W4154" s="14"/>
      <c r="X4154" s="11" t="s">
        <v>33</v>
      </c>
      <c r="Y4154" s="11" t="s">
        <v>32</v>
      </c>
      <c r="Z4154" s="11" t="s">
        <v>20</v>
      </c>
      <c r="AA4154" s="11"/>
      <c r="AB4154" s="11" t="s">
        <v>184</v>
      </c>
      <c r="AC4154" s="11" t="s">
        <v>1002</v>
      </c>
      <c r="AD4154" s="11"/>
      <c r="AE4154" s="11"/>
      <c r="AF4154" s="11"/>
      <c r="AG4154" s="11"/>
      <c r="AH4154" s="11"/>
      <c r="AI4154" s="11" t="s">
        <v>225</v>
      </c>
      <c r="AJ4154" s="9" t="s">
        <v>59</v>
      </c>
      <c r="AK4154" s="9" t="s">
        <v>59</v>
      </c>
      <c r="AL4154" s="9"/>
    </row>
    <row r="4155" spans="1:38" hidden="1" x14ac:dyDescent="0.2">
      <c r="A4155" s="12">
        <v>3319</v>
      </c>
      <c r="B4155" s="12">
        <v>54</v>
      </c>
      <c r="C4155" s="11" t="s">
        <v>1511</v>
      </c>
      <c r="D4155" s="11" t="s">
        <v>1510</v>
      </c>
      <c r="E4155" s="12">
        <v>2008</v>
      </c>
      <c r="F4155" s="11" t="s">
        <v>227</v>
      </c>
      <c r="G4155" s="13">
        <v>0</v>
      </c>
      <c r="H4155" s="13">
        <v>0</v>
      </c>
      <c r="I4155" s="13"/>
      <c r="J4155" s="11"/>
      <c r="K4155" s="11"/>
      <c r="L4155" s="11" t="s">
        <v>820</v>
      </c>
      <c r="M4155" s="11" t="s">
        <v>53</v>
      </c>
      <c r="N4155" s="11" t="s">
        <v>1515</v>
      </c>
      <c r="O4155" s="11" t="s">
        <v>1514</v>
      </c>
      <c r="P4155" s="11" t="s">
        <v>237</v>
      </c>
      <c r="Q4155" s="11" t="s">
        <v>315</v>
      </c>
      <c r="R4155" s="14"/>
      <c r="S4155" s="11" t="s">
        <v>119</v>
      </c>
      <c r="T4155" s="11"/>
      <c r="U4155" s="11" t="s">
        <v>1512</v>
      </c>
      <c r="V4155" s="14"/>
      <c r="W4155" s="14"/>
      <c r="X4155" s="11" t="s">
        <v>33</v>
      </c>
      <c r="Y4155" s="11" t="s">
        <v>32</v>
      </c>
      <c r="Z4155" s="11" t="s">
        <v>20</v>
      </c>
      <c r="AA4155" s="11"/>
      <c r="AB4155" s="11" t="s">
        <v>184</v>
      </c>
      <c r="AC4155" s="11" t="s">
        <v>1002</v>
      </c>
      <c r="AD4155" s="11"/>
      <c r="AE4155" s="11"/>
      <c r="AF4155" s="11"/>
      <c r="AG4155" s="11"/>
      <c r="AH4155" s="11"/>
      <c r="AI4155" s="11" t="s">
        <v>225</v>
      </c>
      <c r="AJ4155" s="9" t="s">
        <v>59</v>
      </c>
      <c r="AK4155" s="9" t="s">
        <v>59</v>
      </c>
      <c r="AL4155" s="9"/>
    </row>
    <row r="4156" spans="1:38" hidden="1" x14ac:dyDescent="0.2">
      <c r="A4156" s="12">
        <v>3319</v>
      </c>
      <c r="B4156" s="12">
        <v>55</v>
      </c>
      <c r="C4156" s="11" t="s">
        <v>1511</v>
      </c>
      <c r="D4156" s="11" t="s">
        <v>1510</v>
      </c>
      <c r="E4156" s="12">
        <v>2008</v>
      </c>
      <c r="F4156" s="11" t="s">
        <v>227</v>
      </c>
      <c r="G4156" s="13">
        <v>1.11069974083673E-3</v>
      </c>
      <c r="H4156" s="13">
        <v>3</v>
      </c>
      <c r="I4156" s="13"/>
      <c r="J4156" s="11"/>
      <c r="K4156" s="11"/>
      <c r="L4156" s="11" t="s">
        <v>821</v>
      </c>
      <c r="M4156" s="11" t="s">
        <v>53</v>
      </c>
      <c r="N4156" s="11" t="s">
        <v>1515</v>
      </c>
      <c r="O4156" s="11" t="s">
        <v>1514</v>
      </c>
      <c r="P4156" s="11" t="s">
        <v>237</v>
      </c>
      <c r="Q4156" s="11" t="s">
        <v>315</v>
      </c>
      <c r="R4156" s="14"/>
      <c r="S4156" s="11" t="s">
        <v>119</v>
      </c>
      <c r="T4156" s="11"/>
      <c r="U4156" s="11" t="s">
        <v>1512</v>
      </c>
      <c r="V4156" s="14"/>
      <c r="W4156" s="14"/>
      <c r="X4156" s="11" t="s">
        <v>33</v>
      </c>
      <c r="Y4156" s="11" t="s">
        <v>32</v>
      </c>
      <c r="Z4156" s="11" t="s">
        <v>20</v>
      </c>
      <c r="AA4156" s="11"/>
      <c r="AB4156" s="11" t="s">
        <v>184</v>
      </c>
      <c r="AC4156" s="11" t="s">
        <v>1002</v>
      </c>
      <c r="AD4156" s="11"/>
      <c r="AE4156" s="11"/>
      <c r="AF4156" s="11"/>
      <c r="AG4156" s="11"/>
      <c r="AH4156" s="11"/>
      <c r="AI4156" s="11" t="s">
        <v>225</v>
      </c>
      <c r="AJ4156" s="9" t="s">
        <v>59</v>
      </c>
      <c r="AK4156" s="9" t="s">
        <v>59</v>
      </c>
      <c r="AL4156" s="9"/>
    </row>
    <row r="4157" spans="1:38" hidden="1" x14ac:dyDescent="0.2">
      <c r="A4157" s="12">
        <v>3319</v>
      </c>
      <c r="B4157" s="12">
        <v>56</v>
      </c>
      <c r="C4157" s="11" t="s">
        <v>1511</v>
      </c>
      <c r="D4157" s="11" t="s">
        <v>1510</v>
      </c>
      <c r="E4157" s="12">
        <v>2008</v>
      </c>
      <c r="F4157" s="11" t="s">
        <v>227</v>
      </c>
      <c r="G4157" s="13">
        <v>7.4046649389115102E-4</v>
      </c>
      <c r="H4157" s="13">
        <v>2</v>
      </c>
      <c r="I4157" s="13"/>
      <c r="J4157" s="11"/>
      <c r="K4157" s="11"/>
      <c r="L4157" s="11" t="s">
        <v>822</v>
      </c>
      <c r="M4157" s="11" t="s">
        <v>53</v>
      </c>
      <c r="N4157" s="11" t="s">
        <v>1515</v>
      </c>
      <c r="O4157" s="11" t="s">
        <v>1514</v>
      </c>
      <c r="P4157" s="11" t="s">
        <v>237</v>
      </c>
      <c r="Q4157" s="11" t="s">
        <v>315</v>
      </c>
      <c r="R4157" s="14"/>
      <c r="S4157" s="11" t="s">
        <v>119</v>
      </c>
      <c r="T4157" s="11"/>
      <c r="U4157" s="11" t="s">
        <v>1512</v>
      </c>
      <c r="V4157" s="14"/>
      <c r="W4157" s="14"/>
      <c r="X4157" s="11" t="s">
        <v>33</v>
      </c>
      <c r="Y4157" s="11" t="s">
        <v>32</v>
      </c>
      <c r="Z4157" s="11" t="s">
        <v>20</v>
      </c>
      <c r="AA4157" s="11"/>
      <c r="AB4157" s="11" t="s">
        <v>184</v>
      </c>
      <c r="AC4157" s="11" t="s">
        <v>1002</v>
      </c>
      <c r="AD4157" s="11"/>
      <c r="AE4157" s="11"/>
      <c r="AF4157" s="11"/>
      <c r="AG4157" s="11"/>
      <c r="AH4157" s="11"/>
      <c r="AI4157" s="11" t="s">
        <v>225</v>
      </c>
      <c r="AJ4157" s="9" t="s">
        <v>59</v>
      </c>
      <c r="AK4157" s="9" t="s">
        <v>59</v>
      </c>
      <c r="AL4157" s="9"/>
    </row>
    <row r="4158" spans="1:38" hidden="1" x14ac:dyDescent="0.2">
      <c r="A4158" s="12">
        <v>3319</v>
      </c>
      <c r="B4158" s="12">
        <v>57</v>
      </c>
      <c r="C4158" s="11" t="s">
        <v>1511</v>
      </c>
      <c r="D4158" s="11" t="s">
        <v>1510</v>
      </c>
      <c r="E4158" s="12">
        <v>2008</v>
      </c>
      <c r="F4158" s="11" t="s">
        <v>227</v>
      </c>
      <c r="G4158" s="13">
        <v>3.70233246945576E-4</v>
      </c>
      <c r="H4158" s="13">
        <v>1</v>
      </c>
      <c r="I4158" s="13"/>
      <c r="J4158" s="11"/>
      <c r="K4158" s="11"/>
      <c r="L4158" s="11" t="s">
        <v>823</v>
      </c>
      <c r="M4158" s="11" t="s">
        <v>53</v>
      </c>
      <c r="N4158" s="11" t="s">
        <v>1515</v>
      </c>
      <c r="O4158" s="11" t="s">
        <v>1514</v>
      </c>
      <c r="P4158" s="11" t="s">
        <v>237</v>
      </c>
      <c r="Q4158" s="11" t="s">
        <v>315</v>
      </c>
      <c r="R4158" s="14"/>
      <c r="S4158" s="11" t="s">
        <v>119</v>
      </c>
      <c r="T4158" s="11"/>
      <c r="U4158" s="11" t="s">
        <v>1512</v>
      </c>
      <c r="V4158" s="14"/>
      <c r="W4158" s="14"/>
      <c r="X4158" s="11" t="s">
        <v>33</v>
      </c>
      <c r="Y4158" s="11" t="s">
        <v>32</v>
      </c>
      <c r="Z4158" s="11" t="s">
        <v>20</v>
      </c>
      <c r="AA4158" s="11"/>
      <c r="AB4158" s="11" t="s">
        <v>184</v>
      </c>
      <c r="AC4158" s="11" t="s">
        <v>1002</v>
      </c>
      <c r="AD4158" s="11"/>
      <c r="AE4158" s="11"/>
      <c r="AF4158" s="11"/>
      <c r="AG4158" s="11"/>
      <c r="AH4158" s="11"/>
      <c r="AI4158" s="11" t="s">
        <v>225</v>
      </c>
      <c r="AJ4158" s="9" t="s">
        <v>59</v>
      </c>
      <c r="AK4158" s="9" t="s">
        <v>59</v>
      </c>
      <c r="AL4158" s="9"/>
    </row>
    <row r="4159" spans="1:38" hidden="1" x14ac:dyDescent="0.2">
      <c r="A4159" s="12">
        <v>3319</v>
      </c>
      <c r="B4159" s="12">
        <v>58</v>
      </c>
      <c r="C4159" s="11" t="s">
        <v>1511</v>
      </c>
      <c r="D4159" s="11" t="s">
        <v>1510</v>
      </c>
      <c r="E4159" s="12">
        <v>2008</v>
      </c>
      <c r="F4159" s="11" t="s">
        <v>227</v>
      </c>
      <c r="G4159" s="13">
        <v>0</v>
      </c>
      <c r="H4159" s="13">
        <v>0</v>
      </c>
      <c r="I4159" s="13"/>
      <c r="J4159" s="11"/>
      <c r="K4159" s="11"/>
      <c r="L4159" s="11" t="s">
        <v>824</v>
      </c>
      <c r="M4159" s="11" t="s">
        <v>53</v>
      </c>
      <c r="N4159" s="11" t="s">
        <v>1515</v>
      </c>
      <c r="O4159" s="11" t="s">
        <v>1514</v>
      </c>
      <c r="P4159" s="11" t="s">
        <v>237</v>
      </c>
      <c r="Q4159" s="11" t="s">
        <v>315</v>
      </c>
      <c r="R4159" s="14"/>
      <c r="S4159" s="11" t="s">
        <v>119</v>
      </c>
      <c r="T4159" s="11"/>
      <c r="U4159" s="11" t="s">
        <v>1512</v>
      </c>
      <c r="V4159" s="14"/>
      <c r="W4159" s="14"/>
      <c r="X4159" s="11" t="s">
        <v>33</v>
      </c>
      <c r="Y4159" s="11" t="s">
        <v>32</v>
      </c>
      <c r="Z4159" s="11" t="s">
        <v>20</v>
      </c>
      <c r="AA4159" s="11"/>
      <c r="AB4159" s="11" t="s">
        <v>184</v>
      </c>
      <c r="AC4159" s="11" t="s">
        <v>1002</v>
      </c>
      <c r="AD4159" s="11"/>
      <c r="AE4159" s="11"/>
      <c r="AF4159" s="11"/>
      <c r="AG4159" s="11"/>
      <c r="AH4159" s="11"/>
      <c r="AI4159" s="11" t="s">
        <v>225</v>
      </c>
      <c r="AJ4159" s="9" t="s">
        <v>59</v>
      </c>
      <c r="AK4159" s="9" t="s">
        <v>59</v>
      </c>
      <c r="AL4159" s="9"/>
    </row>
    <row r="4160" spans="1:38" hidden="1" x14ac:dyDescent="0.2">
      <c r="A4160" s="12">
        <v>3319</v>
      </c>
      <c r="B4160" s="12">
        <v>59</v>
      </c>
      <c r="C4160" s="11" t="s">
        <v>1511</v>
      </c>
      <c r="D4160" s="11" t="s">
        <v>1510</v>
      </c>
      <c r="E4160" s="12">
        <v>2008</v>
      </c>
      <c r="F4160" s="11" t="s">
        <v>227</v>
      </c>
      <c r="G4160" s="13">
        <v>0</v>
      </c>
      <c r="H4160" s="13">
        <v>0</v>
      </c>
      <c r="I4160" s="13"/>
      <c r="J4160" s="11"/>
      <c r="K4160" s="11"/>
      <c r="L4160" s="11" t="s">
        <v>825</v>
      </c>
      <c r="M4160" s="11" t="s">
        <v>53</v>
      </c>
      <c r="N4160" s="11" t="s">
        <v>1515</v>
      </c>
      <c r="O4160" s="11" t="s">
        <v>1514</v>
      </c>
      <c r="P4160" s="11" t="s">
        <v>237</v>
      </c>
      <c r="Q4160" s="11" t="s">
        <v>315</v>
      </c>
      <c r="R4160" s="14"/>
      <c r="S4160" s="11" t="s">
        <v>119</v>
      </c>
      <c r="T4160" s="11"/>
      <c r="U4160" s="11" t="s">
        <v>1512</v>
      </c>
      <c r="V4160" s="14"/>
      <c r="W4160" s="14"/>
      <c r="X4160" s="11" t="s">
        <v>33</v>
      </c>
      <c r="Y4160" s="11" t="s">
        <v>32</v>
      </c>
      <c r="Z4160" s="11" t="s">
        <v>20</v>
      </c>
      <c r="AA4160" s="11"/>
      <c r="AB4160" s="11" t="s">
        <v>184</v>
      </c>
      <c r="AC4160" s="11" t="s">
        <v>1002</v>
      </c>
      <c r="AD4160" s="11"/>
      <c r="AE4160" s="11"/>
      <c r="AF4160" s="11"/>
      <c r="AG4160" s="11"/>
      <c r="AH4160" s="11"/>
      <c r="AI4160" s="11" t="s">
        <v>225</v>
      </c>
      <c r="AJ4160" s="9" t="s">
        <v>59</v>
      </c>
      <c r="AK4160" s="9" t="s">
        <v>59</v>
      </c>
      <c r="AL4160" s="9"/>
    </row>
    <row r="4161" spans="1:38" hidden="1" x14ac:dyDescent="0.2">
      <c r="A4161" s="12">
        <v>3319</v>
      </c>
      <c r="B4161" s="12">
        <v>60</v>
      </c>
      <c r="C4161" s="11" t="s">
        <v>1511</v>
      </c>
      <c r="D4161" s="11" t="s">
        <v>1510</v>
      </c>
      <c r="E4161" s="12">
        <v>2008</v>
      </c>
      <c r="F4161" s="11" t="s">
        <v>227</v>
      </c>
      <c r="G4161" s="13">
        <v>0</v>
      </c>
      <c r="H4161" s="13">
        <v>0</v>
      </c>
      <c r="I4161" s="13"/>
      <c r="J4161" s="11"/>
      <c r="K4161" s="11"/>
      <c r="L4161" s="11" t="s">
        <v>826</v>
      </c>
      <c r="M4161" s="11" t="s">
        <v>53</v>
      </c>
      <c r="N4161" s="11" t="s">
        <v>1515</v>
      </c>
      <c r="O4161" s="11" t="s">
        <v>1514</v>
      </c>
      <c r="P4161" s="11" t="s">
        <v>237</v>
      </c>
      <c r="Q4161" s="11" t="s">
        <v>315</v>
      </c>
      <c r="R4161" s="14"/>
      <c r="S4161" s="11" t="s">
        <v>119</v>
      </c>
      <c r="T4161" s="11"/>
      <c r="U4161" s="11" t="s">
        <v>1512</v>
      </c>
      <c r="V4161" s="14"/>
      <c r="W4161" s="14"/>
      <c r="X4161" s="11" t="s">
        <v>33</v>
      </c>
      <c r="Y4161" s="11" t="s">
        <v>32</v>
      </c>
      <c r="Z4161" s="11" t="s">
        <v>20</v>
      </c>
      <c r="AA4161" s="11"/>
      <c r="AB4161" s="11" t="s">
        <v>184</v>
      </c>
      <c r="AC4161" s="11" t="s">
        <v>1002</v>
      </c>
      <c r="AD4161" s="11"/>
      <c r="AE4161" s="11"/>
      <c r="AF4161" s="11"/>
      <c r="AG4161" s="11"/>
      <c r="AH4161" s="11"/>
      <c r="AI4161" s="11" t="s">
        <v>225</v>
      </c>
      <c r="AJ4161" s="9" t="s">
        <v>59</v>
      </c>
      <c r="AK4161" s="9" t="s">
        <v>59</v>
      </c>
      <c r="AL4161" s="9"/>
    </row>
    <row r="4162" spans="1:38" hidden="1" x14ac:dyDescent="0.2">
      <c r="A4162" s="12">
        <v>3319</v>
      </c>
      <c r="B4162" s="12">
        <v>61</v>
      </c>
      <c r="C4162" s="11" t="s">
        <v>1511</v>
      </c>
      <c r="D4162" s="11" t="s">
        <v>1510</v>
      </c>
      <c r="E4162" s="12">
        <v>2008</v>
      </c>
      <c r="F4162" s="11" t="s">
        <v>227</v>
      </c>
      <c r="G4162" s="13">
        <v>0</v>
      </c>
      <c r="H4162" s="13">
        <v>0</v>
      </c>
      <c r="I4162" s="13"/>
      <c r="J4162" s="11"/>
      <c r="K4162" s="11"/>
      <c r="L4162" s="11" t="s">
        <v>827</v>
      </c>
      <c r="M4162" s="11" t="s">
        <v>53</v>
      </c>
      <c r="N4162" s="11" t="s">
        <v>1515</v>
      </c>
      <c r="O4162" s="11" t="s">
        <v>1514</v>
      </c>
      <c r="P4162" s="11" t="s">
        <v>237</v>
      </c>
      <c r="Q4162" s="11" t="s">
        <v>315</v>
      </c>
      <c r="R4162" s="14"/>
      <c r="S4162" s="11" t="s">
        <v>119</v>
      </c>
      <c r="T4162" s="11"/>
      <c r="U4162" s="11" t="s">
        <v>1512</v>
      </c>
      <c r="V4162" s="14"/>
      <c r="W4162" s="14"/>
      <c r="X4162" s="11" t="s">
        <v>33</v>
      </c>
      <c r="Y4162" s="11" t="s">
        <v>32</v>
      </c>
      <c r="Z4162" s="11" t="s">
        <v>20</v>
      </c>
      <c r="AA4162" s="11"/>
      <c r="AB4162" s="11" t="s">
        <v>184</v>
      </c>
      <c r="AC4162" s="11" t="s">
        <v>1002</v>
      </c>
      <c r="AD4162" s="11"/>
      <c r="AE4162" s="11"/>
      <c r="AF4162" s="11"/>
      <c r="AG4162" s="11"/>
      <c r="AH4162" s="11"/>
      <c r="AI4162" s="11" t="s">
        <v>225</v>
      </c>
      <c r="AJ4162" s="9" t="s">
        <v>59</v>
      </c>
      <c r="AK4162" s="9" t="s">
        <v>59</v>
      </c>
      <c r="AL4162" s="9"/>
    </row>
    <row r="4163" spans="1:38" hidden="1" x14ac:dyDescent="0.2">
      <c r="A4163" s="12">
        <v>3319</v>
      </c>
      <c r="B4163" s="12">
        <v>62</v>
      </c>
      <c r="C4163" s="11" t="s">
        <v>1511</v>
      </c>
      <c r="D4163" s="11" t="s">
        <v>1510</v>
      </c>
      <c r="E4163" s="12">
        <v>2008</v>
      </c>
      <c r="F4163" s="11" t="s">
        <v>227</v>
      </c>
      <c r="G4163" s="13">
        <v>0</v>
      </c>
      <c r="H4163" s="13">
        <v>0</v>
      </c>
      <c r="I4163" s="13"/>
      <c r="J4163" s="11"/>
      <c r="K4163" s="11"/>
      <c r="L4163" s="11" t="s">
        <v>828</v>
      </c>
      <c r="M4163" s="11" t="s">
        <v>53</v>
      </c>
      <c r="N4163" s="11" t="s">
        <v>1515</v>
      </c>
      <c r="O4163" s="11" t="s">
        <v>1514</v>
      </c>
      <c r="P4163" s="11" t="s">
        <v>237</v>
      </c>
      <c r="Q4163" s="11" t="s">
        <v>315</v>
      </c>
      <c r="R4163" s="14"/>
      <c r="S4163" s="11" t="s">
        <v>119</v>
      </c>
      <c r="T4163" s="11"/>
      <c r="U4163" s="11" t="s">
        <v>1512</v>
      </c>
      <c r="V4163" s="14"/>
      <c r="W4163" s="14"/>
      <c r="X4163" s="11" t="s">
        <v>33</v>
      </c>
      <c r="Y4163" s="11" t="s">
        <v>32</v>
      </c>
      <c r="Z4163" s="11" t="s">
        <v>20</v>
      </c>
      <c r="AA4163" s="11"/>
      <c r="AB4163" s="11" t="s">
        <v>184</v>
      </c>
      <c r="AC4163" s="11" t="s">
        <v>1002</v>
      </c>
      <c r="AD4163" s="11"/>
      <c r="AE4163" s="11"/>
      <c r="AF4163" s="11"/>
      <c r="AG4163" s="11"/>
      <c r="AH4163" s="11"/>
      <c r="AI4163" s="11" t="s">
        <v>225</v>
      </c>
      <c r="AJ4163" s="9" t="s">
        <v>59</v>
      </c>
      <c r="AK4163" s="9" t="s">
        <v>59</v>
      </c>
      <c r="AL4163" s="9"/>
    </row>
    <row r="4164" spans="1:38" hidden="1" x14ac:dyDescent="0.2">
      <c r="A4164" s="12">
        <v>3319</v>
      </c>
      <c r="B4164" s="12">
        <v>63</v>
      </c>
      <c r="C4164" s="11" t="s">
        <v>1511</v>
      </c>
      <c r="D4164" s="11" t="s">
        <v>1510</v>
      </c>
      <c r="E4164" s="12">
        <v>2008</v>
      </c>
      <c r="F4164" s="11" t="s">
        <v>227</v>
      </c>
      <c r="G4164" s="13">
        <v>0</v>
      </c>
      <c r="H4164" s="13">
        <v>0</v>
      </c>
      <c r="I4164" s="13"/>
      <c r="J4164" s="11"/>
      <c r="K4164" s="11"/>
      <c r="L4164" s="11" t="s">
        <v>829</v>
      </c>
      <c r="M4164" s="11" t="s">
        <v>53</v>
      </c>
      <c r="N4164" s="11" t="s">
        <v>1515</v>
      </c>
      <c r="O4164" s="11" t="s">
        <v>1514</v>
      </c>
      <c r="P4164" s="11" t="s">
        <v>237</v>
      </c>
      <c r="Q4164" s="11" t="s">
        <v>315</v>
      </c>
      <c r="R4164" s="14"/>
      <c r="S4164" s="11" t="s">
        <v>119</v>
      </c>
      <c r="T4164" s="11"/>
      <c r="U4164" s="11" t="s">
        <v>1512</v>
      </c>
      <c r="V4164" s="14"/>
      <c r="W4164" s="14"/>
      <c r="X4164" s="11" t="s">
        <v>33</v>
      </c>
      <c r="Y4164" s="11" t="s">
        <v>32</v>
      </c>
      <c r="Z4164" s="11" t="s">
        <v>20</v>
      </c>
      <c r="AA4164" s="11"/>
      <c r="AB4164" s="11" t="s">
        <v>184</v>
      </c>
      <c r="AC4164" s="11" t="s">
        <v>1002</v>
      </c>
      <c r="AD4164" s="11"/>
      <c r="AE4164" s="11"/>
      <c r="AF4164" s="11"/>
      <c r="AG4164" s="11"/>
      <c r="AH4164" s="11"/>
      <c r="AI4164" s="11" t="s">
        <v>225</v>
      </c>
      <c r="AJ4164" s="9" t="s">
        <v>59</v>
      </c>
      <c r="AK4164" s="9" t="s">
        <v>59</v>
      </c>
      <c r="AL4164" s="9"/>
    </row>
    <row r="4165" spans="1:38" hidden="1" x14ac:dyDescent="0.2">
      <c r="A4165" s="12">
        <v>3319</v>
      </c>
      <c r="B4165" s="12">
        <v>64</v>
      </c>
      <c r="C4165" s="11" t="s">
        <v>1511</v>
      </c>
      <c r="D4165" s="11" t="s">
        <v>1510</v>
      </c>
      <c r="E4165" s="12">
        <v>2008</v>
      </c>
      <c r="F4165" s="11" t="s">
        <v>227</v>
      </c>
      <c r="G4165" s="13">
        <v>0</v>
      </c>
      <c r="H4165" s="13">
        <v>0</v>
      </c>
      <c r="I4165" s="13"/>
      <c r="J4165" s="11"/>
      <c r="K4165" s="11"/>
      <c r="L4165" s="11" t="s">
        <v>830</v>
      </c>
      <c r="M4165" s="11" t="s">
        <v>53</v>
      </c>
      <c r="N4165" s="11" t="s">
        <v>1515</v>
      </c>
      <c r="O4165" s="11" t="s">
        <v>1514</v>
      </c>
      <c r="P4165" s="11" t="s">
        <v>237</v>
      </c>
      <c r="Q4165" s="11" t="s">
        <v>315</v>
      </c>
      <c r="R4165" s="14"/>
      <c r="S4165" s="11" t="s">
        <v>119</v>
      </c>
      <c r="T4165" s="11"/>
      <c r="U4165" s="11" t="s">
        <v>1512</v>
      </c>
      <c r="V4165" s="14"/>
      <c r="W4165" s="14"/>
      <c r="X4165" s="11" t="s">
        <v>33</v>
      </c>
      <c r="Y4165" s="11" t="s">
        <v>32</v>
      </c>
      <c r="Z4165" s="11" t="s">
        <v>20</v>
      </c>
      <c r="AA4165" s="11"/>
      <c r="AB4165" s="11" t="s">
        <v>184</v>
      </c>
      <c r="AC4165" s="11" t="s">
        <v>1002</v>
      </c>
      <c r="AD4165" s="11"/>
      <c r="AE4165" s="11"/>
      <c r="AF4165" s="11"/>
      <c r="AG4165" s="11"/>
      <c r="AH4165" s="11"/>
      <c r="AI4165" s="11" t="s">
        <v>225</v>
      </c>
      <c r="AJ4165" s="9" t="s">
        <v>59</v>
      </c>
      <c r="AK4165" s="9" t="s">
        <v>59</v>
      </c>
      <c r="AL4165" s="9"/>
    </row>
    <row r="4166" spans="1:38" hidden="1" x14ac:dyDescent="0.2">
      <c r="A4166" s="12">
        <v>3319</v>
      </c>
      <c r="B4166" s="12">
        <v>65</v>
      </c>
      <c r="C4166" s="11" t="s">
        <v>1511</v>
      </c>
      <c r="D4166" s="11" t="s">
        <v>1510</v>
      </c>
      <c r="E4166" s="12">
        <v>2008</v>
      </c>
      <c r="F4166" s="11" t="s">
        <v>227</v>
      </c>
      <c r="G4166" s="13">
        <v>3.70233246945576E-4</v>
      </c>
      <c r="H4166" s="13">
        <v>1</v>
      </c>
      <c r="I4166" s="13"/>
      <c r="J4166" s="11"/>
      <c r="K4166" s="11"/>
      <c r="L4166" s="11" t="s">
        <v>831</v>
      </c>
      <c r="M4166" s="11" t="s">
        <v>53</v>
      </c>
      <c r="N4166" s="11" t="s">
        <v>1515</v>
      </c>
      <c r="O4166" s="11" t="s">
        <v>1514</v>
      </c>
      <c r="P4166" s="11" t="s">
        <v>237</v>
      </c>
      <c r="Q4166" s="11" t="s">
        <v>315</v>
      </c>
      <c r="R4166" s="14"/>
      <c r="S4166" s="11" t="s">
        <v>119</v>
      </c>
      <c r="T4166" s="11"/>
      <c r="U4166" s="11" t="s">
        <v>1512</v>
      </c>
      <c r="V4166" s="14"/>
      <c r="W4166" s="14"/>
      <c r="X4166" s="11" t="s">
        <v>33</v>
      </c>
      <c r="Y4166" s="11" t="s">
        <v>32</v>
      </c>
      <c r="Z4166" s="11" t="s">
        <v>20</v>
      </c>
      <c r="AA4166" s="11"/>
      <c r="AB4166" s="11" t="s">
        <v>184</v>
      </c>
      <c r="AC4166" s="11" t="s">
        <v>1002</v>
      </c>
      <c r="AD4166" s="11"/>
      <c r="AE4166" s="11"/>
      <c r="AF4166" s="11"/>
      <c r="AG4166" s="11"/>
      <c r="AH4166" s="11"/>
      <c r="AI4166" s="11" t="s">
        <v>225</v>
      </c>
      <c r="AJ4166" s="9" t="s">
        <v>59</v>
      </c>
      <c r="AK4166" s="9" t="s">
        <v>59</v>
      </c>
      <c r="AL4166" s="9"/>
    </row>
    <row r="4167" spans="1:38" hidden="1" x14ac:dyDescent="0.2">
      <c r="A4167" s="12">
        <v>3319</v>
      </c>
      <c r="B4167" s="12">
        <v>66</v>
      </c>
      <c r="C4167" s="11" t="s">
        <v>1511</v>
      </c>
      <c r="D4167" s="11" t="s">
        <v>1510</v>
      </c>
      <c r="E4167" s="12">
        <v>2008</v>
      </c>
      <c r="F4167" s="11" t="s">
        <v>227</v>
      </c>
      <c r="G4167" s="13">
        <v>0</v>
      </c>
      <c r="H4167" s="13">
        <v>0</v>
      </c>
      <c r="I4167" s="13"/>
      <c r="J4167" s="11"/>
      <c r="K4167" s="11"/>
      <c r="L4167" s="11" t="s">
        <v>832</v>
      </c>
      <c r="M4167" s="11" t="s">
        <v>53</v>
      </c>
      <c r="N4167" s="11" t="s">
        <v>1515</v>
      </c>
      <c r="O4167" s="11" t="s">
        <v>1514</v>
      </c>
      <c r="P4167" s="11" t="s">
        <v>237</v>
      </c>
      <c r="Q4167" s="11" t="s">
        <v>315</v>
      </c>
      <c r="R4167" s="14"/>
      <c r="S4167" s="11" t="s">
        <v>119</v>
      </c>
      <c r="T4167" s="11"/>
      <c r="U4167" s="11" t="s">
        <v>1512</v>
      </c>
      <c r="V4167" s="14"/>
      <c r="W4167" s="14"/>
      <c r="X4167" s="11" t="s">
        <v>33</v>
      </c>
      <c r="Y4167" s="11" t="s">
        <v>32</v>
      </c>
      <c r="Z4167" s="11" t="s">
        <v>20</v>
      </c>
      <c r="AA4167" s="11"/>
      <c r="AB4167" s="11" t="s">
        <v>184</v>
      </c>
      <c r="AC4167" s="11" t="s">
        <v>1002</v>
      </c>
      <c r="AD4167" s="11"/>
      <c r="AE4167" s="11"/>
      <c r="AF4167" s="11"/>
      <c r="AG4167" s="11"/>
      <c r="AH4167" s="11"/>
      <c r="AI4167" s="11" t="s">
        <v>225</v>
      </c>
      <c r="AJ4167" s="9" t="s">
        <v>59</v>
      </c>
      <c r="AK4167" s="9" t="s">
        <v>59</v>
      </c>
      <c r="AL4167" s="9"/>
    </row>
    <row r="4168" spans="1:38" hidden="1" x14ac:dyDescent="0.2">
      <c r="A4168" s="12">
        <v>3319</v>
      </c>
      <c r="B4168" s="12">
        <v>67</v>
      </c>
      <c r="C4168" s="11" t="s">
        <v>1511</v>
      </c>
      <c r="D4168" s="11" t="s">
        <v>1510</v>
      </c>
      <c r="E4168" s="12">
        <v>2008</v>
      </c>
      <c r="F4168" s="11" t="s">
        <v>227</v>
      </c>
      <c r="G4168" s="13">
        <v>0</v>
      </c>
      <c r="H4168" s="13">
        <v>0</v>
      </c>
      <c r="I4168" s="13"/>
      <c r="J4168" s="11"/>
      <c r="K4168" s="11"/>
      <c r="L4168" s="11" t="s">
        <v>833</v>
      </c>
      <c r="M4168" s="11" t="s">
        <v>53</v>
      </c>
      <c r="N4168" s="11" t="s">
        <v>1515</v>
      </c>
      <c r="O4168" s="11" t="s">
        <v>1514</v>
      </c>
      <c r="P4168" s="11" t="s">
        <v>237</v>
      </c>
      <c r="Q4168" s="11" t="s">
        <v>315</v>
      </c>
      <c r="R4168" s="14"/>
      <c r="S4168" s="11" t="s">
        <v>119</v>
      </c>
      <c r="T4168" s="11"/>
      <c r="U4168" s="11" t="s">
        <v>1512</v>
      </c>
      <c r="V4168" s="14"/>
      <c r="W4168" s="14"/>
      <c r="X4168" s="11" t="s">
        <v>33</v>
      </c>
      <c r="Y4168" s="11" t="s">
        <v>32</v>
      </c>
      <c r="Z4168" s="11" t="s">
        <v>20</v>
      </c>
      <c r="AA4168" s="11"/>
      <c r="AB4168" s="11" t="s">
        <v>184</v>
      </c>
      <c r="AC4168" s="11" t="s">
        <v>1002</v>
      </c>
      <c r="AD4168" s="11"/>
      <c r="AE4168" s="11"/>
      <c r="AF4168" s="11"/>
      <c r="AG4168" s="11"/>
      <c r="AH4168" s="11"/>
      <c r="AI4168" s="11" t="s">
        <v>225</v>
      </c>
      <c r="AJ4168" s="9" t="s">
        <v>59</v>
      </c>
      <c r="AK4168" s="9" t="s">
        <v>59</v>
      </c>
      <c r="AL4168" s="9"/>
    </row>
    <row r="4169" spans="1:38" hidden="1" x14ac:dyDescent="0.2">
      <c r="A4169" s="12">
        <v>3319</v>
      </c>
      <c r="B4169" s="12">
        <v>68</v>
      </c>
      <c r="C4169" s="11" t="s">
        <v>1511</v>
      </c>
      <c r="D4169" s="11" t="s">
        <v>1510</v>
      </c>
      <c r="E4169" s="12">
        <v>2008</v>
      </c>
      <c r="F4169" s="11" t="s">
        <v>227</v>
      </c>
      <c r="G4169" s="13">
        <v>0</v>
      </c>
      <c r="H4169" s="13">
        <v>0</v>
      </c>
      <c r="I4169" s="13"/>
      <c r="J4169" s="11"/>
      <c r="K4169" s="11"/>
      <c r="L4169" s="11" t="s">
        <v>834</v>
      </c>
      <c r="M4169" s="11" t="s">
        <v>53</v>
      </c>
      <c r="N4169" s="11" t="s">
        <v>1515</v>
      </c>
      <c r="O4169" s="11" t="s">
        <v>1514</v>
      </c>
      <c r="P4169" s="11" t="s">
        <v>237</v>
      </c>
      <c r="Q4169" s="11" t="s">
        <v>315</v>
      </c>
      <c r="R4169" s="14"/>
      <c r="S4169" s="11" t="s">
        <v>119</v>
      </c>
      <c r="T4169" s="11"/>
      <c r="U4169" s="11" t="s">
        <v>1512</v>
      </c>
      <c r="V4169" s="14"/>
      <c r="W4169" s="14"/>
      <c r="X4169" s="11" t="s">
        <v>33</v>
      </c>
      <c r="Y4169" s="11" t="s">
        <v>32</v>
      </c>
      <c r="Z4169" s="11" t="s">
        <v>20</v>
      </c>
      <c r="AA4169" s="11"/>
      <c r="AB4169" s="11" t="s">
        <v>184</v>
      </c>
      <c r="AC4169" s="11" t="s">
        <v>1002</v>
      </c>
      <c r="AD4169" s="11"/>
      <c r="AE4169" s="11"/>
      <c r="AF4169" s="11"/>
      <c r="AG4169" s="11"/>
      <c r="AH4169" s="11"/>
      <c r="AI4169" s="11" t="s">
        <v>225</v>
      </c>
      <c r="AJ4169" s="9" t="s">
        <v>59</v>
      </c>
      <c r="AK4169" s="9" t="s">
        <v>59</v>
      </c>
      <c r="AL4169" s="9"/>
    </row>
    <row r="4170" spans="1:38" hidden="1" x14ac:dyDescent="0.2">
      <c r="A4170" s="12">
        <v>3319</v>
      </c>
      <c r="B4170" s="12">
        <v>69</v>
      </c>
      <c r="C4170" s="11" t="s">
        <v>1511</v>
      </c>
      <c r="D4170" s="11" t="s">
        <v>1510</v>
      </c>
      <c r="E4170" s="12">
        <v>2008</v>
      </c>
      <c r="F4170" s="11" t="s">
        <v>227</v>
      </c>
      <c r="G4170" s="13">
        <v>0</v>
      </c>
      <c r="H4170" s="13">
        <v>0</v>
      </c>
      <c r="I4170" s="13"/>
      <c r="J4170" s="11"/>
      <c r="K4170" s="11"/>
      <c r="L4170" s="11" t="s">
        <v>835</v>
      </c>
      <c r="M4170" s="11" t="s">
        <v>53</v>
      </c>
      <c r="N4170" s="11" t="s">
        <v>1515</v>
      </c>
      <c r="O4170" s="11" t="s">
        <v>1514</v>
      </c>
      <c r="P4170" s="11" t="s">
        <v>237</v>
      </c>
      <c r="Q4170" s="11" t="s">
        <v>315</v>
      </c>
      <c r="R4170" s="14"/>
      <c r="S4170" s="11" t="s">
        <v>119</v>
      </c>
      <c r="T4170" s="11"/>
      <c r="U4170" s="11" t="s">
        <v>1512</v>
      </c>
      <c r="V4170" s="14"/>
      <c r="W4170" s="14"/>
      <c r="X4170" s="11" t="s">
        <v>33</v>
      </c>
      <c r="Y4170" s="11" t="s">
        <v>32</v>
      </c>
      <c r="Z4170" s="11" t="s">
        <v>20</v>
      </c>
      <c r="AA4170" s="11"/>
      <c r="AB4170" s="11" t="s">
        <v>184</v>
      </c>
      <c r="AC4170" s="11" t="s">
        <v>1002</v>
      </c>
      <c r="AD4170" s="11"/>
      <c r="AE4170" s="11"/>
      <c r="AF4170" s="11"/>
      <c r="AG4170" s="11"/>
      <c r="AH4170" s="11"/>
      <c r="AI4170" s="11" t="s">
        <v>225</v>
      </c>
      <c r="AJ4170" s="9" t="s">
        <v>59</v>
      </c>
      <c r="AK4170" s="9" t="s">
        <v>59</v>
      </c>
      <c r="AL4170" s="9"/>
    </row>
    <row r="4171" spans="1:38" hidden="1" x14ac:dyDescent="0.2">
      <c r="A4171" s="12">
        <v>3319</v>
      </c>
      <c r="B4171" s="12">
        <v>70</v>
      </c>
      <c r="C4171" s="11" t="s">
        <v>1511</v>
      </c>
      <c r="D4171" s="11" t="s">
        <v>1510</v>
      </c>
      <c r="E4171" s="12">
        <v>2008</v>
      </c>
      <c r="F4171" s="11" t="s">
        <v>227</v>
      </c>
      <c r="G4171" s="13">
        <v>3.70233246945576E-4</v>
      </c>
      <c r="H4171" s="13">
        <v>1</v>
      </c>
      <c r="I4171" s="13"/>
      <c r="J4171" s="11"/>
      <c r="K4171" s="11"/>
      <c r="L4171" s="11" t="s">
        <v>836</v>
      </c>
      <c r="M4171" s="11" t="s">
        <v>53</v>
      </c>
      <c r="N4171" s="11" t="s">
        <v>1515</v>
      </c>
      <c r="O4171" s="11" t="s">
        <v>1514</v>
      </c>
      <c r="P4171" s="11" t="s">
        <v>237</v>
      </c>
      <c r="Q4171" s="11" t="s">
        <v>315</v>
      </c>
      <c r="R4171" s="14"/>
      <c r="S4171" s="11" t="s">
        <v>119</v>
      </c>
      <c r="T4171" s="11"/>
      <c r="U4171" s="11" t="s">
        <v>1512</v>
      </c>
      <c r="V4171" s="14"/>
      <c r="W4171" s="14"/>
      <c r="X4171" s="11" t="s">
        <v>33</v>
      </c>
      <c r="Y4171" s="11" t="s">
        <v>32</v>
      </c>
      <c r="Z4171" s="11" t="s">
        <v>20</v>
      </c>
      <c r="AA4171" s="11"/>
      <c r="AB4171" s="11" t="s">
        <v>184</v>
      </c>
      <c r="AC4171" s="11" t="s">
        <v>1002</v>
      </c>
      <c r="AD4171" s="11"/>
      <c r="AE4171" s="11"/>
      <c r="AF4171" s="11"/>
      <c r="AG4171" s="11"/>
      <c r="AH4171" s="11"/>
      <c r="AI4171" s="11" t="s">
        <v>225</v>
      </c>
      <c r="AJ4171" s="9" t="s">
        <v>59</v>
      </c>
      <c r="AK4171" s="9" t="s">
        <v>59</v>
      </c>
      <c r="AL4171" s="9"/>
    </row>
    <row r="4172" spans="1:38" hidden="1" x14ac:dyDescent="0.2">
      <c r="A4172" s="12">
        <v>3319</v>
      </c>
      <c r="B4172" s="12">
        <v>71</v>
      </c>
      <c r="C4172" s="11" t="s">
        <v>1511</v>
      </c>
      <c r="D4172" s="11" t="s">
        <v>1510</v>
      </c>
      <c r="E4172" s="12">
        <v>2008</v>
      </c>
      <c r="F4172" s="11" t="s">
        <v>227</v>
      </c>
      <c r="G4172" s="13">
        <v>0</v>
      </c>
      <c r="H4172" s="13">
        <v>0</v>
      </c>
      <c r="I4172" s="13"/>
      <c r="J4172" s="11"/>
      <c r="K4172" s="11"/>
      <c r="L4172" s="11" t="s">
        <v>837</v>
      </c>
      <c r="M4172" s="11" t="s">
        <v>53</v>
      </c>
      <c r="N4172" s="11" t="s">
        <v>1515</v>
      </c>
      <c r="O4172" s="11" t="s">
        <v>1514</v>
      </c>
      <c r="P4172" s="11" t="s">
        <v>237</v>
      </c>
      <c r="Q4172" s="11" t="s">
        <v>315</v>
      </c>
      <c r="R4172" s="14"/>
      <c r="S4172" s="11" t="s">
        <v>119</v>
      </c>
      <c r="T4172" s="11"/>
      <c r="U4172" s="11" t="s">
        <v>1512</v>
      </c>
      <c r="V4172" s="14"/>
      <c r="W4172" s="14"/>
      <c r="X4172" s="11" t="s">
        <v>33</v>
      </c>
      <c r="Y4172" s="11" t="s">
        <v>32</v>
      </c>
      <c r="Z4172" s="11" t="s">
        <v>20</v>
      </c>
      <c r="AA4172" s="11"/>
      <c r="AB4172" s="11" t="s">
        <v>184</v>
      </c>
      <c r="AC4172" s="11" t="s">
        <v>1002</v>
      </c>
      <c r="AD4172" s="11"/>
      <c r="AE4172" s="11"/>
      <c r="AF4172" s="11"/>
      <c r="AG4172" s="11"/>
      <c r="AH4172" s="11"/>
      <c r="AI4172" s="11" t="s">
        <v>225</v>
      </c>
      <c r="AJ4172" s="9" t="s">
        <v>59</v>
      </c>
      <c r="AK4172" s="9" t="s">
        <v>59</v>
      </c>
      <c r="AL4172" s="9"/>
    </row>
    <row r="4173" spans="1:38" hidden="1" x14ac:dyDescent="0.2">
      <c r="A4173" s="12">
        <v>3319</v>
      </c>
      <c r="B4173" s="12">
        <v>72</v>
      </c>
      <c r="C4173" s="11" t="s">
        <v>1511</v>
      </c>
      <c r="D4173" s="11" t="s">
        <v>1510</v>
      </c>
      <c r="E4173" s="12">
        <v>2008</v>
      </c>
      <c r="F4173" s="11" t="s">
        <v>227</v>
      </c>
      <c r="G4173" s="13">
        <v>0</v>
      </c>
      <c r="H4173" s="13">
        <v>0</v>
      </c>
      <c r="I4173" s="13"/>
      <c r="J4173" s="11"/>
      <c r="K4173" s="11"/>
      <c r="L4173" s="11" t="s">
        <v>838</v>
      </c>
      <c r="M4173" s="11" t="s">
        <v>53</v>
      </c>
      <c r="N4173" s="11" t="s">
        <v>1515</v>
      </c>
      <c r="O4173" s="11" t="s">
        <v>1514</v>
      </c>
      <c r="P4173" s="11" t="s">
        <v>237</v>
      </c>
      <c r="Q4173" s="11" t="s">
        <v>315</v>
      </c>
      <c r="R4173" s="14"/>
      <c r="S4173" s="11" t="s">
        <v>119</v>
      </c>
      <c r="T4173" s="11"/>
      <c r="U4173" s="11" t="s">
        <v>1512</v>
      </c>
      <c r="V4173" s="14"/>
      <c r="W4173" s="14"/>
      <c r="X4173" s="11" t="s">
        <v>33</v>
      </c>
      <c r="Y4173" s="11" t="s">
        <v>32</v>
      </c>
      <c r="Z4173" s="11" t="s">
        <v>20</v>
      </c>
      <c r="AA4173" s="11"/>
      <c r="AB4173" s="11" t="s">
        <v>184</v>
      </c>
      <c r="AC4173" s="11" t="s">
        <v>1002</v>
      </c>
      <c r="AD4173" s="11"/>
      <c r="AE4173" s="11"/>
      <c r="AF4173" s="11"/>
      <c r="AG4173" s="11"/>
      <c r="AH4173" s="11"/>
      <c r="AI4173" s="11" t="s">
        <v>225</v>
      </c>
      <c r="AJ4173" s="9" t="s">
        <v>59</v>
      </c>
      <c r="AK4173" s="9" t="s">
        <v>59</v>
      </c>
      <c r="AL4173" s="9"/>
    </row>
    <row r="4174" spans="1:38" hidden="1" x14ac:dyDescent="0.2">
      <c r="A4174" s="12">
        <v>3319</v>
      </c>
      <c r="B4174" s="12">
        <v>73</v>
      </c>
      <c r="C4174" s="11" t="s">
        <v>1511</v>
      </c>
      <c r="D4174" s="11" t="s">
        <v>1510</v>
      </c>
      <c r="E4174" s="12">
        <v>2008</v>
      </c>
      <c r="F4174" s="11" t="s">
        <v>227</v>
      </c>
      <c r="G4174" s="13">
        <v>7.4046649389115102E-4</v>
      </c>
      <c r="H4174" s="13">
        <v>2</v>
      </c>
      <c r="I4174" s="13"/>
      <c r="J4174" s="11"/>
      <c r="K4174" s="11"/>
      <c r="L4174" s="11" t="s">
        <v>839</v>
      </c>
      <c r="M4174" s="11" t="s">
        <v>53</v>
      </c>
      <c r="N4174" s="11" t="s">
        <v>1515</v>
      </c>
      <c r="O4174" s="11" t="s">
        <v>1514</v>
      </c>
      <c r="P4174" s="11" t="s">
        <v>237</v>
      </c>
      <c r="Q4174" s="11" t="s">
        <v>315</v>
      </c>
      <c r="R4174" s="14"/>
      <c r="S4174" s="11" t="s">
        <v>119</v>
      </c>
      <c r="T4174" s="11"/>
      <c r="U4174" s="11" t="s">
        <v>1512</v>
      </c>
      <c r="V4174" s="14"/>
      <c r="W4174" s="14"/>
      <c r="X4174" s="11" t="s">
        <v>33</v>
      </c>
      <c r="Y4174" s="11" t="s">
        <v>32</v>
      </c>
      <c r="Z4174" s="11" t="s">
        <v>20</v>
      </c>
      <c r="AA4174" s="11"/>
      <c r="AB4174" s="11" t="s">
        <v>184</v>
      </c>
      <c r="AC4174" s="11" t="s">
        <v>1002</v>
      </c>
      <c r="AD4174" s="11"/>
      <c r="AE4174" s="11"/>
      <c r="AF4174" s="11"/>
      <c r="AG4174" s="11"/>
      <c r="AH4174" s="11"/>
      <c r="AI4174" s="11" t="s">
        <v>225</v>
      </c>
      <c r="AJ4174" s="9" t="s">
        <v>59</v>
      </c>
      <c r="AK4174" s="9" t="s">
        <v>59</v>
      </c>
      <c r="AL4174" s="9"/>
    </row>
    <row r="4175" spans="1:38" hidden="1" x14ac:dyDescent="0.2">
      <c r="A4175" s="12">
        <v>3319</v>
      </c>
      <c r="B4175" s="12">
        <v>74</v>
      </c>
      <c r="C4175" s="11" t="s">
        <v>1511</v>
      </c>
      <c r="D4175" s="11" t="s">
        <v>1510</v>
      </c>
      <c r="E4175" s="12">
        <v>2008</v>
      </c>
      <c r="F4175" s="11" t="s">
        <v>227</v>
      </c>
      <c r="G4175" s="13">
        <v>0</v>
      </c>
      <c r="H4175" s="13">
        <v>0</v>
      </c>
      <c r="I4175" s="13"/>
      <c r="J4175" s="11"/>
      <c r="K4175" s="11"/>
      <c r="L4175" s="11" t="s">
        <v>1499</v>
      </c>
      <c r="M4175" s="11" t="s">
        <v>53</v>
      </c>
      <c r="N4175" s="11" t="s">
        <v>1515</v>
      </c>
      <c r="O4175" s="11" t="s">
        <v>1514</v>
      </c>
      <c r="P4175" s="11" t="s">
        <v>237</v>
      </c>
      <c r="Q4175" s="11" t="s">
        <v>315</v>
      </c>
      <c r="R4175" s="14"/>
      <c r="S4175" s="11" t="s">
        <v>119</v>
      </c>
      <c r="T4175" s="11"/>
      <c r="U4175" s="11" t="s">
        <v>1512</v>
      </c>
      <c r="V4175" s="14"/>
      <c r="W4175" s="14"/>
      <c r="X4175" s="11" t="s">
        <v>33</v>
      </c>
      <c r="Y4175" s="11" t="s">
        <v>32</v>
      </c>
      <c r="Z4175" s="11" t="s">
        <v>20</v>
      </c>
      <c r="AA4175" s="11"/>
      <c r="AB4175" s="11" t="s">
        <v>184</v>
      </c>
      <c r="AC4175" s="11" t="s">
        <v>1002</v>
      </c>
      <c r="AD4175" s="11"/>
      <c r="AE4175" s="11"/>
      <c r="AF4175" s="11"/>
      <c r="AG4175" s="11"/>
      <c r="AH4175" s="11"/>
      <c r="AI4175" s="11" t="s">
        <v>225</v>
      </c>
      <c r="AJ4175" s="9" t="s">
        <v>59</v>
      </c>
      <c r="AK4175" s="9" t="s">
        <v>59</v>
      </c>
      <c r="AL4175" s="9"/>
    </row>
    <row r="4176" spans="1:38" hidden="1" x14ac:dyDescent="0.2">
      <c r="A4176" s="12">
        <v>3319</v>
      </c>
      <c r="B4176" s="12">
        <v>75</v>
      </c>
      <c r="C4176" s="11" t="s">
        <v>1511</v>
      </c>
      <c r="D4176" s="11" t="s">
        <v>1510</v>
      </c>
      <c r="E4176" s="12">
        <v>2008</v>
      </c>
      <c r="F4176" s="11" t="s">
        <v>227</v>
      </c>
      <c r="G4176" s="13">
        <v>0</v>
      </c>
      <c r="H4176" s="13">
        <v>0</v>
      </c>
      <c r="I4176" s="13"/>
      <c r="J4176" s="11"/>
      <c r="K4176" s="11"/>
      <c r="L4176" s="11" t="s">
        <v>1500</v>
      </c>
      <c r="M4176" s="11" t="s">
        <v>53</v>
      </c>
      <c r="N4176" s="11" t="s">
        <v>1515</v>
      </c>
      <c r="O4176" s="11" t="s">
        <v>1514</v>
      </c>
      <c r="P4176" s="11" t="s">
        <v>237</v>
      </c>
      <c r="Q4176" s="11" t="s">
        <v>315</v>
      </c>
      <c r="R4176" s="14"/>
      <c r="S4176" s="11" t="s">
        <v>119</v>
      </c>
      <c r="T4176" s="11"/>
      <c r="U4176" s="11" t="s">
        <v>1512</v>
      </c>
      <c r="V4176" s="14"/>
      <c r="W4176" s="14"/>
      <c r="X4176" s="11" t="s">
        <v>33</v>
      </c>
      <c r="Y4176" s="11" t="s">
        <v>32</v>
      </c>
      <c r="Z4176" s="11" t="s">
        <v>20</v>
      </c>
      <c r="AA4176" s="11"/>
      <c r="AB4176" s="11" t="s">
        <v>184</v>
      </c>
      <c r="AC4176" s="11" t="s">
        <v>1002</v>
      </c>
      <c r="AD4176" s="11"/>
      <c r="AE4176" s="11"/>
      <c r="AF4176" s="11"/>
      <c r="AG4176" s="11"/>
      <c r="AH4176" s="11"/>
      <c r="AI4176" s="11" t="s">
        <v>225</v>
      </c>
      <c r="AJ4176" s="9" t="s">
        <v>59</v>
      </c>
      <c r="AK4176" s="9" t="s">
        <v>59</v>
      </c>
      <c r="AL4176" s="9"/>
    </row>
    <row r="4177" spans="1:38" hidden="1" x14ac:dyDescent="0.2">
      <c r="A4177" s="12">
        <v>3319</v>
      </c>
      <c r="B4177" s="12">
        <v>76</v>
      </c>
      <c r="C4177" s="11" t="s">
        <v>1511</v>
      </c>
      <c r="D4177" s="11" t="s">
        <v>1510</v>
      </c>
      <c r="E4177" s="12">
        <v>2008</v>
      </c>
      <c r="F4177" s="11" t="s">
        <v>227</v>
      </c>
      <c r="G4177" s="13">
        <v>0</v>
      </c>
      <c r="H4177" s="13">
        <v>0</v>
      </c>
      <c r="I4177" s="13"/>
      <c r="J4177" s="11"/>
      <c r="K4177" s="11"/>
      <c r="L4177" s="11" t="s">
        <v>842</v>
      </c>
      <c r="M4177" s="11" t="s">
        <v>53</v>
      </c>
      <c r="N4177" s="11" t="s">
        <v>1515</v>
      </c>
      <c r="O4177" s="11" t="s">
        <v>1514</v>
      </c>
      <c r="P4177" s="11" t="s">
        <v>237</v>
      </c>
      <c r="Q4177" s="11" t="s">
        <v>315</v>
      </c>
      <c r="R4177" s="14"/>
      <c r="S4177" s="11" t="s">
        <v>119</v>
      </c>
      <c r="T4177" s="11"/>
      <c r="U4177" s="11" t="s">
        <v>1512</v>
      </c>
      <c r="V4177" s="14"/>
      <c r="W4177" s="14"/>
      <c r="X4177" s="11" t="s">
        <v>33</v>
      </c>
      <c r="Y4177" s="11" t="s">
        <v>32</v>
      </c>
      <c r="Z4177" s="11" t="s">
        <v>20</v>
      </c>
      <c r="AA4177" s="11"/>
      <c r="AB4177" s="11" t="s">
        <v>184</v>
      </c>
      <c r="AC4177" s="11" t="s">
        <v>1002</v>
      </c>
      <c r="AD4177" s="11"/>
      <c r="AE4177" s="11"/>
      <c r="AF4177" s="11"/>
      <c r="AG4177" s="11"/>
      <c r="AH4177" s="11"/>
      <c r="AI4177" s="11" t="s">
        <v>225</v>
      </c>
      <c r="AJ4177" s="9" t="s">
        <v>59</v>
      </c>
      <c r="AK4177" s="9" t="s">
        <v>59</v>
      </c>
      <c r="AL4177" s="9"/>
    </row>
    <row r="4178" spans="1:38" hidden="1" x14ac:dyDescent="0.2">
      <c r="A4178" s="12">
        <v>3319</v>
      </c>
      <c r="B4178" s="12">
        <v>77</v>
      </c>
      <c r="C4178" s="11" t="s">
        <v>1511</v>
      </c>
      <c r="D4178" s="11" t="s">
        <v>1510</v>
      </c>
      <c r="E4178" s="12">
        <v>2008</v>
      </c>
      <c r="F4178" s="11" t="s">
        <v>227</v>
      </c>
      <c r="G4178" s="13">
        <v>0</v>
      </c>
      <c r="H4178" s="13">
        <v>0</v>
      </c>
      <c r="I4178" s="13"/>
      <c r="J4178" s="11"/>
      <c r="K4178" s="11"/>
      <c r="L4178" s="11" t="s">
        <v>843</v>
      </c>
      <c r="M4178" s="11" t="s">
        <v>53</v>
      </c>
      <c r="N4178" s="11" t="s">
        <v>1515</v>
      </c>
      <c r="O4178" s="11" t="s">
        <v>1514</v>
      </c>
      <c r="P4178" s="11" t="s">
        <v>237</v>
      </c>
      <c r="Q4178" s="11" t="s">
        <v>315</v>
      </c>
      <c r="R4178" s="14"/>
      <c r="S4178" s="11" t="s">
        <v>119</v>
      </c>
      <c r="T4178" s="11"/>
      <c r="U4178" s="11" t="s">
        <v>1512</v>
      </c>
      <c r="V4178" s="14"/>
      <c r="W4178" s="14"/>
      <c r="X4178" s="11" t="s">
        <v>33</v>
      </c>
      <c r="Y4178" s="11" t="s">
        <v>32</v>
      </c>
      <c r="Z4178" s="11" t="s">
        <v>20</v>
      </c>
      <c r="AA4178" s="11"/>
      <c r="AB4178" s="11" t="s">
        <v>184</v>
      </c>
      <c r="AC4178" s="11" t="s">
        <v>1002</v>
      </c>
      <c r="AD4178" s="11"/>
      <c r="AE4178" s="11"/>
      <c r="AF4178" s="11"/>
      <c r="AG4178" s="11"/>
      <c r="AH4178" s="11"/>
      <c r="AI4178" s="11" t="s">
        <v>225</v>
      </c>
      <c r="AJ4178" s="9" t="s">
        <v>59</v>
      </c>
      <c r="AK4178" s="9" t="s">
        <v>59</v>
      </c>
      <c r="AL4178" s="9"/>
    </row>
    <row r="4179" spans="1:38" hidden="1" x14ac:dyDescent="0.2">
      <c r="A4179" s="12">
        <v>3319</v>
      </c>
      <c r="B4179" s="12">
        <v>78</v>
      </c>
      <c r="C4179" s="11" t="s">
        <v>1511</v>
      </c>
      <c r="D4179" s="11" t="s">
        <v>1510</v>
      </c>
      <c r="E4179" s="12">
        <v>2008</v>
      </c>
      <c r="F4179" s="11" t="s">
        <v>227</v>
      </c>
      <c r="G4179" s="13">
        <v>0</v>
      </c>
      <c r="H4179" s="13">
        <v>0</v>
      </c>
      <c r="I4179" s="13"/>
      <c r="J4179" s="11"/>
      <c r="K4179" s="11"/>
      <c r="L4179" s="11" t="s">
        <v>844</v>
      </c>
      <c r="M4179" s="11" t="s">
        <v>53</v>
      </c>
      <c r="N4179" s="11" t="s">
        <v>1515</v>
      </c>
      <c r="O4179" s="11" t="s">
        <v>1514</v>
      </c>
      <c r="P4179" s="11" t="s">
        <v>237</v>
      </c>
      <c r="Q4179" s="11" t="s">
        <v>315</v>
      </c>
      <c r="R4179" s="14"/>
      <c r="S4179" s="11" t="s">
        <v>119</v>
      </c>
      <c r="T4179" s="11"/>
      <c r="U4179" s="11" t="s">
        <v>1512</v>
      </c>
      <c r="V4179" s="14"/>
      <c r="W4179" s="14"/>
      <c r="X4179" s="11" t="s">
        <v>33</v>
      </c>
      <c r="Y4179" s="11" t="s">
        <v>32</v>
      </c>
      <c r="Z4179" s="11" t="s">
        <v>20</v>
      </c>
      <c r="AA4179" s="11"/>
      <c r="AB4179" s="11" t="s">
        <v>184</v>
      </c>
      <c r="AC4179" s="11" t="s">
        <v>1002</v>
      </c>
      <c r="AD4179" s="11"/>
      <c r="AE4179" s="11"/>
      <c r="AF4179" s="11"/>
      <c r="AG4179" s="11"/>
      <c r="AH4179" s="11"/>
      <c r="AI4179" s="11" t="s">
        <v>225</v>
      </c>
      <c r="AJ4179" s="9" t="s">
        <v>59</v>
      </c>
      <c r="AK4179" s="9" t="s">
        <v>59</v>
      </c>
      <c r="AL4179" s="9"/>
    </row>
    <row r="4180" spans="1:38" hidden="1" x14ac:dyDescent="0.2">
      <c r="A4180" s="12">
        <v>3319</v>
      </c>
      <c r="B4180" s="12">
        <v>79</v>
      </c>
      <c r="C4180" s="11" t="s">
        <v>1511</v>
      </c>
      <c r="D4180" s="11" t="s">
        <v>1510</v>
      </c>
      <c r="E4180" s="12">
        <v>2008</v>
      </c>
      <c r="F4180" s="11" t="s">
        <v>227</v>
      </c>
      <c r="G4180" s="13">
        <v>0</v>
      </c>
      <c r="H4180" s="13">
        <v>0</v>
      </c>
      <c r="I4180" s="13"/>
      <c r="J4180" s="11"/>
      <c r="K4180" s="11"/>
      <c r="L4180" s="11" t="s">
        <v>1526</v>
      </c>
      <c r="M4180" s="11" t="s">
        <v>53</v>
      </c>
      <c r="N4180" s="11" t="s">
        <v>1515</v>
      </c>
      <c r="O4180" s="11" t="s">
        <v>1514</v>
      </c>
      <c r="P4180" s="11" t="s">
        <v>237</v>
      </c>
      <c r="Q4180" s="11" t="s">
        <v>315</v>
      </c>
      <c r="R4180" s="14"/>
      <c r="S4180" s="11" t="s">
        <v>119</v>
      </c>
      <c r="T4180" s="11"/>
      <c r="U4180" s="11" t="s">
        <v>1512</v>
      </c>
      <c r="V4180" s="14"/>
      <c r="W4180" s="14"/>
      <c r="X4180" s="11" t="s">
        <v>33</v>
      </c>
      <c r="Y4180" s="11" t="s">
        <v>32</v>
      </c>
      <c r="Z4180" s="11" t="s">
        <v>20</v>
      </c>
      <c r="AA4180" s="11"/>
      <c r="AB4180" s="11" t="s">
        <v>184</v>
      </c>
      <c r="AC4180" s="11" t="s">
        <v>1002</v>
      </c>
      <c r="AD4180" s="11"/>
      <c r="AE4180" s="11"/>
      <c r="AF4180" s="11"/>
      <c r="AG4180" s="11"/>
      <c r="AH4180" s="11"/>
      <c r="AI4180" s="11" t="s">
        <v>225</v>
      </c>
      <c r="AJ4180" s="9" t="s">
        <v>59</v>
      </c>
      <c r="AK4180" s="9" t="s">
        <v>59</v>
      </c>
      <c r="AL4180" s="9"/>
    </row>
    <row r="4181" spans="1:38" hidden="1" x14ac:dyDescent="0.2">
      <c r="A4181" s="12">
        <v>3319</v>
      </c>
      <c r="B4181" s="12">
        <v>80</v>
      </c>
      <c r="C4181" s="11" t="s">
        <v>1511</v>
      </c>
      <c r="D4181" s="11" t="s">
        <v>1510</v>
      </c>
      <c r="E4181" s="12">
        <v>2008</v>
      </c>
      <c r="F4181" s="11" t="s">
        <v>227</v>
      </c>
      <c r="G4181" s="13">
        <v>1.29581636430952E-2</v>
      </c>
      <c r="H4181" s="13">
        <v>35</v>
      </c>
      <c r="I4181" s="13"/>
      <c r="J4181" s="11"/>
      <c r="K4181" s="11"/>
      <c r="L4181" s="11" t="s">
        <v>721</v>
      </c>
      <c r="M4181" s="11" t="s">
        <v>57</v>
      </c>
      <c r="N4181" s="11" t="s">
        <v>1515</v>
      </c>
      <c r="O4181" s="11" t="s">
        <v>1514</v>
      </c>
      <c r="P4181" s="11" t="s">
        <v>237</v>
      </c>
      <c r="Q4181" s="11" t="s">
        <v>315</v>
      </c>
      <c r="R4181" s="14"/>
      <c r="S4181" s="11" t="s">
        <v>119</v>
      </c>
      <c r="T4181" s="11"/>
      <c r="U4181" s="11" t="s">
        <v>1512</v>
      </c>
      <c r="V4181" s="14"/>
      <c r="W4181" s="14"/>
      <c r="X4181" s="11" t="s">
        <v>33</v>
      </c>
      <c r="Y4181" s="11" t="s">
        <v>32</v>
      </c>
      <c r="Z4181" s="11" t="s">
        <v>20</v>
      </c>
      <c r="AA4181" s="11"/>
      <c r="AB4181" s="11" t="s">
        <v>184</v>
      </c>
      <c r="AC4181" s="11" t="s">
        <v>1002</v>
      </c>
      <c r="AD4181" s="11"/>
      <c r="AE4181" s="11"/>
      <c r="AF4181" s="11"/>
      <c r="AG4181" s="11"/>
      <c r="AH4181" s="11"/>
      <c r="AI4181" s="11" t="s">
        <v>225</v>
      </c>
      <c r="AJ4181" s="9" t="s">
        <v>59</v>
      </c>
      <c r="AK4181" s="9" t="s">
        <v>59</v>
      </c>
      <c r="AL4181" s="9"/>
    </row>
    <row r="4182" spans="1:38" hidden="1" x14ac:dyDescent="0.2">
      <c r="A4182" s="12">
        <v>3319</v>
      </c>
      <c r="B4182" s="12">
        <v>81</v>
      </c>
      <c r="C4182" s="11" t="s">
        <v>1511</v>
      </c>
      <c r="D4182" s="11" t="s">
        <v>1510</v>
      </c>
      <c r="E4182" s="12">
        <v>2008</v>
      </c>
      <c r="F4182" s="11" t="s">
        <v>227</v>
      </c>
      <c r="G4182" s="13">
        <v>6.6641984450203596E-3</v>
      </c>
      <c r="H4182" s="13">
        <v>18</v>
      </c>
      <c r="I4182" s="13"/>
      <c r="J4182" s="11"/>
      <c r="K4182" s="11"/>
      <c r="L4182" s="11" t="s">
        <v>722</v>
      </c>
      <c r="M4182" s="11" t="s">
        <v>57</v>
      </c>
      <c r="N4182" s="11" t="s">
        <v>1515</v>
      </c>
      <c r="O4182" s="11" t="s">
        <v>1514</v>
      </c>
      <c r="P4182" s="11" t="s">
        <v>237</v>
      </c>
      <c r="Q4182" s="11" t="s">
        <v>315</v>
      </c>
      <c r="R4182" s="14"/>
      <c r="S4182" s="11" t="s">
        <v>119</v>
      </c>
      <c r="T4182" s="11"/>
      <c r="U4182" s="11" t="s">
        <v>1512</v>
      </c>
      <c r="V4182" s="14"/>
      <c r="W4182" s="14"/>
      <c r="X4182" s="11" t="s">
        <v>33</v>
      </c>
      <c r="Y4182" s="11" t="s">
        <v>32</v>
      </c>
      <c r="Z4182" s="11" t="s">
        <v>20</v>
      </c>
      <c r="AA4182" s="11"/>
      <c r="AB4182" s="11" t="s">
        <v>184</v>
      </c>
      <c r="AC4182" s="11" t="s">
        <v>1002</v>
      </c>
      <c r="AD4182" s="11"/>
      <c r="AE4182" s="11"/>
      <c r="AF4182" s="11"/>
      <c r="AG4182" s="11"/>
      <c r="AH4182" s="11"/>
      <c r="AI4182" s="11" t="s">
        <v>225</v>
      </c>
      <c r="AJ4182" s="9" t="s">
        <v>59</v>
      </c>
      <c r="AK4182" s="9" t="s">
        <v>59</v>
      </c>
      <c r="AL4182" s="9"/>
    </row>
    <row r="4183" spans="1:38" hidden="1" x14ac:dyDescent="0.2">
      <c r="A4183" s="12">
        <v>3319</v>
      </c>
      <c r="B4183" s="12">
        <v>82</v>
      </c>
      <c r="C4183" s="11" t="s">
        <v>1511</v>
      </c>
      <c r="D4183" s="11" t="s">
        <v>1510</v>
      </c>
      <c r="E4183" s="12">
        <v>2008</v>
      </c>
      <c r="F4183" s="11" t="s">
        <v>227</v>
      </c>
      <c r="G4183" s="13">
        <v>7.7748981858570898E-3</v>
      </c>
      <c r="H4183" s="13">
        <v>21</v>
      </c>
      <c r="I4183" s="13"/>
      <c r="J4183" s="11"/>
      <c r="K4183" s="11"/>
      <c r="L4183" s="11" t="s">
        <v>723</v>
      </c>
      <c r="M4183" s="11" t="s">
        <v>57</v>
      </c>
      <c r="N4183" s="11" t="s">
        <v>1515</v>
      </c>
      <c r="O4183" s="11" t="s">
        <v>1514</v>
      </c>
      <c r="P4183" s="11" t="s">
        <v>237</v>
      </c>
      <c r="Q4183" s="11" t="s">
        <v>315</v>
      </c>
      <c r="R4183" s="14"/>
      <c r="S4183" s="11" t="s">
        <v>119</v>
      </c>
      <c r="T4183" s="11"/>
      <c r="U4183" s="11" t="s">
        <v>1512</v>
      </c>
      <c r="V4183" s="14"/>
      <c r="W4183" s="14"/>
      <c r="X4183" s="11" t="s">
        <v>33</v>
      </c>
      <c r="Y4183" s="11" t="s">
        <v>32</v>
      </c>
      <c r="Z4183" s="11" t="s">
        <v>20</v>
      </c>
      <c r="AA4183" s="11"/>
      <c r="AB4183" s="11" t="s">
        <v>184</v>
      </c>
      <c r="AC4183" s="11" t="s">
        <v>1002</v>
      </c>
      <c r="AD4183" s="11"/>
      <c r="AE4183" s="11"/>
      <c r="AF4183" s="11"/>
      <c r="AG4183" s="11"/>
      <c r="AH4183" s="11"/>
      <c r="AI4183" s="11" t="s">
        <v>225</v>
      </c>
      <c r="AJ4183" s="9" t="s">
        <v>59</v>
      </c>
      <c r="AK4183" s="9" t="s">
        <v>59</v>
      </c>
      <c r="AL4183" s="9"/>
    </row>
    <row r="4184" spans="1:38" hidden="1" x14ac:dyDescent="0.2">
      <c r="A4184" s="12">
        <v>3319</v>
      </c>
      <c r="B4184" s="12">
        <v>83</v>
      </c>
      <c r="C4184" s="11" t="s">
        <v>1511</v>
      </c>
      <c r="D4184" s="11" t="s">
        <v>1510</v>
      </c>
      <c r="E4184" s="12">
        <v>2008</v>
      </c>
      <c r="F4184" s="11" t="s">
        <v>227</v>
      </c>
      <c r="G4184" s="13">
        <v>2.4065161051462398E-2</v>
      </c>
      <c r="H4184" s="13">
        <v>65</v>
      </c>
      <c r="I4184" s="13"/>
      <c r="J4184" s="11"/>
      <c r="K4184" s="11"/>
      <c r="L4184" s="11" t="s">
        <v>724</v>
      </c>
      <c r="M4184" s="11" t="s">
        <v>57</v>
      </c>
      <c r="N4184" s="11" t="s">
        <v>1515</v>
      </c>
      <c r="O4184" s="11" t="s">
        <v>1514</v>
      </c>
      <c r="P4184" s="11" t="s">
        <v>237</v>
      </c>
      <c r="Q4184" s="11" t="s">
        <v>315</v>
      </c>
      <c r="R4184" s="14"/>
      <c r="S4184" s="11" t="s">
        <v>119</v>
      </c>
      <c r="T4184" s="11"/>
      <c r="U4184" s="11" t="s">
        <v>1512</v>
      </c>
      <c r="V4184" s="14"/>
      <c r="W4184" s="14"/>
      <c r="X4184" s="11" t="s">
        <v>33</v>
      </c>
      <c r="Y4184" s="11" t="s">
        <v>32</v>
      </c>
      <c r="Z4184" s="11" t="s">
        <v>20</v>
      </c>
      <c r="AA4184" s="11"/>
      <c r="AB4184" s="11" t="s">
        <v>184</v>
      </c>
      <c r="AC4184" s="11" t="s">
        <v>1002</v>
      </c>
      <c r="AD4184" s="11"/>
      <c r="AE4184" s="11"/>
      <c r="AF4184" s="11"/>
      <c r="AG4184" s="11"/>
      <c r="AH4184" s="11"/>
      <c r="AI4184" s="11" t="s">
        <v>225</v>
      </c>
      <c r="AJ4184" s="9" t="s">
        <v>59</v>
      </c>
      <c r="AK4184" s="9" t="s">
        <v>59</v>
      </c>
      <c r="AL4184" s="9"/>
    </row>
    <row r="4185" spans="1:38" hidden="1" x14ac:dyDescent="0.2">
      <c r="A4185" s="12">
        <v>3319</v>
      </c>
      <c r="B4185" s="12">
        <v>84</v>
      </c>
      <c r="C4185" s="11" t="s">
        <v>1511</v>
      </c>
      <c r="D4185" s="11" t="s">
        <v>1510</v>
      </c>
      <c r="E4185" s="12">
        <v>2008</v>
      </c>
      <c r="F4185" s="11" t="s">
        <v>227</v>
      </c>
      <c r="G4185" s="13">
        <v>1.07367641614217E-2</v>
      </c>
      <c r="H4185" s="13">
        <v>29</v>
      </c>
      <c r="I4185" s="13"/>
      <c r="J4185" s="11"/>
      <c r="K4185" s="11"/>
      <c r="L4185" s="11" t="s">
        <v>725</v>
      </c>
      <c r="M4185" s="11" t="s">
        <v>57</v>
      </c>
      <c r="N4185" s="11" t="s">
        <v>1515</v>
      </c>
      <c r="O4185" s="11" t="s">
        <v>1514</v>
      </c>
      <c r="P4185" s="11" t="s">
        <v>237</v>
      </c>
      <c r="Q4185" s="11" t="s">
        <v>315</v>
      </c>
      <c r="R4185" s="14"/>
      <c r="S4185" s="11" t="s">
        <v>119</v>
      </c>
      <c r="T4185" s="11"/>
      <c r="U4185" s="11" t="s">
        <v>1512</v>
      </c>
      <c r="V4185" s="14"/>
      <c r="W4185" s="14"/>
      <c r="X4185" s="11" t="s">
        <v>33</v>
      </c>
      <c r="Y4185" s="11" t="s">
        <v>32</v>
      </c>
      <c r="Z4185" s="11" t="s">
        <v>20</v>
      </c>
      <c r="AA4185" s="11"/>
      <c r="AB4185" s="11" t="s">
        <v>184</v>
      </c>
      <c r="AC4185" s="11" t="s">
        <v>1002</v>
      </c>
      <c r="AD4185" s="11"/>
      <c r="AE4185" s="11"/>
      <c r="AF4185" s="11"/>
      <c r="AG4185" s="11"/>
      <c r="AH4185" s="11"/>
      <c r="AI4185" s="11" t="s">
        <v>225</v>
      </c>
      <c r="AJ4185" s="9" t="s">
        <v>59</v>
      </c>
      <c r="AK4185" s="9" t="s">
        <v>59</v>
      </c>
      <c r="AL4185" s="9"/>
    </row>
    <row r="4186" spans="1:38" hidden="1" x14ac:dyDescent="0.2">
      <c r="A4186" s="12">
        <v>3319</v>
      </c>
      <c r="B4186" s="12">
        <v>85</v>
      </c>
      <c r="C4186" s="11" t="s">
        <v>1511</v>
      </c>
      <c r="D4186" s="11" t="s">
        <v>1510</v>
      </c>
      <c r="E4186" s="12">
        <v>2008</v>
      </c>
      <c r="F4186" s="11" t="s">
        <v>227</v>
      </c>
      <c r="G4186" s="13">
        <v>1.25879303961496E-2</v>
      </c>
      <c r="H4186" s="13">
        <v>34</v>
      </c>
      <c r="I4186" s="13"/>
      <c r="J4186" s="11"/>
      <c r="K4186" s="11"/>
      <c r="L4186" s="11" t="s">
        <v>726</v>
      </c>
      <c r="M4186" s="11" t="s">
        <v>57</v>
      </c>
      <c r="N4186" s="11" t="s">
        <v>1515</v>
      </c>
      <c r="O4186" s="11" t="s">
        <v>1514</v>
      </c>
      <c r="P4186" s="11" t="s">
        <v>237</v>
      </c>
      <c r="Q4186" s="11" t="s">
        <v>315</v>
      </c>
      <c r="R4186" s="14"/>
      <c r="S4186" s="11" t="s">
        <v>119</v>
      </c>
      <c r="T4186" s="11"/>
      <c r="U4186" s="11" t="s">
        <v>1512</v>
      </c>
      <c r="V4186" s="14"/>
      <c r="W4186" s="14"/>
      <c r="X4186" s="11" t="s">
        <v>33</v>
      </c>
      <c r="Y4186" s="11" t="s">
        <v>32</v>
      </c>
      <c r="Z4186" s="11" t="s">
        <v>20</v>
      </c>
      <c r="AA4186" s="11"/>
      <c r="AB4186" s="11" t="s">
        <v>184</v>
      </c>
      <c r="AC4186" s="11" t="s">
        <v>1002</v>
      </c>
      <c r="AD4186" s="11"/>
      <c r="AE4186" s="11"/>
      <c r="AF4186" s="11"/>
      <c r="AG4186" s="11"/>
      <c r="AH4186" s="11"/>
      <c r="AI4186" s="11" t="s">
        <v>225</v>
      </c>
      <c r="AJ4186" s="9" t="s">
        <v>59</v>
      </c>
      <c r="AK4186" s="9" t="s">
        <v>59</v>
      </c>
      <c r="AL4186" s="9"/>
    </row>
    <row r="4187" spans="1:38" hidden="1" x14ac:dyDescent="0.2">
      <c r="A4187" s="12">
        <v>3319</v>
      </c>
      <c r="B4187" s="12">
        <v>86</v>
      </c>
      <c r="C4187" s="11" t="s">
        <v>1511</v>
      </c>
      <c r="D4187" s="11" t="s">
        <v>1510</v>
      </c>
      <c r="E4187" s="12">
        <v>2008</v>
      </c>
      <c r="F4187" s="11" t="s">
        <v>227</v>
      </c>
      <c r="G4187" s="13">
        <v>2.5175860792299099E-2</v>
      </c>
      <c r="H4187" s="13">
        <v>68</v>
      </c>
      <c r="I4187" s="13"/>
      <c r="J4187" s="11"/>
      <c r="K4187" s="11"/>
      <c r="L4187" s="11" t="s">
        <v>727</v>
      </c>
      <c r="M4187" s="11" t="s">
        <v>57</v>
      </c>
      <c r="N4187" s="11" t="s">
        <v>1515</v>
      </c>
      <c r="O4187" s="11" t="s">
        <v>1514</v>
      </c>
      <c r="P4187" s="11" t="s">
        <v>237</v>
      </c>
      <c r="Q4187" s="11" t="s">
        <v>315</v>
      </c>
      <c r="R4187" s="14"/>
      <c r="S4187" s="11" t="s">
        <v>119</v>
      </c>
      <c r="T4187" s="11"/>
      <c r="U4187" s="11" t="s">
        <v>1512</v>
      </c>
      <c r="V4187" s="14"/>
      <c r="W4187" s="14"/>
      <c r="X4187" s="11" t="s">
        <v>33</v>
      </c>
      <c r="Y4187" s="11" t="s">
        <v>32</v>
      </c>
      <c r="Z4187" s="11" t="s">
        <v>20</v>
      </c>
      <c r="AA4187" s="11"/>
      <c r="AB4187" s="11" t="s">
        <v>184</v>
      </c>
      <c r="AC4187" s="11" t="s">
        <v>1002</v>
      </c>
      <c r="AD4187" s="11"/>
      <c r="AE4187" s="11"/>
      <c r="AF4187" s="11"/>
      <c r="AG4187" s="11"/>
      <c r="AH4187" s="11"/>
      <c r="AI4187" s="11" t="s">
        <v>225</v>
      </c>
      <c r="AJ4187" s="9" t="s">
        <v>59</v>
      </c>
      <c r="AK4187" s="9" t="s">
        <v>59</v>
      </c>
      <c r="AL4187" s="9"/>
    </row>
    <row r="4188" spans="1:38" hidden="1" x14ac:dyDescent="0.2">
      <c r="A4188" s="12">
        <v>3319</v>
      </c>
      <c r="B4188" s="12">
        <v>87</v>
      </c>
      <c r="C4188" s="11" t="s">
        <v>1511</v>
      </c>
      <c r="D4188" s="11" t="s">
        <v>1510</v>
      </c>
      <c r="E4188" s="12">
        <v>2008</v>
      </c>
      <c r="F4188" s="11" t="s">
        <v>227</v>
      </c>
      <c r="G4188" s="13">
        <v>2.7397260273972601E-2</v>
      </c>
      <c r="H4188" s="13">
        <v>74</v>
      </c>
      <c r="I4188" s="13"/>
      <c r="J4188" s="11"/>
      <c r="K4188" s="11"/>
      <c r="L4188" s="11" t="s">
        <v>728</v>
      </c>
      <c r="M4188" s="11" t="s">
        <v>57</v>
      </c>
      <c r="N4188" s="11" t="s">
        <v>1515</v>
      </c>
      <c r="O4188" s="11" t="s">
        <v>1514</v>
      </c>
      <c r="P4188" s="11" t="s">
        <v>237</v>
      </c>
      <c r="Q4188" s="11" t="s">
        <v>315</v>
      </c>
      <c r="R4188" s="14"/>
      <c r="S4188" s="11" t="s">
        <v>119</v>
      </c>
      <c r="T4188" s="11"/>
      <c r="U4188" s="11" t="s">
        <v>1512</v>
      </c>
      <c r="V4188" s="14"/>
      <c r="W4188" s="14"/>
      <c r="X4188" s="11" t="s">
        <v>33</v>
      </c>
      <c r="Y4188" s="11" t="s">
        <v>32</v>
      </c>
      <c r="Z4188" s="11" t="s">
        <v>20</v>
      </c>
      <c r="AA4188" s="11"/>
      <c r="AB4188" s="11" t="s">
        <v>184</v>
      </c>
      <c r="AC4188" s="11" t="s">
        <v>1002</v>
      </c>
      <c r="AD4188" s="11"/>
      <c r="AE4188" s="11"/>
      <c r="AF4188" s="11"/>
      <c r="AG4188" s="11"/>
      <c r="AH4188" s="11"/>
      <c r="AI4188" s="11" t="s">
        <v>225</v>
      </c>
      <c r="AJ4188" s="9" t="s">
        <v>59</v>
      </c>
      <c r="AK4188" s="9" t="s">
        <v>59</v>
      </c>
      <c r="AL4188" s="9"/>
    </row>
    <row r="4189" spans="1:38" hidden="1" x14ac:dyDescent="0.2">
      <c r="A4189" s="12">
        <v>3319</v>
      </c>
      <c r="B4189" s="12">
        <v>88</v>
      </c>
      <c r="C4189" s="11" t="s">
        <v>1511</v>
      </c>
      <c r="D4189" s="11" t="s">
        <v>1510</v>
      </c>
      <c r="E4189" s="12">
        <v>2008</v>
      </c>
      <c r="F4189" s="11" t="s">
        <v>227</v>
      </c>
      <c r="G4189" s="13">
        <v>2.7767493520918202E-2</v>
      </c>
      <c r="H4189" s="13">
        <v>75</v>
      </c>
      <c r="I4189" s="13"/>
      <c r="J4189" s="11"/>
      <c r="K4189" s="11"/>
      <c r="L4189" s="11" t="s">
        <v>729</v>
      </c>
      <c r="M4189" s="11" t="s">
        <v>57</v>
      </c>
      <c r="N4189" s="11" t="s">
        <v>1515</v>
      </c>
      <c r="O4189" s="11" t="s">
        <v>1514</v>
      </c>
      <c r="P4189" s="11" t="s">
        <v>237</v>
      </c>
      <c r="Q4189" s="11" t="s">
        <v>315</v>
      </c>
      <c r="R4189" s="14"/>
      <c r="S4189" s="11" t="s">
        <v>119</v>
      </c>
      <c r="T4189" s="11"/>
      <c r="U4189" s="11" t="s">
        <v>1512</v>
      </c>
      <c r="V4189" s="14"/>
      <c r="W4189" s="14"/>
      <c r="X4189" s="11" t="s">
        <v>33</v>
      </c>
      <c r="Y4189" s="11" t="s">
        <v>32</v>
      </c>
      <c r="Z4189" s="11" t="s">
        <v>20</v>
      </c>
      <c r="AA4189" s="11"/>
      <c r="AB4189" s="11" t="s">
        <v>184</v>
      </c>
      <c r="AC4189" s="11" t="s">
        <v>1002</v>
      </c>
      <c r="AD4189" s="11"/>
      <c r="AE4189" s="11"/>
      <c r="AF4189" s="11"/>
      <c r="AG4189" s="11"/>
      <c r="AH4189" s="11"/>
      <c r="AI4189" s="11" t="s">
        <v>225</v>
      </c>
      <c r="AJ4189" s="9" t="s">
        <v>59</v>
      </c>
      <c r="AK4189" s="9" t="s">
        <v>59</v>
      </c>
      <c r="AL4189" s="9"/>
    </row>
    <row r="4190" spans="1:38" hidden="1" x14ac:dyDescent="0.2">
      <c r="A4190" s="12">
        <v>3319</v>
      </c>
      <c r="B4190" s="12">
        <v>89</v>
      </c>
      <c r="C4190" s="11" t="s">
        <v>1511</v>
      </c>
      <c r="D4190" s="11" t="s">
        <v>1510</v>
      </c>
      <c r="E4190" s="12">
        <v>2008</v>
      </c>
      <c r="F4190" s="11" t="s">
        <v>227</v>
      </c>
      <c r="G4190" s="13">
        <v>2.7767493520918202E-2</v>
      </c>
      <c r="H4190" s="13">
        <v>75</v>
      </c>
      <c r="I4190" s="13"/>
      <c r="J4190" s="11"/>
      <c r="K4190" s="11"/>
      <c r="L4190" s="11" t="s">
        <v>730</v>
      </c>
      <c r="M4190" s="11" t="s">
        <v>57</v>
      </c>
      <c r="N4190" s="11" t="s">
        <v>1515</v>
      </c>
      <c r="O4190" s="11" t="s">
        <v>1514</v>
      </c>
      <c r="P4190" s="11" t="s">
        <v>237</v>
      </c>
      <c r="Q4190" s="11" t="s">
        <v>315</v>
      </c>
      <c r="R4190" s="14"/>
      <c r="S4190" s="11" t="s">
        <v>119</v>
      </c>
      <c r="T4190" s="11"/>
      <c r="U4190" s="11" t="s">
        <v>1512</v>
      </c>
      <c r="V4190" s="14"/>
      <c r="W4190" s="14"/>
      <c r="X4190" s="11" t="s">
        <v>33</v>
      </c>
      <c r="Y4190" s="11" t="s">
        <v>32</v>
      </c>
      <c r="Z4190" s="11" t="s">
        <v>20</v>
      </c>
      <c r="AA4190" s="11"/>
      <c r="AB4190" s="11" t="s">
        <v>184</v>
      </c>
      <c r="AC4190" s="11" t="s">
        <v>1002</v>
      </c>
      <c r="AD4190" s="11"/>
      <c r="AE4190" s="11"/>
      <c r="AF4190" s="11"/>
      <c r="AG4190" s="11"/>
      <c r="AH4190" s="11"/>
      <c r="AI4190" s="11" t="s">
        <v>225</v>
      </c>
      <c r="AJ4190" s="9" t="s">
        <v>59</v>
      </c>
      <c r="AK4190" s="9" t="s">
        <v>59</v>
      </c>
      <c r="AL4190" s="9"/>
    </row>
    <row r="4191" spans="1:38" hidden="1" x14ac:dyDescent="0.2">
      <c r="A4191" s="12">
        <v>3319</v>
      </c>
      <c r="B4191" s="12">
        <v>90</v>
      </c>
      <c r="C4191" s="11" t="s">
        <v>1511</v>
      </c>
      <c r="D4191" s="11" t="s">
        <v>1510</v>
      </c>
      <c r="E4191" s="12">
        <v>2008</v>
      </c>
      <c r="F4191" s="11" t="s">
        <v>227</v>
      </c>
      <c r="G4191" s="13">
        <v>2.6656793780081501E-2</v>
      </c>
      <c r="H4191" s="13">
        <v>72</v>
      </c>
      <c r="I4191" s="13"/>
      <c r="J4191" s="11"/>
      <c r="K4191" s="11"/>
      <c r="L4191" s="11" t="s">
        <v>736</v>
      </c>
      <c r="M4191" s="11" t="s">
        <v>57</v>
      </c>
      <c r="N4191" s="11" t="s">
        <v>1515</v>
      </c>
      <c r="O4191" s="11" t="s">
        <v>1514</v>
      </c>
      <c r="P4191" s="11" t="s">
        <v>237</v>
      </c>
      <c r="Q4191" s="11" t="s">
        <v>315</v>
      </c>
      <c r="R4191" s="14"/>
      <c r="S4191" s="11" t="s">
        <v>119</v>
      </c>
      <c r="T4191" s="11"/>
      <c r="U4191" s="11" t="s">
        <v>1512</v>
      </c>
      <c r="V4191" s="14"/>
      <c r="W4191" s="14"/>
      <c r="X4191" s="11" t="s">
        <v>33</v>
      </c>
      <c r="Y4191" s="11" t="s">
        <v>32</v>
      </c>
      <c r="Z4191" s="11" t="s">
        <v>20</v>
      </c>
      <c r="AA4191" s="11"/>
      <c r="AB4191" s="11" t="s">
        <v>184</v>
      </c>
      <c r="AC4191" s="11" t="s">
        <v>1002</v>
      </c>
      <c r="AD4191" s="11"/>
      <c r="AE4191" s="11"/>
      <c r="AF4191" s="11"/>
      <c r="AG4191" s="11"/>
      <c r="AH4191" s="11"/>
      <c r="AI4191" s="11" t="s">
        <v>225</v>
      </c>
      <c r="AJ4191" s="9" t="s">
        <v>59</v>
      </c>
      <c r="AK4191" s="9" t="s">
        <v>59</v>
      </c>
      <c r="AL4191" s="9"/>
    </row>
    <row r="4192" spans="1:38" hidden="1" x14ac:dyDescent="0.2">
      <c r="A4192" s="12">
        <v>3319</v>
      </c>
      <c r="B4192" s="12">
        <v>91</v>
      </c>
      <c r="C4192" s="11" t="s">
        <v>1511</v>
      </c>
      <c r="D4192" s="11" t="s">
        <v>1510</v>
      </c>
      <c r="E4192" s="12">
        <v>2008</v>
      </c>
      <c r="F4192" s="11" t="s">
        <v>227</v>
      </c>
      <c r="G4192" s="13">
        <v>1.2217697149203999E-2</v>
      </c>
      <c r="H4192" s="13">
        <v>33</v>
      </c>
      <c r="I4192" s="13"/>
      <c r="J4192" s="11"/>
      <c r="K4192" s="11"/>
      <c r="L4192" s="11" t="s">
        <v>737</v>
      </c>
      <c r="M4192" s="11" t="s">
        <v>57</v>
      </c>
      <c r="N4192" s="11" t="s">
        <v>1515</v>
      </c>
      <c r="O4192" s="11" t="s">
        <v>1514</v>
      </c>
      <c r="P4192" s="11" t="s">
        <v>237</v>
      </c>
      <c r="Q4192" s="11" t="s">
        <v>315</v>
      </c>
      <c r="R4192" s="14"/>
      <c r="S4192" s="11" t="s">
        <v>119</v>
      </c>
      <c r="T4192" s="11"/>
      <c r="U4192" s="11" t="s">
        <v>1512</v>
      </c>
      <c r="V4192" s="14"/>
      <c r="W4192" s="14"/>
      <c r="X4192" s="11" t="s">
        <v>33</v>
      </c>
      <c r="Y4192" s="11" t="s">
        <v>32</v>
      </c>
      <c r="Z4192" s="11" t="s">
        <v>20</v>
      </c>
      <c r="AA4192" s="11"/>
      <c r="AB4192" s="11" t="s">
        <v>184</v>
      </c>
      <c r="AC4192" s="11" t="s">
        <v>1002</v>
      </c>
      <c r="AD4192" s="11"/>
      <c r="AE4192" s="11"/>
      <c r="AF4192" s="11"/>
      <c r="AG4192" s="11"/>
      <c r="AH4192" s="11"/>
      <c r="AI4192" s="11" t="s">
        <v>225</v>
      </c>
      <c r="AJ4192" s="9" t="s">
        <v>59</v>
      </c>
      <c r="AK4192" s="9" t="s">
        <v>59</v>
      </c>
      <c r="AL4192" s="9"/>
    </row>
    <row r="4193" spans="1:38" hidden="1" x14ac:dyDescent="0.2">
      <c r="A4193" s="12">
        <v>3319</v>
      </c>
      <c r="B4193" s="12">
        <v>92</v>
      </c>
      <c r="C4193" s="11" t="s">
        <v>1511</v>
      </c>
      <c r="D4193" s="11" t="s">
        <v>1510</v>
      </c>
      <c r="E4193" s="12">
        <v>2008</v>
      </c>
      <c r="F4193" s="11" t="s">
        <v>227</v>
      </c>
      <c r="G4193" s="13">
        <v>1.1847463902258401E-2</v>
      </c>
      <c r="H4193" s="13">
        <v>32</v>
      </c>
      <c r="I4193" s="13"/>
      <c r="J4193" s="11"/>
      <c r="K4193" s="11"/>
      <c r="L4193" s="11" t="s">
        <v>738</v>
      </c>
      <c r="M4193" s="11" t="s">
        <v>57</v>
      </c>
      <c r="N4193" s="11" t="s">
        <v>1515</v>
      </c>
      <c r="O4193" s="11" t="s">
        <v>1514</v>
      </c>
      <c r="P4193" s="11" t="s">
        <v>237</v>
      </c>
      <c r="Q4193" s="11" t="s">
        <v>315</v>
      </c>
      <c r="R4193" s="14"/>
      <c r="S4193" s="11" t="s">
        <v>119</v>
      </c>
      <c r="T4193" s="11"/>
      <c r="U4193" s="11" t="s">
        <v>1512</v>
      </c>
      <c r="V4193" s="14"/>
      <c r="W4193" s="14"/>
      <c r="X4193" s="11" t="s">
        <v>33</v>
      </c>
      <c r="Y4193" s="11" t="s">
        <v>32</v>
      </c>
      <c r="Z4193" s="11" t="s">
        <v>20</v>
      </c>
      <c r="AA4193" s="11"/>
      <c r="AB4193" s="11" t="s">
        <v>184</v>
      </c>
      <c r="AC4193" s="11" t="s">
        <v>1002</v>
      </c>
      <c r="AD4193" s="11"/>
      <c r="AE4193" s="11"/>
      <c r="AF4193" s="11"/>
      <c r="AG4193" s="11"/>
      <c r="AH4193" s="11"/>
      <c r="AI4193" s="11" t="s">
        <v>225</v>
      </c>
      <c r="AJ4193" s="9" t="s">
        <v>59</v>
      </c>
      <c r="AK4193" s="9" t="s">
        <v>59</v>
      </c>
      <c r="AL4193" s="9"/>
    </row>
    <row r="4194" spans="1:38" hidden="1" x14ac:dyDescent="0.2">
      <c r="A4194" s="12">
        <v>3319</v>
      </c>
      <c r="B4194" s="12">
        <v>93</v>
      </c>
      <c r="C4194" s="11" t="s">
        <v>1511</v>
      </c>
      <c r="D4194" s="11" t="s">
        <v>1510</v>
      </c>
      <c r="E4194" s="12">
        <v>2008</v>
      </c>
      <c r="F4194" s="11" t="s">
        <v>227</v>
      </c>
      <c r="G4194" s="13">
        <v>1.70307293594965E-2</v>
      </c>
      <c r="H4194" s="13">
        <v>46</v>
      </c>
      <c r="I4194" s="13"/>
      <c r="J4194" s="11"/>
      <c r="K4194" s="11"/>
      <c r="L4194" s="11" t="s">
        <v>739</v>
      </c>
      <c r="M4194" s="11" t="s">
        <v>57</v>
      </c>
      <c r="N4194" s="11" t="s">
        <v>1515</v>
      </c>
      <c r="O4194" s="11" t="s">
        <v>1514</v>
      </c>
      <c r="P4194" s="11" t="s">
        <v>237</v>
      </c>
      <c r="Q4194" s="11" t="s">
        <v>315</v>
      </c>
      <c r="R4194" s="14"/>
      <c r="S4194" s="11" t="s">
        <v>119</v>
      </c>
      <c r="T4194" s="11"/>
      <c r="U4194" s="11" t="s">
        <v>1512</v>
      </c>
      <c r="V4194" s="14"/>
      <c r="W4194" s="14"/>
      <c r="X4194" s="11" t="s">
        <v>33</v>
      </c>
      <c r="Y4194" s="11" t="s">
        <v>32</v>
      </c>
      <c r="Z4194" s="11" t="s">
        <v>20</v>
      </c>
      <c r="AA4194" s="11"/>
      <c r="AB4194" s="11" t="s">
        <v>184</v>
      </c>
      <c r="AC4194" s="11" t="s">
        <v>1002</v>
      </c>
      <c r="AD4194" s="11"/>
      <c r="AE4194" s="11"/>
      <c r="AF4194" s="11"/>
      <c r="AG4194" s="11"/>
      <c r="AH4194" s="11"/>
      <c r="AI4194" s="11" t="s">
        <v>225</v>
      </c>
      <c r="AJ4194" s="9" t="s">
        <v>59</v>
      </c>
      <c r="AK4194" s="9" t="s">
        <v>59</v>
      </c>
      <c r="AL4194" s="9"/>
    </row>
    <row r="4195" spans="1:38" hidden="1" x14ac:dyDescent="0.2">
      <c r="A4195" s="12">
        <v>3319</v>
      </c>
      <c r="B4195" s="12">
        <v>94</v>
      </c>
      <c r="C4195" s="11" t="s">
        <v>1511</v>
      </c>
      <c r="D4195" s="11" t="s">
        <v>1510</v>
      </c>
      <c r="E4195" s="12">
        <v>2008</v>
      </c>
      <c r="F4195" s="11" t="s">
        <v>227</v>
      </c>
      <c r="G4195" s="13">
        <v>3.4431691965938503E-2</v>
      </c>
      <c r="H4195" s="13">
        <v>93</v>
      </c>
      <c r="I4195" s="13"/>
      <c r="J4195" s="11"/>
      <c r="K4195" s="11"/>
      <c r="L4195" s="11" t="s">
        <v>740</v>
      </c>
      <c r="M4195" s="11" t="s">
        <v>57</v>
      </c>
      <c r="N4195" s="11" t="s">
        <v>1515</v>
      </c>
      <c r="O4195" s="11" t="s">
        <v>1514</v>
      </c>
      <c r="P4195" s="11" t="s">
        <v>237</v>
      </c>
      <c r="Q4195" s="11" t="s">
        <v>315</v>
      </c>
      <c r="R4195" s="14"/>
      <c r="S4195" s="11" t="s">
        <v>119</v>
      </c>
      <c r="T4195" s="11"/>
      <c r="U4195" s="11" t="s">
        <v>1512</v>
      </c>
      <c r="V4195" s="14"/>
      <c r="W4195" s="14"/>
      <c r="X4195" s="11" t="s">
        <v>33</v>
      </c>
      <c r="Y4195" s="11" t="s">
        <v>32</v>
      </c>
      <c r="Z4195" s="11" t="s">
        <v>20</v>
      </c>
      <c r="AA4195" s="11"/>
      <c r="AB4195" s="11" t="s">
        <v>184</v>
      </c>
      <c r="AC4195" s="11" t="s">
        <v>1002</v>
      </c>
      <c r="AD4195" s="11"/>
      <c r="AE4195" s="11"/>
      <c r="AF4195" s="11"/>
      <c r="AG4195" s="11"/>
      <c r="AH4195" s="11"/>
      <c r="AI4195" s="11" t="s">
        <v>225</v>
      </c>
      <c r="AJ4195" s="9" t="s">
        <v>59</v>
      </c>
      <c r="AK4195" s="9" t="s">
        <v>59</v>
      </c>
      <c r="AL4195" s="9"/>
    </row>
    <row r="4196" spans="1:38" hidden="1" x14ac:dyDescent="0.2">
      <c r="A4196" s="12">
        <v>3319</v>
      </c>
      <c r="B4196" s="12">
        <v>95</v>
      </c>
      <c r="C4196" s="11" t="s">
        <v>1511</v>
      </c>
      <c r="D4196" s="11" t="s">
        <v>1510</v>
      </c>
      <c r="E4196" s="12">
        <v>2008</v>
      </c>
      <c r="F4196" s="11" t="s">
        <v>227</v>
      </c>
      <c r="G4196" s="13">
        <v>2.1843761569789E-2</v>
      </c>
      <c r="H4196" s="13">
        <v>59</v>
      </c>
      <c r="I4196" s="13"/>
      <c r="J4196" s="11"/>
      <c r="K4196" s="11"/>
      <c r="L4196" s="11" t="s">
        <v>741</v>
      </c>
      <c r="M4196" s="11" t="s">
        <v>57</v>
      </c>
      <c r="N4196" s="11" t="s">
        <v>1515</v>
      </c>
      <c r="O4196" s="11" t="s">
        <v>1514</v>
      </c>
      <c r="P4196" s="11" t="s">
        <v>237</v>
      </c>
      <c r="Q4196" s="11" t="s">
        <v>315</v>
      </c>
      <c r="R4196" s="14"/>
      <c r="S4196" s="11" t="s">
        <v>119</v>
      </c>
      <c r="T4196" s="11"/>
      <c r="U4196" s="11" t="s">
        <v>1512</v>
      </c>
      <c r="V4196" s="14"/>
      <c r="W4196" s="14"/>
      <c r="X4196" s="11" t="s">
        <v>33</v>
      </c>
      <c r="Y4196" s="11" t="s">
        <v>32</v>
      </c>
      <c r="Z4196" s="11" t="s">
        <v>20</v>
      </c>
      <c r="AA4196" s="11"/>
      <c r="AB4196" s="11" t="s">
        <v>184</v>
      </c>
      <c r="AC4196" s="11" t="s">
        <v>1002</v>
      </c>
      <c r="AD4196" s="11"/>
      <c r="AE4196" s="11"/>
      <c r="AF4196" s="11"/>
      <c r="AG4196" s="11"/>
      <c r="AH4196" s="11"/>
      <c r="AI4196" s="11" t="s">
        <v>225</v>
      </c>
      <c r="AJ4196" s="9" t="s">
        <v>59</v>
      </c>
      <c r="AK4196" s="9" t="s">
        <v>59</v>
      </c>
      <c r="AL4196" s="9"/>
    </row>
    <row r="4197" spans="1:38" hidden="1" x14ac:dyDescent="0.2">
      <c r="A4197" s="12">
        <v>3319</v>
      </c>
      <c r="B4197" s="12">
        <v>96</v>
      </c>
      <c r="C4197" s="11" t="s">
        <v>1511</v>
      </c>
      <c r="D4197" s="11" t="s">
        <v>1510</v>
      </c>
      <c r="E4197" s="12">
        <v>2008</v>
      </c>
      <c r="F4197" s="11" t="s">
        <v>227</v>
      </c>
      <c r="G4197" s="13">
        <v>2.8878193261754899E-2</v>
      </c>
      <c r="H4197" s="13">
        <v>78</v>
      </c>
      <c r="I4197" s="13"/>
      <c r="J4197" s="11"/>
      <c r="K4197" s="11"/>
      <c r="L4197" s="11" t="s">
        <v>742</v>
      </c>
      <c r="M4197" s="11" t="s">
        <v>57</v>
      </c>
      <c r="N4197" s="11" t="s">
        <v>1515</v>
      </c>
      <c r="O4197" s="11" t="s">
        <v>1514</v>
      </c>
      <c r="P4197" s="11" t="s">
        <v>237</v>
      </c>
      <c r="Q4197" s="11" t="s">
        <v>315</v>
      </c>
      <c r="R4197" s="14"/>
      <c r="S4197" s="11" t="s">
        <v>119</v>
      </c>
      <c r="T4197" s="11"/>
      <c r="U4197" s="11" t="s">
        <v>1512</v>
      </c>
      <c r="V4197" s="14"/>
      <c r="W4197" s="14"/>
      <c r="X4197" s="11" t="s">
        <v>33</v>
      </c>
      <c r="Y4197" s="11" t="s">
        <v>32</v>
      </c>
      <c r="Z4197" s="11" t="s">
        <v>20</v>
      </c>
      <c r="AA4197" s="11"/>
      <c r="AB4197" s="11" t="s">
        <v>184</v>
      </c>
      <c r="AC4197" s="11" t="s">
        <v>1002</v>
      </c>
      <c r="AD4197" s="11"/>
      <c r="AE4197" s="11"/>
      <c r="AF4197" s="11"/>
      <c r="AG4197" s="11"/>
      <c r="AH4197" s="11"/>
      <c r="AI4197" s="11" t="s">
        <v>225</v>
      </c>
      <c r="AJ4197" s="9" t="s">
        <v>59</v>
      </c>
      <c r="AK4197" s="9" t="s">
        <v>59</v>
      </c>
      <c r="AL4197" s="9"/>
    </row>
    <row r="4198" spans="1:38" hidden="1" x14ac:dyDescent="0.2">
      <c r="A4198" s="12">
        <v>3319</v>
      </c>
      <c r="B4198" s="12">
        <v>97</v>
      </c>
      <c r="C4198" s="11" t="s">
        <v>1511</v>
      </c>
      <c r="D4198" s="11" t="s">
        <v>1510</v>
      </c>
      <c r="E4198" s="12">
        <v>2008</v>
      </c>
      <c r="F4198" s="11" t="s">
        <v>227</v>
      </c>
      <c r="G4198" s="13">
        <v>2.11032950758978E-2</v>
      </c>
      <c r="H4198" s="13">
        <v>57</v>
      </c>
      <c r="I4198" s="13"/>
      <c r="J4198" s="11"/>
      <c r="K4198" s="11"/>
      <c r="L4198" s="11" t="s">
        <v>743</v>
      </c>
      <c r="M4198" s="11" t="s">
        <v>57</v>
      </c>
      <c r="N4198" s="11" t="s">
        <v>1515</v>
      </c>
      <c r="O4198" s="11" t="s">
        <v>1514</v>
      </c>
      <c r="P4198" s="11" t="s">
        <v>237</v>
      </c>
      <c r="Q4198" s="11" t="s">
        <v>315</v>
      </c>
      <c r="R4198" s="14"/>
      <c r="S4198" s="11" t="s">
        <v>119</v>
      </c>
      <c r="T4198" s="11"/>
      <c r="U4198" s="11" t="s">
        <v>1512</v>
      </c>
      <c r="V4198" s="14"/>
      <c r="W4198" s="14"/>
      <c r="X4198" s="11" t="s">
        <v>33</v>
      </c>
      <c r="Y4198" s="11" t="s">
        <v>32</v>
      </c>
      <c r="Z4198" s="11" t="s">
        <v>20</v>
      </c>
      <c r="AA4198" s="11"/>
      <c r="AB4198" s="11" t="s">
        <v>184</v>
      </c>
      <c r="AC4198" s="11" t="s">
        <v>1002</v>
      </c>
      <c r="AD4198" s="11"/>
      <c r="AE4198" s="11"/>
      <c r="AF4198" s="11"/>
      <c r="AG4198" s="11"/>
      <c r="AH4198" s="11"/>
      <c r="AI4198" s="11" t="s">
        <v>225</v>
      </c>
      <c r="AJ4198" s="9" t="s">
        <v>59</v>
      </c>
      <c r="AK4198" s="9" t="s">
        <v>59</v>
      </c>
      <c r="AL4198" s="9"/>
    </row>
    <row r="4199" spans="1:38" hidden="1" x14ac:dyDescent="0.2">
      <c r="A4199" s="12">
        <v>3319</v>
      </c>
      <c r="B4199" s="12">
        <v>98</v>
      </c>
      <c r="C4199" s="11" t="s">
        <v>1511</v>
      </c>
      <c r="D4199" s="11" t="s">
        <v>1510</v>
      </c>
      <c r="E4199" s="12">
        <v>2008</v>
      </c>
      <c r="F4199" s="11" t="s">
        <v>227</v>
      </c>
      <c r="G4199" s="13">
        <v>1.07367641614217E-2</v>
      </c>
      <c r="H4199" s="13">
        <v>29</v>
      </c>
      <c r="I4199" s="13"/>
      <c r="J4199" s="11"/>
      <c r="K4199" s="11"/>
      <c r="L4199" s="11" t="s">
        <v>744</v>
      </c>
      <c r="M4199" s="11" t="s">
        <v>57</v>
      </c>
      <c r="N4199" s="11" t="s">
        <v>1515</v>
      </c>
      <c r="O4199" s="11" t="s">
        <v>1514</v>
      </c>
      <c r="P4199" s="11" t="s">
        <v>237</v>
      </c>
      <c r="Q4199" s="11" t="s">
        <v>315</v>
      </c>
      <c r="R4199" s="14"/>
      <c r="S4199" s="11" t="s">
        <v>119</v>
      </c>
      <c r="T4199" s="11"/>
      <c r="U4199" s="11" t="s">
        <v>1512</v>
      </c>
      <c r="V4199" s="14"/>
      <c r="W4199" s="14"/>
      <c r="X4199" s="11" t="s">
        <v>33</v>
      </c>
      <c r="Y4199" s="11" t="s">
        <v>32</v>
      </c>
      <c r="Z4199" s="11" t="s">
        <v>20</v>
      </c>
      <c r="AA4199" s="11"/>
      <c r="AB4199" s="11" t="s">
        <v>184</v>
      </c>
      <c r="AC4199" s="11" t="s">
        <v>1002</v>
      </c>
      <c r="AD4199" s="11"/>
      <c r="AE4199" s="11"/>
      <c r="AF4199" s="11"/>
      <c r="AG4199" s="11"/>
      <c r="AH4199" s="11"/>
      <c r="AI4199" s="11" t="s">
        <v>225</v>
      </c>
      <c r="AJ4199" s="9" t="s">
        <v>59</v>
      </c>
      <c r="AK4199" s="9" t="s">
        <v>59</v>
      </c>
      <c r="AL4199" s="9"/>
    </row>
    <row r="4200" spans="1:38" hidden="1" x14ac:dyDescent="0.2">
      <c r="A4200" s="12">
        <v>3319</v>
      </c>
      <c r="B4200" s="12">
        <v>99</v>
      </c>
      <c r="C4200" s="11" t="s">
        <v>1511</v>
      </c>
      <c r="D4200" s="11" t="s">
        <v>1510</v>
      </c>
      <c r="E4200" s="12">
        <v>2008</v>
      </c>
      <c r="F4200" s="11" t="s">
        <v>227</v>
      </c>
      <c r="G4200" s="13">
        <v>4.4427989633469096E-3</v>
      </c>
      <c r="H4200" s="13">
        <v>12</v>
      </c>
      <c r="I4200" s="13"/>
      <c r="J4200" s="11"/>
      <c r="K4200" s="11"/>
      <c r="L4200" s="11" t="s">
        <v>745</v>
      </c>
      <c r="M4200" s="11" t="s">
        <v>57</v>
      </c>
      <c r="N4200" s="11" t="s">
        <v>1515</v>
      </c>
      <c r="O4200" s="11" t="s">
        <v>1514</v>
      </c>
      <c r="P4200" s="11" t="s">
        <v>237</v>
      </c>
      <c r="Q4200" s="11" t="s">
        <v>315</v>
      </c>
      <c r="R4200" s="14"/>
      <c r="S4200" s="11" t="s">
        <v>119</v>
      </c>
      <c r="T4200" s="11"/>
      <c r="U4200" s="11" t="s">
        <v>1512</v>
      </c>
      <c r="V4200" s="14"/>
      <c r="W4200" s="14"/>
      <c r="X4200" s="11" t="s">
        <v>33</v>
      </c>
      <c r="Y4200" s="11" t="s">
        <v>32</v>
      </c>
      <c r="Z4200" s="11" t="s">
        <v>20</v>
      </c>
      <c r="AA4200" s="11"/>
      <c r="AB4200" s="11" t="s">
        <v>184</v>
      </c>
      <c r="AC4200" s="11" t="s">
        <v>1002</v>
      </c>
      <c r="AD4200" s="11"/>
      <c r="AE4200" s="11"/>
      <c r="AF4200" s="11"/>
      <c r="AG4200" s="11"/>
      <c r="AH4200" s="11"/>
      <c r="AI4200" s="11" t="s">
        <v>225</v>
      </c>
      <c r="AJ4200" s="9" t="s">
        <v>59</v>
      </c>
      <c r="AK4200" s="9" t="s">
        <v>59</v>
      </c>
      <c r="AL4200" s="9"/>
    </row>
    <row r="4201" spans="1:38" hidden="1" x14ac:dyDescent="0.2">
      <c r="A4201" s="12">
        <v>3319</v>
      </c>
      <c r="B4201" s="12">
        <v>100</v>
      </c>
      <c r="C4201" s="11" t="s">
        <v>1511</v>
      </c>
      <c r="D4201" s="11" t="s">
        <v>1510</v>
      </c>
      <c r="E4201" s="12">
        <v>2008</v>
      </c>
      <c r="F4201" s="11" t="s">
        <v>227</v>
      </c>
      <c r="G4201" s="13">
        <v>1.29581636430952E-2</v>
      </c>
      <c r="H4201" s="13">
        <v>35</v>
      </c>
      <c r="I4201" s="13"/>
      <c r="J4201" s="11"/>
      <c r="K4201" s="11"/>
      <c r="L4201" s="11" t="s">
        <v>746</v>
      </c>
      <c r="M4201" s="11" t="s">
        <v>57</v>
      </c>
      <c r="N4201" s="11" t="s">
        <v>1515</v>
      </c>
      <c r="O4201" s="11" t="s">
        <v>1514</v>
      </c>
      <c r="P4201" s="11" t="s">
        <v>237</v>
      </c>
      <c r="Q4201" s="11" t="s">
        <v>315</v>
      </c>
      <c r="R4201" s="14"/>
      <c r="S4201" s="11" t="s">
        <v>119</v>
      </c>
      <c r="T4201" s="11"/>
      <c r="U4201" s="11" t="s">
        <v>1512</v>
      </c>
      <c r="V4201" s="14"/>
      <c r="W4201" s="14"/>
      <c r="X4201" s="11" t="s">
        <v>33</v>
      </c>
      <c r="Y4201" s="11" t="s">
        <v>32</v>
      </c>
      <c r="Z4201" s="11" t="s">
        <v>20</v>
      </c>
      <c r="AA4201" s="11"/>
      <c r="AB4201" s="11" t="s">
        <v>184</v>
      </c>
      <c r="AC4201" s="11" t="s">
        <v>1002</v>
      </c>
      <c r="AD4201" s="11"/>
      <c r="AE4201" s="11"/>
      <c r="AF4201" s="11"/>
      <c r="AG4201" s="11"/>
      <c r="AH4201" s="11"/>
      <c r="AI4201" s="11" t="s">
        <v>225</v>
      </c>
      <c r="AJ4201" s="9" t="s">
        <v>59</v>
      </c>
      <c r="AK4201" s="9" t="s">
        <v>59</v>
      </c>
      <c r="AL4201" s="9"/>
    </row>
    <row r="4202" spans="1:38" hidden="1" x14ac:dyDescent="0.2">
      <c r="A4202" s="12">
        <v>3319</v>
      </c>
      <c r="B4202" s="12">
        <v>101</v>
      </c>
      <c r="C4202" s="11" t="s">
        <v>1511</v>
      </c>
      <c r="D4202" s="11" t="s">
        <v>1510</v>
      </c>
      <c r="E4202" s="12">
        <v>2008</v>
      </c>
      <c r="F4202" s="11" t="s">
        <v>227</v>
      </c>
      <c r="G4202" s="13">
        <v>5.1832654572380602E-3</v>
      </c>
      <c r="H4202" s="13">
        <v>14</v>
      </c>
      <c r="I4202" s="13"/>
      <c r="J4202" s="11"/>
      <c r="K4202" s="11"/>
      <c r="L4202" s="11" t="s">
        <v>747</v>
      </c>
      <c r="M4202" s="11" t="s">
        <v>57</v>
      </c>
      <c r="N4202" s="11" t="s">
        <v>1515</v>
      </c>
      <c r="O4202" s="11" t="s">
        <v>1514</v>
      </c>
      <c r="P4202" s="11" t="s">
        <v>237</v>
      </c>
      <c r="Q4202" s="11" t="s">
        <v>315</v>
      </c>
      <c r="R4202" s="14"/>
      <c r="S4202" s="11" t="s">
        <v>119</v>
      </c>
      <c r="T4202" s="11"/>
      <c r="U4202" s="11" t="s">
        <v>1512</v>
      </c>
      <c r="V4202" s="14"/>
      <c r="W4202" s="14"/>
      <c r="X4202" s="11" t="s">
        <v>33</v>
      </c>
      <c r="Y4202" s="11" t="s">
        <v>32</v>
      </c>
      <c r="Z4202" s="11" t="s">
        <v>20</v>
      </c>
      <c r="AA4202" s="11"/>
      <c r="AB4202" s="11" t="s">
        <v>184</v>
      </c>
      <c r="AC4202" s="11" t="s">
        <v>1002</v>
      </c>
      <c r="AD4202" s="11"/>
      <c r="AE4202" s="11"/>
      <c r="AF4202" s="11"/>
      <c r="AG4202" s="11"/>
      <c r="AH4202" s="11"/>
      <c r="AI4202" s="11" t="s">
        <v>225</v>
      </c>
      <c r="AJ4202" s="9" t="s">
        <v>59</v>
      </c>
      <c r="AK4202" s="9" t="s">
        <v>59</v>
      </c>
      <c r="AL4202" s="9"/>
    </row>
    <row r="4203" spans="1:38" hidden="1" x14ac:dyDescent="0.2">
      <c r="A4203" s="12">
        <v>3319</v>
      </c>
      <c r="B4203" s="12">
        <v>102</v>
      </c>
      <c r="C4203" s="11" t="s">
        <v>1511</v>
      </c>
      <c r="D4203" s="11" t="s">
        <v>1510</v>
      </c>
      <c r="E4203" s="12">
        <v>2008</v>
      </c>
      <c r="F4203" s="11" t="s">
        <v>227</v>
      </c>
      <c r="G4203" s="13">
        <v>1.9252128841169901E-2</v>
      </c>
      <c r="H4203" s="13">
        <v>52</v>
      </c>
      <c r="I4203" s="13"/>
      <c r="J4203" s="11"/>
      <c r="K4203" s="11"/>
      <c r="L4203" s="11" t="s">
        <v>748</v>
      </c>
      <c r="M4203" s="11" t="s">
        <v>57</v>
      </c>
      <c r="N4203" s="11" t="s">
        <v>1515</v>
      </c>
      <c r="O4203" s="11" t="s">
        <v>1514</v>
      </c>
      <c r="P4203" s="11" t="s">
        <v>237</v>
      </c>
      <c r="Q4203" s="11" t="s">
        <v>315</v>
      </c>
      <c r="R4203" s="14"/>
      <c r="S4203" s="11" t="s">
        <v>119</v>
      </c>
      <c r="T4203" s="11"/>
      <c r="U4203" s="11" t="s">
        <v>1512</v>
      </c>
      <c r="V4203" s="14"/>
      <c r="W4203" s="14"/>
      <c r="X4203" s="11" t="s">
        <v>33</v>
      </c>
      <c r="Y4203" s="11" t="s">
        <v>32</v>
      </c>
      <c r="Z4203" s="11" t="s">
        <v>20</v>
      </c>
      <c r="AA4203" s="11"/>
      <c r="AB4203" s="11" t="s">
        <v>184</v>
      </c>
      <c r="AC4203" s="11" t="s">
        <v>1002</v>
      </c>
      <c r="AD4203" s="11"/>
      <c r="AE4203" s="11"/>
      <c r="AF4203" s="11"/>
      <c r="AG4203" s="11"/>
      <c r="AH4203" s="11"/>
      <c r="AI4203" s="11" t="s">
        <v>225</v>
      </c>
      <c r="AJ4203" s="9" t="s">
        <v>59</v>
      </c>
      <c r="AK4203" s="9" t="s">
        <v>59</v>
      </c>
      <c r="AL4203" s="9"/>
    </row>
    <row r="4204" spans="1:38" hidden="1" x14ac:dyDescent="0.2">
      <c r="A4204" s="12">
        <v>3319</v>
      </c>
      <c r="B4204" s="12">
        <v>103</v>
      </c>
      <c r="C4204" s="11" t="s">
        <v>1511</v>
      </c>
      <c r="D4204" s="11" t="s">
        <v>1510</v>
      </c>
      <c r="E4204" s="12">
        <v>2008</v>
      </c>
      <c r="F4204" s="11" t="s">
        <v>227</v>
      </c>
      <c r="G4204" s="13">
        <v>1.8881895594224402E-2</v>
      </c>
      <c r="H4204" s="13">
        <v>51</v>
      </c>
      <c r="I4204" s="13"/>
      <c r="J4204" s="11"/>
      <c r="K4204" s="11"/>
      <c r="L4204" s="11" t="s">
        <v>749</v>
      </c>
      <c r="M4204" s="11" t="s">
        <v>57</v>
      </c>
      <c r="N4204" s="11" t="s">
        <v>1515</v>
      </c>
      <c r="O4204" s="11" t="s">
        <v>1514</v>
      </c>
      <c r="P4204" s="11" t="s">
        <v>237</v>
      </c>
      <c r="Q4204" s="11" t="s">
        <v>315</v>
      </c>
      <c r="R4204" s="14"/>
      <c r="S4204" s="11" t="s">
        <v>119</v>
      </c>
      <c r="T4204" s="11"/>
      <c r="U4204" s="11" t="s">
        <v>1512</v>
      </c>
      <c r="V4204" s="14"/>
      <c r="W4204" s="14"/>
      <c r="X4204" s="11" t="s">
        <v>33</v>
      </c>
      <c r="Y4204" s="11" t="s">
        <v>32</v>
      </c>
      <c r="Z4204" s="11" t="s">
        <v>20</v>
      </c>
      <c r="AA4204" s="11"/>
      <c r="AB4204" s="11" t="s">
        <v>184</v>
      </c>
      <c r="AC4204" s="11" t="s">
        <v>1002</v>
      </c>
      <c r="AD4204" s="11"/>
      <c r="AE4204" s="11"/>
      <c r="AF4204" s="11"/>
      <c r="AG4204" s="11"/>
      <c r="AH4204" s="11"/>
      <c r="AI4204" s="11" t="s">
        <v>225</v>
      </c>
      <c r="AJ4204" s="9" t="s">
        <v>59</v>
      </c>
      <c r="AK4204" s="9" t="s">
        <v>59</v>
      </c>
      <c r="AL4204" s="9"/>
    </row>
    <row r="4205" spans="1:38" hidden="1" x14ac:dyDescent="0.2">
      <c r="A4205" s="12">
        <v>3319</v>
      </c>
      <c r="B4205" s="12">
        <v>104</v>
      </c>
      <c r="C4205" s="11" t="s">
        <v>1511</v>
      </c>
      <c r="D4205" s="11" t="s">
        <v>1510</v>
      </c>
      <c r="E4205" s="12">
        <v>2008</v>
      </c>
      <c r="F4205" s="11" t="s">
        <v>227</v>
      </c>
      <c r="G4205" s="13">
        <v>1.9992595335061099E-2</v>
      </c>
      <c r="H4205" s="13">
        <v>54</v>
      </c>
      <c r="I4205" s="13"/>
      <c r="J4205" s="11"/>
      <c r="K4205" s="11"/>
      <c r="L4205" s="11" t="s">
        <v>750</v>
      </c>
      <c r="M4205" s="11" t="s">
        <v>57</v>
      </c>
      <c r="N4205" s="11" t="s">
        <v>1515</v>
      </c>
      <c r="O4205" s="11" t="s">
        <v>1514</v>
      </c>
      <c r="P4205" s="11" t="s">
        <v>237</v>
      </c>
      <c r="Q4205" s="11" t="s">
        <v>315</v>
      </c>
      <c r="R4205" s="14"/>
      <c r="S4205" s="11" t="s">
        <v>119</v>
      </c>
      <c r="T4205" s="11"/>
      <c r="U4205" s="11" t="s">
        <v>1512</v>
      </c>
      <c r="V4205" s="14"/>
      <c r="W4205" s="14"/>
      <c r="X4205" s="11" t="s">
        <v>33</v>
      </c>
      <c r="Y4205" s="11" t="s">
        <v>32</v>
      </c>
      <c r="Z4205" s="11" t="s">
        <v>20</v>
      </c>
      <c r="AA4205" s="11"/>
      <c r="AB4205" s="11" t="s">
        <v>184</v>
      </c>
      <c r="AC4205" s="11" t="s">
        <v>1002</v>
      </c>
      <c r="AD4205" s="11"/>
      <c r="AE4205" s="11"/>
      <c r="AF4205" s="11"/>
      <c r="AG4205" s="11"/>
      <c r="AH4205" s="11"/>
      <c r="AI4205" s="11" t="s">
        <v>225</v>
      </c>
      <c r="AJ4205" s="9" t="s">
        <v>59</v>
      </c>
      <c r="AK4205" s="9" t="s">
        <v>59</v>
      </c>
      <c r="AL4205" s="9"/>
    </row>
    <row r="4206" spans="1:38" hidden="1" x14ac:dyDescent="0.2">
      <c r="A4206" s="12">
        <v>3319</v>
      </c>
      <c r="B4206" s="12">
        <v>105</v>
      </c>
      <c r="C4206" s="11" t="s">
        <v>1511</v>
      </c>
      <c r="D4206" s="11" t="s">
        <v>1510</v>
      </c>
      <c r="E4206" s="12">
        <v>2008</v>
      </c>
      <c r="F4206" s="11" t="s">
        <v>227</v>
      </c>
      <c r="G4206" s="13">
        <v>1.9622362088115498E-2</v>
      </c>
      <c r="H4206" s="13">
        <v>53</v>
      </c>
      <c r="I4206" s="13"/>
      <c r="J4206" s="11"/>
      <c r="K4206" s="11"/>
      <c r="L4206" s="11" t="s">
        <v>810</v>
      </c>
      <c r="M4206" s="11" t="s">
        <v>57</v>
      </c>
      <c r="N4206" s="11" t="s">
        <v>1515</v>
      </c>
      <c r="O4206" s="11" t="s">
        <v>1514</v>
      </c>
      <c r="P4206" s="11" t="s">
        <v>237</v>
      </c>
      <c r="Q4206" s="11" t="s">
        <v>315</v>
      </c>
      <c r="R4206" s="14"/>
      <c r="S4206" s="11" t="s">
        <v>119</v>
      </c>
      <c r="T4206" s="11"/>
      <c r="U4206" s="11" t="s">
        <v>1512</v>
      </c>
      <c r="V4206" s="14"/>
      <c r="W4206" s="14"/>
      <c r="X4206" s="11" t="s">
        <v>33</v>
      </c>
      <c r="Y4206" s="11" t="s">
        <v>32</v>
      </c>
      <c r="Z4206" s="11" t="s">
        <v>20</v>
      </c>
      <c r="AA4206" s="11"/>
      <c r="AB4206" s="11" t="s">
        <v>184</v>
      </c>
      <c r="AC4206" s="11" t="s">
        <v>1002</v>
      </c>
      <c r="AD4206" s="11"/>
      <c r="AE4206" s="11"/>
      <c r="AF4206" s="11"/>
      <c r="AG4206" s="11"/>
      <c r="AH4206" s="11"/>
      <c r="AI4206" s="11" t="s">
        <v>225</v>
      </c>
      <c r="AJ4206" s="9" t="s">
        <v>59</v>
      </c>
      <c r="AK4206" s="9" t="s">
        <v>59</v>
      </c>
      <c r="AL4206" s="9"/>
    </row>
    <row r="4207" spans="1:38" hidden="1" x14ac:dyDescent="0.2">
      <c r="A4207" s="12">
        <v>3319</v>
      </c>
      <c r="B4207" s="12">
        <v>106</v>
      </c>
      <c r="C4207" s="11" t="s">
        <v>1511</v>
      </c>
      <c r="D4207" s="11" t="s">
        <v>1510</v>
      </c>
      <c r="E4207" s="12">
        <v>2008</v>
      </c>
      <c r="F4207" s="11" t="s">
        <v>227</v>
      </c>
      <c r="G4207" s="13">
        <v>2.4805627545353599E-2</v>
      </c>
      <c r="H4207" s="13">
        <v>67</v>
      </c>
      <c r="I4207" s="13"/>
      <c r="J4207" s="11"/>
      <c r="K4207" s="11"/>
      <c r="L4207" s="11" t="s">
        <v>811</v>
      </c>
      <c r="M4207" s="11" t="s">
        <v>57</v>
      </c>
      <c r="N4207" s="11" t="s">
        <v>1515</v>
      </c>
      <c r="O4207" s="11" t="s">
        <v>1514</v>
      </c>
      <c r="P4207" s="11" t="s">
        <v>237</v>
      </c>
      <c r="Q4207" s="11" t="s">
        <v>315</v>
      </c>
      <c r="R4207" s="14"/>
      <c r="S4207" s="11" t="s">
        <v>119</v>
      </c>
      <c r="T4207" s="11"/>
      <c r="U4207" s="11" t="s">
        <v>1512</v>
      </c>
      <c r="V4207" s="14"/>
      <c r="W4207" s="14"/>
      <c r="X4207" s="11" t="s">
        <v>33</v>
      </c>
      <c r="Y4207" s="11" t="s">
        <v>32</v>
      </c>
      <c r="Z4207" s="11" t="s">
        <v>20</v>
      </c>
      <c r="AA4207" s="11"/>
      <c r="AB4207" s="11" t="s">
        <v>184</v>
      </c>
      <c r="AC4207" s="11" t="s">
        <v>1002</v>
      </c>
      <c r="AD4207" s="11"/>
      <c r="AE4207" s="11"/>
      <c r="AF4207" s="11"/>
      <c r="AG4207" s="11"/>
      <c r="AH4207" s="11"/>
      <c r="AI4207" s="11" t="s">
        <v>225</v>
      </c>
      <c r="AJ4207" s="9" t="s">
        <v>59</v>
      </c>
      <c r="AK4207" s="9" t="s">
        <v>59</v>
      </c>
      <c r="AL4207" s="9"/>
    </row>
    <row r="4208" spans="1:38" hidden="1" x14ac:dyDescent="0.2">
      <c r="A4208" s="12">
        <v>3319</v>
      </c>
      <c r="B4208" s="12">
        <v>107</v>
      </c>
      <c r="C4208" s="11" t="s">
        <v>1511</v>
      </c>
      <c r="D4208" s="11" t="s">
        <v>1510</v>
      </c>
      <c r="E4208" s="12">
        <v>2008</v>
      </c>
      <c r="F4208" s="11" t="s">
        <v>227</v>
      </c>
      <c r="G4208" s="13">
        <v>8.5153646797482396E-3</v>
      </c>
      <c r="H4208" s="13">
        <v>23</v>
      </c>
      <c r="I4208" s="13"/>
      <c r="J4208" s="11"/>
      <c r="K4208" s="11"/>
      <c r="L4208" s="11" t="s">
        <v>812</v>
      </c>
      <c r="M4208" s="11" t="s">
        <v>57</v>
      </c>
      <c r="N4208" s="11" t="s">
        <v>1515</v>
      </c>
      <c r="O4208" s="11" t="s">
        <v>1514</v>
      </c>
      <c r="P4208" s="11" t="s">
        <v>237</v>
      </c>
      <c r="Q4208" s="11" t="s">
        <v>315</v>
      </c>
      <c r="R4208" s="14"/>
      <c r="S4208" s="11" t="s">
        <v>119</v>
      </c>
      <c r="T4208" s="11"/>
      <c r="U4208" s="11" t="s">
        <v>1512</v>
      </c>
      <c r="V4208" s="14"/>
      <c r="W4208" s="14"/>
      <c r="X4208" s="11" t="s">
        <v>33</v>
      </c>
      <c r="Y4208" s="11" t="s">
        <v>32</v>
      </c>
      <c r="Z4208" s="11" t="s">
        <v>20</v>
      </c>
      <c r="AA4208" s="11"/>
      <c r="AB4208" s="11" t="s">
        <v>184</v>
      </c>
      <c r="AC4208" s="11" t="s">
        <v>1002</v>
      </c>
      <c r="AD4208" s="11"/>
      <c r="AE4208" s="11"/>
      <c r="AF4208" s="11"/>
      <c r="AG4208" s="11"/>
      <c r="AH4208" s="11"/>
      <c r="AI4208" s="11" t="s">
        <v>225</v>
      </c>
      <c r="AJ4208" s="9" t="s">
        <v>59</v>
      </c>
      <c r="AK4208" s="9" t="s">
        <v>59</v>
      </c>
      <c r="AL4208" s="9"/>
    </row>
    <row r="4209" spans="1:38" hidden="1" x14ac:dyDescent="0.2">
      <c r="A4209" s="12">
        <v>3319</v>
      </c>
      <c r="B4209" s="12">
        <v>108</v>
      </c>
      <c r="C4209" s="11" t="s">
        <v>1511</v>
      </c>
      <c r="D4209" s="11" t="s">
        <v>1510</v>
      </c>
      <c r="E4209" s="12">
        <v>2008</v>
      </c>
      <c r="F4209" s="11" t="s">
        <v>227</v>
      </c>
      <c r="G4209" s="13">
        <v>1.29581636430952E-2</v>
      </c>
      <c r="H4209" s="13">
        <v>35</v>
      </c>
      <c r="I4209" s="13"/>
      <c r="J4209" s="11"/>
      <c r="K4209" s="11"/>
      <c r="L4209" s="11" t="s">
        <v>813</v>
      </c>
      <c r="M4209" s="11" t="s">
        <v>57</v>
      </c>
      <c r="N4209" s="11" t="s">
        <v>1515</v>
      </c>
      <c r="O4209" s="11" t="s">
        <v>1514</v>
      </c>
      <c r="P4209" s="11" t="s">
        <v>237</v>
      </c>
      <c r="Q4209" s="11" t="s">
        <v>315</v>
      </c>
      <c r="R4209" s="14"/>
      <c r="S4209" s="11" t="s">
        <v>119</v>
      </c>
      <c r="T4209" s="11"/>
      <c r="U4209" s="11" t="s">
        <v>1512</v>
      </c>
      <c r="V4209" s="14"/>
      <c r="W4209" s="14"/>
      <c r="X4209" s="11" t="s">
        <v>33</v>
      </c>
      <c r="Y4209" s="11" t="s">
        <v>32</v>
      </c>
      <c r="Z4209" s="11" t="s">
        <v>20</v>
      </c>
      <c r="AA4209" s="11"/>
      <c r="AB4209" s="11" t="s">
        <v>184</v>
      </c>
      <c r="AC4209" s="11" t="s">
        <v>1002</v>
      </c>
      <c r="AD4209" s="11"/>
      <c r="AE4209" s="11"/>
      <c r="AF4209" s="11"/>
      <c r="AG4209" s="11"/>
      <c r="AH4209" s="11"/>
      <c r="AI4209" s="11" t="s">
        <v>225</v>
      </c>
      <c r="AJ4209" s="9" t="s">
        <v>59</v>
      </c>
      <c r="AK4209" s="9" t="s">
        <v>59</v>
      </c>
      <c r="AL4209" s="9"/>
    </row>
    <row r="4210" spans="1:38" hidden="1" x14ac:dyDescent="0.2">
      <c r="A4210" s="12">
        <v>3319</v>
      </c>
      <c r="B4210" s="12">
        <v>109</v>
      </c>
      <c r="C4210" s="11" t="s">
        <v>1511</v>
      </c>
      <c r="D4210" s="11" t="s">
        <v>1510</v>
      </c>
      <c r="E4210" s="12">
        <v>2008</v>
      </c>
      <c r="F4210" s="11" t="s">
        <v>227</v>
      </c>
      <c r="G4210" s="13">
        <v>5.1832654572380602E-3</v>
      </c>
      <c r="H4210" s="13">
        <v>14</v>
      </c>
      <c r="I4210" s="13"/>
      <c r="J4210" s="11"/>
      <c r="K4210" s="11"/>
      <c r="L4210" s="11" t="s">
        <v>814</v>
      </c>
      <c r="M4210" s="11" t="s">
        <v>57</v>
      </c>
      <c r="N4210" s="11" t="s">
        <v>1515</v>
      </c>
      <c r="O4210" s="11" t="s">
        <v>1514</v>
      </c>
      <c r="P4210" s="11" t="s">
        <v>237</v>
      </c>
      <c r="Q4210" s="11" t="s">
        <v>315</v>
      </c>
      <c r="R4210" s="14"/>
      <c r="S4210" s="11" t="s">
        <v>119</v>
      </c>
      <c r="T4210" s="11"/>
      <c r="U4210" s="11" t="s">
        <v>1512</v>
      </c>
      <c r="V4210" s="14"/>
      <c r="W4210" s="14"/>
      <c r="X4210" s="11" t="s">
        <v>33</v>
      </c>
      <c r="Y4210" s="11" t="s">
        <v>32</v>
      </c>
      <c r="Z4210" s="11" t="s">
        <v>20</v>
      </c>
      <c r="AA4210" s="11"/>
      <c r="AB4210" s="11" t="s">
        <v>184</v>
      </c>
      <c r="AC4210" s="11" t="s">
        <v>1002</v>
      </c>
      <c r="AD4210" s="11"/>
      <c r="AE4210" s="11"/>
      <c r="AF4210" s="11"/>
      <c r="AG4210" s="11"/>
      <c r="AH4210" s="11"/>
      <c r="AI4210" s="11" t="s">
        <v>225</v>
      </c>
      <c r="AJ4210" s="9" t="s">
        <v>59</v>
      </c>
      <c r="AK4210" s="9" t="s">
        <v>59</v>
      </c>
      <c r="AL4210" s="9"/>
    </row>
    <row r="4211" spans="1:38" hidden="1" x14ac:dyDescent="0.2">
      <c r="A4211" s="12">
        <v>3319</v>
      </c>
      <c r="B4211" s="12">
        <v>110</v>
      </c>
      <c r="C4211" s="11" t="s">
        <v>1511</v>
      </c>
      <c r="D4211" s="11" t="s">
        <v>1510</v>
      </c>
      <c r="E4211" s="12">
        <v>2008</v>
      </c>
      <c r="F4211" s="11" t="s">
        <v>227</v>
      </c>
      <c r="G4211" s="13">
        <v>1.55497963717142E-2</v>
      </c>
      <c r="H4211" s="13">
        <v>42</v>
      </c>
      <c r="I4211" s="13"/>
      <c r="J4211" s="11"/>
      <c r="K4211" s="11"/>
      <c r="L4211" s="11" t="s">
        <v>815</v>
      </c>
      <c r="M4211" s="11" t="s">
        <v>57</v>
      </c>
      <c r="N4211" s="11" t="s">
        <v>1515</v>
      </c>
      <c r="O4211" s="11" t="s">
        <v>1514</v>
      </c>
      <c r="P4211" s="11" t="s">
        <v>237</v>
      </c>
      <c r="Q4211" s="11" t="s">
        <v>315</v>
      </c>
      <c r="R4211" s="14"/>
      <c r="S4211" s="11" t="s">
        <v>119</v>
      </c>
      <c r="T4211" s="11"/>
      <c r="U4211" s="11" t="s">
        <v>1512</v>
      </c>
      <c r="V4211" s="14"/>
      <c r="W4211" s="14"/>
      <c r="X4211" s="11" t="s">
        <v>33</v>
      </c>
      <c r="Y4211" s="11" t="s">
        <v>32</v>
      </c>
      <c r="Z4211" s="11" t="s">
        <v>20</v>
      </c>
      <c r="AA4211" s="11"/>
      <c r="AB4211" s="11" t="s">
        <v>184</v>
      </c>
      <c r="AC4211" s="11" t="s">
        <v>1002</v>
      </c>
      <c r="AD4211" s="11"/>
      <c r="AE4211" s="11"/>
      <c r="AF4211" s="11"/>
      <c r="AG4211" s="11"/>
      <c r="AH4211" s="11"/>
      <c r="AI4211" s="11" t="s">
        <v>225</v>
      </c>
      <c r="AJ4211" s="9" t="s">
        <v>59</v>
      </c>
      <c r="AK4211" s="9" t="s">
        <v>59</v>
      </c>
      <c r="AL4211" s="9"/>
    </row>
    <row r="4212" spans="1:38" hidden="1" x14ac:dyDescent="0.2">
      <c r="A4212" s="12">
        <v>3319</v>
      </c>
      <c r="B4212" s="12">
        <v>111</v>
      </c>
      <c r="C4212" s="11" t="s">
        <v>1511</v>
      </c>
      <c r="D4212" s="11" t="s">
        <v>1510</v>
      </c>
      <c r="E4212" s="12">
        <v>2008</v>
      </c>
      <c r="F4212" s="11" t="s">
        <v>227</v>
      </c>
      <c r="G4212" s="13">
        <v>7.4046649389115102E-3</v>
      </c>
      <c r="H4212" s="13">
        <v>20</v>
      </c>
      <c r="I4212" s="13"/>
      <c r="J4212" s="11"/>
      <c r="K4212" s="11"/>
      <c r="L4212" s="11" t="s">
        <v>816</v>
      </c>
      <c r="M4212" s="11" t="s">
        <v>57</v>
      </c>
      <c r="N4212" s="11" t="s">
        <v>1515</v>
      </c>
      <c r="O4212" s="11" t="s">
        <v>1514</v>
      </c>
      <c r="P4212" s="11" t="s">
        <v>237</v>
      </c>
      <c r="Q4212" s="11" t="s">
        <v>315</v>
      </c>
      <c r="R4212" s="14"/>
      <c r="S4212" s="11" t="s">
        <v>119</v>
      </c>
      <c r="T4212" s="11"/>
      <c r="U4212" s="11" t="s">
        <v>1512</v>
      </c>
      <c r="V4212" s="14"/>
      <c r="W4212" s="14"/>
      <c r="X4212" s="11" t="s">
        <v>33</v>
      </c>
      <c r="Y4212" s="11" t="s">
        <v>32</v>
      </c>
      <c r="Z4212" s="11" t="s">
        <v>20</v>
      </c>
      <c r="AA4212" s="11"/>
      <c r="AB4212" s="11" t="s">
        <v>184</v>
      </c>
      <c r="AC4212" s="11" t="s">
        <v>1002</v>
      </c>
      <c r="AD4212" s="11"/>
      <c r="AE4212" s="11"/>
      <c r="AF4212" s="11"/>
      <c r="AG4212" s="11"/>
      <c r="AH4212" s="11"/>
      <c r="AI4212" s="11" t="s">
        <v>225</v>
      </c>
      <c r="AJ4212" s="9" t="s">
        <v>59</v>
      </c>
      <c r="AK4212" s="9" t="s">
        <v>59</v>
      </c>
      <c r="AL4212" s="9"/>
    </row>
    <row r="4213" spans="1:38" hidden="1" x14ac:dyDescent="0.2">
      <c r="A4213" s="12">
        <v>3319</v>
      </c>
      <c r="B4213" s="12">
        <v>112</v>
      </c>
      <c r="C4213" s="11" t="s">
        <v>1511</v>
      </c>
      <c r="D4213" s="11" t="s">
        <v>1510</v>
      </c>
      <c r="E4213" s="12">
        <v>2008</v>
      </c>
      <c r="F4213" s="11" t="s">
        <v>227</v>
      </c>
      <c r="G4213" s="13">
        <v>1.11069974083673E-2</v>
      </c>
      <c r="H4213" s="13">
        <v>30</v>
      </c>
      <c r="I4213" s="13"/>
      <c r="J4213" s="11"/>
      <c r="K4213" s="11"/>
      <c r="L4213" s="11" t="s">
        <v>817</v>
      </c>
      <c r="M4213" s="11" t="s">
        <v>57</v>
      </c>
      <c r="N4213" s="11" t="s">
        <v>1515</v>
      </c>
      <c r="O4213" s="11" t="s">
        <v>1514</v>
      </c>
      <c r="P4213" s="11" t="s">
        <v>237</v>
      </c>
      <c r="Q4213" s="11" t="s">
        <v>315</v>
      </c>
      <c r="R4213" s="14"/>
      <c r="S4213" s="11" t="s">
        <v>119</v>
      </c>
      <c r="T4213" s="11"/>
      <c r="U4213" s="11" t="s">
        <v>1512</v>
      </c>
      <c r="V4213" s="14"/>
      <c r="W4213" s="14"/>
      <c r="X4213" s="11" t="s">
        <v>33</v>
      </c>
      <c r="Y4213" s="11" t="s">
        <v>32</v>
      </c>
      <c r="Z4213" s="11" t="s">
        <v>20</v>
      </c>
      <c r="AA4213" s="11"/>
      <c r="AB4213" s="11" t="s">
        <v>184</v>
      </c>
      <c r="AC4213" s="11" t="s">
        <v>1002</v>
      </c>
      <c r="AD4213" s="11"/>
      <c r="AE4213" s="11"/>
      <c r="AF4213" s="11"/>
      <c r="AG4213" s="11"/>
      <c r="AH4213" s="11"/>
      <c r="AI4213" s="11" t="s">
        <v>225</v>
      </c>
      <c r="AJ4213" s="9" t="s">
        <v>59</v>
      </c>
      <c r="AK4213" s="9" t="s">
        <v>59</v>
      </c>
      <c r="AL4213" s="9"/>
    </row>
    <row r="4214" spans="1:38" hidden="1" x14ac:dyDescent="0.2">
      <c r="A4214" s="12">
        <v>3319</v>
      </c>
      <c r="B4214" s="12">
        <v>113</v>
      </c>
      <c r="C4214" s="11" t="s">
        <v>1511</v>
      </c>
      <c r="D4214" s="11" t="s">
        <v>1510</v>
      </c>
      <c r="E4214" s="12">
        <v>2008</v>
      </c>
      <c r="F4214" s="11" t="s">
        <v>227</v>
      </c>
      <c r="G4214" s="13">
        <v>6.6641984450203596E-3</v>
      </c>
      <c r="H4214" s="13">
        <v>18</v>
      </c>
      <c r="I4214" s="13"/>
      <c r="J4214" s="11"/>
      <c r="K4214" s="11"/>
      <c r="L4214" s="11" t="s">
        <v>818</v>
      </c>
      <c r="M4214" s="11" t="s">
        <v>57</v>
      </c>
      <c r="N4214" s="11" t="s">
        <v>1515</v>
      </c>
      <c r="O4214" s="11" t="s">
        <v>1514</v>
      </c>
      <c r="P4214" s="11" t="s">
        <v>237</v>
      </c>
      <c r="Q4214" s="11" t="s">
        <v>315</v>
      </c>
      <c r="R4214" s="14"/>
      <c r="S4214" s="11" t="s">
        <v>119</v>
      </c>
      <c r="T4214" s="11"/>
      <c r="U4214" s="11" t="s">
        <v>1512</v>
      </c>
      <c r="V4214" s="14"/>
      <c r="W4214" s="14"/>
      <c r="X4214" s="11" t="s">
        <v>33</v>
      </c>
      <c r="Y4214" s="11" t="s">
        <v>32</v>
      </c>
      <c r="Z4214" s="11" t="s">
        <v>20</v>
      </c>
      <c r="AA4214" s="11"/>
      <c r="AB4214" s="11" t="s">
        <v>184</v>
      </c>
      <c r="AC4214" s="11" t="s">
        <v>1002</v>
      </c>
      <c r="AD4214" s="11"/>
      <c r="AE4214" s="11"/>
      <c r="AF4214" s="11"/>
      <c r="AG4214" s="11"/>
      <c r="AH4214" s="11"/>
      <c r="AI4214" s="11" t="s">
        <v>225</v>
      </c>
      <c r="AJ4214" s="9" t="s">
        <v>59</v>
      </c>
      <c r="AK4214" s="9" t="s">
        <v>59</v>
      </c>
      <c r="AL4214" s="9"/>
    </row>
    <row r="4215" spans="1:38" hidden="1" x14ac:dyDescent="0.2">
      <c r="A4215" s="12">
        <v>3319</v>
      </c>
      <c r="B4215" s="12">
        <v>114</v>
      </c>
      <c r="C4215" s="11" t="s">
        <v>1511</v>
      </c>
      <c r="D4215" s="11" t="s">
        <v>1510</v>
      </c>
      <c r="E4215" s="12">
        <v>2008</v>
      </c>
      <c r="F4215" s="11" t="s">
        <v>227</v>
      </c>
      <c r="G4215" s="13">
        <v>3.3320992225101798E-3</v>
      </c>
      <c r="H4215" s="13">
        <v>9</v>
      </c>
      <c r="I4215" s="13"/>
      <c r="J4215" s="11"/>
      <c r="K4215" s="11"/>
      <c r="L4215" s="11" t="s">
        <v>819</v>
      </c>
      <c r="M4215" s="11" t="s">
        <v>57</v>
      </c>
      <c r="N4215" s="11" t="s">
        <v>1515</v>
      </c>
      <c r="O4215" s="11" t="s">
        <v>1514</v>
      </c>
      <c r="P4215" s="11" t="s">
        <v>237</v>
      </c>
      <c r="Q4215" s="11" t="s">
        <v>315</v>
      </c>
      <c r="R4215" s="14"/>
      <c r="S4215" s="11" t="s">
        <v>119</v>
      </c>
      <c r="T4215" s="11"/>
      <c r="U4215" s="11" t="s">
        <v>1512</v>
      </c>
      <c r="V4215" s="14"/>
      <c r="W4215" s="14"/>
      <c r="X4215" s="11" t="s">
        <v>33</v>
      </c>
      <c r="Y4215" s="11" t="s">
        <v>32</v>
      </c>
      <c r="Z4215" s="11" t="s">
        <v>20</v>
      </c>
      <c r="AA4215" s="11"/>
      <c r="AB4215" s="11" t="s">
        <v>184</v>
      </c>
      <c r="AC4215" s="11" t="s">
        <v>1002</v>
      </c>
      <c r="AD4215" s="11"/>
      <c r="AE4215" s="11"/>
      <c r="AF4215" s="11"/>
      <c r="AG4215" s="11"/>
      <c r="AH4215" s="11"/>
      <c r="AI4215" s="11" t="s">
        <v>225</v>
      </c>
      <c r="AJ4215" s="9" t="s">
        <v>59</v>
      </c>
      <c r="AK4215" s="9" t="s">
        <v>59</v>
      </c>
      <c r="AL4215" s="9"/>
    </row>
    <row r="4216" spans="1:38" hidden="1" x14ac:dyDescent="0.2">
      <c r="A4216" s="12">
        <v>3319</v>
      </c>
      <c r="B4216" s="12">
        <v>115</v>
      </c>
      <c r="C4216" s="11" t="s">
        <v>1511</v>
      </c>
      <c r="D4216" s="11" t="s">
        <v>1510</v>
      </c>
      <c r="E4216" s="12">
        <v>2008</v>
      </c>
      <c r="F4216" s="11" t="s">
        <v>227</v>
      </c>
      <c r="G4216" s="13">
        <v>9.6260644205849698E-3</v>
      </c>
      <c r="H4216" s="13">
        <v>26</v>
      </c>
      <c r="I4216" s="13"/>
      <c r="J4216" s="11"/>
      <c r="K4216" s="11"/>
      <c r="L4216" s="11" t="s">
        <v>820</v>
      </c>
      <c r="M4216" s="11" t="s">
        <v>57</v>
      </c>
      <c r="N4216" s="11" t="s">
        <v>1515</v>
      </c>
      <c r="O4216" s="11" t="s">
        <v>1514</v>
      </c>
      <c r="P4216" s="11" t="s">
        <v>237</v>
      </c>
      <c r="Q4216" s="11" t="s">
        <v>315</v>
      </c>
      <c r="R4216" s="14"/>
      <c r="S4216" s="11" t="s">
        <v>119</v>
      </c>
      <c r="T4216" s="11"/>
      <c r="U4216" s="11" t="s">
        <v>1512</v>
      </c>
      <c r="V4216" s="14"/>
      <c r="W4216" s="14"/>
      <c r="X4216" s="11" t="s">
        <v>33</v>
      </c>
      <c r="Y4216" s="11" t="s">
        <v>32</v>
      </c>
      <c r="Z4216" s="11" t="s">
        <v>20</v>
      </c>
      <c r="AA4216" s="11"/>
      <c r="AB4216" s="11" t="s">
        <v>184</v>
      </c>
      <c r="AC4216" s="11" t="s">
        <v>1002</v>
      </c>
      <c r="AD4216" s="11"/>
      <c r="AE4216" s="11"/>
      <c r="AF4216" s="11"/>
      <c r="AG4216" s="11"/>
      <c r="AH4216" s="11"/>
      <c r="AI4216" s="11" t="s">
        <v>225</v>
      </c>
      <c r="AJ4216" s="9" t="s">
        <v>59</v>
      </c>
      <c r="AK4216" s="9" t="s">
        <v>59</v>
      </c>
      <c r="AL4216" s="9"/>
    </row>
    <row r="4217" spans="1:38" hidden="1" x14ac:dyDescent="0.2">
      <c r="A4217" s="12">
        <v>3319</v>
      </c>
      <c r="B4217" s="12">
        <v>116</v>
      </c>
      <c r="C4217" s="11" t="s">
        <v>1511</v>
      </c>
      <c r="D4217" s="11" t="s">
        <v>1510</v>
      </c>
      <c r="E4217" s="12">
        <v>2008</v>
      </c>
      <c r="F4217" s="11" t="s">
        <v>227</v>
      </c>
      <c r="G4217" s="13">
        <v>9.6260644205849698E-3</v>
      </c>
      <c r="H4217" s="13">
        <v>26</v>
      </c>
      <c r="I4217" s="13"/>
      <c r="J4217" s="11"/>
      <c r="K4217" s="11"/>
      <c r="L4217" s="11" t="s">
        <v>821</v>
      </c>
      <c r="M4217" s="11" t="s">
        <v>57</v>
      </c>
      <c r="N4217" s="11" t="s">
        <v>1515</v>
      </c>
      <c r="O4217" s="11" t="s">
        <v>1514</v>
      </c>
      <c r="P4217" s="11" t="s">
        <v>237</v>
      </c>
      <c r="Q4217" s="11" t="s">
        <v>315</v>
      </c>
      <c r="R4217" s="14"/>
      <c r="S4217" s="11" t="s">
        <v>119</v>
      </c>
      <c r="T4217" s="11"/>
      <c r="U4217" s="11" t="s">
        <v>1512</v>
      </c>
      <c r="V4217" s="14"/>
      <c r="W4217" s="14"/>
      <c r="X4217" s="11" t="s">
        <v>33</v>
      </c>
      <c r="Y4217" s="11" t="s">
        <v>32</v>
      </c>
      <c r="Z4217" s="11" t="s">
        <v>20</v>
      </c>
      <c r="AA4217" s="11"/>
      <c r="AB4217" s="11" t="s">
        <v>184</v>
      </c>
      <c r="AC4217" s="11" t="s">
        <v>1002</v>
      </c>
      <c r="AD4217" s="11"/>
      <c r="AE4217" s="11"/>
      <c r="AF4217" s="11"/>
      <c r="AG4217" s="11"/>
      <c r="AH4217" s="11"/>
      <c r="AI4217" s="11" t="s">
        <v>225</v>
      </c>
      <c r="AJ4217" s="9" t="s">
        <v>59</v>
      </c>
      <c r="AK4217" s="9" t="s">
        <v>59</v>
      </c>
      <c r="AL4217" s="9"/>
    </row>
    <row r="4218" spans="1:38" hidden="1" x14ac:dyDescent="0.2">
      <c r="A4218" s="12">
        <v>3319</v>
      </c>
      <c r="B4218" s="12">
        <v>117</v>
      </c>
      <c r="C4218" s="11" t="s">
        <v>1511</v>
      </c>
      <c r="D4218" s="11" t="s">
        <v>1510</v>
      </c>
      <c r="E4218" s="12">
        <v>2008</v>
      </c>
      <c r="F4218" s="11" t="s">
        <v>227</v>
      </c>
      <c r="G4218" s="13">
        <v>1.25879303961496E-2</v>
      </c>
      <c r="H4218" s="13">
        <v>34</v>
      </c>
      <c r="I4218" s="13"/>
      <c r="J4218" s="11"/>
      <c r="K4218" s="11"/>
      <c r="L4218" s="11" t="s">
        <v>822</v>
      </c>
      <c r="M4218" s="11" t="s">
        <v>57</v>
      </c>
      <c r="N4218" s="11" t="s">
        <v>1515</v>
      </c>
      <c r="O4218" s="11" t="s">
        <v>1514</v>
      </c>
      <c r="P4218" s="11" t="s">
        <v>237</v>
      </c>
      <c r="Q4218" s="11" t="s">
        <v>315</v>
      </c>
      <c r="R4218" s="14"/>
      <c r="S4218" s="11" t="s">
        <v>119</v>
      </c>
      <c r="T4218" s="11"/>
      <c r="U4218" s="11" t="s">
        <v>1512</v>
      </c>
      <c r="V4218" s="14"/>
      <c r="W4218" s="14"/>
      <c r="X4218" s="11" t="s">
        <v>33</v>
      </c>
      <c r="Y4218" s="11" t="s">
        <v>32</v>
      </c>
      <c r="Z4218" s="11" t="s">
        <v>20</v>
      </c>
      <c r="AA4218" s="11"/>
      <c r="AB4218" s="11" t="s">
        <v>184</v>
      </c>
      <c r="AC4218" s="11" t="s">
        <v>1002</v>
      </c>
      <c r="AD4218" s="11"/>
      <c r="AE4218" s="11"/>
      <c r="AF4218" s="11"/>
      <c r="AG4218" s="11"/>
      <c r="AH4218" s="11"/>
      <c r="AI4218" s="11" t="s">
        <v>225</v>
      </c>
      <c r="AJ4218" s="9" t="s">
        <v>59</v>
      </c>
      <c r="AK4218" s="9" t="s">
        <v>59</v>
      </c>
      <c r="AL4218" s="9"/>
    </row>
    <row r="4219" spans="1:38" hidden="1" x14ac:dyDescent="0.2">
      <c r="A4219" s="12">
        <v>3319</v>
      </c>
      <c r="B4219" s="12">
        <v>118</v>
      </c>
      <c r="C4219" s="11" t="s">
        <v>1511</v>
      </c>
      <c r="D4219" s="11" t="s">
        <v>1510</v>
      </c>
      <c r="E4219" s="12">
        <v>2008</v>
      </c>
      <c r="F4219" s="11" t="s">
        <v>227</v>
      </c>
      <c r="G4219" s="13">
        <v>6.6641984450203596E-3</v>
      </c>
      <c r="H4219" s="13">
        <v>18</v>
      </c>
      <c r="I4219" s="13"/>
      <c r="J4219" s="11"/>
      <c r="K4219" s="11"/>
      <c r="L4219" s="11" t="s">
        <v>823</v>
      </c>
      <c r="M4219" s="11" t="s">
        <v>57</v>
      </c>
      <c r="N4219" s="11" t="s">
        <v>1515</v>
      </c>
      <c r="O4219" s="11" t="s">
        <v>1514</v>
      </c>
      <c r="P4219" s="11" t="s">
        <v>237</v>
      </c>
      <c r="Q4219" s="11" t="s">
        <v>315</v>
      </c>
      <c r="R4219" s="14"/>
      <c r="S4219" s="11" t="s">
        <v>119</v>
      </c>
      <c r="T4219" s="11"/>
      <c r="U4219" s="11" t="s">
        <v>1512</v>
      </c>
      <c r="V4219" s="14"/>
      <c r="W4219" s="14"/>
      <c r="X4219" s="11" t="s">
        <v>33</v>
      </c>
      <c r="Y4219" s="11" t="s">
        <v>32</v>
      </c>
      <c r="Z4219" s="11" t="s">
        <v>20</v>
      </c>
      <c r="AA4219" s="11"/>
      <c r="AB4219" s="11" t="s">
        <v>184</v>
      </c>
      <c r="AC4219" s="11" t="s">
        <v>1002</v>
      </c>
      <c r="AD4219" s="11"/>
      <c r="AE4219" s="11"/>
      <c r="AF4219" s="11"/>
      <c r="AG4219" s="11"/>
      <c r="AH4219" s="11"/>
      <c r="AI4219" s="11" t="s">
        <v>225</v>
      </c>
      <c r="AJ4219" s="9" t="s">
        <v>59</v>
      </c>
      <c r="AK4219" s="9" t="s">
        <v>59</v>
      </c>
      <c r="AL4219" s="9"/>
    </row>
    <row r="4220" spans="1:38" hidden="1" x14ac:dyDescent="0.2">
      <c r="A4220" s="12">
        <v>3319</v>
      </c>
      <c r="B4220" s="12">
        <v>119</v>
      </c>
      <c r="C4220" s="11" t="s">
        <v>1511</v>
      </c>
      <c r="D4220" s="11" t="s">
        <v>1510</v>
      </c>
      <c r="E4220" s="12">
        <v>2008</v>
      </c>
      <c r="F4220" s="11" t="s">
        <v>227</v>
      </c>
      <c r="G4220" s="13">
        <v>1.14772306553128E-2</v>
      </c>
      <c r="H4220" s="13">
        <v>31</v>
      </c>
      <c r="I4220" s="13"/>
      <c r="J4220" s="11"/>
      <c r="K4220" s="11"/>
      <c r="L4220" s="11" t="s">
        <v>824</v>
      </c>
      <c r="M4220" s="11" t="s">
        <v>57</v>
      </c>
      <c r="N4220" s="11" t="s">
        <v>1515</v>
      </c>
      <c r="O4220" s="11" t="s">
        <v>1514</v>
      </c>
      <c r="P4220" s="11" t="s">
        <v>237</v>
      </c>
      <c r="Q4220" s="11" t="s">
        <v>315</v>
      </c>
      <c r="R4220" s="14"/>
      <c r="S4220" s="11" t="s">
        <v>119</v>
      </c>
      <c r="T4220" s="11"/>
      <c r="U4220" s="11" t="s">
        <v>1512</v>
      </c>
      <c r="V4220" s="14"/>
      <c r="W4220" s="14"/>
      <c r="X4220" s="11" t="s">
        <v>33</v>
      </c>
      <c r="Y4220" s="11" t="s">
        <v>32</v>
      </c>
      <c r="Z4220" s="11" t="s">
        <v>20</v>
      </c>
      <c r="AA4220" s="11"/>
      <c r="AB4220" s="11" t="s">
        <v>184</v>
      </c>
      <c r="AC4220" s="11" t="s">
        <v>1002</v>
      </c>
      <c r="AD4220" s="11"/>
      <c r="AE4220" s="11"/>
      <c r="AF4220" s="11"/>
      <c r="AG4220" s="11"/>
      <c r="AH4220" s="11"/>
      <c r="AI4220" s="11" t="s">
        <v>225</v>
      </c>
      <c r="AJ4220" s="9" t="s">
        <v>59</v>
      </c>
      <c r="AK4220" s="9" t="s">
        <v>59</v>
      </c>
      <c r="AL4220" s="9"/>
    </row>
    <row r="4221" spans="1:38" hidden="1" x14ac:dyDescent="0.2">
      <c r="A4221" s="12">
        <v>3319</v>
      </c>
      <c r="B4221" s="12">
        <v>120</v>
      </c>
      <c r="C4221" s="11" t="s">
        <v>1511</v>
      </c>
      <c r="D4221" s="11" t="s">
        <v>1510</v>
      </c>
      <c r="E4221" s="12">
        <v>2008</v>
      </c>
      <c r="F4221" s="11" t="s">
        <v>227</v>
      </c>
      <c r="G4221" s="13">
        <v>5.1832654572380602E-3</v>
      </c>
      <c r="H4221" s="13">
        <v>14</v>
      </c>
      <c r="I4221" s="13"/>
      <c r="J4221" s="11"/>
      <c r="K4221" s="11"/>
      <c r="L4221" s="11" t="s">
        <v>825</v>
      </c>
      <c r="M4221" s="11" t="s">
        <v>57</v>
      </c>
      <c r="N4221" s="11" t="s">
        <v>1515</v>
      </c>
      <c r="O4221" s="11" t="s">
        <v>1514</v>
      </c>
      <c r="P4221" s="11" t="s">
        <v>237</v>
      </c>
      <c r="Q4221" s="11" t="s">
        <v>315</v>
      </c>
      <c r="R4221" s="14"/>
      <c r="S4221" s="11" t="s">
        <v>119</v>
      </c>
      <c r="T4221" s="11"/>
      <c r="U4221" s="11" t="s">
        <v>1512</v>
      </c>
      <c r="V4221" s="14"/>
      <c r="W4221" s="14"/>
      <c r="X4221" s="11" t="s">
        <v>33</v>
      </c>
      <c r="Y4221" s="11" t="s">
        <v>32</v>
      </c>
      <c r="Z4221" s="11" t="s">
        <v>20</v>
      </c>
      <c r="AA4221" s="11"/>
      <c r="AB4221" s="11" t="s">
        <v>184</v>
      </c>
      <c r="AC4221" s="11" t="s">
        <v>1002</v>
      </c>
      <c r="AD4221" s="11"/>
      <c r="AE4221" s="11"/>
      <c r="AF4221" s="11"/>
      <c r="AG4221" s="11"/>
      <c r="AH4221" s="11"/>
      <c r="AI4221" s="11" t="s">
        <v>225</v>
      </c>
      <c r="AJ4221" s="9" t="s">
        <v>59</v>
      </c>
      <c r="AK4221" s="9" t="s">
        <v>59</v>
      </c>
      <c r="AL4221" s="9"/>
    </row>
    <row r="4222" spans="1:38" hidden="1" x14ac:dyDescent="0.2">
      <c r="A4222" s="12">
        <v>3319</v>
      </c>
      <c r="B4222" s="12">
        <v>121</v>
      </c>
      <c r="C4222" s="11" t="s">
        <v>1511</v>
      </c>
      <c r="D4222" s="11" t="s">
        <v>1510</v>
      </c>
      <c r="E4222" s="12">
        <v>2008</v>
      </c>
      <c r="F4222" s="11" t="s">
        <v>227</v>
      </c>
      <c r="G4222" s="13">
        <v>5.5534987041836398E-3</v>
      </c>
      <c r="H4222" s="13">
        <v>15</v>
      </c>
      <c r="I4222" s="13"/>
      <c r="J4222" s="11"/>
      <c r="K4222" s="11"/>
      <c r="L4222" s="11" t="s">
        <v>826</v>
      </c>
      <c r="M4222" s="11" t="s">
        <v>57</v>
      </c>
      <c r="N4222" s="11" t="s">
        <v>1515</v>
      </c>
      <c r="O4222" s="11" t="s">
        <v>1514</v>
      </c>
      <c r="P4222" s="11" t="s">
        <v>237</v>
      </c>
      <c r="Q4222" s="11" t="s">
        <v>315</v>
      </c>
      <c r="R4222" s="14"/>
      <c r="S4222" s="11" t="s">
        <v>119</v>
      </c>
      <c r="T4222" s="11"/>
      <c r="U4222" s="11" t="s">
        <v>1512</v>
      </c>
      <c r="V4222" s="14"/>
      <c r="W4222" s="14"/>
      <c r="X4222" s="11" t="s">
        <v>33</v>
      </c>
      <c r="Y4222" s="11" t="s">
        <v>32</v>
      </c>
      <c r="Z4222" s="11" t="s">
        <v>20</v>
      </c>
      <c r="AA4222" s="11"/>
      <c r="AB4222" s="11" t="s">
        <v>184</v>
      </c>
      <c r="AC4222" s="11" t="s">
        <v>1002</v>
      </c>
      <c r="AD4222" s="11"/>
      <c r="AE4222" s="11"/>
      <c r="AF4222" s="11"/>
      <c r="AG4222" s="11"/>
      <c r="AH4222" s="11"/>
      <c r="AI4222" s="11" t="s">
        <v>225</v>
      </c>
      <c r="AJ4222" s="9" t="s">
        <v>59</v>
      </c>
      <c r="AK4222" s="9" t="s">
        <v>59</v>
      </c>
      <c r="AL4222" s="9"/>
    </row>
    <row r="4223" spans="1:38" hidden="1" x14ac:dyDescent="0.2">
      <c r="A4223" s="12">
        <v>3319</v>
      </c>
      <c r="B4223" s="12">
        <v>122</v>
      </c>
      <c r="C4223" s="11" t="s">
        <v>1511</v>
      </c>
      <c r="D4223" s="11" t="s">
        <v>1510</v>
      </c>
      <c r="E4223" s="12">
        <v>2008</v>
      </c>
      <c r="F4223" s="11" t="s">
        <v>227</v>
      </c>
      <c r="G4223" s="13">
        <v>1.8511662347278799E-3</v>
      </c>
      <c r="H4223" s="13">
        <v>5</v>
      </c>
      <c r="I4223" s="13"/>
      <c r="J4223" s="11"/>
      <c r="K4223" s="11"/>
      <c r="L4223" s="11" t="s">
        <v>827</v>
      </c>
      <c r="M4223" s="11" t="s">
        <v>57</v>
      </c>
      <c r="N4223" s="11" t="s">
        <v>1515</v>
      </c>
      <c r="O4223" s="11" t="s">
        <v>1514</v>
      </c>
      <c r="P4223" s="11" t="s">
        <v>237</v>
      </c>
      <c r="Q4223" s="11" t="s">
        <v>315</v>
      </c>
      <c r="R4223" s="14"/>
      <c r="S4223" s="11" t="s">
        <v>119</v>
      </c>
      <c r="T4223" s="11"/>
      <c r="U4223" s="11" t="s">
        <v>1512</v>
      </c>
      <c r="V4223" s="14"/>
      <c r="W4223" s="14"/>
      <c r="X4223" s="11" t="s">
        <v>33</v>
      </c>
      <c r="Y4223" s="11" t="s">
        <v>32</v>
      </c>
      <c r="Z4223" s="11" t="s">
        <v>20</v>
      </c>
      <c r="AA4223" s="11"/>
      <c r="AB4223" s="11" t="s">
        <v>184</v>
      </c>
      <c r="AC4223" s="11" t="s">
        <v>1002</v>
      </c>
      <c r="AD4223" s="11"/>
      <c r="AE4223" s="11"/>
      <c r="AF4223" s="11"/>
      <c r="AG4223" s="11"/>
      <c r="AH4223" s="11"/>
      <c r="AI4223" s="11" t="s">
        <v>225</v>
      </c>
      <c r="AJ4223" s="9" t="s">
        <v>59</v>
      </c>
      <c r="AK4223" s="9" t="s">
        <v>59</v>
      </c>
      <c r="AL4223" s="9"/>
    </row>
    <row r="4224" spans="1:38" hidden="1" x14ac:dyDescent="0.2">
      <c r="A4224" s="12">
        <v>3319</v>
      </c>
      <c r="B4224" s="12">
        <v>123</v>
      </c>
      <c r="C4224" s="11" t="s">
        <v>1511</v>
      </c>
      <c r="D4224" s="11" t="s">
        <v>1510</v>
      </c>
      <c r="E4224" s="12">
        <v>2008</v>
      </c>
      <c r="F4224" s="11" t="s">
        <v>227</v>
      </c>
      <c r="G4224" s="13">
        <v>6.2939651980747904E-3</v>
      </c>
      <c r="H4224" s="13">
        <v>17</v>
      </c>
      <c r="I4224" s="13"/>
      <c r="J4224" s="11"/>
      <c r="K4224" s="11"/>
      <c r="L4224" s="11" t="s">
        <v>828</v>
      </c>
      <c r="M4224" s="11" t="s">
        <v>57</v>
      </c>
      <c r="N4224" s="11" t="s">
        <v>1515</v>
      </c>
      <c r="O4224" s="11" t="s">
        <v>1514</v>
      </c>
      <c r="P4224" s="11" t="s">
        <v>237</v>
      </c>
      <c r="Q4224" s="11" t="s">
        <v>315</v>
      </c>
      <c r="R4224" s="14"/>
      <c r="S4224" s="11" t="s">
        <v>119</v>
      </c>
      <c r="T4224" s="11"/>
      <c r="U4224" s="11" t="s">
        <v>1512</v>
      </c>
      <c r="V4224" s="14"/>
      <c r="W4224" s="14"/>
      <c r="X4224" s="11" t="s">
        <v>33</v>
      </c>
      <c r="Y4224" s="11" t="s">
        <v>32</v>
      </c>
      <c r="Z4224" s="11" t="s">
        <v>20</v>
      </c>
      <c r="AA4224" s="11"/>
      <c r="AB4224" s="11" t="s">
        <v>184</v>
      </c>
      <c r="AC4224" s="11" t="s">
        <v>1002</v>
      </c>
      <c r="AD4224" s="11"/>
      <c r="AE4224" s="11"/>
      <c r="AF4224" s="11"/>
      <c r="AG4224" s="11"/>
      <c r="AH4224" s="11"/>
      <c r="AI4224" s="11" t="s">
        <v>225</v>
      </c>
      <c r="AJ4224" s="9" t="s">
        <v>59</v>
      </c>
      <c r="AK4224" s="9" t="s">
        <v>59</v>
      </c>
      <c r="AL4224" s="9"/>
    </row>
    <row r="4225" spans="1:38" hidden="1" x14ac:dyDescent="0.2">
      <c r="A4225" s="12">
        <v>3319</v>
      </c>
      <c r="B4225" s="12">
        <v>124</v>
      </c>
      <c r="C4225" s="11" t="s">
        <v>1511</v>
      </c>
      <c r="D4225" s="11" t="s">
        <v>1510</v>
      </c>
      <c r="E4225" s="12">
        <v>2008</v>
      </c>
      <c r="F4225" s="11" t="s">
        <v>227</v>
      </c>
      <c r="G4225" s="13">
        <v>7.4046649389115102E-4</v>
      </c>
      <c r="H4225" s="13">
        <v>2</v>
      </c>
      <c r="I4225" s="13"/>
      <c r="J4225" s="11"/>
      <c r="K4225" s="11"/>
      <c r="L4225" s="11" t="s">
        <v>829</v>
      </c>
      <c r="M4225" s="11" t="s">
        <v>57</v>
      </c>
      <c r="N4225" s="11" t="s">
        <v>1515</v>
      </c>
      <c r="O4225" s="11" t="s">
        <v>1514</v>
      </c>
      <c r="P4225" s="11" t="s">
        <v>237</v>
      </c>
      <c r="Q4225" s="11" t="s">
        <v>315</v>
      </c>
      <c r="R4225" s="14"/>
      <c r="S4225" s="11" t="s">
        <v>119</v>
      </c>
      <c r="T4225" s="11"/>
      <c r="U4225" s="11" t="s">
        <v>1512</v>
      </c>
      <c r="V4225" s="14"/>
      <c r="W4225" s="14"/>
      <c r="X4225" s="11" t="s">
        <v>33</v>
      </c>
      <c r="Y4225" s="11" t="s">
        <v>32</v>
      </c>
      <c r="Z4225" s="11" t="s">
        <v>20</v>
      </c>
      <c r="AA4225" s="11"/>
      <c r="AB4225" s="11" t="s">
        <v>184</v>
      </c>
      <c r="AC4225" s="11" t="s">
        <v>1002</v>
      </c>
      <c r="AD4225" s="11"/>
      <c r="AE4225" s="11"/>
      <c r="AF4225" s="11"/>
      <c r="AG4225" s="11"/>
      <c r="AH4225" s="11"/>
      <c r="AI4225" s="11" t="s">
        <v>225</v>
      </c>
      <c r="AJ4225" s="9" t="s">
        <v>59</v>
      </c>
      <c r="AK4225" s="9" t="s">
        <v>59</v>
      </c>
      <c r="AL4225" s="9"/>
    </row>
    <row r="4226" spans="1:38" hidden="1" x14ac:dyDescent="0.2">
      <c r="A4226" s="12">
        <v>3319</v>
      </c>
      <c r="B4226" s="12">
        <v>125</v>
      </c>
      <c r="C4226" s="11" t="s">
        <v>1511</v>
      </c>
      <c r="D4226" s="11" t="s">
        <v>1510</v>
      </c>
      <c r="E4226" s="12">
        <v>2008</v>
      </c>
      <c r="F4226" s="11" t="s">
        <v>227</v>
      </c>
      <c r="G4226" s="13">
        <v>4.07256571640133E-3</v>
      </c>
      <c r="H4226" s="13">
        <v>11</v>
      </c>
      <c r="I4226" s="13"/>
      <c r="J4226" s="11"/>
      <c r="K4226" s="11"/>
      <c r="L4226" s="11" t="s">
        <v>830</v>
      </c>
      <c r="M4226" s="11" t="s">
        <v>57</v>
      </c>
      <c r="N4226" s="11" t="s">
        <v>1515</v>
      </c>
      <c r="O4226" s="11" t="s">
        <v>1514</v>
      </c>
      <c r="P4226" s="11" t="s">
        <v>237</v>
      </c>
      <c r="Q4226" s="11" t="s">
        <v>315</v>
      </c>
      <c r="R4226" s="14"/>
      <c r="S4226" s="11" t="s">
        <v>119</v>
      </c>
      <c r="T4226" s="11"/>
      <c r="U4226" s="11" t="s">
        <v>1512</v>
      </c>
      <c r="V4226" s="14"/>
      <c r="W4226" s="14"/>
      <c r="X4226" s="11" t="s">
        <v>33</v>
      </c>
      <c r="Y4226" s="11" t="s">
        <v>32</v>
      </c>
      <c r="Z4226" s="11" t="s">
        <v>20</v>
      </c>
      <c r="AA4226" s="11"/>
      <c r="AB4226" s="11" t="s">
        <v>184</v>
      </c>
      <c r="AC4226" s="11" t="s">
        <v>1002</v>
      </c>
      <c r="AD4226" s="11"/>
      <c r="AE4226" s="11"/>
      <c r="AF4226" s="11"/>
      <c r="AG4226" s="11"/>
      <c r="AH4226" s="11"/>
      <c r="AI4226" s="11" t="s">
        <v>225</v>
      </c>
      <c r="AJ4226" s="9" t="s">
        <v>59</v>
      </c>
      <c r="AK4226" s="9" t="s">
        <v>59</v>
      </c>
      <c r="AL4226" s="9"/>
    </row>
    <row r="4227" spans="1:38" hidden="1" x14ac:dyDescent="0.2">
      <c r="A4227" s="12">
        <v>3319</v>
      </c>
      <c r="B4227" s="12">
        <v>126</v>
      </c>
      <c r="C4227" s="11" t="s">
        <v>1511</v>
      </c>
      <c r="D4227" s="11" t="s">
        <v>1510</v>
      </c>
      <c r="E4227" s="12">
        <v>2008</v>
      </c>
      <c r="F4227" s="11" t="s">
        <v>227</v>
      </c>
      <c r="G4227" s="13">
        <v>2.22139948167345E-3</v>
      </c>
      <c r="H4227" s="13">
        <v>6</v>
      </c>
      <c r="I4227" s="13"/>
      <c r="J4227" s="11"/>
      <c r="K4227" s="11"/>
      <c r="L4227" s="11" t="s">
        <v>831</v>
      </c>
      <c r="M4227" s="11" t="s">
        <v>57</v>
      </c>
      <c r="N4227" s="11" t="s">
        <v>1515</v>
      </c>
      <c r="O4227" s="11" t="s">
        <v>1514</v>
      </c>
      <c r="P4227" s="11" t="s">
        <v>237</v>
      </c>
      <c r="Q4227" s="11" t="s">
        <v>315</v>
      </c>
      <c r="R4227" s="14"/>
      <c r="S4227" s="11" t="s">
        <v>119</v>
      </c>
      <c r="T4227" s="11"/>
      <c r="U4227" s="11" t="s">
        <v>1512</v>
      </c>
      <c r="V4227" s="14"/>
      <c r="W4227" s="14"/>
      <c r="X4227" s="11" t="s">
        <v>33</v>
      </c>
      <c r="Y4227" s="11" t="s">
        <v>32</v>
      </c>
      <c r="Z4227" s="11" t="s">
        <v>20</v>
      </c>
      <c r="AA4227" s="11"/>
      <c r="AB4227" s="11" t="s">
        <v>184</v>
      </c>
      <c r="AC4227" s="11" t="s">
        <v>1002</v>
      </c>
      <c r="AD4227" s="11"/>
      <c r="AE4227" s="11"/>
      <c r="AF4227" s="11"/>
      <c r="AG4227" s="11"/>
      <c r="AH4227" s="11"/>
      <c r="AI4227" s="11" t="s">
        <v>225</v>
      </c>
      <c r="AJ4227" s="9" t="s">
        <v>59</v>
      </c>
      <c r="AK4227" s="9" t="s">
        <v>59</v>
      </c>
      <c r="AL4227" s="9"/>
    </row>
    <row r="4228" spans="1:38" hidden="1" x14ac:dyDescent="0.2">
      <c r="A4228" s="12">
        <v>3319</v>
      </c>
      <c r="B4228" s="12">
        <v>127</v>
      </c>
      <c r="C4228" s="11" t="s">
        <v>1511</v>
      </c>
      <c r="D4228" s="11" t="s">
        <v>1510</v>
      </c>
      <c r="E4228" s="12">
        <v>2008</v>
      </c>
      <c r="F4228" s="11" t="s">
        <v>227</v>
      </c>
      <c r="G4228" s="13">
        <v>2.9618659755646102E-3</v>
      </c>
      <c r="H4228" s="13">
        <v>8</v>
      </c>
      <c r="I4228" s="13"/>
      <c r="J4228" s="11"/>
      <c r="K4228" s="11"/>
      <c r="L4228" s="11" t="s">
        <v>832</v>
      </c>
      <c r="M4228" s="11" t="s">
        <v>57</v>
      </c>
      <c r="N4228" s="11" t="s">
        <v>1515</v>
      </c>
      <c r="O4228" s="11" t="s">
        <v>1514</v>
      </c>
      <c r="P4228" s="11" t="s">
        <v>237</v>
      </c>
      <c r="Q4228" s="11" t="s">
        <v>315</v>
      </c>
      <c r="R4228" s="14"/>
      <c r="S4228" s="11" t="s">
        <v>119</v>
      </c>
      <c r="T4228" s="11"/>
      <c r="U4228" s="11" t="s">
        <v>1512</v>
      </c>
      <c r="V4228" s="14"/>
      <c r="W4228" s="14"/>
      <c r="X4228" s="11" t="s">
        <v>33</v>
      </c>
      <c r="Y4228" s="11" t="s">
        <v>32</v>
      </c>
      <c r="Z4228" s="11" t="s">
        <v>20</v>
      </c>
      <c r="AA4228" s="11"/>
      <c r="AB4228" s="11" t="s">
        <v>184</v>
      </c>
      <c r="AC4228" s="11" t="s">
        <v>1002</v>
      </c>
      <c r="AD4228" s="11"/>
      <c r="AE4228" s="11"/>
      <c r="AF4228" s="11"/>
      <c r="AG4228" s="11"/>
      <c r="AH4228" s="11"/>
      <c r="AI4228" s="11" t="s">
        <v>225</v>
      </c>
      <c r="AJ4228" s="9" t="s">
        <v>59</v>
      </c>
      <c r="AK4228" s="9" t="s">
        <v>59</v>
      </c>
      <c r="AL4228" s="9"/>
    </row>
    <row r="4229" spans="1:38" hidden="1" x14ac:dyDescent="0.2">
      <c r="A4229" s="12">
        <v>3319</v>
      </c>
      <c r="B4229" s="12">
        <v>128</v>
      </c>
      <c r="C4229" s="11" t="s">
        <v>1511</v>
      </c>
      <c r="D4229" s="11" t="s">
        <v>1510</v>
      </c>
      <c r="E4229" s="12">
        <v>2008</v>
      </c>
      <c r="F4229" s="11" t="s">
        <v>227</v>
      </c>
      <c r="G4229" s="13">
        <v>0</v>
      </c>
      <c r="H4229" s="13">
        <v>0</v>
      </c>
      <c r="I4229" s="13"/>
      <c r="J4229" s="11"/>
      <c r="K4229" s="11"/>
      <c r="L4229" s="11" t="s">
        <v>833</v>
      </c>
      <c r="M4229" s="11" t="s">
        <v>57</v>
      </c>
      <c r="N4229" s="11" t="s">
        <v>1515</v>
      </c>
      <c r="O4229" s="11" t="s">
        <v>1514</v>
      </c>
      <c r="P4229" s="11" t="s">
        <v>237</v>
      </c>
      <c r="Q4229" s="11" t="s">
        <v>315</v>
      </c>
      <c r="R4229" s="14"/>
      <c r="S4229" s="11" t="s">
        <v>119</v>
      </c>
      <c r="T4229" s="11"/>
      <c r="U4229" s="11" t="s">
        <v>1512</v>
      </c>
      <c r="V4229" s="14"/>
      <c r="W4229" s="14"/>
      <c r="X4229" s="11" t="s">
        <v>33</v>
      </c>
      <c r="Y4229" s="11" t="s">
        <v>32</v>
      </c>
      <c r="Z4229" s="11" t="s">
        <v>20</v>
      </c>
      <c r="AA4229" s="11"/>
      <c r="AB4229" s="11" t="s">
        <v>184</v>
      </c>
      <c r="AC4229" s="11" t="s">
        <v>1002</v>
      </c>
      <c r="AD4229" s="11"/>
      <c r="AE4229" s="11"/>
      <c r="AF4229" s="11"/>
      <c r="AG4229" s="11"/>
      <c r="AH4229" s="11"/>
      <c r="AI4229" s="11" t="s">
        <v>225</v>
      </c>
      <c r="AJ4229" s="9" t="s">
        <v>59</v>
      </c>
      <c r="AK4229" s="9" t="s">
        <v>59</v>
      </c>
      <c r="AL4229" s="9"/>
    </row>
    <row r="4230" spans="1:38" hidden="1" x14ac:dyDescent="0.2">
      <c r="A4230" s="12">
        <v>3319</v>
      </c>
      <c r="B4230" s="12">
        <v>129</v>
      </c>
      <c r="C4230" s="11" t="s">
        <v>1511</v>
      </c>
      <c r="D4230" s="11" t="s">
        <v>1510</v>
      </c>
      <c r="E4230" s="12">
        <v>2008</v>
      </c>
      <c r="F4230" s="11" t="s">
        <v>227</v>
      </c>
      <c r="G4230" s="13">
        <v>2.5916327286190301E-3</v>
      </c>
      <c r="H4230" s="13">
        <v>7</v>
      </c>
      <c r="I4230" s="13"/>
      <c r="J4230" s="11"/>
      <c r="K4230" s="11"/>
      <c r="L4230" s="11" t="s">
        <v>834</v>
      </c>
      <c r="M4230" s="11" t="s">
        <v>57</v>
      </c>
      <c r="N4230" s="11" t="s">
        <v>1515</v>
      </c>
      <c r="O4230" s="11" t="s">
        <v>1514</v>
      </c>
      <c r="P4230" s="11" t="s">
        <v>237</v>
      </c>
      <c r="Q4230" s="11" t="s">
        <v>315</v>
      </c>
      <c r="R4230" s="14"/>
      <c r="S4230" s="11" t="s">
        <v>119</v>
      </c>
      <c r="T4230" s="11"/>
      <c r="U4230" s="11" t="s">
        <v>1512</v>
      </c>
      <c r="V4230" s="14"/>
      <c r="W4230" s="14"/>
      <c r="X4230" s="11" t="s">
        <v>33</v>
      </c>
      <c r="Y4230" s="11" t="s">
        <v>32</v>
      </c>
      <c r="Z4230" s="11" t="s">
        <v>20</v>
      </c>
      <c r="AA4230" s="11"/>
      <c r="AB4230" s="11" t="s">
        <v>184</v>
      </c>
      <c r="AC4230" s="11" t="s">
        <v>1002</v>
      </c>
      <c r="AD4230" s="11"/>
      <c r="AE4230" s="11"/>
      <c r="AF4230" s="11"/>
      <c r="AG4230" s="11"/>
      <c r="AH4230" s="11"/>
      <c r="AI4230" s="11" t="s">
        <v>225</v>
      </c>
      <c r="AJ4230" s="9" t="s">
        <v>59</v>
      </c>
      <c r="AK4230" s="9" t="s">
        <v>59</v>
      </c>
      <c r="AL4230" s="9"/>
    </row>
    <row r="4231" spans="1:38" hidden="1" x14ac:dyDescent="0.2">
      <c r="A4231" s="12">
        <v>3319</v>
      </c>
      <c r="B4231" s="12">
        <v>130</v>
      </c>
      <c r="C4231" s="11" t="s">
        <v>1511</v>
      </c>
      <c r="D4231" s="11" t="s">
        <v>1510</v>
      </c>
      <c r="E4231" s="12">
        <v>2008</v>
      </c>
      <c r="F4231" s="11" t="s">
        <v>227</v>
      </c>
      <c r="G4231" s="13">
        <v>2.9618659755646102E-3</v>
      </c>
      <c r="H4231" s="13">
        <v>8</v>
      </c>
      <c r="I4231" s="13"/>
      <c r="J4231" s="11"/>
      <c r="K4231" s="11"/>
      <c r="L4231" s="11" t="s">
        <v>835</v>
      </c>
      <c r="M4231" s="11" t="s">
        <v>57</v>
      </c>
      <c r="N4231" s="11" t="s">
        <v>1515</v>
      </c>
      <c r="O4231" s="11" t="s">
        <v>1514</v>
      </c>
      <c r="P4231" s="11" t="s">
        <v>237</v>
      </c>
      <c r="Q4231" s="11" t="s">
        <v>315</v>
      </c>
      <c r="R4231" s="14"/>
      <c r="S4231" s="11" t="s">
        <v>119</v>
      </c>
      <c r="T4231" s="11"/>
      <c r="U4231" s="11" t="s">
        <v>1512</v>
      </c>
      <c r="V4231" s="14"/>
      <c r="W4231" s="14"/>
      <c r="X4231" s="11" t="s">
        <v>33</v>
      </c>
      <c r="Y4231" s="11" t="s">
        <v>32</v>
      </c>
      <c r="Z4231" s="11" t="s">
        <v>20</v>
      </c>
      <c r="AA4231" s="11"/>
      <c r="AB4231" s="11" t="s">
        <v>184</v>
      </c>
      <c r="AC4231" s="11" t="s">
        <v>1002</v>
      </c>
      <c r="AD4231" s="11"/>
      <c r="AE4231" s="11"/>
      <c r="AF4231" s="11"/>
      <c r="AG4231" s="11"/>
      <c r="AH4231" s="11"/>
      <c r="AI4231" s="11" t="s">
        <v>225</v>
      </c>
      <c r="AJ4231" s="9" t="s">
        <v>59</v>
      </c>
      <c r="AK4231" s="9" t="s">
        <v>59</v>
      </c>
      <c r="AL4231" s="9"/>
    </row>
    <row r="4232" spans="1:38" hidden="1" x14ac:dyDescent="0.2">
      <c r="A4232" s="12">
        <v>3319</v>
      </c>
      <c r="B4232" s="12">
        <v>131</v>
      </c>
      <c r="C4232" s="11" t="s">
        <v>1511</v>
      </c>
      <c r="D4232" s="11" t="s">
        <v>1510</v>
      </c>
      <c r="E4232" s="12">
        <v>2008</v>
      </c>
      <c r="F4232" s="11" t="s">
        <v>227</v>
      </c>
      <c r="G4232" s="13">
        <v>4.4427989633469096E-3</v>
      </c>
      <c r="H4232" s="13">
        <v>12</v>
      </c>
      <c r="I4232" s="13"/>
      <c r="J4232" s="11"/>
      <c r="K4232" s="11"/>
      <c r="L4232" s="11" t="s">
        <v>836</v>
      </c>
      <c r="M4232" s="11" t="s">
        <v>57</v>
      </c>
      <c r="N4232" s="11" t="s">
        <v>1515</v>
      </c>
      <c r="O4232" s="11" t="s">
        <v>1514</v>
      </c>
      <c r="P4232" s="11" t="s">
        <v>237</v>
      </c>
      <c r="Q4232" s="11" t="s">
        <v>315</v>
      </c>
      <c r="R4232" s="14"/>
      <c r="S4232" s="11" t="s">
        <v>119</v>
      </c>
      <c r="T4232" s="11"/>
      <c r="U4232" s="11" t="s">
        <v>1512</v>
      </c>
      <c r="V4232" s="14"/>
      <c r="W4232" s="14"/>
      <c r="X4232" s="11" t="s">
        <v>33</v>
      </c>
      <c r="Y4232" s="11" t="s">
        <v>32</v>
      </c>
      <c r="Z4232" s="11" t="s">
        <v>20</v>
      </c>
      <c r="AA4232" s="11"/>
      <c r="AB4232" s="11" t="s">
        <v>184</v>
      </c>
      <c r="AC4232" s="11" t="s">
        <v>1002</v>
      </c>
      <c r="AD4232" s="11"/>
      <c r="AE4232" s="11"/>
      <c r="AF4232" s="11"/>
      <c r="AG4232" s="11"/>
      <c r="AH4232" s="11"/>
      <c r="AI4232" s="11" t="s">
        <v>225</v>
      </c>
      <c r="AJ4232" s="9" t="s">
        <v>59</v>
      </c>
      <c r="AK4232" s="9" t="s">
        <v>59</v>
      </c>
      <c r="AL4232" s="9"/>
    </row>
    <row r="4233" spans="1:38" hidden="1" x14ac:dyDescent="0.2">
      <c r="A4233" s="12">
        <v>3319</v>
      </c>
      <c r="B4233" s="12">
        <v>132</v>
      </c>
      <c r="C4233" s="11" t="s">
        <v>1511</v>
      </c>
      <c r="D4233" s="11" t="s">
        <v>1510</v>
      </c>
      <c r="E4233" s="12">
        <v>2008</v>
      </c>
      <c r="F4233" s="11" t="s">
        <v>227</v>
      </c>
      <c r="G4233" s="13">
        <v>2.22139948167345E-3</v>
      </c>
      <c r="H4233" s="13">
        <v>6</v>
      </c>
      <c r="I4233" s="13"/>
      <c r="J4233" s="11"/>
      <c r="K4233" s="11"/>
      <c r="L4233" s="11" t="s">
        <v>837</v>
      </c>
      <c r="M4233" s="11" t="s">
        <v>57</v>
      </c>
      <c r="N4233" s="11" t="s">
        <v>1515</v>
      </c>
      <c r="O4233" s="11" t="s">
        <v>1514</v>
      </c>
      <c r="P4233" s="11" t="s">
        <v>237</v>
      </c>
      <c r="Q4233" s="11" t="s">
        <v>315</v>
      </c>
      <c r="R4233" s="14"/>
      <c r="S4233" s="11" t="s">
        <v>119</v>
      </c>
      <c r="T4233" s="11"/>
      <c r="U4233" s="11" t="s">
        <v>1512</v>
      </c>
      <c r="V4233" s="14"/>
      <c r="W4233" s="14"/>
      <c r="X4233" s="11" t="s">
        <v>33</v>
      </c>
      <c r="Y4233" s="11" t="s">
        <v>32</v>
      </c>
      <c r="Z4233" s="11" t="s">
        <v>20</v>
      </c>
      <c r="AA4233" s="11"/>
      <c r="AB4233" s="11" t="s">
        <v>184</v>
      </c>
      <c r="AC4233" s="11" t="s">
        <v>1002</v>
      </c>
      <c r="AD4233" s="11"/>
      <c r="AE4233" s="11"/>
      <c r="AF4233" s="11"/>
      <c r="AG4233" s="11"/>
      <c r="AH4233" s="11"/>
      <c r="AI4233" s="11" t="s">
        <v>225</v>
      </c>
      <c r="AJ4233" s="9" t="s">
        <v>59</v>
      </c>
      <c r="AK4233" s="9" t="s">
        <v>59</v>
      </c>
      <c r="AL4233" s="9"/>
    </row>
    <row r="4234" spans="1:38" hidden="1" x14ac:dyDescent="0.2">
      <c r="A4234" s="12">
        <v>3319</v>
      </c>
      <c r="B4234" s="12">
        <v>133</v>
      </c>
      <c r="C4234" s="11" t="s">
        <v>1511</v>
      </c>
      <c r="D4234" s="11" t="s">
        <v>1510</v>
      </c>
      <c r="E4234" s="12">
        <v>2008</v>
      </c>
      <c r="F4234" s="11" t="s">
        <v>227</v>
      </c>
      <c r="G4234" s="13">
        <v>7.4046649389115102E-4</v>
      </c>
      <c r="H4234" s="13">
        <v>2</v>
      </c>
      <c r="I4234" s="13"/>
      <c r="J4234" s="11"/>
      <c r="K4234" s="11"/>
      <c r="L4234" s="11" t="s">
        <v>838</v>
      </c>
      <c r="M4234" s="11" t="s">
        <v>57</v>
      </c>
      <c r="N4234" s="11" t="s">
        <v>1515</v>
      </c>
      <c r="O4234" s="11" t="s">
        <v>1514</v>
      </c>
      <c r="P4234" s="11" t="s">
        <v>237</v>
      </c>
      <c r="Q4234" s="11" t="s">
        <v>315</v>
      </c>
      <c r="R4234" s="14"/>
      <c r="S4234" s="11" t="s">
        <v>119</v>
      </c>
      <c r="T4234" s="11"/>
      <c r="U4234" s="11" t="s">
        <v>1512</v>
      </c>
      <c r="V4234" s="14"/>
      <c r="W4234" s="14"/>
      <c r="X4234" s="11" t="s">
        <v>33</v>
      </c>
      <c r="Y4234" s="11" t="s">
        <v>32</v>
      </c>
      <c r="Z4234" s="11" t="s">
        <v>20</v>
      </c>
      <c r="AA4234" s="11"/>
      <c r="AB4234" s="11" t="s">
        <v>184</v>
      </c>
      <c r="AC4234" s="11" t="s">
        <v>1002</v>
      </c>
      <c r="AD4234" s="11"/>
      <c r="AE4234" s="11"/>
      <c r="AF4234" s="11"/>
      <c r="AG4234" s="11"/>
      <c r="AH4234" s="11"/>
      <c r="AI4234" s="11" t="s">
        <v>225</v>
      </c>
      <c r="AJ4234" s="9" t="s">
        <v>59</v>
      </c>
      <c r="AK4234" s="9" t="s">
        <v>59</v>
      </c>
      <c r="AL4234" s="9"/>
    </row>
    <row r="4235" spans="1:38" hidden="1" x14ac:dyDescent="0.2">
      <c r="A4235" s="12">
        <v>3319</v>
      </c>
      <c r="B4235" s="12">
        <v>134</v>
      </c>
      <c r="C4235" s="11" t="s">
        <v>1511</v>
      </c>
      <c r="D4235" s="11" t="s">
        <v>1510</v>
      </c>
      <c r="E4235" s="12">
        <v>2008</v>
      </c>
      <c r="F4235" s="11" t="s">
        <v>227</v>
      </c>
      <c r="G4235" s="13">
        <v>1.8511662347278799E-3</v>
      </c>
      <c r="H4235" s="13">
        <v>5</v>
      </c>
      <c r="I4235" s="13"/>
      <c r="J4235" s="11"/>
      <c r="K4235" s="11"/>
      <c r="L4235" s="11" t="s">
        <v>839</v>
      </c>
      <c r="M4235" s="11" t="s">
        <v>57</v>
      </c>
      <c r="N4235" s="11" t="s">
        <v>1515</v>
      </c>
      <c r="O4235" s="11" t="s">
        <v>1514</v>
      </c>
      <c r="P4235" s="11" t="s">
        <v>237</v>
      </c>
      <c r="Q4235" s="11" t="s">
        <v>315</v>
      </c>
      <c r="R4235" s="14"/>
      <c r="S4235" s="11" t="s">
        <v>119</v>
      </c>
      <c r="T4235" s="11"/>
      <c r="U4235" s="11" t="s">
        <v>1512</v>
      </c>
      <c r="V4235" s="14"/>
      <c r="W4235" s="14"/>
      <c r="X4235" s="11" t="s">
        <v>33</v>
      </c>
      <c r="Y4235" s="11" t="s">
        <v>32</v>
      </c>
      <c r="Z4235" s="11" t="s">
        <v>20</v>
      </c>
      <c r="AA4235" s="11"/>
      <c r="AB4235" s="11" t="s">
        <v>184</v>
      </c>
      <c r="AC4235" s="11" t="s">
        <v>1002</v>
      </c>
      <c r="AD4235" s="11"/>
      <c r="AE4235" s="11"/>
      <c r="AF4235" s="11"/>
      <c r="AG4235" s="11"/>
      <c r="AH4235" s="11"/>
      <c r="AI4235" s="11" t="s">
        <v>225</v>
      </c>
      <c r="AJ4235" s="9" t="s">
        <v>59</v>
      </c>
      <c r="AK4235" s="9" t="s">
        <v>59</v>
      </c>
      <c r="AL4235" s="9"/>
    </row>
    <row r="4236" spans="1:38" hidden="1" x14ac:dyDescent="0.2">
      <c r="A4236" s="12">
        <v>3319</v>
      </c>
      <c r="B4236" s="12">
        <v>135</v>
      </c>
      <c r="C4236" s="11" t="s">
        <v>1511</v>
      </c>
      <c r="D4236" s="11" t="s">
        <v>1510</v>
      </c>
      <c r="E4236" s="12">
        <v>2008</v>
      </c>
      <c r="F4236" s="11" t="s">
        <v>227</v>
      </c>
      <c r="G4236" s="13">
        <v>3.7023324694557599E-3</v>
      </c>
      <c r="H4236" s="13">
        <v>10</v>
      </c>
      <c r="I4236" s="13"/>
      <c r="J4236" s="11"/>
      <c r="K4236" s="11"/>
      <c r="L4236" s="11" t="s">
        <v>1499</v>
      </c>
      <c r="M4236" s="11" t="s">
        <v>57</v>
      </c>
      <c r="N4236" s="11" t="s">
        <v>1515</v>
      </c>
      <c r="O4236" s="11" t="s">
        <v>1514</v>
      </c>
      <c r="P4236" s="11" t="s">
        <v>237</v>
      </c>
      <c r="Q4236" s="11" t="s">
        <v>315</v>
      </c>
      <c r="R4236" s="14"/>
      <c r="S4236" s="11" t="s">
        <v>119</v>
      </c>
      <c r="T4236" s="11"/>
      <c r="U4236" s="11" t="s">
        <v>1512</v>
      </c>
      <c r="V4236" s="14"/>
      <c r="W4236" s="14"/>
      <c r="X4236" s="11" t="s">
        <v>33</v>
      </c>
      <c r="Y4236" s="11" t="s">
        <v>32</v>
      </c>
      <c r="Z4236" s="11" t="s">
        <v>20</v>
      </c>
      <c r="AA4236" s="11"/>
      <c r="AB4236" s="11" t="s">
        <v>184</v>
      </c>
      <c r="AC4236" s="11" t="s">
        <v>1002</v>
      </c>
      <c r="AD4236" s="11"/>
      <c r="AE4236" s="11"/>
      <c r="AF4236" s="11"/>
      <c r="AG4236" s="11"/>
      <c r="AH4236" s="11"/>
      <c r="AI4236" s="11" t="s">
        <v>225</v>
      </c>
      <c r="AJ4236" s="9" t="s">
        <v>59</v>
      </c>
      <c r="AK4236" s="9" t="s">
        <v>59</v>
      </c>
      <c r="AL4236" s="9"/>
    </row>
    <row r="4237" spans="1:38" hidden="1" x14ac:dyDescent="0.2">
      <c r="A4237" s="12">
        <v>3319</v>
      </c>
      <c r="B4237" s="12">
        <v>136</v>
      </c>
      <c r="C4237" s="11" t="s">
        <v>1511</v>
      </c>
      <c r="D4237" s="11" t="s">
        <v>1510</v>
      </c>
      <c r="E4237" s="12">
        <v>2008</v>
      </c>
      <c r="F4237" s="11" t="s">
        <v>227</v>
      </c>
      <c r="G4237" s="13">
        <v>1.4809329877823001E-3</v>
      </c>
      <c r="H4237" s="13">
        <v>4</v>
      </c>
      <c r="I4237" s="13"/>
      <c r="J4237" s="11"/>
      <c r="K4237" s="11"/>
      <c r="L4237" s="11" t="s">
        <v>1500</v>
      </c>
      <c r="M4237" s="11" t="s">
        <v>57</v>
      </c>
      <c r="N4237" s="11" t="s">
        <v>1515</v>
      </c>
      <c r="O4237" s="11" t="s">
        <v>1514</v>
      </c>
      <c r="P4237" s="11" t="s">
        <v>237</v>
      </c>
      <c r="Q4237" s="11" t="s">
        <v>315</v>
      </c>
      <c r="R4237" s="14"/>
      <c r="S4237" s="11" t="s">
        <v>119</v>
      </c>
      <c r="T4237" s="11"/>
      <c r="U4237" s="11" t="s">
        <v>1512</v>
      </c>
      <c r="V4237" s="14"/>
      <c r="W4237" s="14"/>
      <c r="X4237" s="11" t="s">
        <v>33</v>
      </c>
      <c r="Y4237" s="11" t="s">
        <v>32</v>
      </c>
      <c r="Z4237" s="11" t="s">
        <v>20</v>
      </c>
      <c r="AA4237" s="11"/>
      <c r="AB4237" s="11" t="s">
        <v>184</v>
      </c>
      <c r="AC4237" s="11" t="s">
        <v>1002</v>
      </c>
      <c r="AD4237" s="11"/>
      <c r="AE4237" s="11"/>
      <c r="AF4237" s="11"/>
      <c r="AG4237" s="11"/>
      <c r="AH4237" s="11"/>
      <c r="AI4237" s="11" t="s">
        <v>225</v>
      </c>
      <c r="AJ4237" s="9" t="s">
        <v>59</v>
      </c>
      <c r="AK4237" s="9" t="s">
        <v>59</v>
      </c>
      <c r="AL4237" s="9"/>
    </row>
    <row r="4238" spans="1:38" hidden="1" x14ac:dyDescent="0.2">
      <c r="A4238" s="12">
        <v>3319</v>
      </c>
      <c r="B4238" s="12">
        <v>137</v>
      </c>
      <c r="C4238" s="11" t="s">
        <v>1511</v>
      </c>
      <c r="D4238" s="11" t="s">
        <v>1510</v>
      </c>
      <c r="E4238" s="12">
        <v>2008</v>
      </c>
      <c r="F4238" s="11" t="s">
        <v>227</v>
      </c>
      <c r="G4238" s="13">
        <v>0</v>
      </c>
      <c r="H4238" s="13">
        <v>0</v>
      </c>
      <c r="I4238" s="13"/>
      <c r="J4238" s="11"/>
      <c r="K4238" s="11"/>
      <c r="L4238" s="11" t="s">
        <v>842</v>
      </c>
      <c r="M4238" s="11" t="s">
        <v>57</v>
      </c>
      <c r="N4238" s="11" t="s">
        <v>1515</v>
      </c>
      <c r="O4238" s="11" t="s">
        <v>1514</v>
      </c>
      <c r="P4238" s="11" t="s">
        <v>237</v>
      </c>
      <c r="Q4238" s="11" t="s">
        <v>315</v>
      </c>
      <c r="R4238" s="14"/>
      <c r="S4238" s="11" t="s">
        <v>119</v>
      </c>
      <c r="T4238" s="11"/>
      <c r="U4238" s="11" t="s">
        <v>1512</v>
      </c>
      <c r="V4238" s="14"/>
      <c r="W4238" s="14"/>
      <c r="X4238" s="11" t="s">
        <v>33</v>
      </c>
      <c r="Y4238" s="11" t="s">
        <v>32</v>
      </c>
      <c r="Z4238" s="11" t="s">
        <v>20</v>
      </c>
      <c r="AA4238" s="11"/>
      <c r="AB4238" s="11" t="s">
        <v>184</v>
      </c>
      <c r="AC4238" s="11" t="s">
        <v>1002</v>
      </c>
      <c r="AD4238" s="11"/>
      <c r="AE4238" s="11"/>
      <c r="AF4238" s="11"/>
      <c r="AG4238" s="11"/>
      <c r="AH4238" s="11"/>
      <c r="AI4238" s="11" t="s">
        <v>225</v>
      </c>
      <c r="AJ4238" s="9" t="s">
        <v>59</v>
      </c>
      <c r="AK4238" s="9" t="s">
        <v>59</v>
      </c>
      <c r="AL4238" s="9"/>
    </row>
    <row r="4239" spans="1:38" hidden="1" x14ac:dyDescent="0.2">
      <c r="A4239" s="12">
        <v>3319</v>
      </c>
      <c r="B4239" s="12">
        <v>138</v>
      </c>
      <c r="C4239" s="11" t="s">
        <v>1511</v>
      </c>
      <c r="D4239" s="11" t="s">
        <v>1510</v>
      </c>
      <c r="E4239" s="12">
        <v>2008</v>
      </c>
      <c r="F4239" s="11" t="s">
        <v>227</v>
      </c>
      <c r="G4239" s="13">
        <v>1.4809329877823001E-3</v>
      </c>
      <c r="H4239" s="13">
        <v>4</v>
      </c>
      <c r="I4239" s="13"/>
      <c r="J4239" s="11"/>
      <c r="K4239" s="11"/>
      <c r="L4239" s="11" t="s">
        <v>843</v>
      </c>
      <c r="M4239" s="11" t="s">
        <v>57</v>
      </c>
      <c r="N4239" s="11" t="s">
        <v>1515</v>
      </c>
      <c r="O4239" s="11" t="s">
        <v>1514</v>
      </c>
      <c r="P4239" s="11" t="s">
        <v>237</v>
      </c>
      <c r="Q4239" s="11" t="s">
        <v>315</v>
      </c>
      <c r="R4239" s="14"/>
      <c r="S4239" s="11" t="s">
        <v>119</v>
      </c>
      <c r="T4239" s="11"/>
      <c r="U4239" s="11" t="s">
        <v>1512</v>
      </c>
      <c r="V4239" s="14"/>
      <c r="W4239" s="14"/>
      <c r="X4239" s="11" t="s">
        <v>33</v>
      </c>
      <c r="Y4239" s="11" t="s">
        <v>32</v>
      </c>
      <c r="Z4239" s="11" t="s">
        <v>20</v>
      </c>
      <c r="AA4239" s="11"/>
      <c r="AB4239" s="11" t="s">
        <v>184</v>
      </c>
      <c r="AC4239" s="11" t="s">
        <v>1002</v>
      </c>
      <c r="AD4239" s="11"/>
      <c r="AE4239" s="11"/>
      <c r="AF4239" s="11"/>
      <c r="AG4239" s="11"/>
      <c r="AH4239" s="11"/>
      <c r="AI4239" s="11" t="s">
        <v>225</v>
      </c>
      <c r="AJ4239" s="9" t="s">
        <v>59</v>
      </c>
      <c r="AK4239" s="9" t="s">
        <v>59</v>
      </c>
      <c r="AL4239" s="9"/>
    </row>
    <row r="4240" spans="1:38" hidden="1" x14ac:dyDescent="0.2">
      <c r="A4240" s="12">
        <v>3319</v>
      </c>
      <c r="B4240" s="12">
        <v>139</v>
      </c>
      <c r="C4240" s="11" t="s">
        <v>1511</v>
      </c>
      <c r="D4240" s="11" t="s">
        <v>1510</v>
      </c>
      <c r="E4240" s="12">
        <v>2008</v>
      </c>
      <c r="F4240" s="11" t="s">
        <v>227</v>
      </c>
      <c r="G4240" s="13">
        <v>0</v>
      </c>
      <c r="H4240" s="13">
        <v>0</v>
      </c>
      <c r="I4240" s="13"/>
      <c r="J4240" s="11"/>
      <c r="K4240" s="11"/>
      <c r="L4240" s="11" t="s">
        <v>844</v>
      </c>
      <c r="M4240" s="11" t="s">
        <v>57</v>
      </c>
      <c r="N4240" s="11" t="s">
        <v>1515</v>
      </c>
      <c r="O4240" s="11" t="s">
        <v>1514</v>
      </c>
      <c r="P4240" s="11" t="s">
        <v>237</v>
      </c>
      <c r="Q4240" s="11" t="s">
        <v>315</v>
      </c>
      <c r="R4240" s="14"/>
      <c r="S4240" s="11" t="s">
        <v>119</v>
      </c>
      <c r="T4240" s="11"/>
      <c r="U4240" s="11" t="s">
        <v>1512</v>
      </c>
      <c r="V4240" s="14"/>
      <c r="W4240" s="14"/>
      <c r="X4240" s="11" t="s">
        <v>33</v>
      </c>
      <c r="Y4240" s="11" t="s">
        <v>32</v>
      </c>
      <c r="Z4240" s="11" t="s">
        <v>20</v>
      </c>
      <c r="AA4240" s="11"/>
      <c r="AB4240" s="11" t="s">
        <v>184</v>
      </c>
      <c r="AC4240" s="11" t="s">
        <v>1002</v>
      </c>
      <c r="AD4240" s="11"/>
      <c r="AE4240" s="11"/>
      <c r="AF4240" s="11"/>
      <c r="AG4240" s="11"/>
      <c r="AH4240" s="11"/>
      <c r="AI4240" s="11" t="s">
        <v>225</v>
      </c>
      <c r="AJ4240" s="9" t="s">
        <v>59</v>
      </c>
      <c r="AK4240" s="9" t="s">
        <v>59</v>
      </c>
      <c r="AL4240" s="9"/>
    </row>
    <row r="4241" spans="1:38" hidden="1" x14ac:dyDescent="0.2">
      <c r="A4241" s="12">
        <v>3319</v>
      </c>
      <c r="B4241" s="12">
        <v>140</v>
      </c>
      <c r="C4241" s="11" t="s">
        <v>1511</v>
      </c>
      <c r="D4241" s="11" t="s">
        <v>1510</v>
      </c>
      <c r="E4241" s="12">
        <v>2008</v>
      </c>
      <c r="F4241" s="11" t="s">
        <v>227</v>
      </c>
      <c r="G4241" s="13">
        <v>2.22139948167345E-3</v>
      </c>
      <c r="H4241" s="13">
        <v>6</v>
      </c>
      <c r="I4241" s="13"/>
      <c r="J4241" s="11"/>
      <c r="K4241" s="11"/>
      <c r="L4241" s="11" t="s">
        <v>1526</v>
      </c>
      <c r="M4241" s="11" t="s">
        <v>57</v>
      </c>
      <c r="N4241" s="11" t="s">
        <v>1515</v>
      </c>
      <c r="O4241" s="11" t="s">
        <v>1514</v>
      </c>
      <c r="P4241" s="11" t="s">
        <v>237</v>
      </c>
      <c r="Q4241" s="11" t="s">
        <v>315</v>
      </c>
      <c r="R4241" s="14"/>
      <c r="S4241" s="11" t="s">
        <v>119</v>
      </c>
      <c r="T4241" s="11"/>
      <c r="U4241" s="11" t="s">
        <v>1512</v>
      </c>
      <c r="V4241" s="14"/>
      <c r="W4241" s="14"/>
      <c r="X4241" s="11" t="s">
        <v>33</v>
      </c>
      <c r="Y4241" s="11" t="s">
        <v>32</v>
      </c>
      <c r="Z4241" s="11" t="s">
        <v>20</v>
      </c>
      <c r="AA4241" s="11"/>
      <c r="AB4241" s="11" t="s">
        <v>184</v>
      </c>
      <c r="AC4241" s="11" t="s">
        <v>1002</v>
      </c>
      <c r="AD4241" s="11"/>
      <c r="AE4241" s="11"/>
      <c r="AF4241" s="11"/>
      <c r="AG4241" s="11"/>
      <c r="AH4241" s="11"/>
      <c r="AI4241" s="11" t="s">
        <v>225</v>
      </c>
      <c r="AJ4241" s="9" t="s">
        <v>59</v>
      </c>
      <c r="AK4241" s="9" t="s">
        <v>59</v>
      </c>
      <c r="AL4241" s="9"/>
    </row>
    <row r="4242" spans="1:38" hidden="1" x14ac:dyDescent="0.2">
      <c r="A4242" s="12">
        <v>3319</v>
      </c>
      <c r="B4242" s="12">
        <v>141</v>
      </c>
      <c r="C4242" s="11" t="s">
        <v>1511</v>
      </c>
      <c r="D4242" s="11" t="s">
        <v>1510</v>
      </c>
      <c r="E4242" s="12">
        <v>2008</v>
      </c>
      <c r="F4242" s="11" t="s">
        <v>1527</v>
      </c>
      <c r="G4242" s="13">
        <v>2.7303754266211702E-2</v>
      </c>
      <c r="H4242" s="13"/>
      <c r="I4242" s="13"/>
      <c r="J4242" s="11"/>
      <c r="K4242" s="11"/>
      <c r="L4242" s="11" t="s">
        <v>729</v>
      </c>
      <c r="M4242" s="11" t="s">
        <v>57</v>
      </c>
      <c r="N4242" s="11" t="s">
        <v>1515</v>
      </c>
      <c r="O4242" s="11" t="s">
        <v>1514</v>
      </c>
      <c r="P4242" s="11" t="s">
        <v>237</v>
      </c>
      <c r="Q4242" s="11" t="s">
        <v>315</v>
      </c>
      <c r="R4242" s="14"/>
      <c r="S4242" s="11" t="s">
        <v>119</v>
      </c>
      <c r="T4242" s="11"/>
      <c r="U4242" s="11" t="s">
        <v>1512</v>
      </c>
      <c r="V4242" s="14"/>
      <c r="W4242" s="14"/>
      <c r="X4242" s="11" t="s">
        <v>33</v>
      </c>
      <c r="Y4242" s="11" t="s">
        <v>32</v>
      </c>
      <c r="Z4242" s="11" t="s">
        <v>20</v>
      </c>
      <c r="AA4242" s="11"/>
      <c r="AB4242" s="11" t="s">
        <v>184</v>
      </c>
      <c r="AC4242" s="11" t="s">
        <v>1002</v>
      </c>
      <c r="AD4242" s="11"/>
      <c r="AE4242" s="11"/>
      <c r="AF4242" s="11"/>
      <c r="AG4242" s="11"/>
      <c r="AH4242" s="11"/>
      <c r="AI4242" s="11" t="s">
        <v>225</v>
      </c>
      <c r="AJ4242" s="9" t="s">
        <v>59</v>
      </c>
      <c r="AK4242" s="9" t="s">
        <v>59</v>
      </c>
      <c r="AL4242" s="9"/>
    </row>
    <row r="4243" spans="1:38" hidden="1" x14ac:dyDescent="0.2">
      <c r="A4243" s="12">
        <v>3319</v>
      </c>
      <c r="B4243" s="12">
        <v>142</v>
      </c>
      <c r="C4243" s="11" t="s">
        <v>1511</v>
      </c>
      <c r="D4243" s="11" t="s">
        <v>1510</v>
      </c>
      <c r="E4243" s="12">
        <v>2008</v>
      </c>
      <c r="F4243" s="11" t="s">
        <v>1527</v>
      </c>
      <c r="G4243" s="13">
        <v>0.119453924914676</v>
      </c>
      <c r="H4243" s="13"/>
      <c r="I4243" s="13"/>
      <c r="J4243" s="11"/>
      <c r="K4243" s="11"/>
      <c r="L4243" s="11" t="s">
        <v>730</v>
      </c>
      <c r="M4243" s="11" t="s">
        <v>57</v>
      </c>
      <c r="N4243" s="11" t="s">
        <v>1515</v>
      </c>
      <c r="O4243" s="11" t="s">
        <v>1514</v>
      </c>
      <c r="P4243" s="11" t="s">
        <v>237</v>
      </c>
      <c r="Q4243" s="11" t="s">
        <v>315</v>
      </c>
      <c r="R4243" s="14"/>
      <c r="S4243" s="11" t="s">
        <v>119</v>
      </c>
      <c r="T4243" s="11"/>
      <c r="U4243" s="11" t="s">
        <v>1512</v>
      </c>
      <c r="V4243" s="14"/>
      <c r="W4243" s="14"/>
      <c r="X4243" s="11" t="s">
        <v>33</v>
      </c>
      <c r="Y4243" s="11" t="s">
        <v>32</v>
      </c>
      <c r="Z4243" s="11" t="s">
        <v>20</v>
      </c>
      <c r="AA4243" s="11"/>
      <c r="AB4243" s="11" t="s">
        <v>184</v>
      </c>
      <c r="AC4243" s="11" t="s">
        <v>1002</v>
      </c>
      <c r="AD4243" s="11"/>
      <c r="AE4243" s="11"/>
      <c r="AF4243" s="11"/>
      <c r="AG4243" s="11"/>
      <c r="AH4243" s="11"/>
      <c r="AI4243" s="11" t="s">
        <v>225</v>
      </c>
      <c r="AJ4243" s="9" t="s">
        <v>59</v>
      </c>
      <c r="AK4243" s="9" t="s">
        <v>59</v>
      </c>
      <c r="AL4243" s="9"/>
    </row>
    <row r="4244" spans="1:38" hidden="1" x14ac:dyDescent="0.2">
      <c r="A4244" s="12">
        <v>3319</v>
      </c>
      <c r="B4244" s="12">
        <v>143</v>
      </c>
      <c r="C4244" s="11" t="s">
        <v>1511</v>
      </c>
      <c r="D4244" s="11" t="s">
        <v>1510</v>
      </c>
      <c r="E4244" s="12">
        <v>2008</v>
      </c>
      <c r="F4244" s="11" t="s">
        <v>1527</v>
      </c>
      <c r="G4244" s="13">
        <v>0.37201365187713298</v>
      </c>
      <c r="H4244" s="13"/>
      <c r="I4244" s="13"/>
      <c r="J4244" s="11"/>
      <c r="K4244" s="11"/>
      <c r="L4244" s="11" t="s">
        <v>736</v>
      </c>
      <c r="M4244" s="11" t="s">
        <v>57</v>
      </c>
      <c r="N4244" s="11" t="s">
        <v>1515</v>
      </c>
      <c r="O4244" s="11" t="s">
        <v>1514</v>
      </c>
      <c r="P4244" s="11" t="s">
        <v>237</v>
      </c>
      <c r="Q4244" s="11" t="s">
        <v>315</v>
      </c>
      <c r="R4244" s="14"/>
      <c r="S4244" s="11" t="s">
        <v>119</v>
      </c>
      <c r="T4244" s="11"/>
      <c r="U4244" s="11" t="s">
        <v>1512</v>
      </c>
      <c r="V4244" s="14"/>
      <c r="W4244" s="14"/>
      <c r="X4244" s="11" t="s">
        <v>33</v>
      </c>
      <c r="Y4244" s="11" t="s">
        <v>32</v>
      </c>
      <c r="Z4244" s="11" t="s">
        <v>20</v>
      </c>
      <c r="AA4244" s="11"/>
      <c r="AB4244" s="11" t="s">
        <v>184</v>
      </c>
      <c r="AC4244" s="11" t="s">
        <v>1002</v>
      </c>
      <c r="AD4244" s="11"/>
      <c r="AE4244" s="11"/>
      <c r="AF4244" s="11"/>
      <c r="AG4244" s="11"/>
      <c r="AH4244" s="11"/>
      <c r="AI4244" s="11" t="s">
        <v>225</v>
      </c>
      <c r="AJ4244" s="9" t="s">
        <v>59</v>
      </c>
      <c r="AK4244" s="9" t="s">
        <v>59</v>
      </c>
      <c r="AL4244" s="9"/>
    </row>
    <row r="4245" spans="1:38" hidden="1" x14ac:dyDescent="0.2">
      <c r="A4245" s="12">
        <v>3319</v>
      </c>
      <c r="B4245" s="12">
        <v>144</v>
      </c>
      <c r="C4245" s="11" t="s">
        <v>1511</v>
      </c>
      <c r="D4245" s="11" t="s">
        <v>1510</v>
      </c>
      <c r="E4245" s="12">
        <v>2008</v>
      </c>
      <c r="F4245" s="11" t="s">
        <v>1527</v>
      </c>
      <c r="G4245" s="13">
        <v>0.33617747440272999</v>
      </c>
      <c r="H4245" s="13"/>
      <c r="I4245" s="13"/>
      <c r="J4245" s="11"/>
      <c r="K4245" s="11"/>
      <c r="L4245" s="11" t="s">
        <v>737</v>
      </c>
      <c r="M4245" s="11" t="s">
        <v>57</v>
      </c>
      <c r="N4245" s="11" t="s">
        <v>1515</v>
      </c>
      <c r="O4245" s="11" t="s">
        <v>1514</v>
      </c>
      <c r="P4245" s="11" t="s">
        <v>237</v>
      </c>
      <c r="Q4245" s="11" t="s">
        <v>315</v>
      </c>
      <c r="R4245" s="14"/>
      <c r="S4245" s="11" t="s">
        <v>119</v>
      </c>
      <c r="T4245" s="11"/>
      <c r="U4245" s="11" t="s">
        <v>1512</v>
      </c>
      <c r="V4245" s="14"/>
      <c r="W4245" s="14"/>
      <c r="X4245" s="11" t="s">
        <v>33</v>
      </c>
      <c r="Y4245" s="11" t="s">
        <v>32</v>
      </c>
      <c r="Z4245" s="11" t="s">
        <v>20</v>
      </c>
      <c r="AA4245" s="11"/>
      <c r="AB4245" s="11" t="s">
        <v>184</v>
      </c>
      <c r="AC4245" s="11" t="s">
        <v>1002</v>
      </c>
      <c r="AD4245" s="11"/>
      <c r="AE4245" s="11"/>
      <c r="AF4245" s="11"/>
      <c r="AG4245" s="11"/>
      <c r="AH4245" s="11"/>
      <c r="AI4245" s="11" t="s">
        <v>225</v>
      </c>
      <c r="AJ4245" s="9" t="s">
        <v>59</v>
      </c>
      <c r="AK4245" s="9" t="s">
        <v>59</v>
      </c>
      <c r="AL4245" s="9"/>
    </row>
    <row r="4246" spans="1:38" hidden="1" x14ac:dyDescent="0.2">
      <c r="A4246" s="12">
        <v>3319</v>
      </c>
      <c r="B4246" s="12">
        <v>145</v>
      </c>
      <c r="C4246" s="11" t="s">
        <v>1511</v>
      </c>
      <c r="D4246" s="11" t="s">
        <v>1510</v>
      </c>
      <c r="E4246" s="12">
        <v>2008</v>
      </c>
      <c r="F4246" s="11" t="s">
        <v>1527</v>
      </c>
      <c r="G4246" s="13">
        <v>0.720136518771331</v>
      </c>
      <c r="H4246" s="13"/>
      <c r="I4246" s="13"/>
      <c r="J4246" s="11"/>
      <c r="K4246" s="11"/>
      <c r="L4246" s="11" t="s">
        <v>738</v>
      </c>
      <c r="M4246" s="11" t="s">
        <v>57</v>
      </c>
      <c r="N4246" s="11" t="s">
        <v>1515</v>
      </c>
      <c r="O4246" s="11" t="s">
        <v>1514</v>
      </c>
      <c r="P4246" s="11" t="s">
        <v>237</v>
      </c>
      <c r="Q4246" s="11" t="s">
        <v>315</v>
      </c>
      <c r="R4246" s="14"/>
      <c r="S4246" s="11" t="s">
        <v>119</v>
      </c>
      <c r="T4246" s="11"/>
      <c r="U4246" s="11" t="s">
        <v>1512</v>
      </c>
      <c r="V4246" s="14"/>
      <c r="W4246" s="14"/>
      <c r="X4246" s="11" t="s">
        <v>33</v>
      </c>
      <c r="Y4246" s="11" t="s">
        <v>32</v>
      </c>
      <c r="Z4246" s="11" t="s">
        <v>20</v>
      </c>
      <c r="AA4246" s="11"/>
      <c r="AB4246" s="11" t="s">
        <v>184</v>
      </c>
      <c r="AC4246" s="11" t="s">
        <v>1002</v>
      </c>
      <c r="AD4246" s="11"/>
      <c r="AE4246" s="11"/>
      <c r="AF4246" s="11"/>
      <c r="AG4246" s="11"/>
      <c r="AH4246" s="11"/>
      <c r="AI4246" s="11" t="s">
        <v>225</v>
      </c>
      <c r="AJ4246" s="9" t="s">
        <v>59</v>
      </c>
      <c r="AK4246" s="9" t="s">
        <v>59</v>
      </c>
      <c r="AL4246" s="9"/>
    </row>
    <row r="4247" spans="1:38" hidden="1" x14ac:dyDescent="0.2">
      <c r="A4247" s="12">
        <v>3319</v>
      </c>
      <c r="B4247" s="12">
        <v>146</v>
      </c>
      <c r="C4247" s="11" t="s">
        <v>1511</v>
      </c>
      <c r="D4247" s="11" t="s">
        <v>1510</v>
      </c>
      <c r="E4247" s="12">
        <v>2008</v>
      </c>
      <c r="F4247" s="11" t="s">
        <v>1527</v>
      </c>
      <c r="G4247" s="13">
        <v>0.57849829351535798</v>
      </c>
      <c r="H4247" s="13"/>
      <c r="I4247" s="13"/>
      <c r="J4247" s="11"/>
      <c r="K4247" s="11"/>
      <c r="L4247" s="11" t="s">
        <v>739</v>
      </c>
      <c r="M4247" s="11" t="s">
        <v>57</v>
      </c>
      <c r="N4247" s="11" t="s">
        <v>1515</v>
      </c>
      <c r="O4247" s="11" t="s">
        <v>1514</v>
      </c>
      <c r="P4247" s="11" t="s">
        <v>237</v>
      </c>
      <c r="Q4247" s="11" t="s">
        <v>315</v>
      </c>
      <c r="R4247" s="14"/>
      <c r="S4247" s="11" t="s">
        <v>119</v>
      </c>
      <c r="T4247" s="11"/>
      <c r="U4247" s="11" t="s">
        <v>1512</v>
      </c>
      <c r="V4247" s="14"/>
      <c r="W4247" s="14"/>
      <c r="X4247" s="11" t="s">
        <v>33</v>
      </c>
      <c r="Y4247" s="11" t="s">
        <v>32</v>
      </c>
      <c r="Z4247" s="11" t="s">
        <v>20</v>
      </c>
      <c r="AA4247" s="11"/>
      <c r="AB4247" s="11" t="s">
        <v>184</v>
      </c>
      <c r="AC4247" s="11" t="s">
        <v>1002</v>
      </c>
      <c r="AD4247" s="11"/>
      <c r="AE4247" s="11"/>
      <c r="AF4247" s="11"/>
      <c r="AG4247" s="11"/>
      <c r="AH4247" s="11"/>
      <c r="AI4247" s="11" t="s">
        <v>225</v>
      </c>
      <c r="AJ4247" s="9" t="s">
        <v>59</v>
      </c>
      <c r="AK4247" s="9" t="s">
        <v>59</v>
      </c>
      <c r="AL4247" s="9"/>
    </row>
    <row r="4248" spans="1:38" hidden="1" x14ac:dyDescent="0.2">
      <c r="A4248" s="12">
        <v>3319</v>
      </c>
      <c r="B4248" s="12">
        <v>147</v>
      </c>
      <c r="C4248" s="11" t="s">
        <v>1511</v>
      </c>
      <c r="D4248" s="11" t="s">
        <v>1510</v>
      </c>
      <c r="E4248" s="12">
        <v>2008</v>
      </c>
      <c r="F4248" s="11" t="s">
        <v>1527</v>
      </c>
      <c r="G4248" s="13">
        <v>0.59215017064846398</v>
      </c>
      <c r="H4248" s="13"/>
      <c r="I4248" s="13"/>
      <c r="J4248" s="11"/>
      <c r="K4248" s="11"/>
      <c r="L4248" s="11" t="s">
        <v>740</v>
      </c>
      <c r="M4248" s="11" t="s">
        <v>57</v>
      </c>
      <c r="N4248" s="11" t="s">
        <v>1515</v>
      </c>
      <c r="O4248" s="11" t="s">
        <v>1514</v>
      </c>
      <c r="P4248" s="11" t="s">
        <v>237</v>
      </c>
      <c r="Q4248" s="11" t="s">
        <v>315</v>
      </c>
      <c r="R4248" s="14"/>
      <c r="S4248" s="11" t="s">
        <v>119</v>
      </c>
      <c r="T4248" s="11"/>
      <c r="U4248" s="11" t="s">
        <v>1512</v>
      </c>
      <c r="V4248" s="14"/>
      <c r="W4248" s="14"/>
      <c r="X4248" s="11" t="s">
        <v>33</v>
      </c>
      <c r="Y4248" s="11" t="s">
        <v>32</v>
      </c>
      <c r="Z4248" s="11" t="s">
        <v>20</v>
      </c>
      <c r="AA4248" s="11"/>
      <c r="AB4248" s="11" t="s">
        <v>184</v>
      </c>
      <c r="AC4248" s="11" t="s">
        <v>1002</v>
      </c>
      <c r="AD4248" s="11"/>
      <c r="AE4248" s="11"/>
      <c r="AF4248" s="11"/>
      <c r="AG4248" s="11"/>
      <c r="AH4248" s="11"/>
      <c r="AI4248" s="11" t="s">
        <v>225</v>
      </c>
      <c r="AJ4248" s="9" t="s">
        <v>59</v>
      </c>
      <c r="AK4248" s="9" t="s">
        <v>59</v>
      </c>
      <c r="AL4248" s="9"/>
    </row>
    <row r="4249" spans="1:38" hidden="1" x14ac:dyDescent="0.2">
      <c r="A4249" s="12">
        <v>3319</v>
      </c>
      <c r="B4249" s="12">
        <v>148</v>
      </c>
      <c r="C4249" s="11" t="s">
        <v>1511</v>
      </c>
      <c r="D4249" s="11" t="s">
        <v>1510</v>
      </c>
      <c r="E4249" s="12">
        <v>2008</v>
      </c>
      <c r="F4249" s="11" t="s">
        <v>1527</v>
      </c>
      <c r="G4249" s="13">
        <v>0.44197952218430098</v>
      </c>
      <c r="H4249" s="13"/>
      <c r="I4249" s="13"/>
      <c r="J4249" s="11"/>
      <c r="K4249" s="11"/>
      <c r="L4249" s="11" t="s">
        <v>741</v>
      </c>
      <c r="M4249" s="11" t="s">
        <v>57</v>
      </c>
      <c r="N4249" s="11" t="s">
        <v>1515</v>
      </c>
      <c r="O4249" s="11" t="s">
        <v>1514</v>
      </c>
      <c r="P4249" s="11" t="s">
        <v>237</v>
      </c>
      <c r="Q4249" s="11" t="s">
        <v>315</v>
      </c>
      <c r="R4249" s="14"/>
      <c r="S4249" s="11" t="s">
        <v>119</v>
      </c>
      <c r="T4249" s="11"/>
      <c r="U4249" s="11" t="s">
        <v>1512</v>
      </c>
      <c r="V4249" s="14"/>
      <c r="W4249" s="14"/>
      <c r="X4249" s="11" t="s">
        <v>33</v>
      </c>
      <c r="Y4249" s="11" t="s">
        <v>32</v>
      </c>
      <c r="Z4249" s="11" t="s">
        <v>20</v>
      </c>
      <c r="AA4249" s="11"/>
      <c r="AB4249" s="11" t="s">
        <v>184</v>
      </c>
      <c r="AC4249" s="11" t="s">
        <v>1002</v>
      </c>
      <c r="AD4249" s="11"/>
      <c r="AE4249" s="11"/>
      <c r="AF4249" s="11"/>
      <c r="AG4249" s="11"/>
      <c r="AH4249" s="11"/>
      <c r="AI4249" s="11" t="s">
        <v>225</v>
      </c>
      <c r="AJ4249" s="9" t="s">
        <v>59</v>
      </c>
      <c r="AK4249" s="9" t="s">
        <v>59</v>
      </c>
      <c r="AL4249" s="9"/>
    </row>
    <row r="4250" spans="1:38" hidden="1" x14ac:dyDescent="0.2">
      <c r="A4250" s="12">
        <v>3319</v>
      </c>
      <c r="B4250" s="12">
        <v>149</v>
      </c>
      <c r="C4250" s="11" t="s">
        <v>1511</v>
      </c>
      <c r="D4250" s="11" t="s">
        <v>1510</v>
      </c>
      <c r="E4250" s="12">
        <v>2008</v>
      </c>
      <c r="F4250" s="11" t="s">
        <v>1527</v>
      </c>
      <c r="G4250" s="13">
        <v>0.51877133105802098</v>
      </c>
      <c r="H4250" s="13"/>
      <c r="I4250" s="13"/>
      <c r="J4250" s="11"/>
      <c r="K4250" s="11"/>
      <c r="L4250" s="11" t="s">
        <v>640</v>
      </c>
      <c r="M4250" s="11" t="s">
        <v>57</v>
      </c>
      <c r="N4250" s="11" t="s">
        <v>1515</v>
      </c>
      <c r="O4250" s="11" t="s">
        <v>1514</v>
      </c>
      <c r="P4250" s="11" t="s">
        <v>237</v>
      </c>
      <c r="Q4250" s="11" t="s">
        <v>315</v>
      </c>
      <c r="R4250" s="14"/>
      <c r="S4250" s="11" t="s">
        <v>119</v>
      </c>
      <c r="T4250" s="11"/>
      <c r="U4250" s="11" t="s">
        <v>1512</v>
      </c>
      <c r="V4250" s="14"/>
      <c r="W4250" s="14"/>
      <c r="X4250" s="11" t="s">
        <v>33</v>
      </c>
      <c r="Y4250" s="11" t="s">
        <v>32</v>
      </c>
      <c r="Z4250" s="11" t="s">
        <v>20</v>
      </c>
      <c r="AA4250" s="11"/>
      <c r="AB4250" s="11" t="s">
        <v>184</v>
      </c>
      <c r="AC4250" s="11" t="s">
        <v>1002</v>
      </c>
      <c r="AD4250" s="11"/>
      <c r="AE4250" s="11"/>
      <c r="AF4250" s="11"/>
      <c r="AG4250" s="11"/>
      <c r="AH4250" s="11"/>
      <c r="AI4250" s="11" t="s">
        <v>225</v>
      </c>
      <c r="AJ4250" s="9" t="s">
        <v>59</v>
      </c>
      <c r="AK4250" s="9" t="s">
        <v>59</v>
      </c>
      <c r="AL4250" s="9"/>
    </row>
    <row r="4251" spans="1:38" hidden="1" x14ac:dyDescent="0.2">
      <c r="A4251" s="12">
        <v>3319</v>
      </c>
      <c r="B4251" s="12">
        <v>150</v>
      </c>
      <c r="C4251" s="11" t="s">
        <v>1511</v>
      </c>
      <c r="D4251" s="11" t="s">
        <v>1510</v>
      </c>
      <c r="E4251" s="12">
        <v>2008</v>
      </c>
      <c r="F4251" s="11" t="s">
        <v>1527</v>
      </c>
      <c r="G4251" s="13">
        <v>0.53583617747440304</v>
      </c>
      <c r="H4251" s="13"/>
      <c r="I4251" s="13"/>
      <c r="J4251" s="11"/>
      <c r="K4251" s="11"/>
      <c r="L4251" s="11" t="s">
        <v>871</v>
      </c>
      <c r="M4251" s="11" t="s">
        <v>57</v>
      </c>
      <c r="N4251" s="11" t="s">
        <v>1515</v>
      </c>
      <c r="O4251" s="11" t="s">
        <v>1514</v>
      </c>
      <c r="P4251" s="11" t="s">
        <v>237</v>
      </c>
      <c r="Q4251" s="11" t="s">
        <v>315</v>
      </c>
      <c r="R4251" s="14"/>
      <c r="S4251" s="11" t="s">
        <v>119</v>
      </c>
      <c r="T4251" s="11"/>
      <c r="U4251" s="11" t="s">
        <v>1512</v>
      </c>
      <c r="V4251" s="14"/>
      <c r="W4251" s="14"/>
      <c r="X4251" s="11" t="s">
        <v>33</v>
      </c>
      <c r="Y4251" s="11" t="s">
        <v>32</v>
      </c>
      <c r="Z4251" s="11" t="s">
        <v>20</v>
      </c>
      <c r="AA4251" s="11"/>
      <c r="AB4251" s="11" t="s">
        <v>184</v>
      </c>
      <c r="AC4251" s="11" t="s">
        <v>1002</v>
      </c>
      <c r="AD4251" s="11"/>
      <c r="AE4251" s="11"/>
      <c r="AF4251" s="11"/>
      <c r="AG4251" s="11"/>
      <c r="AH4251" s="11"/>
      <c r="AI4251" s="11" t="s">
        <v>225</v>
      </c>
      <c r="AJ4251" s="9" t="s">
        <v>59</v>
      </c>
      <c r="AK4251" s="9" t="s">
        <v>59</v>
      </c>
      <c r="AL4251" s="9"/>
    </row>
    <row r="4252" spans="1:38" hidden="1" x14ac:dyDescent="0.2">
      <c r="A4252" s="12">
        <v>3319</v>
      </c>
      <c r="B4252" s="12">
        <v>151</v>
      </c>
      <c r="C4252" s="11" t="s">
        <v>1511</v>
      </c>
      <c r="D4252" s="11" t="s">
        <v>1510</v>
      </c>
      <c r="E4252" s="12">
        <v>2008</v>
      </c>
      <c r="F4252" s="11" t="s">
        <v>1527</v>
      </c>
      <c r="G4252" s="13">
        <v>0.56484641638225297</v>
      </c>
      <c r="H4252" s="13"/>
      <c r="I4252" s="13"/>
      <c r="J4252" s="11"/>
      <c r="K4252" s="11"/>
      <c r="L4252" s="11" t="s">
        <v>872</v>
      </c>
      <c r="M4252" s="11" t="s">
        <v>57</v>
      </c>
      <c r="N4252" s="11" t="s">
        <v>1515</v>
      </c>
      <c r="O4252" s="11" t="s">
        <v>1514</v>
      </c>
      <c r="P4252" s="11" t="s">
        <v>237</v>
      </c>
      <c r="Q4252" s="11" t="s">
        <v>315</v>
      </c>
      <c r="R4252" s="14"/>
      <c r="S4252" s="11" t="s">
        <v>119</v>
      </c>
      <c r="T4252" s="11"/>
      <c r="U4252" s="11" t="s">
        <v>1512</v>
      </c>
      <c r="V4252" s="14"/>
      <c r="W4252" s="14"/>
      <c r="X4252" s="11" t="s">
        <v>33</v>
      </c>
      <c r="Y4252" s="11" t="s">
        <v>32</v>
      </c>
      <c r="Z4252" s="11" t="s">
        <v>20</v>
      </c>
      <c r="AA4252" s="11"/>
      <c r="AB4252" s="11" t="s">
        <v>184</v>
      </c>
      <c r="AC4252" s="11" t="s">
        <v>1002</v>
      </c>
      <c r="AD4252" s="11"/>
      <c r="AE4252" s="11"/>
      <c r="AF4252" s="11"/>
      <c r="AG4252" s="11"/>
      <c r="AH4252" s="11"/>
      <c r="AI4252" s="11" t="s">
        <v>225</v>
      </c>
      <c r="AJ4252" s="9" t="s">
        <v>59</v>
      </c>
      <c r="AK4252" s="9" t="s">
        <v>59</v>
      </c>
      <c r="AL4252" s="9"/>
    </row>
    <row r="4253" spans="1:38" hidden="1" x14ac:dyDescent="0.2">
      <c r="A4253" s="12">
        <v>3319</v>
      </c>
      <c r="B4253" s="12">
        <v>152</v>
      </c>
      <c r="C4253" s="11" t="s">
        <v>1511</v>
      </c>
      <c r="D4253" s="11" t="s">
        <v>1510</v>
      </c>
      <c r="E4253" s="12">
        <v>2008</v>
      </c>
      <c r="F4253" s="11" t="s">
        <v>1527</v>
      </c>
      <c r="G4253" s="13">
        <v>0.5</v>
      </c>
      <c r="H4253" s="13"/>
      <c r="I4253" s="13"/>
      <c r="J4253" s="11"/>
      <c r="K4253" s="11"/>
      <c r="L4253" s="11" t="s">
        <v>873</v>
      </c>
      <c r="M4253" s="11" t="s">
        <v>57</v>
      </c>
      <c r="N4253" s="11" t="s">
        <v>1515</v>
      </c>
      <c r="O4253" s="11" t="s">
        <v>1514</v>
      </c>
      <c r="P4253" s="11" t="s">
        <v>237</v>
      </c>
      <c r="Q4253" s="11" t="s">
        <v>315</v>
      </c>
      <c r="R4253" s="14"/>
      <c r="S4253" s="11" t="s">
        <v>119</v>
      </c>
      <c r="T4253" s="11"/>
      <c r="U4253" s="11" t="s">
        <v>1512</v>
      </c>
      <c r="V4253" s="14"/>
      <c r="W4253" s="14"/>
      <c r="X4253" s="11" t="s">
        <v>33</v>
      </c>
      <c r="Y4253" s="11" t="s">
        <v>32</v>
      </c>
      <c r="Z4253" s="11" t="s">
        <v>20</v>
      </c>
      <c r="AA4253" s="11"/>
      <c r="AB4253" s="11" t="s">
        <v>184</v>
      </c>
      <c r="AC4253" s="11" t="s">
        <v>1002</v>
      </c>
      <c r="AD4253" s="11"/>
      <c r="AE4253" s="11"/>
      <c r="AF4253" s="11"/>
      <c r="AG4253" s="11"/>
      <c r="AH4253" s="11"/>
      <c r="AI4253" s="11" t="s">
        <v>225</v>
      </c>
      <c r="AJ4253" s="9" t="s">
        <v>59</v>
      </c>
      <c r="AK4253" s="9" t="s">
        <v>59</v>
      </c>
      <c r="AL4253" s="9"/>
    </row>
    <row r="4254" spans="1:38" hidden="1" x14ac:dyDescent="0.2">
      <c r="A4254" s="12">
        <v>3319</v>
      </c>
      <c r="B4254" s="12">
        <v>153</v>
      </c>
      <c r="C4254" s="11" t="s">
        <v>1511</v>
      </c>
      <c r="D4254" s="11" t="s">
        <v>1510</v>
      </c>
      <c r="E4254" s="12">
        <v>2008</v>
      </c>
      <c r="F4254" s="11" t="s">
        <v>1527</v>
      </c>
      <c r="G4254" s="13">
        <v>0.61092150170648496</v>
      </c>
      <c r="H4254" s="13"/>
      <c r="I4254" s="13"/>
      <c r="J4254" s="11"/>
      <c r="K4254" s="11"/>
      <c r="L4254" s="11" t="s">
        <v>874</v>
      </c>
      <c r="M4254" s="11" t="s">
        <v>57</v>
      </c>
      <c r="N4254" s="11" t="s">
        <v>1515</v>
      </c>
      <c r="O4254" s="11" t="s">
        <v>1514</v>
      </c>
      <c r="P4254" s="11" t="s">
        <v>237</v>
      </c>
      <c r="Q4254" s="11" t="s">
        <v>315</v>
      </c>
      <c r="R4254" s="14"/>
      <c r="S4254" s="11" t="s">
        <v>119</v>
      </c>
      <c r="T4254" s="11"/>
      <c r="U4254" s="11" t="s">
        <v>1512</v>
      </c>
      <c r="V4254" s="14"/>
      <c r="W4254" s="14"/>
      <c r="X4254" s="11" t="s">
        <v>33</v>
      </c>
      <c r="Y4254" s="11" t="s">
        <v>32</v>
      </c>
      <c r="Z4254" s="11" t="s">
        <v>20</v>
      </c>
      <c r="AA4254" s="11"/>
      <c r="AB4254" s="11" t="s">
        <v>184</v>
      </c>
      <c r="AC4254" s="11" t="s">
        <v>1002</v>
      </c>
      <c r="AD4254" s="11"/>
      <c r="AE4254" s="11"/>
      <c r="AF4254" s="11"/>
      <c r="AG4254" s="11"/>
      <c r="AH4254" s="11"/>
      <c r="AI4254" s="11" t="s">
        <v>225</v>
      </c>
      <c r="AJ4254" s="9" t="s">
        <v>59</v>
      </c>
      <c r="AK4254" s="9" t="s">
        <v>59</v>
      </c>
      <c r="AL4254" s="9"/>
    </row>
    <row r="4255" spans="1:38" hidden="1" x14ac:dyDescent="0.2">
      <c r="A4255" s="12">
        <v>3319</v>
      </c>
      <c r="B4255" s="12">
        <v>154</v>
      </c>
      <c r="C4255" s="11" t="s">
        <v>1511</v>
      </c>
      <c r="D4255" s="11" t="s">
        <v>1510</v>
      </c>
      <c r="E4255" s="12">
        <v>2008</v>
      </c>
      <c r="F4255" s="11" t="s">
        <v>1527</v>
      </c>
      <c r="G4255" s="13">
        <v>0.48634812286689399</v>
      </c>
      <c r="H4255" s="13"/>
      <c r="I4255" s="13"/>
      <c r="J4255" s="11"/>
      <c r="K4255" s="11"/>
      <c r="L4255" s="11" t="s">
        <v>875</v>
      </c>
      <c r="M4255" s="11" t="s">
        <v>57</v>
      </c>
      <c r="N4255" s="11" t="s">
        <v>1515</v>
      </c>
      <c r="O4255" s="11" t="s">
        <v>1514</v>
      </c>
      <c r="P4255" s="11" t="s">
        <v>237</v>
      </c>
      <c r="Q4255" s="11" t="s">
        <v>315</v>
      </c>
      <c r="R4255" s="14"/>
      <c r="S4255" s="11" t="s">
        <v>119</v>
      </c>
      <c r="T4255" s="11"/>
      <c r="U4255" s="11" t="s">
        <v>1512</v>
      </c>
      <c r="V4255" s="14"/>
      <c r="W4255" s="14"/>
      <c r="X4255" s="11" t="s">
        <v>33</v>
      </c>
      <c r="Y4255" s="11" t="s">
        <v>32</v>
      </c>
      <c r="Z4255" s="11" t="s">
        <v>20</v>
      </c>
      <c r="AA4255" s="11"/>
      <c r="AB4255" s="11" t="s">
        <v>184</v>
      </c>
      <c r="AC4255" s="11" t="s">
        <v>1002</v>
      </c>
      <c r="AD4255" s="11"/>
      <c r="AE4255" s="11"/>
      <c r="AF4255" s="11"/>
      <c r="AG4255" s="11"/>
      <c r="AH4255" s="11"/>
      <c r="AI4255" s="11" t="s">
        <v>225</v>
      </c>
      <c r="AJ4255" s="9" t="s">
        <v>59</v>
      </c>
      <c r="AK4255" s="9" t="s">
        <v>59</v>
      </c>
      <c r="AL4255" s="9"/>
    </row>
    <row r="4256" spans="1:38" hidden="1" x14ac:dyDescent="0.2">
      <c r="A4256" s="12">
        <v>3319</v>
      </c>
      <c r="B4256" s="12">
        <v>155</v>
      </c>
      <c r="C4256" s="11" t="s">
        <v>1511</v>
      </c>
      <c r="D4256" s="11" t="s">
        <v>1510</v>
      </c>
      <c r="E4256" s="12">
        <v>2008</v>
      </c>
      <c r="F4256" s="11" t="s">
        <v>1527</v>
      </c>
      <c r="G4256" s="13">
        <v>0.45051194539249201</v>
      </c>
      <c r="H4256" s="13"/>
      <c r="I4256" s="13"/>
      <c r="J4256" s="11"/>
      <c r="K4256" s="11"/>
      <c r="L4256" s="11" t="s">
        <v>876</v>
      </c>
      <c r="M4256" s="11" t="s">
        <v>57</v>
      </c>
      <c r="N4256" s="11" t="s">
        <v>1515</v>
      </c>
      <c r="O4256" s="11" t="s">
        <v>1514</v>
      </c>
      <c r="P4256" s="11" t="s">
        <v>237</v>
      </c>
      <c r="Q4256" s="11" t="s">
        <v>315</v>
      </c>
      <c r="R4256" s="14"/>
      <c r="S4256" s="11" t="s">
        <v>119</v>
      </c>
      <c r="T4256" s="11"/>
      <c r="U4256" s="11" t="s">
        <v>1512</v>
      </c>
      <c r="V4256" s="14"/>
      <c r="W4256" s="14"/>
      <c r="X4256" s="11" t="s">
        <v>33</v>
      </c>
      <c r="Y4256" s="11" t="s">
        <v>32</v>
      </c>
      <c r="Z4256" s="11" t="s">
        <v>20</v>
      </c>
      <c r="AA4256" s="11"/>
      <c r="AB4256" s="11" t="s">
        <v>184</v>
      </c>
      <c r="AC4256" s="11" t="s">
        <v>1002</v>
      </c>
      <c r="AD4256" s="11"/>
      <c r="AE4256" s="11"/>
      <c r="AF4256" s="11"/>
      <c r="AG4256" s="11"/>
      <c r="AH4256" s="11"/>
      <c r="AI4256" s="11" t="s">
        <v>225</v>
      </c>
      <c r="AJ4256" s="9" t="s">
        <v>59</v>
      </c>
      <c r="AK4256" s="9" t="s">
        <v>59</v>
      </c>
      <c r="AL4256" s="9"/>
    </row>
    <row r="4257" spans="1:38" hidden="1" x14ac:dyDescent="0.2">
      <c r="A4257" s="12">
        <v>3319</v>
      </c>
      <c r="B4257" s="12">
        <v>156</v>
      </c>
      <c r="C4257" s="11" t="s">
        <v>1511</v>
      </c>
      <c r="D4257" s="11" t="s">
        <v>1510</v>
      </c>
      <c r="E4257" s="12">
        <v>2008</v>
      </c>
      <c r="F4257" s="11" t="s">
        <v>1527</v>
      </c>
      <c r="G4257" s="13">
        <v>0.44368600682593901</v>
      </c>
      <c r="H4257" s="13"/>
      <c r="I4257" s="13"/>
      <c r="J4257" s="11"/>
      <c r="K4257" s="11"/>
      <c r="L4257" s="11" t="s">
        <v>877</v>
      </c>
      <c r="M4257" s="11" t="s">
        <v>57</v>
      </c>
      <c r="N4257" s="11" t="s">
        <v>1515</v>
      </c>
      <c r="O4257" s="11" t="s">
        <v>1514</v>
      </c>
      <c r="P4257" s="11" t="s">
        <v>237</v>
      </c>
      <c r="Q4257" s="11" t="s">
        <v>315</v>
      </c>
      <c r="R4257" s="14"/>
      <c r="S4257" s="11" t="s">
        <v>119</v>
      </c>
      <c r="T4257" s="11"/>
      <c r="U4257" s="11" t="s">
        <v>1512</v>
      </c>
      <c r="V4257" s="14"/>
      <c r="W4257" s="14"/>
      <c r="X4257" s="11" t="s">
        <v>33</v>
      </c>
      <c r="Y4257" s="11" t="s">
        <v>32</v>
      </c>
      <c r="Z4257" s="11" t="s">
        <v>20</v>
      </c>
      <c r="AA4257" s="11"/>
      <c r="AB4257" s="11" t="s">
        <v>184</v>
      </c>
      <c r="AC4257" s="11" t="s">
        <v>1002</v>
      </c>
      <c r="AD4257" s="11"/>
      <c r="AE4257" s="11"/>
      <c r="AF4257" s="11"/>
      <c r="AG4257" s="11"/>
      <c r="AH4257" s="11"/>
      <c r="AI4257" s="11" t="s">
        <v>225</v>
      </c>
      <c r="AJ4257" s="9" t="s">
        <v>59</v>
      </c>
      <c r="AK4257" s="9" t="s">
        <v>59</v>
      </c>
      <c r="AL4257" s="9"/>
    </row>
    <row r="4258" spans="1:38" hidden="1" x14ac:dyDescent="0.2">
      <c r="A4258" s="12">
        <v>3319</v>
      </c>
      <c r="B4258" s="12">
        <v>157</v>
      </c>
      <c r="C4258" s="11" t="s">
        <v>1511</v>
      </c>
      <c r="D4258" s="11" t="s">
        <v>1510</v>
      </c>
      <c r="E4258" s="12">
        <v>2008</v>
      </c>
      <c r="F4258" s="11" t="s">
        <v>1527</v>
      </c>
      <c r="G4258" s="13">
        <v>7.6791808873720294E-2</v>
      </c>
      <c r="H4258" s="13"/>
      <c r="I4258" s="13"/>
      <c r="J4258" s="11"/>
      <c r="K4258" s="11"/>
      <c r="L4258" s="11" t="s">
        <v>1528</v>
      </c>
      <c r="M4258" s="11" t="s">
        <v>57</v>
      </c>
      <c r="N4258" s="11" t="s">
        <v>1515</v>
      </c>
      <c r="O4258" s="11" t="s">
        <v>1514</v>
      </c>
      <c r="P4258" s="11" t="s">
        <v>237</v>
      </c>
      <c r="Q4258" s="11" t="s">
        <v>315</v>
      </c>
      <c r="R4258" s="14"/>
      <c r="S4258" s="11" t="s">
        <v>119</v>
      </c>
      <c r="T4258" s="11"/>
      <c r="U4258" s="11" t="s">
        <v>1512</v>
      </c>
      <c r="V4258" s="14"/>
      <c r="W4258" s="14"/>
      <c r="X4258" s="11" t="s">
        <v>33</v>
      </c>
      <c r="Y4258" s="11" t="s">
        <v>32</v>
      </c>
      <c r="Z4258" s="11" t="s">
        <v>20</v>
      </c>
      <c r="AA4258" s="11"/>
      <c r="AB4258" s="11" t="s">
        <v>184</v>
      </c>
      <c r="AC4258" s="11" t="s">
        <v>1002</v>
      </c>
      <c r="AD4258" s="11"/>
      <c r="AE4258" s="11"/>
      <c r="AF4258" s="11"/>
      <c r="AG4258" s="11"/>
      <c r="AH4258" s="11"/>
      <c r="AI4258" s="11" t="s">
        <v>225</v>
      </c>
      <c r="AJ4258" s="9" t="s">
        <v>59</v>
      </c>
      <c r="AK4258" s="9" t="s">
        <v>59</v>
      </c>
      <c r="AL4258" s="9"/>
    </row>
    <row r="4259" spans="1:38" hidden="1" x14ac:dyDescent="0.2">
      <c r="A4259" s="12">
        <v>3319</v>
      </c>
      <c r="B4259" s="12">
        <v>158</v>
      </c>
      <c r="C4259" s="11" t="s">
        <v>1511</v>
      </c>
      <c r="D4259" s="11" t="s">
        <v>1510</v>
      </c>
      <c r="E4259" s="12">
        <v>2008</v>
      </c>
      <c r="F4259" s="11" t="s">
        <v>1125</v>
      </c>
      <c r="G4259" s="13">
        <v>2.55972696245736E-2</v>
      </c>
      <c r="H4259" s="13"/>
      <c r="I4259" s="13"/>
      <c r="J4259" s="11"/>
      <c r="K4259" s="11"/>
      <c r="L4259" s="11" t="s">
        <v>729</v>
      </c>
      <c r="M4259" s="11" t="s">
        <v>57</v>
      </c>
      <c r="N4259" s="11" t="s">
        <v>1515</v>
      </c>
      <c r="O4259" s="11" t="s">
        <v>1514</v>
      </c>
      <c r="P4259" s="11" t="s">
        <v>237</v>
      </c>
      <c r="Q4259" s="11" t="s">
        <v>315</v>
      </c>
      <c r="R4259" s="14"/>
      <c r="S4259" s="11" t="s">
        <v>119</v>
      </c>
      <c r="T4259" s="11"/>
      <c r="U4259" s="11" t="s">
        <v>1512</v>
      </c>
      <c r="V4259" s="14"/>
      <c r="W4259" s="14"/>
      <c r="X4259" s="11" t="s">
        <v>33</v>
      </c>
      <c r="Y4259" s="11" t="s">
        <v>32</v>
      </c>
      <c r="Z4259" s="11" t="s">
        <v>20</v>
      </c>
      <c r="AA4259" s="11"/>
      <c r="AB4259" s="11" t="s">
        <v>184</v>
      </c>
      <c r="AC4259" s="11" t="s">
        <v>1002</v>
      </c>
      <c r="AD4259" s="11"/>
      <c r="AE4259" s="11"/>
      <c r="AF4259" s="11"/>
      <c r="AG4259" s="11"/>
      <c r="AH4259" s="11"/>
      <c r="AI4259" s="11" t="s">
        <v>225</v>
      </c>
      <c r="AJ4259" s="9" t="s">
        <v>59</v>
      </c>
      <c r="AK4259" s="9" t="s">
        <v>59</v>
      </c>
      <c r="AL4259" s="9"/>
    </row>
    <row r="4260" spans="1:38" hidden="1" x14ac:dyDescent="0.2">
      <c r="A4260" s="12">
        <v>3319</v>
      </c>
      <c r="B4260" s="12">
        <v>159</v>
      </c>
      <c r="C4260" s="11" t="s">
        <v>1511</v>
      </c>
      <c r="D4260" s="11" t="s">
        <v>1510</v>
      </c>
      <c r="E4260" s="12">
        <v>2008</v>
      </c>
      <c r="F4260" s="11" t="s">
        <v>1125</v>
      </c>
      <c r="G4260" s="13">
        <v>0.119453924914676</v>
      </c>
      <c r="H4260" s="13"/>
      <c r="I4260" s="13"/>
      <c r="J4260" s="11"/>
      <c r="K4260" s="11"/>
      <c r="L4260" s="11" t="s">
        <v>730</v>
      </c>
      <c r="M4260" s="11" t="s">
        <v>57</v>
      </c>
      <c r="N4260" s="11" t="s">
        <v>1515</v>
      </c>
      <c r="O4260" s="11" t="s">
        <v>1514</v>
      </c>
      <c r="P4260" s="11" t="s">
        <v>237</v>
      </c>
      <c r="Q4260" s="11" t="s">
        <v>315</v>
      </c>
      <c r="R4260" s="14"/>
      <c r="S4260" s="11" t="s">
        <v>119</v>
      </c>
      <c r="T4260" s="11"/>
      <c r="U4260" s="11" t="s">
        <v>1512</v>
      </c>
      <c r="V4260" s="14"/>
      <c r="W4260" s="14"/>
      <c r="X4260" s="11" t="s">
        <v>33</v>
      </c>
      <c r="Y4260" s="11" t="s">
        <v>32</v>
      </c>
      <c r="Z4260" s="11" t="s">
        <v>20</v>
      </c>
      <c r="AA4260" s="11"/>
      <c r="AB4260" s="11" t="s">
        <v>184</v>
      </c>
      <c r="AC4260" s="11" t="s">
        <v>1002</v>
      </c>
      <c r="AD4260" s="11"/>
      <c r="AE4260" s="11"/>
      <c r="AF4260" s="11"/>
      <c r="AG4260" s="11"/>
      <c r="AH4260" s="11"/>
      <c r="AI4260" s="11" t="s">
        <v>225</v>
      </c>
      <c r="AJ4260" s="9" t="s">
        <v>59</v>
      </c>
      <c r="AK4260" s="9" t="s">
        <v>59</v>
      </c>
      <c r="AL4260" s="9"/>
    </row>
    <row r="4261" spans="1:38" hidden="1" x14ac:dyDescent="0.2">
      <c r="A4261" s="12">
        <v>3319</v>
      </c>
      <c r="B4261" s="12">
        <v>160</v>
      </c>
      <c r="C4261" s="11" t="s">
        <v>1511</v>
      </c>
      <c r="D4261" s="11" t="s">
        <v>1510</v>
      </c>
      <c r="E4261" s="12">
        <v>2008</v>
      </c>
      <c r="F4261" s="11" t="s">
        <v>1125</v>
      </c>
      <c r="G4261" s="13">
        <v>0.42491467576791803</v>
      </c>
      <c r="H4261" s="13"/>
      <c r="I4261" s="13"/>
      <c r="J4261" s="11"/>
      <c r="K4261" s="11"/>
      <c r="L4261" s="11" t="s">
        <v>736</v>
      </c>
      <c r="M4261" s="11" t="s">
        <v>57</v>
      </c>
      <c r="N4261" s="11" t="s">
        <v>1515</v>
      </c>
      <c r="O4261" s="11" t="s">
        <v>1514</v>
      </c>
      <c r="P4261" s="11" t="s">
        <v>237</v>
      </c>
      <c r="Q4261" s="11" t="s">
        <v>315</v>
      </c>
      <c r="R4261" s="14"/>
      <c r="S4261" s="11" t="s">
        <v>119</v>
      </c>
      <c r="T4261" s="11"/>
      <c r="U4261" s="11" t="s">
        <v>1512</v>
      </c>
      <c r="V4261" s="14"/>
      <c r="W4261" s="14"/>
      <c r="X4261" s="11" t="s">
        <v>33</v>
      </c>
      <c r="Y4261" s="11" t="s">
        <v>32</v>
      </c>
      <c r="Z4261" s="11" t="s">
        <v>20</v>
      </c>
      <c r="AA4261" s="11"/>
      <c r="AB4261" s="11" t="s">
        <v>184</v>
      </c>
      <c r="AC4261" s="11" t="s">
        <v>1002</v>
      </c>
      <c r="AD4261" s="11"/>
      <c r="AE4261" s="11"/>
      <c r="AF4261" s="11"/>
      <c r="AG4261" s="11"/>
      <c r="AH4261" s="11"/>
      <c r="AI4261" s="11" t="s">
        <v>225</v>
      </c>
      <c r="AJ4261" s="9" t="s">
        <v>59</v>
      </c>
      <c r="AK4261" s="9" t="s">
        <v>59</v>
      </c>
      <c r="AL4261" s="9"/>
    </row>
    <row r="4262" spans="1:38" hidden="1" x14ac:dyDescent="0.2">
      <c r="A4262" s="12">
        <v>3319</v>
      </c>
      <c r="B4262" s="12">
        <v>161</v>
      </c>
      <c r="C4262" s="11" t="s">
        <v>1511</v>
      </c>
      <c r="D4262" s="11" t="s">
        <v>1510</v>
      </c>
      <c r="E4262" s="12">
        <v>2008</v>
      </c>
      <c r="F4262" s="11" t="s">
        <v>1125</v>
      </c>
      <c r="G4262" s="13">
        <v>0.48634812286689399</v>
      </c>
      <c r="H4262" s="13"/>
      <c r="I4262" s="13"/>
      <c r="J4262" s="11"/>
      <c r="K4262" s="11"/>
      <c r="L4262" s="11" t="s">
        <v>737</v>
      </c>
      <c r="M4262" s="11" t="s">
        <v>57</v>
      </c>
      <c r="N4262" s="11" t="s">
        <v>1515</v>
      </c>
      <c r="O4262" s="11" t="s">
        <v>1514</v>
      </c>
      <c r="P4262" s="11" t="s">
        <v>237</v>
      </c>
      <c r="Q4262" s="11" t="s">
        <v>315</v>
      </c>
      <c r="R4262" s="14"/>
      <c r="S4262" s="11" t="s">
        <v>119</v>
      </c>
      <c r="T4262" s="11"/>
      <c r="U4262" s="11" t="s">
        <v>1512</v>
      </c>
      <c r="V4262" s="14"/>
      <c r="W4262" s="14"/>
      <c r="X4262" s="11" t="s">
        <v>33</v>
      </c>
      <c r="Y4262" s="11" t="s">
        <v>32</v>
      </c>
      <c r="Z4262" s="11" t="s">
        <v>20</v>
      </c>
      <c r="AA4262" s="11"/>
      <c r="AB4262" s="11" t="s">
        <v>184</v>
      </c>
      <c r="AC4262" s="11" t="s">
        <v>1002</v>
      </c>
      <c r="AD4262" s="11"/>
      <c r="AE4262" s="11"/>
      <c r="AF4262" s="11"/>
      <c r="AG4262" s="11"/>
      <c r="AH4262" s="11"/>
      <c r="AI4262" s="11" t="s">
        <v>225</v>
      </c>
      <c r="AJ4262" s="9" t="s">
        <v>59</v>
      </c>
      <c r="AK4262" s="9" t="s">
        <v>59</v>
      </c>
      <c r="AL4262" s="9"/>
    </row>
    <row r="4263" spans="1:38" hidden="1" x14ac:dyDescent="0.2">
      <c r="A4263" s="12">
        <v>3319</v>
      </c>
      <c r="B4263" s="12">
        <v>162</v>
      </c>
      <c r="C4263" s="11" t="s">
        <v>1511</v>
      </c>
      <c r="D4263" s="11" t="s">
        <v>1510</v>
      </c>
      <c r="E4263" s="12">
        <v>2008</v>
      </c>
      <c r="F4263" s="11" t="s">
        <v>1125</v>
      </c>
      <c r="G4263" s="13">
        <v>0.78156996587030703</v>
      </c>
      <c r="H4263" s="13"/>
      <c r="I4263" s="13"/>
      <c r="J4263" s="11"/>
      <c r="K4263" s="11"/>
      <c r="L4263" s="11" t="s">
        <v>738</v>
      </c>
      <c r="M4263" s="11" t="s">
        <v>57</v>
      </c>
      <c r="N4263" s="11" t="s">
        <v>1515</v>
      </c>
      <c r="O4263" s="11" t="s">
        <v>1514</v>
      </c>
      <c r="P4263" s="11" t="s">
        <v>237</v>
      </c>
      <c r="Q4263" s="11" t="s">
        <v>315</v>
      </c>
      <c r="R4263" s="14"/>
      <c r="S4263" s="11" t="s">
        <v>119</v>
      </c>
      <c r="T4263" s="11"/>
      <c r="U4263" s="11" t="s">
        <v>1512</v>
      </c>
      <c r="V4263" s="14"/>
      <c r="W4263" s="14"/>
      <c r="X4263" s="11" t="s">
        <v>33</v>
      </c>
      <c r="Y4263" s="11" t="s">
        <v>32</v>
      </c>
      <c r="Z4263" s="11" t="s">
        <v>20</v>
      </c>
      <c r="AA4263" s="11"/>
      <c r="AB4263" s="11" t="s">
        <v>184</v>
      </c>
      <c r="AC4263" s="11" t="s">
        <v>1002</v>
      </c>
      <c r="AD4263" s="11"/>
      <c r="AE4263" s="11"/>
      <c r="AF4263" s="11"/>
      <c r="AG4263" s="11"/>
      <c r="AH4263" s="11"/>
      <c r="AI4263" s="11" t="s">
        <v>225</v>
      </c>
      <c r="AJ4263" s="9" t="s">
        <v>59</v>
      </c>
      <c r="AK4263" s="9" t="s">
        <v>59</v>
      </c>
      <c r="AL4263" s="9"/>
    </row>
    <row r="4264" spans="1:38" hidden="1" x14ac:dyDescent="0.2">
      <c r="A4264" s="12">
        <v>3319</v>
      </c>
      <c r="B4264" s="12">
        <v>163</v>
      </c>
      <c r="C4264" s="11" t="s">
        <v>1511</v>
      </c>
      <c r="D4264" s="11" t="s">
        <v>1510</v>
      </c>
      <c r="E4264" s="12">
        <v>2008</v>
      </c>
      <c r="F4264" s="11" t="s">
        <v>1125</v>
      </c>
      <c r="G4264" s="13">
        <v>0.77645051194539205</v>
      </c>
      <c r="H4264" s="13"/>
      <c r="I4264" s="13"/>
      <c r="J4264" s="11"/>
      <c r="K4264" s="11"/>
      <c r="L4264" s="11" t="s">
        <v>739</v>
      </c>
      <c r="M4264" s="11" t="s">
        <v>57</v>
      </c>
      <c r="N4264" s="11" t="s">
        <v>1515</v>
      </c>
      <c r="O4264" s="11" t="s">
        <v>1514</v>
      </c>
      <c r="P4264" s="11" t="s">
        <v>237</v>
      </c>
      <c r="Q4264" s="11" t="s">
        <v>315</v>
      </c>
      <c r="R4264" s="14"/>
      <c r="S4264" s="11" t="s">
        <v>119</v>
      </c>
      <c r="T4264" s="11"/>
      <c r="U4264" s="11" t="s">
        <v>1512</v>
      </c>
      <c r="V4264" s="14"/>
      <c r="W4264" s="14"/>
      <c r="X4264" s="11" t="s">
        <v>33</v>
      </c>
      <c r="Y4264" s="11" t="s">
        <v>32</v>
      </c>
      <c r="Z4264" s="11" t="s">
        <v>20</v>
      </c>
      <c r="AA4264" s="11"/>
      <c r="AB4264" s="11" t="s">
        <v>184</v>
      </c>
      <c r="AC4264" s="11" t="s">
        <v>1002</v>
      </c>
      <c r="AD4264" s="11"/>
      <c r="AE4264" s="11"/>
      <c r="AF4264" s="11"/>
      <c r="AG4264" s="11"/>
      <c r="AH4264" s="11"/>
      <c r="AI4264" s="11" t="s">
        <v>225</v>
      </c>
      <c r="AJ4264" s="9" t="s">
        <v>59</v>
      </c>
      <c r="AK4264" s="9" t="s">
        <v>59</v>
      </c>
      <c r="AL4264" s="9"/>
    </row>
    <row r="4265" spans="1:38" hidden="1" x14ac:dyDescent="0.2">
      <c r="A4265" s="12">
        <v>3319</v>
      </c>
      <c r="B4265" s="12">
        <v>164</v>
      </c>
      <c r="C4265" s="11" t="s">
        <v>1511</v>
      </c>
      <c r="D4265" s="11" t="s">
        <v>1510</v>
      </c>
      <c r="E4265" s="12">
        <v>2008</v>
      </c>
      <c r="F4265" s="11" t="s">
        <v>1125</v>
      </c>
      <c r="G4265" s="13">
        <v>0.90955631399317405</v>
      </c>
      <c r="H4265" s="13"/>
      <c r="I4265" s="13"/>
      <c r="J4265" s="11"/>
      <c r="K4265" s="11"/>
      <c r="L4265" s="11" t="s">
        <v>740</v>
      </c>
      <c r="M4265" s="11" t="s">
        <v>57</v>
      </c>
      <c r="N4265" s="11" t="s">
        <v>1515</v>
      </c>
      <c r="O4265" s="11" t="s">
        <v>1514</v>
      </c>
      <c r="P4265" s="11" t="s">
        <v>237</v>
      </c>
      <c r="Q4265" s="11" t="s">
        <v>315</v>
      </c>
      <c r="R4265" s="14"/>
      <c r="S4265" s="11" t="s">
        <v>119</v>
      </c>
      <c r="T4265" s="11"/>
      <c r="U4265" s="11" t="s">
        <v>1512</v>
      </c>
      <c r="V4265" s="14"/>
      <c r="W4265" s="14"/>
      <c r="X4265" s="11" t="s">
        <v>33</v>
      </c>
      <c r="Y4265" s="11" t="s">
        <v>32</v>
      </c>
      <c r="Z4265" s="11" t="s">
        <v>20</v>
      </c>
      <c r="AA4265" s="11"/>
      <c r="AB4265" s="11" t="s">
        <v>184</v>
      </c>
      <c r="AC4265" s="11" t="s">
        <v>1002</v>
      </c>
      <c r="AD4265" s="11"/>
      <c r="AE4265" s="11"/>
      <c r="AF4265" s="11"/>
      <c r="AG4265" s="11"/>
      <c r="AH4265" s="11"/>
      <c r="AI4265" s="11" t="s">
        <v>225</v>
      </c>
      <c r="AJ4265" s="9" t="s">
        <v>59</v>
      </c>
      <c r="AK4265" s="9" t="s">
        <v>59</v>
      </c>
      <c r="AL4265" s="9"/>
    </row>
    <row r="4266" spans="1:38" hidden="1" x14ac:dyDescent="0.2">
      <c r="A4266" s="12">
        <v>3319</v>
      </c>
      <c r="B4266" s="12">
        <v>165</v>
      </c>
      <c r="C4266" s="11" t="s">
        <v>1511</v>
      </c>
      <c r="D4266" s="11" t="s">
        <v>1510</v>
      </c>
      <c r="E4266" s="12">
        <v>2008</v>
      </c>
      <c r="F4266" s="11" t="s">
        <v>1125</v>
      </c>
      <c r="G4266" s="13">
        <v>0.81569965870307204</v>
      </c>
      <c r="H4266" s="13"/>
      <c r="I4266" s="13"/>
      <c r="J4266" s="11"/>
      <c r="K4266" s="11"/>
      <c r="L4266" s="11" t="s">
        <v>741</v>
      </c>
      <c r="M4266" s="11" t="s">
        <v>57</v>
      </c>
      <c r="N4266" s="11" t="s">
        <v>1515</v>
      </c>
      <c r="O4266" s="11" t="s">
        <v>1514</v>
      </c>
      <c r="P4266" s="11" t="s">
        <v>237</v>
      </c>
      <c r="Q4266" s="11" t="s">
        <v>315</v>
      </c>
      <c r="R4266" s="14"/>
      <c r="S4266" s="11" t="s">
        <v>119</v>
      </c>
      <c r="T4266" s="11"/>
      <c r="U4266" s="11" t="s">
        <v>1512</v>
      </c>
      <c r="V4266" s="14"/>
      <c r="W4266" s="14"/>
      <c r="X4266" s="11" t="s">
        <v>33</v>
      </c>
      <c r="Y4266" s="11" t="s">
        <v>32</v>
      </c>
      <c r="Z4266" s="11" t="s">
        <v>20</v>
      </c>
      <c r="AA4266" s="11"/>
      <c r="AB4266" s="11" t="s">
        <v>184</v>
      </c>
      <c r="AC4266" s="11" t="s">
        <v>1002</v>
      </c>
      <c r="AD4266" s="11"/>
      <c r="AE4266" s="11"/>
      <c r="AF4266" s="11"/>
      <c r="AG4266" s="11"/>
      <c r="AH4266" s="11"/>
      <c r="AI4266" s="11" t="s">
        <v>225</v>
      </c>
      <c r="AJ4266" s="9" t="s">
        <v>59</v>
      </c>
      <c r="AK4266" s="9" t="s">
        <v>59</v>
      </c>
      <c r="AL4266" s="9"/>
    </row>
    <row r="4267" spans="1:38" hidden="1" x14ac:dyDescent="0.2">
      <c r="A4267" s="12">
        <v>3319</v>
      </c>
      <c r="B4267" s="12">
        <v>166</v>
      </c>
      <c r="C4267" s="11" t="s">
        <v>1511</v>
      </c>
      <c r="D4267" s="11" t="s">
        <v>1510</v>
      </c>
      <c r="E4267" s="12">
        <v>2008</v>
      </c>
      <c r="F4267" s="11" t="s">
        <v>1125</v>
      </c>
      <c r="G4267" s="13">
        <v>0.93515358361774703</v>
      </c>
      <c r="H4267" s="13"/>
      <c r="I4267" s="13"/>
      <c r="J4267" s="11"/>
      <c r="K4267" s="11"/>
      <c r="L4267" s="11" t="s">
        <v>640</v>
      </c>
      <c r="M4267" s="11" t="s">
        <v>57</v>
      </c>
      <c r="N4267" s="11" t="s">
        <v>1515</v>
      </c>
      <c r="O4267" s="11" t="s">
        <v>1514</v>
      </c>
      <c r="P4267" s="11" t="s">
        <v>237</v>
      </c>
      <c r="Q4267" s="11" t="s">
        <v>315</v>
      </c>
      <c r="R4267" s="14"/>
      <c r="S4267" s="11" t="s">
        <v>119</v>
      </c>
      <c r="T4267" s="11"/>
      <c r="U4267" s="11" t="s">
        <v>1512</v>
      </c>
      <c r="V4267" s="14"/>
      <c r="W4267" s="14"/>
      <c r="X4267" s="11" t="s">
        <v>33</v>
      </c>
      <c r="Y4267" s="11" t="s">
        <v>32</v>
      </c>
      <c r="Z4267" s="11" t="s">
        <v>20</v>
      </c>
      <c r="AA4267" s="11"/>
      <c r="AB4267" s="11" t="s">
        <v>184</v>
      </c>
      <c r="AC4267" s="11" t="s">
        <v>1002</v>
      </c>
      <c r="AD4267" s="11"/>
      <c r="AE4267" s="11"/>
      <c r="AF4267" s="11"/>
      <c r="AG4267" s="11"/>
      <c r="AH4267" s="11"/>
      <c r="AI4267" s="11" t="s">
        <v>225</v>
      </c>
      <c r="AJ4267" s="9" t="s">
        <v>59</v>
      </c>
      <c r="AK4267" s="9" t="s">
        <v>59</v>
      </c>
      <c r="AL4267" s="9"/>
    </row>
    <row r="4268" spans="1:38" hidden="1" x14ac:dyDescent="0.2">
      <c r="A4268" s="12">
        <v>3319</v>
      </c>
      <c r="B4268" s="12">
        <v>167</v>
      </c>
      <c r="C4268" s="11" t="s">
        <v>1511</v>
      </c>
      <c r="D4268" s="11" t="s">
        <v>1510</v>
      </c>
      <c r="E4268" s="12">
        <v>2008</v>
      </c>
      <c r="F4268" s="11" t="s">
        <v>1125</v>
      </c>
      <c r="G4268" s="13">
        <v>0.91808873720136497</v>
      </c>
      <c r="H4268" s="13"/>
      <c r="I4268" s="13"/>
      <c r="J4268" s="11"/>
      <c r="K4268" s="11"/>
      <c r="L4268" s="11" t="s">
        <v>871</v>
      </c>
      <c r="M4268" s="11" t="s">
        <v>57</v>
      </c>
      <c r="N4268" s="11" t="s">
        <v>1515</v>
      </c>
      <c r="O4268" s="11" t="s">
        <v>1514</v>
      </c>
      <c r="P4268" s="11" t="s">
        <v>237</v>
      </c>
      <c r="Q4268" s="11" t="s">
        <v>315</v>
      </c>
      <c r="R4268" s="14"/>
      <c r="S4268" s="11" t="s">
        <v>119</v>
      </c>
      <c r="T4268" s="11"/>
      <c r="U4268" s="11" t="s">
        <v>1512</v>
      </c>
      <c r="V4268" s="14"/>
      <c r="W4268" s="14"/>
      <c r="X4268" s="11" t="s">
        <v>33</v>
      </c>
      <c r="Y4268" s="11" t="s">
        <v>32</v>
      </c>
      <c r="Z4268" s="11" t="s">
        <v>20</v>
      </c>
      <c r="AA4268" s="11"/>
      <c r="AB4268" s="11" t="s">
        <v>184</v>
      </c>
      <c r="AC4268" s="11" t="s">
        <v>1002</v>
      </c>
      <c r="AD4268" s="11"/>
      <c r="AE4268" s="11"/>
      <c r="AF4268" s="11"/>
      <c r="AG4268" s="11"/>
      <c r="AH4268" s="11"/>
      <c r="AI4268" s="11" t="s">
        <v>225</v>
      </c>
      <c r="AJ4268" s="9" t="s">
        <v>59</v>
      </c>
      <c r="AK4268" s="9" t="s">
        <v>59</v>
      </c>
      <c r="AL4268" s="9"/>
    </row>
    <row r="4269" spans="1:38" hidden="1" x14ac:dyDescent="0.2">
      <c r="A4269" s="12">
        <v>3319</v>
      </c>
      <c r="B4269" s="12">
        <v>168</v>
      </c>
      <c r="C4269" s="11" t="s">
        <v>1511</v>
      </c>
      <c r="D4269" s="11" t="s">
        <v>1510</v>
      </c>
      <c r="E4269" s="12">
        <v>2008</v>
      </c>
      <c r="F4269" s="11" t="s">
        <v>1125</v>
      </c>
      <c r="G4269" s="13">
        <v>0.92832764505119503</v>
      </c>
      <c r="H4269" s="13"/>
      <c r="I4269" s="13"/>
      <c r="J4269" s="11"/>
      <c r="K4269" s="11"/>
      <c r="L4269" s="11" t="s">
        <v>872</v>
      </c>
      <c r="M4269" s="11" t="s">
        <v>57</v>
      </c>
      <c r="N4269" s="11" t="s">
        <v>1515</v>
      </c>
      <c r="O4269" s="11" t="s">
        <v>1514</v>
      </c>
      <c r="P4269" s="11" t="s">
        <v>237</v>
      </c>
      <c r="Q4269" s="11" t="s">
        <v>315</v>
      </c>
      <c r="R4269" s="14"/>
      <c r="S4269" s="11" t="s">
        <v>119</v>
      </c>
      <c r="T4269" s="11"/>
      <c r="U4269" s="11" t="s">
        <v>1512</v>
      </c>
      <c r="V4269" s="14"/>
      <c r="W4269" s="14"/>
      <c r="X4269" s="11" t="s">
        <v>33</v>
      </c>
      <c r="Y4269" s="11" t="s">
        <v>32</v>
      </c>
      <c r="Z4269" s="11" t="s">
        <v>20</v>
      </c>
      <c r="AA4269" s="11"/>
      <c r="AB4269" s="11" t="s">
        <v>184</v>
      </c>
      <c r="AC4269" s="11" t="s">
        <v>1002</v>
      </c>
      <c r="AD4269" s="11"/>
      <c r="AE4269" s="11"/>
      <c r="AF4269" s="11"/>
      <c r="AG4269" s="11"/>
      <c r="AH4269" s="11"/>
      <c r="AI4269" s="11" t="s">
        <v>225</v>
      </c>
      <c r="AJ4269" s="9" t="s">
        <v>59</v>
      </c>
      <c r="AK4269" s="9" t="s">
        <v>59</v>
      </c>
      <c r="AL4269" s="9"/>
    </row>
    <row r="4270" spans="1:38" hidden="1" x14ac:dyDescent="0.2">
      <c r="A4270" s="12">
        <v>3319</v>
      </c>
      <c r="B4270" s="12">
        <v>169</v>
      </c>
      <c r="C4270" s="11" t="s">
        <v>1511</v>
      </c>
      <c r="D4270" s="11" t="s">
        <v>1510</v>
      </c>
      <c r="E4270" s="12">
        <v>2008</v>
      </c>
      <c r="F4270" s="11" t="s">
        <v>1125</v>
      </c>
      <c r="G4270" s="13">
        <v>0.97269624573378799</v>
      </c>
      <c r="H4270" s="13"/>
      <c r="I4270" s="13"/>
      <c r="J4270" s="11"/>
      <c r="K4270" s="11"/>
      <c r="L4270" s="11" t="s">
        <v>873</v>
      </c>
      <c r="M4270" s="11" t="s">
        <v>57</v>
      </c>
      <c r="N4270" s="11" t="s">
        <v>1515</v>
      </c>
      <c r="O4270" s="11" t="s">
        <v>1514</v>
      </c>
      <c r="P4270" s="11" t="s">
        <v>237</v>
      </c>
      <c r="Q4270" s="11" t="s">
        <v>315</v>
      </c>
      <c r="R4270" s="14"/>
      <c r="S4270" s="11" t="s">
        <v>119</v>
      </c>
      <c r="T4270" s="11"/>
      <c r="U4270" s="11" t="s">
        <v>1512</v>
      </c>
      <c r="V4270" s="14"/>
      <c r="W4270" s="14"/>
      <c r="X4270" s="11" t="s">
        <v>33</v>
      </c>
      <c r="Y4270" s="11" t="s">
        <v>32</v>
      </c>
      <c r="Z4270" s="11" t="s">
        <v>20</v>
      </c>
      <c r="AA4270" s="11"/>
      <c r="AB4270" s="11" t="s">
        <v>184</v>
      </c>
      <c r="AC4270" s="11" t="s">
        <v>1002</v>
      </c>
      <c r="AD4270" s="11"/>
      <c r="AE4270" s="11"/>
      <c r="AF4270" s="11"/>
      <c r="AG4270" s="11"/>
      <c r="AH4270" s="11"/>
      <c r="AI4270" s="11" t="s">
        <v>225</v>
      </c>
      <c r="AJ4270" s="9" t="s">
        <v>59</v>
      </c>
      <c r="AK4270" s="9" t="s">
        <v>59</v>
      </c>
      <c r="AL4270" s="9"/>
    </row>
    <row r="4271" spans="1:38" hidden="1" x14ac:dyDescent="0.2">
      <c r="A4271" s="12">
        <v>3319</v>
      </c>
      <c r="B4271" s="12">
        <v>170</v>
      </c>
      <c r="C4271" s="11" t="s">
        <v>1511</v>
      </c>
      <c r="D4271" s="11" t="s">
        <v>1510</v>
      </c>
      <c r="E4271" s="12">
        <v>2008</v>
      </c>
      <c r="F4271" s="11" t="s">
        <v>1125</v>
      </c>
      <c r="G4271" s="13">
        <v>0.94368600682593895</v>
      </c>
      <c r="H4271" s="13"/>
      <c r="I4271" s="13"/>
      <c r="J4271" s="11"/>
      <c r="K4271" s="11"/>
      <c r="L4271" s="11" t="s">
        <v>874</v>
      </c>
      <c r="M4271" s="11" t="s">
        <v>57</v>
      </c>
      <c r="N4271" s="11" t="s">
        <v>1515</v>
      </c>
      <c r="O4271" s="11" t="s">
        <v>1514</v>
      </c>
      <c r="P4271" s="11" t="s">
        <v>237</v>
      </c>
      <c r="Q4271" s="11" t="s">
        <v>315</v>
      </c>
      <c r="R4271" s="14"/>
      <c r="S4271" s="11" t="s">
        <v>119</v>
      </c>
      <c r="T4271" s="11"/>
      <c r="U4271" s="11" t="s">
        <v>1512</v>
      </c>
      <c r="V4271" s="14"/>
      <c r="W4271" s="14"/>
      <c r="X4271" s="11" t="s">
        <v>33</v>
      </c>
      <c r="Y4271" s="11" t="s">
        <v>32</v>
      </c>
      <c r="Z4271" s="11" t="s">
        <v>20</v>
      </c>
      <c r="AA4271" s="11"/>
      <c r="AB4271" s="11" t="s">
        <v>184</v>
      </c>
      <c r="AC4271" s="11" t="s">
        <v>1002</v>
      </c>
      <c r="AD4271" s="11"/>
      <c r="AE4271" s="11"/>
      <c r="AF4271" s="11"/>
      <c r="AG4271" s="11"/>
      <c r="AH4271" s="11"/>
      <c r="AI4271" s="11" t="s">
        <v>225</v>
      </c>
      <c r="AJ4271" s="9" t="s">
        <v>59</v>
      </c>
      <c r="AK4271" s="9" t="s">
        <v>59</v>
      </c>
      <c r="AL4271" s="9"/>
    </row>
    <row r="4272" spans="1:38" hidden="1" x14ac:dyDescent="0.2">
      <c r="A4272" s="12">
        <v>3319</v>
      </c>
      <c r="B4272" s="12">
        <v>171</v>
      </c>
      <c r="C4272" s="11" t="s">
        <v>1511</v>
      </c>
      <c r="D4272" s="11" t="s">
        <v>1510</v>
      </c>
      <c r="E4272" s="12">
        <v>2008</v>
      </c>
      <c r="F4272" s="11" t="s">
        <v>1125</v>
      </c>
      <c r="G4272" s="13">
        <v>0.94197952218430003</v>
      </c>
      <c r="H4272" s="13"/>
      <c r="I4272" s="13"/>
      <c r="J4272" s="11"/>
      <c r="K4272" s="11"/>
      <c r="L4272" s="11" t="s">
        <v>875</v>
      </c>
      <c r="M4272" s="11" t="s">
        <v>57</v>
      </c>
      <c r="N4272" s="11" t="s">
        <v>1515</v>
      </c>
      <c r="O4272" s="11" t="s">
        <v>1514</v>
      </c>
      <c r="P4272" s="11" t="s">
        <v>237</v>
      </c>
      <c r="Q4272" s="11" t="s">
        <v>315</v>
      </c>
      <c r="R4272" s="14"/>
      <c r="S4272" s="11" t="s">
        <v>119</v>
      </c>
      <c r="T4272" s="11"/>
      <c r="U4272" s="11" t="s">
        <v>1512</v>
      </c>
      <c r="V4272" s="14"/>
      <c r="W4272" s="14"/>
      <c r="X4272" s="11" t="s">
        <v>33</v>
      </c>
      <c r="Y4272" s="11" t="s">
        <v>32</v>
      </c>
      <c r="Z4272" s="11" t="s">
        <v>20</v>
      </c>
      <c r="AA4272" s="11"/>
      <c r="AB4272" s="11" t="s">
        <v>184</v>
      </c>
      <c r="AC4272" s="11" t="s">
        <v>1002</v>
      </c>
      <c r="AD4272" s="11"/>
      <c r="AE4272" s="11"/>
      <c r="AF4272" s="11"/>
      <c r="AG4272" s="11"/>
      <c r="AH4272" s="11"/>
      <c r="AI4272" s="11" t="s">
        <v>225</v>
      </c>
      <c r="AJ4272" s="9" t="s">
        <v>59</v>
      </c>
      <c r="AK4272" s="9" t="s">
        <v>59</v>
      </c>
      <c r="AL4272" s="9"/>
    </row>
    <row r="4273" spans="1:38" hidden="1" x14ac:dyDescent="0.2">
      <c r="A4273" s="12">
        <v>3319</v>
      </c>
      <c r="B4273" s="12">
        <v>172</v>
      </c>
      <c r="C4273" s="11" t="s">
        <v>1511</v>
      </c>
      <c r="D4273" s="11" t="s">
        <v>1510</v>
      </c>
      <c r="E4273" s="12">
        <v>2008</v>
      </c>
      <c r="F4273" s="11" t="s">
        <v>1125</v>
      </c>
      <c r="G4273" s="13">
        <v>0.96757679180887401</v>
      </c>
      <c r="H4273" s="13"/>
      <c r="I4273" s="13"/>
      <c r="J4273" s="11"/>
      <c r="K4273" s="11"/>
      <c r="L4273" s="11" t="s">
        <v>876</v>
      </c>
      <c r="M4273" s="11" t="s">
        <v>57</v>
      </c>
      <c r="N4273" s="11" t="s">
        <v>1515</v>
      </c>
      <c r="O4273" s="11" t="s">
        <v>1514</v>
      </c>
      <c r="P4273" s="11" t="s">
        <v>237</v>
      </c>
      <c r="Q4273" s="11" t="s">
        <v>315</v>
      </c>
      <c r="R4273" s="14"/>
      <c r="S4273" s="11" t="s">
        <v>119</v>
      </c>
      <c r="T4273" s="11"/>
      <c r="U4273" s="11" t="s">
        <v>1512</v>
      </c>
      <c r="V4273" s="14"/>
      <c r="W4273" s="14"/>
      <c r="X4273" s="11" t="s">
        <v>33</v>
      </c>
      <c r="Y4273" s="11" t="s">
        <v>32</v>
      </c>
      <c r="Z4273" s="11" t="s">
        <v>20</v>
      </c>
      <c r="AA4273" s="11"/>
      <c r="AB4273" s="11" t="s">
        <v>184</v>
      </c>
      <c r="AC4273" s="11" t="s">
        <v>1002</v>
      </c>
      <c r="AD4273" s="11"/>
      <c r="AE4273" s="11"/>
      <c r="AF4273" s="11"/>
      <c r="AG4273" s="11"/>
      <c r="AH4273" s="11"/>
      <c r="AI4273" s="11" t="s">
        <v>225</v>
      </c>
      <c r="AJ4273" s="9" t="s">
        <v>59</v>
      </c>
      <c r="AK4273" s="9" t="s">
        <v>59</v>
      </c>
      <c r="AL4273" s="9"/>
    </row>
    <row r="4274" spans="1:38" hidden="1" x14ac:dyDescent="0.2">
      <c r="A4274" s="12">
        <v>3319</v>
      </c>
      <c r="B4274" s="12">
        <v>173</v>
      </c>
      <c r="C4274" s="11" t="s">
        <v>1511</v>
      </c>
      <c r="D4274" s="11" t="s">
        <v>1510</v>
      </c>
      <c r="E4274" s="12">
        <v>2008</v>
      </c>
      <c r="F4274" s="11" t="s">
        <v>1125</v>
      </c>
      <c r="G4274" s="13">
        <v>0.79863481228668898</v>
      </c>
      <c r="H4274" s="13"/>
      <c r="I4274" s="13"/>
      <c r="J4274" s="11"/>
      <c r="K4274" s="11"/>
      <c r="L4274" s="11" t="s">
        <v>877</v>
      </c>
      <c r="M4274" s="11" t="s">
        <v>57</v>
      </c>
      <c r="N4274" s="11" t="s">
        <v>1515</v>
      </c>
      <c r="O4274" s="11" t="s">
        <v>1514</v>
      </c>
      <c r="P4274" s="11" t="s">
        <v>237</v>
      </c>
      <c r="Q4274" s="11" t="s">
        <v>315</v>
      </c>
      <c r="R4274" s="14"/>
      <c r="S4274" s="11" t="s">
        <v>119</v>
      </c>
      <c r="T4274" s="11"/>
      <c r="U4274" s="11" t="s">
        <v>1512</v>
      </c>
      <c r="V4274" s="14"/>
      <c r="W4274" s="14"/>
      <c r="X4274" s="11" t="s">
        <v>33</v>
      </c>
      <c r="Y4274" s="11" t="s">
        <v>32</v>
      </c>
      <c r="Z4274" s="11" t="s">
        <v>20</v>
      </c>
      <c r="AA4274" s="11"/>
      <c r="AB4274" s="11" t="s">
        <v>184</v>
      </c>
      <c r="AC4274" s="11" t="s">
        <v>1002</v>
      </c>
      <c r="AD4274" s="11"/>
      <c r="AE4274" s="11"/>
      <c r="AF4274" s="11"/>
      <c r="AG4274" s="11"/>
      <c r="AH4274" s="11"/>
      <c r="AI4274" s="11" t="s">
        <v>225</v>
      </c>
      <c r="AJ4274" s="9" t="s">
        <v>59</v>
      </c>
      <c r="AK4274" s="9" t="s">
        <v>59</v>
      </c>
      <c r="AL4274" s="9"/>
    </row>
    <row r="4275" spans="1:38" hidden="1" x14ac:dyDescent="0.2">
      <c r="A4275" s="12">
        <v>3319</v>
      </c>
      <c r="B4275" s="12">
        <v>174</v>
      </c>
      <c r="C4275" s="11" t="s">
        <v>1511</v>
      </c>
      <c r="D4275" s="11" t="s">
        <v>1510</v>
      </c>
      <c r="E4275" s="12">
        <v>2008</v>
      </c>
      <c r="F4275" s="11" t="s">
        <v>1125</v>
      </c>
      <c r="G4275" s="13">
        <v>0.30716723549488101</v>
      </c>
      <c r="H4275" s="13"/>
      <c r="I4275" s="13"/>
      <c r="J4275" s="11"/>
      <c r="K4275" s="11"/>
      <c r="L4275" s="11" t="s">
        <v>1528</v>
      </c>
      <c r="M4275" s="11" t="s">
        <v>57</v>
      </c>
      <c r="N4275" s="11" t="s">
        <v>1515</v>
      </c>
      <c r="O4275" s="11" t="s">
        <v>1514</v>
      </c>
      <c r="P4275" s="11" t="s">
        <v>237</v>
      </c>
      <c r="Q4275" s="11" t="s">
        <v>315</v>
      </c>
      <c r="R4275" s="14"/>
      <c r="S4275" s="11" t="s">
        <v>119</v>
      </c>
      <c r="T4275" s="11"/>
      <c r="U4275" s="11" t="s">
        <v>1512</v>
      </c>
      <c r="V4275" s="14"/>
      <c r="W4275" s="14"/>
      <c r="X4275" s="11" t="s">
        <v>33</v>
      </c>
      <c r="Y4275" s="11" t="s">
        <v>32</v>
      </c>
      <c r="Z4275" s="11" t="s">
        <v>20</v>
      </c>
      <c r="AA4275" s="11"/>
      <c r="AB4275" s="11" t="s">
        <v>184</v>
      </c>
      <c r="AC4275" s="11" t="s">
        <v>1002</v>
      </c>
      <c r="AD4275" s="11"/>
      <c r="AE4275" s="11"/>
      <c r="AF4275" s="11"/>
      <c r="AG4275" s="11"/>
      <c r="AH4275" s="11"/>
      <c r="AI4275" s="11" t="s">
        <v>225</v>
      </c>
      <c r="AJ4275" s="9" t="s">
        <v>59</v>
      </c>
      <c r="AK4275" s="9" t="s">
        <v>59</v>
      </c>
      <c r="AL4275" s="9"/>
    </row>
    <row r="4276" spans="1:38" hidden="1" x14ac:dyDescent="0.2">
      <c r="A4276" s="12">
        <v>3352</v>
      </c>
      <c r="B4276" s="12">
        <v>1</v>
      </c>
      <c r="C4276" s="11" t="s">
        <v>1530</v>
      </c>
      <c r="D4276" s="11" t="s">
        <v>1529</v>
      </c>
      <c r="E4276" s="12">
        <v>2013</v>
      </c>
      <c r="F4276" s="11" t="s">
        <v>227</v>
      </c>
      <c r="G4276" s="13">
        <v>9.6153846153846201E-2</v>
      </c>
      <c r="H4276" s="13">
        <v>10</v>
      </c>
      <c r="I4276" s="13"/>
      <c r="J4276" s="11"/>
      <c r="K4276" s="11"/>
      <c r="L4276" s="11" t="s">
        <v>508</v>
      </c>
      <c r="M4276" s="11" t="s">
        <v>57</v>
      </c>
      <c r="N4276" s="11" t="s">
        <v>1524</v>
      </c>
      <c r="O4276" s="11" t="s">
        <v>1456</v>
      </c>
      <c r="P4276" s="11" t="s">
        <v>652</v>
      </c>
      <c r="Q4276" s="11" t="s">
        <v>1329</v>
      </c>
      <c r="R4276" s="14"/>
      <c r="S4276" s="11" t="s">
        <v>1457</v>
      </c>
      <c r="T4276" s="11" t="s">
        <v>1070</v>
      </c>
      <c r="U4276" s="11" t="s">
        <v>434</v>
      </c>
      <c r="V4276" s="14">
        <v>0.1</v>
      </c>
      <c r="W4276" s="14" t="s">
        <v>133</v>
      </c>
      <c r="X4276" s="11" t="s">
        <v>198</v>
      </c>
      <c r="Y4276" s="11" t="s">
        <v>199</v>
      </c>
      <c r="Z4276" s="11" t="s">
        <v>196</v>
      </c>
      <c r="AA4276" s="11"/>
      <c r="AB4276" s="11" t="s">
        <v>105</v>
      </c>
      <c r="AC4276" s="11" t="s">
        <v>506</v>
      </c>
      <c r="AD4276" s="11"/>
      <c r="AE4276" s="11"/>
      <c r="AF4276" s="11"/>
      <c r="AG4276" s="11"/>
      <c r="AH4276" s="11"/>
      <c r="AI4276" s="11" t="s">
        <v>225</v>
      </c>
      <c r="AJ4276" s="9" t="s">
        <v>59</v>
      </c>
      <c r="AK4276" s="9" t="s">
        <v>59</v>
      </c>
      <c r="AL4276" s="9"/>
    </row>
    <row r="4277" spans="1:38" hidden="1" x14ac:dyDescent="0.2">
      <c r="A4277" s="12">
        <v>3352</v>
      </c>
      <c r="B4277" s="12">
        <v>2</v>
      </c>
      <c r="C4277" s="11" t="s">
        <v>1530</v>
      </c>
      <c r="D4277" s="11" t="s">
        <v>1529</v>
      </c>
      <c r="E4277" s="12">
        <v>2013</v>
      </c>
      <c r="F4277" s="11" t="s">
        <v>227</v>
      </c>
      <c r="G4277" s="13">
        <v>9.6153846153846201E-2</v>
      </c>
      <c r="H4277" s="13">
        <v>10</v>
      </c>
      <c r="I4277" s="13"/>
      <c r="J4277" s="11"/>
      <c r="K4277" s="11"/>
      <c r="L4277" s="11" t="s">
        <v>509</v>
      </c>
      <c r="M4277" s="11" t="s">
        <v>57</v>
      </c>
      <c r="N4277" s="11" t="s">
        <v>1524</v>
      </c>
      <c r="O4277" s="11" t="s">
        <v>1456</v>
      </c>
      <c r="P4277" s="11" t="s">
        <v>652</v>
      </c>
      <c r="Q4277" s="11" t="s">
        <v>1329</v>
      </c>
      <c r="R4277" s="14"/>
      <c r="S4277" s="11" t="s">
        <v>1457</v>
      </c>
      <c r="T4277" s="11" t="s">
        <v>1070</v>
      </c>
      <c r="U4277" s="11" t="s">
        <v>434</v>
      </c>
      <c r="V4277" s="14">
        <v>0.1</v>
      </c>
      <c r="W4277" s="14" t="s">
        <v>133</v>
      </c>
      <c r="X4277" s="11" t="s">
        <v>198</v>
      </c>
      <c r="Y4277" s="11" t="s">
        <v>199</v>
      </c>
      <c r="Z4277" s="11" t="s">
        <v>196</v>
      </c>
      <c r="AA4277" s="11"/>
      <c r="AB4277" s="11" t="s">
        <v>105</v>
      </c>
      <c r="AC4277" s="11" t="s">
        <v>506</v>
      </c>
      <c r="AD4277" s="11"/>
      <c r="AE4277" s="11"/>
      <c r="AF4277" s="11"/>
      <c r="AG4277" s="11"/>
      <c r="AH4277" s="11"/>
      <c r="AI4277" s="11" t="s">
        <v>225</v>
      </c>
      <c r="AJ4277" s="9" t="s">
        <v>59</v>
      </c>
      <c r="AK4277" s="9" t="s">
        <v>59</v>
      </c>
      <c r="AL4277" s="9"/>
    </row>
    <row r="4278" spans="1:38" hidden="1" x14ac:dyDescent="0.2">
      <c r="A4278" s="12">
        <v>3352</v>
      </c>
      <c r="B4278" s="12">
        <v>3</v>
      </c>
      <c r="C4278" s="11" t="s">
        <v>1530</v>
      </c>
      <c r="D4278" s="11" t="s">
        <v>1529</v>
      </c>
      <c r="E4278" s="12">
        <v>2013</v>
      </c>
      <c r="F4278" s="11" t="s">
        <v>227</v>
      </c>
      <c r="G4278" s="13">
        <v>5.7692307692307702E-2</v>
      </c>
      <c r="H4278" s="13">
        <v>6</v>
      </c>
      <c r="I4278" s="13"/>
      <c r="J4278" s="11"/>
      <c r="K4278" s="11"/>
      <c r="L4278" s="11" t="s">
        <v>510</v>
      </c>
      <c r="M4278" s="11" t="s">
        <v>57</v>
      </c>
      <c r="N4278" s="11" t="s">
        <v>1524</v>
      </c>
      <c r="O4278" s="11" t="s">
        <v>1456</v>
      </c>
      <c r="P4278" s="11" t="s">
        <v>652</v>
      </c>
      <c r="Q4278" s="11" t="s">
        <v>1329</v>
      </c>
      <c r="R4278" s="14"/>
      <c r="S4278" s="11" t="s">
        <v>1457</v>
      </c>
      <c r="T4278" s="11" t="s">
        <v>1070</v>
      </c>
      <c r="U4278" s="11" t="s">
        <v>434</v>
      </c>
      <c r="V4278" s="14">
        <v>0.1</v>
      </c>
      <c r="W4278" s="14" t="s">
        <v>133</v>
      </c>
      <c r="X4278" s="11" t="s">
        <v>198</v>
      </c>
      <c r="Y4278" s="11" t="s">
        <v>199</v>
      </c>
      <c r="Z4278" s="11" t="s">
        <v>196</v>
      </c>
      <c r="AA4278" s="11"/>
      <c r="AB4278" s="11" t="s">
        <v>105</v>
      </c>
      <c r="AC4278" s="11" t="s">
        <v>506</v>
      </c>
      <c r="AD4278" s="11"/>
      <c r="AE4278" s="11"/>
      <c r="AF4278" s="11"/>
      <c r="AG4278" s="11"/>
      <c r="AH4278" s="11"/>
      <c r="AI4278" s="11" t="s">
        <v>225</v>
      </c>
      <c r="AJ4278" s="9" t="s">
        <v>59</v>
      </c>
      <c r="AK4278" s="9" t="s">
        <v>59</v>
      </c>
      <c r="AL4278" s="9"/>
    </row>
    <row r="4279" spans="1:38" hidden="1" x14ac:dyDescent="0.2">
      <c r="A4279" s="12">
        <v>3352</v>
      </c>
      <c r="B4279" s="12">
        <v>4</v>
      </c>
      <c r="C4279" s="11" t="s">
        <v>1530</v>
      </c>
      <c r="D4279" s="11" t="s">
        <v>1529</v>
      </c>
      <c r="E4279" s="12">
        <v>2013</v>
      </c>
      <c r="F4279" s="11" t="s">
        <v>227</v>
      </c>
      <c r="G4279" s="13">
        <v>5.7692307692307702E-2</v>
      </c>
      <c r="H4279" s="13">
        <v>6</v>
      </c>
      <c r="I4279" s="13"/>
      <c r="J4279" s="11"/>
      <c r="K4279" s="11"/>
      <c r="L4279" s="11" t="s">
        <v>511</v>
      </c>
      <c r="M4279" s="11" t="s">
        <v>57</v>
      </c>
      <c r="N4279" s="11" t="s">
        <v>1524</v>
      </c>
      <c r="O4279" s="11" t="s">
        <v>1456</v>
      </c>
      <c r="P4279" s="11" t="s">
        <v>652</v>
      </c>
      <c r="Q4279" s="11" t="s">
        <v>1329</v>
      </c>
      <c r="R4279" s="14"/>
      <c r="S4279" s="11" t="s">
        <v>1457</v>
      </c>
      <c r="T4279" s="11" t="s">
        <v>1070</v>
      </c>
      <c r="U4279" s="11" t="s">
        <v>434</v>
      </c>
      <c r="V4279" s="14">
        <v>0.1</v>
      </c>
      <c r="W4279" s="14" t="s">
        <v>133</v>
      </c>
      <c r="X4279" s="11" t="s">
        <v>198</v>
      </c>
      <c r="Y4279" s="11" t="s">
        <v>199</v>
      </c>
      <c r="Z4279" s="11" t="s">
        <v>196</v>
      </c>
      <c r="AA4279" s="11"/>
      <c r="AB4279" s="11" t="s">
        <v>105</v>
      </c>
      <c r="AC4279" s="11" t="s">
        <v>506</v>
      </c>
      <c r="AD4279" s="11"/>
      <c r="AE4279" s="11"/>
      <c r="AF4279" s="11"/>
      <c r="AG4279" s="11"/>
      <c r="AH4279" s="11"/>
      <c r="AI4279" s="11" t="s">
        <v>225</v>
      </c>
      <c r="AJ4279" s="9" t="s">
        <v>59</v>
      </c>
      <c r="AK4279" s="9" t="s">
        <v>59</v>
      </c>
      <c r="AL4279" s="9"/>
    </row>
    <row r="4280" spans="1:38" hidden="1" x14ac:dyDescent="0.2">
      <c r="A4280" s="12">
        <v>3352</v>
      </c>
      <c r="B4280" s="12">
        <v>5</v>
      </c>
      <c r="C4280" s="11" t="s">
        <v>1530</v>
      </c>
      <c r="D4280" s="11" t="s">
        <v>1529</v>
      </c>
      <c r="E4280" s="12">
        <v>2013</v>
      </c>
      <c r="F4280" s="11" t="s">
        <v>227</v>
      </c>
      <c r="G4280" s="13">
        <v>0.15384615384615399</v>
      </c>
      <c r="H4280" s="13">
        <v>16</v>
      </c>
      <c r="I4280" s="13"/>
      <c r="J4280" s="11"/>
      <c r="K4280" s="11"/>
      <c r="L4280" s="11" t="s">
        <v>656</v>
      </c>
      <c r="M4280" s="11" t="s">
        <v>57</v>
      </c>
      <c r="N4280" s="11" t="s">
        <v>1524</v>
      </c>
      <c r="O4280" s="11" t="s">
        <v>1456</v>
      </c>
      <c r="P4280" s="11" t="s">
        <v>652</v>
      </c>
      <c r="Q4280" s="11" t="s">
        <v>1329</v>
      </c>
      <c r="R4280" s="14"/>
      <c r="S4280" s="11" t="s">
        <v>1457</v>
      </c>
      <c r="T4280" s="11" t="s">
        <v>1070</v>
      </c>
      <c r="U4280" s="11" t="s">
        <v>434</v>
      </c>
      <c r="V4280" s="14">
        <v>0.1</v>
      </c>
      <c r="W4280" s="14" t="s">
        <v>133</v>
      </c>
      <c r="X4280" s="11" t="s">
        <v>198</v>
      </c>
      <c r="Y4280" s="11" t="s">
        <v>199</v>
      </c>
      <c r="Z4280" s="11" t="s">
        <v>196</v>
      </c>
      <c r="AA4280" s="11"/>
      <c r="AB4280" s="11" t="s">
        <v>105</v>
      </c>
      <c r="AC4280" s="11" t="s">
        <v>506</v>
      </c>
      <c r="AD4280" s="11"/>
      <c r="AE4280" s="11"/>
      <c r="AF4280" s="11"/>
      <c r="AG4280" s="11"/>
      <c r="AH4280" s="11"/>
      <c r="AI4280" s="11" t="s">
        <v>225</v>
      </c>
      <c r="AJ4280" s="9" t="s">
        <v>59</v>
      </c>
      <c r="AK4280" s="9" t="s">
        <v>59</v>
      </c>
      <c r="AL4280" s="9"/>
    </row>
    <row r="4281" spans="1:38" hidden="1" x14ac:dyDescent="0.2">
      <c r="A4281" s="12">
        <v>3352</v>
      </c>
      <c r="B4281" s="12">
        <v>6</v>
      </c>
      <c r="C4281" s="11" t="s">
        <v>1530</v>
      </c>
      <c r="D4281" s="11" t="s">
        <v>1529</v>
      </c>
      <c r="E4281" s="12">
        <v>2013</v>
      </c>
      <c r="F4281" s="11" t="s">
        <v>227</v>
      </c>
      <c r="G4281" s="13">
        <v>8.6538461538461495E-2</v>
      </c>
      <c r="H4281" s="13">
        <v>9</v>
      </c>
      <c r="I4281" s="13"/>
      <c r="J4281" s="11"/>
      <c r="K4281" s="11"/>
      <c r="L4281" s="11" t="s">
        <v>541</v>
      </c>
      <c r="M4281" s="11" t="s">
        <v>57</v>
      </c>
      <c r="N4281" s="11" t="s">
        <v>1524</v>
      </c>
      <c r="O4281" s="11" t="s">
        <v>1456</v>
      </c>
      <c r="P4281" s="11" t="s">
        <v>652</v>
      </c>
      <c r="Q4281" s="11" t="s">
        <v>1329</v>
      </c>
      <c r="R4281" s="14"/>
      <c r="S4281" s="11" t="s">
        <v>1457</v>
      </c>
      <c r="T4281" s="11" t="s">
        <v>1070</v>
      </c>
      <c r="U4281" s="11" t="s">
        <v>434</v>
      </c>
      <c r="V4281" s="14">
        <v>0.1</v>
      </c>
      <c r="W4281" s="14" t="s">
        <v>133</v>
      </c>
      <c r="X4281" s="11" t="s">
        <v>198</v>
      </c>
      <c r="Y4281" s="11" t="s">
        <v>199</v>
      </c>
      <c r="Z4281" s="11" t="s">
        <v>196</v>
      </c>
      <c r="AA4281" s="11"/>
      <c r="AB4281" s="11" t="s">
        <v>105</v>
      </c>
      <c r="AC4281" s="11" t="s">
        <v>506</v>
      </c>
      <c r="AD4281" s="11"/>
      <c r="AE4281" s="11"/>
      <c r="AF4281" s="11"/>
      <c r="AG4281" s="11"/>
      <c r="AH4281" s="11"/>
      <c r="AI4281" s="11" t="s">
        <v>225</v>
      </c>
      <c r="AJ4281" s="9" t="s">
        <v>59</v>
      </c>
      <c r="AK4281" s="9" t="s">
        <v>59</v>
      </c>
      <c r="AL4281" s="9"/>
    </row>
    <row r="4282" spans="1:38" hidden="1" x14ac:dyDescent="0.2">
      <c r="A4282" s="12">
        <v>3352</v>
      </c>
      <c r="B4282" s="12">
        <v>7</v>
      </c>
      <c r="C4282" s="11" t="s">
        <v>1530</v>
      </c>
      <c r="D4282" s="11" t="s">
        <v>1529</v>
      </c>
      <c r="E4282" s="12">
        <v>2013</v>
      </c>
      <c r="F4282" s="11" t="s">
        <v>227</v>
      </c>
      <c r="G4282" s="13">
        <v>2.8846153846153799E-2</v>
      </c>
      <c r="H4282" s="13">
        <v>3</v>
      </c>
      <c r="I4282" s="13"/>
      <c r="J4282" s="11"/>
      <c r="K4282" s="11"/>
      <c r="L4282" s="11" t="s">
        <v>89</v>
      </c>
      <c r="M4282" s="11" t="s">
        <v>57</v>
      </c>
      <c r="N4282" s="11" t="s">
        <v>1524</v>
      </c>
      <c r="O4282" s="11" t="s">
        <v>1456</v>
      </c>
      <c r="P4282" s="11" t="s">
        <v>652</v>
      </c>
      <c r="Q4282" s="11" t="s">
        <v>1329</v>
      </c>
      <c r="R4282" s="14"/>
      <c r="S4282" s="11" t="s">
        <v>1457</v>
      </c>
      <c r="T4282" s="11" t="s">
        <v>1070</v>
      </c>
      <c r="U4282" s="11" t="s">
        <v>434</v>
      </c>
      <c r="V4282" s="14">
        <v>0.1</v>
      </c>
      <c r="W4282" s="14" t="s">
        <v>133</v>
      </c>
      <c r="X4282" s="11" t="s">
        <v>198</v>
      </c>
      <c r="Y4282" s="11" t="s">
        <v>199</v>
      </c>
      <c r="Z4282" s="11" t="s">
        <v>196</v>
      </c>
      <c r="AA4282" s="11"/>
      <c r="AB4282" s="11" t="s">
        <v>105</v>
      </c>
      <c r="AC4282" s="11" t="s">
        <v>506</v>
      </c>
      <c r="AD4282" s="11"/>
      <c r="AE4282" s="11"/>
      <c r="AF4282" s="11"/>
      <c r="AG4282" s="11"/>
      <c r="AH4282" s="11"/>
      <c r="AI4282" s="11" t="s">
        <v>225</v>
      </c>
      <c r="AJ4282" s="9" t="s">
        <v>59</v>
      </c>
      <c r="AK4282" s="9" t="s">
        <v>59</v>
      </c>
      <c r="AL4282" s="9"/>
    </row>
    <row r="4283" spans="1:38" hidden="1" x14ac:dyDescent="0.2">
      <c r="A4283" s="12">
        <v>3352</v>
      </c>
      <c r="B4283" s="12">
        <v>8</v>
      </c>
      <c r="C4283" s="11" t="s">
        <v>1530</v>
      </c>
      <c r="D4283" s="11" t="s">
        <v>1529</v>
      </c>
      <c r="E4283" s="12">
        <v>2013</v>
      </c>
      <c r="F4283" s="11" t="s">
        <v>227</v>
      </c>
      <c r="G4283" s="13">
        <v>8.6538461538461495E-2</v>
      </c>
      <c r="H4283" s="13">
        <v>9</v>
      </c>
      <c r="I4283" s="13"/>
      <c r="J4283" s="11"/>
      <c r="K4283" s="11"/>
      <c r="L4283" s="11" t="s">
        <v>508</v>
      </c>
      <c r="M4283" s="11" t="s">
        <v>53</v>
      </c>
      <c r="N4283" s="11" t="s">
        <v>1524</v>
      </c>
      <c r="O4283" s="11" t="s">
        <v>1456</v>
      </c>
      <c r="P4283" s="11" t="s">
        <v>652</v>
      </c>
      <c r="Q4283" s="11" t="s">
        <v>1329</v>
      </c>
      <c r="R4283" s="14"/>
      <c r="S4283" s="11" t="s">
        <v>1457</v>
      </c>
      <c r="T4283" s="11" t="s">
        <v>1070</v>
      </c>
      <c r="U4283" s="11" t="s">
        <v>434</v>
      </c>
      <c r="V4283" s="14">
        <v>0.1</v>
      </c>
      <c r="W4283" s="14" t="s">
        <v>133</v>
      </c>
      <c r="X4283" s="11" t="s">
        <v>198</v>
      </c>
      <c r="Y4283" s="11" t="s">
        <v>199</v>
      </c>
      <c r="Z4283" s="11" t="s">
        <v>196</v>
      </c>
      <c r="AA4283" s="11"/>
      <c r="AB4283" s="11" t="s">
        <v>105</v>
      </c>
      <c r="AC4283" s="11" t="s">
        <v>506</v>
      </c>
      <c r="AD4283" s="11"/>
      <c r="AE4283" s="11"/>
      <c r="AF4283" s="11"/>
      <c r="AG4283" s="11"/>
      <c r="AH4283" s="11"/>
      <c r="AI4283" s="11" t="s">
        <v>225</v>
      </c>
      <c r="AJ4283" s="9" t="s">
        <v>59</v>
      </c>
      <c r="AK4283" s="9" t="s">
        <v>59</v>
      </c>
      <c r="AL4283" s="9"/>
    </row>
    <row r="4284" spans="1:38" hidden="1" x14ac:dyDescent="0.2">
      <c r="A4284" s="12">
        <v>3352</v>
      </c>
      <c r="B4284" s="12">
        <v>9</v>
      </c>
      <c r="C4284" s="11" t="s">
        <v>1530</v>
      </c>
      <c r="D4284" s="11" t="s">
        <v>1529</v>
      </c>
      <c r="E4284" s="12">
        <v>2013</v>
      </c>
      <c r="F4284" s="11" t="s">
        <v>227</v>
      </c>
      <c r="G4284" s="13">
        <v>7.69230769230769E-2</v>
      </c>
      <c r="H4284" s="13">
        <v>8</v>
      </c>
      <c r="I4284" s="13"/>
      <c r="J4284" s="11"/>
      <c r="K4284" s="11"/>
      <c r="L4284" s="11" t="s">
        <v>509</v>
      </c>
      <c r="M4284" s="11" t="s">
        <v>53</v>
      </c>
      <c r="N4284" s="11" t="s">
        <v>1524</v>
      </c>
      <c r="O4284" s="11" t="s">
        <v>1456</v>
      </c>
      <c r="P4284" s="11" t="s">
        <v>652</v>
      </c>
      <c r="Q4284" s="11" t="s">
        <v>1329</v>
      </c>
      <c r="R4284" s="14"/>
      <c r="S4284" s="11" t="s">
        <v>1457</v>
      </c>
      <c r="T4284" s="11" t="s">
        <v>1070</v>
      </c>
      <c r="U4284" s="11" t="s">
        <v>434</v>
      </c>
      <c r="V4284" s="14">
        <v>0.1</v>
      </c>
      <c r="W4284" s="14" t="s">
        <v>133</v>
      </c>
      <c r="X4284" s="11" t="s">
        <v>198</v>
      </c>
      <c r="Y4284" s="11" t="s">
        <v>199</v>
      </c>
      <c r="Z4284" s="11" t="s">
        <v>196</v>
      </c>
      <c r="AA4284" s="11"/>
      <c r="AB4284" s="11" t="s">
        <v>105</v>
      </c>
      <c r="AC4284" s="11" t="s">
        <v>506</v>
      </c>
      <c r="AD4284" s="11"/>
      <c r="AE4284" s="11"/>
      <c r="AF4284" s="11"/>
      <c r="AG4284" s="11"/>
      <c r="AH4284" s="11"/>
      <c r="AI4284" s="11" t="s">
        <v>225</v>
      </c>
      <c r="AJ4284" s="9" t="s">
        <v>59</v>
      </c>
      <c r="AK4284" s="9" t="s">
        <v>59</v>
      </c>
      <c r="AL4284" s="9"/>
    </row>
    <row r="4285" spans="1:38" hidden="1" x14ac:dyDescent="0.2">
      <c r="A4285" s="12">
        <v>3352</v>
      </c>
      <c r="B4285" s="12">
        <v>10</v>
      </c>
      <c r="C4285" s="11" t="s">
        <v>1530</v>
      </c>
      <c r="D4285" s="11" t="s">
        <v>1529</v>
      </c>
      <c r="E4285" s="12">
        <v>2013</v>
      </c>
      <c r="F4285" s="11" t="s">
        <v>227</v>
      </c>
      <c r="G4285" s="13">
        <v>2.8846153846153799E-2</v>
      </c>
      <c r="H4285" s="13">
        <v>3</v>
      </c>
      <c r="I4285" s="13"/>
      <c r="J4285" s="11"/>
      <c r="K4285" s="11"/>
      <c r="L4285" s="11" t="s">
        <v>510</v>
      </c>
      <c r="M4285" s="11" t="s">
        <v>53</v>
      </c>
      <c r="N4285" s="11" t="s">
        <v>1524</v>
      </c>
      <c r="O4285" s="11" t="s">
        <v>1456</v>
      </c>
      <c r="P4285" s="11" t="s">
        <v>652</v>
      </c>
      <c r="Q4285" s="11" t="s">
        <v>1329</v>
      </c>
      <c r="R4285" s="14"/>
      <c r="S4285" s="11" t="s">
        <v>1457</v>
      </c>
      <c r="T4285" s="11" t="s">
        <v>1070</v>
      </c>
      <c r="U4285" s="11" t="s">
        <v>434</v>
      </c>
      <c r="V4285" s="14">
        <v>0.1</v>
      </c>
      <c r="W4285" s="14" t="s">
        <v>133</v>
      </c>
      <c r="X4285" s="11" t="s">
        <v>198</v>
      </c>
      <c r="Y4285" s="11" t="s">
        <v>199</v>
      </c>
      <c r="Z4285" s="11" t="s">
        <v>196</v>
      </c>
      <c r="AA4285" s="11"/>
      <c r="AB4285" s="11" t="s">
        <v>105</v>
      </c>
      <c r="AC4285" s="11" t="s">
        <v>506</v>
      </c>
      <c r="AD4285" s="11"/>
      <c r="AE4285" s="11"/>
      <c r="AF4285" s="11"/>
      <c r="AG4285" s="11"/>
      <c r="AH4285" s="11"/>
      <c r="AI4285" s="11" t="s">
        <v>225</v>
      </c>
      <c r="AJ4285" s="9" t="s">
        <v>59</v>
      </c>
      <c r="AK4285" s="9" t="s">
        <v>59</v>
      </c>
      <c r="AL4285" s="9"/>
    </row>
    <row r="4286" spans="1:38" hidden="1" x14ac:dyDescent="0.2">
      <c r="A4286" s="12">
        <v>3352</v>
      </c>
      <c r="B4286" s="12">
        <v>11</v>
      </c>
      <c r="C4286" s="11" t="s">
        <v>1530</v>
      </c>
      <c r="D4286" s="11" t="s">
        <v>1529</v>
      </c>
      <c r="E4286" s="12">
        <v>2013</v>
      </c>
      <c r="F4286" s="11" t="s">
        <v>227</v>
      </c>
      <c r="G4286" s="13">
        <v>2.8846153846153799E-2</v>
      </c>
      <c r="H4286" s="13">
        <v>3</v>
      </c>
      <c r="I4286" s="13"/>
      <c r="J4286" s="11"/>
      <c r="K4286" s="11"/>
      <c r="L4286" s="11" t="s">
        <v>511</v>
      </c>
      <c r="M4286" s="11" t="s">
        <v>53</v>
      </c>
      <c r="N4286" s="11" t="s">
        <v>1524</v>
      </c>
      <c r="O4286" s="11" t="s">
        <v>1456</v>
      </c>
      <c r="P4286" s="11" t="s">
        <v>652</v>
      </c>
      <c r="Q4286" s="11" t="s">
        <v>1329</v>
      </c>
      <c r="R4286" s="14"/>
      <c r="S4286" s="11" t="s">
        <v>1457</v>
      </c>
      <c r="T4286" s="11" t="s">
        <v>1070</v>
      </c>
      <c r="U4286" s="11" t="s">
        <v>434</v>
      </c>
      <c r="V4286" s="14">
        <v>0.1</v>
      </c>
      <c r="W4286" s="14" t="s">
        <v>133</v>
      </c>
      <c r="X4286" s="11" t="s">
        <v>198</v>
      </c>
      <c r="Y4286" s="11" t="s">
        <v>199</v>
      </c>
      <c r="Z4286" s="11" t="s">
        <v>196</v>
      </c>
      <c r="AA4286" s="11"/>
      <c r="AB4286" s="11" t="s">
        <v>105</v>
      </c>
      <c r="AC4286" s="11" t="s">
        <v>506</v>
      </c>
      <c r="AD4286" s="11"/>
      <c r="AE4286" s="11"/>
      <c r="AF4286" s="11"/>
      <c r="AG4286" s="11"/>
      <c r="AH4286" s="11"/>
      <c r="AI4286" s="11" t="s">
        <v>225</v>
      </c>
      <c r="AJ4286" s="9" t="s">
        <v>59</v>
      </c>
      <c r="AK4286" s="9" t="s">
        <v>59</v>
      </c>
      <c r="AL4286" s="9"/>
    </row>
    <row r="4287" spans="1:38" hidden="1" x14ac:dyDescent="0.2">
      <c r="A4287" s="12">
        <v>3352</v>
      </c>
      <c r="B4287" s="12">
        <v>12</v>
      </c>
      <c r="C4287" s="11" t="s">
        <v>1530</v>
      </c>
      <c r="D4287" s="11" t="s">
        <v>1529</v>
      </c>
      <c r="E4287" s="12">
        <v>2013</v>
      </c>
      <c r="F4287" s="11" t="s">
        <v>227</v>
      </c>
      <c r="G4287" s="13">
        <v>8.6538461538461495E-2</v>
      </c>
      <c r="H4287" s="13">
        <v>9</v>
      </c>
      <c r="I4287" s="13"/>
      <c r="J4287" s="11"/>
      <c r="K4287" s="11"/>
      <c r="L4287" s="11" t="s">
        <v>656</v>
      </c>
      <c r="M4287" s="11" t="s">
        <v>53</v>
      </c>
      <c r="N4287" s="11" t="s">
        <v>1524</v>
      </c>
      <c r="O4287" s="11" t="s">
        <v>1456</v>
      </c>
      <c r="P4287" s="11" t="s">
        <v>652</v>
      </c>
      <c r="Q4287" s="11" t="s">
        <v>1329</v>
      </c>
      <c r="R4287" s="14"/>
      <c r="S4287" s="11" t="s">
        <v>1457</v>
      </c>
      <c r="T4287" s="11" t="s">
        <v>1070</v>
      </c>
      <c r="U4287" s="11" t="s">
        <v>434</v>
      </c>
      <c r="V4287" s="14">
        <v>0.1</v>
      </c>
      <c r="W4287" s="14" t="s">
        <v>133</v>
      </c>
      <c r="X4287" s="11" t="s">
        <v>198</v>
      </c>
      <c r="Y4287" s="11" t="s">
        <v>199</v>
      </c>
      <c r="Z4287" s="11" t="s">
        <v>196</v>
      </c>
      <c r="AA4287" s="11"/>
      <c r="AB4287" s="11" t="s">
        <v>105</v>
      </c>
      <c r="AC4287" s="11" t="s">
        <v>506</v>
      </c>
      <c r="AD4287" s="11"/>
      <c r="AE4287" s="11"/>
      <c r="AF4287" s="11"/>
      <c r="AG4287" s="11"/>
      <c r="AH4287" s="11"/>
      <c r="AI4287" s="11" t="s">
        <v>225</v>
      </c>
      <c r="AJ4287" s="9" t="s">
        <v>59</v>
      </c>
      <c r="AK4287" s="9" t="s">
        <v>59</v>
      </c>
      <c r="AL4287" s="9"/>
    </row>
    <row r="4288" spans="1:38" hidden="1" x14ac:dyDescent="0.2">
      <c r="A4288" s="12">
        <v>3352</v>
      </c>
      <c r="B4288" s="12">
        <v>13</v>
      </c>
      <c r="C4288" s="11" t="s">
        <v>1530</v>
      </c>
      <c r="D4288" s="11" t="s">
        <v>1529</v>
      </c>
      <c r="E4288" s="12">
        <v>2013</v>
      </c>
      <c r="F4288" s="11" t="s">
        <v>227</v>
      </c>
      <c r="G4288" s="13">
        <v>8.6538461538461495E-2</v>
      </c>
      <c r="H4288" s="13">
        <v>9</v>
      </c>
      <c r="I4288" s="13"/>
      <c r="J4288" s="11"/>
      <c r="K4288" s="11"/>
      <c r="L4288" s="11" t="s">
        <v>541</v>
      </c>
      <c r="M4288" s="11" t="s">
        <v>53</v>
      </c>
      <c r="N4288" s="11" t="s">
        <v>1524</v>
      </c>
      <c r="O4288" s="11" t="s">
        <v>1456</v>
      </c>
      <c r="P4288" s="11" t="s">
        <v>652</v>
      </c>
      <c r="Q4288" s="11" t="s">
        <v>1329</v>
      </c>
      <c r="R4288" s="14"/>
      <c r="S4288" s="11" t="s">
        <v>1457</v>
      </c>
      <c r="T4288" s="11" t="s">
        <v>1070</v>
      </c>
      <c r="U4288" s="11" t="s">
        <v>434</v>
      </c>
      <c r="V4288" s="14">
        <v>0.1</v>
      </c>
      <c r="W4288" s="14" t="s">
        <v>133</v>
      </c>
      <c r="X4288" s="11" t="s">
        <v>198</v>
      </c>
      <c r="Y4288" s="11" t="s">
        <v>199</v>
      </c>
      <c r="Z4288" s="11" t="s">
        <v>196</v>
      </c>
      <c r="AA4288" s="11"/>
      <c r="AB4288" s="11" t="s">
        <v>105</v>
      </c>
      <c r="AC4288" s="11" t="s">
        <v>506</v>
      </c>
      <c r="AD4288" s="11"/>
      <c r="AE4288" s="11"/>
      <c r="AF4288" s="11"/>
      <c r="AG4288" s="11"/>
      <c r="AH4288" s="11"/>
      <c r="AI4288" s="11" t="s">
        <v>225</v>
      </c>
      <c r="AJ4288" s="9" t="s">
        <v>59</v>
      </c>
      <c r="AK4288" s="9" t="s">
        <v>59</v>
      </c>
      <c r="AL4288" s="9"/>
    </row>
    <row r="4289" spans="1:38" hidden="1" x14ac:dyDescent="0.2">
      <c r="A4289" s="12">
        <v>3352</v>
      </c>
      <c r="B4289" s="12">
        <v>14</v>
      </c>
      <c r="C4289" s="11" t="s">
        <v>1530</v>
      </c>
      <c r="D4289" s="11" t="s">
        <v>1529</v>
      </c>
      <c r="E4289" s="12">
        <v>2013</v>
      </c>
      <c r="F4289" s="11" t="s">
        <v>227</v>
      </c>
      <c r="G4289" s="13">
        <v>2.8846153846153799E-2</v>
      </c>
      <c r="H4289" s="13">
        <v>3</v>
      </c>
      <c r="I4289" s="13"/>
      <c r="J4289" s="11"/>
      <c r="K4289" s="11"/>
      <c r="L4289" s="11" t="s">
        <v>89</v>
      </c>
      <c r="M4289" s="11" t="s">
        <v>53</v>
      </c>
      <c r="N4289" s="11" t="s">
        <v>1524</v>
      </c>
      <c r="O4289" s="11" t="s">
        <v>1456</v>
      </c>
      <c r="P4289" s="11" t="s">
        <v>652</v>
      </c>
      <c r="Q4289" s="11" t="s">
        <v>1329</v>
      </c>
      <c r="R4289" s="14"/>
      <c r="S4289" s="11" t="s">
        <v>1457</v>
      </c>
      <c r="T4289" s="11" t="s">
        <v>1070</v>
      </c>
      <c r="U4289" s="11" t="s">
        <v>434</v>
      </c>
      <c r="V4289" s="14">
        <v>0.1</v>
      </c>
      <c r="W4289" s="14" t="s">
        <v>133</v>
      </c>
      <c r="X4289" s="11" t="s">
        <v>198</v>
      </c>
      <c r="Y4289" s="11" t="s">
        <v>199</v>
      </c>
      <c r="Z4289" s="11" t="s">
        <v>196</v>
      </c>
      <c r="AA4289" s="11"/>
      <c r="AB4289" s="11" t="s">
        <v>105</v>
      </c>
      <c r="AC4289" s="11" t="s">
        <v>506</v>
      </c>
      <c r="AD4289" s="11"/>
      <c r="AE4289" s="11"/>
      <c r="AF4289" s="11"/>
      <c r="AG4289" s="11"/>
      <c r="AH4289" s="11"/>
      <c r="AI4289" s="11" t="s">
        <v>225</v>
      </c>
      <c r="AJ4289" s="9" t="s">
        <v>59</v>
      </c>
      <c r="AK4289" s="9" t="s">
        <v>59</v>
      </c>
      <c r="AL4289" s="9"/>
    </row>
    <row r="4290" spans="1:38" hidden="1" x14ac:dyDescent="0.2">
      <c r="A4290" s="12">
        <v>3352</v>
      </c>
      <c r="B4290" s="12">
        <v>15</v>
      </c>
      <c r="C4290" s="11" t="s">
        <v>1530</v>
      </c>
      <c r="D4290" s="11" t="s">
        <v>1529</v>
      </c>
      <c r="E4290" s="12">
        <v>2013</v>
      </c>
      <c r="F4290" s="11" t="s">
        <v>227</v>
      </c>
      <c r="G4290" s="13">
        <v>0.11764705882352899</v>
      </c>
      <c r="H4290" s="13">
        <v>12</v>
      </c>
      <c r="I4290" s="13"/>
      <c r="J4290" s="11"/>
      <c r="K4290" s="11"/>
      <c r="L4290" s="11" t="s">
        <v>508</v>
      </c>
      <c r="M4290" s="11" t="s">
        <v>57</v>
      </c>
      <c r="N4290" s="11" t="s">
        <v>1531</v>
      </c>
      <c r="O4290" s="11" t="s">
        <v>1456</v>
      </c>
      <c r="P4290" s="11" t="s">
        <v>652</v>
      </c>
      <c r="Q4290" s="11" t="s">
        <v>1329</v>
      </c>
      <c r="R4290" s="14"/>
      <c r="S4290" s="11" t="s">
        <v>1457</v>
      </c>
      <c r="T4290" s="11" t="s">
        <v>1070</v>
      </c>
      <c r="U4290" s="11" t="s">
        <v>434</v>
      </c>
      <c r="V4290" s="14">
        <v>0.1</v>
      </c>
      <c r="W4290" s="14" t="s">
        <v>133</v>
      </c>
      <c r="X4290" s="11" t="s">
        <v>198</v>
      </c>
      <c r="Y4290" s="11" t="s">
        <v>199</v>
      </c>
      <c r="Z4290" s="11" t="s">
        <v>196</v>
      </c>
      <c r="AA4290" s="11"/>
      <c r="AB4290" s="11" t="s">
        <v>105</v>
      </c>
      <c r="AC4290" s="11" t="s">
        <v>506</v>
      </c>
      <c r="AD4290" s="11"/>
      <c r="AE4290" s="11"/>
      <c r="AF4290" s="11"/>
      <c r="AG4290" s="11"/>
      <c r="AH4290" s="11"/>
      <c r="AI4290" s="11" t="s">
        <v>225</v>
      </c>
      <c r="AJ4290" s="9" t="s">
        <v>59</v>
      </c>
      <c r="AK4290" s="9" t="s">
        <v>59</v>
      </c>
      <c r="AL4290" s="9"/>
    </row>
    <row r="4291" spans="1:38" hidden="1" x14ac:dyDescent="0.2">
      <c r="A4291" s="12">
        <v>3352</v>
      </c>
      <c r="B4291" s="12">
        <v>16</v>
      </c>
      <c r="C4291" s="11" t="s">
        <v>1530</v>
      </c>
      <c r="D4291" s="11" t="s">
        <v>1529</v>
      </c>
      <c r="E4291" s="12">
        <v>2013</v>
      </c>
      <c r="F4291" s="11" t="s">
        <v>227</v>
      </c>
      <c r="G4291" s="13">
        <v>8.8235294117647106E-2</v>
      </c>
      <c r="H4291" s="13">
        <v>9</v>
      </c>
      <c r="I4291" s="13"/>
      <c r="J4291" s="11"/>
      <c r="K4291" s="11"/>
      <c r="L4291" s="11" t="s">
        <v>509</v>
      </c>
      <c r="M4291" s="11" t="s">
        <v>57</v>
      </c>
      <c r="N4291" s="11" t="s">
        <v>1531</v>
      </c>
      <c r="O4291" s="11" t="s">
        <v>1456</v>
      </c>
      <c r="P4291" s="11" t="s">
        <v>652</v>
      </c>
      <c r="Q4291" s="11" t="s">
        <v>1329</v>
      </c>
      <c r="R4291" s="14"/>
      <c r="S4291" s="11" t="s">
        <v>1457</v>
      </c>
      <c r="T4291" s="11" t="s">
        <v>1070</v>
      </c>
      <c r="U4291" s="11" t="s">
        <v>434</v>
      </c>
      <c r="V4291" s="14">
        <v>0.1</v>
      </c>
      <c r="W4291" s="14" t="s">
        <v>133</v>
      </c>
      <c r="X4291" s="11" t="s">
        <v>198</v>
      </c>
      <c r="Y4291" s="11" t="s">
        <v>199</v>
      </c>
      <c r="Z4291" s="11" t="s">
        <v>196</v>
      </c>
      <c r="AA4291" s="11"/>
      <c r="AB4291" s="11" t="s">
        <v>105</v>
      </c>
      <c r="AC4291" s="11" t="s">
        <v>506</v>
      </c>
      <c r="AD4291" s="11"/>
      <c r="AE4291" s="11"/>
      <c r="AF4291" s="11"/>
      <c r="AG4291" s="11"/>
      <c r="AH4291" s="11"/>
      <c r="AI4291" s="11" t="s">
        <v>225</v>
      </c>
      <c r="AJ4291" s="9" t="s">
        <v>59</v>
      </c>
      <c r="AK4291" s="9" t="s">
        <v>59</v>
      </c>
      <c r="AL4291" s="9"/>
    </row>
    <row r="4292" spans="1:38" hidden="1" x14ac:dyDescent="0.2">
      <c r="A4292" s="12">
        <v>3352</v>
      </c>
      <c r="B4292" s="12">
        <v>17</v>
      </c>
      <c r="C4292" s="11" t="s">
        <v>1530</v>
      </c>
      <c r="D4292" s="11" t="s">
        <v>1529</v>
      </c>
      <c r="E4292" s="12">
        <v>2013</v>
      </c>
      <c r="F4292" s="11" t="s">
        <v>227</v>
      </c>
      <c r="G4292" s="13">
        <v>8.8235294117647106E-2</v>
      </c>
      <c r="H4292" s="13">
        <v>9</v>
      </c>
      <c r="I4292" s="13"/>
      <c r="J4292" s="11"/>
      <c r="K4292" s="11"/>
      <c r="L4292" s="11" t="s">
        <v>510</v>
      </c>
      <c r="M4292" s="11" t="s">
        <v>57</v>
      </c>
      <c r="N4292" s="11" t="s">
        <v>1531</v>
      </c>
      <c r="O4292" s="11" t="s">
        <v>1456</v>
      </c>
      <c r="P4292" s="11" t="s">
        <v>652</v>
      </c>
      <c r="Q4292" s="11" t="s">
        <v>1329</v>
      </c>
      <c r="R4292" s="14"/>
      <c r="S4292" s="11" t="s">
        <v>1457</v>
      </c>
      <c r="T4292" s="11" t="s">
        <v>1070</v>
      </c>
      <c r="U4292" s="11" t="s">
        <v>434</v>
      </c>
      <c r="V4292" s="14">
        <v>0.1</v>
      </c>
      <c r="W4292" s="14" t="s">
        <v>133</v>
      </c>
      <c r="X4292" s="11" t="s">
        <v>198</v>
      </c>
      <c r="Y4292" s="11" t="s">
        <v>199</v>
      </c>
      <c r="Z4292" s="11" t="s">
        <v>196</v>
      </c>
      <c r="AA4292" s="11"/>
      <c r="AB4292" s="11" t="s">
        <v>105</v>
      </c>
      <c r="AC4292" s="11" t="s">
        <v>506</v>
      </c>
      <c r="AD4292" s="11"/>
      <c r="AE4292" s="11"/>
      <c r="AF4292" s="11"/>
      <c r="AG4292" s="11"/>
      <c r="AH4292" s="11"/>
      <c r="AI4292" s="11" t="s">
        <v>225</v>
      </c>
      <c r="AJ4292" s="9" t="s">
        <v>59</v>
      </c>
      <c r="AK4292" s="9" t="s">
        <v>59</v>
      </c>
      <c r="AL4292" s="9"/>
    </row>
    <row r="4293" spans="1:38" hidden="1" x14ac:dyDescent="0.2">
      <c r="A4293" s="12">
        <v>3352</v>
      </c>
      <c r="B4293" s="12">
        <v>18</v>
      </c>
      <c r="C4293" s="11" t="s">
        <v>1530</v>
      </c>
      <c r="D4293" s="11" t="s">
        <v>1529</v>
      </c>
      <c r="E4293" s="12">
        <v>2013</v>
      </c>
      <c r="F4293" s="11" t="s">
        <v>227</v>
      </c>
      <c r="G4293" s="13">
        <v>5.8823529411764698E-2</v>
      </c>
      <c r="H4293" s="13">
        <v>6</v>
      </c>
      <c r="I4293" s="13"/>
      <c r="J4293" s="11"/>
      <c r="K4293" s="11"/>
      <c r="L4293" s="11" t="s">
        <v>511</v>
      </c>
      <c r="M4293" s="11" t="s">
        <v>57</v>
      </c>
      <c r="N4293" s="11" t="s">
        <v>1531</v>
      </c>
      <c r="O4293" s="11" t="s">
        <v>1456</v>
      </c>
      <c r="P4293" s="11" t="s">
        <v>652</v>
      </c>
      <c r="Q4293" s="11" t="s">
        <v>1329</v>
      </c>
      <c r="R4293" s="14"/>
      <c r="S4293" s="11" t="s">
        <v>1457</v>
      </c>
      <c r="T4293" s="11" t="s">
        <v>1070</v>
      </c>
      <c r="U4293" s="11" t="s">
        <v>434</v>
      </c>
      <c r="V4293" s="14">
        <v>0.1</v>
      </c>
      <c r="W4293" s="14" t="s">
        <v>133</v>
      </c>
      <c r="X4293" s="11" t="s">
        <v>198</v>
      </c>
      <c r="Y4293" s="11" t="s">
        <v>199</v>
      </c>
      <c r="Z4293" s="11" t="s">
        <v>196</v>
      </c>
      <c r="AA4293" s="11"/>
      <c r="AB4293" s="11" t="s">
        <v>105</v>
      </c>
      <c r="AC4293" s="11" t="s">
        <v>506</v>
      </c>
      <c r="AD4293" s="11"/>
      <c r="AE4293" s="11"/>
      <c r="AF4293" s="11"/>
      <c r="AG4293" s="11"/>
      <c r="AH4293" s="11"/>
      <c r="AI4293" s="11" t="s">
        <v>225</v>
      </c>
      <c r="AJ4293" s="9" t="s">
        <v>59</v>
      </c>
      <c r="AK4293" s="9" t="s">
        <v>59</v>
      </c>
      <c r="AL4293" s="9"/>
    </row>
    <row r="4294" spans="1:38" hidden="1" x14ac:dyDescent="0.2">
      <c r="A4294" s="12">
        <v>3352</v>
      </c>
      <c r="B4294" s="12">
        <v>19</v>
      </c>
      <c r="C4294" s="11" t="s">
        <v>1530</v>
      </c>
      <c r="D4294" s="11" t="s">
        <v>1529</v>
      </c>
      <c r="E4294" s="12">
        <v>2013</v>
      </c>
      <c r="F4294" s="11" t="s">
        <v>227</v>
      </c>
      <c r="G4294" s="13">
        <v>0.13725490196078399</v>
      </c>
      <c r="H4294" s="13">
        <v>14</v>
      </c>
      <c r="I4294" s="13"/>
      <c r="J4294" s="11"/>
      <c r="K4294" s="11"/>
      <c r="L4294" s="11" t="s">
        <v>656</v>
      </c>
      <c r="M4294" s="11" t="s">
        <v>57</v>
      </c>
      <c r="N4294" s="11" t="s">
        <v>1531</v>
      </c>
      <c r="O4294" s="11" t="s">
        <v>1456</v>
      </c>
      <c r="P4294" s="11" t="s">
        <v>652</v>
      </c>
      <c r="Q4294" s="11" t="s">
        <v>1329</v>
      </c>
      <c r="R4294" s="14"/>
      <c r="S4294" s="11" t="s">
        <v>1457</v>
      </c>
      <c r="T4294" s="11" t="s">
        <v>1070</v>
      </c>
      <c r="U4294" s="11" t="s">
        <v>434</v>
      </c>
      <c r="V4294" s="14">
        <v>0.1</v>
      </c>
      <c r="W4294" s="14" t="s">
        <v>133</v>
      </c>
      <c r="X4294" s="11" t="s">
        <v>198</v>
      </c>
      <c r="Y4294" s="11" t="s">
        <v>199</v>
      </c>
      <c r="Z4294" s="11" t="s">
        <v>196</v>
      </c>
      <c r="AA4294" s="11"/>
      <c r="AB4294" s="11" t="s">
        <v>105</v>
      </c>
      <c r="AC4294" s="11" t="s">
        <v>506</v>
      </c>
      <c r="AD4294" s="11"/>
      <c r="AE4294" s="11"/>
      <c r="AF4294" s="11"/>
      <c r="AG4294" s="11"/>
      <c r="AH4294" s="11"/>
      <c r="AI4294" s="11" t="s">
        <v>225</v>
      </c>
      <c r="AJ4294" s="9" t="s">
        <v>59</v>
      </c>
      <c r="AK4294" s="9" t="s">
        <v>59</v>
      </c>
      <c r="AL4294" s="9"/>
    </row>
    <row r="4295" spans="1:38" hidden="1" x14ac:dyDescent="0.2">
      <c r="A4295" s="12">
        <v>3352</v>
      </c>
      <c r="B4295" s="12">
        <v>20</v>
      </c>
      <c r="C4295" s="11" t="s">
        <v>1530</v>
      </c>
      <c r="D4295" s="11" t="s">
        <v>1529</v>
      </c>
      <c r="E4295" s="12">
        <v>2013</v>
      </c>
      <c r="F4295" s="11" t="s">
        <v>227</v>
      </c>
      <c r="G4295" s="13">
        <v>0.11764705882352899</v>
      </c>
      <c r="H4295" s="13">
        <v>12</v>
      </c>
      <c r="I4295" s="13"/>
      <c r="J4295" s="11"/>
      <c r="K4295" s="11"/>
      <c r="L4295" s="11" t="s">
        <v>541</v>
      </c>
      <c r="M4295" s="11" t="s">
        <v>57</v>
      </c>
      <c r="N4295" s="11" t="s">
        <v>1531</v>
      </c>
      <c r="O4295" s="11" t="s">
        <v>1456</v>
      </c>
      <c r="P4295" s="11" t="s">
        <v>652</v>
      </c>
      <c r="Q4295" s="11" t="s">
        <v>1329</v>
      </c>
      <c r="R4295" s="14"/>
      <c r="S4295" s="11" t="s">
        <v>1457</v>
      </c>
      <c r="T4295" s="11" t="s">
        <v>1070</v>
      </c>
      <c r="U4295" s="11" t="s">
        <v>434</v>
      </c>
      <c r="V4295" s="14">
        <v>0.1</v>
      </c>
      <c r="W4295" s="14" t="s">
        <v>133</v>
      </c>
      <c r="X4295" s="11" t="s">
        <v>198</v>
      </c>
      <c r="Y4295" s="11" t="s">
        <v>199</v>
      </c>
      <c r="Z4295" s="11" t="s">
        <v>196</v>
      </c>
      <c r="AA4295" s="11"/>
      <c r="AB4295" s="11" t="s">
        <v>105</v>
      </c>
      <c r="AC4295" s="11" t="s">
        <v>506</v>
      </c>
      <c r="AD4295" s="11"/>
      <c r="AE4295" s="11"/>
      <c r="AF4295" s="11"/>
      <c r="AG4295" s="11"/>
      <c r="AH4295" s="11"/>
      <c r="AI4295" s="11" t="s">
        <v>225</v>
      </c>
      <c r="AJ4295" s="9" t="s">
        <v>59</v>
      </c>
      <c r="AK4295" s="9" t="s">
        <v>59</v>
      </c>
      <c r="AL4295" s="9"/>
    </row>
    <row r="4296" spans="1:38" hidden="1" x14ac:dyDescent="0.2">
      <c r="A4296" s="12">
        <v>3352</v>
      </c>
      <c r="B4296" s="12">
        <v>21</v>
      </c>
      <c r="C4296" s="11" t="s">
        <v>1530</v>
      </c>
      <c r="D4296" s="11" t="s">
        <v>1529</v>
      </c>
      <c r="E4296" s="12">
        <v>2013</v>
      </c>
      <c r="F4296" s="11" t="s">
        <v>227</v>
      </c>
      <c r="G4296" s="13">
        <v>3.9215686274509803E-2</v>
      </c>
      <c r="H4296" s="13">
        <v>4</v>
      </c>
      <c r="I4296" s="13"/>
      <c r="J4296" s="11"/>
      <c r="K4296" s="11"/>
      <c r="L4296" s="11" t="s">
        <v>89</v>
      </c>
      <c r="M4296" s="11" t="s">
        <v>57</v>
      </c>
      <c r="N4296" s="11" t="s">
        <v>1531</v>
      </c>
      <c r="O4296" s="11" t="s">
        <v>1456</v>
      </c>
      <c r="P4296" s="11" t="s">
        <v>652</v>
      </c>
      <c r="Q4296" s="11" t="s">
        <v>1329</v>
      </c>
      <c r="R4296" s="14"/>
      <c r="S4296" s="11" t="s">
        <v>1457</v>
      </c>
      <c r="T4296" s="11" t="s">
        <v>1070</v>
      </c>
      <c r="U4296" s="11" t="s">
        <v>434</v>
      </c>
      <c r="V4296" s="14">
        <v>0.1</v>
      </c>
      <c r="W4296" s="14" t="s">
        <v>133</v>
      </c>
      <c r="X4296" s="11" t="s">
        <v>198</v>
      </c>
      <c r="Y4296" s="11" t="s">
        <v>199</v>
      </c>
      <c r="Z4296" s="11" t="s">
        <v>196</v>
      </c>
      <c r="AA4296" s="11"/>
      <c r="AB4296" s="11" t="s">
        <v>105</v>
      </c>
      <c r="AC4296" s="11" t="s">
        <v>506</v>
      </c>
      <c r="AD4296" s="11"/>
      <c r="AE4296" s="11"/>
      <c r="AF4296" s="11"/>
      <c r="AG4296" s="11"/>
      <c r="AH4296" s="11"/>
      <c r="AI4296" s="11" t="s">
        <v>225</v>
      </c>
      <c r="AJ4296" s="9" t="s">
        <v>59</v>
      </c>
      <c r="AK4296" s="9" t="s">
        <v>59</v>
      </c>
      <c r="AL4296" s="9"/>
    </row>
    <row r="4297" spans="1:38" hidden="1" x14ac:dyDescent="0.2">
      <c r="A4297" s="12">
        <v>3352</v>
      </c>
      <c r="B4297" s="12">
        <v>22</v>
      </c>
      <c r="C4297" s="11" t="s">
        <v>1530</v>
      </c>
      <c r="D4297" s="11" t="s">
        <v>1529</v>
      </c>
      <c r="E4297" s="12">
        <v>2013</v>
      </c>
      <c r="F4297" s="11" t="s">
        <v>227</v>
      </c>
      <c r="G4297" s="13">
        <v>0.10784313725490199</v>
      </c>
      <c r="H4297" s="13">
        <v>11</v>
      </c>
      <c r="I4297" s="13"/>
      <c r="J4297" s="11"/>
      <c r="K4297" s="11"/>
      <c r="L4297" s="11" t="s">
        <v>508</v>
      </c>
      <c r="M4297" s="11" t="s">
        <v>53</v>
      </c>
      <c r="N4297" s="11" t="s">
        <v>1531</v>
      </c>
      <c r="O4297" s="11" t="s">
        <v>1456</v>
      </c>
      <c r="P4297" s="11" t="s">
        <v>652</v>
      </c>
      <c r="Q4297" s="11" t="s">
        <v>1329</v>
      </c>
      <c r="R4297" s="14"/>
      <c r="S4297" s="11" t="s">
        <v>1457</v>
      </c>
      <c r="T4297" s="11" t="s">
        <v>1070</v>
      </c>
      <c r="U4297" s="11" t="s">
        <v>434</v>
      </c>
      <c r="V4297" s="14">
        <v>0.1</v>
      </c>
      <c r="W4297" s="14" t="s">
        <v>133</v>
      </c>
      <c r="X4297" s="11" t="s">
        <v>198</v>
      </c>
      <c r="Y4297" s="11" t="s">
        <v>199</v>
      </c>
      <c r="Z4297" s="11" t="s">
        <v>196</v>
      </c>
      <c r="AA4297" s="11"/>
      <c r="AB4297" s="11" t="s">
        <v>105</v>
      </c>
      <c r="AC4297" s="11" t="s">
        <v>506</v>
      </c>
      <c r="AD4297" s="11"/>
      <c r="AE4297" s="11"/>
      <c r="AF4297" s="11"/>
      <c r="AG4297" s="11"/>
      <c r="AH4297" s="11"/>
      <c r="AI4297" s="11" t="s">
        <v>225</v>
      </c>
      <c r="AJ4297" s="9" t="s">
        <v>59</v>
      </c>
      <c r="AK4297" s="9" t="s">
        <v>59</v>
      </c>
      <c r="AL4297" s="9"/>
    </row>
    <row r="4298" spans="1:38" hidden="1" x14ac:dyDescent="0.2">
      <c r="A4298" s="12">
        <v>3352</v>
      </c>
      <c r="B4298" s="12">
        <v>23</v>
      </c>
      <c r="C4298" s="11" t="s">
        <v>1530</v>
      </c>
      <c r="D4298" s="11" t="s">
        <v>1529</v>
      </c>
      <c r="E4298" s="12">
        <v>2013</v>
      </c>
      <c r="F4298" s="11" t="s">
        <v>227</v>
      </c>
      <c r="G4298" s="13">
        <v>7.8431372549019607E-2</v>
      </c>
      <c r="H4298" s="13">
        <v>8</v>
      </c>
      <c r="I4298" s="13"/>
      <c r="J4298" s="11"/>
      <c r="K4298" s="11"/>
      <c r="L4298" s="11" t="s">
        <v>509</v>
      </c>
      <c r="M4298" s="11" t="s">
        <v>53</v>
      </c>
      <c r="N4298" s="11" t="s">
        <v>1531</v>
      </c>
      <c r="O4298" s="11" t="s">
        <v>1456</v>
      </c>
      <c r="P4298" s="11" t="s">
        <v>652</v>
      </c>
      <c r="Q4298" s="11" t="s">
        <v>1329</v>
      </c>
      <c r="R4298" s="14"/>
      <c r="S4298" s="11" t="s">
        <v>1457</v>
      </c>
      <c r="T4298" s="11" t="s">
        <v>1070</v>
      </c>
      <c r="U4298" s="11" t="s">
        <v>434</v>
      </c>
      <c r="V4298" s="14">
        <v>0.1</v>
      </c>
      <c r="W4298" s="14" t="s">
        <v>133</v>
      </c>
      <c r="X4298" s="11" t="s">
        <v>198</v>
      </c>
      <c r="Y4298" s="11" t="s">
        <v>199</v>
      </c>
      <c r="Z4298" s="11" t="s">
        <v>196</v>
      </c>
      <c r="AA4298" s="11"/>
      <c r="AB4298" s="11" t="s">
        <v>105</v>
      </c>
      <c r="AC4298" s="11" t="s">
        <v>506</v>
      </c>
      <c r="AD4298" s="11"/>
      <c r="AE4298" s="11"/>
      <c r="AF4298" s="11"/>
      <c r="AG4298" s="11"/>
      <c r="AH4298" s="11"/>
      <c r="AI4298" s="11" t="s">
        <v>225</v>
      </c>
      <c r="AJ4298" s="9" t="s">
        <v>59</v>
      </c>
      <c r="AK4298" s="9" t="s">
        <v>59</v>
      </c>
      <c r="AL4298" s="9"/>
    </row>
    <row r="4299" spans="1:38" hidden="1" x14ac:dyDescent="0.2">
      <c r="A4299" s="12">
        <v>3352</v>
      </c>
      <c r="B4299" s="12">
        <v>24</v>
      </c>
      <c r="C4299" s="11" t="s">
        <v>1530</v>
      </c>
      <c r="D4299" s="11" t="s">
        <v>1529</v>
      </c>
      <c r="E4299" s="12">
        <v>2013</v>
      </c>
      <c r="F4299" s="11" t="s">
        <v>227</v>
      </c>
      <c r="G4299" s="13">
        <v>4.9019607843137303E-2</v>
      </c>
      <c r="H4299" s="13">
        <v>5</v>
      </c>
      <c r="I4299" s="13"/>
      <c r="J4299" s="11"/>
      <c r="K4299" s="11"/>
      <c r="L4299" s="11" t="s">
        <v>510</v>
      </c>
      <c r="M4299" s="11" t="s">
        <v>53</v>
      </c>
      <c r="N4299" s="11" t="s">
        <v>1531</v>
      </c>
      <c r="O4299" s="11" t="s">
        <v>1456</v>
      </c>
      <c r="P4299" s="11" t="s">
        <v>652</v>
      </c>
      <c r="Q4299" s="11" t="s">
        <v>1329</v>
      </c>
      <c r="R4299" s="14"/>
      <c r="S4299" s="11" t="s">
        <v>1457</v>
      </c>
      <c r="T4299" s="11" t="s">
        <v>1070</v>
      </c>
      <c r="U4299" s="11" t="s">
        <v>434</v>
      </c>
      <c r="V4299" s="14">
        <v>0.1</v>
      </c>
      <c r="W4299" s="14" t="s">
        <v>133</v>
      </c>
      <c r="X4299" s="11" t="s">
        <v>198</v>
      </c>
      <c r="Y4299" s="11" t="s">
        <v>199</v>
      </c>
      <c r="Z4299" s="11" t="s">
        <v>196</v>
      </c>
      <c r="AA4299" s="11"/>
      <c r="AB4299" s="11" t="s">
        <v>105</v>
      </c>
      <c r="AC4299" s="11" t="s">
        <v>506</v>
      </c>
      <c r="AD4299" s="11"/>
      <c r="AE4299" s="11"/>
      <c r="AF4299" s="11"/>
      <c r="AG4299" s="11"/>
      <c r="AH4299" s="11"/>
      <c r="AI4299" s="11" t="s">
        <v>225</v>
      </c>
      <c r="AJ4299" s="9" t="s">
        <v>59</v>
      </c>
      <c r="AK4299" s="9" t="s">
        <v>59</v>
      </c>
      <c r="AL4299" s="9"/>
    </row>
    <row r="4300" spans="1:38" hidden="1" x14ac:dyDescent="0.2">
      <c r="A4300" s="12">
        <v>3352</v>
      </c>
      <c r="B4300" s="12">
        <v>25</v>
      </c>
      <c r="C4300" s="11" t="s">
        <v>1530</v>
      </c>
      <c r="D4300" s="11" t="s">
        <v>1529</v>
      </c>
      <c r="E4300" s="12">
        <v>2013</v>
      </c>
      <c r="F4300" s="11" t="s">
        <v>227</v>
      </c>
      <c r="G4300" s="13">
        <v>1.9607843137254902E-2</v>
      </c>
      <c r="H4300" s="13">
        <v>2</v>
      </c>
      <c r="I4300" s="13"/>
      <c r="J4300" s="11"/>
      <c r="K4300" s="11"/>
      <c r="L4300" s="11" t="s">
        <v>511</v>
      </c>
      <c r="M4300" s="11" t="s">
        <v>53</v>
      </c>
      <c r="N4300" s="11" t="s">
        <v>1531</v>
      </c>
      <c r="O4300" s="11" t="s">
        <v>1456</v>
      </c>
      <c r="P4300" s="11" t="s">
        <v>652</v>
      </c>
      <c r="Q4300" s="11" t="s">
        <v>1329</v>
      </c>
      <c r="R4300" s="14"/>
      <c r="S4300" s="11" t="s">
        <v>1457</v>
      </c>
      <c r="T4300" s="11" t="s">
        <v>1070</v>
      </c>
      <c r="U4300" s="11" t="s">
        <v>434</v>
      </c>
      <c r="V4300" s="14">
        <v>0.1</v>
      </c>
      <c r="W4300" s="14" t="s">
        <v>133</v>
      </c>
      <c r="X4300" s="11" t="s">
        <v>198</v>
      </c>
      <c r="Y4300" s="11" t="s">
        <v>199</v>
      </c>
      <c r="Z4300" s="11" t="s">
        <v>196</v>
      </c>
      <c r="AA4300" s="11"/>
      <c r="AB4300" s="11" t="s">
        <v>105</v>
      </c>
      <c r="AC4300" s="11" t="s">
        <v>506</v>
      </c>
      <c r="AD4300" s="11"/>
      <c r="AE4300" s="11"/>
      <c r="AF4300" s="11"/>
      <c r="AG4300" s="11"/>
      <c r="AH4300" s="11"/>
      <c r="AI4300" s="11" t="s">
        <v>225</v>
      </c>
      <c r="AJ4300" s="9" t="s">
        <v>59</v>
      </c>
      <c r="AK4300" s="9" t="s">
        <v>59</v>
      </c>
      <c r="AL4300" s="9"/>
    </row>
    <row r="4301" spans="1:38" hidden="1" x14ac:dyDescent="0.2">
      <c r="A4301" s="12">
        <v>3352</v>
      </c>
      <c r="B4301" s="12">
        <v>26</v>
      </c>
      <c r="C4301" s="11" t="s">
        <v>1530</v>
      </c>
      <c r="D4301" s="11" t="s">
        <v>1529</v>
      </c>
      <c r="E4301" s="12">
        <v>2013</v>
      </c>
      <c r="F4301" s="11" t="s">
        <v>227</v>
      </c>
      <c r="G4301" s="13">
        <v>4.9019607843137303E-2</v>
      </c>
      <c r="H4301" s="13">
        <v>5</v>
      </c>
      <c r="I4301" s="13"/>
      <c r="J4301" s="11"/>
      <c r="K4301" s="11"/>
      <c r="L4301" s="11" t="s">
        <v>656</v>
      </c>
      <c r="M4301" s="11" t="s">
        <v>53</v>
      </c>
      <c r="N4301" s="11" t="s">
        <v>1531</v>
      </c>
      <c r="O4301" s="11" t="s">
        <v>1456</v>
      </c>
      <c r="P4301" s="11" t="s">
        <v>652</v>
      </c>
      <c r="Q4301" s="11" t="s">
        <v>1329</v>
      </c>
      <c r="R4301" s="14"/>
      <c r="S4301" s="11" t="s">
        <v>1457</v>
      </c>
      <c r="T4301" s="11" t="s">
        <v>1070</v>
      </c>
      <c r="U4301" s="11" t="s">
        <v>434</v>
      </c>
      <c r="V4301" s="14">
        <v>0.1</v>
      </c>
      <c r="W4301" s="14" t="s">
        <v>133</v>
      </c>
      <c r="X4301" s="11" t="s">
        <v>198</v>
      </c>
      <c r="Y4301" s="11" t="s">
        <v>199</v>
      </c>
      <c r="Z4301" s="11" t="s">
        <v>196</v>
      </c>
      <c r="AA4301" s="11"/>
      <c r="AB4301" s="11" t="s">
        <v>105</v>
      </c>
      <c r="AC4301" s="11" t="s">
        <v>506</v>
      </c>
      <c r="AD4301" s="11"/>
      <c r="AE4301" s="11"/>
      <c r="AF4301" s="11"/>
      <c r="AG4301" s="11"/>
      <c r="AH4301" s="11"/>
      <c r="AI4301" s="11" t="s">
        <v>225</v>
      </c>
      <c r="AJ4301" s="9" t="s">
        <v>59</v>
      </c>
      <c r="AK4301" s="9" t="s">
        <v>59</v>
      </c>
      <c r="AL4301" s="9"/>
    </row>
    <row r="4302" spans="1:38" hidden="1" x14ac:dyDescent="0.2">
      <c r="A4302" s="12">
        <v>3352</v>
      </c>
      <c r="B4302" s="12">
        <v>27</v>
      </c>
      <c r="C4302" s="11" t="s">
        <v>1530</v>
      </c>
      <c r="D4302" s="11" t="s">
        <v>1529</v>
      </c>
      <c r="E4302" s="12">
        <v>2013</v>
      </c>
      <c r="F4302" s="11" t="s">
        <v>227</v>
      </c>
      <c r="G4302" s="13">
        <v>2.9411764705882401E-2</v>
      </c>
      <c r="H4302" s="13">
        <v>3</v>
      </c>
      <c r="I4302" s="13"/>
      <c r="J4302" s="11"/>
      <c r="K4302" s="11"/>
      <c r="L4302" s="11" t="s">
        <v>541</v>
      </c>
      <c r="M4302" s="11" t="s">
        <v>53</v>
      </c>
      <c r="N4302" s="11" t="s">
        <v>1531</v>
      </c>
      <c r="O4302" s="11" t="s">
        <v>1456</v>
      </c>
      <c r="P4302" s="11" t="s">
        <v>652</v>
      </c>
      <c r="Q4302" s="11" t="s">
        <v>1329</v>
      </c>
      <c r="R4302" s="14"/>
      <c r="S4302" s="11" t="s">
        <v>1457</v>
      </c>
      <c r="T4302" s="11" t="s">
        <v>1070</v>
      </c>
      <c r="U4302" s="11" t="s">
        <v>434</v>
      </c>
      <c r="V4302" s="14">
        <v>0.1</v>
      </c>
      <c r="W4302" s="14" t="s">
        <v>133</v>
      </c>
      <c r="X4302" s="11" t="s">
        <v>198</v>
      </c>
      <c r="Y4302" s="11" t="s">
        <v>199</v>
      </c>
      <c r="Z4302" s="11" t="s">
        <v>196</v>
      </c>
      <c r="AA4302" s="11"/>
      <c r="AB4302" s="11" t="s">
        <v>105</v>
      </c>
      <c r="AC4302" s="11" t="s">
        <v>506</v>
      </c>
      <c r="AD4302" s="11"/>
      <c r="AE4302" s="11"/>
      <c r="AF4302" s="11"/>
      <c r="AG4302" s="11"/>
      <c r="AH4302" s="11"/>
      <c r="AI4302" s="11" t="s">
        <v>225</v>
      </c>
      <c r="AJ4302" s="9" t="s">
        <v>59</v>
      </c>
      <c r="AK4302" s="9" t="s">
        <v>59</v>
      </c>
      <c r="AL4302" s="9"/>
    </row>
    <row r="4303" spans="1:38" hidden="1" x14ac:dyDescent="0.2">
      <c r="A4303" s="12">
        <v>3352</v>
      </c>
      <c r="B4303" s="12">
        <v>28</v>
      </c>
      <c r="C4303" s="11" t="s">
        <v>1530</v>
      </c>
      <c r="D4303" s="11" t="s">
        <v>1529</v>
      </c>
      <c r="E4303" s="12">
        <v>2013</v>
      </c>
      <c r="F4303" s="11" t="s">
        <v>227</v>
      </c>
      <c r="G4303" s="13">
        <v>1.9607843137254902E-2</v>
      </c>
      <c r="H4303" s="13">
        <v>2</v>
      </c>
      <c r="I4303" s="13"/>
      <c r="J4303" s="11"/>
      <c r="K4303" s="11"/>
      <c r="L4303" s="11" t="s">
        <v>89</v>
      </c>
      <c r="M4303" s="11" t="s">
        <v>53</v>
      </c>
      <c r="N4303" s="11" t="s">
        <v>1531</v>
      </c>
      <c r="O4303" s="11" t="s">
        <v>1456</v>
      </c>
      <c r="P4303" s="11" t="s">
        <v>652</v>
      </c>
      <c r="Q4303" s="11" t="s">
        <v>1329</v>
      </c>
      <c r="R4303" s="14"/>
      <c r="S4303" s="11" t="s">
        <v>1457</v>
      </c>
      <c r="T4303" s="11" t="s">
        <v>1070</v>
      </c>
      <c r="U4303" s="11" t="s">
        <v>434</v>
      </c>
      <c r="V4303" s="14">
        <v>0.1</v>
      </c>
      <c r="W4303" s="14" t="s">
        <v>133</v>
      </c>
      <c r="X4303" s="11" t="s">
        <v>198</v>
      </c>
      <c r="Y4303" s="11" t="s">
        <v>199</v>
      </c>
      <c r="Z4303" s="11" t="s">
        <v>196</v>
      </c>
      <c r="AA4303" s="11"/>
      <c r="AB4303" s="11" t="s">
        <v>105</v>
      </c>
      <c r="AC4303" s="11" t="s">
        <v>506</v>
      </c>
      <c r="AD4303" s="11"/>
      <c r="AE4303" s="11"/>
      <c r="AF4303" s="11"/>
      <c r="AG4303" s="11"/>
      <c r="AH4303" s="11"/>
      <c r="AI4303" s="11" t="s">
        <v>225</v>
      </c>
      <c r="AJ4303" s="9" t="s">
        <v>59</v>
      </c>
      <c r="AK4303" s="9" t="s">
        <v>59</v>
      </c>
      <c r="AL4303" s="9"/>
    </row>
    <row r="4304" spans="1:38" hidden="1" x14ac:dyDescent="0.2">
      <c r="A4304" s="12">
        <v>3394</v>
      </c>
      <c r="B4304" s="12">
        <v>1</v>
      </c>
      <c r="C4304" s="11" t="s">
        <v>1533</v>
      </c>
      <c r="D4304" s="11" t="s">
        <v>1532</v>
      </c>
      <c r="E4304" s="12">
        <v>1978</v>
      </c>
      <c r="F4304" s="11" t="s">
        <v>213</v>
      </c>
      <c r="G4304" s="13">
        <v>0.47524752475247523</v>
      </c>
      <c r="H4304" s="13">
        <v>48</v>
      </c>
      <c r="I4304" s="13"/>
      <c r="J4304" s="11"/>
      <c r="K4304" s="11"/>
      <c r="L4304" s="11" t="s">
        <v>1538</v>
      </c>
      <c r="M4304" s="11"/>
      <c r="N4304" s="11" t="s">
        <v>1534</v>
      </c>
      <c r="O4304" s="11" t="s">
        <v>781</v>
      </c>
      <c r="P4304" s="11" t="s">
        <v>533</v>
      </c>
      <c r="Q4304" s="11" t="s">
        <v>315</v>
      </c>
      <c r="R4304" s="14"/>
      <c r="S4304" s="11" t="s">
        <v>1535</v>
      </c>
      <c r="T4304" s="11"/>
      <c r="U4304" s="11" t="s">
        <v>1536</v>
      </c>
      <c r="V4304" s="14"/>
      <c r="W4304" s="14"/>
      <c r="X4304" s="11" t="s">
        <v>92</v>
      </c>
      <c r="Y4304" s="11" t="s">
        <v>93</v>
      </c>
      <c r="Z4304" s="11" t="s">
        <v>20</v>
      </c>
      <c r="AA4304" s="11"/>
      <c r="AB4304" s="11" t="s">
        <v>184</v>
      </c>
      <c r="AC4304" s="11" t="s">
        <v>753</v>
      </c>
      <c r="AD4304" s="11"/>
      <c r="AE4304" s="11" t="s">
        <v>777</v>
      </c>
      <c r="AF4304" s="11"/>
      <c r="AG4304" s="11"/>
      <c r="AH4304" s="11"/>
      <c r="AI4304" s="11" t="s">
        <v>225</v>
      </c>
      <c r="AJ4304" s="9" t="s">
        <v>59</v>
      </c>
      <c r="AK4304" s="9" t="s">
        <v>114</v>
      </c>
      <c r="AL4304" s="9"/>
    </row>
    <row r="4305" spans="1:38" hidden="1" x14ac:dyDescent="0.2">
      <c r="A4305" s="12">
        <v>3394</v>
      </c>
      <c r="B4305" s="12">
        <v>2</v>
      </c>
      <c r="C4305" s="11" t="s">
        <v>1533</v>
      </c>
      <c r="D4305" s="11" t="s">
        <v>1532</v>
      </c>
      <c r="E4305" s="12">
        <v>1978</v>
      </c>
      <c r="F4305" s="11" t="s">
        <v>213</v>
      </c>
      <c r="G4305" s="13">
        <v>0.52238805970149249</v>
      </c>
      <c r="H4305" s="13">
        <v>35</v>
      </c>
      <c r="I4305" s="13"/>
      <c r="J4305" s="11"/>
      <c r="K4305" s="11"/>
      <c r="L4305" s="11" t="s">
        <v>1538</v>
      </c>
      <c r="M4305" s="11"/>
      <c r="N4305" s="11" t="s">
        <v>1537</v>
      </c>
      <c r="O4305" s="11" t="s">
        <v>781</v>
      </c>
      <c r="P4305" s="11" t="s">
        <v>533</v>
      </c>
      <c r="Q4305" s="11" t="s">
        <v>315</v>
      </c>
      <c r="R4305" s="14"/>
      <c r="S4305" s="11" t="s">
        <v>1535</v>
      </c>
      <c r="T4305" s="11"/>
      <c r="U4305" s="11" t="s">
        <v>1536</v>
      </c>
      <c r="V4305" s="14"/>
      <c r="W4305" s="14"/>
      <c r="X4305" s="11" t="s">
        <v>92</v>
      </c>
      <c r="Y4305" s="11" t="s">
        <v>93</v>
      </c>
      <c r="Z4305" s="11" t="s">
        <v>20</v>
      </c>
      <c r="AA4305" s="11"/>
      <c r="AB4305" s="11" t="s">
        <v>184</v>
      </c>
      <c r="AC4305" s="11" t="s">
        <v>753</v>
      </c>
      <c r="AD4305" s="11"/>
      <c r="AE4305" s="11" t="s">
        <v>777</v>
      </c>
      <c r="AF4305" s="11"/>
      <c r="AG4305" s="11"/>
      <c r="AH4305" s="11"/>
      <c r="AI4305" s="11" t="s">
        <v>225</v>
      </c>
      <c r="AJ4305" s="9" t="s">
        <v>59</v>
      </c>
      <c r="AK4305" s="9" t="s">
        <v>114</v>
      </c>
      <c r="AL4305" s="9"/>
    </row>
    <row r="4306" spans="1:38" hidden="1" x14ac:dyDescent="0.2">
      <c r="A4306" s="12">
        <v>3394</v>
      </c>
      <c r="B4306" s="12">
        <v>3</v>
      </c>
      <c r="C4306" s="11" t="s">
        <v>1533</v>
      </c>
      <c r="D4306" s="11" t="s">
        <v>1532</v>
      </c>
      <c r="E4306" s="12">
        <v>1978</v>
      </c>
      <c r="F4306" s="11" t="s">
        <v>213</v>
      </c>
      <c r="G4306" s="13">
        <v>0.60606060606060608</v>
      </c>
      <c r="H4306" s="13">
        <v>40</v>
      </c>
      <c r="I4306" s="13"/>
      <c r="J4306" s="11"/>
      <c r="K4306" s="11"/>
      <c r="L4306" s="11" t="s">
        <v>1538</v>
      </c>
      <c r="M4306" s="11"/>
      <c r="N4306" s="11" t="s">
        <v>887</v>
      </c>
      <c r="O4306" s="11" t="s">
        <v>781</v>
      </c>
      <c r="P4306" s="11" t="s">
        <v>533</v>
      </c>
      <c r="Q4306" s="11" t="s">
        <v>315</v>
      </c>
      <c r="R4306" s="14"/>
      <c r="S4306" s="11" t="s">
        <v>1535</v>
      </c>
      <c r="T4306" s="11"/>
      <c r="U4306" s="11" t="s">
        <v>1536</v>
      </c>
      <c r="V4306" s="14"/>
      <c r="W4306" s="14"/>
      <c r="X4306" s="11" t="s">
        <v>92</v>
      </c>
      <c r="Y4306" s="11" t="s">
        <v>93</v>
      </c>
      <c r="Z4306" s="11" t="s">
        <v>20</v>
      </c>
      <c r="AA4306" s="11"/>
      <c r="AB4306" s="11" t="s">
        <v>184</v>
      </c>
      <c r="AC4306" s="11" t="s">
        <v>753</v>
      </c>
      <c r="AD4306" s="11"/>
      <c r="AE4306" s="11" t="s">
        <v>777</v>
      </c>
      <c r="AF4306" s="11"/>
      <c r="AG4306" s="11"/>
      <c r="AH4306" s="11"/>
      <c r="AI4306" s="11" t="s">
        <v>225</v>
      </c>
      <c r="AJ4306" s="9" t="s">
        <v>59</v>
      </c>
      <c r="AK4306" s="9" t="s">
        <v>114</v>
      </c>
      <c r="AL4306" s="9"/>
    </row>
    <row r="4307" spans="1:38" hidden="1" x14ac:dyDescent="0.2">
      <c r="A4307" s="12">
        <v>3394</v>
      </c>
      <c r="B4307" s="12">
        <v>4</v>
      </c>
      <c r="C4307" s="11" t="s">
        <v>1533</v>
      </c>
      <c r="D4307" s="11" t="s">
        <v>1532</v>
      </c>
      <c r="E4307" s="12">
        <v>1978</v>
      </c>
      <c r="F4307" s="11" t="s">
        <v>213</v>
      </c>
      <c r="G4307" s="13">
        <v>0.69387755102040816</v>
      </c>
      <c r="H4307" s="13">
        <v>34</v>
      </c>
      <c r="I4307" s="13"/>
      <c r="J4307" s="11"/>
      <c r="K4307" s="11"/>
      <c r="L4307" s="11" t="s">
        <v>43</v>
      </c>
      <c r="M4307" s="11"/>
      <c r="N4307" s="11" t="s">
        <v>781</v>
      </c>
      <c r="O4307" s="11" t="s">
        <v>781</v>
      </c>
      <c r="P4307" s="11" t="s">
        <v>533</v>
      </c>
      <c r="Q4307" s="11" t="s">
        <v>315</v>
      </c>
      <c r="R4307" s="14"/>
      <c r="S4307" s="11" t="s">
        <v>1535</v>
      </c>
      <c r="T4307" s="11"/>
      <c r="U4307" s="11" t="s">
        <v>1536</v>
      </c>
      <c r="V4307" s="14"/>
      <c r="W4307" s="14"/>
      <c r="X4307" s="11" t="s">
        <v>92</v>
      </c>
      <c r="Y4307" s="11" t="s">
        <v>93</v>
      </c>
      <c r="Z4307" s="11" t="s">
        <v>20</v>
      </c>
      <c r="AA4307" s="11"/>
      <c r="AB4307" s="11" t="s">
        <v>184</v>
      </c>
      <c r="AC4307" s="11" t="s">
        <v>753</v>
      </c>
      <c r="AD4307" s="11"/>
      <c r="AE4307" s="11" t="s">
        <v>777</v>
      </c>
      <c r="AF4307" s="11"/>
      <c r="AG4307" s="11"/>
      <c r="AH4307" s="11"/>
      <c r="AI4307" s="11" t="s">
        <v>225</v>
      </c>
      <c r="AJ4307" s="9" t="s">
        <v>59</v>
      </c>
      <c r="AK4307" s="9" t="s">
        <v>114</v>
      </c>
      <c r="AL4307" s="9"/>
    </row>
    <row r="4308" spans="1:38" hidden="1" x14ac:dyDescent="0.2">
      <c r="A4308" s="12">
        <v>3394</v>
      </c>
      <c r="B4308" s="12">
        <v>5</v>
      </c>
      <c r="C4308" s="11" t="s">
        <v>1533</v>
      </c>
      <c r="D4308" s="11" t="s">
        <v>1532</v>
      </c>
      <c r="E4308" s="12">
        <v>1978</v>
      </c>
      <c r="F4308" s="11" t="s">
        <v>182</v>
      </c>
      <c r="G4308" s="13">
        <v>0.68888888888888888</v>
      </c>
      <c r="H4308" s="13">
        <v>31</v>
      </c>
      <c r="I4308" s="13"/>
      <c r="J4308" s="11"/>
      <c r="K4308" s="11"/>
      <c r="L4308" s="11"/>
      <c r="M4308" s="11"/>
      <c r="N4308" s="11" t="s">
        <v>781</v>
      </c>
      <c r="O4308" s="11" t="s">
        <v>781</v>
      </c>
      <c r="P4308" s="11" t="s">
        <v>533</v>
      </c>
      <c r="Q4308" s="11" t="s">
        <v>315</v>
      </c>
      <c r="R4308" s="14"/>
      <c r="S4308" s="11" t="s">
        <v>1535</v>
      </c>
      <c r="T4308" s="11"/>
      <c r="U4308" s="11" t="s">
        <v>1536</v>
      </c>
      <c r="V4308" s="14"/>
      <c r="W4308" s="14"/>
      <c r="X4308" s="11" t="s">
        <v>92</v>
      </c>
      <c r="Y4308" s="11" t="s">
        <v>93</v>
      </c>
      <c r="Z4308" s="11" t="s">
        <v>20</v>
      </c>
      <c r="AA4308" s="11"/>
      <c r="AB4308" s="11" t="s">
        <v>184</v>
      </c>
      <c r="AC4308" s="11" t="s">
        <v>753</v>
      </c>
      <c r="AD4308" s="11"/>
      <c r="AE4308" s="11" t="s">
        <v>777</v>
      </c>
      <c r="AF4308" s="11"/>
      <c r="AG4308" s="11"/>
      <c r="AH4308" s="11"/>
      <c r="AI4308" s="11" t="s">
        <v>225</v>
      </c>
      <c r="AJ4308" s="9" t="s">
        <v>59</v>
      </c>
      <c r="AK4308" s="9" t="s">
        <v>114</v>
      </c>
      <c r="AL4308" s="9"/>
    </row>
    <row r="4309" spans="1:38" hidden="1" x14ac:dyDescent="0.2">
      <c r="A4309" s="12">
        <v>3394</v>
      </c>
      <c r="B4309" s="12">
        <v>6</v>
      </c>
      <c r="C4309" s="11" t="s">
        <v>1533</v>
      </c>
      <c r="D4309" s="11" t="s">
        <v>1532</v>
      </c>
      <c r="E4309" s="12">
        <v>1978</v>
      </c>
      <c r="F4309" s="11" t="s">
        <v>515</v>
      </c>
      <c r="G4309" s="13">
        <v>3.5</v>
      </c>
      <c r="H4309" s="13"/>
      <c r="I4309" s="13"/>
      <c r="J4309" s="11"/>
      <c r="K4309" s="11"/>
      <c r="L4309" s="11"/>
      <c r="M4309" s="11"/>
      <c r="N4309" s="11" t="s">
        <v>781</v>
      </c>
      <c r="O4309" s="11" t="s">
        <v>781</v>
      </c>
      <c r="P4309" s="11" t="s">
        <v>533</v>
      </c>
      <c r="Q4309" s="11" t="s">
        <v>315</v>
      </c>
      <c r="R4309" s="14"/>
      <c r="S4309" s="11" t="s">
        <v>1535</v>
      </c>
      <c r="T4309" s="11"/>
      <c r="U4309" s="11" t="s">
        <v>1536</v>
      </c>
      <c r="V4309" s="14"/>
      <c r="W4309" s="14"/>
      <c r="X4309" s="11" t="s">
        <v>92</v>
      </c>
      <c r="Y4309" s="11" t="s">
        <v>93</v>
      </c>
      <c r="Z4309" s="11" t="s">
        <v>20</v>
      </c>
      <c r="AA4309" s="11"/>
      <c r="AB4309" s="11" t="s">
        <v>184</v>
      </c>
      <c r="AC4309" s="11" t="s">
        <v>753</v>
      </c>
      <c r="AD4309" s="11"/>
      <c r="AE4309" s="11" t="s">
        <v>777</v>
      </c>
      <c r="AF4309" s="11"/>
      <c r="AG4309" s="11"/>
      <c r="AH4309" s="11"/>
      <c r="AI4309" s="11" t="s">
        <v>225</v>
      </c>
      <c r="AJ4309" s="9" t="s">
        <v>59</v>
      </c>
      <c r="AK4309" s="9" t="s">
        <v>114</v>
      </c>
      <c r="AL4309" s="9"/>
    </row>
    <row r="4310" spans="1:38" hidden="1" x14ac:dyDescent="0.2">
      <c r="A4310" s="12">
        <v>3394</v>
      </c>
      <c r="B4310" s="12">
        <v>7</v>
      </c>
      <c r="C4310" s="11" t="s">
        <v>1533</v>
      </c>
      <c r="D4310" s="11" t="s">
        <v>1532</v>
      </c>
      <c r="E4310" s="12">
        <v>1978</v>
      </c>
      <c r="F4310" s="11" t="s">
        <v>1141</v>
      </c>
      <c r="G4310" s="13">
        <v>0</v>
      </c>
      <c r="H4310" s="13">
        <v>0</v>
      </c>
      <c r="I4310" s="13"/>
      <c r="J4310" s="11"/>
      <c r="K4310" s="11"/>
      <c r="L4310" s="11" t="s">
        <v>895</v>
      </c>
      <c r="M4310" s="11"/>
      <c r="N4310" s="11" t="s">
        <v>781</v>
      </c>
      <c r="O4310" s="11" t="s">
        <v>781</v>
      </c>
      <c r="P4310" s="11" t="s">
        <v>533</v>
      </c>
      <c r="Q4310" s="11" t="s">
        <v>315</v>
      </c>
      <c r="R4310" s="14"/>
      <c r="S4310" s="11" t="s">
        <v>1535</v>
      </c>
      <c r="T4310" s="11"/>
      <c r="U4310" s="11" t="s">
        <v>1536</v>
      </c>
      <c r="V4310" s="14"/>
      <c r="W4310" s="14"/>
      <c r="X4310" s="11" t="s">
        <v>92</v>
      </c>
      <c r="Y4310" s="11" t="s">
        <v>93</v>
      </c>
      <c r="Z4310" s="11" t="s">
        <v>20</v>
      </c>
      <c r="AA4310" s="11"/>
      <c r="AB4310" s="11" t="s">
        <v>184</v>
      </c>
      <c r="AC4310" s="11" t="s">
        <v>753</v>
      </c>
      <c r="AD4310" s="11"/>
      <c r="AE4310" s="11" t="s">
        <v>777</v>
      </c>
      <c r="AF4310" s="11"/>
      <c r="AG4310" s="11"/>
      <c r="AH4310" s="11"/>
      <c r="AI4310" s="11" t="s">
        <v>225</v>
      </c>
      <c r="AJ4310" s="9" t="s">
        <v>59</v>
      </c>
      <c r="AK4310" s="9" t="s">
        <v>114</v>
      </c>
      <c r="AL4310" s="9"/>
    </row>
    <row r="4311" spans="1:38" hidden="1" x14ac:dyDescent="0.2">
      <c r="A4311" s="12">
        <v>3394</v>
      </c>
      <c r="B4311" s="12">
        <v>8</v>
      </c>
      <c r="C4311" s="11" t="s">
        <v>1533</v>
      </c>
      <c r="D4311" s="11" t="s">
        <v>1532</v>
      </c>
      <c r="E4311" s="12">
        <v>1978</v>
      </c>
      <c r="F4311" s="11" t="s">
        <v>1141</v>
      </c>
      <c r="G4311" s="13">
        <v>0.129</v>
      </c>
      <c r="H4311" s="13">
        <v>16</v>
      </c>
      <c r="I4311" s="13"/>
      <c r="J4311" s="11"/>
      <c r="K4311" s="11"/>
      <c r="L4311" s="11" t="s">
        <v>1539</v>
      </c>
      <c r="M4311" s="11"/>
      <c r="N4311" s="11" t="s">
        <v>781</v>
      </c>
      <c r="O4311" s="11" t="s">
        <v>781</v>
      </c>
      <c r="P4311" s="11" t="s">
        <v>533</v>
      </c>
      <c r="Q4311" s="11" t="s">
        <v>315</v>
      </c>
      <c r="R4311" s="14"/>
      <c r="S4311" s="11" t="s">
        <v>1535</v>
      </c>
      <c r="T4311" s="11"/>
      <c r="U4311" s="11" t="s">
        <v>1536</v>
      </c>
      <c r="V4311" s="14"/>
      <c r="W4311" s="14"/>
      <c r="X4311" s="11" t="s">
        <v>92</v>
      </c>
      <c r="Y4311" s="11" t="s">
        <v>93</v>
      </c>
      <c r="Z4311" s="11" t="s">
        <v>20</v>
      </c>
      <c r="AA4311" s="11"/>
      <c r="AB4311" s="11" t="s">
        <v>184</v>
      </c>
      <c r="AC4311" s="11" t="s">
        <v>753</v>
      </c>
      <c r="AD4311" s="11"/>
      <c r="AE4311" s="11" t="s">
        <v>777</v>
      </c>
      <c r="AF4311" s="11"/>
      <c r="AG4311" s="11"/>
      <c r="AH4311" s="11"/>
      <c r="AI4311" s="11" t="s">
        <v>225</v>
      </c>
      <c r="AJ4311" s="9" t="s">
        <v>59</v>
      </c>
      <c r="AK4311" s="9" t="s">
        <v>114</v>
      </c>
      <c r="AL4311" s="9"/>
    </row>
    <row r="4312" spans="1:38" hidden="1" x14ac:dyDescent="0.2">
      <c r="A4312" s="12">
        <v>3394</v>
      </c>
      <c r="B4312" s="12">
        <v>9</v>
      </c>
      <c r="C4312" s="11" t="s">
        <v>1533</v>
      </c>
      <c r="D4312" s="11" t="s">
        <v>1532</v>
      </c>
      <c r="E4312" s="12">
        <v>1978</v>
      </c>
      <c r="F4312" s="11" t="s">
        <v>1141</v>
      </c>
      <c r="G4312" s="13">
        <v>0.14399999999999999</v>
      </c>
      <c r="H4312" s="13">
        <v>19</v>
      </c>
      <c r="I4312" s="13"/>
      <c r="J4312" s="11"/>
      <c r="K4312" s="11"/>
      <c r="L4312" s="11" t="s">
        <v>1540</v>
      </c>
      <c r="M4312" s="11"/>
      <c r="N4312" s="11" t="s">
        <v>781</v>
      </c>
      <c r="O4312" s="11" t="s">
        <v>781</v>
      </c>
      <c r="P4312" s="11" t="s">
        <v>533</v>
      </c>
      <c r="Q4312" s="11" t="s">
        <v>315</v>
      </c>
      <c r="R4312" s="14"/>
      <c r="S4312" s="11" t="s">
        <v>1535</v>
      </c>
      <c r="T4312" s="11"/>
      <c r="U4312" s="11" t="s">
        <v>1536</v>
      </c>
      <c r="V4312" s="14"/>
      <c r="W4312" s="14"/>
      <c r="X4312" s="11" t="s">
        <v>92</v>
      </c>
      <c r="Y4312" s="11" t="s">
        <v>93</v>
      </c>
      <c r="Z4312" s="11" t="s">
        <v>20</v>
      </c>
      <c r="AA4312" s="11"/>
      <c r="AB4312" s="11" t="s">
        <v>184</v>
      </c>
      <c r="AC4312" s="11" t="s">
        <v>753</v>
      </c>
      <c r="AD4312" s="11"/>
      <c r="AE4312" s="11" t="s">
        <v>777</v>
      </c>
      <c r="AF4312" s="11"/>
      <c r="AG4312" s="11"/>
      <c r="AH4312" s="11"/>
      <c r="AI4312" s="11" t="s">
        <v>225</v>
      </c>
      <c r="AJ4312" s="9" t="s">
        <v>59</v>
      </c>
      <c r="AK4312" s="9" t="s">
        <v>114</v>
      </c>
      <c r="AL4312" s="9"/>
    </row>
    <row r="4313" spans="1:38" hidden="1" x14ac:dyDescent="0.2">
      <c r="A4313" s="12">
        <v>3394</v>
      </c>
      <c r="B4313" s="12">
        <v>10</v>
      </c>
      <c r="C4313" s="11" t="s">
        <v>1533</v>
      </c>
      <c r="D4313" s="11" t="s">
        <v>1532</v>
      </c>
      <c r="E4313" s="12">
        <v>1978</v>
      </c>
      <c r="F4313" s="11" t="s">
        <v>1141</v>
      </c>
      <c r="G4313" s="13">
        <v>0.156</v>
      </c>
      <c r="H4313" s="13">
        <v>15</v>
      </c>
      <c r="I4313" s="13"/>
      <c r="J4313" s="11"/>
      <c r="K4313" s="11"/>
      <c r="L4313" s="11" t="s">
        <v>1541</v>
      </c>
      <c r="M4313" s="11"/>
      <c r="N4313" s="11" t="s">
        <v>781</v>
      </c>
      <c r="O4313" s="11" t="s">
        <v>781</v>
      </c>
      <c r="P4313" s="11" t="s">
        <v>533</v>
      </c>
      <c r="Q4313" s="11" t="s">
        <v>315</v>
      </c>
      <c r="R4313" s="14"/>
      <c r="S4313" s="11" t="s">
        <v>1535</v>
      </c>
      <c r="T4313" s="11"/>
      <c r="U4313" s="11" t="s">
        <v>1536</v>
      </c>
      <c r="V4313" s="14"/>
      <c r="W4313" s="14"/>
      <c r="X4313" s="11" t="s">
        <v>92</v>
      </c>
      <c r="Y4313" s="11" t="s">
        <v>93</v>
      </c>
      <c r="Z4313" s="11" t="s">
        <v>20</v>
      </c>
      <c r="AA4313" s="11"/>
      <c r="AB4313" s="11" t="s">
        <v>184</v>
      </c>
      <c r="AC4313" s="11" t="s">
        <v>753</v>
      </c>
      <c r="AD4313" s="11"/>
      <c r="AE4313" s="11" t="s">
        <v>777</v>
      </c>
      <c r="AF4313" s="11"/>
      <c r="AG4313" s="11"/>
      <c r="AH4313" s="11"/>
      <c r="AI4313" s="11" t="s">
        <v>225</v>
      </c>
      <c r="AJ4313" s="9" t="s">
        <v>59</v>
      </c>
      <c r="AK4313" s="9" t="s">
        <v>114</v>
      </c>
      <c r="AL4313" s="9"/>
    </row>
    <row r="4314" spans="1:38" hidden="1" x14ac:dyDescent="0.2">
      <c r="A4314" s="12">
        <v>3394</v>
      </c>
      <c r="B4314" s="12">
        <v>11</v>
      </c>
      <c r="C4314" s="11" t="s">
        <v>1533</v>
      </c>
      <c r="D4314" s="11" t="s">
        <v>1532</v>
      </c>
      <c r="E4314" s="12">
        <v>1978</v>
      </c>
      <c r="F4314" s="11" t="s">
        <v>1141</v>
      </c>
      <c r="G4314" s="13">
        <v>3.5999999999999997E-2</v>
      </c>
      <c r="H4314" s="13">
        <v>1</v>
      </c>
      <c r="I4314" s="13"/>
      <c r="J4314" s="11"/>
      <c r="K4314" s="11"/>
      <c r="L4314" s="11" t="s">
        <v>825</v>
      </c>
      <c r="M4314" s="11"/>
      <c r="N4314" s="11" t="s">
        <v>781</v>
      </c>
      <c r="O4314" s="11" t="s">
        <v>781</v>
      </c>
      <c r="P4314" s="11" t="s">
        <v>533</v>
      </c>
      <c r="Q4314" s="11" t="s">
        <v>315</v>
      </c>
      <c r="R4314" s="14"/>
      <c r="S4314" s="11" t="s">
        <v>1535</v>
      </c>
      <c r="T4314" s="11"/>
      <c r="U4314" s="11" t="s">
        <v>1536</v>
      </c>
      <c r="V4314" s="14"/>
      <c r="W4314" s="14"/>
      <c r="X4314" s="11" t="s">
        <v>92</v>
      </c>
      <c r="Y4314" s="11" t="s">
        <v>93</v>
      </c>
      <c r="Z4314" s="11" t="s">
        <v>20</v>
      </c>
      <c r="AA4314" s="11"/>
      <c r="AB4314" s="11" t="s">
        <v>184</v>
      </c>
      <c r="AC4314" s="11" t="s">
        <v>753</v>
      </c>
      <c r="AD4314" s="11"/>
      <c r="AE4314" s="11" t="s">
        <v>777</v>
      </c>
      <c r="AF4314" s="11"/>
      <c r="AG4314" s="11"/>
      <c r="AH4314" s="11"/>
      <c r="AI4314" s="11" t="s">
        <v>225</v>
      </c>
      <c r="AJ4314" s="9" t="s">
        <v>59</v>
      </c>
      <c r="AK4314" s="9" t="s">
        <v>114</v>
      </c>
      <c r="AL4314" s="9"/>
    </row>
    <row r="4315" spans="1:38" hidden="1" x14ac:dyDescent="0.2">
      <c r="A4315" s="12">
        <v>3394</v>
      </c>
      <c r="B4315" s="12">
        <v>12</v>
      </c>
      <c r="C4315" s="11" t="s">
        <v>1533</v>
      </c>
      <c r="D4315" s="11" t="s">
        <v>1532</v>
      </c>
      <c r="E4315" s="12">
        <v>1978</v>
      </c>
      <c r="F4315" s="11" t="s">
        <v>1141</v>
      </c>
      <c r="G4315" s="13">
        <v>8.3000000000000004E-2</v>
      </c>
      <c r="H4315" s="13">
        <v>1</v>
      </c>
      <c r="I4315" s="13"/>
      <c r="J4315" s="11"/>
      <c r="K4315" s="11"/>
      <c r="L4315" s="11" t="s">
        <v>835</v>
      </c>
      <c r="M4315" s="11"/>
      <c r="N4315" s="11" t="s">
        <v>781</v>
      </c>
      <c r="O4315" s="11" t="s">
        <v>781</v>
      </c>
      <c r="P4315" s="11" t="s">
        <v>533</v>
      </c>
      <c r="Q4315" s="11" t="s">
        <v>315</v>
      </c>
      <c r="R4315" s="14"/>
      <c r="S4315" s="11" t="s">
        <v>1535</v>
      </c>
      <c r="T4315" s="11"/>
      <c r="U4315" s="11" t="s">
        <v>1536</v>
      </c>
      <c r="V4315" s="14"/>
      <c r="W4315" s="14"/>
      <c r="X4315" s="11" t="s">
        <v>92</v>
      </c>
      <c r="Y4315" s="11" t="s">
        <v>93</v>
      </c>
      <c r="Z4315" s="11" t="s">
        <v>20</v>
      </c>
      <c r="AA4315" s="11"/>
      <c r="AB4315" s="11" t="s">
        <v>184</v>
      </c>
      <c r="AC4315" s="11" t="s">
        <v>753</v>
      </c>
      <c r="AD4315" s="11"/>
      <c r="AE4315" s="11" t="s">
        <v>777</v>
      </c>
      <c r="AF4315" s="11"/>
      <c r="AG4315" s="11"/>
      <c r="AH4315" s="11"/>
      <c r="AI4315" s="11" t="s">
        <v>225</v>
      </c>
      <c r="AJ4315" s="9" t="s">
        <v>59</v>
      </c>
      <c r="AK4315" s="9" t="s">
        <v>114</v>
      </c>
      <c r="AL4315" s="9"/>
    </row>
    <row r="4316" spans="1:38" hidden="1" x14ac:dyDescent="0.2">
      <c r="A4316" s="12">
        <v>3394</v>
      </c>
      <c r="B4316" s="12">
        <v>13</v>
      </c>
      <c r="C4316" s="11" t="s">
        <v>1533</v>
      </c>
      <c r="D4316" s="11" t="s">
        <v>1532</v>
      </c>
      <c r="E4316" s="12">
        <v>1978</v>
      </c>
      <c r="F4316" s="11" t="s">
        <v>809</v>
      </c>
      <c r="G4316" s="13">
        <v>0.25954198473282403</v>
      </c>
      <c r="H4316" s="13">
        <v>34</v>
      </c>
      <c r="I4316" s="13"/>
      <c r="J4316" s="11"/>
      <c r="K4316" s="11"/>
      <c r="L4316" s="11" t="s">
        <v>721</v>
      </c>
      <c r="M4316" s="11" t="s">
        <v>53</v>
      </c>
      <c r="N4316" s="11" t="s">
        <v>781</v>
      </c>
      <c r="O4316" s="11" t="s">
        <v>781</v>
      </c>
      <c r="P4316" s="11" t="s">
        <v>533</v>
      </c>
      <c r="Q4316" s="11" t="s">
        <v>315</v>
      </c>
      <c r="R4316" s="14"/>
      <c r="S4316" s="11" t="s">
        <v>1535</v>
      </c>
      <c r="T4316" s="11"/>
      <c r="U4316" s="11" t="s">
        <v>1536</v>
      </c>
      <c r="V4316" s="14"/>
      <c r="W4316" s="14"/>
      <c r="X4316" s="11" t="s">
        <v>92</v>
      </c>
      <c r="Y4316" s="11" t="s">
        <v>93</v>
      </c>
      <c r="Z4316" s="11" t="s">
        <v>20</v>
      </c>
      <c r="AA4316" s="11"/>
      <c r="AB4316" s="11" t="s">
        <v>184</v>
      </c>
      <c r="AC4316" s="11" t="s">
        <v>753</v>
      </c>
      <c r="AD4316" s="11"/>
      <c r="AE4316" s="11" t="s">
        <v>777</v>
      </c>
      <c r="AF4316" s="11"/>
      <c r="AG4316" s="11"/>
      <c r="AH4316" s="11"/>
      <c r="AI4316" s="11" t="s">
        <v>225</v>
      </c>
      <c r="AJ4316" s="9" t="s">
        <v>59</v>
      </c>
      <c r="AK4316" s="9" t="s">
        <v>114</v>
      </c>
      <c r="AL4316" s="9"/>
    </row>
    <row r="4317" spans="1:38" hidden="1" x14ac:dyDescent="0.2">
      <c r="A4317" s="12">
        <v>3394</v>
      </c>
      <c r="B4317" s="12">
        <v>14</v>
      </c>
      <c r="C4317" s="11" t="s">
        <v>1533</v>
      </c>
      <c r="D4317" s="11" t="s">
        <v>1532</v>
      </c>
      <c r="E4317" s="12">
        <v>1978</v>
      </c>
      <c r="F4317" s="11" t="s">
        <v>809</v>
      </c>
      <c r="G4317" s="13">
        <v>8.3969465648855005E-2</v>
      </c>
      <c r="H4317" s="13">
        <v>11</v>
      </c>
      <c r="I4317" s="13"/>
      <c r="J4317" s="11"/>
      <c r="K4317" s="11"/>
      <c r="L4317" s="11" t="s">
        <v>722</v>
      </c>
      <c r="M4317" s="11" t="s">
        <v>53</v>
      </c>
      <c r="N4317" s="11" t="s">
        <v>781</v>
      </c>
      <c r="O4317" s="11" t="s">
        <v>781</v>
      </c>
      <c r="P4317" s="11" t="s">
        <v>533</v>
      </c>
      <c r="Q4317" s="11" t="s">
        <v>315</v>
      </c>
      <c r="R4317" s="14"/>
      <c r="S4317" s="11" t="s">
        <v>1535</v>
      </c>
      <c r="T4317" s="11"/>
      <c r="U4317" s="11" t="s">
        <v>1536</v>
      </c>
      <c r="V4317" s="14"/>
      <c r="W4317" s="14"/>
      <c r="X4317" s="11" t="s">
        <v>92</v>
      </c>
      <c r="Y4317" s="11" t="s">
        <v>93</v>
      </c>
      <c r="Z4317" s="11" t="s">
        <v>20</v>
      </c>
      <c r="AA4317" s="11"/>
      <c r="AB4317" s="11" t="s">
        <v>184</v>
      </c>
      <c r="AC4317" s="11" t="s">
        <v>753</v>
      </c>
      <c r="AD4317" s="11"/>
      <c r="AE4317" s="11" t="s">
        <v>777</v>
      </c>
      <c r="AF4317" s="11"/>
      <c r="AG4317" s="11"/>
      <c r="AH4317" s="11"/>
      <c r="AI4317" s="11" t="s">
        <v>225</v>
      </c>
      <c r="AJ4317" s="9" t="s">
        <v>59</v>
      </c>
      <c r="AK4317" s="9" t="s">
        <v>114</v>
      </c>
      <c r="AL4317" s="9"/>
    </row>
    <row r="4318" spans="1:38" hidden="1" x14ac:dyDescent="0.2">
      <c r="A4318" s="12">
        <v>3394</v>
      </c>
      <c r="B4318" s="12">
        <v>15</v>
      </c>
      <c r="C4318" s="11" t="s">
        <v>1533</v>
      </c>
      <c r="D4318" s="11" t="s">
        <v>1532</v>
      </c>
      <c r="E4318" s="12">
        <v>1978</v>
      </c>
      <c r="F4318" s="11" t="s">
        <v>809</v>
      </c>
      <c r="G4318" s="13">
        <v>6.1068702290076299E-2</v>
      </c>
      <c r="H4318" s="13">
        <v>8</v>
      </c>
      <c r="I4318" s="13"/>
      <c r="J4318" s="11"/>
      <c r="K4318" s="11"/>
      <c r="L4318" s="11" t="s">
        <v>723</v>
      </c>
      <c r="M4318" s="11" t="s">
        <v>53</v>
      </c>
      <c r="N4318" s="11" t="s">
        <v>781</v>
      </c>
      <c r="O4318" s="11" t="s">
        <v>781</v>
      </c>
      <c r="P4318" s="11" t="s">
        <v>533</v>
      </c>
      <c r="Q4318" s="11" t="s">
        <v>315</v>
      </c>
      <c r="R4318" s="14"/>
      <c r="S4318" s="11" t="s">
        <v>1535</v>
      </c>
      <c r="T4318" s="11"/>
      <c r="U4318" s="11" t="s">
        <v>1536</v>
      </c>
      <c r="V4318" s="14"/>
      <c r="W4318" s="14"/>
      <c r="X4318" s="11" t="s">
        <v>92</v>
      </c>
      <c r="Y4318" s="11" t="s">
        <v>93</v>
      </c>
      <c r="Z4318" s="11" t="s">
        <v>20</v>
      </c>
      <c r="AA4318" s="11"/>
      <c r="AB4318" s="11" t="s">
        <v>184</v>
      </c>
      <c r="AC4318" s="11" t="s">
        <v>753</v>
      </c>
      <c r="AD4318" s="11"/>
      <c r="AE4318" s="11" t="s">
        <v>777</v>
      </c>
      <c r="AF4318" s="11"/>
      <c r="AG4318" s="11"/>
      <c r="AH4318" s="11"/>
      <c r="AI4318" s="11" t="s">
        <v>225</v>
      </c>
      <c r="AJ4318" s="9" t="s">
        <v>59</v>
      </c>
      <c r="AK4318" s="9" t="s">
        <v>114</v>
      </c>
      <c r="AL4318" s="9"/>
    </row>
    <row r="4319" spans="1:38" hidden="1" x14ac:dyDescent="0.2">
      <c r="A4319" s="12">
        <v>3394</v>
      </c>
      <c r="B4319" s="12">
        <v>16</v>
      </c>
      <c r="C4319" s="11" t="s">
        <v>1533</v>
      </c>
      <c r="D4319" s="11" t="s">
        <v>1532</v>
      </c>
      <c r="E4319" s="12">
        <v>1978</v>
      </c>
      <c r="F4319" s="11" t="s">
        <v>809</v>
      </c>
      <c r="G4319" s="13">
        <v>5.34351145038168E-2</v>
      </c>
      <c r="H4319" s="13">
        <v>7</v>
      </c>
      <c r="I4319" s="13"/>
      <c r="J4319" s="11"/>
      <c r="K4319" s="11"/>
      <c r="L4319" s="11" t="s">
        <v>724</v>
      </c>
      <c r="M4319" s="11" t="s">
        <v>53</v>
      </c>
      <c r="N4319" s="11" t="s">
        <v>781</v>
      </c>
      <c r="O4319" s="11" t="s">
        <v>781</v>
      </c>
      <c r="P4319" s="11" t="s">
        <v>533</v>
      </c>
      <c r="Q4319" s="11" t="s">
        <v>315</v>
      </c>
      <c r="R4319" s="14"/>
      <c r="S4319" s="11" t="s">
        <v>1535</v>
      </c>
      <c r="T4319" s="11"/>
      <c r="U4319" s="11" t="s">
        <v>1536</v>
      </c>
      <c r="V4319" s="14"/>
      <c r="W4319" s="14"/>
      <c r="X4319" s="11" t="s">
        <v>92</v>
      </c>
      <c r="Y4319" s="11" t="s">
        <v>93</v>
      </c>
      <c r="Z4319" s="11" t="s">
        <v>20</v>
      </c>
      <c r="AA4319" s="11"/>
      <c r="AB4319" s="11" t="s">
        <v>184</v>
      </c>
      <c r="AC4319" s="11" t="s">
        <v>753</v>
      </c>
      <c r="AD4319" s="11"/>
      <c r="AE4319" s="11" t="s">
        <v>777</v>
      </c>
      <c r="AF4319" s="11"/>
      <c r="AG4319" s="11"/>
      <c r="AH4319" s="11"/>
      <c r="AI4319" s="11" t="s">
        <v>225</v>
      </c>
      <c r="AJ4319" s="9" t="s">
        <v>59</v>
      </c>
      <c r="AK4319" s="9" t="s">
        <v>114</v>
      </c>
      <c r="AL4319" s="9"/>
    </row>
    <row r="4320" spans="1:38" hidden="1" x14ac:dyDescent="0.2">
      <c r="A4320" s="12">
        <v>3394</v>
      </c>
      <c r="B4320" s="12">
        <v>17</v>
      </c>
      <c r="C4320" s="11" t="s">
        <v>1533</v>
      </c>
      <c r="D4320" s="11" t="s">
        <v>1532</v>
      </c>
      <c r="E4320" s="12">
        <v>1978</v>
      </c>
      <c r="F4320" s="11" t="s">
        <v>809</v>
      </c>
      <c r="G4320" s="13">
        <v>4.58015267175573E-2</v>
      </c>
      <c r="H4320" s="13">
        <v>6</v>
      </c>
      <c r="I4320" s="13"/>
      <c r="J4320" s="11"/>
      <c r="K4320" s="11"/>
      <c r="L4320" s="11" t="s">
        <v>725</v>
      </c>
      <c r="M4320" s="11" t="s">
        <v>53</v>
      </c>
      <c r="N4320" s="11" t="s">
        <v>781</v>
      </c>
      <c r="O4320" s="11" t="s">
        <v>781</v>
      </c>
      <c r="P4320" s="11" t="s">
        <v>533</v>
      </c>
      <c r="Q4320" s="11" t="s">
        <v>315</v>
      </c>
      <c r="R4320" s="14"/>
      <c r="S4320" s="11" t="s">
        <v>1535</v>
      </c>
      <c r="T4320" s="11"/>
      <c r="U4320" s="11" t="s">
        <v>1536</v>
      </c>
      <c r="V4320" s="14"/>
      <c r="W4320" s="14"/>
      <c r="X4320" s="11" t="s">
        <v>92</v>
      </c>
      <c r="Y4320" s="11" t="s">
        <v>93</v>
      </c>
      <c r="Z4320" s="11" t="s">
        <v>20</v>
      </c>
      <c r="AA4320" s="11"/>
      <c r="AB4320" s="11" t="s">
        <v>184</v>
      </c>
      <c r="AC4320" s="11" t="s">
        <v>753</v>
      </c>
      <c r="AD4320" s="11"/>
      <c r="AE4320" s="11" t="s">
        <v>777</v>
      </c>
      <c r="AF4320" s="11"/>
      <c r="AG4320" s="11"/>
      <c r="AH4320" s="11"/>
      <c r="AI4320" s="11" t="s">
        <v>225</v>
      </c>
      <c r="AJ4320" s="9" t="s">
        <v>59</v>
      </c>
      <c r="AK4320" s="9" t="s">
        <v>114</v>
      </c>
      <c r="AL4320" s="9"/>
    </row>
    <row r="4321" spans="1:38" hidden="1" x14ac:dyDescent="0.2">
      <c r="A4321" s="12">
        <v>3394</v>
      </c>
      <c r="B4321" s="12">
        <v>18</v>
      </c>
      <c r="C4321" s="11" t="s">
        <v>1533</v>
      </c>
      <c r="D4321" s="11" t="s">
        <v>1532</v>
      </c>
      <c r="E4321" s="12">
        <v>1978</v>
      </c>
      <c r="F4321" s="11" t="s">
        <v>809</v>
      </c>
      <c r="G4321" s="13">
        <v>6.8702290076335895E-2</v>
      </c>
      <c r="H4321" s="13">
        <v>9</v>
      </c>
      <c r="I4321" s="13"/>
      <c r="J4321" s="11"/>
      <c r="K4321" s="11"/>
      <c r="L4321" s="11" t="s">
        <v>726</v>
      </c>
      <c r="M4321" s="11" t="s">
        <v>53</v>
      </c>
      <c r="N4321" s="11" t="s">
        <v>781</v>
      </c>
      <c r="O4321" s="11" t="s">
        <v>781</v>
      </c>
      <c r="P4321" s="11" t="s">
        <v>533</v>
      </c>
      <c r="Q4321" s="11" t="s">
        <v>315</v>
      </c>
      <c r="R4321" s="14"/>
      <c r="S4321" s="11" t="s">
        <v>1535</v>
      </c>
      <c r="T4321" s="11"/>
      <c r="U4321" s="11" t="s">
        <v>1536</v>
      </c>
      <c r="V4321" s="14"/>
      <c r="W4321" s="14"/>
      <c r="X4321" s="11" t="s">
        <v>92</v>
      </c>
      <c r="Y4321" s="11" t="s">
        <v>93</v>
      </c>
      <c r="Z4321" s="11" t="s">
        <v>20</v>
      </c>
      <c r="AA4321" s="11"/>
      <c r="AB4321" s="11" t="s">
        <v>184</v>
      </c>
      <c r="AC4321" s="11" t="s">
        <v>753</v>
      </c>
      <c r="AD4321" s="11"/>
      <c r="AE4321" s="11" t="s">
        <v>777</v>
      </c>
      <c r="AF4321" s="11"/>
      <c r="AG4321" s="11"/>
      <c r="AH4321" s="11"/>
      <c r="AI4321" s="11" t="s">
        <v>225</v>
      </c>
      <c r="AJ4321" s="9" t="s">
        <v>59</v>
      </c>
      <c r="AK4321" s="9" t="s">
        <v>114</v>
      </c>
      <c r="AL4321" s="9"/>
    </row>
    <row r="4322" spans="1:38" hidden="1" x14ac:dyDescent="0.2">
      <c r="A4322" s="12">
        <v>3394</v>
      </c>
      <c r="B4322" s="12">
        <v>19</v>
      </c>
      <c r="C4322" s="11" t="s">
        <v>1533</v>
      </c>
      <c r="D4322" s="11" t="s">
        <v>1532</v>
      </c>
      <c r="E4322" s="12">
        <v>1978</v>
      </c>
      <c r="F4322" s="11" t="s">
        <v>809</v>
      </c>
      <c r="G4322" s="13">
        <v>6.1068702290076299E-2</v>
      </c>
      <c r="H4322" s="13">
        <v>8</v>
      </c>
      <c r="I4322" s="13"/>
      <c r="J4322" s="11"/>
      <c r="K4322" s="11"/>
      <c r="L4322" s="11" t="s">
        <v>727</v>
      </c>
      <c r="M4322" s="11" t="s">
        <v>53</v>
      </c>
      <c r="N4322" s="11" t="s">
        <v>781</v>
      </c>
      <c r="O4322" s="11" t="s">
        <v>781</v>
      </c>
      <c r="P4322" s="11" t="s">
        <v>533</v>
      </c>
      <c r="Q4322" s="11" t="s">
        <v>315</v>
      </c>
      <c r="R4322" s="14"/>
      <c r="S4322" s="11" t="s">
        <v>1535</v>
      </c>
      <c r="T4322" s="11"/>
      <c r="U4322" s="11" t="s">
        <v>1536</v>
      </c>
      <c r="V4322" s="14"/>
      <c r="W4322" s="14"/>
      <c r="X4322" s="11" t="s">
        <v>92</v>
      </c>
      <c r="Y4322" s="11" t="s">
        <v>93</v>
      </c>
      <c r="Z4322" s="11" t="s">
        <v>20</v>
      </c>
      <c r="AA4322" s="11"/>
      <c r="AB4322" s="11" t="s">
        <v>184</v>
      </c>
      <c r="AC4322" s="11" t="s">
        <v>753</v>
      </c>
      <c r="AD4322" s="11"/>
      <c r="AE4322" s="11" t="s">
        <v>777</v>
      </c>
      <c r="AF4322" s="11"/>
      <c r="AG4322" s="11"/>
      <c r="AH4322" s="11"/>
      <c r="AI4322" s="11" t="s">
        <v>225</v>
      </c>
      <c r="AJ4322" s="9" t="s">
        <v>59</v>
      </c>
      <c r="AK4322" s="9" t="s">
        <v>114</v>
      </c>
      <c r="AL4322" s="9"/>
    </row>
    <row r="4323" spans="1:38" hidden="1" x14ac:dyDescent="0.2">
      <c r="A4323" s="12">
        <v>3394</v>
      </c>
      <c r="B4323" s="12">
        <v>20</v>
      </c>
      <c r="C4323" s="11" t="s">
        <v>1533</v>
      </c>
      <c r="D4323" s="11" t="s">
        <v>1532</v>
      </c>
      <c r="E4323" s="12">
        <v>1978</v>
      </c>
      <c r="F4323" s="11" t="s">
        <v>809</v>
      </c>
      <c r="G4323" s="13">
        <v>7.6335877862595394E-2</v>
      </c>
      <c r="H4323" s="13">
        <v>10</v>
      </c>
      <c r="I4323" s="13"/>
      <c r="J4323" s="11"/>
      <c r="K4323" s="11"/>
      <c r="L4323" s="11" t="s">
        <v>728</v>
      </c>
      <c r="M4323" s="11" t="s">
        <v>53</v>
      </c>
      <c r="N4323" s="11" t="s">
        <v>781</v>
      </c>
      <c r="O4323" s="11" t="s">
        <v>781</v>
      </c>
      <c r="P4323" s="11" t="s">
        <v>533</v>
      </c>
      <c r="Q4323" s="11" t="s">
        <v>315</v>
      </c>
      <c r="R4323" s="14"/>
      <c r="S4323" s="11" t="s">
        <v>1535</v>
      </c>
      <c r="T4323" s="11"/>
      <c r="U4323" s="11" t="s">
        <v>1536</v>
      </c>
      <c r="V4323" s="14"/>
      <c r="W4323" s="14"/>
      <c r="X4323" s="11" t="s">
        <v>92</v>
      </c>
      <c r="Y4323" s="11" t="s">
        <v>93</v>
      </c>
      <c r="Z4323" s="11" t="s">
        <v>20</v>
      </c>
      <c r="AA4323" s="11"/>
      <c r="AB4323" s="11" t="s">
        <v>184</v>
      </c>
      <c r="AC4323" s="11" t="s">
        <v>753</v>
      </c>
      <c r="AD4323" s="11"/>
      <c r="AE4323" s="11" t="s">
        <v>777</v>
      </c>
      <c r="AF4323" s="11"/>
      <c r="AG4323" s="11"/>
      <c r="AH4323" s="11"/>
      <c r="AI4323" s="11" t="s">
        <v>225</v>
      </c>
      <c r="AJ4323" s="9" t="s">
        <v>59</v>
      </c>
      <c r="AK4323" s="9" t="s">
        <v>114</v>
      </c>
      <c r="AL4323" s="9"/>
    </row>
    <row r="4324" spans="1:38" hidden="1" x14ac:dyDescent="0.2">
      <c r="A4324" s="12">
        <v>3394</v>
      </c>
      <c r="B4324" s="12">
        <v>21</v>
      </c>
      <c r="C4324" s="11" t="s">
        <v>1533</v>
      </c>
      <c r="D4324" s="11" t="s">
        <v>1532</v>
      </c>
      <c r="E4324" s="12">
        <v>1978</v>
      </c>
      <c r="F4324" s="11" t="s">
        <v>809</v>
      </c>
      <c r="G4324" s="13">
        <v>7.6335877862595394E-2</v>
      </c>
      <c r="H4324" s="13">
        <v>10</v>
      </c>
      <c r="I4324" s="13"/>
      <c r="J4324" s="11"/>
      <c r="K4324" s="11"/>
      <c r="L4324" s="11" t="s">
        <v>729</v>
      </c>
      <c r="M4324" s="11" t="s">
        <v>53</v>
      </c>
      <c r="N4324" s="11" t="s">
        <v>781</v>
      </c>
      <c r="O4324" s="11" t="s">
        <v>781</v>
      </c>
      <c r="P4324" s="11" t="s">
        <v>533</v>
      </c>
      <c r="Q4324" s="11" t="s">
        <v>315</v>
      </c>
      <c r="R4324" s="14"/>
      <c r="S4324" s="11" t="s">
        <v>1535</v>
      </c>
      <c r="T4324" s="11"/>
      <c r="U4324" s="11" t="s">
        <v>1536</v>
      </c>
      <c r="V4324" s="14"/>
      <c r="W4324" s="14"/>
      <c r="X4324" s="11" t="s">
        <v>92</v>
      </c>
      <c r="Y4324" s="11" t="s">
        <v>93</v>
      </c>
      <c r="Z4324" s="11" t="s">
        <v>20</v>
      </c>
      <c r="AA4324" s="11"/>
      <c r="AB4324" s="11" t="s">
        <v>184</v>
      </c>
      <c r="AC4324" s="11" t="s">
        <v>753</v>
      </c>
      <c r="AD4324" s="11"/>
      <c r="AE4324" s="11" t="s">
        <v>777</v>
      </c>
      <c r="AF4324" s="11"/>
      <c r="AG4324" s="11"/>
      <c r="AH4324" s="11"/>
      <c r="AI4324" s="11" t="s">
        <v>225</v>
      </c>
      <c r="AJ4324" s="9" t="s">
        <v>59</v>
      </c>
      <c r="AK4324" s="9" t="s">
        <v>114</v>
      </c>
      <c r="AL4324" s="9"/>
    </row>
    <row r="4325" spans="1:38" hidden="1" x14ac:dyDescent="0.2">
      <c r="A4325" s="12">
        <v>3394</v>
      </c>
      <c r="B4325" s="12">
        <v>22</v>
      </c>
      <c r="C4325" s="11" t="s">
        <v>1533</v>
      </c>
      <c r="D4325" s="11" t="s">
        <v>1532</v>
      </c>
      <c r="E4325" s="12">
        <v>1978</v>
      </c>
      <c r="F4325" s="11" t="s">
        <v>809</v>
      </c>
      <c r="G4325" s="13">
        <v>2.2900763358778602E-2</v>
      </c>
      <c r="H4325" s="13">
        <v>3</v>
      </c>
      <c r="I4325" s="13"/>
      <c r="J4325" s="11"/>
      <c r="K4325" s="11"/>
      <c r="L4325" s="11" t="s">
        <v>730</v>
      </c>
      <c r="M4325" s="11" t="s">
        <v>53</v>
      </c>
      <c r="N4325" s="11" t="s">
        <v>781</v>
      </c>
      <c r="O4325" s="11" t="s">
        <v>781</v>
      </c>
      <c r="P4325" s="11" t="s">
        <v>533</v>
      </c>
      <c r="Q4325" s="11" t="s">
        <v>315</v>
      </c>
      <c r="R4325" s="14"/>
      <c r="S4325" s="11" t="s">
        <v>1535</v>
      </c>
      <c r="T4325" s="11"/>
      <c r="U4325" s="11" t="s">
        <v>1536</v>
      </c>
      <c r="V4325" s="14"/>
      <c r="W4325" s="14"/>
      <c r="X4325" s="11" t="s">
        <v>92</v>
      </c>
      <c r="Y4325" s="11" t="s">
        <v>93</v>
      </c>
      <c r="Z4325" s="11" t="s">
        <v>20</v>
      </c>
      <c r="AA4325" s="11"/>
      <c r="AB4325" s="11" t="s">
        <v>184</v>
      </c>
      <c r="AC4325" s="11" t="s">
        <v>753</v>
      </c>
      <c r="AD4325" s="11"/>
      <c r="AE4325" s="11" t="s">
        <v>777</v>
      </c>
      <c r="AF4325" s="11"/>
      <c r="AG4325" s="11"/>
      <c r="AH4325" s="11"/>
      <c r="AI4325" s="11" t="s">
        <v>225</v>
      </c>
      <c r="AJ4325" s="9" t="s">
        <v>59</v>
      </c>
      <c r="AK4325" s="9" t="s">
        <v>114</v>
      </c>
      <c r="AL4325" s="9"/>
    </row>
    <row r="4326" spans="1:38" hidden="1" x14ac:dyDescent="0.2">
      <c r="A4326" s="12">
        <v>3394</v>
      </c>
      <c r="B4326" s="12">
        <v>23</v>
      </c>
      <c r="C4326" s="11" t="s">
        <v>1533</v>
      </c>
      <c r="D4326" s="11" t="s">
        <v>1532</v>
      </c>
      <c r="E4326" s="12">
        <v>1978</v>
      </c>
      <c r="F4326" s="11" t="s">
        <v>809</v>
      </c>
      <c r="G4326" s="13">
        <v>2.2900763358778602E-2</v>
      </c>
      <c r="H4326" s="13">
        <v>3</v>
      </c>
      <c r="I4326" s="13"/>
      <c r="J4326" s="11"/>
      <c r="K4326" s="11"/>
      <c r="L4326" s="11" t="s">
        <v>736</v>
      </c>
      <c r="M4326" s="11" t="s">
        <v>53</v>
      </c>
      <c r="N4326" s="11" t="s">
        <v>781</v>
      </c>
      <c r="O4326" s="11" t="s">
        <v>781</v>
      </c>
      <c r="P4326" s="11" t="s">
        <v>533</v>
      </c>
      <c r="Q4326" s="11" t="s">
        <v>315</v>
      </c>
      <c r="R4326" s="14"/>
      <c r="S4326" s="11" t="s">
        <v>1535</v>
      </c>
      <c r="T4326" s="11"/>
      <c r="U4326" s="11" t="s">
        <v>1536</v>
      </c>
      <c r="V4326" s="14"/>
      <c r="W4326" s="14"/>
      <c r="X4326" s="11" t="s">
        <v>92</v>
      </c>
      <c r="Y4326" s="11" t="s">
        <v>93</v>
      </c>
      <c r="Z4326" s="11" t="s">
        <v>20</v>
      </c>
      <c r="AA4326" s="11"/>
      <c r="AB4326" s="11" t="s">
        <v>184</v>
      </c>
      <c r="AC4326" s="11" t="s">
        <v>753</v>
      </c>
      <c r="AD4326" s="11"/>
      <c r="AE4326" s="11" t="s">
        <v>777</v>
      </c>
      <c r="AF4326" s="11"/>
      <c r="AG4326" s="11"/>
      <c r="AH4326" s="11"/>
      <c r="AI4326" s="11" t="s">
        <v>225</v>
      </c>
      <c r="AJ4326" s="9" t="s">
        <v>59</v>
      </c>
      <c r="AK4326" s="9" t="s">
        <v>114</v>
      </c>
      <c r="AL4326" s="9"/>
    </row>
    <row r="4327" spans="1:38" hidden="1" x14ac:dyDescent="0.2">
      <c r="A4327" s="12">
        <v>3394</v>
      </c>
      <c r="B4327" s="12">
        <v>24</v>
      </c>
      <c r="C4327" s="11" t="s">
        <v>1533</v>
      </c>
      <c r="D4327" s="11" t="s">
        <v>1532</v>
      </c>
      <c r="E4327" s="12">
        <v>1978</v>
      </c>
      <c r="F4327" s="11" t="s">
        <v>809</v>
      </c>
      <c r="G4327" s="13">
        <v>1.5267175572519101E-2</v>
      </c>
      <c r="H4327" s="13">
        <v>2</v>
      </c>
      <c r="I4327" s="13"/>
      <c r="J4327" s="11"/>
      <c r="K4327" s="11"/>
      <c r="L4327" s="11" t="s">
        <v>737</v>
      </c>
      <c r="M4327" s="11" t="s">
        <v>53</v>
      </c>
      <c r="N4327" s="11" t="s">
        <v>781</v>
      </c>
      <c r="O4327" s="11" t="s">
        <v>781</v>
      </c>
      <c r="P4327" s="11" t="s">
        <v>533</v>
      </c>
      <c r="Q4327" s="11" t="s">
        <v>315</v>
      </c>
      <c r="R4327" s="14"/>
      <c r="S4327" s="11" t="s">
        <v>1535</v>
      </c>
      <c r="T4327" s="11"/>
      <c r="U4327" s="11" t="s">
        <v>1536</v>
      </c>
      <c r="V4327" s="14"/>
      <c r="W4327" s="14"/>
      <c r="X4327" s="11" t="s">
        <v>92</v>
      </c>
      <c r="Y4327" s="11" t="s">
        <v>93</v>
      </c>
      <c r="Z4327" s="11" t="s">
        <v>20</v>
      </c>
      <c r="AA4327" s="11"/>
      <c r="AB4327" s="11" t="s">
        <v>184</v>
      </c>
      <c r="AC4327" s="11" t="s">
        <v>753</v>
      </c>
      <c r="AD4327" s="11"/>
      <c r="AE4327" s="11" t="s">
        <v>777</v>
      </c>
      <c r="AF4327" s="11"/>
      <c r="AG4327" s="11"/>
      <c r="AH4327" s="11"/>
      <c r="AI4327" s="11" t="s">
        <v>225</v>
      </c>
      <c r="AJ4327" s="9" t="s">
        <v>59</v>
      </c>
      <c r="AK4327" s="9" t="s">
        <v>114</v>
      </c>
      <c r="AL4327" s="9"/>
    </row>
    <row r="4328" spans="1:38" hidden="1" x14ac:dyDescent="0.2">
      <c r="A4328" s="12">
        <v>3394</v>
      </c>
      <c r="B4328" s="12">
        <v>25</v>
      </c>
      <c r="C4328" s="11" t="s">
        <v>1533</v>
      </c>
      <c r="D4328" s="11" t="s">
        <v>1532</v>
      </c>
      <c r="E4328" s="12">
        <v>1978</v>
      </c>
      <c r="F4328" s="11" t="s">
        <v>809</v>
      </c>
      <c r="G4328" s="13">
        <v>3.8167938931297697E-2</v>
      </c>
      <c r="H4328" s="13">
        <v>5</v>
      </c>
      <c r="I4328" s="13"/>
      <c r="J4328" s="11"/>
      <c r="K4328" s="11"/>
      <c r="L4328" s="11" t="s">
        <v>738</v>
      </c>
      <c r="M4328" s="11" t="s">
        <v>53</v>
      </c>
      <c r="N4328" s="11" t="s">
        <v>781</v>
      </c>
      <c r="O4328" s="11" t="s">
        <v>781</v>
      </c>
      <c r="P4328" s="11" t="s">
        <v>533</v>
      </c>
      <c r="Q4328" s="11" t="s">
        <v>315</v>
      </c>
      <c r="R4328" s="14"/>
      <c r="S4328" s="11" t="s">
        <v>1535</v>
      </c>
      <c r="T4328" s="11"/>
      <c r="U4328" s="11" t="s">
        <v>1536</v>
      </c>
      <c r="V4328" s="14"/>
      <c r="W4328" s="14"/>
      <c r="X4328" s="11" t="s">
        <v>92</v>
      </c>
      <c r="Y4328" s="11" t="s">
        <v>93</v>
      </c>
      <c r="Z4328" s="11" t="s">
        <v>20</v>
      </c>
      <c r="AA4328" s="11"/>
      <c r="AB4328" s="11" t="s">
        <v>184</v>
      </c>
      <c r="AC4328" s="11" t="s">
        <v>753</v>
      </c>
      <c r="AD4328" s="11"/>
      <c r="AE4328" s="11" t="s">
        <v>777</v>
      </c>
      <c r="AF4328" s="11"/>
      <c r="AG4328" s="11"/>
      <c r="AH4328" s="11"/>
      <c r="AI4328" s="11" t="s">
        <v>225</v>
      </c>
      <c r="AJ4328" s="9" t="s">
        <v>59</v>
      </c>
      <c r="AK4328" s="9" t="s">
        <v>114</v>
      </c>
      <c r="AL4328" s="9"/>
    </row>
    <row r="4329" spans="1:38" hidden="1" x14ac:dyDescent="0.2">
      <c r="A4329" s="12">
        <v>3394</v>
      </c>
      <c r="B4329" s="12">
        <v>26</v>
      </c>
      <c r="C4329" s="11" t="s">
        <v>1533</v>
      </c>
      <c r="D4329" s="11" t="s">
        <v>1532</v>
      </c>
      <c r="E4329" s="12">
        <v>1978</v>
      </c>
      <c r="F4329" s="11" t="s">
        <v>809</v>
      </c>
      <c r="G4329" s="13">
        <v>3.0534351145038201E-2</v>
      </c>
      <c r="H4329" s="13">
        <v>4</v>
      </c>
      <c r="I4329" s="13"/>
      <c r="J4329" s="11"/>
      <c r="K4329" s="11"/>
      <c r="L4329" s="11" t="s">
        <v>739</v>
      </c>
      <c r="M4329" s="11" t="s">
        <v>53</v>
      </c>
      <c r="N4329" s="11" t="s">
        <v>781</v>
      </c>
      <c r="O4329" s="11" t="s">
        <v>781</v>
      </c>
      <c r="P4329" s="11" t="s">
        <v>533</v>
      </c>
      <c r="Q4329" s="11" t="s">
        <v>315</v>
      </c>
      <c r="R4329" s="14"/>
      <c r="S4329" s="11" t="s">
        <v>1535</v>
      </c>
      <c r="T4329" s="11"/>
      <c r="U4329" s="11" t="s">
        <v>1536</v>
      </c>
      <c r="V4329" s="14"/>
      <c r="W4329" s="14"/>
      <c r="X4329" s="11" t="s">
        <v>92</v>
      </c>
      <c r="Y4329" s="11" t="s">
        <v>93</v>
      </c>
      <c r="Z4329" s="11" t="s">
        <v>20</v>
      </c>
      <c r="AA4329" s="11"/>
      <c r="AB4329" s="11" t="s">
        <v>184</v>
      </c>
      <c r="AC4329" s="11" t="s">
        <v>753</v>
      </c>
      <c r="AD4329" s="11"/>
      <c r="AE4329" s="11" t="s">
        <v>777</v>
      </c>
      <c r="AF4329" s="11"/>
      <c r="AG4329" s="11"/>
      <c r="AH4329" s="11"/>
      <c r="AI4329" s="11" t="s">
        <v>225</v>
      </c>
      <c r="AJ4329" s="9" t="s">
        <v>59</v>
      </c>
      <c r="AK4329" s="9" t="s">
        <v>114</v>
      </c>
      <c r="AL4329" s="9"/>
    </row>
    <row r="4330" spans="1:38" hidden="1" x14ac:dyDescent="0.2">
      <c r="A4330" s="12">
        <v>3394</v>
      </c>
      <c r="B4330" s="12">
        <v>27</v>
      </c>
      <c r="C4330" s="11" t="s">
        <v>1533</v>
      </c>
      <c r="D4330" s="11" t="s">
        <v>1532</v>
      </c>
      <c r="E4330" s="12">
        <v>1978</v>
      </c>
      <c r="F4330" s="11" t="s">
        <v>809</v>
      </c>
      <c r="G4330" s="13">
        <v>1.5267175572519101E-2</v>
      </c>
      <c r="H4330" s="13">
        <v>2</v>
      </c>
      <c r="I4330" s="13"/>
      <c r="J4330" s="11"/>
      <c r="K4330" s="11"/>
      <c r="L4330" s="11" t="s">
        <v>740</v>
      </c>
      <c r="M4330" s="11" t="s">
        <v>53</v>
      </c>
      <c r="N4330" s="11" t="s">
        <v>781</v>
      </c>
      <c r="O4330" s="11" t="s">
        <v>781</v>
      </c>
      <c r="P4330" s="11" t="s">
        <v>533</v>
      </c>
      <c r="Q4330" s="11" t="s">
        <v>315</v>
      </c>
      <c r="R4330" s="14"/>
      <c r="S4330" s="11" t="s">
        <v>1535</v>
      </c>
      <c r="T4330" s="11"/>
      <c r="U4330" s="11" t="s">
        <v>1536</v>
      </c>
      <c r="V4330" s="14"/>
      <c r="W4330" s="14"/>
      <c r="X4330" s="11" t="s">
        <v>92</v>
      </c>
      <c r="Y4330" s="11" t="s">
        <v>93</v>
      </c>
      <c r="Z4330" s="11" t="s">
        <v>20</v>
      </c>
      <c r="AA4330" s="11"/>
      <c r="AB4330" s="11" t="s">
        <v>184</v>
      </c>
      <c r="AC4330" s="11" t="s">
        <v>753</v>
      </c>
      <c r="AD4330" s="11"/>
      <c r="AE4330" s="11" t="s">
        <v>777</v>
      </c>
      <c r="AF4330" s="11"/>
      <c r="AG4330" s="11"/>
      <c r="AH4330" s="11"/>
      <c r="AI4330" s="11" t="s">
        <v>225</v>
      </c>
      <c r="AJ4330" s="9" t="s">
        <v>59</v>
      </c>
      <c r="AK4330" s="9" t="s">
        <v>114</v>
      </c>
      <c r="AL4330" s="9"/>
    </row>
    <row r="4331" spans="1:38" hidden="1" x14ac:dyDescent="0.2">
      <c r="A4331" s="12">
        <v>3394</v>
      </c>
      <c r="B4331" s="12">
        <v>28</v>
      </c>
      <c r="C4331" s="11" t="s">
        <v>1533</v>
      </c>
      <c r="D4331" s="11" t="s">
        <v>1532</v>
      </c>
      <c r="E4331" s="12">
        <v>1978</v>
      </c>
      <c r="F4331" s="11" t="s">
        <v>809</v>
      </c>
      <c r="G4331" s="13">
        <v>7.63358778625954E-3</v>
      </c>
      <c r="H4331" s="13">
        <v>1</v>
      </c>
      <c r="I4331" s="13"/>
      <c r="J4331" s="11"/>
      <c r="K4331" s="11"/>
      <c r="L4331" s="11" t="s">
        <v>741</v>
      </c>
      <c r="M4331" s="11" t="s">
        <v>53</v>
      </c>
      <c r="N4331" s="11" t="s">
        <v>781</v>
      </c>
      <c r="O4331" s="11" t="s">
        <v>781</v>
      </c>
      <c r="P4331" s="11" t="s">
        <v>533</v>
      </c>
      <c r="Q4331" s="11" t="s">
        <v>315</v>
      </c>
      <c r="R4331" s="14"/>
      <c r="S4331" s="11" t="s">
        <v>1535</v>
      </c>
      <c r="T4331" s="11"/>
      <c r="U4331" s="11" t="s">
        <v>1536</v>
      </c>
      <c r="V4331" s="14"/>
      <c r="W4331" s="14"/>
      <c r="X4331" s="11" t="s">
        <v>92</v>
      </c>
      <c r="Y4331" s="11" t="s">
        <v>93</v>
      </c>
      <c r="Z4331" s="11" t="s">
        <v>20</v>
      </c>
      <c r="AA4331" s="11"/>
      <c r="AB4331" s="11" t="s">
        <v>184</v>
      </c>
      <c r="AC4331" s="11" t="s">
        <v>753</v>
      </c>
      <c r="AD4331" s="11"/>
      <c r="AE4331" s="11" t="s">
        <v>777</v>
      </c>
      <c r="AF4331" s="11"/>
      <c r="AG4331" s="11"/>
      <c r="AH4331" s="11"/>
      <c r="AI4331" s="11" t="s">
        <v>225</v>
      </c>
      <c r="AJ4331" s="9" t="s">
        <v>59</v>
      </c>
      <c r="AK4331" s="9" t="s">
        <v>114</v>
      </c>
      <c r="AL4331" s="9"/>
    </row>
    <row r="4332" spans="1:38" hidden="1" x14ac:dyDescent="0.2">
      <c r="A4332" s="12">
        <v>3394</v>
      </c>
      <c r="B4332" s="12">
        <v>29</v>
      </c>
      <c r="C4332" s="11" t="s">
        <v>1533</v>
      </c>
      <c r="D4332" s="11" t="s">
        <v>1532</v>
      </c>
      <c r="E4332" s="12">
        <v>1978</v>
      </c>
      <c r="F4332" s="11" t="s">
        <v>809</v>
      </c>
      <c r="G4332" s="13">
        <v>7.63358778625954E-3</v>
      </c>
      <c r="H4332" s="13">
        <v>1</v>
      </c>
      <c r="I4332" s="13"/>
      <c r="J4332" s="11"/>
      <c r="K4332" s="11"/>
      <c r="L4332" s="11" t="s">
        <v>742</v>
      </c>
      <c r="M4332" s="11" t="s">
        <v>53</v>
      </c>
      <c r="N4332" s="11" t="s">
        <v>781</v>
      </c>
      <c r="O4332" s="11" t="s">
        <v>781</v>
      </c>
      <c r="P4332" s="11" t="s">
        <v>533</v>
      </c>
      <c r="Q4332" s="11" t="s">
        <v>315</v>
      </c>
      <c r="R4332" s="14"/>
      <c r="S4332" s="11" t="s">
        <v>1535</v>
      </c>
      <c r="T4332" s="11"/>
      <c r="U4332" s="11" t="s">
        <v>1536</v>
      </c>
      <c r="V4332" s="14"/>
      <c r="W4332" s="14"/>
      <c r="X4332" s="11" t="s">
        <v>92</v>
      </c>
      <c r="Y4332" s="11" t="s">
        <v>93</v>
      </c>
      <c r="Z4332" s="11" t="s">
        <v>20</v>
      </c>
      <c r="AA4332" s="11"/>
      <c r="AB4332" s="11" t="s">
        <v>184</v>
      </c>
      <c r="AC4332" s="11" t="s">
        <v>753</v>
      </c>
      <c r="AD4332" s="11"/>
      <c r="AE4332" s="11" t="s">
        <v>777</v>
      </c>
      <c r="AF4332" s="11"/>
      <c r="AG4332" s="11"/>
      <c r="AH4332" s="11"/>
      <c r="AI4332" s="11" t="s">
        <v>225</v>
      </c>
      <c r="AJ4332" s="9" t="s">
        <v>59</v>
      </c>
      <c r="AK4332" s="9" t="s">
        <v>114</v>
      </c>
      <c r="AL4332" s="9"/>
    </row>
    <row r="4333" spans="1:38" hidden="1" x14ac:dyDescent="0.2">
      <c r="A4333" s="12">
        <v>3394</v>
      </c>
      <c r="B4333" s="12">
        <v>30</v>
      </c>
      <c r="C4333" s="11" t="s">
        <v>1533</v>
      </c>
      <c r="D4333" s="11" t="s">
        <v>1532</v>
      </c>
      <c r="E4333" s="12">
        <v>1978</v>
      </c>
      <c r="F4333" s="11" t="s">
        <v>809</v>
      </c>
      <c r="G4333" s="13">
        <v>1.5267175572519101E-2</v>
      </c>
      <c r="H4333" s="13">
        <v>2</v>
      </c>
      <c r="I4333" s="13"/>
      <c r="J4333" s="11"/>
      <c r="K4333" s="11"/>
      <c r="L4333" s="11" t="s">
        <v>743</v>
      </c>
      <c r="M4333" s="11" t="s">
        <v>53</v>
      </c>
      <c r="N4333" s="11" t="s">
        <v>781</v>
      </c>
      <c r="O4333" s="11" t="s">
        <v>781</v>
      </c>
      <c r="P4333" s="11" t="s">
        <v>533</v>
      </c>
      <c r="Q4333" s="11" t="s">
        <v>315</v>
      </c>
      <c r="R4333" s="14"/>
      <c r="S4333" s="11" t="s">
        <v>1535</v>
      </c>
      <c r="T4333" s="11"/>
      <c r="U4333" s="11" t="s">
        <v>1536</v>
      </c>
      <c r="V4333" s="14"/>
      <c r="W4333" s="14"/>
      <c r="X4333" s="11" t="s">
        <v>92</v>
      </c>
      <c r="Y4333" s="11" t="s">
        <v>93</v>
      </c>
      <c r="Z4333" s="11" t="s">
        <v>20</v>
      </c>
      <c r="AA4333" s="11"/>
      <c r="AB4333" s="11" t="s">
        <v>184</v>
      </c>
      <c r="AC4333" s="11" t="s">
        <v>753</v>
      </c>
      <c r="AD4333" s="11"/>
      <c r="AE4333" s="11" t="s">
        <v>777</v>
      </c>
      <c r="AF4333" s="11"/>
      <c r="AG4333" s="11"/>
      <c r="AH4333" s="11"/>
      <c r="AI4333" s="11" t="s">
        <v>225</v>
      </c>
      <c r="AJ4333" s="9" t="s">
        <v>59</v>
      </c>
      <c r="AK4333" s="9" t="s">
        <v>114</v>
      </c>
      <c r="AL4333" s="9"/>
    </row>
    <row r="4334" spans="1:38" hidden="1" x14ac:dyDescent="0.2">
      <c r="A4334" s="12">
        <v>3394</v>
      </c>
      <c r="B4334" s="12">
        <v>31</v>
      </c>
      <c r="C4334" s="11" t="s">
        <v>1533</v>
      </c>
      <c r="D4334" s="11" t="s">
        <v>1532</v>
      </c>
      <c r="E4334" s="12">
        <v>1978</v>
      </c>
      <c r="F4334" s="11" t="s">
        <v>809</v>
      </c>
      <c r="G4334" s="13">
        <v>1.5267175572519101E-2</v>
      </c>
      <c r="H4334" s="13">
        <v>2</v>
      </c>
      <c r="I4334" s="13"/>
      <c r="J4334" s="11"/>
      <c r="K4334" s="11"/>
      <c r="L4334" s="11" t="s">
        <v>744</v>
      </c>
      <c r="M4334" s="11" t="s">
        <v>53</v>
      </c>
      <c r="N4334" s="11" t="s">
        <v>781</v>
      </c>
      <c r="O4334" s="11" t="s">
        <v>781</v>
      </c>
      <c r="P4334" s="11" t="s">
        <v>533</v>
      </c>
      <c r="Q4334" s="11" t="s">
        <v>315</v>
      </c>
      <c r="R4334" s="14"/>
      <c r="S4334" s="11" t="s">
        <v>1535</v>
      </c>
      <c r="T4334" s="11"/>
      <c r="U4334" s="11" t="s">
        <v>1536</v>
      </c>
      <c r="V4334" s="14"/>
      <c r="W4334" s="14"/>
      <c r="X4334" s="11" t="s">
        <v>92</v>
      </c>
      <c r="Y4334" s="11" t="s">
        <v>93</v>
      </c>
      <c r="Z4334" s="11" t="s">
        <v>20</v>
      </c>
      <c r="AA4334" s="11"/>
      <c r="AB4334" s="11" t="s">
        <v>184</v>
      </c>
      <c r="AC4334" s="11" t="s">
        <v>753</v>
      </c>
      <c r="AD4334" s="11"/>
      <c r="AE4334" s="11" t="s">
        <v>777</v>
      </c>
      <c r="AF4334" s="11"/>
      <c r="AG4334" s="11"/>
      <c r="AH4334" s="11"/>
      <c r="AI4334" s="11" t="s">
        <v>225</v>
      </c>
      <c r="AJ4334" s="9" t="s">
        <v>59</v>
      </c>
      <c r="AK4334" s="9" t="s">
        <v>114</v>
      </c>
      <c r="AL4334" s="9"/>
    </row>
    <row r="4335" spans="1:38" hidden="1" x14ac:dyDescent="0.2">
      <c r="A4335" s="12">
        <v>3394</v>
      </c>
      <c r="B4335" s="12">
        <v>32</v>
      </c>
      <c r="C4335" s="11" t="s">
        <v>1533</v>
      </c>
      <c r="D4335" s="11" t="s">
        <v>1532</v>
      </c>
      <c r="E4335" s="12">
        <v>1978</v>
      </c>
      <c r="F4335" s="11" t="s">
        <v>809</v>
      </c>
      <c r="G4335" s="13">
        <v>0</v>
      </c>
      <c r="H4335" s="13">
        <v>0</v>
      </c>
      <c r="I4335" s="13"/>
      <c r="J4335" s="11"/>
      <c r="K4335" s="11"/>
      <c r="L4335" s="11" t="s">
        <v>745</v>
      </c>
      <c r="M4335" s="11" t="s">
        <v>53</v>
      </c>
      <c r="N4335" s="11" t="s">
        <v>781</v>
      </c>
      <c r="O4335" s="11" t="s">
        <v>781</v>
      </c>
      <c r="P4335" s="11" t="s">
        <v>533</v>
      </c>
      <c r="Q4335" s="11" t="s">
        <v>315</v>
      </c>
      <c r="R4335" s="14"/>
      <c r="S4335" s="11" t="s">
        <v>1535</v>
      </c>
      <c r="T4335" s="11"/>
      <c r="U4335" s="11" t="s">
        <v>1536</v>
      </c>
      <c r="V4335" s="14"/>
      <c r="W4335" s="14"/>
      <c r="X4335" s="11" t="s">
        <v>92</v>
      </c>
      <c r="Y4335" s="11" t="s">
        <v>93</v>
      </c>
      <c r="Z4335" s="11" t="s">
        <v>20</v>
      </c>
      <c r="AA4335" s="11"/>
      <c r="AB4335" s="11" t="s">
        <v>184</v>
      </c>
      <c r="AC4335" s="11" t="s">
        <v>753</v>
      </c>
      <c r="AD4335" s="11"/>
      <c r="AE4335" s="11" t="s">
        <v>777</v>
      </c>
      <c r="AF4335" s="11"/>
      <c r="AG4335" s="11"/>
      <c r="AH4335" s="11"/>
      <c r="AI4335" s="11" t="s">
        <v>225</v>
      </c>
      <c r="AJ4335" s="9" t="s">
        <v>59</v>
      </c>
      <c r="AK4335" s="9" t="s">
        <v>114</v>
      </c>
      <c r="AL4335" s="9"/>
    </row>
    <row r="4336" spans="1:38" hidden="1" x14ac:dyDescent="0.2">
      <c r="A4336" s="12">
        <v>3394</v>
      </c>
      <c r="B4336" s="12">
        <v>33</v>
      </c>
      <c r="C4336" s="11" t="s">
        <v>1533</v>
      </c>
      <c r="D4336" s="11" t="s">
        <v>1532</v>
      </c>
      <c r="E4336" s="12">
        <v>1978</v>
      </c>
      <c r="F4336" s="11" t="s">
        <v>809</v>
      </c>
      <c r="G4336" s="13">
        <v>0</v>
      </c>
      <c r="H4336" s="13">
        <v>0</v>
      </c>
      <c r="I4336" s="13"/>
      <c r="J4336" s="11"/>
      <c r="K4336" s="11"/>
      <c r="L4336" s="11" t="s">
        <v>746</v>
      </c>
      <c r="M4336" s="11" t="s">
        <v>53</v>
      </c>
      <c r="N4336" s="11" t="s">
        <v>781</v>
      </c>
      <c r="O4336" s="11" t="s">
        <v>781</v>
      </c>
      <c r="P4336" s="11" t="s">
        <v>533</v>
      </c>
      <c r="Q4336" s="11" t="s">
        <v>315</v>
      </c>
      <c r="R4336" s="14"/>
      <c r="S4336" s="11" t="s">
        <v>1535</v>
      </c>
      <c r="T4336" s="11"/>
      <c r="U4336" s="11" t="s">
        <v>1536</v>
      </c>
      <c r="V4336" s="14"/>
      <c r="W4336" s="14"/>
      <c r="X4336" s="11" t="s">
        <v>92</v>
      </c>
      <c r="Y4336" s="11" t="s">
        <v>93</v>
      </c>
      <c r="Z4336" s="11" t="s">
        <v>20</v>
      </c>
      <c r="AA4336" s="11"/>
      <c r="AB4336" s="11" t="s">
        <v>184</v>
      </c>
      <c r="AC4336" s="11" t="s">
        <v>753</v>
      </c>
      <c r="AD4336" s="11"/>
      <c r="AE4336" s="11" t="s">
        <v>777</v>
      </c>
      <c r="AF4336" s="11"/>
      <c r="AG4336" s="11"/>
      <c r="AH4336" s="11"/>
      <c r="AI4336" s="11" t="s">
        <v>225</v>
      </c>
      <c r="AJ4336" s="9" t="s">
        <v>59</v>
      </c>
      <c r="AK4336" s="9" t="s">
        <v>114</v>
      </c>
      <c r="AL4336" s="9"/>
    </row>
    <row r="4337" spans="1:38" hidden="1" x14ac:dyDescent="0.2">
      <c r="A4337" s="12">
        <v>3394</v>
      </c>
      <c r="B4337" s="12">
        <v>34</v>
      </c>
      <c r="C4337" s="11" t="s">
        <v>1533</v>
      </c>
      <c r="D4337" s="11" t="s">
        <v>1532</v>
      </c>
      <c r="E4337" s="12">
        <v>1978</v>
      </c>
      <c r="F4337" s="11" t="s">
        <v>809</v>
      </c>
      <c r="G4337" s="13">
        <v>7.63358778625954E-3</v>
      </c>
      <c r="H4337" s="13">
        <v>1</v>
      </c>
      <c r="I4337" s="13"/>
      <c r="J4337" s="11"/>
      <c r="K4337" s="11"/>
      <c r="L4337" s="11" t="s">
        <v>747</v>
      </c>
      <c r="M4337" s="11" t="s">
        <v>53</v>
      </c>
      <c r="N4337" s="11" t="s">
        <v>781</v>
      </c>
      <c r="O4337" s="11" t="s">
        <v>781</v>
      </c>
      <c r="P4337" s="11" t="s">
        <v>533</v>
      </c>
      <c r="Q4337" s="11" t="s">
        <v>315</v>
      </c>
      <c r="R4337" s="14"/>
      <c r="S4337" s="11" t="s">
        <v>1535</v>
      </c>
      <c r="T4337" s="11"/>
      <c r="U4337" s="11" t="s">
        <v>1536</v>
      </c>
      <c r="V4337" s="14"/>
      <c r="W4337" s="14"/>
      <c r="X4337" s="11" t="s">
        <v>92</v>
      </c>
      <c r="Y4337" s="11" t="s">
        <v>93</v>
      </c>
      <c r="Z4337" s="11" t="s">
        <v>20</v>
      </c>
      <c r="AA4337" s="11"/>
      <c r="AB4337" s="11" t="s">
        <v>184</v>
      </c>
      <c r="AC4337" s="11" t="s">
        <v>753</v>
      </c>
      <c r="AD4337" s="11"/>
      <c r="AE4337" s="11" t="s">
        <v>777</v>
      </c>
      <c r="AF4337" s="11"/>
      <c r="AG4337" s="11"/>
      <c r="AH4337" s="11"/>
      <c r="AI4337" s="11" t="s">
        <v>225</v>
      </c>
      <c r="AJ4337" s="9" t="s">
        <v>59</v>
      </c>
      <c r="AK4337" s="9" t="s">
        <v>114</v>
      </c>
      <c r="AL4337" s="9"/>
    </row>
    <row r="4338" spans="1:38" hidden="1" x14ac:dyDescent="0.2">
      <c r="A4338" s="12">
        <v>3394</v>
      </c>
      <c r="B4338" s="12">
        <v>35</v>
      </c>
      <c r="C4338" s="11" t="s">
        <v>1533</v>
      </c>
      <c r="D4338" s="11" t="s">
        <v>1532</v>
      </c>
      <c r="E4338" s="12">
        <v>1978</v>
      </c>
      <c r="F4338" s="11" t="s">
        <v>809</v>
      </c>
      <c r="G4338" s="13">
        <v>7.63358778625954E-3</v>
      </c>
      <c r="H4338" s="13">
        <v>1</v>
      </c>
      <c r="I4338" s="13"/>
      <c r="J4338" s="11"/>
      <c r="K4338" s="11"/>
      <c r="L4338" s="11" t="s">
        <v>748</v>
      </c>
      <c r="M4338" s="11" t="s">
        <v>53</v>
      </c>
      <c r="N4338" s="11" t="s">
        <v>781</v>
      </c>
      <c r="O4338" s="11" t="s">
        <v>781</v>
      </c>
      <c r="P4338" s="11" t="s">
        <v>533</v>
      </c>
      <c r="Q4338" s="11" t="s">
        <v>315</v>
      </c>
      <c r="R4338" s="14"/>
      <c r="S4338" s="11" t="s">
        <v>1535</v>
      </c>
      <c r="T4338" s="11"/>
      <c r="U4338" s="11" t="s">
        <v>1536</v>
      </c>
      <c r="V4338" s="14"/>
      <c r="W4338" s="14"/>
      <c r="X4338" s="11" t="s">
        <v>92</v>
      </c>
      <c r="Y4338" s="11" t="s">
        <v>93</v>
      </c>
      <c r="Z4338" s="11" t="s">
        <v>20</v>
      </c>
      <c r="AA4338" s="11"/>
      <c r="AB4338" s="11" t="s">
        <v>184</v>
      </c>
      <c r="AC4338" s="11" t="s">
        <v>753</v>
      </c>
      <c r="AD4338" s="11"/>
      <c r="AE4338" s="11" t="s">
        <v>777</v>
      </c>
      <c r="AF4338" s="11"/>
      <c r="AG4338" s="11"/>
      <c r="AH4338" s="11"/>
      <c r="AI4338" s="11" t="s">
        <v>225</v>
      </c>
      <c r="AJ4338" s="9" t="s">
        <v>59</v>
      </c>
      <c r="AK4338" s="9" t="s">
        <v>114</v>
      </c>
      <c r="AL4338" s="9"/>
    </row>
    <row r="4339" spans="1:38" hidden="1" x14ac:dyDescent="0.2">
      <c r="A4339" s="12">
        <v>3394</v>
      </c>
      <c r="B4339" s="12">
        <v>36</v>
      </c>
      <c r="C4339" s="11" t="s">
        <v>1533</v>
      </c>
      <c r="D4339" s="11" t="s">
        <v>1532</v>
      </c>
      <c r="E4339" s="12">
        <v>1978</v>
      </c>
      <c r="F4339" s="11" t="s">
        <v>809</v>
      </c>
      <c r="G4339" s="13">
        <v>0</v>
      </c>
      <c r="H4339" s="13">
        <v>0</v>
      </c>
      <c r="I4339" s="13"/>
      <c r="J4339" s="11"/>
      <c r="K4339" s="11"/>
      <c r="L4339" s="11" t="s">
        <v>749</v>
      </c>
      <c r="M4339" s="11" t="s">
        <v>53</v>
      </c>
      <c r="N4339" s="11" t="s">
        <v>781</v>
      </c>
      <c r="O4339" s="11" t="s">
        <v>781</v>
      </c>
      <c r="P4339" s="11" t="s">
        <v>533</v>
      </c>
      <c r="Q4339" s="11" t="s">
        <v>315</v>
      </c>
      <c r="R4339" s="14"/>
      <c r="S4339" s="11" t="s">
        <v>1535</v>
      </c>
      <c r="T4339" s="11"/>
      <c r="U4339" s="11" t="s">
        <v>1536</v>
      </c>
      <c r="V4339" s="14"/>
      <c r="W4339" s="14"/>
      <c r="X4339" s="11" t="s">
        <v>92</v>
      </c>
      <c r="Y4339" s="11" t="s">
        <v>93</v>
      </c>
      <c r="Z4339" s="11" t="s">
        <v>20</v>
      </c>
      <c r="AA4339" s="11"/>
      <c r="AB4339" s="11" t="s">
        <v>184</v>
      </c>
      <c r="AC4339" s="11" t="s">
        <v>753</v>
      </c>
      <c r="AD4339" s="11"/>
      <c r="AE4339" s="11" t="s">
        <v>777</v>
      </c>
      <c r="AF4339" s="11"/>
      <c r="AG4339" s="11"/>
      <c r="AH4339" s="11"/>
      <c r="AI4339" s="11" t="s">
        <v>225</v>
      </c>
      <c r="AJ4339" s="9" t="s">
        <v>59</v>
      </c>
      <c r="AK4339" s="9" t="s">
        <v>114</v>
      </c>
      <c r="AL4339" s="9"/>
    </row>
    <row r="4340" spans="1:38" hidden="1" x14ac:dyDescent="0.2">
      <c r="A4340" s="12">
        <v>3394</v>
      </c>
      <c r="B4340" s="12">
        <v>37</v>
      </c>
      <c r="C4340" s="11" t="s">
        <v>1533</v>
      </c>
      <c r="D4340" s="11" t="s">
        <v>1532</v>
      </c>
      <c r="E4340" s="12">
        <v>1978</v>
      </c>
      <c r="F4340" s="11" t="s">
        <v>809</v>
      </c>
      <c r="G4340" s="13">
        <v>0</v>
      </c>
      <c r="H4340" s="13">
        <v>0</v>
      </c>
      <c r="I4340" s="13"/>
      <c r="J4340" s="11"/>
      <c r="K4340" s="11"/>
      <c r="L4340" s="11" t="s">
        <v>750</v>
      </c>
      <c r="M4340" s="11" t="s">
        <v>53</v>
      </c>
      <c r="N4340" s="11" t="s">
        <v>781</v>
      </c>
      <c r="O4340" s="11" t="s">
        <v>781</v>
      </c>
      <c r="P4340" s="11" t="s">
        <v>533</v>
      </c>
      <c r="Q4340" s="11" t="s">
        <v>315</v>
      </c>
      <c r="R4340" s="14"/>
      <c r="S4340" s="11" t="s">
        <v>1535</v>
      </c>
      <c r="T4340" s="11"/>
      <c r="U4340" s="11" t="s">
        <v>1536</v>
      </c>
      <c r="V4340" s="14"/>
      <c r="W4340" s="14"/>
      <c r="X4340" s="11" t="s">
        <v>92</v>
      </c>
      <c r="Y4340" s="11" t="s">
        <v>93</v>
      </c>
      <c r="Z4340" s="11" t="s">
        <v>20</v>
      </c>
      <c r="AA4340" s="11"/>
      <c r="AB4340" s="11" t="s">
        <v>184</v>
      </c>
      <c r="AC4340" s="11" t="s">
        <v>753</v>
      </c>
      <c r="AD4340" s="11"/>
      <c r="AE4340" s="11" t="s">
        <v>777</v>
      </c>
      <c r="AF4340" s="11"/>
      <c r="AG4340" s="11"/>
      <c r="AH4340" s="11"/>
      <c r="AI4340" s="11" t="s">
        <v>225</v>
      </c>
      <c r="AJ4340" s="9" t="s">
        <v>59</v>
      </c>
      <c r="AK4340" s="9" t="s">
        <v>114</v>
      </c>
      <c r="AL4340" s="9"/>
    </row>
    <row r="4341" spans="1:38" hidden="1" x14ac:dyDescent="0.2">
      <c r="A4341" s="12">
        <v>3394</v>
      </c>
      <c r="B4341" s="12">
        <v>38</v>
      </c>
      <c r="C4341" s="11" t="s">
        <v>1533</v>
      </c>
      <c r="D4341" s="11" t="s">
        <v>1532</v>
      </c>
      <c r="E4341" s="12">
        <v>1978</v>
      </c>
      <c r="F4341" s="11" t="s">
        <v>809</v>
      </c>
      <c r="G4341" s="13">
        <v>0</v>
      </c>
      <c r="H4341" s="13">
        <v>0</v>
      </c>
      <c r="I4341" s="13"/>
      <c r="J4341" s="11"/>
      <c r="K4341" s="11"/>
      <c r="L4341" s="11" t="s">
        <v>810</v>
      </c>
      <c r="M4341" s="11" t="s">
        <v>53</v>
      </c>
      <c r="N4341" s="11" t="s">
        <v>781</v>
      </c>
      <c r="O4341" s="11" t="s">
        <v>781</v>
      </c>
      <c r="P4341" s="11" t="s">
        <v>533</v>
      </c>
      <c r="Q4341" s="11" t="s">
        <v>315</v>
      </c>
      <c r="R4341" s="14"/>
      <c r="S4341" s="11" t="s">
        <v>1535</v>
      </c>
      <c r="T4341" s="11"/>
      <c r="U4341" s="11" t="s">
        <v>1536</v>
      </c>
      <c r="V4341" s="14"/>
      <c r="W4341" s="14"/>
      <c r="X4341" s="11" t="s">
        <v>92</v>
      </c>
      <c r="Y4341" s="11" t="s">
        <v>93</v>
      </c>
      <c r="Z4341" s="11" t="s">
        <v>20</v>
      </c>
      <c r="AA4341" s="11"/>
      <c r="AB4341" s="11" t="s">
        <v>184</v>
      </c>
      <c r="AC4341" s="11" t="s">
        <v>753</v>
      </c>
      <c r="AD4341" s="11"/>
      <c r="AE4341" s="11" t="s">
        <v>777</v>
      </c>
      <c r="AF4341" s="11"/>
      <c r="AG4341" s="11"/>
      <c r="AH4341" s="11"/>
      <c r="AI4341" s="11" t="s">
        <v>225</v>
      </c>
      <c r="AJ4341" s="9" t="s">
        <v>59</v>
      </c>
      <c r="AK4341" s="9" t="s">
        <v>114</v>
      </c>
      <c r="AL4341" s="9"/>
    </row>
    <row r="4342" spans="1:38" hidden="1" x14ac:dyDescent="0.2">
      <c r="A4342" s="12">
        <v>3394</v>
      </c>
      <c r="B4342" s="12">
        <v>39</v>
      </c>
      <c r="C4342" s="11" t="s">
        <v>1533</v>
      </c>
      <c r="D4342" s="11" t="s">
        <v>1532</v>
      </c>
      <c r="E4342" s="12">
        <v>1978</v>
      </c>
      <c r="F4342" s="11" t="s">
        <v>809</v>
      </c>
      <c r="G4342" s="13">
        <v>0</v>
      </c>
      <c r="H4342" s="13">
        <v>0</v>
      </c>
      <c r="I4342" s="13"/>
      <c r="J4342" s="11"/>
      <c r="K4342" s="11"/>
      <c r="L4342" s="11" t="s">
        <v>811</v>
      </c>
      <c r="M4342" s="11" t="s">
        <v>53</v>
      </c>
      <c r="N4342" s="11" t="s">
        <v>781</v>
      </c>
      <c r="O4342" s="11" t="s">
        <v>781</v>
      </c>
      <c r="P4342" s="11" t="s">
        <v>533</v>
      </c>
      <c r="Q4342" s="11" t="s">
        <v>315</v>
      </c>
      <c r="R4342" s="14"/>
      <c r="S4342" s="11" t="s">
        <v>1535</v>
      </c>
      <c r="T4342" s="11"/>
      <c r="U4342" s="11" t="s">
        <v>1536</v>
      </c>
      <c r="V4342" s="14"/>
      <c r="W4342" s="14"/>
      <c r="X4342" s="11" t="s">
        <v>92</v>
      </c>
      <c r="Y4342" s="11" t="s">
        <v>93</v>
      </c>
      <c r="Z4342" s="11" t="s">
        <v>20</v>
      </c>
      <c r="AA4342" s="11"/>
      <c r="AB4342" s="11" t="s">
        <v>184</v>
      </c>
      <c r="AC4342" s="11" t="s">
        <v>753</v>
      </c>
      <c r="AD4342" s="11"/>
      <c r="AE4342" s="11" t="s">
        <v>777</v>
      </c>
      <c r="AF4342" s="11"/>
      <c r="AG4342" s="11"/>
      <c r="AH4342" s="11"/>
      <c r="AI4342" s="11" t="s">
        <v>225</v>
      </c>
      <c r="AJ4342" s="9" t="s">
        <v>59</v>
      </c>
      <c r="AK4342" s="9" t="s">
        <v>114</v>
      </c>
      <c r="AL4342" s="9"/>
    </row>
    <row r="4343" spans="1:38" hidden="1" x14ac:dyDescent="0.2">
      <c r="A4343" s="12">
        <v>3394</v>
      </c>
      <c r="B4343" s="12">
        <v>40</v>
      </c>
      <c r="C4343" s="11" t="s">
        <v>1533</v>
      </c>
      <c r="D4343" s="11" t="s">
        <v>1532</v>
      </c>
      <c r="E4343" s="12">
        <v>1978</v>
      </c>
      <c r="F4343" s="11" t="s">
        <v>809</v>
      </c>
      <c r="G4343" s="13">
        <v>0</v>
      </c>
      <c r="H4343" s="13">
        <v>0</v>
      </c>
      <c r="I4343" s="13"/>
      <c r="J4343" s="11"/>
      <c r="K4343" s="11"/>
      <c r="L4343" s="11" t="s">
        <v>812</v>
      </c>
      <c r="M4343" s="11" t="s">
        <v>53</v>
      </c>
      <c r="N4343" s="11" t="s">
        <v>781</v>
      </c>
      <c r="O4343" s="11" t="s">
        <v>781</v>
      </c>
      <c r="P4343" s="11" t="s">
        <v>533</v>
      </c>
      <c r="Q4343" s="11" t="s">
        <v>315</v>
      </c>
      <c r="R4343" s="14"/>
      <c r="S4343" s="11" t="s">
        <v>1535</v>
      </c>
      <c r="T4343" s="11"/>
      <c r="U4343" s="11" t="s">
        <v>1536</v>
      </c>
      <c r="V4343" s="14"/>
      <c r="W4343" s="14"/>
      <c r="X4343" s="11" t="s">
        <v>92</v>
      </c>
      <c r="Y4343" s="11" t="s">
        <v>93</v>
      </c>
      <c r="Z4343" s="11" t="s">
        <v>20</v>
      </c>
      <c r="AA4343" s="11"/>
      <c r="AB4343" s="11" t="s">
        <v>184</v>
      </c>
      <c r="AC4343" s="11" t="s">
        <v>753</v>
      </c>
      <c r="AD4343" s="11"/>
      <c r="AE4343" s="11" t="s">
        <v>777</v>
      </c>
      <c r="AF4343" s="11"/>
      <c r="AG4343" s="11"/>
      <c r="AH4343" s="11"/>
      <c r="AI4343" s="11" t="s">
        <v>225</v>
      </c>
      <c r="AJ4343" s="9" t="s">
        <v>59</v>
      </c>
      <c r="AK4343" s="9" t="s">
        <v>114</v>
      </c>
      <c r="AL4343" s="9"/>
    </row>
    <row r="4344" spans="1:38" hidden="1" x14ac:dyDescent="0.2">
      <c r="A4344" s="12">
        <v>3394</v>
      </c>
      <c r="B4344" s="12">
        <v>41</v>
      </c>
      <c r="C4344" s="11" t="s">
        <v>1533</v>
      </c>
      <c r="D4344" s="11" t="s">
        <v>1532</v>
      </c>
      <c r="E4344" s="12">
        <v>1978</v>
      </c>
      <c r="F4344" s="11" t="s">
        <v>809</v>
      </c>
      <c r="G4344" s="13">
        <v>0</v>
      </c>
      <c r="H4344" s="13">
        <v>0</v>
      </c>
      <c r="I4344" s="13"/>
      <c r="J4344" s="11"/>
      <c r="K4344" s="11"/>
      <c r="L4344" s="11" t="s">
        <v>813</v>
      </c>
      <c r="M4344" s="11" t="s">
        <v>53</v>
      </c>
      <c r="N4344" s="11" t="s">
        <v>781</v>
      </c>
      <c r="O4344" s="11" t="s">
        <v>781</v>
      </c>
      <c r="P4344" s="11" t="s">
        <v>533</v>
      </c>
      <c r="Q4344" s="11" t="s">
        <v>315</v>
      </c>
      <c r="R4344" s="14"/>
      <c r="S4344" s="11" t="s">
        <v>1535</v>
      </c>
      <c r="T4344" s="11"/>
      <c r="U4344" s="11" t="s">
        <v>1536</v>
      </c>
      <c r="V4344" s="14"/>
      <c r="W4344" s="14"/>
      <c r="X4344" s="11" t="s">
        <v>92</v>
      </c>
      <c r="Y4344" s="11" t="s">
        <v>93</v>
      </c>
      <c r="Z4344" s="11" t="s">
        <v>20</v>
      </c>
      <c r="AA4344" s="11"/>
      <c r="AB4344" s="11" t="s">
        <v>184</v>
      </c>
      <c r="AC4344" s="11" t="s">
        <v>753</v>
      </c>
      <c r="AD4344" s="11"/>
      <c r="AE4344" s="11" t="s">
        <v>777</v>
      </c>
      <c r="AF4344" s="11"/>
      <c r="AG4344" s="11"/>
      <c r="AH4344" s="11"/>
      <c r="AI4344" s="11" t="s">
        <v>225</v>
      </c>
      <c r="AJ4344" s="9" t="s">
        <v>59</v>
      </c>
      <c r="AK4344" s="9" t="s">
        <v>114</v>
      </c>
      <c r="AL4344" s="9"/>
    </row>
    <row r="4345" spans="1:38" hidden="1" x14ac:dyDescent="0.2">
      <c r="A4345" s="12">
        <v>3394</v>
      </c>
      <c r="B4345" s="12">
        <v>42</v>
      </c>
      <c r="C4345" s="11" t="s">
        <v>1533</v>
      </c>
      <c r="D4345" s="11" t="s">
        <v>1532</v>
      </c>
      <c r="E4345" s="12">
        <v>1978</v>
      </c>
      <c r="F4345" s="11" t="s">
        <v>809</v>
      </c>
      <c r="G4345" s="13">
        <v>0</v>
      </c>
      <c r="H4345" s="13">
        <v>0</v>
      </c>
      <c r="I4345" s="13"/>
      <c r="J4345" s="11"/>
      <c r="K4345" s="11"/>
      <c r="L4345" s="11" t="s">
        <v>814</v>
      </c>
      <c r="M4345" s="11" t="s">
        <v>53</v>
      </c>
      <c r="N4345" s="11" t="s">
        <v>781</v>
      </c>
      <c r="O4345" s="11" t="s">
        <v>781</v>
      </c>
      <c r="P4345" s="11" t="s">
        <v>533</v>
      </c>
      <c r="Q4345" s="11" t="s">
        <v>315</v>
      </c>
      <c r="R4345" s="14"/>
      <c r="S4345" s="11" t="s">
        <v>1535</v>
      </c>
      <c r="T4345" s="11"/>
      <c r="U4345" s="11" t="s">
        <v>1536</v>
      </c>
      <c r="V4345" s="14"/>
      <c r="W4345" s="14"/>
      <c r="X4345" s="11" t="s">
        <v>92</v>
      </c>
      <c r="Y4345" s="11" t="s">
        <v>93</v>
      </c>
      <c r="Z4345" s="11" t="s">
        <v>20</v>
      </c>
      <c r="AA4345" s="11"/>
      <c r="AB4345" s="11" t="s">
        <v>184</v>
      </c>
      <c r="AC4345" s="11" t="s">
        <v>753</v>
      </c>
      <c r="AD4345" s="11"/>
      <c r="AE4345" s="11" t="s">
        <v>777</v>
      </c>
      <c r="AF4345" s="11"/>
      <c r="AG4345" s="11"/>
      <c r="AH4345" s="11"/>
      <c r="AI4345" s="11" t="s">
        <v>225</v>
      </c>
      <c r="AJ4345" s="9" t="s">
        <v>59</v>
      </c>
      <c r="AK4345" s="9" t="s">
        <v>114</v>
      </c>
      <c r="AL4345" s="9"/>
    </row>
    <row r="4346" spans="1:38" hidden="1" x14ac:dyDescent="0.2">
      <c r="A4346" s="12">
        <v>3394</v>
      </c>
      <c r="B4346" s="12">
        <v>43</v>
      </c>
      <c r="C4346" s="11" t="s">
        <v>1533</v>
      </c>
      <c r="D4346" s="11" t="s">
        <v>1532</v>
      </c>
      <c r="E4346" s="12">
        <v>1978</v>
      </c>
      <c r="F4346" s="11" t="s">
        <v>809</v>
      </c>
      <c r="G4346" s="13">
        <v>0</v>
      </c>
      <c r="H4346" s="13">
        <v>0</v>
      </c>
      <c r="I4346" s="13"/>
      <c r="J4346" s="11"/>
      <c r="K4346" s="11"/>
      <c r="L4346" s="11" t="s">
        <v>815</v>
      </c>
      <c r="M4346" s="11" t="s">
        <v>53</v>
      </c>
      <c r="N4346" s="11" t="s">
        <v>781</v>
      </c>
      <c r="O4346" s="11" t="s">
        <v>781</v>
      </c>
      <c r="P4346" s="11" t="s">
        <v>533</v>
      </c>
      <c r="Q4346" s="11" t="s">
        <v>315</v>
      </c>
      <c r="R4346" s="14"/>
      <c r="S4346" s="11" t="s">
        <v>1535</v>
      </c>
      <c r="T4346" s="11"/>
      <c r="U4346" s="11" t="s">
        <v>1536</v>
      </c>
      <c r="V4346" s="14"/>
      <c r="W4346" s="14"/>
      <c r="X4346" s="11" t="s">
        <v>92</v>
      </c>
      <c r="Y4346" s="11" t="s">
        <v>93</v>
      </c>
      <c r="Z4346" s="11" t="s">
        <v>20</v>
      </c>
      <c r="AA4346" s="11"/>
      <c r="AB4346" s="11" t="s">
        <v>184</v>
      </c>
      <c r="AC4346" s="11" t="s">
        <v>753</v>
      </c>
      <c r="AD4346" s="11"/>
      <c r="AE4346" s="11" t="s">
        <v>777</v>
      </c>
      <c r="AF4346" s="11"/>
      <c r="AG4346" s="11"/>
      <c r="AH4346" s="11"/>
      <c r="AI4346" s="11" t="s">
        <v>225</v>
      </c>
      <c r="AJ4346" s="9" t="s">
        <v>59</v>
      </c>
      <c r="AK4346" s="9" t="s">
        <v>114</v>
      </c>
      <c r="AL4346" s="9"/>
    </row>
    <row r="4347" spans="1:38" hidden="1" x14ac:dyDescent="0.2">
      <c r="A4347" s="12">
        <v>3394</v>
      </c>
      <c r="B4347" s="12">
        <v>44</v>
      </c>
      <c r="C4347" s="11" t="s">
        <v>1533</v>
      </c>
      <c r="D4347" s="11" t="s">
        <v>1532</v>
      </c>
      <c r="E4347" s="12">
        <v>1978</v>
      </c>
      <c r="F4347" s="11" t="s">
        <v>809</v>
      </c>
      <c r="G4347" s="13">
        <v>7.63358778625954E-3</v>
      </c>
      <c r="H4347" s="13">
        <v>1</v>
      </c>
      <c r="I4347" s="13"/>
      <c r="J4347" s="11"/>
      <c r="K4347" s="11"/>
      <c r="L4347" s="11" t="s">
        <v>816</v>
      </c>
      <c r="M4347" s="11" t="s">
        <v>53</v>
      </c>
      <c r="N4347" s="11" t="s">
        <v>781</v>
      </c>
      <c r="O4347" s="11" t="s">
        <v>781</v>
      </c>
      <c r="P4347" s="11" t="s">
        <v>533</v>
      </c>
      <c r="Q4347" s="11" t="s">
        <v>315</v>
      </c>
      <c r="R4347" s="14"/>
      <c r="S4347" s="11" t="s">
        <v>1535</v>
      </c>
      <c r="T4347" s="11"/>
      <c r="U4347" s="11" t="s">
        <v>1536</v>
      </c>
      <c r="V4347" s="14"/>
      <c r="W4347" s="14"/>
      <c r="X4347" s="11" t="s">
        <v>92</v>
      </c>
      <c r="Y4347" s="11" t="s">
        <v>93</v>
      </c>
      <c r="Z4347" s="11" t="s">
        <v>20</v>
      </c>
      <c r="AA4347" s="11"/>
      <c r="AB4347" s="11" t="s">
        <v>184</v>
      </c>
      <c r="AC4347" s="11" t="s">
        <v>753</v>
      </c>
      <c r="AD4347" s="11"/>
      <c r="AE4347" s="11" t="s">
        <v>777</v>
      </c>
      <c r="AF4347" s="11"/>
      <c r="AG4347" s="11"/>
      <c r="AH4347" s="11"/>
      <c r="AI4347" s="11" t="s">
        <v>225</v>
      </c>
      <c r="AJ4347" s="9" t="s">
        <v>59</v>
      </c>
      <c r="AK4347" s="9" t="s">
        <v>114</v>
      </c>
      <c r="AL4347" s="9"/>
    </row>
    <row r="4348" spans="1:38" hidden="1" x14ac:dyDescent="0.2">
      <c r="A4348" s="12">
        <v>3394</v>
      </c>
      <c r="B4348" s="12">
        <v>45</v>
      </c>
      <c r="C4348" s="11" t="s">
        <v>1533</v>
      </c>
      <c r="D4348" s="11" t="s">
        <v>1532</v>
      </c>
      <c r="E4348" s="12">
        <v>1978</v>
      </c>
      <c r="F4348" s="11" t="s">
        <v>809</v>
      </c>
      <c r="G4348" s="13">
        <v>0</v>
      </c>
      <c r="H4348" s="13">
        <v>0</v>
      </c>
      <c r="I4348" s="13"/>
      <c r="J4348" s="11"/>
      <c r="K4348" s="11"/>
      <c r="L4348" s="11" t="s">
        <v>817</v>
      </c>
      <c r="M4348" s="11" t="s">
        <v>53</v>
      </c>
      <c r="N4348" s="11" t="s">
        <v>781</v>
      </c>
      <c r="O4348" s="11" t="s">
        <v>781</v>
      </c>
      <c r="P4348" s="11" t="s">
        <v>533</v>
      </c>
      <c r="Q4348" s="11" t="s">
        <v>315</v>
      </c>
      <c r="R4348" s="14"/>
      <c r="S4348" s="11" t="s">
        <v>1535</v>
      </c>
      <c r="T4348" s="11"/>
      <c r="U4348" s="11" t="s">
        <v>1536</v>
      </c>
      <c r="V4348" s="14"/>
      <c r="W4348" s="14"/>
      <c r="X4348" s="11" t="s">
        <v>92</v>
      </c>
      <c r="Y4348" s="11" t="s">
        <v>93</v>
      </c>
      <c r="Z4348" s="11" t="s">
        <v>20</v>
      </c>
      <c r="AA4348" s="11"/>
      <c r="AB4348" s="11" t="s">
        <v>184</v>
      </c>
      <c r="AC4348" s="11" t="s">
        <v>753</v>
      </c>
      <c r="AD4348" s="11"/>
      <c r="AE4348" s="11" t="s">
        <v>777</v>
      </c>
      <c r="AF4348" s="11"/>
      <c r="AG4348" s="11"/>
      <c r="AH4348" s="11"/>
      <c r="AI4348" s="11" t="s">
        <v>225</v>
      </c>
      <c r="AJ4348" s="9" t="s">
        <v>59</v>
      </c>
      <c r="AK4348" s="9" t="s">
        <v>114</v>
      </c>
      <c r="AL4348" s="9"/>
    </row>
    <row r="4349" spans="1:38" hidden="1" x14ac:dyDescent="0.2">
      <c r="A4349" s="12">
        <v>3394</v>
      </c>
      <c r="B4349" s="12">
        <v>46</v>
      </c>
      <c r="C4349" s="11" t="s">
        <v>1533</v>
      </c>
      <c r="D4349" s="11" t="s">
        <v>1532</v>
      </c>
      <c r="E4349" s="12">
        <v>1978</v>
      </c>
      <c r="F4349" s="11" t="s">
        <v>809</v>
      </c>
      <c r="G4349" s="13">
        <v>0</v>
      </c>
      <c r="H4349" s="13">
        <v>0</v>
      </c>
      <c r="I4349" s="13"/>
      <c r="J4349" s="11"/>
      <c r="K4349" s="11"/>
      <c r="L4349" s="11" t="s">
        <v>818</v>
      </c>
      <c r="M4349" s="11" t="s">
        <v>53</v>
      </c>
      <c r="N4349" s="11" t="s">
        <v>781</v>
      </c>
      <c r="O4349" s="11" t="s">
        <v>781</v>
      </c>
      <c r="P4349" s="11" t="s">
        <v>533</v>
      </c>
      <c r="Q4349" s="11" t="s">
        <v>315</v>
      </c>
      <c r="R4349" s="14"/>
      <c r="S4349" s="11" t="s">
        <v>1535</v>
      </c>
      <c r="T4349" s="11"/>
      <c r="U4349" s="11" t="s">
        <v>1536</v>
      </c>
      <c r="V4349" s="14"/>
      <c r="W4349" s="14"/>
      <c r="X4349" s="11" t="s">
        <v>92</v>
      </c>
      <c r="Y4349" s="11" t="s">
        <v>93</v>
      </c>
      <c r="Z4349" s="11" t="s">
        <v>20</v>
      </c>
      <c r="AA4349" s="11"/>
      <c r="AB4349" s="11" t="s">
        <v>184</v>
      </c>
      <c r="AC4349" s="11" t="s">
        <v>753</v>
      </c>
      <c r="AD4349" s="11"/>
      <c r="AE4349" s="11" t="s">
        <v>777</v>
      </c>
      <c r="AF4349" s="11"/>
      <c r="AG4349" s="11"/>
      <c r="AH4349" s="11"/>
      <c r="AI4349" s="11" t="s">
        <v>225</v>
      </c>
      <c r="AJ4349" s="9" t="s">
        <v>59</v>
      </c>
      <c r="AK4349" s="9" t="s">
        <v>114</v>
      </c>
      <c r="AL4349" s="9"/>
    </row>
    <row r="4350" spans="1:38" hidden="1" x14ac:dyDescent="0.2">
      <c r="A4350" s="12">
        <v>3394</v>
      </c>
      <c r="B4350" s="12">
        <v>47</v>
      </c>
      <c r="C4350" s="11" t="s">
        <v>1533</v>
      </c>
      <c r="D4350" s="11" t="s">
        <v>1532</v>
      </c>
      <c r="E4350" s="12">
        <v>1978</v>
      </c>
      <c r="F4350" s="11" t="s">
        <v>809</v>
      </c>
      <c r="G4350" s="13">
        <v>0</v>
      </c>
      <c r="H4350" s="13">
        <v>0</v>
      </c>
      <c r="I4350" s="13"/>
      <c r="J4350" s="11"/>
      <c r="K4350" s="11"/>
      <c r="L4350" s="11" t="s">
        <v>819</v>
      </c>
      <c r="M4350" s="11" t="s">
        <v>53</v>
      </c>
      <c r="N4350" s="11" t="s">
        <v>781</v>
      </c>
      <c r="O4350" s="11" t="s">
        <v>781</v>
      </c>
      <c r="P4350" s="11" t="s">
        <v>533</v>
      </c>
      <c r="Q4350" s="11" t="s">
        <v>315</v>
      </c>
      <c r="R4350" s="14"/>
      <c r="S4350" s="11" t="s">
        <v>1535</v>
      </c>
      <c r="T4350" s="11"/>
      <c r="U4350" s="11" t="s">
        <v>1536</v>
      </c>
      <c r="V4350" s="14"/>
      <c r="W4350" s="14"/>
      <c r="X4350" s="11" t="s">
        <v>92</v>
      </c>
      <c r="Y4350" s="11" t="s">
        <v>93</v>
      </c>
      <c r="Z4350" s="11" t="s">
        <v>20</v>
      </c>
      <c r="AA4350" s="11"/>
      <c r="AB4350" s="11" t="s">
        <v>184</v>
      </c>
      <c r="AC4350" s="11" t="s">
        <v>753</v>
      </c>
      <c r="AD4350" s="11"/>
      <c r="AE4350" s="11" t="s">
        <v>777</v>
      </c>
      <c r="AF4350" s="11"/>
      <c r="AG4350" s="11"/>
      <c r="AH4350" s="11"/>
      <c r="AI4350" s="11" t="s">
        <v>225</v>
      </c>
      <c r="AJ4350" s="9" t="s">
        <v>59</v>
      </c>
      <c r="AK4350" s="9" t="s">
        <v>114</v>
      </c>
      <c r="AL4350" s="9"/>
    </row>
    <row r="4351" spans="1:38" hidden="1" x14ac:dyDescent="0.2">
      <c r="A4351" s="12">
        <v>3394</v>
      </c>
      <c r="B4351" s="12">
        <v>48</v>
      </c>
      <c r="C4351" s="11" t="s">
        <v>1533</v>
      </c>
      <c r="D4351" s="11" t="s">
        <v>1532</v>
      </c>
      <c r="E4351" s="12">
        <v>1978</v>
      </c>
      <c r="F4351" s="11" t="s">
        <v>809</v>
      </c>
      <c r="G4351" s="13">
        <v>0</v>
      </c>
      <c r="H4351" s="13">
        <v>0</v>
      </c>
      <c r="I4351" s="13"/>
      <c r="J4351" s="11"/>
      <c r="K4351" s="11"/>
      <c r="L4351" s="11" t="s">
        <v>820</v>
      </c>
      <c r="M4351" s="11" t="s">
        <v>53</v>
      </c>
      <c r="N4351" s="11" t="s">
        <v>781</v>
      </c>
      <c r="O4351" s="11" t="s">
        <v>781</v>
      </c>
      <c r="P4351" s="11" t="s">
        <v>533</v>
      </c>
      <c r="Q4351" s="11" t="s">
        <v>315</v>
      </c>
      <c r="R4351" s="14"/>
      <c r="S4351" s="11" t="s">
        <v>1535</v>
      </c>
      <c r="T4351" s="11"/>
      <c r="U4351" s="11" t="s">
        <v>1536</v>
      </c>
      <c r="V4351" s="14"/>
      <c r="W4351" s="14"/>
      <c r="X4351" s="11" t="s">
        <v>92</v>
      </c>
      <c r="Y4351" s="11" t="s">
        <v>93</v>
      </c>
      <c r="Z4351" s="11" t="s">
        <v>20</v>
      </c>
      <c r="AA4351" s="11"/>
      <c r="AB4351" s="11" t="s">
        <v>184</v>
      </c>
      <c r="AC4351" s="11" t="s">
        <v>753</v>
      </c>
      <c r="AD4351" s="11"/>
      <c r="AE4351" s="11" t="s">
        <v>777</v>
      </c>
      <c r="AF4351" s="11"/>
      <c r="AG4351" s="11"/>
      <c r="AH4351" s="11"/>
      <c r="AI4351" s="11" t="s">
        <v>225</v>
      </c>
      <c r="AJ4351" s="9" t="s">
        <v>59</v>
      </c>
      <c r="AK4351" s="9" t="s">
        <v>114</v>
      </c>
      <c r="AL4351" s="9"/>
    </row>
    <row r="4352" spans="1:38" hidden="1" x14ac:dyDescent="0.2">
      <c r="A4352" s="12">
        <v>3394</v>
      </c>
      <c r="B4352" s="12">
        <v>49</v>
      </c>
      <c r="C4352" s="11" t="s">
        <v>1533</v>
      </c>
      <c r="D4352" s="11" t="s">
        <v>1532</v>
      </c>
      <c r="E4352" s="12">
        <v>1978</v>
      </c>
      <c r="F4352" s="11" t="s">
        <v>809</v>
      </c>
      <c r="G4352" s="13">
        <v>0</v>
      </c>
      <c r="H4352" s="13">
        <v>0</v>
      </c>
      <c r="I4352" s="13"/>
      <c r="J4352" s="11"/>
      <c r="K4352" s="11"/>
      <c r="L4352" s="11" t="s">
        <v>821</v>
      </c>
      <c r="M4352" s="11" t="s">
        <v>53</v>
      </c>
      <c r="N4352" s="11" t="s">
        <v>781</v>
      </c>
      <c r="O4352" s="11" t="s">
        <v>781</v>
      </c>
      <c r="P4352" s="11" t="s">
        <v>533</v>
      </c>
      <c r="Q4352" s="11" t="s">
        <v>315</v>
      </c>
      <c r="R4352" s="14"/>
      <c r="S4352" s="11" t="s">
        <v>1535</v>
      </c>
      <c r="T4352" s="11"/>
      <c r="U4352" s="11" t="s">
        <v>1536</v>
      </c>
      <c r="V4352" s="14"/>
      <c r="W4352" s="14"/>
      <c r="X4352" s="11" t="s">
        <v>92</v>
      </c>
      <c r="Y4352" s="11" t="s">
        <v>93</v>
      </c>
      <c r="Z4352" s="11" t="s">
        <v>20</v>
      </c>
      <c r="AA4352" s="11"/>
      <c r="AB4352" s="11" t="s">
        <v>184</v>
      </c>
      <c r="AC4352" s="11" t="s">
        <v>753</v>
      </c>
      <c r="AD4352" s="11"/>
      <c r="AE4352" s="11" t="s">
        <v>777</v>
      </c>
      <c r="AF4352" s="11"/>
      <c r="AG4352" s="11"/>
      <c r="AH4352" s="11"/>
      <c r="AI4352" s="11" t="s">
        <v>225</v>
      </c>
      <c r="AJ4352" s="9" t="s">
        <v>59</v>
      </c>
      <c r="AK4352" s="9" t="s">
        <v>114</v>
      </c>
      <c r="AL4352" s="9"/>
    </row>
    <row r="4353" spans="1:38" hidden="1" x14ac:dyDescent="0.2">
      <c r="A4353" s="12">
        <v>3394</v>
      </c>
      <c r="B4353" s="12">
        <v>50</v>
      </c>
      <c r="C4353" s="11" t="s">
        <v>1533</v>
      </c>
      <c r="D4353" s="11" t="s">
        <v>1532</v>
      </c>
      <c r="E4353" s="12">
        <v>1978</v>
      </c>
      <c r="F4353" s="11" t="s">
        <v>809</v>
      </c>
      <c r="G4353" s="13">
        <v>0</v>
      </c>
      <c r="H4353" s="13">
        <v>0</v>
      </c>
      <c r="I4353" s="13"/>
      <c r="J4353" s="11"/>
      <c r="K4353" s="11"/>
      <c r="L4353" s="11" t="s">
        <v>822</v>
      </c>
      <c r="M4353" s="11" t="s">
        <v>53</v>
      </c>
      <c r="N4353" s="11" t="s">
        <v>781</v>
      </c>
      <c r="O4353" s="11" t="s">
        <v>781</v>
      </c>
      <c r="P4353" s="11" t="s">
        <v>533</v>
      </c>
      <c r="Q4353" s="11" t="s">
        <v>315</v>
      </c>
      <c r="R4353" s="14"/>
      <c r="S4353" s="11" t="s">
        <v>1535</v>
      </c>
      <c r="T4353" s="11"/>
      <c r="U4353" s="11" t="s">
        <v>1536</v>
      </c>
      <c r="V4353" s="14"/>
      <c r="W4353" s="14"/>
      <c r="X4353" s="11" t="s">
        <v>92</v>
      </c>
      <c r="Y4353" s="11" t="s">
        <v>93</v>
      </c>
      <c r="Z4353" s="11" t="s">
        <v>20</v>
      </c>
      <c r="AA4353" s="11"/>
      <c r="AB4353" s="11" t="s">
        <v>184</v>
      </c>
      <c r="AC4353" s="11" t="s">
        <v>753</v>
      </c>
      <c r="AD4353" s="11"/>
      <c r="AE4353" s="11" t="s">
        <v>777</v>
      </c>
      <c r="AF4353" s="11"/>
      <c r="AG4353" s="11"/>
      <c r="AH4353" s="11"/>
      <c r="AI4353" s="11" t="s">
        <v>225</v>
      </c>
      <c r="AJ4353" s="9" t="s">
        <v>59</v>
      </c>
      <c r="AK4353" s="9" t="s">
        <v>114</v>
      </c>
      <c r="AL4353" s="9"/>
    </row>
    <row r="4354" spans="1:38" hidden="1" x14ac:dyDescent="0.2">
      <c r="A4354" s="12">
        <v>3394</v>
      </c>
      <c r="B4354" s="12">
        <v>51</v>
      </c>
      <c r="C4354" s="11" t="s">
        <v>1533</v>
      </c>
      <c r="D4354" s="11" t="s">
        <v>1532</v>
      </c>
      <c r="E4354" s="12">
        <v>1978</v>
      </c>
      <c r="F4354" s="11" t="s">
        <v>809</v>
      </c>
      <c r="G4354" s="13">
        <v>0</v>
      </c>
      <c r="H4354" s="13">
        <v>0</v>
      </c>
      <c r="I4354" s="13"/>
      <c r="J4354" s="11"/>
      <c r="K4354" s="11"/>
      <c r="L4354" s="11" t="s">
        <v>823</v>
      </c>
      <c r="M4354" s="11" t="s">
        <v>53</v>
      </c>
      <c r="N4354" s="11" t="s">
        <v>781</v>
      </c>
      <c r="O4354" s="11" t="s">
        <v>781</v>
      </c>
      <c r="P4354" s="11" t="s">
        <v>533</v>
      </c>
      <c r="Q4354" s="11" t="s">
        <v>315</v>
      </c>
      <c r="R4354" s="14"/>
      <c r="S4354" s="11" t="s">
        <v>1535</v>
      </c>
      <c r="T4354" s="11"/>
      <c r="U4354" s="11" t="s">
        <v>1536</v>
      </c>
      <c r="V4354" s="14"/>
      <c r="W4354" s="14"/>
      <c r="X4354" s="11" t="s">
        <v>92</v>
      </c>
      <c r="Y4354" s="11" t="s">
        <v>93</v>
      </c>
      <c r="Z4354" s="11" t="s">
        <v>20</v>
      </c>
      <c r="AA4354" s="11"/>
      <c r="AB4354" s="11" t="s">
        <v>184</v>
      </c>
      <c r="AC4354" s="11" t="s">
        <v>753</v>
      </c>
      <c r="AD4354" s="11"/>
      <c r="AE4354" s="11" t="s">
        <v>777</v>
      </c>
      <c r="AF4354" s="11"/>
      <c r="AG4354" s="11"/>
      <c r="AH4354" s="11"/>
      <c r="AI4354" s="11" t="s">
        <v>225</v>
      </c>
      <c r="AJ4354" s="9" t="s">
        <v>59</v>
      </c>
      <c r="AK4354" s="9" t="s">
        <v>114</v>
      </c>
      <c r="AL4354" s="9"/>
    </row>
    <row r="4355" spans="1:38" hidden="1" x14ac:dyDescent="0.2">
      <c r="A4355" s="12">
        <v>3394</v>
      </c>
      <c r="B4355" s="12">
        <v>52</v>
      </c>
      <c r="C4355" s="11" t="s">
        <v>1533</v>
      </c>
      <c r="D4355" s="11" t="s">
        <v>1532</v>
      </c>
      <c r="E4355" s="12">
        <v>1978</v>
      </c>
      <c r="F4355" s="11" t="s">
        <v>809</v>
      </c>
      <c r="G4355" s="13">
        <v>0</v>
      </c>
      <c r="H4355" s="13">
        <v>0</v>
      </c>
      <c r="I4355" s="13"/>
      <c r="J4355" s="11"/>
      <c r="K4355" s="11"/>
      <c r="L4355" s="11" t="s">
        <v>824</v>
      </c>
      <c r="M4355" s="11" t="s">
        <v>53</v>
      </c>
      <c r="N4355" s="11" t="s">
        <v>781</v>
      </c>
      <c r="O4355" s="11" t="s">
        <v>781</v>
      </c>
      <c r="P4355" s="11" t="s">
        <v>533</v>
      </c>
      <c r="Q4355" s="11" t="s">
        <v>315</v>
      </c>
      <c r="R4355" s="14"/>
      <c r="S4355" s="11" t="s">
        <v>1535</v>
      </c>
      <c r="T4355" s="11"/>
      <c r="U4355" s="11" t="s">
        <v>1536</v>
      </c>
      <c r="V4355" s="14"/>
      <c r="W4355" s="14"/>
      <c r="X4355" s="11" t="s">
        <v>92</v>
      </c>
      <c r="Y4355" s="11" t="s">
        <v>93</v>
      </c>
      <c r="Z4355" s="11" t="s">
        <v>20</v>
      </c>
      <c r="AA4355" s="11"/>
      <c r="AB4355" s="11" t="s">
        <v>184</v>
      </c>
      <c r="AC4355" s="11" t="s">
        <v>753</v>
      </c>
      <c r="AD4355" s="11"/>
      <c r="AE4355" s="11" t="s">
        <v>777</v>
      </c>
      <c r="AF4355" s="11"/>
      <c r="AG4355" s="11"/>
      <c r="AH4355" s="11"/>
      <c r="AI4355" s="11" t="s">
        <v>225</v>
      </c>
      <c r="AJ4355" s="9" t="s">
        <v>59</v>
      </c>
      <c r="AK4355" s="9" t="s">
        <v>114</v>
      </c>
      <c r="AL4355" s="9"/>
    </row>
    <row r="4356" spans="1:38" hidden="1" x14ac:dyDescent="0.2">
      <c r="A4356" s="12">
        <v>3394</v>
      </c>
      <c r="B4356" s="12">
        <v>53</v>
      </c>
      <c r="C4356" s="11" t="s">
        <v>1533</v>
      </c>
      <c r="D4356" s="11" t="s">
        <v>1532</v>
      </c>
      <c r="E4356" s="12">
        <v>1978</v>
      </c>
      <c r="F4356" s="11" t="s">
        <v>809</v>
      </c>
      <c r="G4356" s="13">
        <v>0</v>
      </c>
      <c r="H4356" s="13">
        <v>0</v>
      </c>
      <c r="I4356" s="13"/>
      <c r="J4356" s="11"/>
      <c r="K4356" s="11"/>
      <c r="L4356" s="11" t="s">
        <v>825</v>
      </c>
      <c r="M4356" s="11" t="s">
        <v>53</v>
      </c>
      <c r="N4356" s="11" t="s">
        <v>781</v>
      </c>
      <c r="O4356" s="11" t="s">
        <v>781</v>
      </c>
      <c r="P4356" s="11" t="s">
        <v>533</v>
      </c>
      <c r="Q4356" s="11" t="s">
        <v>315</v>
      </c>
      <c r="R4356" s="14"/>
      <c r="S4356" s="11" t="s">
        <v>1535</v>
      </c>
      <c r="T4356" s="11"/>
      <c r="U4356" s="11" t="s">
        <v>1536</v>
      </c>
      <c r="V4356" s="14"/>
      <c r="W4356" s="14"/>
      <c r="X4356" s="11" t="s">
        <v>92</v>
      </c>
      <c r="Y4356" s="11" t="s">
        <v>93</v>
      </c>
      <c r="Z4356" s="11" t="s">
        <v>20</v>
      </c>
      <c r="AA4356" s="11"/>
      <c r="AB4356" s="11" t="s">
        <v>184</v>
      </c>
      <c r="AC4356" s="11" t="s">
        <v>753</v>
      </c>
      <c r="AD4356" s="11"/>
      <c r="AE4356" s="11" t="s">
        <v>777</v>
      </c>
      <c r="AF4356" s="11"/>
      <c r="AG4356" s="11"/>
      <c r="AH4356" s="11"/>
      <c r="AI4356" s="11" t="s">
        <v>225</v>
      </c>
      <c r="AJ4356" s="9" t="s">
        <v>59</v>
      </c>
      <c r="AK4356" s="9" t="s">
        <v>114</v>
      </c>
      <c r="AL4356" s="9"/>
    </row>
    <row r="4357" spans="1:38" hidden="1" x14ac:dyDescent="0.2">
      <c r="A4357" s="12">
        <v>3394</v>
      </c>
      <c r="B4357" s="12">
        <v>54</v>
      </c>
      <c r="C4357" s="11" t="s">
        <v>1533</v>
      </c>
      <c r="D4357" s="11" t="s">
        <v>1532</v>
      </c>
      <c r="E4357" s="12">
        <v>1978</v>
      </c>
      <c r="F4357" s="11" t="s">
        <v>809</v>
      </c>
      <c r="G4357" s="13">
        <v>0</v>
      </c>
      <c r="H4357" s="13">
        <v>0</v>
      </c>
      <c r="I4357" s="13"/>
      <c r="J4357" s="11"/>
      <c r="K4357" s="11"/>
      <c r="L4357" s="11" t="s">
        <v>826</v>
      </c>
      <c r="M4357" s="11" t="s">
        <v>53</v>
      </c>
      <c r="N4357" s="11" t="s">
        <v>781</v>
      </c>
      <c r="O4357" s="11" t="s">
        <v>781</v>
      </c>
      <c r="P4357" s="11" t="s">
        <v>533</v>
      </c>
      <c r="Q4357" s="11" t="s">
        <v>315</v>
      </c>
      <c r="R4357" s="14"/>
      <c r="S4357" s="11" t="s">
        <v>1535</v>
      </c>
      <c r="T4357" s="11"/>
      <c r="U4357" s="11" t="s">
        <v>1536</v>
      </c>
      <c r="V4357" s="14"/>
      <c r="W4357" s="14"/>
      <c r="X4357" s="11" t="s">
        <v>92</v>
      </c>
      <c r="Y4357" s="11" t="s">
        <v>93</v>
      </c>
      <c r="Z4357" s="11" t="s">
        <v>20</v>
      </c>
      <c r="AA4357" s="11"/>
      <c r="AB4357" s="11" t="s">
        <v>184</v>
      </c>
      <c r="AC4357" s="11" t="s">
        <v>753</v>
      </c>
      <c r="AD4357" s="11"/>
      <c r="AE4357" s="11" t="s">
        <v>777</v>
      </c>
      <c r="AF4357" s="11"/>
      <c r="AG4357" s="11"/>
      <c r="AH4357" s="11"/>
      <c r="AI4357" s="11" t="s">
        <v>225</v>
      </c>
      <c r="AJ4357" s="9" t="s">
        <v>59</v>
      </c>
      <c r="AK4357" s="9" t="s">
        <v>114</v>
      </c>
      <c r="AL4357" s="9"/>
    </row>
    <row r="4358" spans="1:38" hidden="1" x14ac:dyDescent="0.2">
      <c r="A4358" s="12">
        <v>3394</v>
      </c>
      <c r="B4358" s="12">
        <v>55</v>
      </c>
      <c r="C4358" s="11" t="s">
        <v>1533</v>
      </c>
      <c r="D4358" s="11" t="s">
        <v>1532</v>
      </c>
      <c r="E4358" s="12">
        <v>1978</v>
      </c>
      <c r="F4358" s="11" t="s">
        <v>809</v>
      </c>
      <c r="G4358" s="13">
        <v>0</v>
      </c>
      <c r="H4358" s="13">
        <v>0</v>
      </c>
      <c r="I4358" s="13"/>
      <c r="J4358" s="11"/>
      <c r="K4358" s="11"/>
      <c r="L4358" s="11" t="s">
        <v>827</v>
      </c>
      <c r="M4358" s="11" t="s">
        <v>53</v>
      </c>
      <c r="N4358" s="11" t="s">
        <v>781</v>
      </c>
      <c r="O4358" s="11" t="s">
        <v>781</v>
      </c>
      <c r="P4358" s="11" t="s">
        <v>533</v>
      </c>
      <c r="Q4358" s="11" t="s">
        <v>315</v>
      </c>
      <c r="R4358" s="14"/>
      <c r="S4358" s="11" t="s">
        <v>1535</v>
      </c>
      <c r="T4358" s="11"/>
      <c r="U4358" s="11" t="s">
        <v>1536</v>
      </c>
      <c r="V4358" s="14"/>
      <c r="W4358" s="14"/>
      <c r="X4358" s="11" t="s">
        <v>92</v>
      </c>
      <c r="Y4358" s="11" t="s">
        <v>93</v>
      </c>
      <c r="Z4358" s="11" t="s">
        <v>20</v>
      </c>
      <c r="AA4358" s="11"/>
      <c r="AB4358" s="11" t="s">
        <v>184</v>
      </c>
      <c r="AC4358" s="11" t="s">
        <v>753</v>
      </c>
      <c r="AD4358" s="11"/>
      <c r="AE4358" s="11" t="s">
        <v>777</v>
      </c>
      <c r="AF4358" s="11"/>
      <c r="AG4358" s="11"/>
      <c r="AH4358" s="11"/>
      <c r="AI4358" s="11" t="s">
        <v>225</v>
      </c>
      <c r="AJ4358" s="9" t="s">
        <v>59</v>
      </c>
      <c r="AK4358" s="9" t="s">
        <v>114</v>
      </c>
      <c r="AL4358" s="9"/>
    </row>
    <row r="4359" spans="1:38" hidden="1" x14ac:dyDescent="0.2">
      <c r="A4359" s="12">
        <v>3394</v>
      </c>
      <c r="B4359" s="12">
        <v>56</v>
      </c>
      <c r="C4359" s="11" t="s">
        <v>1533</v>
      </c>
      <c r="D4359" s="11" t="s">
        <v>1532</v>
      </c>
      <c r="E4359" s="12">
        <v>1978</v>
      </c>
      <c r="F4359" s="11" t="s">
        <v>809</v>
      </c>
      <c r="G4359" s="13">
        <v>0</v>
      </c>
      <c r="H4359" s="13">
        <v>0</v>
      </c>
      <c r="I4359" s="13"/>
      <c r="J4359" s="11"/>
      <c r="K4359" s="11"/>
      <c r="L4359" s="11" t="s">
        <v>828</v>
      </c>
      <c r="M4359" s="11" t="s">
        <v>53</v>
      </c>
      <c r="N4359" s="11" t="s">
        <v>781</v>
      </c>
      <c r="O4359" s="11" t="s">
        <v>781</v>
      </c>
      <c r="P4359" s="11" t="s">
        <v>533</v>
      </c>
      <c r="Q4359" s="11" t="s">
        <v>315</v>
      </c>
      <c r="R4359" s="14"/>
      <c r="S4359" s="11" t="s">
        <v>1535</v>
      </c>
      <c r="T4359" s="11"/>
      <c r="U4359" s="11" t="s">
        <v>1536</v>
      </c>
      <c r="V4359" s="14"/>
      <c r="W4359" s="14"/>
      <c r="X4359" s="11" t="s">
        <v>92</v>
      </c>
      <c r="Y4359" s="11" t="s">
        <v>93</v>
      </c>
      <c r="Z4359" s="11" t="s">
        <v>20</v>
      </c>
      <c r="AA4359" s="11"/>
      <c r="AB4359" s="11" t="s">
        <v>184</v>
      </c>
      <c r="AC4359" s="11" t="s">
        <v>753</v>
      </c>
      <c r="AD4359" s="11"/>
      <c r="AE4359" s="11" t="s">
        <v>777</v>
      </c>
      <c r="AF4359" s="11"/>
      <c r="AG4359" s="11"/>
      <c r="AH4359" s="11"/>
      <c r="AI4359" s="11" t="s">
        <v>225</v>
      </c>
      <c r="AJ4359" s="9" t="s">
        <v>59</v>
      </c>
      <c r="AK4359" s="9" t="s">
        <v>114</v>
      </c>
      <c r="AL4359" s="9"/>
    </row>
    <row r="4360" spans="1:38" hidden="1" x14ac:dyDescent="0.2">
      <c r="A4360" s="12">
        <v>3394</v>
      </c>
      <c r="B4360" s="12">
        <v>57</v>
      </c>
      <c r="C4360" s="11" t="s">
        <v>1533</v>
      </c>
      <c r="D4360" s="11" t="s">
        <v>1532</v>
      </c>
      <c r="E4360" s="12">
        <v>1978</v>
      </c>
      <c r="F4360" s="11" t="s">
        <v>809</v>
      </c>
      <c r="G4360" s="13">
        <v>0</v>
      </c>
      <c r="H4360" s="13">
        <v>0</v>
      </c>
      <c r="I4360" s="13"/>
      <c r="J4360" s="11"/>
      <c r="K4360" s="11"/>
      <c r="L4360" s="11" t="s">
        <v>829</v>
      </c>
      <c r="M4360" s="11" t="s">
        <v>53</v>
      </c>
      <c r="N4360" s="11" t="s">
        <v>781</v>
      </c>
      <c r="O4360" s="11" t="s">
        <v>781</v>
      </c>
      <c r="P4360" s="11" t="s">
        <v>533</v>
      </c>
      <c r="Q4360" s="11" t="s">
        <v>315</v>
      </c>
      <c r="R4360" s="14"/>
      <c r="S4360" s="11" t="s">
        <v>1535</v>
      </c>
      <c r="T4360" s="11"/>
      <c r="U4360" s="11" t="s">
        <v>1536</v>
      </c>
      <c r="V4360" s="14"/>
      <c r="W4360" s="14"/>
      <c r="X4360" s="11" t="s">
        <v>92</v>
      </c>
      <c r="Y4360" s="11" t="s">
        <v>93</v>
      </c>
      <c r="Z4360" s="11" t="s">
        <v>20</v>
      </c>
      <c r="AA4360" s="11"/>
      <c r="AB4360" s="11" t="s">
        <v>184</v>
      </c>
      <c r="AC4360" s="11" t="s">
        <v>753</v>
      </c>
      <c r="AD4360" s="11"/>
      <c r="AE4360" s="11" t="s">
        <v>777</v>
      </c>
      <c r="AF4360" s="11"/>
      <c r="AG4360" s="11"/>
      <c r="AH4360" s="11"/>
      <c r="AI4360" s="11" t="s">
        <v>225</v>
      </c>
      <c r="AJ4360" s="9" t="s">
        <v>59</v>
      </c>
      <c r="AK4360" s="9" t="s">
        <v>114</v>
      </c>
      <c r="AL4360" s="9"/>
    </row>
    <row r="4361" spans="1:38" hidden="1" x14ac:dyDescent="0.2">
      <c r="A4361" s="12">
        <v>3394</v>
      </c>
      <c r="B4361" s="12">
        <v>58</v>
      </c>
      <c r="C4361" s="11" t="s">
        <v>1533</v>
      </c>
      <c r="D4361" s="11" t="s">
        <v>1532</v>
      </c>
      <c r="E4361" s="12">
        <v>1978</v>
      </c>
      <c r="F4361" s="11" t="s">
        <v>809</v>
      </c>
      <c r="G4361" s="13">
        <v>0</v>
      </c>
      <c r="H4361" s="13">
        <v>0</v>
      </c>
      <c r="I4361" s="13"/>
      <c r="J4361" s="11"/>
      <c r="K4361" s="11"/>
      <c r="L4361" s="11" t="s">
        <v>830</v>
      </c>
      <c r="M4361" s="11" t="s">
        <v>53</v>
      </c>
      <c r="N4361" s="11" t="s">
        <v>781</v>
      </c>
      <c r="O4361" s="11" t="s">
        <v>781</v>
      </c>
      <c r="P4361" s="11" t="s">
        <v>533</v>
      </c>
      <c r="Q4361" s="11" t="s">
        <v>315</v>
      </c>
      <c r="R4361" s="14"/>
      <c r="S4361" s="11" t="s">
        <v>1535</v>
      </c>
      <c r="T4361" s="11"/>
      <c r="U4361" s="11" t="s">
        <v>1536</v>
      </c>
      <c r="V4361" s="14"/>
      <c r="W4361" s="14"/>
      <c r="X4361" s="11" t="s">
        <v>92</v>
      </c>
      <c r="Y4361" s="11" t="s">
        <v>93</v>
      </c>
      <c r="Z4361" s="11" t="s">
        <v>20</v>
      </c>
      <c r="AA4361" s="11"/>
      <c r="AB4361" s="11" t="s">
        <v>184</v>
      </c>
      <c r="AC4361" s="11" t="s">
        <v>753</v>
      </c>
      <c r="AD4361" s="11"/>
      <c r="AE4361" s="11" t="s">
        <v>777</v>
      </c>
      <c r="AF4361" s="11"/>
      <c r="AG4361" s="11"/>
      <c r="AH4361" s="11"/>
      <c r="AI4361" s="11" t="s">
        <v>225</v>
      </c>
      <c r="AJ4361" s="9" t="s">
        <v>59</v>
      </c>
      <c r="AK4361" s="9" t="s">
        <v>114</v>
      </c>
      <c r="AL4361" s="9"/>
    </row>
    <row r="4362" spans="1:38" hidden="1" x14ac:dyDescent="0.2">
      <c r="A4362" s="12">
        <v>3394</v>
      </c>
      <c r="B4362" s="12">
        <v>59</v>
      </c>
      <c r="C4362" s="11" t="s">
        <v>1533</v>
      </c>
      <c r="D4362" s="11" t="s">
        <v>1532</v>
      </c>
      <c r="E4362" s="12">
        <v>1978</v>
      </c>
      <c r="F4362" s="11" t="s">
        <v>809</v>
      </c>
      <c r="G4362" s="13">
        <v>0</v>
      </c>
      <c r="H4362" s="13">
        <v>0</v>
      </c>
      <c r="I4362" s="13"/>
      <c r="J4362" s="11"/>
      <c r="K4362" s="11"/>
      <c r="L4362" s="11" t="s">
        <v>831</v>
      </c>
      <c r="M4362" s="11" t="s">
        <v>53</v>
      </c>
      <c r="N4362" s="11" t="s">
        <v>781</v>
      </c>
      <c r="O4362" s="11" t="s">
        <v>781</v>
      </c>
      <c r="P4362" s="11" t="s">
        <v>533</v>
      </c>
      <c r="Q4362" s="11" t="s">
        <v>315</v>
      </c>
      <c r="R4362" s="14"/>
      <c r="S4362" s="11" t="s">
        <v>1535</v>
      </c>
      <c r="T4362" s="11"/>
      <c r="U4362" s="11" t="s">
        <v>1536</v>
      </c>
      <c r="V4362" s="14"/>
      <c r="W4362" s="14"/>
      <c r="X4362" s="11" t="s">
        <v>92</v>
      </c>
      <c r="Y4362" s="11" t="s">
        <v>93</v>
      </c>
      <c r="Z4362" s="11" t="s">
        <v>20</v>
      </c>
      <c r="AA4362" s="11"/>
      <c r="AB4362" s="11" t="s">
        <v>184</v>
      </c>
      <c r="AC4362" s="11" t="s">
        <v>753</v>
      </c>
      <c r="AD4362" s="11"/>
      <c r="AE4362" s="11" t="s">
        <v>777</v>
      </c>
      <c r="AF4362" s="11"/>
      <c r="AG4362" s="11"/>
      <c r="AH4362" s="11"/>
      <c r="AI4362" s="11" t="s">
        <v>225</v>
      </c>
      <c r="AJ4362" s="9" t="s">
        <v>59</v>
      </c>
      <c r="AK4362" s="9" t="s">
        <v>114</v>
      </c>
      <c r="AL4362" s="9"/>
    </row>
    <row r="4363" spans="1:38" hidden="1" x14ac:dyDescent="0.2">
      <c r="A4363" s="12">
        <v>3394</v>
      </c>
      <c r="B4363" s="12">
        <v>60</v>
      </c>
      <c r="C4363" s="11" t="s">
        <v>1533</v>
      </c>
      <c r="D4363" s="11" t="s">
        <v>1532</v>
      </c>
      <c r="E4363" s="12">
        <v>1978</v>
      </c>
      <c r="F4363" s="11" t="s">
        <v>809</v>
      </c>
      <c r="G4363" s="13">
        <v>0</v>
      </c>
      <c r="H4363" s="13">
        <v>0</v>
      </c>
      <c r="I4363" s="13"/>
      <c r="J4363" s="11"/>
      <c r="K4363" s="11"/>
      <c r="L4363" s="11" t="s">
        <v>832</v>
      </c>
      <c r="M4363" s="11" t="s">
        <v>53</v>
      </c>
      <c r="N4363" s="11" t="s">
        <v>781</v>
      </c>
      <c r="O4363" s="11" t="s">
        <v>781</v>
      </c>
      <c r="P4363" s="11" t="s">
        <v>533</v>
      </c>
      <c r="Q4363" s="11" t="s">
        <v>315</v>
      </c>
      <c r="R4363" s="14"/>
      <c r="S4363" s="11" t="s">
        <v>1535</v>
      </c>
      <c r="T4363" s="11"/>
      <c r="U4363" s="11" t="s">
        <v>1536</v>
      </c>
      <c r="V4363" s="14"/>
      <c r="W4363" s="14"/>
      <c r="X4363" s="11" t="s">
        <v>92</v>
      </c>
      <c r="Y4363" s="11" t="s">
        <v>93</v>
      </c>
      <c r="Z4363" s="11" t="s">
        <v>20</v>
      </c>
      <c r="AA4363" s="11"/>
      <c r="AB4363" s="11" t="s">
        <v>184</v>
      </c>
      <c r="AC4363" s="11" t="s">
        <v>753</v>
      </c>
      <c r="AD4363" s="11"/>
      <c r="AE4363" s="11" t="s">
        <v>777</v>
      </c>
      <c r="AF4363" s="11"/>
      <c r="AG4363" s="11"/>
      <c r="AH4363" s="11"/>
      <c r="AI4363" s="11" t="s">
        <v>225</v>
      </c>
      <c r="AJ4363" s="9" t="s">
        <v>59</v>
      </c>
      <c r="AK4363" s="9" t="s">
        <v>114</v>
      </c>
      <c r="AL4363" s="9"/>
    </row>
    <row r="4364" spans="1:38" hidden="1" x14ac:dyDescent="0.2">
      <c r="A4364" s="12">
        <v>3394</v>
      </c>
      <c r="B4364" s="12">
        <v>61</v>
      </c>
      <c r="C4364" s="11" t="s">
        <v>1533</v>
      </c>
      <c r="D4364" s="11" t="s">
        <v>1532</v>
      </c>
      <c r="E4364" s="12">
        <v>1978</v>
      </c>
      <c r="F4364" s="11" t="s">
        <v>809</v>
      </c>
      <c r="G4364" s="13">
        <v>0</v>
      </c>
      <c r="H4364" s="13">
        <v>0</v>
      </c>
      <c r="I4364" s="13"/>
      <c r="J4364" s="11"/>
      <c r="K4364" s="11"/>
      <c r="L4364" s="11" t="s">
        <v>833</v>
      </c>
      <c r="M4364" s="11" t="s">
        <v>53</v>
      </c>
      <c r="N4364" s="11" t="s">
        <v>781</v>
      </c>
      <c r="O4364" s="11" t="s">
        <v>781</v>
      </c>
      <c r="P4364" s="11" t="s">
        <v>533</v>
      </c>
      <c r="Q4364" s="11" t="s">
        <v>315</v>
      </c>
      <c r="R4364" s="14"/>
      <c r="S4364" s="11" t="s">
        <v>1535</v>
      </c>
      <c r="T4364" s="11"/>
      <c r="U4364" s="11" t="s">
        <v>1536</v>
      </c>
      <c r="V4364" s="14"/>
      <c r="W4364" s="14"/>
      <c r="X4364" s="11" t="s">
        <v>92</v>
      </c>
      <c r="Y4364" s="11" t="s">
        <v>93</v>
      </c>
      <c r="Z4364" s="11" t="s">
        <v>20</v>
      </c>
      <c r="AA4364" s="11"/>
      <c r="AB4364" s="11" t="s">
        <v>184</v>
      </c>
      <c r="AC4364" s="11" t="s">
        <v>753</v>
      </c>
      <c r="AD4364" s="11"/>
      <c r="AE4364" s="11" t="s">
        <v>777</v>
      </c>
      <c r="AF4364" s="11"/>
      <c r="AG4364" s="11"/>
      <c r="AH4364" s="11"/>
      <c r="AI4364" s="11" t="s">
        <v>225</v>
      </c>
      <c r="AJ4364" s="9" t="s">
        <v>59</v>
      </c>
      <c r="AK4364" s="9" t="s">
        <v>114</v>
      </c>
      <c r="AL4364" s="9"/>
    </row>
    <row r="4365" spans="1:38" hidden="1" x14ac:dyDescent="0.2">
      <c r="A4365" s="12">
        <v>3394</v>
      </c>
      <c r="B4365" s="12">
        <v>62</v>
      </c>
      <c r="C4365" s="11" t="s">
        <v>1533</v>
      </c>
      <c r="D4365" s="11" t="s">
        <v>1532</v>
      </c>
      <c r="E4365" s="12">
        <v>1978</v>
      </c>
      <c r="F4365" s="11" t="s">
        <v>809</v>
      </c>
      <c r="G4365" s="13">
        <v>0</v>
      </c>
      <c r="H4365" s="13">
        <v>0</v>
      </c>
      <c r="I4365" s="13"/>
      <c r="J4365" s="11"/>
      <c r="K4365" s="11"/>
      <c r="L4365" s="11" t="s">
        <v>834</v>
      </c>
      <c r="M4365" s="11" t="s">
        <v>53</v>
      </c>
      <c r="N4365" s="11" t="s">
        <v>781</v>
      </c>
      <c r="O4365" s="11" t="s">
        <v>781</v>
      </c>
      <c r="P4365" s="11" t="s">
        <v>533</v>
      </c>
      <c r="Q4365" s="11" t="s">
        <v>315</v>
      </c>
      <c r="R4365" s="14"/>
      <c r="S4365" s="11" t="s">
        <v>1535</v>
      </c>
      <c r="T4365" s="11"/>
      <c r="U4365" s="11" t="s">
        <v>1536</v>
      </c>
      <c r="V4365" s="14"/>
      <c r="W4365" s="14"/>
      <c r="X4365" s="11" t="s">
        <v>92</v>
      </c>
      <c r="Y4365" s="11" t="s">
        <v>93</v>
      </c>
      <c r="Z4365" s="11" t="s">
        <v>20</v>
      </c>
      <c r="AA4365" s="11"/>
      <c r="AB4365" s="11" t="s">
        <v>184</v>
      </c>
      <c r="AC4365" s="11" t="s">
        <v>753</v>
      </c>
      <c r="AD4365" s="11"/>
      <c r="AE4365" s="11" t="s">
        <v>777</v>
      </c>
      <c r="AF4365" s="11"/>
      <c r="AG4365" s="11"/>
      <c r="AH4365" s="11"/>
      <c r="AI4365" s="11" t="s">
        <v>225</v>
      </c>
      <c r="AJ4365" s="9" t="s">
        <v>59</v>
      </c>
      <c r="AK4365" s="9" t="s">
        <v>114</v>
      </c>
      <c r="AL4365" s="9"/>
    </row>
    <row r="4366" spans="1:38" hidden="1" x14ac:dyDescent="0.2">
      <c r="A4366" s="12">
        <v>3394</v>
      </c>
      <c r="B4366" s="12">
        <v>63</v>
      </c>
      <c r="C4366" s="11" t="s">
        <v>1533</v>
      </c>
      <c r="D4366" s="11" t="s">
        <v>1532</v>
      </c>
      <c r="E4366" s="12">
        <v>1978</v>
      </c>
      <c r="F4366" s="11" t="s">
        <v>809</v>
      </c>
      <c r="G4366" s="13">
        <v>0</v>
      </c>
      <c r="H4366" s="13">
        <v>0</v>
      </c>
      <c r="I4366" s="13"/>
      <c r="J4366" s="11"/>
      <c r="K4366" s="11"/>
      <c r="L4366" s="11" t="s">
        <v>835</v>
      </c>
      <c r="M4366" s="11" t="s">
        <v>53</v>
      </c>
      <c r="N4366" s="11" t="s">
        <v>781</v>
      </c>
      <c r="O4366" s="11" t="s">
        <v>781</v>
      </c>
      <c r="P4366" s="11" t="s">
        <v>533</v>
      </c>
      <c r="Q4366" s="11" t="s">
        <v>315</v>
      </c>
      <c r="R4366" s="14"/>
      <c r="S4366" s="11" t="s">
        <v>1535</v>
      </c>
      <c r="T4366" s="11"/>
      <c r="U4366" s="11" t="s">
        <v>1536</v>
      </c>
      <c r="V4366" s="14"/>
      <c r="W4366" s="14"/>
      <c r="X4366" s="11" t="s">
        <v>92</v>
      </c>
      <c r="Y4366" s="11" t="s">
        <v>93</v>
      </c>
      <c r="Z4366" s="11" t="s">
        <v>20</v>
      </c>
      <c r="AA4366" s="11"/>
      <c r="AB4366" s="11" t="s">
        <v>184</v>
      </c>
      <c r="AC4366" s="11" t="s">
        <v>753</v>
      </c>
      <c r="AD4366" s="11"/>
      <c r="AE4366" s="11" t="s">
        <v>777</v>
      </c>
      <c r="AF4366" s="11"/>
      <c r="AG4366" s="11"/>
      <c r="AH4366" s="11"/>
      <c r="AI4366" s="11" t="s">
        <v>225</v>
      </c>
      <c r="AJ4366" s="9" t="s">
        <v>59</v>
      </c>
      <c r="AK4366" s="9" t="s">
        <v>114</v>
      </c>
      <c r="AL4366" s="9"/>
    </row>
    <row r="4367" spans="1:38" hidden="1" x14ac:dyDescent="0.2">
      <c r="A4367" s="12">
        <v>3394</v>
      </c>
      <c r="B4367" s="12">
        <v>64</v>
      </c>
      <c r="C4367" s="11" t="s">
        <v>1533</v>
      </c>
      <c r="D4367" s="11" t="s">
        <v>1532</v>
      </c>
      <c r="E4367" s="12">
        <v>1978</v>
      </c>
      <c r="F4367" s="11" t="s">
        <v>809</v>
      </c>
      <c r="G4367" s="13">
        <v>0</v>
      </c>
      <c r="H4367" s="13">
        <v>0</v>
      </c>
      <c r="I4367" s="13"/>
      <c r="J4367" s="11"/>
      <c r="K4367" s="11"/>
      <c r="L4367" s="11" t="s">
        <v>836</v>
      </c>
      <c r="M4367" s="11" t="s">
        <v>53</v>
      </c>
      <c r="N4367" s="11" t="s">
        <v>781</v>
      </c>
      <c r="O4367" s="11" t="s">
        <v>781</v>
      </c>
      <c r="P4367" s="11" t="s">
        <v>533</v>
      </c>
      <c r="Q4367" s="11" t="s">
        <v>315</v>
      </c>
      <c r="R4367" s="14"/>
      <c r="S4367" s="11" t="s">
        <v>1535</v>
      </c>
      <c r="T4367" s="11"/>
      <c r="U4367" s="11" t="s">
        <v>1536</v>
      </c>
      <c r="V4367" s="14"/>
      <c r="W4367" s="14"/>
      <c r="X4367" s="11" t="s">
        <v>92</v>
      </c>
      <c r="Y4367" s="11" t="s">
        <v>93</v>
      </c>
      <c r="Z4367" s="11" t="s">
        <v>20</v>
      </c>
      <c r="AA4367" s="11"/>
      <c r="AB4367" s="11" t="s">
        <v>184</v>
      </c>
      <c r="AC4367" s="11" t="s">
        <v>753</v>
      </c>
      <c r="AD4367" s="11"/>
      <c r="AE4367" s="11" t="s">
        <v>777</v>
      </c>
      <c r="AF4367" s="11"/>
      <c r="AG4367" s="11"/>
      <c r="AH4367" s="11"/>
      <c r="AI4367" s="11" t="s">
        <v>225</v>
      </c>
      <c r="AJ4367" s="9" t="s">
        <v>59</v>
      </c>
      <c r="AK4367" s="9" t="s">
        <v>114</v>
      </c>
      <c r="AL4367" s="9"/>
    </row>
    <row r="4368" spans="1:38" hidden="1" x14ac:dyDescent="0.2">
      <c r="A4368" s="12">
        <v>3394</v>
      </c>
      <c r="B4368" s="12">
        <v>65</v>
      </c>
      <c r="C4368" s="11" t="s">
        <v>1533</v>
      </c>
      <c r="D4368" s="11" t="s">
        <v>1532</v>
      </c>
      <c r="E4368" s="12">
        <v>1978</v>
      </c>
      <c r="F4368" s="11" t="s">
        <v>809</v>
      </c>
      <c r="G4368" s="13">
        <v>0</v>
      </c>
      <c r="H4368" s="13">
        <v>0</v>
      </c>
      <c r="I4368" s="13"/>
      <c r="J4368" s="11"/>
      <c r="K4368" s="11"/>
      <c r="L4368" s="11" t="s">
        <v>837</v>
      </c>
      <c r="M4368" s="11" t="s">
        <v>53</v>
      </c>
      <c r="N4368" s="11" t="s">
        <v>781</v>
      </c>
      <c r="O4368" s="11" t="s">
        <v>781</v>
      </c>
      <c r="P4368" s="11" t="s">
        <v>533</v>
      </c>
      <c r="Q4368" s="11" t="s">
        <v>315</v>
      </c>
      <c r="R4368" s="14"/>
      <c r="S4368" s="11" t="s">
        <v>1535</v>
      </c>
      <c r="T4368" s="11"/>
      <c r="U4368" s="11" t="s">
        <v>1536</v>
      </c>
      <c r="V4368" s="14"/>
      <c r="W4368" s="14"/>
      <c r="X4368" s="11" t="s">
        <v>92</v>
      </c>
      <c r="Y4368" s="11" t="s">
        <v>93</v>
      </c>
      <c r="Z4368" s="11" t="s">
        <v>20</v>
      </c>
      <c r="AA4368" s="11"/>
      <c r="AB4368" s="11" t="s">
        <v>184</v>
      </c>
      <c r="AC4368" s="11" t="s">
        <v>753</v>
      </c>
      <c r="AD4368" s="11"/>
      <c r="AE4368" s="11" t="s">
        <v>777</v>
      </c>
      <c r="AF4368" s="11"/>
      <c r="AG4368" s="11"/>
      <c r="AH4368" s="11"/>
      <c r="AI4368" s="11" t="s">
        <v>225</v>
      </c>
      <c r="AJ4368" s="9" t="s">
        <v>59</v>
      </c>
      <c r="AK4368" s="9" t="s">
        <v>114</v>
      </c>
      <c r="AL4368" s="9"/>
    </row>
    <row r="4369" spans="1:38" hidden="1" x14ac:dyDescent="0.2">
      <c r="A4369" s="12">
        <v>3394</v>
      </c>
      <c r="B4369" s="12">
        <v>66</v>
      </c>
      <c r="C4369" s="11" t="s">
        <v>1533</v>
      </c>
      <c r="D4369" s="11" t="s">
        <v>1532</v>
      </c>
      <c r="E4369" s="12">
        <v>1978</v>
      </c>
      <c r="F4369" s="11" t="s">
        <v>809</v>
      </c>
      <c r="G4369" s="13">
        <v>0</v>
      </c>
      <c r="H4369" s="13">
        <v>0</v>
      </c>
      <c r="I4369" s="13"/>
      <c r="J4369" s="11"/>
      <c r="K4369" s="11"/>
      <c r="L4369" s="11" t="s">
        <v>838</v>
      </c>
      <c r="M4369" s="11" t="s">
        <v>53</v>
      </c>
      <c r="N4369" s="11" t="s">
        <v>781</v>
      </c>
      <c r="O4369" s="11" t="s">
        <v>781</v>
      </c>
      <c r="P4369" s="11" t="s">
        <v>533</v>
      </c>
      <c r="Q4369" s="11" t="s">
        <v>315</v>
      </c>
      <c r="R4369" s="14"/>
      <c r="S4369" s="11" t="s">
        <v>1535</v>
      </c>
      <c r="T4369" s="11"/>
      <c r="U4369" s="11" t="s">
        <v>1536</v>
      </c>
      <c r="V4369" s="14"/>
      <c r="W4369" s="14"/>
      <c r="X4369" s="11" t="s">
        <v>92</v>
      </c>
      <c r="Y4369" s="11" t="s">
        <v>93</v>
      </c>
      <c r="Z4369" s="11" t="s">
        <v>20</v>
      </c>
      <c r="AA4369" s="11"/>
      <c r="AB4369" s="11" t="s">
        <v>184</v>
      </c>
      <c r="AC4369" s="11" t="s">
        <v>753</v>
      </c>
      <c r="AD4369" s="11"/>
      <c r="AE4369" s="11" t="s">
        <v>777</v>
      </c>
      <c r="AF4369" s="11"/>
      <c r="AG4369" s="11"/>
      <c r="AH4369" s="11"/>
      <c r="AI4369" s="11" t="s">
        <v>225</v>
      </c>
      <c r="AJ4369" s="9" t="s">
        <v>59</v>
      </c>
      <c r="AK4369" s="9" t="s">
        <v>114</v>
      </c>
      <c r="AL4369" s="9"/>
    </row>
    <row r="4370" spans="1:38" hidden="1" x14ac:dyDescent="0.2">
      <c r="A4370" s="12">
        <v>3394</v>
      </c>
      <c r="B4370" s="12">
        <v>67</v>
      </c>
      <c r="C4370" s="11" t="s">
        <v>1533</v>
      </c>
      <c r="D4370" s="11" t="s">
        <v>1532</v>
      </c>
      <c r="E4370" s="12">
        <v>1978</v>
      </c>
      <c r="F4370" s="11" t="s">
        <v>809</v>
      </c>
      <c r="G4370" s="13">
        <v>0</v>
      </c>
      <c r="H4370" s="13">
        <v>0</v>
      </c>
      <c r="I4370" s="13"/>
      <c r="J4370" s="11"/>
      <c r="K4370" s="11"/>
      <c r="L4370" s="11" t="s">
        <v>839</v>
      </c>
      <c r="M4370" s="11" t="s">
        <v>53</v>
      </c>
      <c r="N4370" s="11" t="s">
        <v>781</v>
      </c>
      <c r="O4370" s="11" t="s">
        <v>781</v>
      </c>
      <c r="P4370" s="11" t="s">
        <v>533</v>
      </c>
      <c r="Q4370" s="11" t="s">
        <v>315</v>
      </c>
      <c r="R4370" s="14"/>
      <c r="S4370" s="11" t="s">
        <v>1535</v>
      </c>
      <c r="T4370" s="11"/>
      <c r="U4370" s="11" t="s">
        <v>1536</v>
      </c>
      <c r="V4370" s="14"/>
      <c r="W4370" s="14"/>
      <c r="X4370" s="11" t="s">
        <v>92</v>
      </c>
      <c r="Y4370" s="11" t="s">
        <v>93</v>
      </c>
      <c r="Z4370" s="11" t="s">
        <v>20</v>
      </c>
      <c r="AA4370" s="11"/>
      <c r="AB4370" s="11" t="s">
        <v>184</v>
      </c>
      <c r="AC4370" s="11" t="s">
        <v>753</v>
      </c>
      <c r="AD4370" s="11"/>
      <c r="AE4370" s="11" t="s">
        <v>777</v>
      </c>
      <c r="AF4370" s="11"/>
      <c r="AG4370" s="11"/>
      <c r="AH4370" s="11"/>
      <c r="AI4370" s="11" t="s">
        <v>225</v>
      </c>
      <c r="AJ4370" s="9" t="s">
        <v>59</v>
      </c>
      <c r="AK4370" s="9" t="s">
        <v>114</v>
      </c>
      <c r="AL4370" s="9"/>
    </row>
    <row r="4371" spans="1:38" hidden="1" x14ac:dyDescent="0.2">
      <c r="A4371" s="12">
        <v>3394</v>
      </c>
      <c r="B4371" s="12">
        <v>68</v>
      </c>
      <c r="C4371" s="11" t="s">
        <v>1533</v>
      </c>
      <c r="D4371" s="11" t="s">
        <v>1532</v>
      </c>
      <c r="E4371" s="12">
        <v>1978</v>
      </c>
      <c r="F4371" s="11" t="s">
        <v>809</v>
      </c>
      <c r="G4371" s="13">
        <v>0</v>
      </c>
      <c r="H4371" s="13">
        <v>0</v>
      </c>
      <c r="I4371" s="13"/>
      <c r="J4371" s="11"/>
      <c r="K4371" s="11"/>
      <c r="L4371" s="11" t="s">
        <v>1499</v>
      </c>
      <c r="M4371" s="11" t="s">
        <v>53</v>
      </c>
      <c r="N4371" s="11" t="s">
        <v>781</v>
      </c>
      <c r="O4371" s="11" t="s">
        <v>781</v>
      </c>
      <c r="P4371" s="11" t="s">
        <v>533</v>
      </c>
      <c r="Q4371" s="11" t="s">
        <v>315</v>
      </c>
      <c r="R4371" s="14"/>
      <c r="S4371" s="11" t="s">
        <v>1535</v>
      </c>
      <c r="T4371" s="11"/>
      <c r="U4371" s="11" t="s">
        <v>1536</v>
      </c>
      <c r="V4371" s="14"/>
      <c r="W4371" s="14"/>
      <c r="X4371" s="11" t="s">
        <v>92</v>
      </c>
      <c r="Y4371" s="11" t="s">
        <v>93</v>
      </c>
      <c r="Z4371" s="11" t="s">
        <v>20</v>
      </c>
      <c r="AA4371" s="11"/>
      <c r="AB4371" s="11" t="s">
        <v>184</v>
      </c>
      <c r="AC4371" s="11" t="s">
        <v>753</v>
      </c>
      <c r="AD4371" s="11"/>
      <c r="AE4371" s="11" t="s">
        <v>777</v>
      </c>
      <c r="AF4371" s="11"/>
      <c r="AG4371" s="11"/>
      <c r="AH4371" s="11"/>
      <c r="AI4371" s="11" t="s">
        <v>225</v>
      </c>
      <c r="AJ4371" s="9" t="s">
        <v>59</v>
      </c>
      <c r="AK4371" s="9" t="s">
        <v>114</v>
      </c>
      <c r="AL4371" s="9"/>
    </row>
    <row r="4372" spans="1:38" hidden="1" x14ac:dyDescent="0.2">
      <c r="A4372" s="12">
        <v>3394</v>
      </c>
      <c r="B4372" s="12">
        <v>69</v>
      </c>
      <c r="C4372" s="11" t="s">
        <v>1533</v>
      </c>
      <c r="D4372" s="11" t="s">
        <v>1532</v>
      </c>
      <c r="E4372" s="12">
        <v>1978</v>
      </c>
      <c r="F4372" s="11" t="s">
        <v>809</v>
      </c>
      <c r="G4372" s="13">
        <v>0</v>
      </c>
      <c r="H4372" s="13">
        <v>0</v>
      </c>
      <c r="I4372" s="13"/>
      <c r="J4372" s="11"/>
      <c r="K4372" s="11"/>
      <c r="L4372" s="11" t="s">
        <v>1500</v>
      </c>
      <c r="M4372" s="11" t="s">
        <v>53</v>
      </c>
      <c r="N4372" s="11" t="s">
        <v>781</v>
      </c>
      <c r="O4372" s="11" t="s">
        <v>781</v>
      </c>
      <c r="P4372" s="11" t="s">
        <v>533</v>
      </c>
      <c r="Q4372" s="11" t="s">
        <v>315</v>
      </c>
      <c r="R4372" s="14"/>
      <c r="S4372" s="11" t="s">
        <v>1535</v>
      </c>
      <c r="T4372" s="11"/>
      <c r="U4372" s="11" t="s">
        <v>1536</v>
      </c>
      <c r="V4372" s="14"/>
      <c r="W4372" s="14"/>
      <c r="X4372" s="11" t="s">
        <v>92</v>
      </c>
      <c r="Y4372" s="11" t="s">
        <v>93</v>
      </c>
      <c r="Z4372" s="11" t="s">
        <v>20</v>
      </c>
      <c r="AA4372" s="11"/>
      <c r="AB4372" s="11" t="s">
        <v>184</v>
      </c>
      <c r="AC4372" s="11" t="s">
        <v>753</v>
      </c>
      <c r="AD4372" s="11"/>
      <c r="AE4372" s="11" t="s">
        <v>777</v>
      </c>
      <c r="AF4372" s="11"/>
      <c r="AG4372" s="11"/>
      <c r="AH4372" s="11"/>
      <c r="AI4372" s="11" t="s">
        <v>225</v>
      </c>
      <c r="AJ4372" s="9" t="s">
        <v>59</v>
      </c>
      <c r="AK4372" s="9" t="s">
        <v>114</v>
      </c>
      <c r="AL4372" s="9"/>
    </row>
    <row r="4373" spans="1:38" hidden="1" x14ac:dyDescent="0.2">
      <c r="A4373" s="12">
        <v>3394</v>
      </c>
      <c r="B4373" s="12">
        <v>70</v>
      </c>
      <c r="C4373" s="11" t="s">
        <v>1533</v>
      </c>
      <c r="D4373" s="11" t="s">
        <v>1532</v>
      </c>
      <c r="E4373" s="12">
        <v>1978</v>
      </c>
      <c r="F4373" s="11" t="s">
        <v>809</v>
      </c>
      <c r="G4373" s="13">
        <v>0</v>
      </c>
      <c r="H4373" s="13">
        <v>0</v>
      </c>
      <c r="I4373" s="13"/>
      <c r="J4373" s="11"/>
      <c r="K4373" s="11"/>
      <c r="L4373" s="11" t="s">
        <v>842</v>
      </c>
      <c r="M4373" s="11" t="s">
        <v>53</v>
      </c>
      <c r="N4373" s="11" t="s">
        <v>781</v>
      </c>
      <c r="O4373" s="11" t="s">
        <v>781</v>
      </c>
      <c r="P4373" s="11" t="s">
        <v>533</v>
      </c>
      <c r="Q4373" s="11" t="s">
        <v>315</v>
      </c>
      <c r="R4373" s="14"/>
      <c r="S4373" s="11" t="s">
        <v>1535</v>
      </c>
      <c r="T4373" s="11"/>
      <c r="U4373" s="11" t="s">
        <v>1536</v>
      </c>
      <c r="V4373" s="14"/>
      <c r="W4373" s="14"/>
      <c r="X4373" s="11" t="s">
        <v>92</v>
      </c>
      <c r="Y4373" s="11" t="s">
        <v>93</v>
      </c>
      <c r="Z4373" s="11" t="s">
        <v>20</v>
      </c>
      <c r="AA4373" s="11"/>
      <c r="AB4373" s="11" t="s">
        <v>184</v>
      </c>
      <c r="AC4373" s="11" t="s">
        <v>753</v>
      </c>
      <c r="AD4373" s="11"/>
      <c r="AE4373" s="11" t="s">
        <v>777</v>
      </c>
      <c r="AF4373" s="11"/>
      <c r="AG4373" s="11"/>
      <c r="AH4373" s="11"/>
      <c r="AI4373" s="11" t="s">
        <v>225</v>
      </c>
      <c r="AJ4373" s="9" t="s">
        <v>59</v>
      </c>
      <c r="AK4373" s="9" t="s">
        <v>114</v>
      </c>
      <c r="AL4373" s="9"/>
    </row>
    <row r="4374" spans="1:38" hidden="1" x14ac:dyDescent="0.2">
      <c r="A4374" s="12">
        <v>3394</v>
      </c>
      <c r="B4374" s="12">
        <v>71</v>
      </c>
      <c r="C4374" s="11" t="s">
        <v>1533</v>
      </c>
      <c r="D4374" s="11" t="s">
        <v>1532</v>
      </c>
      <c r="E4374" s="12">
        <v>1978</v>
      </c>
      <c r="F4374" s="11" t="s">
        <v>809</v>
      </c>
      <c r="G4374" s="13">
        <v>0</v>
      </c>
      <c r="H4374" s="13">
        <v>0</v>
      </c>
      <c r="I4374" s="13"/>
      <c r="J4374" s="11"/>
      <c r="K4374" s="11"/>
      <c r="L4374" s="11" t="s">
        <v>843</v>
      </c>
      <c r="M4374" s="11" t="s">
        <v>53</v>
      </c>
      <c r="N4374" s="11" t="s">
        <v>781</v>
      </c>
      <c r="O4374" s="11" t="s">
        <v>781</v>
      </c>
      <c r="P4374" s="11" t="s">
        <v>533</v>
      </c>
      <c r="Q4374" s="11" t="s">
        <v>315</v>
      </c>
      <c r="R4374" s="14"/>
      <c r="S4374" s="11" t="s">
        <v>1535</v>
      </c>
      <c r="T4374" s="11"/>
      <c r="U4374" s="11" t="s">
        <v>1536</v>
      </c>
      <c r="V4374" s="14"/>
      <c r="W4374" s="14"/>
      <c r="X4374" s="11" t="s">
        <v>92</v>
      </c>
      <c r="Y4374" s="11" t="s">
        <v>93</v>
      </c>
      <c r="Z4374" s="11" t="s">
        <v>20</v>
      </c>
      <c r="AA4374" s="11"/>
      <c r="AB4374" s="11" t="s">
        <v>184</v>
      </c>
      <c r="AC4374" s="11" t="s">
        <v>753</v>
      </c>
      <c r="AD4374" s="11"/>
      <c r="AE4374" s="11" t="s">
        <v>777</v>
      </c>
      <c r="AF4374" s="11"/>
      <c r="AG4374" s="11"/>
      <c r="AH4374" s="11"/>
      <c r="AI4374" s="11" t="s">
        <v>225</v>
      </c>
      <c r="AJ4374" s="9" t="s">
        <v>59</v>
      </c>
      <c r="AK4374" s="9" t="s">
        <v>114</v>
      </c>
      <c r="AL4374" s="9"/>
    </row>
    <row r="4375" spans="1:38" hidden="1" x14ac:dyDescent="0.2">
      <c r="A4375" s="12">
        <v>3394</v>
      </c>
      <c r="B4375" s="12">
        <v>72</v>
      </c>
      <c r="C4375" s="11" t="s">
        <v>1533</v>
      </c>
      <c r="D4375" s="11" t="s">
        <v>1532</v>
      </c>
      <c r="E4375" s="12">
        <v>1978</v>
      </c>
      <c r="F4375" s="11" t="s">
        <v>809</v>
      </c>
      <c r="G4375" s="13">
        <v>0</v>
      </c>
      <c r="H4375" s="13">
        <v>0</v>
      </c>
      <c r="I4375" s="13"/>
      <c r="J4375" s="11"/>
      <c r="K4375" s="11"/>
      <c r="L4375" s="11" t="s">
        <v>844</v>
      </c>
      <c r="M4375" s="11" t="s">
        <v>53</v>
      </c>
      <c r="N4375" s="11" t="s">
        <v>781</v>
      </c>
      <c r="O4375" s="11" t="s">
        <v>781</v>
      </c>
      <c r="P4375" s="11" t="s">
        <v>533</v>
      </c>
      <c r="Q4375" s="11" t="s">
        <v>315</v>
      </c>
      <c r="R4375" s="14"/>
      <c r="S4375" s="11" t="s">
        <v>1535</v>
      </c>
      <c r="T4375" s="11"/>
      <c r="U4375" s="11" t="s">
        <v>1536</v>
      </c>
      <c r="V4375" s="14"/>
      <c r="W4375" s="14"/>
      <c r="X4375" s="11" t="s">
        <v>92</v>
      </c>
      <c r="Y4375" s="11" t="s">
        <v>93</v>
      </c>
      <c r="Z4375" s="11" t="s">
        <v>20</v>
      </c>
      <c r="AA4375" s="11"/>
      <c r="AB4375" s="11" t="s">
        <v>184</v>
      </c>
      <c r="AC4375" s="11" t="s">
        <v>753</v>
      </c>
      <c r="AD4375" s="11"/>
      <c r="AE4375" s="11" t="s">
        <v>777</v>
      </c>
      <c r="AF4375" s="11"/>
      <c r="AG4375" s="11"/>
      <c r="AH4375" s="11"/>
      <c r="AI4375" s="11" t="s">
        <v>225</v>
      </c>
      <c r="AJ4375" s="9" t="s">
        <v>59</v>
      </c>
      <c r="AK4375" s="9" t="s">
        <v>114</v>
      </c>
      <c r="AL4375" s="9"/>
    </row>
    <row r="4376" spans="1:38" hidden="1" x14ac:dyDescent="0.2">
      <c r="A4376" s="12">
        <v>3394</v>
      </c>
      <c r="B4376" s="12">
        <v>73</v>
      </c>
      <c r="C4376" s="11" t="s">
        <v>1533</v>
      </c>
      <c r="D4376" s="11" t="s">
        <v>1532</v>
      </c>
      <c r="E4376" s="12">
        <v>1978</v>
      </c>
      <c r="F4376" s="11" t="s">
        <v>809</v>
      </c>
      <c r="G4376" s="13">
        <v>7.4626865671641798E-2</v>
      </c>
      <c r="H4376" s="13">
        <v>15</v>
      </c>
      <c r="I4376" s="13"/>
      <c r="J4376" s="11"/>
      <c r="K4376" s="11"/>
      <c r="L4376" s="11" t="s">
        <v>721</v>
      </c>
      <c r="M4376" s="11" t="s">
        <v>57</v>
      </c>
      <c r="N4376" s="11" t="s">
        <v>781</v>
      </c>
      <c r="O4376" s="11" t="s">
        <v>781</v>
      </c>
      <c r="P4376" s="11" t="s">
        <v>533</v>
      </c>
      <c r="Q4376" s="11" t="s">
        <v>315</v>
      </c>
      <c r="R4376" s="14"/>
      <c r="S4376" s="11" t="s">
        <v>1535</v>
      </c>
      <c r="T4376" s="11"/>
      <c r="U4376" s="11" t="s">
        <v>1536</v>
      </c>
      <c r="V4376" s="14"/>
      <c r="W4376" s="14"/>
      <c r="X4376" s="11" t="s">
        <v>92</v>
      </c>
      <c r="Y4376" s="11" t="s">
        <v>93</v>
      </c>
      <c r="Z4376" s="11" t="s">
        <v>20</v>
      </c>
      <c r="AA4376" s="11"/>
      <c r="AB4376" s="11" t="s">
        <v>184</v>
      </c>
      <c r="AC4376" s="11" t="s">
        <v>753</v>
      </c>
      <c r="AD4376" s="11"/>
      <c r="AE4376" s="11" t="s">
        <v>777</v>
      </c>
      <c r="AF4376" s="11"/>
      <c r="AG4376" s="11"/>
      <c r="AH4376" s="11"/>
      <c r="AI4376" s="11" t="s">
        <v>225</v>
      </c>
      <c r="AJ4376" s="9" t="s">
        <v>59</v>
      </c>
      <c r="AK4376" s="9" t="s">
        <v>114</v>
      </c>
      <c r="AL4376" s="9"/>
    </row>
    <row r="4377" spans="1:38" hidden="1" x14ac:dyDescent="0.2">
      <c r="A4377" s="12">
        <v>3394</v>
      </c>
      <c r="B4377" s="12">
        <v>74</v>
      </c>
      <c r="C4377" s="11" t="s">
        <v>1533</v>
      </c>
      <c r="D4377" s="11" t="s">
        <v>1532</v>
      </c>
      <c r="E4377" s="12">
        <v>1978</v>
      </c>
      <c r="F4377" s="11" t="s">
        <v>809</v>
      </c>
      <c r="G4377" s="13">
        <v>4.9751243781094502E-2</v>
      </c>
      <c r="H4377" s="13">
        <v>10</v>
      </c>
      <c r="I4377" s="13"/>
      <c r="J4377" s="11"/>
      <c r="K4377" s="11"/>
      <c r="L4377" s="11" t="s">
        <v>722</v>
      </c>
      <c r="M4377" s="11" t="s">
        <v>57</v>
      </c>
      <c r="N4377" s="11" t="s">
        <v>781</v>
      </c>
      <c r="O4377" s="11" t="s">
        <v>781</v>
      </c>
      <c r="P4377" s="11" t="s">
        <v>533</v>
      </c>
      <c r="Q4377" s="11" t="s">
        <v>315</v>
      </c>
      <c r="R4377" s="14"/>
      <c r="S4377" s="11" t="s">
        <v>1535</v>
      </c>
      <c r="T4377" s="11"/>
      <c r="U4377" s="11" t="s">
        <v>1536</v>
      </c>
      <c r="V4377" s="14"/>
      <c r="W4377" s="14"/>
      <c r="X4377" s="11" t="s">
        <v>92</v>
      </c>
      <c r="Y4377" s="11" t="s">
        <v>93</v>
      </c>
      <c r="Z4377" s="11" t="s">
        <v>20</v>
      </c>
      <c r="AA4377" s="11"/>
      <c r="AB4377" s="11" t="s">
        <v>184</v>
      </c>
      <c r="AC4377" s="11" t="s">
        <v>753</v>
      </c>
      <c r="AD4377" s="11"/>
      <c r="AE4377" s="11" t="s">
        <v>777</v>
      </c>
      <c r="AF4377" s="11"/>
      <c r="AG4377" s="11"/>
      <c r="AH4377" s="11"/>
      <c r="AI4377" s="11" t="s">
        <v>225</v>
      </c>
      <c r="AJ4377" s="9" t="s">
        <v>59</v>
      </c>
      <c r="AK4377" s="9" t="s">
        <v>114</v>
      </c>
      <c r="AL4377" s="9"/>
    </row>
    <row r="4378" spans="1:38" hidden="1" x14ac:dyDescent="0.2">
      <c r="A4378" s="12">
        <v>3394</v>
      </c>
      <c r="B4378" s="12">
        <v>75</v>
      </c>
      <c r="C4378" s="11" t="s">
        <v>1533</v>
      </c>
      <c r="D4378" s="11" t="s">
        <v>1532</v>
      </c>
      <c r="E4378" s="12">
        <v>1978</v>
      </c>
      <c r="F4378" s="11" t="s">
        <v>809</v>
      </c>
      <c r="G4378" s="13">
        <v>2.48756218905473E-2</v>
      </c>
      <c r="H4378" s="13">
        <v>5</v>
      </c>
      <c r="I4378" s="13"/>
      <c r="J4378" s="11"/>
      <c r="K4378" s="11"/>
      <c r="L4378" s="11" t="s">
        <v>723</v>
      </c>
      <c r="M4378" s="11" t="s">
        <v>57</v>
      </c>
      <c r="N4378" s="11" t="s">
        <v>781</v>
      </c>
      <c r="O4378" s="11" t="s">
        <v>781</v>
      </c>
      <c r="P4378" s="11" t="s">
        <v>533</v>
      </c>
      <c r="Q4378" s="11" t="s">
        <v>315</v>
      </c>
      <c r="R4378" s="14"/>
      <c r="S4378" s="11" t="s">
        <v>1535</v>
      </c>
      <c r="T4378" s="11"/>
      <c r="U4378" s="11" t="s">
        <v>1536</v>
      </c>
      <c r="V4378" s="14"/>
      <c r="W4378" s="14"/>
      <c r="X4378" s="11" t="s">
        <v>92</v>
      </c>
      <c r="Y4378" s="11" t="s">
        <v>93</v>
      </c>
      <c r="Z4378" s="11" t="s">
        <v>20</v>
      </c>
      <c r="AA4378" s="11"/>
      <c r="AB4378" s="11" t="s">
        <v>184</v>
      </c>
      <c r="AC4378" s="11" t="s">
        <v>753</v>
      </c>
      <c r="AD4378" s="11"/>
      <c r="AE4378" s="11" t="s">
        <v>777</v>
      </c>
      <c r="AF4378" s="11"/>
      <c r="AG4378" s="11"/>
      <c r="AH4378" s="11"/>
      <c r="AI4378" s="11" t="s">
        <v>225</v>
      </c>
      <c r="AJ4378" s="9" t="s">
        <v>59</v>
      </c>
      <c r="AK4378" s="9" t="s">
        <v>114</v>
      </c>
      <c r="AL4378" s="9"/>
    </row>
    <row r="4379" spans="1:38" hidden="1" x14ac:dyDescent="0.2">
      <c r="A4379" s="12">
        <v>3394</v>
      </c>
      <c r="B4379" s="12">
        <v>76</v>
      </c>
      <c r="C4379" s="11" t="s">
        <v>1533</v>
      </c>
      <c r="D4379" s="11" t="s">
        <v>1532</v>
      </c>
      <c r="E4379" s="12">
        <v>1978</v>
      </c>
      <c r="F4379" s="11" t="s">
        <v>809</v>
      </c>
      <c r="G4379" s="13">
        <v>1.99004975124378E-2</v>
      </c>
      <c r="H4379" s="13">
        <v>4</v>
      </c>
      <c r="I4379" s="13"/>
      <c r="J4379" s="11"/>
      <c r="K4379" s="11"/>
      <c r="L4379" s="11" t="s">
        <v>724</v>
      </c>
      <c r="M4379" s="11" t="s">
        <v>57</v>
      </c>
      <c r="N4379" s="11" t="s">
        <v>781</v>
      </c>
      <c r="O4379" s="11" t="s">
        <v>781</v>
      </c>
      <c r="P4379" s="11" t="s">
        <v>533</v>
      </c>
      <c r="Q4379" s="11" t="s">
        <v>315</v>
      </c>
      <c r="R4379" s="14"/>
      <c r="S4379" s="11" t="s">
        <v>1535</v>
      </c>
      <c r="T4379" s="11"/>
      <c r="U4379" s="11" t="s">
        <v>1536</v>
      </c>
      <c r="V4379" s="14"/>
      <c r="W4379" s="14"/>
      <c r="X4379" s="11" t="s">
        <v>92</v>
      </c>
      <c r="Y4379" s="11" t="s">
        <v>93</v>
      </c>
      <c r="Z4379" s="11" t="s">
        <v>20</v>
      </c>
      <c r="AA4379" s="11"/>
      <c r="AB4379" s="11" t="s">
        <v>184</v>
      </c>
      <c r="AC4379" s="11" t="s">
        <v>753</v>
      </c>
      <c r="AD4379" s="11"/>
      <c r="AE4379" s="11" t="s">
        <v>777</v>
      </c>
      <c r="AF4379" s="11"/>
      <c r="AG4379" s="11"/>
      <c r="AH4379" s="11"/>
      <c r="AI4379" s="11" t="s">
        <v>225</v>
      </c>
      <c r="AJ4379" s="9" t="s">
        <v>59</v>
      </c>
      <c r="AK4379" s="9" t="s">
        <v>114</v>
      </c>
      <c r="AL4379" s="9"/>
    </row>
    <row r="4380" spans="1:38" hidden="1" x14ac:dyDescent="0.2">
      <c r="A4380" s="12">
        <v>3394</v>
      </c>
      <c r="B4380" s="12">
        <v>77</v>
      </c>
      <c r="C4380" s="11" t="s">
        <v>1533</v>
      </c>
      <c r="D4380" s="11" t="s">
        <v>1532</v>
      </c>
      <c r="E4380" s="12">
        <v>1978</v>
      </c>
      <c r="F4380" s="11" t="s">
        <v>809</v>
      </c>
      <c r="G4380" s="13">
        <v>1.49253731343284E-2</v>
      </c>
      <c r="H4380" s="13">
        <v>3</v>
      </c>
      <c r="I4380" s="13"/>
      <c r="J4380" s="11"/>
      <c r="K4380" s="11"/>
      <c r="L4380" s="11" t="s">
        <v>725</v>
      </c>
      <c r="M4380" s="11" t="s">
        <v>57</v>
      </c>
      <c r="N4380" s="11" t="s">
        <v>781</v>
      </c>
      <c r="O4380" s="11" t="s">
        <v>781</v>
      </c>
      <c r="P4380" s="11" t="s">
        <v>533</v>
      </c>
      <c r="Q4380" s="11" t="s">
        <v>315</v>
      </c>
      <c r="R4380" s="14"/>
      <c r="S4380" s="11" t="s">
        <v>1535</v>
      </c>
      <c r="T4380" s="11"/>
      <c r="U4380" s="11" t="s">
        <v>1536</v>
      </c>
      <c r="V4380" s="14"/>
      <c r="W4380" s="14"/>
      <c r="X4380" s="11" t="s">
        <v>92</v>
      </c>
      <c r="Y4380" s="11" t="s">
        <v>93</v>
      </c>
      <c r="Z4380" s="11" t="s">
        <v>20</v>
      </c>
      <c r="AA4380" s="11"/>
      <c r="AB4380" s="11" t="s">
        <v>184</v>
      </c>
      <c r="AC4380" s="11" t="s">
        <v>753</v>
      </c>
      <c r="AD4380" s="11"/>
      <c r="AE4380" s="11" t="s">
        <v>777</v>
      </c>
      <c r="AF4380" s="11"/>
      <c r="AG4380" s="11"/>
      <c r="AH4380" s="11"/>
      <c r="AI4380" s="11" t="s">
        <v>225</v>
      </c>
      <c r="AJ4380" s="9" t="s">
        <v>59</v>
      </c>
      <c r="AK4380" s="9" t="s">
        <v>114</v>
      </c>
      <c r="AL4380" s="9"/>
    </row>
    <row r="4381" spans="1:38" hidden="1" x14ac:dyDescent="0.2">
      <c r="A4381" s="12">
        <v>3394</v>
      </c>
      <c r="B4381" s="12">
        <v>78</v>
      </c>
      <c r="C4381" s="11" t="s">
        <v>1533</v>
      </c>
      <c r="D4381" s="11" t="s">
        <v>1532</v>
      </c>
      <c r="E4381" s="12">
        <v>1978</v>
      </c>
      <c r="F4381" s="11" t="s">
        <v>809</v>
      </c>
      <c r="G4381" s="13">
        <v>3.4825870646766198E-2</v>
      </c>
      <c r="H4381" s="13">
        <v>7</v>
      </c>
      <c r="I4381" s="13"/>
      <c r="J4381" s="11"/>
      <c r="K4381" s="11"/>
      <c r="L4381" s="11" t="s">
        <v>726</v>
      </c>
      <c r="M4381" s="11" t="s">
        <v>57</v>
      </c>
      <c r="N4381" s="11" t="s">
        <v>781</v>
      </c>
      <c r="O4381" s="11" t="s">
        <v>781</v>
      </c>
      <c r="P4381" s="11" t="s">
        <v>533</v>
      </c>
      <c r="Q4381" s="11" t="s">
        <v>315</v>
      </c>
      <c r="R4381" s="14"/>
      <c r="S4381" s="11" t="s">
        <v>1535</v>
      </c>
      <c r="T4381" s="11"/>
      <c r="U4381" s="11" t="s">
        <v>1536</v>
      </c>
      <c r="V4381" s="14"/>
      <c r="W4381" s="14"/>
      <c r="X4381" s="11" t="s">
        <v>92</v>
      </c>
      <c r="Y4381" s="11" t="s">
        <v>93</v>
      </c>
      <c r="Z4381" s="11" t="s">
        <v>20</v>
      </c>
      <c r="AA4381" s="11"/>
      <c r="AB4381" s="11" t="s">
        <v>184</v>
      </c>
      <c r="AC4381" s="11" t="s">
        <v>753</v>
      </c>
      <c r="AD4381" s="11"/>
      <c r="AE4381" s="11" t="s">
        <v>777</v>
      </c>
      <c r="AF4381" s="11"/>
      <c r="AG4381" s="11"/>
      <c r="AH4381" s="11"/>
      <c r="AI4381" s="11" t="s">
        <v>225</v>
      </c>
      <c r="AJ4381" s="9" t="s">
        <v>59</v>
      </c>
      <c r="AK4381" s="9" t="s">
        <v>114</v>
      </c>
      <c r="AL4381" s="9"/>
    </row>
    <row r="4382" spans="1:38" hidden="1" x14ac:dyDescent="0.2">
      <c r="A4382" s="12">
        <v>3394</v>
      </c>
      <c r="B4382" s="12">
        <v>79</v>
      </c>
      <c r="C4382" s="11" t="s">
        <v>1533</v>
      </c>
      <c r="D4382" s="11" t="s">
        <v>1532</v>
      </c>
      <c r="E4382" s="12">
        <v>1978</v>
      </c>
      <c r="F4382" s="11" t="s">
        <v>809</v>
      </c>
      <c r="G4382" s="13">
        <v>2.9850746268656699E-2</v>
      </c>
      <c r="H4382" s="13">
        <v>6</v>
      </c>
      <c r="I4382" s="13"/>
      <c r="J4382" s="11"/>
      <c r="K4382" s="11"/>
      <c r="L4382" s="11" t="s">
        <v>727</v>
      </c>
      <c r="M4382" s="11" t="s">
        <v>57</v>
      </c>
      <c r="N4382" s="11" t="s">
        <v>781</v>
      </c>
      <c r="O4382" s="11" t="s">
        <v>781</v>
      </c>
      <c r="P4382" s="11" t="s">
        <v>533</v>
      </c>
      <c r="Q4382" s="11" t="s">
        <v>315</v>
      </c>
      <c r="R4382" s="14"/>
      <c r="S4382" s="11" t="s">
        <v>1535</v>
      </c>
      <c r="T4382" s="11"/>
      <c r="U4382" s="11" t="s">
        <v>1536</v>
      </c>
      <c r="V4382" s="14"/>
      <c r="W4382" s="14"/>
      <c r="X4382" s="11" t="s">
        <v>92</v>
      </c>
      <c r="Y4382" s="11" t="s">
        <v>93</v>
      </c>
      <c r="Z4382" s="11" t="s">
        <v>20</v>
      </c>
      <c r="AA4382" s="11"/>
      <c r="AB4382" s="11" t="s">
        <v>184</v>
      </c>
      <c r="AC4382" s="11" t="s">
        <v>753</v>
      </c>
      <c r="AD4382" s="11"/>
      <c r="AE4382" s="11" t="s">
        <v>777</v>
      </c>
      <c r="AF4382" s="11"/>
      <c r="AG4382" s="11"/>
      <c r="AH4382" s="11"/>
      <c r="AI4382" s="11" t="s">
        <v>225</v>
      </c>
      <c r="AJ4382" s="9" t="s">
        <v>59</v>
      </c>
      <c r="AK4382" s="9" t="s">
        <v>114</v>
      </c>
      <c r="AL4382" s="9"/>
    </row>
    <row r="4383" spans="1:38" hidden="1" x14ac:dyDescent="0.2">
      <c r="A4383" s="12">
        <v>3394</v>
      </c>
      <c r="B4383" s="12">
        <v>80</v>
      </c>
      <c r="C4383" s="11" t="s">
        <v>1533</v>
      </c>
      <c r="D4383" s="11" t="s">
        <v>1532</v>
      </c>
      <c r="E4383" s="12">
        <v>1978</v>
      </c>
      <c r="F4383" s="11" t="s">
        <v>809</v>
      </c>
      <c r="G4383" s="13">
        <v>4.47761194029851E-2</v>
      </c>
      <c r="H4383" s="13">
        <v>9</v>
      </c>
      <c r="I4383" s="13"/>
      <c r="J4383" s="11"/>
      <c r="K4383" s="11"/>
      <c r="L4383" s="11" t="s">
        <v>728</v>
      </c>
      <c r="M4383" s="11" t="s">
        <v>57</v>
      </c>
      <c r="N4383" s="11" t="s">
        <v>781</v>
      </c>
      <c r="O4383" s="11" t="s">
        <v>781</v>
      </c>
      <c r="P4383" s="11" t="s">
        <v>533</v>
      </c>
      <c r="Q4383" s="11" t="s">
        <v>315</v>
      </c>
      <c r="R4383" s="14"/>
      <c r="S4383" s="11" t="s">
        <v>1535</v>
      </c>
      <c r="T4383" s="11"/>
      <c r="U4383" s="11" t="s">
        <v>1536</v>
      </c>
      <c r="V4383" s="14"/>
      <c r="W4383" s="14"/>
      <c r="X4383" s="11" t="s">
        <v>92</v>
      </c>
      <c r="Y4383" s="11" t="s">
        <v>93</v>
      </c>
      <c r="Z4383" s="11" t="s">
        <v>20</v>
      </c>
      <c r="AA4383" s="11"/>
      <c r="AB4383" s="11" t="s">
        <v>184</v>
      </c>
      <c r="AC4383" s="11" t="s">
        <v>753</v>
      </c>
      <c r="AD4383" s="11"/>
      <c r="AE4383" s="11" t="s">
        <v>777</v>
      </c>
      <c r="AF4383" s="11"/>
      <c r="AG4383" s="11"/>
      <c r="AH4383" s="11"/>
      <c r="AI4383" s="11" t="s">
        <v>225</v>
      </c>
      <c r="AJ4383" s="9" t="s">
        <v>59</v>
      </c>
      <c r="AK4383" s="9" t="s">
        <v>114</v>
      </c>
      <c r="AL4383" s="9"/>
    </row>
    <row r="4384" spans="1:38" hidden="1" x14ac:dyDescent="0.2">
      <c r="A4384" s="12">
        <v>3394</v>
      </c>
      <c r="B4384" s="12">
        <v>81</v>
      </c>
      <c r="C4384" s="11" t="s">
        <v>1533</v>
      </c>
      <c r="D4384" s="11" t="s">
        <v>1532</v>
      </c>
      <c r="E4384" s="12">
        <v>1978</v>
      </c>
      <c r="F4384" s="11" t="s">
        <v>809</v>
      </c>
      <c r="G4384" s="13">
        <v>3.98009950248756E-2</v>
      </c>
      <c r="H4384" s="13">
        <v>8</v>
      </c>
      <c r="I4384" s="13"/>
      <c r="J4384" s="11"/>
      <c r="K4384" s="11"/>
      <c r="L4384" s="11" t="s">
        <v>729</v>
      </c>
      <c r="M4384" s="11" t="s">
        <v>57</v>
      </c>
      <c r="N4384" s="11" t="s">
        <v>781</v>
      </c>
      <c r="O4384" s="11" t="s">
        <v>781</v>
      </c>
      <c r="P4384" s="11" t="s">
        <v>533</v>
      </c>
      <c r="Q4384" s="11" t="s">
        <v>315</v>
      </c>
      <c r="R4384" s="14"/>
      <c r="S4384" s="11" t="s">
        <v>1535</v>
      </c>
      <c r="T4384" s="11"/>
      <c r="U4384" s="11" t="s">
        <v>1536</v>
      </c>
      <c r="V4384" s="14"/>
      <c r="W4384" s="14"/>
      <c r="X4384" s="11" t="s">
        <v>92</v>
      </c>
      <c r="Y4384" s="11" t="s">
        <v>93</v>
      </c>
      <c r="Z4384" s="11" t="s">
        <v>20</v>
      </c>
      <c r="AA4384" s="11"/>
      <c r="AB4384" s="11" t="s">
        <v>184</v>
      </c>
      <c r="AC4384" s="11" t="s">
        <v>753</v>
      </c>
      <c r="AD4384" s="11"/>
      <c r="AE4384" s="11" t="s">
        <v>777</v>
      </c>
      <c r="AF4384" s="11"/>
      <c r="AG4384" s="11"/>
      <c r="AH4384" s="11"/>
      <c r="AI4384" s="11" t="s">
        <v>225</v>
      </c>
      <c r="AJ4384" s="9" t="s">
        <v>59</v>
      </c>
      <c r="AK4384" s="9" t="s">
        <v>114</v>
      </c>
      <c r="AL4384" s="9"/>
    </row>
    <row r="4385" spans="1:38" hidden="1" x14ac:dyDescent="0.2">
      <c r="A4385" s="12">
        <v>3394</v>
      </c>
      <c r="B4385" s="12">
        <v>82</v>
      </c>
      <c r="C4385" s="11" t="s">
        <v>1533</v>
      </c>
      <c r="D4385" s="11" t="s">
        <v>1532</v>
      </c>
      <c r="E4385" s="12">
        <v>1978</v>
      </c>
      <c r="F4385" s="11" t="s">
        <v>809</v>
      </c>
      <c r="G4385" s="13">
        <v>2.9850746268656699E-2</v>
      </c>
      <c r="H4385" s="13">
        <v>6</v>
      </c>
      <c r="I4385" s="13"/>
      <c r="J4385" s="11"/>
      <c r="K4385" s="11"/>
      <c r="L4385" s="11" t="s">
        <v>730</v>
      </c>
      <c r="M4385" s="11" t="s">
        <v>57</v>
      </c>
      <c r="N4385" s="11" t="s">
        <v>781</v>
      </c>
      <c r="O4385" s="11" t="s">
        <v>781</v>
      </c>
      <c r="P4385" s="11" t="s">
        <v>533</v>
      </c>
      <c r="Q4385" s="11" t="s">
        <v>315</v>
      </c>
      <c r="R4385" s="14"/>
      <c r="S4385" s="11" t="s">
        <v>1535</v>
      </c>
      <c r="T4385" s="11"/>
      <c r="U4385" s="11" t="s">
        <v>1536</v>
      </c>
      <c r="V4385" s="14"/>
      <c r="W4385" s="14"/>
      <c r="X4385" s="11" t="s">
        <v>92</v>
      </c>
      <c r="Y4385" s="11" t="s">
        <v>93</v>
      </c>
      <c r="Z4385" s="11" t="s">
        <v>20</v>
      </c>
      <c r="AA4385" s="11"/>
      <c r="AB4385" s="11" t="s">
        <v>184</v>
      </c>
      <c r="AC4385" s="11" t="s">
        <v>753</v>
      </c>
      <c r="AD4385" s="11"/>
      <c r="AE4385" s="11" t="s">
        <v>777</v>
      </c>
      <c r="AF4385" s="11"/>
      <c r="AG4385" s="11"/>
      <c r="AH4385" s="11"/>
      <c r="AI4385" s="11" t="s">
        <v>225</v>
      </c>
      <c r="AJ4385" s="9" t="s">
        <v>59</v>
      </c>
      <c r="AK4385" s="9" t="s">
        <v>114</v>
      </c>
      <c r="AL4385" s="9"/>
    </row>
    <row r="4386" spans="1:38" hidden="1" x14ac:dyDescent="0.2">
      <c r="A4386" s="12">
        <v>3394</v>
      </c>
      <c r="B4386" s="12">
        <v>83</v>
      </c>
      <c r="C4386" s="11" t="s">
        <v>1533</v>
      </c>
      <c r="D4386" s="11" t="s">
        <v>1532</v>
      </c>
      <c r="E4386" s="12">
        <v>1978</v>
      </c>
      <c r="F4386" s="11" t="s">
        <v>809</v>
      </c>
      <c r="G4386" s="13">
        <v>2.9850746268656699E-2</v>
      </c>
      <c r="H4386" s="13">
        <v>6</v>
      </c>
      <c r="I4386" s="13"/>
      <c r="J4386" s="11"/>
      <c r="K4386" s="11"/>
      <c r="L4386" s="11" t="s">
        <v>736</v>
      </c>
      <c r="M4386" s="11" t="s">
        <v>57</v>
      </c>
      <c r="N4386" s="11" t="s">
        <v>781</v>
      </c>
      <c r="O4386" s="11" t="s">
        <v>781</v>
      </c>
      <c r="P4386" s="11" t="s">
        <v>533</v>
      </c>
      <c r="Q4386" s="11" t="s">
        <v>315</v>
      </c>
      <c r="R4386" s="14"/>
      <c r="S4386" s="11" t="s">
        <v>1535</v>
      </c>
      <c r="T4386" s="11"/>
      <c r="U4386" s="11" t="s">
        <v>1536</v>
      </c>
      <c r="V4386" s="14"/>
      <c r="W4386" s="14"/>
      <c r="X4386" s="11" t="s">
        <v>92</v>
      </c>
      <c r="Y4386" s="11" t="s">
        <v>93</v>
      </c>
      <c r="Z4386" s="11" t="s">
        <v>20</v>
      </c>
      <c r="AA4386" s="11"/>
      <c r="AB4386" s="11" t="s">
        <v>184</v>
      </c>
      <c r="AC4386" s="11" t="s">
        <v>753</v>
      </c>
      <c r="AD4386" s="11"/>
      <c r="AE4386" s="11" t="s">
        <v>777</v>
      </c>
      <c r="AF4386" s="11"/>
      <c r="AG4386" s="11"/>
      <c r="AH4386" s="11"/>
      <c r="AI4386" s="11" t="s">
        <v>225</v>
      </c>
      <c r="AJ4386" s="9" t="s">
        <v>59</v>
      </c>
      <c r="AK4386" s="9" t="s">
        <v>114</v>
      </c>
      <c r="AL4386" s="9"/>
    </row>
    <row r="4387" spans="1:38" hidden="1" x14ac:dyDescent="0.2">
      <c r="A4387" s="12">
        <v>3394</v>
      </c>
      <c r="B4387" s="12">
        <v>84</v>
      </c>
      <c r="C4387" s="11" t="s">
        <v>1533</v>
      </c>
      <c r="D4387" s="11" t="s">
        <v>1532</v>
      </c>
      <c r="E4387" s="12">
        <v>1978</v>
      </c>
      <c r="F4387" s="11" t="s">
        <v>809</v>
      </c>
      <c r="G4387" s="13">
        <v>2.48756218905473E-2</v>
      </c>
      <c r="H4387" s="13">
        <v>5</v>
      </c>
      <c r="I4387" s="13"/>
      <c r="J4387" s="11"/>
      <c r="K4387" s="11"/>
      <c r="L4387" s="11" t="s">
        <v>737</v>
      </c>
      <c r="M4387" s="11" t="s">
        <v>57</v>
      </c>
      <c r="N4387" s="11" t="s">
        <v>781</v>
      </c>
      <c r="O4387" s="11" t="s">
        <v>781</v>
      </c>
      <c r="P4387" s="11" t="s">
        <v>533</v>
      </c>
      <c r="Q4387" s="11" t="s">
        <v>315</v>
      </c>
      <c r="R4387" s="14"/>
      <c r="S4387" s="11" t="s">
        <v>1535</v>
      </c>
      <c r="T4387" s="11"/>
      <c r="U4387" s="11" t="s">
        <v>1536</v>
      </c>
      <c r="V4387" s="14"/>
      <c r="W4387" s="14"/>
      <c r="X4387" s="11" t="s">
        <v>92</v>
      </c>
      <c r="Y4387" s="11" t="s">
        <v>93</v>
      </c>
      <c r="Z4387" s="11" t="s">
        <v>20</v>
      </c>
      <c r="AA4387" s="11"/>
      <c r="AB4387" s="11" t="s">
        <v>184</v>
      </c>
      <c r="AC4387" s="11" t="s">
        <v>753</v>
      </c>
      <c r="AD4387" s="11"/>
      <c r="AE4387" s="11" t="s">
        <v>777</v>
      </c>
      <c r="AF4387" s="11"/>
      <c r="AG4387" s="11"/>
      <c r="AH4387" s="11"/>
      <c r="AI4387" s="11" t="s">
        <v>225</v>
      </c>
      <c r="AJ4387" s="9" t="s">
        <v>59</v>
      </c>
      <c r="AK4387" s="9" t="s">
        <v>114</v>
      </c>
      <c r="AL4387" s="9"/>
    </row>
    <row r="4388" spans="1:38" hidden="1" x14ac:dyDescent="0.2">
      <c r="A4388" s="12">
        <v>3394</v>
      </c>
      <c r="B4388" s="12">
        <v>85</v>
      </c>
      <c r="C4388" s="11" t="s">
        <v>1533</v>
      </c>
      <c r="D4388" s="11" t="s">
        <v>1532</v>
      </c>
      <c r="E4388" s="12">
        <v>1978</v>
      </c>
      <c r="F4388" s="11" t="s">
        <v>809</v>
      </c>
      <c r="G4388" s="13">
        <v>4.47761194029851E-2</v>
      </c>
      <c r="H4388" s="13">
        <v>9</v>
      </c>
      <c r="I4388" s="13"/>
      <c r="J4388" s="11"/>
      <c r="K4388" s="11"/>
      <c r="L4388" s="11" t="s">
        <v>738</v>
      </c>
      <c r="M4388" s="11" t="s">
        <v>57</v>
      </c>
      <c r="N4388" s="11" t="s">
        <v>781</v>
      </c>
      <c r="O4388" s="11" t="s">
        <v>781</v>
      </c>
      <c r="P4388" s="11" t="s">
        <v>533</v>
      </c>
      <c r="Q4388" s="11" t="s">
        <v>315</v>
      </c>
      <c r="R4388" s="14"/>
      <c r="S4388" s="11" t="s">
        <v>1535</v>
      </c>
      <c r="T4388" s="11"/>
      <c r="U4388" s="11" t="s">
        <v>1536</v>
      </c>
      <c r="V4388" s="14"/>
      <c r="W4388" s="14"/>
      <c r="X4388" s="11" t="s">
        <v>92</v>
      </c>
      <c r="Y4388" s="11" t="s">
        <v>93</v>
      </c>
      <c r="Z4388" s="11" t="s">
        <v>20</v>
      </c>
      <c r="AA4388" s="11"/>
      <c r="AB4388" s="11" t="s">
        <v>184</v>
      </c>
      <c r="AC4388" s="11" t="s">
        <v>753</v>
      </c>
      <c r="AD4388" s="11"/>
      <c r="AE4388" s="11" t="s">
        <v>777</v>
      </c>
      <c r="AF4388" s="11"/>
      <c r="AG4388" s="11"/>
      <c r="AH4388" s="11"/>
      <c r="AI4388" s="11" t="s">
        <v>225</v>
      </c>
      <c r="AJ4388" s="9" t="s">
        <v>59</v>
      </c>
      <c r="AK4388" s="9" t="s">
        <v>114</v>
      </c>
      <c r="AL4388" s="9"/>
    </row>
    <row r="4389" spans="1:38" hidden="1" x14ac:dyDescent="0.2">
      <c r="A4389" s="12">
        <v>3394</v>
      </c>
      <c r="B4389" s="12">
        <v>86</v>
      </c>
      <c r="C4389" s="11" t="s">
        <v>1533</v>
      </c>
      <c r="D4389" s="11" t="s">
        <v>1532</v>
      </c>
      <c r="E4389" s="12">
        <v>1978</v>
      </c>
      <c r="F4389" s="11" t="s">
        <v>809</v>
      </c>
      <c r="G4389" s="13">
        <v>3.98009950248756E-2</v>
      </c>
      <c r="H4389" s="13">
        <v>8</v>
      </c>
      <c r="I4389" s="13"/>
      <c r="J4389" s="11"/>
      <c r="K4389" s="11"/>
      <c r="L4389" s="11" t="s">
        <v>739</v>
      </c>
      <c r="M4389" s="11" t="s">
        <v>57</v>
      </c>
      <c r="N4389" s="11" t="s">
        <v>781</v>
      </c>
      <c r="O4389" s="11" t="s">
        <v>781</v>
      </c>
      <c r="P4389" s="11" t="s">
        <v>533</v>
      </c>
      <c r="Q4389" s="11" t="s">
        <v>315</v>
      </c>
      <c r="R4389" s="14"/>
      <c r="S4389" s="11" t="s">
        <v>1535</v>
      </c>
      <c r="T4389" s="11"/>
      <c r="U4389" s="11" t="s">
        <v>1536</v>
      </c>
      <c r="V4389" s="14"/>
      <c r="W4389" s="14"/>
      <c r="X4389" s="11" t="s">
        <v>92</v>
      </c>
      <c r="Y4389" s="11" t="s">
        <v>93</v>
      </c>
      <c r="Z4389" s="11" t="s">
        <v>20</v>
      </c>
      <c r="AA4389" s="11"/>
      <c r="AB4389" s="11" t="s">
        <v>184</v>
      </c>
      <c r="AC4389" s="11" t="s">
        <v>753</v>
      </c>
      <c r="AD4389" s="11"/>
      <c r="AE4389" s="11" t="s">
        <v>777</v>
      </c>
      <c r="AF4389" s="11"/>
      <c r="AG4389" s="11"/>
      <c r="AH4389" s="11"/>
      <c r="AI4389" s="11" t="s">
        <v>225</v>
      </c>
      <c r="AJ4389" s="9" t="s">
        <v>59</v>
      </c>
      <c r="AK4389" s="9" t="s">
        <v>114</v>
      </c>
      <c r="AL4389" s="9"/>
    </row>
    <row r="4390" spans="1:38" hidden="1" x14ac:dyDescent="0.2">
      <c r="A4390" s="12">
        <v>3394</v>
      </c>
      <c r="B4390" s="12">
        <v>87</v>
      </c>
      <c r="C4390" s="11" t="s">
        <v>1533</v>
      </c>
      <c r="D4390" s="11" t="s">
        <v>1532</v>
      </c>
      <c r="E4390" s="12">
        <v>1978</v>
      </c>
      <c r="F4390" s="11" t="s">
        <v>809</v>
      </c>
      <c r="G4390" s="13">
        <v>2.48756218905473E-2</v>
      </c>
      <c r="H4390" s="13">
        <v>5</v>
      </c>
      <c r="I4390" s="13"/>
      <c r="J4390" s="11"/>
      <c r="K4390" s="11"/>
      <c r="L4390" s="11" t="s">
        <v>740</v>
      </c>
      <c r="M4390" s="11" t="s">
        <v>57</v>
      </c>
      <c r="N4390" s="11" t="s">
        <v>781</v>
      </c>
      <c r="O4390" s="11" t="s">
        <v>781</v>
      </c>
      <c r="P4390" s="11" t="s">
        <v>533</v>
      </c>
      <c r="Q4390" s="11" t="s">
        <v>315</v>
      </c>
      <c r="R4390" s="14"/>
      <c r="S4390" s="11" t="s">
        <v>1535</v>
      </c>
      <c r="T4390" s="11"/>
      <c r="U4390" s="11" t="s">
        <v>1536</v>
      </c>
      <c r="V4390" s="14"/>
      <c r="W4390" s="14"/>
      <c r="X4390" s="11" t="s">
        <v>92</v>
      </c>
      <c r="Y4390" s="11" t="s">
        <v>93</v>
      </c>
      <c r="Z4390" s="11" t="s">
        <v>20</v>
      </c>
      <c r="AA4390" s="11"/>
      <c r="AB4390" s="11" t="s">
        <v>184</v>
      </c>
      <c r="AC4390" s="11" t="s">
        <v>753</v>
      </c>
      <c r="AD4390" s="11"/>
      <c r="AE4390" s="11" t="s">
        <v>777</v>
      </c>
      <c r="AF4390" s="11"/>
      <c r="AG4390" s="11"/>
      <c r="AH4390" s="11"/>
      <c r="AI4390" s="11" t="s">
        <v>225</v>
      </c>
      <c r="AJ4390" s="9" t="s">
        <v>59</v>
      </c>
      <c r="AK4390" s="9" t="s">
        <v>114</v>
      </c>
      <c r="AL4390" s="9"/>
    </row>
    <row r="4391" spans="1:38" hidden="1" x14ac:dyDescent="0.2">
      <c r="A4391" s="12">
        <v>3394</v>
      </c>
      <c r="B4391" s="12">
        <v>88</v>
      </c>
      <c r="C4391" s="11" t="s">
        <v>1533</v>
      </c>
      <c r="D4391" s="11" t="s">
        <v>1532</v>
      </c>
      <c r="E4391" s="12">
        <v>1978</v>
      </c>
      <c r="F4391" s="11" t="s">
        <v>809</v>
      </c>
      <c r="G4391" s="13">
        <v>2.48756218905473E-2</v>
      </c>
      <c r="H4391" s="13">
        <v>5</v>
      </c>
      <c r="I4391" s="13"/>
      <c r="J4391" s="11"/>
      <c r="K4391" s="11"/>
      <c r="L4391" s="11" t="s">
        <v>741</v>
      </c>
      <c r="M4391" s="11" t="s">
        <v>57</v>
      </c>
      <c r="N4391" s="11" t="s">
        <v>781</v>
      </c>
      <c r="O4391" s="11" t="s">
        <v>781</v>
      </c>
      <c r="P4391" s="11" t="s">
        <v>533</v>
      </c>
      <c r="Q4391" s="11" t="s">
        <v>315</v>
      </c>
      <c r="R4391" s="14"/>
      <c r="S4391" s="11" t="s">
        <v>1535</v>
      </c>
      <c r="T4391" s="11"/>
      <c r="U4391" s="11" t="s">
        <v>1536</v>
      </c>
      <c r="V4391" s="14"/>
      <c r="W4391" s="14"/>
      <c r="X4391" s="11" t="s">
        <v>92</v>
      </c>
      <c r="Y4391" s="11" t="s">
        <v>93</v>
      </c>
      <c r="Z4391" s="11" t="s">
        <v>20</v>
      </c>
      <c r="AA4391" s="11"/>
      <c r="AB4391" s="11" t="s">
        <v>184</v>
      </c>
      <c r="AC4391" s="11" t="s">
        <v>753</v>
      </c>
      <c r="AD4391" s="11"/>
      <c r="AE4391" s="11" t="s">
        <v>777</v>
      </c>
      <c r="AF4391" s="11"/>
      <c r="AG4391" s="11"/>
      <c r="AH4391" s="11"/>
      <c r="AI4391" s="11" t="s">
        <v>225</v>
      </c>
      <c r="AJ4391" s="9" t="s">
        <v>59</v>
      </c>
      <c r="AK4391" s="9" t="s">
        <v>114</v>
      </c>
      <c r="AL4391" s="9"/>
    </row>
    <row r="4392" spans="1:38" hidden="1" x14ac:dyDescent="0.2">
      <c r="A4392" s="12">
        <v>3394</v>
      </c>
      <c r="B4392" s="12">
        <v>89</v>
      </c>
      <c r="C4392" s="11" t="s">
        <v>1533</v>
      </c>
      <c r="D4392" s="11" t="s">
        <v>1532</v>
      </c>
      <c r="E4392" s="12">
        <v>1978</v>
      </c>
      <c r="F4392" s="11" t="s">
        <v>809</v>
      </c>
      <c r="G4392" s="13">
        <v>1.99004975124378E-2</v>
      </c>
      <c r="H4392" s="13">
        <v>4</v>
      </c>
      <c r="I4392" s="13"/>
      <c r="J4392" s="11"/>
      <c r="K4392" s="11"/>
      <c r="L4392" s="11" t="s">
        <v>742</v>
      </c>
      <c r="M4392" s="11" t="s">
        <v>57</v>
      </c>
      <c r="N4392" s="11" t="s">
        <v>781</v>
      </c>
      <c r="O4392" s="11" t="s">
        <v>781</v>
      </c>
      <c r="P4392" s="11" t="s">
        <v>533</v>
      </c>
      <c r="Q4392" s="11" t="s">
        <v>315</v>
      </c>
      <c r="R4392" s="14"/>
      <c r="S4392" s="11" t="s">
        <v>1535</v>
      </c>
      <c r="T4392" s="11"/>
      <c r="U4392" s="11" t="s">
        <v>1536</v>
      </c>
      <c r="V4392" s="14"/>
      <c r="W4392" s="14"/>
      <c r="X4392" s="11" t="s">
        <v>92</v>
      </c>
      <c r="Y4392" s="11" t="s">
        <v>93</v>
      </c>
      <c r="Z4392" s="11" t="s">
        <v>20</v>
      </c>
      <c r="AA4392" s="11"/>
      <c r="AB4392" s="11" t="s">
        <v>184</v>
      </c>
      <c r="AC4392" s="11" t="s">
        <v>753</v>
      </c>
      <c r="AD4392" s="11"/>
      <c r="AE4392" s="11" t="s">
        <v>777</v>
      </c>
      <c r="AF4392" s="11"/>
      <c r="AG4392" s="11"/>
      <c r="AH4392" s="11"/>
      <c r="AI4392" s="11" t="s">
        <v>225</v>
      </c>
      <c r="AJ4392" s="9" t="s">
        <v>59</v>
      </c>
      <c r="AK4392" s="9" t="s">
        <v>114</v>
      </c>
      <c r="AL4392" s="9"/>
    </row>
    <row r="4393" spans="1:38" hidden="1" x14ac:dyDescent="0.2">
      <c r="A4393" s="12">
        <v>3394</v>
      </c>
      <c r="B4393" s="12">
        <v>90</v>
      </c>
      <c r="C4393" s="11" t="s">
        <v>1533</v>
      </c>
      <c r="D4393" s="11" t="s">
        <v>1532</v>
      </c>
      <c r="E4393" s="12">
        <v>1978</v>
      </c>
      <c r="F4393" s="11" t="s">
        <v>809</v>
      </c>
      <c r="G4393" s="13">
        <v>2.48756218905473E-2</v>
      </c>
      <c r="H4393" s="13">
        <v>5</v>
      </c>
      <c r="I4393" s="13"/>
      <c r="J4393" s="11"/>
      <c r="K4393" s="11"/>
      <c r="L4393" s="11" t="s">
        <v>743</v>
      </c>
      <c r="M4393" s="11" t="s">
        <v>57</v>
      </c>
      <c r="N4393" s="11" t="s">
        <v>781</v>
      </c>
      <c r="O4393" s="11" t="s">
        <v>781</v>
      </c>
      <c r="P4393" s="11" t="s">
        <v>533</v>
      </c>
      <c r="Q4393" s="11" t="s">
        <v>315</v>
      </c>
      <c r="R4393" s="14"/>
      <c r="S4393" s="11" t="s">
        <v>1535</v>
      </c>
      <c r="T4393" s="11"/>
      <c r="U4393" s="11" t="s">
        <v>1536</v>
      </c>
      <c r="V4393" s="14"/>
      <c r="W4393" s="14"/>
      <c r="X4393" s="11" t="s">
        <v>92</v>
      </c>
      <c r="Y4393" s="11" t="s">
        <v>93</v>
      </c>
      <c r="Z4393" s="11" t="s">
        <v>20</v>
      </c>
      <c r="AA4393" s="11"/>
      <c r="AB4393" s="11" t="s">
        <v>184</v>
      </c>
      <c r="AC4393" s="11" t="s">
        <v>753</v>
      </c>
      <c r="AD4393" s="11"/>
      <c r="AE4393" s="11" t="s">
        <v>777</v>
      </c>
      <c r="AF4393" s="11"/>
      <c r="AG4393" s="11"/>
      <c r="AH4393" s="11"/>
      <c r="AI4393" s="11" t="s">
        <v>225</v>
      </c>
      <c r="AJ4393" s="9" t="s">
        <v>59</v>
      </c>
      <c r="AK4393" s="9" t="s">
        <v>114</v>
      </c>
      <c r="AL4393" s="9"/>
    </row>
    <row r="4394" spans="1:38" hidden="1" x14ac:dyDescent="0.2">
      <c r="A4394" s="12">
        <v>3394</v>
      </c>
      <c r="B4394" s="12">
        <v>91</v>
      </c>
      <c r="C4394" s="11" t="s">
        <v>1533</v>
      </c>
      <c r="D4394" s="11" t="s">
        <v>1532</v>
      </c>
      <c r="E4394" s="12">
        <v>1978</v>
      </c>
      <c r="F4394" s="11" t="s">
        <v>809</v>
      </c>
      <c r="G4394" s="13">
        <v>2.48756218905473E-2</v>
      </c>
      <c r="H4394" s="13">
        <v>5</v>
      </c>
      <c r="I4394" s="13"/>
      <c r="J4394" s="11"/>
      <c r="K4394" s="11"/>
      <c r="L4394" s="11" t="s">
        <v>744</v>
      </c>
      <c r="M4394" s="11" t="s">
        <v>57</v>
      </c>
      <c r="N4394" s="11" t="s">
        <v>781</v>
      </c>
      <c r="O4394" s="11" t="s">
        <v>781</v>
      </c>
      <c r="P4394" s="11" t="s">
        <v>533</v>
      </c>
      <c r="Q4394" s="11" t="s">
        <v>315</v>
      </c>
      <c r="R4394" s="14"/>
      <c r="S4394" s="11" t="s">
        <v>1535</v>
      </c>
      <c r="T4394" s="11"/>
      <c r="U4394" s="11" t="s">
        <v>1536</v>
      </c>
      <c r="V4394" s="14"/>
      <c r="W4394" s="14"/>
      <c r="X4394" s="11" t="s">
        <v>92</v>
      </c>
      <c r="Y4394" s="11" t="s">
        <v>93</v>
      </c>
      <c r="Z4394" s="11" t="s">
        <v>20</v>
      </c>
      <c r="AA4394" s="11"/>
      <c r="AB4394" s="11" t="s">
        <v>184</v>
      </c>
      <c r="AC4394" s="11" t="s">
        <v>753</v>
      </c>
      <c r="AD4394" s="11"/>
      <c r="AE4394" s="11" t="s">
        <v>777</v>
      </c>
      <c r="AF4394" s="11"/>
      <c r="AG4394" s="11"/>
      <c r="AH4394" s="11"/>
      <c r="AI4394" s="11" t="s">
        <v>225</v>
      </c>
      <c r="AJ4394" s="9" t="s">
        <v>59</v>
      </c>
      <c r="AK4394" s="9" t="s">
        <v>114</v>
      </c>
      <c r="AL4394" s="9"/>
    </row>
    <row r="4395" spans="1:38" hidden="1" x14ac:dyDescent="0.2">
      <c r="A4395" s="12">
        <v>3394</v>
      </c>
      <c r="B4395" s="12">
        <v>92</v>
      </c>
      <c r="C4395" s="11" t="s">
        <v>1533</v>
      </c>
      <c r="D4395" s="11" t="s">
        <v>1532</v>
      </c>
      <c r="E4395" s="12">
        <v>1978</v>
      </c>
      <c r="F4395" s="11" t="s">
        <v>809</v>
      </c>
      <c r="G4395" s="13">
        <v>1.99004975124378E-2</v>
      </c>
      <c r="H4395" s="13">
        <v>4</v>
      </c>
      <c r="I4395" s="13"/>
      <c r="J4395" s="11"/>
      <c r="K4395" s="11"/>
      <c r="L4395" s="11" t="s">
        <v>745</v>
      </c>
      <c r="M4395" s="11" t="s">
        <v>57</v>
      </c>
      <c r="N4395" s="11" t="s">
        <v>781</v>
      </c>
      <c r="O4395" s="11" t="s">
        <v>781</v>
      </c>
      <c r="P4395" s="11" t="s">
        <v>533</v>
      </c>
      <c r="Q4395" s="11" t="s">
        <v>315</v>
      </c>
      <c r="R4395" s="14"/>
      <c r="S4395" s="11" t="s">
        <v>1535</v>
      </c>
      <c r="T4395" s="11"/>
      <c r="U4395" s="11" t="s">
        <v>1536</v>
      </c>
      <c r="V4395" s="14"/>
      <c r="W4395" s="14"/>
      <c r="X4395" s="11" t="s">
        <v>92</v>
      </c>
      <c r="Y4395" s="11" t="s">
        <v>93</v>
      </c>
      <c r="Z4395" s="11" t="s">
        <v>20</v>
      </c>
      <c r="AA4395" s="11"/>
      <c r="AB4395" s="11" t="s">
        <v>184</v>
      </c>
      <c r="AC4395" s="11" t="s">
        <v>753</v>
      </c>
      <c r="AD4395" s="11"/>
      <c r="AE4395" s="11" t="s">
        <v>777</v>
      </c>
      <c r="AF4395" s="11"/>
      <c r="AG4395" s="11"/>
      <c r="AH4395" s="11"/>
      <c r="AI4395" s="11" t="s">
        <v>225</v>
      </c>
      <c r="AJ4395" s="9" t="s">
        <v>59</v>
      </c>
      <c r="AK4395" s="9" t="s">
        <v>114</v>
      </c>
      <c r="AL4395" s="9"/>
    </row>
    <row r="4396" spans="1:38" hidden="1" x14ac:dyDescent="0.2">
      <c r="A4396" s="12">
        <v>3394</v>
      </c>
      <c r="B4396" s="12">
        <v>93</v>
      </c>
      <c r="C4396" s="11" t="s">
        <v>1533</v>
      </c>
      <c r="D4396" s="11" t="s">
        <v>1532</v>
      </c>
      <c r="E4396" s="12">
        <v>1978</v>
      </c>
      <c r="F4396" s="11" t="s">
        <v>809</v>
      </c>
      <c r="G4396" s="13">
        <v>1.49253731343284E-2</v>
      </c>
      <c r="H4396" s="13">
        <v>3</v>
      </c>
      <c r="I4396" s="13"/>
      <c r="J4396" s="11"/>
      <c r="K4396" s="11"/>
      <c r="L4396" s="11" t="s">
        <v>746</v>
      </c>
      <c r="M4396" s="11" t="s">
        <v>57</v>
      </c>
      <c r="N4396" s="11" t="s">
        <v>781</v>
      </c>
      <c r="O4396" s="11" t="s">
        <v>781</v>
      </c>
      <c r="P4396" s="11" t="s">
        <v>533</v>
      </c>
      <c r="Q4396" s="11" t="s">
        <v>315</v>
      </c>
      <c r="R4396" s="14"/>
      <c r="S4396" s="11" t="s">
        <v>1535</v>
      </c>
      <c r="T4396" s="11"/>
      <c r="U4396" s="11" t="s">
        <v>1536</v>
      </c>
      <c r="V4396" s="14"/>
      <c r="W4396" s="14"/>
      <c r="X4396" s="11" t="s">
        <v>92</v>
      </c>
      <c r="Y4396" s="11" t="s">
        <v>93</v>
      </c>
      <c r="Z4396" s="11" t="s">
        <v>20</v>
      </c>
      <c r="AA4396" s="11"/>
      <c r="AB4396" s="11" t="s">
        <v>184</v>
      </c>
      <c r="AC4396" s="11" t="s">
        <v>753</v>
      </c>
      <c r="AD4396" s="11"/>
      <c r="AE4396" s="11" t="s">
        <v>777</v>
      </c>
      <c r="AF4396" s="11"/>
      <c r="AG4396" s="11"/>
      <c r="AH4396" s="11"/>
      <c r="AI4396" s="11" t="s">
        <v>225</v>
      </c>
      <c r="AJ4396" s="9" t="s">
        <v>59</v>
      </c>
      <c r="AK4396" s="9" t="s">
        <v>114</v>
      </c>
      <c r="AL4396" s="9"/>
    </row>
    <row r="4397" spans="1:38" hidden="1" x14ac:dyDescent="0.2">
      <c r="A4397" s="12">
        <v>3394</v>
      </c>
      <c r="B4397" s="12">
        <v>94</v>
      </c>
      <c r="C4397" s="11" t="s">
        <v>1533</v>
      </c>
      <c r="D4397" s="11" t="s">
        <v>1532</v>
      </c>
      <c r="E4397" s="12">
        <v>1978</v>
      </c>
      <c r="F4397" s="11" t="s">
        <v>809</v>
      </c>
      <c r="G4397" s="13">
        <v>1.99004975124378E-2</v>
      </c>
      <c r="H4397" s="13">
        <v>4</v>
      </c>
      <c r="I4397" s="13"/>
      <c r="J4397" s="11"/>
      <c r="K4397" s="11"/>
      <c r="L4397" s="11" t="s">
        <v>747</v>
      </c>
      <c r="M4397" s="11" t="s">
        <v>57</v>
      </c>
      <c r="N4397" s="11" t="s">
        <v>781</v>
      </c>
      <c r="O4397" s="11" t="s">
        <v>781</v>
      </c>
      <c r="P4397" s="11" t="s">
        <v>533</v>
      </c>
      <c r="Q4397" s="11" t="s">
        <v>315</v>
      </c>
      <c r="R4397" s="14"/>
      <c r="S4397" s="11" t="s">
        <v>1535</v>
      </c>
      <c r="T4397" s="11"/>
      <c r="U4397" s="11" t="s">
        <v>1536</v>
      </c>
      <c r="V4397" s="14"/>
      <c r="W4397" s="14"/>
      <c r="X4397" s="11" t="s">
        <v>92</v>
      </c>
      <c r="Y4397" s="11" t="s">
        <v>93</v>
      </c>
      <c r="Z4397" s="11" t="s">
        <v>20</v>
      </c>
      <c r="AA4397" s="11"/>
      <c r="AB4397" s="11" t="s">
        <v>184</v>
      </c>
      <c r="AC4397" s="11" t="s">
        <v>753</v>
      </c>
      <c r="AD4397" s="11"/>
      <c r="AE4397" s="11" t="s">
        <v>777</v>
      </c>
      <c r="AF4397" s="11"/>
      <c r="AG4397" s="11"/>
      <c r="AH4397" s="11"/>
      <c r="AI4397" s="11" t="s">
        <v>225</v>
      </c>
      <c r="AJ4397" s="9" t="s">
        <v>59</v>
      </c>
      <c r="AK4397" s="9" t="s">
        <v>114</v>
      </c>
      <c r="AL4397" s="9"/>
    </row>
    <row r="4398" spans="1:38" hidden="1" x14ac:dyDescent="0.2">
      <c r="A4398" s="12">
        <v>3394</v>
      </c>
      <c r="B4398" s="12">
        <v>95</v>
      </c>
      <c r="C4398" s="11" t="s">
        <v>1533</v>
      </c>
      <c r="D4398" s="11" t="s">
        <v>1532</v>
      </c>
      <c r="E4398" s="12">
        <v>1978</v>
      </c>
      <c r="F4398" s="11" t="s">
        <v>809</v>
      </c>
      <c r="G4398" s="13">
        <v>1.49253731343284E-2</v>
      </c>
      <c r="H4398" s="13">
        <v>3</v>
      </c>
      <c r="I4398" s="13"/>
      <c r="J4398" s="11"/>
      <c r="K4398" s="11"/>
      <c r="L4398" s="11" t="s">
        <v>748</v>
      </c>
      <c r="M4398" s="11" t="s">
        <v>57</v>
      </c>
      <c r="N4398" s="11" t="s">
        <v>781</v>
      </c>
      <c r="O4398" s="11" t="s">
        <v>781</v>
      </c>
      <c r="P4398" s="11" t="s">
        <v>533</v>
      </c>
      <c r="Q4398" s="11" t="s">
        <v>315</v>
      </c>
      <c r="R4398" s="14"/>
      <c r="S4398" s="11" t="s">
        <v>1535</v>
      </c>
      <c r="T4398" s="11"/>
      <c r="U4398" s="11" t="s">
        <v>1536</v>
      </c>
      <c r="V4398" s="14"/>
      <c r="W4398" s="14"/>
      <c r="X4398" s="11" t="s">
        <v>92</v>
      </c>
      <c r="Y4398" s="11" t="s">
        <v>93</v>
      </c>
      <c r="Z4398" s="11" t="s">
        <v>20</v>
      </c>
      <c r="AA4398" s="11"/>
      <c r="AB4398" s="11" t="s">
        <v>184</v>
      </c>
      <c r="AC4398" s="11" t="s">
        <v>753</v>
      </c>
      <c r="AD4398" s="11"/>
      <c r="AE4398" s="11" t="s">
        <v>777</v>
      </c>
      <c r="AF4398" s="11"/>
      <c r="AG4398" s="11"/>
      <c r="AH4398" s="11"/>
      <c r="AI4398" s="11" t="s">
        <v>225</v>
      </c>
      <c r="AJ4398" s="9" t="s">
        <v>59</v>
      </c>
      <c r="AK4398" s="9" t="s">
        <v>114</v>
      </c>
      <c r="AL4398" s="9"/>
    </row>
    <row r="4399" spans="1:38" hidden="1" x14ac:dyDescent="0.2">
      <c r="A4399" s="12">
        <v>3394</v>
      </c>
      <c r="B4399" s="12">
        <v>96</v>
      </c>
      <c r="C4399" s="11" t="s">
        <v>1533</v>
      </c>
      <c r="D4399" s="11" t="s">
        <v>1532</v>
      </c>
      <c r="E4399" s="12">
        <v>1978</v>
      </c>
      <c r="F4399" s="11" t="s">
        <v>809</v>
      </c>
      <c r="G4399" s="13">
        <v>1.49253731343284E-2</v>
      </c>
      <c r="H4399" s="13">
        <v>3</v>
      </c>
      <c r="I4399" s="13"/>
      <c r="J4399" s="11"/>
      <c r="K4399" s="11"/>
      <c r="L4399" s="11" t="s">
        <v>749</v>
      </c>
      <c r="M4399" s="11" t="s">
        <v>57</v>
      </c>
      <c r="N4399" s="11" t="s">
        <v>781</v>
      </c>
      <c r="O4399" s="11" t="s">
        <v>781</v>
      </c>
      <c r="P4399" s="11" t="s">
        <v>533</v>
      </c>
      <c r="Q4399" s="11" t="s">
        <v>315</v>
      </c>
      <c r="R4399" s="14"/>
      <c r="S4399" s="11" t="s">
        <v>1535</v>
      </c>
      <c r="T4399" s="11"/>
      <c r="U4399" s="11" t="s">
        <v>1536</v>
      </c>
      <c r="V4399" s="14"/>
      <c r="W4399" s="14"/>
      <c r="X4399" s="11" t="s">
        <v>92</v>
      </c>
      <c r="Y4399" s="11" t="s">
        <v>93</v>
      </c>
      <c r="Z4399" s="11" t="s">
        <v>20</v>
      </c>
      <c r="AA4399" s="11"/>
      <c r="AB4399" s="11" t="s">
        <v>184</v>
      </c>
      <c r="AC4399" s="11" t="s">
        <v>753</v>
      </c>
      <c r="AD4399" s="11"/>
      <c r="AE4399" s="11" t="s">
        <v>777</v>
      </c>
      <c r="AF4399" s="11"/>
      <c r="AG4399" s="11"/>
      <c r="AH4399" s="11"/>
      <c r="AI4399" s="11" t="s">
        <v>225</v>
      </c>
      <c r="AJ4399" s="9" t="s">
        <v>59</v>
      </c>
      <c r="AK4399" s="9" t="s">
        <v>114</v>
      </c>
      <c r="AL4399" s="9"/>
    </row>
    <row r="4400" spans="1:38" hidden="1" x14ac:dyDescent="0.2">
      <c r="A4400" s="12">
        <v>3394</v>
      </c>
      <c r="B4400" s="12">
        <v>97</v>
      </c>
      <c r="C4400" s="11" t="s">
        <v>1533</v>
      </c>
      <c r="D4400" s="11" t="s">
        <v>1532</v>
      </c>
      <c r="E4400" s="12">
        <v>1978</v>
      </c>
      <c r="F4400" s="11" t="s">
        <v>809</v>
      </c>
      <c r="G4400" s="13">
        <v>1.49253731343284E-2</v>
      </c>
      <c r="H4400" s="13">
        <v>3</v>
      </c>
      <c r="I4400" s="13"/>
      <c r="J4400" s="11"/>
      <c r="K4400" s="11"/>
      <c r="L4400" s="11" t="s">
        <v>750</v>
      </c>
      <c r="M4400" s="11" t="s">
        <v>57</v>
      </c>
      <c r="N4400" s="11" t="s">
        <v>781</v>
      </c>
      <c r="O4400" s="11" t="s">
        <v>781</v>
      </c>
      <c r="P4400" s="11" t="s">
        <v>533</v>
      </c>
      <c r="Q4400" s="11" t="s">
        <v>315</v>
      </c>
      <c r="R4400" s="14"/>
      <c r="S4400" s="11" t="s">
        <v>1535</v>
      </c>
      <c r="T4400" s="11"/>
      <c r="U4400" s="11" t="s">
        <v>1536</v>
      </c>
      <c r="V4400" s="14"/>
      <c r="W4400" s="14"/>
      <c r="X4400" s="11" t="s">
        <v>92</v>
      </c>
      <c r="Y4400" s="11" t="s">
        <v>93</v>
      </c>
      <c r="Z4400" s="11" t="s">
        <v>20</v>
      </c>
      <c r="AA4400" s="11"/>
      <c r="AB4400" s="11" t="s">
        <v>184</v>
      </c>
      <c r="AC4400" s="11" t="s">
        <v>753</v>
      </c>
      <c r="AD4400" s="11"/>
      <c r="AE4400" s="11" t="s">
        <v>777</v>
      </c>
      <c r="AF4400" s="11"/>
      <c r="AG4400" s="11"/>
      <c r="AH4400" s="11"/>
      <c r="AI4400" s="11" t="s">
        <v>225</v>
      </c>
      <c r="AJ4400" s="9" t="s">
        <v>59</v>
      </c>
      <c r="AK4400" s="9" t="s">
        <v>114</v>
      </c>
      <c r="AL4400" s="9"/>
    </row>
    <row r="4401" spans="1:38" hidden="1" x14ac:dyDescent="0.2">
      <c r="A4401" s="12">
        <v>3394</v>
      </c>
      <c r="B4401" s="12">
        <v>98</v>
      </c>
      <c r="C4401" s="11" t="s">
        <v>1533</v>
      </c>
      <c r="D4401" s="11" t="s">
        <v>1532</v>
      </c>
      <c r="E4401" s="12">
        <v>1978</v>
      </c>
      <c r="F4401" s="11" t="s">
        <v>809</v>
      </c>
      <c r="G4401" s="13">
        <v>2.48756218905473E-2</v>
      </c>
      <c r="H4401" s="13">
        <v>5</v>
      </c>
      <c r="I4401" s="13"/>
      <c r="J4401" s="11"/>
      <c r="K4401" s="11"/>
      <c r="L4401" s="11" t="s">
        <v>810</v>
      </c>
      <c r="M4401" s="11" t="s">
        <v>57</v>
      </c>
      <c r="N4401" s="11" t="s">
        <v>781</v>
      </c>
      <c r="O4401" s="11" t="s">
        <v>781</v>
      </c>
      <c r="P4401" s="11" t="s">
        <v>533</v>
      </c>
      <c r="Q4401" s="11" t="s">
        <v>315</v>
      </c>
      <c r="R4401" s="14"/>
      <c r="S4401" s="11" t="s">
        <v>1535</v>
      </c>
      <c r="T4401" s="11"/>
      <c r="U4401" s="11" t="s">
        <v>1536</v>
      </c>
      <c r="V4401" s="14"/>
      <c r="W4401" s="14"/>
      <c r="X4401" s="11" t="s">
        <v>92</v>
      </c>
      <c r="Y4401" s="11" t="s">
        <v>93</v>
      </c>
      <c r="Z4401" s="11" t="s">
        <v>20</v>
      </c>
      <c r="AA4401" s="11"/>
      <c r="AB4401" s="11" t="s">
        <v>184</v>
      </c>
      <c r="AC4401" s="11" t="s">
        <v>753</v>
      </c>
      <c r="AD4401" s="11"/>
      <c r="AE4401" s="11" t="s">
        <v>777</v>
      </c>
      <c r="AF4401" s="11"/>
      <c r="AG4401" s="11"/>
      <c r="AH4401" s="11"/>
      <c r="AI4401" s="11" t="s">
        <v>225</v>
      </c>
      <c r="AJ4401" s="9" t="s">
        <v>59</v>
      </c>
      <c r="AK4401" s="9" t="s">
        <v>114</v>
      </c>
      <c r="AL4401" s="9"/>
    </row>
    <row r="4402" spans="1:38" hidden="1" x14ac:dyDescent="0.2">
      <c r="A4402" s="12">
        <v>3394</v>
      </c>
      <c r="B4402" s="12">
        <v>99</v>
      </c>
      <c r="C4402" s="11" t="s">
        <v>1533</v>
      </c>
      <c r="D4402" s="11" t="s">
        <v>1532</v>
      </c>
      <c r="E4402" s="12">
        <v>1978</v>
      </c>
      <c r="F4402" s="11" t="s">
        <v>809</v>
      </c>
      <c r="G4402" s="13">
        <v>1.99004975124378E-2</v>
      </c>
      <c r="H4402" s="13">
        <v>4</v>
      </c>
      <c r="I4402" s="13"/>
      <c r="J4402" s="11"/>
      <c r="K4402" s="11"/>
      <c r="L4402" s="11" t="s">
        <v>811</v>
      </c>
      <c r="M4402" s="11" t="s">
        <v>57</v>
      </c>
      <c r="N4402" s="11" t="s">
        <v>781</v>
      </c>
      <c r="O4402" s="11" t="s">
        <v>781</v>
      </c>
      <c r="P4402" s="11" t="s">
        <v>533</v>
      </c>
      <c r="Q4402" s="11" t="s">
        <v>315</v>
      </c>
      <c r="R4402" s="14"/>
      <c r="S4402" s="11" t="s">
        <v>1535</v>
      </c>
      <c r="T4402" s="11"/>
      <c r="U4402" s="11" t="s">
        <v>1536</v>
      </c>
      <c r="V4402" s="14"/>
      <c r="W4402" s="14"/>
      <c r="X4402" s="11" t="s">
        <v>92</v>
      </c>
      <c r="Y4402" s="11" t="s">
        <v>93</v>
      </c>
      <c r="Z4402" s="11" t="s">
        <v>20</v>
      </c>
      <c r="AA4402" s="11"/>
      <c r="AB4402" s="11" t="s">
        <v>184</v>
      </c>
      <c r="AC4402" s="11" t="s">
        <v>753</v>
      </c>
      <c r="AD4402" s="11"/>
      <c r="AE4402" s="11" t="s">
        <v>777</v>
      </c>
      <c r="AF4402" s="11"/>
      <c r="AG4402" s="11"/>
      <c r="AH4402" s="11"/>
      <c r="AI4402" s="11" t="s">
        <v>225</v>
      </c>
      <c r="AJ4402" s="9" t="s">
        <v>59</v>
      </c>
      <c r="AK4402" s="9" t="s">
        <v>114</v>
      </c>
      <c r="AL4402" s="9"/>
    </row>
    <row r="4403" spans="1:38" hidden="1" x14ac:dyDescent="0.2">
      <c r="A4403" s="12">
        <v>3394</v>
      </c>
      <c r="B4403" s="12">
        <v>100</v>
      </c>
      <c r="C4403" s="11" t="s">
        <v>1533</v>
      </c>
      <c r="D4403" s="11" t="s">
        <v>1532</v>
      </c>
      <c r="E4403" s="12">
        <v>1978</v>
      </c>
      <c r="F4403" s="11" t="s">
        <v>809</v>
      </c>
      <c r="G4403" s="13">
        <v>2.48756218905473E-2</v>
      </c>
      <c r="H4403" s="13">
        <v>5</v>
      </c>
      <c r="I4403" s="13"/>
      <c r="J4403" s="11"/>
      <c r="K4403" s="11"/>
      <c r="L4403" s="11" t="s">
        <v>812</v>
      </c>
      <c r="M4403" s="11" t="s">
        <v>57</v>
      </c>
      <c r="N4403" s="11" t="s">
        <v>781</v>
      </c>
      <c r="O4403" s="11" t="s">
        <v>781</v>
      </c>
      <c r="P4403" s="11" t="s">
        <v>533</v>
      </c>
      <c r="Q4403" s="11" t="s">
        <v>315</v>
      </c>
      <c r="R4403" s="14"/>
      <c r="S4403" s="11" t="s">
        <v>1535</v>
      </c>
      <c r="T4403" s="11"/>
      <c r="U4403" s="11" t="s">
        <v>1536</v>
      </c>
      <c r="V4403" s="14"/>
      <c r="W4403" s="14"/>
      <c r="X4403" s="11" t="s">
        <v>92</v>
      </c>
      <c r="Y4403" s="11" t="s">
        <v>93</v>
      </c>
      <c r="Z4403" s="11" t="s">
        <v>20</v>
      </c>
      <c r="AA4403" s="11"/>
      <c r="AB4403" s="11" t="s">
        <v>184</v>
      </c>
      <c r="AC4403" s="11" t="s">
        <v>753</v>
      </c>
      <c r="AD4403" s="11"/>
      <c r="AE4403" s="11" t="s">
        <v>777</v>
      </c>
      <c r="AF4403" s="11"/>
      <c r="AG4403" s="11"/>
      <c r="AH4403" s="11"/>
      <c r="AI4403" s="11" t="s">
        <v>225</v>
      </c>
      <c r="AJ4403" s="9" t="s">
        <v>59</v>
      </c>
      <c r="AK4403" s="9" t="s">
        <v>114</v>
      </c>
      <c r="AL4403" s="9"/>
    </row>
    <row r="4404" spans="1:38" hidden="1" x14ac:dyDescent="0.2">
      <c r="A4404" s="12">
        <v>3394</v>
      </c>
      <c r="B4404" s="12">
        <v>101</v>
      </c>
      <c r="C4404" s="11" t="s">
        <v>1533</v>
      </c>
      <c r="D4404" s="11" t="s">
        <v>1532</v>
      </c>
      <c r="E4404" s="12">
        <v>1978</v>
      </c>
      <c r="F4404" s="11" t="s">
        <v>809</v>
      </c>
      <c r="G4404" s="13">
        <v>2.48756218905473E-2</v>
      </c>
      <c r="H4404" s="13">
        <v>5</v>
      </c>
      <c r="I4404" s="13"/>
      <c r="J4404" s="11"/>
      <c r="K4404" s="11"/>
      <c r="L4404" s="11" t="s">
        <v>813</v>
      </c>
      <c r="M4404" s="11" t="s">
        <v>57</v>
      </c>
      <c r="N4404" s="11" t="s">
        <v>781</v>
      </c>
      <c r="O4404" s="11" t="s">
        <v>781</v>
      </c>
      <c r="P4404" s="11" t="s">
        <v>533</v>
      </c>
      <c r="Q4404" s="11" t="s">
        <v>315</v>
      </c>
      <c r="R4404" s="14"/>
      <c r="S4404" s="11" t="s">
        <v>1535</v>
      </c>
      <c r="T4404" s="11"/>
      <c r="U4404" s="11" t="s">
        <v>1536</v>
      </c>
      <c r="V4404" s="14"/>
      <c r="W4404" s="14"/>
      <c r="X4404" s="11" t="s">
        <v>92</v>
      </c>
      <c r="Y4404" s="11" t="s">
        <v>93</v>
      </c>
      <c r="Z4404" s="11" t="s">
        <v>20</v>
      </c>
      <c r="AA4404" s="11"/>
      <c r="AB4404" s="11" t="s">
        <v>184</v>
      </c>
      <c r="AC4404" s="11" t="s">
        <v>753</v>
      </c>
      <c r="AD4404" s="11"/>
      <c r="AE4404" s="11" t="s">
        <v>777</v>
      </c>
      <c r="AF4404" s="11"/>
      <c r="AG4404" s="11"/>
      <c r="AH4404" s="11"/>
      <c r="AI4404" s="11" t="s">
        <v>225</v>
      </c>
      <c r="AJ4404" s="9" t="s">
        <v>59</v>
      </c>
      <c r="AK4404" s="9" t="s">
        <v>114</v>
      </c>
      <c r="AL4404" s="9"/>
    </row>
    <row r="4405" spans="1:38" hidden="1" x14ac:dyDescent="0.2">
      <c r="A4405" s="12">
        <v>3394</v>
      </c>
      <c r="B4405" s="12">
        <v>102</v>
      </c>
      <c r="C4405" s="11" t="s">
        <v>1533</v>
      </c>
      <c r="D4405" s="11" t="s">
        <v>1532</v>
      </c>
      <c r="E4405" s="12">
        <v>1978</v>
      </c>
      <c r="F4405" s="11" t="s">
        <v>809</v>
      </c>
      <c r="G4405" s="13">
        <v>2.48756218905473E-2</v>
      </c>
      <c r="H4405" s="13">
        <v>5</v>
      </c>
      <c r="I4405" s="13"/>
      <c r="J4405" s="11"/>
      <c r="K4405" s="11"/>
      <c r="L4405" s="11" t="s">
        <v>814</v>
      </c>
      <c r="M4405" s="11" t="s">
        <v>57</v>
      </c>
      <c r="N4405" s="11" t="s">
        <v>781</v>
      </c>
      <c r="O4405" s="11" t="s">
        <v>781</v>
      </c>
      <c r="P4405" s="11" t="s">
        <v>533</v>
      </c>
      <c r="Q4405" s="11" t="s">
        <v>315</v>
      </c>
      <c r="R4405" s="14"/>
      <c r="S4405" s="11" t="s">
        <v>1535</v>
      </c>
      <c r="T4405" s="11"/>
      <c r="U4405" s="11" t="s">
        <v>1536</v>
      </c>
      <c r="V4405" s="14"/>
      <c r="W4405" s="14"/>
      <c r="X4405" s="11" t="s">
        <v>92</v>
      </c>
      <c r="Y4405" s="11" t="s">
        <v>93</v>
      </c>
      <c r="Z4405" s="11" t="s">
        <v>20</v>
      </c>
      <c r="AA4405" s="11"/>
      <c r="AB4405" s="11" t="s">
        <v>184</v>
      </c>
      <c r="AC4405" s="11" t="s">
        <v>753</v>
      </c>
      <c r="AD4405" s="11"/>
      <c r="AE4405" s="11" t="s">
        <v>777</v>
      </c>
      <c r="AF4405" s="11"/>
      <c r="AG4405" s="11"/>
      <c r="AH4405" s="11"/>
      <c r="AI4405" s="11" t="s">
        <v>225</v>
      </c>
      <c r="AJ4405" s="9" t="s">
        <v>59</v>
      </c>
      <c r="AK4405" s="9" t="s">
        <v>114</v>
      </c>
      <c r="AL4405" s="9"/>
    </row>
    <row r="4406" spans="1:38" hidden="1" x14ac:dyDescent="0.2">
      <c r="A4406" s="12">
        <v>3394</v>
      </c>
      <c r="B4406" s="12">
        <v>103</v>
      </c>
      <c r="C4406" s="11" t="s">
        <v>1533</v>
      </c>
      <c r="D4406" s="11" t="s">
        <v>1532</v>
      </c>
      <c r="E4406" s="12">
        <v>1978</v>
      </c>
      <c r="F4406" s="11" t="s">
        <v>809</v>
      </c>
      <c r="G4406" s="13">
        <v>2.48756218905473E-2</v>
      </c>
      <c r="H4406" s="13">
        <v>5</v>
      </c>
      <c r="I4406" s="13"/>
      <c r="J4406" s="11"/>
      <c r="K4406" s="11"/>
      <c r="L4406" s="11" t="s">
        <v>815</v>
      </c>
      <c r="M4406" s="11" t="s">
        <v>57</v>
      </c>
      <c r="N4406" s="11" t="s">
        <v>781</v>
      </c>
      <c r="O4406" s="11" t="s">
        <v>781</v>
      </c>
      <c r="P4406" s="11" t="s">
        <v>533</v>
      </c>
      <c r="Q4406" s="11" t="s">
        <v>315</v>
      </c>
      <c r="R4406" s="14"/>
      <c r="S4406" s="11" t="s">
        <v>1535</v>
      </c>
      <c r="T4406" s="11"/>
      <c r="U4406" s="11" t="s">
        <v>1536</v>
      </c>
      <c r="V4406" s="14"/>
      <c r="W4406" s="14"/>
      <c r="X4406" s="11" t="s">
        <v>92</v>
      </c>
      <c r="Y4406" s="11" t="s">
        <v>93</v>
      </c>
      <c r="Z4406" s="11" t="s">
        <v>20</v>
      </c>
      <c r="AA4406" s="11"/>
      <c r="AB4406" s="11" t="s">
        <v>184</v>
      </c>
      <c r="AC4406" s="11" t="s">
        <v>753</v>
      </c>
      <c r="AD4406" s="11"/>
      <c r="AE4406" s="11" t="s">
        <v>777</v>
      </c>
      <c r="AF4406" s="11"/>
      <c r="AG4406" s="11"/>
      <c r="AH4406" s="11"/>
      <c r="AI4406" s="11" t="s">
        <v>225</v>
      </c>
      <c r="AJ4406" s="9" t="s">
        <v>59</v>
      </c>
      <c r="AK4406" s="9" t="s">
        <v>114</v>
      </c>
      <c r="AL4406" s="9"/>
    </row>
    <row r="4407" spans="1:38" hidden="1" x14ac:dyDescent="0.2">
      <c r="A4407" s="12">
        <v>3394</v>
      </c>
      <c r="B4407" s="12">
        <v>104</v>
      </c>
      <c r="C4407" s="11" t="s">
        <v>1533</v>
      </c>
      <c r="D4407" s="11" t="s">
        <v>1532</v>
      </c>
      <c r="E4407" s="12">
        <v>1978</v>
      </c>
      <c r="F4407" s="11" t="s">
        <v>809</v>
      </c>
      <c r="G4407" s="13">
        <v>1.49253731343284E-2</v>
      </c>
      <c r="H4407" s="13">
        <v>3</v>
      </c>
      <c r="I4407" s="13"/>
      <c r="J4407" s="11"/>
      <c r="K4407" s="11"/>
      <c r="L4407" s="11" t="s">
        <v>816</v>
      </c>
      <c r="M4407" s="11" t="s">
        <v>57</v>
      </c>
      <c r="N4407" s="11" t="s">
        <v>781</v>
      </c>
      <c r="O4407" s="11" t="s">
        <v>781</v>
      </c>
      <c r="P4407" s="11" t="s">
        <v>533</v>
      </c>
      <c r="Q4407" s="11" t="s">
        <v>315</v>
      </c>
      <c r="R4407" s="14"/>
      <c r="S4407" s="11" t="s">
        <v>1535</v>
      </c>
      <c r="T4407" s="11"/>
      <c r="U4407" s="11" t="s">
        <v>1536</v>
      </c>
      <c r="V4407" s="14"/>
      <c r="W4407" s="14"/>
      <c r="X4407" s="11" t="s">
        <v>92</v>
      </c>
      <c r="Y4407" s="11" t="s">
        <v>93</v>
      </c>
      <c r="Z4407" s="11" t="s">
        <v>20</v>
      </c>
      <c r="AA4407" s="11"/>
      <c r="AB4407" s="11" t="s">
        <v>184</v>
      </c>
      <c r="AC4407" s="11" t="s">
        <v>753</v>
      </c>
      <c r="AD4407" s="11"/>
      <c r="AE4407" s="11" t="s">
        <v>777</v>
      </c>
      <c r="AF4407" s="11"/>
      <c r="AG4407" s="11"/>
      <c r="AH4407" s="11"/>
      <c r="AI4407" s="11" t="s">
        <v>225</v>
      </c>
      <c r="AJ4407" s="9" t="s">
        <v>59</v>
      </c>
      <c r="AK4407" s="9" t="s">
        <v>114</v>
      </c>
      <c r="AL4407" s="9"/>
    </row>
    <row r="4408" spans="1:38" hidden="1" x14ac:dyDescent="0.2">
      <c r="A4408" s="12">
        <v>3394</v>
      </c>
      <c r="B4408" s="12">
        <v>105</v>
      </c>
      <c r="C4408" s="11" t="s">
        <v>1533</v>
      </c>
      <c r="D4408" s="11" t="s">
        <v>1532</v>
      </c>
      <c r="E4408" s="12">
        <v>1978</v>
      </c>
      <c r="F4408" s="11" t="s">
        <v>809</v>
      </c>
      <c r="G4408" s="13">
        <v>9.9502487562189105E-3</v>
      </c>
      <c r="H4408" s="13">
        <v>2</v>
      </c>
      <c r="I4408" s="13"/>
      <c r="J4408" s="11"/>
      <c r="K4408" s="11"/>
      <c r="L4408" s="11" t="s">
        <v>817</v>
      </c>
      <c r="M4408" s="11" t="s">
        <v>57</v>
      </c>
      <c r="N4408" s="11" t="s">
        <v>781</v>
      </c>
      <c r="O4408" s="11" t="s">
        <v>781</v>
      </c>
      <c r="P4408" s="11" t="s">
        <v>533</v>
      </c>
      <c r="Q4408" s="11" t="s">
        <v>315</v>
      </c>
      <c r="R4408" s="14"/>
      <c r="S4408" s="11" t="s">
        <v>1535</v>
      </c>
      <c r="T4408" s="11"/>
      <c r="U4408" s="11" t="s">
        <v>1536</v>
      </c>
      <c r="V4408" s="14"/>
      <c r="W4408" s="14"/>
      <c r="X4408" s="11" t="s">
        <v>92</v>
      </c>
      <c r="Y4408" s="11" t="s">
        <v>93</v>
      </c>
      <c r="Z4408" s="11" t="s">
        <v>20</v>
      </c>
      <c r="AA4408" s="11"/>
      <c r="AB4408" s="11" t="s">
        <v>184</v>
      </c>
      <c r="AC4408" s="11" t="s">
        <v>753</v>
      </c>
      <c r="AD4408" s="11"/>
      <c r="AE4408" s="11" t="s">
        <v>777</v>
      </c>
      <c r="AF4408" s="11"/>
      <c r="AG4408" s="11"/>
      <c r="AH4408" s="11"/>
      <c r="AI4408" s="11" t="s">
        <v>225</v>
      </c>
      <c r="AJ4408" s="9" t="s">
        <v>59</v>
      </c>
      <c r="AK4408" s="9" t="s">
        <v>114</v>
      </c>
      <c r="AL4408" s="9"/>
    </row>
    <row r="4409" spans="1:38" hidden="1" x14ac:dyDescent="0.2">
      <c r="A4409" s="12">
        <v>3394</v>
      </c>
      <c r="B4409" s="12">
        <v>106</v>
      </c>
      <c r="C4409" s="11" t="s">
        <v>1533</v>
      </c>
      <c r="D4409" s="11" t="s">
        <v>1532</v>
      </c>
      <c r="E4409" s="12">
        <v>1978</v>
      </c>
      <c r="F4409" s="11" t="s">
        <v>809</v>
      </c>
      <c r="G4409" s="13">
        <v>4.97512437810945E-3</v>
      </c>
      <c r="H4409" s="13">
        <v>1</v>
      </c>
      <c r="I4409" s="13"/>
      <c r="J4409" s="11"/>
      <c r="K4409" s="11"/>
      <c r="L4409" s="11" t="s">
        <v>818</v>
      </c>
      <c r="M4409" s="11" t="s">
        <v>57</v>
      </c>
      <c r="N4409" s="11" t="s">
        <v>781</v>
      </c>
      <c r="O4409" s="11" t="s">
        <v>781</v>
      </c>
      <c r="P4409" s="11" t="s">
        <v>533</v>
      </c>
      <c r="Q4409" s="11" t="s">
        <v>315</v>
      </c>
      <c r="R4409" s="14"/>
      <c r="S4409" s="11" t="s">
        <v>1535</v>
      </c>
      <c r="T4409" s="11"/>
      <c r="U4409" s="11" t="s">
        <v>1536</v>
      </c>
      <c r="V4409" s="14"/>
      <c r="W4409" s="14"/>
      <c r="X4409" s="11" t="s">
        <v>92</v>
      </c>
      <c r="Y4409" s="11" t="s">
        <v>93</v>
      </c>
      <c r="Z4409" s="11" t="s">
        <v>20</v>
      </c>
      <c r="AA4409" s="11"/>
      <c r="AB4409" s="11" t="s">
        <v>184</v>
      </c>
      <c r="AC4409" s="11" t="s">
        <v>753</v>
      </c>
      <c r="AD4409" s="11"/>
      <c r="AE4409" s="11" t="s">
        <v>777</v>
      </c>
      <c r="AF4409" s="11"/>
      <c r="AG4409" s="11"/>
      <c r="AH4409" s="11"/>
      <c r="AI4409" s="11" t="s">
        <v>225</v>
      </c>
      <c r="AJ4409" s="9" t="s">
        <v>59</v>
      </c>
      <c r="AK4409" s="9" t="s">
        <v>114</v>
      </c>
      <c r="AL4409" s="9"/>
    </row>
    <row r="4410" spans="1:38" hidden="1" x14ac:dyDescent="0.2">
      <c r="A4410" s="12">
        <v>3394</v>
      </c>
      <c r="B4410" s="12">
        <v>107</v>
      </c>
      <c r="C4410" s="11" t="s">
        <v>1533</v>
      </c>
      <c r="D4410" s="11" t="s">
        <v>1532</v>
      </c>
      <c r="E4410" s="12">
        <v>1978</v>
      </c>
      <c r="F4410" s="11" t="s">
        <v>809</v>
      </c>
      <c r="G4410" s="13">
        <v>0</v>
      </c>
      <c r="H4410" s="13">
        <v>0</v>
      </c>
      <c r="I4410" s="13"/>
      <c r="J4410" s="11"/>
      <c r="K4410" s="11"/>
      <c r="L4410" s="11" t="s">
        <v>819</v>
      </c>
      <c r="M4410" s="11" t="s">
        <v>57</v>
      </c>
      <c r="N4410" s="11" t="s">
        <v>781</v>
      </c>
      <c r="O4410" s="11" t="s">
        <v>781</v>
      </c>
      <c r="P4410" s="11" t="s">
        <v>533</v>
      </c>
      <c r="Q4410" s="11" t="s">
        <v>315</v>
      </c>
      <c r="R4410" s="14"/>
      <c r="S4410" s="11" t="s">
        <v>1535</v>
      </c>
      <c r="T4410" s="11"/>
      <c r="U4410" s="11" t="s">
        <v>1536</v>
      </c>
      <c r="V4410" s="14"/>
      <c r="W4410" s="14"/>
      <c r="X4410" s="11" t="s">
        <v>92</v>
      </c>
      <c r="Y4410" s="11" t="s">
        <v>93</v>
      </c>
      <c r="Z4410" s="11" t="s">
        <v>20</v>
      </c>
      <c r="AA4410" s="11"/>
      <c r="AB4410" s="11" t="s">
        <v>184</v>
      </c>
      <c r="AC4410" s="11" t="s">
        <v>753</v>
      </c>
      <c r="AD4410" s="11"/>
      <c r="AE4410" s="11" t="s">
        <v>777</v>
      </c>
      <c r="AF4410" s="11"/>
      <c r="AG4410" s="11"/>
      <c r="AH4410" s="11"/>
      <c r="AI4410" s="11" t="s">
        <v>225</v>
      </c>
      <c r="AJ4410" s="9" t="s">
        <v>59</v>
      </c>
      <c r="AK4410" s="9" t="s">
        <v>114</v>
      </c>
      <c r="AL4410" s="9"/>
    </row>
    <row r="4411" spans="1:38" hidden="1" x14ac:dyDescent="0.2">
      <c r="A4411" s="12">
        <v>3394</v>
      </c>
      <c r="B4411" s="12">
        <v>108</v>
      </c>
      <c r="C4411" s="11" t="s">
        <v>1533</v>
      </c>
      <c r="D4411" s="11" t="s">
        <v>1532</v>
      </c>
      <c r="E4411" s="12">
        <v>1978</v>
      </c>
      <c r="F4411" s="11" t="s">
        <v>809</v>
      </c>
      <c r="G4411" s="13">
        <v>1.49253731343284E-2</v>
      </c>
      <c r="H4411" s="13">
        <v>3</v>
      </c>
      <c r="I4411" s="13"/>
      <c r="J4411" s="11"/>
      <c r="K4411" s="11"/>
      <c r="L4411" s="11" t="s">
        <v>820</v>
      </c>
      <c r="M4411" s="11" t="s">
        <v>57</v>
      </c>
      <c r="N4411" s="11" t="s">
        <v>781</v>
      </c>
      <c r="O4411" s="11" t="s">
        <v>781</v>
      </c>
      <c r="P4411" s="11" t="s">
        <v>533</v>
      </c>
      <c r="Q4411" s="11" t="s">
        <v>315</v>
      </c>
      <c r="R4411" s="14"/>
      <c r="S4411" s="11" t="s">
        <v>1535</v>
      </c>
      <c r="T4411" s="11"/>
      <c r="U4411" s="11" t="s">
        <v>1536</v>
      </c>
      <c r="V4411" s="14"/>
      <c r="W4411" s="14"/>
      <c r="X4411" s="11" t="s">
        <v>92</v>
      </c>
      <c r="Y4411" s="11" t="s">
        <v>93</v>
      </c>
      <c r="Z4411" s="11" t="s">
        <v>20</v>
      </c>
      <c r="AA4411" s="11"/>
      <c r="AB4411" s="11" t="s">
        <v>184</v>
      </c>
      <c r="AC4411" s="11" t="s">
        <v>753</v>
      </c>
      <c r="AD4411" s="11"/>
      <c r="AE4411" s="11" t="s">
        <v>777</v>
      </c>
      <c r="AF4411" s="11"/>
      <c r="AG4411" s="11"/>
      <c r="AH4411" s="11"/>
      <c r="AI4411" s="11" t="s">
        <v>225</v>
      </c>
      <c r="AJ4411" s="9" t="s">
        <v>59</v>
      </c>
      <c r="AK4411" s="9" t="s">
        <v>114</v>
      </c>
      <c r="AL4411" s="9"/>
    </row>
    <row r="4412" spans="1:38" hidden="1" x14ac:dyDescent="0.2">
      <c r="A4412" s="12">
        <v>3394</v>
      </c>
      <c r="B4412" s="12">
        <v>109</v>
      </c>
      <c r="C4412" s="11" t="s">
        <v>1533</v>
      </c>
      <c r="D4412" s="11" t="s">
        <v>1532</v>
      </c>
      <c r="E4412" s="12">
        <v>1978</v>
      </c>
      <c r="F4412" s="11" t="s">
        <v>809</v>
      </c>
      <c r="G4412" s="13">
        <v>9.9502487562189105E-3</v>
      </c>
      <c r="H4412" s="13">
        <v>2</v>
      </c>
      <c r="I4412" s="13"/>
      <c r="J4412" s="11"/>
      <c r="K4412" s="11"/>
      <c r="L4412" s="11" t="s">
        <v>821</v>
      </c>
      <c r="M4412" s="11" t="s">
        <v>57</v>
      </c>
      <c r="N4412" s="11" t="s">
        <v>781</v>
      </c>
      <c r="O4412" s="11" t="s">
        <v>781</v>
      </c>
      <c r="P4412" s="11" t="s">
        <v>533</v>
      </c>
      <c r="Q4412" s="11" t="s">
        <v>315</v>
      </c>
      <c r="R4412" s="14"/>
      <c r="S4412" s="11" t="s">
        <v>1535</v>
      </c>
      <c r="T4412" s="11"/>
      <c r="U4412" s="11" t="s">
        <v>1536</v>
      </c>
      <c r="V4412" s="14"/>
      <c r="W4412" s="14"/>
      <c r="X4412" s="11" t="s">
        <v>92</v>
      </c>
      <c r="Y4412" s="11" t="s">
        <v>93</v>
      </c>
      <c r="Z4412" s="11" t="s">
        <v>20</v>
      </c>
      <c r="AA4412" s="11"/>
      <c r="AB4412" s="11" t="s">
        <v>184</v>
      </c>
      <c r="AC4412" s="11" t="s">
        <v>753</v>
      </c>
      <c r="AD4412" s="11"/>
      <c r="AE4412" s="11" t="s">
        <v>777</v>
      </c>
      <c r="AF4412" s="11"/>
      <c r="AG4412" s="11"/>
      <c r="AH4412" s="11"/>
      <c r="AI4412" s="11" t="s">
        <v>225</v>
      </c>
      <c r="AJ4412" s="9" t="s">
        <v>59</v>
      </c>
      <c r="AK4412" s="9" t="s">
        <v>114</v>
      </c>
      <c r="AL4412" s="9"/>
    </row>
    <row r="4413" spans="1:38" hidden="1" x14ac:dyDescent="0.2">
      <c r="A4413" s="12">
        <v>3394</v>
      </c>
      <c r="B4413" s="12">
        <v>110</v>
      </c>
      <c r="C4413" s="11" t="s">
        <v>1533</v>
      </c>
      <c r="D4413" s="11" t="s">
        <v>1532</v>
      </c>
      <c r="E4413" s="12">
        <v>1978</v>
      </c>
      <c r="F4413" s="11" t="s">
        <v>809</v>
      </c>
      <c r="G4413" s="13">
        <v>9.9502487562189105E-3</v>
      </c>
      <c r="H4413" s="13">
        <v>2</v>
      </c>
      <c r="I4413" s="13"/>
      <c r="J4413" s="11"/>
      <c r="K4413" s="11"/>
      <c r="L4413" s="11" t="s">
        <v>822</v>
      </c>
      <c r="M4413" s="11" t="s">
        <v>57</v>
      </c>
      <c r="N4413" s="11" t="s">
        <v>781</v>
      </c>
      <c r="O4413" s="11" t="s">
        <v>781</v>
      </c>
      <c r="P4413" s="11" t="s">
        <v>533</v>
      </c>
      <c r="Q4413" s="11" t="s">
        <v>315</v>
      </c>
      <c r="R4413" s="14"/>
      <c r="S4413" s="11" t="s">
        <v>1535</v>
      </c>
      <c r="T4413" s="11"/>
      <c r="U4413" s="11" t="s">
        <v>1536</v>
      </c>
      <c r="V4413" s="14"/>
      <c r="W4413" s="14"/>
      <c r="X4413" s="11" t="s">
        <v>92</v>
      </c>
      <c r="Y4413" s="11" t="s">
        <v>93</v>
      </c>
      <c r="Z4413" s="11" t="s">
        <v>20</v>
      </c>
      <c r="AA4413" s="11"/>
      <c r="AB4413" s="11" t="s">
        <v>184</v>
      </c>
      <c r="AC4413" s="11" t="s">
        <v>753</v>
      </c>
      <c r="AD4413" s="11"/>
      <c r="AE4413" s="11" t="s">
        <v>777</v>
      </c>
      <c r="AF4413" s="11"/>
      <c r="AG4413" s="11"/>
      <c r="AH4413" s="11"/>
      <c r="AI4413" s="11" t="s">
        <v>225</v>
      </c>
      <c r="AJ4413" s="9" t="s">
        <v>59</v>
      </c>
      <c r="AK4413" s="9" t="s">
        <v>114</v>
      </c>
      <c r="AL4413" s="9"/>
    </row>
    <row r="4414" spans="1:38" hidden="1" x14ac:dyDescent="0.2">
      <c r="A4414" s="12">
        <v>3394</v>
      </c>
      <c r="B4414" s="12">
        <v>111</v>
      </c>
      <c r="C4414" s="11" t="s">
        <v>1533</v>
      </c>
      <c r="D4414" s="11" t="s">
        <v>1532</v>
      </c>
      <c r="E4414" s="12">
        <v>1978</v>
      </c>
      <c r="F4414" s="11" t="s">
        <v>809</v>
      </c>
      <c r="G4414" s="13">
        <v>9.9502487562189105E-3</v>
      </c>
      <c r="H4414" s="13">
        <v>2</v>
      </c>
      <c r="I4414" s="13"/>
      <c r="J4414" s="11"/>
      <c r="K4414" s="11"/>
      <c r="L4414" s="11" t="s">
        <v>823</v>
      </c>
      <c r="M4414" s="11" t="s">
        <v>57</v>
      </c>
      <c r="N4414" s="11" t="s">
        <v>781</v>
      </c>
      <c r="O4414" s="11" t="s">
        <v>781</v>
      </c>
      <c r="P4414" s="11" t="s">
        <v>533</v>
      </c>
      <c r="Q4414" s="11" t="s">
        <v>315</v>
      </c>
      <c r="R4414" s="14"/>
      <c r="S4414" s="11" t="s">
        <v>1535</v>
      </c>
      <c r="T4414" s="11"/>
      <c r="U4414" s="11" t="s">
        <v>1536</v>
      </c>
      <c r="V4414" s="14"/>
      <c r="W4414" s="14"/>
      <c r="X4414" s="11" t="s">
        <v>92</v>
      </c>
      <c r="Y4414" s="11" t="s">
        <v>93</v>
      </c>
      <c r="Z4414" s="11" t="s">
        <v>20</v>
      </c>
      <c r="AA4414" s="11"/>
      <c r="AB4414" s="11" t="s">
        <v>184</v>
      </c>
      <c r="AC4414" s="11" t="s">
        <v>753</v>
      </c>
      <c r="AD4414" s="11"/>
      <c r="AE4414" s="11" t="s">
        <v>777</v>
      </c>
      <c r="AF4414" s="11"/>
      <c r="AG4414" s="11"/>
      <c r="AH4414" s="11"/>
      <c r="AI4414" s="11" t="s">
        <v>225</v>
      </c>
      <c r="AJ4414" s="9" t="s">
        <v>59</v>
      </c>
      <c r="AK4414" s="9" t="s">
        <v>114</v>
      </c>
      <c r="AL4414" s="9"/>
    </row>
    <row r="4415" spans="1:38" hidden="1" x14ac:dyDescent="0.2">
      <c r="A4415" s="12">
        <v>3394</v>
      </c>
      <c r="B4415" s="12">
        <v>112</v>
      </c>
      <c r="C4415" s="11" t="s">
        <v>1533</v>
      </c>
      <c r="D4415" s="11" t="s">
        <v>1532</v>
      </c>
      <c r="E4415" s="12">
        <v>1978</v>
      </c>
      <c r="F4415" s="11" t="s">
        <v>809</v>
      </c>
      <c r="G4415" s="13">
        <v>4.97512437810945E-3</v>
      </c>
      <c r="H4415" s="13">
        <v>1</v>
      </c>
      <c r="I4415" s="13"/>
      <c r="J4415" s="11"/>
      <c r="K4415" s="11"/>
      <c r="L4415" s="11" t="s">
        <v>824</v>
      </c>
      <c r="M4415" s="11" t="s">
        <v>57</v>
      </c>
      <c r="N4415" s="11" t="s">
        <v>781</v>
      </c>
      <c r="O4415" s="11" t="s">
        <v>781</v>
      </c>
      <c r="P4415" s="11" t="s">
        <v>533</v>
      </c>
      <c r="Q4415" s="11" t="s">
        <v>315</v>
      </c>
      <c r="R4415" s="14"/>
      <c r="S4415" s="11" t="s">
        <v>1535</v>
      </c>
      <c r="T4415" s="11"/>
      <c r="U4415" s="11" t="s">
        <v>1536</v>
      </c>
      <c r="V4415" s="14"/>
      <c r="W4415" s="14"/>
      <c r="X4415" s="11" t="s">
        <v>92</v>
      </c>
      <c r="Y4415" s="11" t="s">
        <v>93</v>
      </c>
      <c r="Z4415" s="11" t="s">
        <v>20</v>
      </c>
      <c r="AA4415" s="11"/>
      <c r="AB4415" s="11" t="s">
        <v>184</v>
      </c>
      <c r="AC4415" s="11" t="s">
        <v>753</v>
      </c>
      <c r="AD4415" s="11"/>
      <c r="AE4415" s="11" t="s">
        <v>777</v>
      </c>
      <c r="AF4415" s="11"/>
      <c r="AG4415" s="11"/>
      <c r="AH4415" s="11"/>
      <c r="AI4415" s="11" t="s">
        <v>225</v>
      </c>
      <c r="AJ4415" s="9" t="s">
        <v>59</v>
      </c>
      <c r="AK4415" s="9" t="s">
        <v>114</v>
      </c>
      <c r="AL4415" s="9"/>
    </row>
    <row r="4416" spans="1:38" hidden="1" x14ac:dyDescent="0.2">
      <c r="A4416" s="12">
        <v>3394</v>
      </c>
      <c r="B4416" s="12">
        <v>113</v>
      </c>
      <c r="C4416" s="11" t="s">
        <v>1533</v>
      </c>
      <c r="D4416" s="11" t="s">
        <v>1532</v>
      </c>
      <c r="E4416" s="12">
        <v>1978</v>
      </c>
      <c r="F4416" s="11" t="s">
        <v>809</v>
      </c>
      <c r="G4416" s="13">
        <v>4.97512437810945E-3</v>
      </c>
      <c r="H4416" s="13">
        <v>1</v>
      </c>
      <c r="I4416" s="13"/>
      <c r="J4416" s="11"/>
      <c r="K4416" s="11"/>
      <c r="L4416" s="11" t="s">
        <v>825</v>
      </c>
      <c r="M4416" s="11" t="s">
        <v>57</v>
      </c>
      <c r="N4416" s="11" t="s">
        <v>781</v>
      </c>
      <c r="O4416" s="11" t="s">
        <v>781</v>
      </c>
      <c r="P4416" s="11" t="s">
        <v>533</v>
      </c>
      <c r="Q4416" s="11" t="s">
        <v>315</v>
      </c>
      <c r="R4416" s="14"/>
      <c r="S4416" s="11" t="s">
        <v>1535</v>
      </c>
      <c r="T4416" s="11"/>
      <c r="U4416" s="11" t="s">
        <v>1536</v>
      </c>
      <c r="V4416" s="14"/>
      <c r="W4416" s="14"/>
      <c r="X4416" s="11" t="s">
        <v>92</v>
      </c>
      <c r="Y4416" s="11" t="s">
        <v>93</v>
      </c>
      <c r="Z4416" s="11" t="s">
        <v>20</v>
      </c>
      <c r="AA4416" s="11"/>
      <c r="AB4416" s="11" t="s">
        <v>184</v>
      </c>
      <c r="AC4416" s="11" t="s">
        <v>753</v>
      </c>
      <c r="AD4416" s="11"/>
      <c r="AE4416" s="11" t="s">
        <v>777</v>
      </c>
      <c r="AF4416" s="11"/>
      <c r="AG4416" s="11"/>
      <c r="AH4416" s="11"/>
      <c r="AI4416" s="11" t="s">
        <v>225</v>
      </c>
      <c r="AJ4416" s="9" t="s">
        <v>59</v>
      </c>
      <c r="AK4416" s="9" t="s">
        <v>114</v>
      </c>
      <c r="AL4416" s="9"/>
    </row>
    <row r="4417" spans="1:38" hidden="1" x14ac:dyDescent="0.2">
      <c r="A4417" s="12">
        <v>3394</v>
      </c>
      <c r="B4417" s="12">
        <v>114</v>
      </c>
      <c r="C4417" s="11" t="s">
        <v>1533</v>
      </c>
      <c r="D4417" s="11" t="s">
        <v>1532</v>
      </c>
      <c r="E4417" s="12">
        <v>1978</v>
      </c>
      <c r="F4417" s="11" t="s">
        <v>809</v>
      </c>
      <c r="G4417" s="13">
        <v>4.97512437810945E-3</v>
      </c>
      <c r="H4417" s="13">
        <v>1</v>
      </c>
      <c r="I4417" s="13"/>
      <c r="J4417" s="11"/>
      <c r="K4417" s="11"/>
      <c r="L4417" s="11" t="s">
        <v>826</v>
      </c>
      <c r="M4417" s="11" t="s">
        <v>57</v>
      </c>
      <c r="N4417" s="11" t="s">
        <v>781</v>
      </c>
      <c r="O4417" s="11" t="s">
        <v>781</v>
      </c>
      <c r="P4417" s="11" t="s">
        <v>533</v>
      </c>
      <c r="Q4417" s="11" t="s">
        <v>315</v>
      </c>
      <c r="R4417" s="14"/>
      <c r="S4417" s="11" t="s">
        <v>1535</v>
      </c>
      <c r="T4417" s="11"/>
      <c r="U4417" s="11" t="s">
        <v>1536</v>
      </c>
      <c r="V4417" s="14"/>
      <c r="W4417" s="14"/>
      <c r="X4417" s="11" t="s">
        <v>92</v>
      </c>
      <c r="Y4417" s="11" t="s">
        <v>93</v>
      </c>
      <c r="Z4417" s="11" t="s">
        <v>20</v>
      </c>
      <c r="AA4417" s="11"/>
      <c r="AB4417" s="11" t="s">
        <v>184</v>
      </c>
      <c r="AC4417" s="11" t="s">
        <v>753</v>
      </c>
      <c r="AD4417" s="11"/>
      <c r="AE4417" s="11" t="s">
        <v>777</v>
      </c>
      <c r="AF4417" s="11"/>
      <c r="AG4417" s="11"/>
      <c r="AH4417" s="11"/>
      <c r="AI4417" s="11" t="s">
        <v>225</v>
      </c>
      <c r="AJ4417" s="9" t="s">
        <v>59</v>
      </c>
      <c r="AK4417" s="9" t="s">
        <v>114</v>
      </c>
      <c r="AL4417" s="9"/>
    </row>
    <row r="4418" spans="1:38" hidden="1" x14ac:dyDescent="0.2">
      <c r="A4418" s="12">
        <v>3394</v>
      </c>
      <c r="B4418" s="12">
        <v>115</v>
      </c>
      <c r="C4418" s="11" t="s">
        <v>1533</v>
      </c>
      <c r="D4418" s="11" t="s">
        <v>1532</v>
      </c>
      <c r="E4418" s="12">
        <v>1978</v>
      </c>
      <c r="F4418" s="11" t="s">
        <v>809</v>
      </c>
      <c r="G4418" s="13">
        <v>4.97512437810945E-3</v>
      </c>
      <c r="H4418" s="13">
        <v>1</v>
      </c>
      <c r="I4418" s="13"/>
      <c r="J4418" s="11"/>
      <c r="K4418" s="11"/>
      <c r="L4418" s="11" t="s">
        <v>827</v>
      </c>
      <c r="M4418" s="11" t="s">
        <v>57</v>
      </c>
      <c r="N4418" s="11" t="s">
        <v>781</v>
      </c>
      <c r="O4418" s="11" t="s">
        <v>781</v>
      </c>
      <c r="P4418" s="11" t="s">
        <v>533</v>
      </c>
      <c r="Q4418" s="11" t="s">
        <v>315</v>
      </c>
      <c r="R4418" s="14"/>
      <c r="S4418" s="11" t="s">
        <v>1535</v>
      </c>
      <c r="T4418" s="11"/>
      <c r="U4418" s="11" t="s">
        <v>1536</v>
      </c>
      <c r="V4418" s="14"/>
      <c r="W4418" s="14"/>
      <c r="X4418" s="11" t="s">
        <v>92</v>
      </c>
      <c r="Y4418" s="11" t="s">
        <v>93</v>
      </c>
      <c r="Z4418" s="11" t="s">
        <v>20</v>
      </c>
      <c r="AA4418" s="11"/>
      <c r="AB4418" s="11" t="s">
        <v>184</v>
      </c>
      <c r="AC4418" s="11" t="s">
        <v>753</v>
      </c>
      <c r="AD4418" s="11"/>
      <c r="AE4418" s="11" t="s">
        <v>777</v>
      </c>
      <c r="AF4418" s="11"/>
      <c r="AG4418" s="11"/>
      <c r="AH4418" s="11"/>
      <c r="AI4418" s="11" t="s">
        <v>225</v>
      </c>
      <c r="AJ4418" s="9" t="s">
        <v>59</v>
      </c>
      <c r="AK4418" s="9" t="s">
        <v>114</v>
      </c>
      <c r="AL4418" s="9"/>
    </row>
    <row r="4419" spans="1:38" hidden="1" x14ac:dyDescent="0.2">
      <c r="A4419" s="12">
        <v>3394</v>
      </c>
      <c r="B4419" s="12">
        <v>116</v>
      </c>
      <c r="C4419" s="11" t="s">
        <v>1533</v>
      </c>
      <c r="D4419" s="11" t="s">
        <v>1532</v>
      </c>
      <c r="E4419" s="12">
        <v>1978</v>
      </c>
      <c r="F4419" s="11" t="s">
        <v>809</v>
      </c>
      <c r="G4419" s="13">
        <v>0</v>
      </c>
      <c r="H4419" s="13">
        <v>0</v>
      </c>
      <c r="I4419" s="13"/>
      <c r="J4419" s="11"/>
      <c r="K4419" s="11"/>
      <c r="L4419" s="11" t="s">
        <v>828</v>
      </c>
      <c r="M4419" s="11" t="s">
        <v>57</v>
      </c>
      <c r="N4419" s="11" t="s">
        <v>781</v>
      </c>
      <c r="O4419" s="11" t="s">
        <v>781</v>
      </c>
      <c r="P4419" s="11" t="s">
        <v>533</v>
      </c>
      <c r="Q4419" s="11" t="s">
        <v>315</v>
      </c>
      <c r="R4419" s="14"/>
      <c r="S4419" s="11" t="s">
        <v>1535</v>
      </c>
      <c r="T4419" s="11"/>
      <c r="U4419" s="11" t="s">
        <v>1536</v>
      </c>
      <c r="V4419" s="14"/>
      <c r="W4419" s="14"/>
      <c r="X4419" s="11" t="s">
        <v>92</v>
      </c>
      <c r="Y4419" s="11" t="s">
        <v>93</v>
      </c>
      <c r="Z4419" s="11" t="s">
        <v>20</v>
      </c>
      <c r="AA4419" s="11"/>
      <c r="AB4419" s="11" t="s">
        <v>184</v>
      </c>
      <c r="AC4419" s="11" t="s">
        <v>753</v>
      </c>
      <c r="AD4419" s="11"/>
      <c r="AE4419" s="11" t="s">
        <v>777</v>
      </c>
      <c r="AF4419" s="11"/>
      <c r="AG4419" s="11"/>
      <c r="AH4419" s="11"/>
      <c r="AI4419" s="11" t="s">
        <v>225</v>
      </c>
      <c r="AJ4419" s="9" t="s">
        <v>59</v>
      </c>
      <c r="AK4419" s="9" t="s">
        <v>114</v>
      </c>
      <c r="AL4419" s="9"/>
    </row>
    <row r="4420" spans="1:38" hidden="1" x14ac:dyDescent="0.2">
      <c r="A4420" s="12">
        <v>3394</v>
      </c>
      <c r="B4420" s="12">
        <v>117</v>
      </c>
      <c r="C4420" s="11" t="s">
        <v>1533</v>
      </c>
      <c r="D4420" s="11" t="s">
        <v>1532</v>
      </c>
      <c r="E4420" s="12">
        <v>1978</v>
      </c>
      <c r="F4420" s="11" t="s">
        <v>809</v>
      </c>
      <c r="G4420" s="13">
        <v>9.9502487562189105E-3</v>
      </c>
      <c r="H4420" s="13">
        <v>2</v>
      </c>
      <c r="I4420" s="13"/>
      <c r="J4420" s="11"/>
      <c r="K4420" s="11"/>
      <c r="L4420" s="11" t="s">
        <v>829</v>
      </c>
      <c r="M4420" s="11" t="s">
        <v>57</v>
      </c>
      <c r="N4420" s="11" t="s">
        <v>781</v>
      </c>
      <c r="O4420" s="11" t="s">
        <v>781</v>
      </c>
      <c r="P4420" s="11" t="s">
        <v>533</v>
      </c>
      <c r="Q4420" s="11" t="s">
        <v>315</v>
      </c>
      <c r="R4420" s="14"/>
      <c r="S4420" s="11" t="s">
        <v>1535</v>
      </c>
      <c r="T4420" s="11"/>
      <c r="U4420" s="11" t="s">
        <v>1536</v>
      </c>
      <c r="V4420" s="14"/>
      <c r="W4420" s="14"/>
      <c r="X4420" s="11" t="s">
        <v>92</v>
      </c>
      <c r="Y4420" s="11" t="s">
        <v>93</v>
      </c>
      <c r="Z4420" s="11" t="s">
        <v>20</v>
      </c>
      <c r="AA4420" s="11"/>
      <c r="AB4420" s="11" t="s">
        <v>184</v>
      </c>
      <c r="AC4420" s="11" t="s">
        <v>753</v>
      </c>
      <c r="AD4420" s="11"/>
      <c r="AE4420" s="11" t="s">
        <v>777</v>
      </c>
      <c r="AF4420" s="11"/>
      <c r="AG4420" s="11"/>
      <c r="AH4420" s="11"/>
      <c r="AI4420" s="11" t="s">
        <v>225</v>
      </c>
      <c r="AJ4420" s="9" t="s">
        <v>59</v>
      </c>
      <c r="AK4420" s="9" t="s">
        <v>114</v>
      </c>
      <c r="AL4420" s="9"/>
    </row>
    <row r="4421" spans="1:38" hidden="1" x14ac:dyDescent="0.2">
      <c r="A4421" s="12">
        <v>3394</v>
      </c>
      <c r="B4421" s="12">
        <v>118</v>
      </c>
      <c r="C4421" s="11" t="s">
        <v>1533</v>
      </c>
      <c r="D4421" s="11" t="s">
        <v>1532</v>
      </c>
      <c r="E4421" s="12">
        <v>1978</v>
      </c>
      <c r="F4421" s="11" t="s">
        <v>809</v>
      </c>
      <c r="G4421" s="13">
        <v>4.97512437810945E-3</v>
      </c>
      <c r="H4421" s="13">
        <v>1</v>
      </c>
      <c r="I4421" s="13"/>
      <c r="J4421" s="11"/>
      <c r="K4421" s="11"/>
      <c r="L4421" s="11" t="s">
        <v>830</v>
      </c>
      <c r="M4421" s="11" t="s">
        <v>57</v>
      </c>
      <c r="N4421" s="11" t="s">
        <v>781</v>
      </c>
      <c r="O4421" s="11" t="s">
        <v>781</v>
      </c>
      <c r="P4421" s="11" t="s">
        <v>533</v>
      </c>
      <c r="Q4421" s="11" t="s">
        <v>315</v>
      </c>
      <c r="R4421" s="14"/>
      <c r="S4421" s="11" t="s">
        <v>1535</v>
      </c>
      <c r="T4421" s="11"/>
      <c r="U4421" s="11" t="s">
        <v>1536</v>
      </c>
      <c r="V4421" s="14"/>
      <c r="W4421" s="14"/>
      <c r="X4421" s="11" t="s">
        <v>92</v>
      </c>
      <c r="Y4421" s="11" t="s">
        <v>93</v>
      </c>
      <c r="Z4421" s="11" t="s">
        <v>20</v>
      </c>
      <c r="AA4421" s="11"/>
      <c r="AB4421" s="11" t="s">
        <v>184</v>
      </c>
      <c r="AC4421" s="11" t="s">
        <v>753</v>
      </c>
      <c r="AD4421" s="11"/>
      <c r="AE4421" s="11" t="s">
        <v>777</v>
      </c>
      <c r="AF4421" s="11"/>
      <c r="AG4421" s="11"/>
      <c r="AH4421" s="11"/>
      <c r="AI4421" s="11" t="s">
        <v>225</v>
      </c>
      <c r="AJ4421" s="9" t="s">
        <v>59</v>
      </c>
      <c r="AK4421" s="9" t="s">
        <v>114</v>
      </c>
      <c r="AL4421" s="9"/>
    </row>
    <row r="4422" spans="1:38" hidden="1" x14ac:dyDescent="0.2">
      <c r="A4422" s="12">
        <v>3394</v>
      </c>
      <c r="B4422" s="12">
        <v>119</v>
      </c>
      <c r="C4422" s="11" t="s">
        <v>1533</v>
      </c>
      <c r="D4422" s="11" t="s">
        <v>1532</v>
      </c>
      <c r="E4422" s="12">
        <v>1978</v>
      </c>
      <c r="F4422" s="11" t="s">
        <v>809</v>
      </c>
      <c r="G4422" s="13">
        <v>4.97512437810945E-3</v>
      </c>
      <c r="H4422" s="13">
        <v>1</v>
      </c>
      <c r="I4422" s="13"/>
      <c r="J4422" s="11"/>
      <c r="K4422" s="11"/>
      <c r="L4422" s="11" t="s">
        <v>831</v>
      </c>
      <c r="M4422" s="11" t="s">
        <v>57</v>
      </c>
      <c r="N4422" s="11" t="s">
        <v>781</v>
      </c>
      <c r="O4422" s="11" t="s">
        <v>781</v>
      </c>
      <c r="P4422" s="11" t="s">
        <v>533</v>
      </c>
      <c r="Q4422" s="11" t="s">
        <v>315</v>
      </c>
      <c r="R4422" s="14"/>
      <c r="S4422" s="11" t="s">
        <v>1535</v>
      </c>
      <c r="T4422" s="11"/>
      <c r="U4422" s="11" t="s">
        <v>1536</v>
      </c>
      <c r="V4422" s="14"/>
      <c r="W4422" s="14"/>
      <c r="X4422" s="11" t="s">
        <v>92</v>
      </c>
      <c r="Y4422" s="11" t="s">
        <v>93</v>
      </c>
      <c r="Z4422" s="11" t="s">
        <v>20</v>
      </c>
      <c r="AA4422" s="11"/>
      <c r="AB4422" s="11" t="s">
        <v>184</v>
      </c>
      <c r="AC4422" s="11" t="s">
        <v>753</v>
      </c>
      <c r="AD4422" s="11"/>
      <c r="AE4422" s="11" t="s">
        <v>777</v>
      </c>
      <c r="AF4422" s="11"/>
      <c r="AG4422" s="11"/>
      <c r="AH4422" s="11"/>
      <c r="AI4422" s="11" t="s">
        <v>225</v>
      </c>
      <c r="AJ4422" s="9" t="s">
        <v>59</v>
      </c>
      <c r="AK4422" s="9" t="s">
        <v>114</v>
      </c>
      <c r="AL4422" s="9"/>
    </row>
    <row r="4423" spans="1:38" hidden="1" x14ac:dyDescent="0.2">
      <c r="A4423" s="12">
        <v>3394</v>
      </c>
      <c r="B4423" s="12">
        <v>120</v>
      </c>
      <c r="C4423" s="11" t="s">
        <v>1533</v>
      </c>
      <c r="D4423" s="11" t="s">
        <v>1532</v>
      </c>
      <c r="E4423" s="12">
        <v>1978</v>
      </c>
      <c r="F4423" s="11" t="s">
        <v>809</v>
      </c>
      <c r="G4423" s="13">
        <v>4.97512437810945E-3</v>
      </c>
      <c r="H4423" s="13">
        <v>1</v>
      </c>
      <c r="I4423" s="13"/>
      <c r="J4423" s="11"/>
      <c r="K4423" s="11"/>
      <c r="L4423" s="11" t="s">
        <v>832</v>
      </c>
      <c r="M4423" s="11" t="s">
        <v>57</v>
      </c>
      <c r="N4423" s="11" t="s">
        <v>781</v>
      </c>
      <c r="O4423" s="11" t="s">
        <v>781</v>
      </c>
      <c r="P4423" s="11" t="s">
        <v>533</v>
      </c>
      <c r="Q4423" s="11" t="s">
        <v>315</v>
      </c>
      <c r="R4423" s="14"/>
      <c r="S4423" s="11" t="s">
        <v>1535</v>
      </c>
      <c r="T4423" s="11"/>
      <c r="U4423" s="11" t="s">
        <v>1536</v>
      </c>
      <c r="V4423" s="14"/>
      <c r="W4423" s="14"/>
      <c r="X4423" s="11" t="s">
        <v>92</v>
      </c>
      <c r="Y4423" s="11" t="s">
        <v>93</v>
      </c>
      <c r="Z4423" s="11" t="s">
        <v>20</v>
      </c>
      <c r="AA4423" s="11"/>
      <c r="AB4423" s="11" t="s">
        <v>184</v>
      </c>
      <c r="AC4423" s="11" t="s">
        <v>753</v>
      </c>
      <c r="AD4423" s="11"/>
      <c r="AE4423" s="11" t="s">
        <v>777</v>
      </c>
      <c r="AF4423" s="11"/>
      <c r="AG4423" s="11"/>
      <c r="AH4423" s="11"/>
      <c r="AI4423" s="11" t="s">
        <v>225</v>
      </c>
      <c r="AJ4423" s="9" t="s">
        <v>59</v>
      </c>
      <c r="AK4423" s="9" t="s">
        <v>114</v>
      </c>
      <c r="AL4423" s="9"/>
    </row>
    <row r="4424" spans="1:38" hidden="1" x14ac:dyDescent="0.2">
      <c r="A4424" s="12">
        <v>3394</v>
      </c>
      <c r="B4424" s="12">
        <v>121</v>
      </c>
      <c r="C4424" s="11" t="s">
        <v>1533</v>
      </c>
      <c r="D4424" s="11" t="s">
        <v>1532</v>
      </c>
      <c r="E4424" s="12">
        <v>1978</v>
      </c>
      <c r="F4424" s="11" t="s">
        <v>809</v>
      </c>
      <c r="G4424" s="13">
        <v>0</v>
      </c>
      <c r="H4424" s="13">
        <v>0</v>
      </c>
      <c r="I4424" s="13"/>
      <c r="J4424" s="11"/>
      <c r="K4424" s="11"/>
      <c r="L4424" s="11" t="s">
        <v>833</v>
      </c>
      <c r="M4424" s="11" t="s">
        <v>57</v>
      </c>
      <c r="N4424" s="11" t="s">
        <v>781</v>
      </c>
      <c r="O4424" s="11" t="s">
        <v>781</v>
      </c>
      <c r="P4424" s="11" t="s">
        <v>533</v>
      </c>
      <c r="Q4424" s="11" t="s">
        <v>315</v>
      </c>
      <c r="R4424" s="14"/>
      <c r="S4424" s="11" t="s">
        <v>1535</v>
      </c>
      <c r="T4424" s="11"/>
      <c r="U4424" s="11" t="s">
        <v>1536</v>
      </c>
      <c r="V4424" s="14"/>
      <c r="W4424" s="14"/>
      <c r="X4424" s="11" t="s">
        <v>92</v>
      </c>
      <c r="Y4424" s="11" t="s">
        <v>93</v>
      </c>
      <c r="Z4424" s="11" t="s">
        <v>20</v>
      </c>
      <c r="AA4424" s="11"/>
      <c r="AB4424" s="11" t="s">
        <v>184</v>
      </c>
      <c r="AC4424" s="11" t="s">
        <v>753</v>
      </c>
      <c r="AD4424" s="11"/>
      <c r="AE4424" s="11" t="s">
        <v>777</v>
      </c>
      <c r="AF4424" s="11"/>
      <c r="AG4424" s="11"/>
      <c r="AH4424" s="11"/>
      <c r="AI4424" s="11" t="s">
        <v>225</v>
      </c>
      <c r="AJ4424" s="9" t="s">
        <v>59</v>
      </c>
      <c r="AK4424" s="9" t="s">
        <v>114</v>
      </c>
      <c r="AL4424" s="9"/>
    </row>
    <row r="4425" spans="1:38" hidden="1" x14ac:dyDescent="0.2">
      <c r="A4425" s="12">
        <v>3394</v>
      </c>
      <c r="B4425" s="12">
        <v>122</v>
      </c>
      <c r="C4425" s="11" t="s">
        <v>1533</v>
      </c>
      <c r="D4425" s="11" t="s">
        <v>1532</v>
      </c>
      <c r="E4425" s="12">
        <v>1978</v>
      </c>
      <c r="F4425" s="11" t="s">
        <v>809</v>
      </c>
      <c r="G4425" s="13">
        <v>0</v>
      </c>
      <c r="H4425" s="13">
        <v>0</v>
      </c>
      <c r="I4425" s="13"/>
      <c r="J4425" s="11"/>
      <c r="K4425" s="11"/>
      <c r="L4425" s="11" t="s">
        <v>834</v>
      </c>
      <c r="M4425" s="11" t="s">
        <v>57</v>
      </c>
      <c r="N4425" s="11" t="s">
        <v>781</v>
      </c>
      <c r="O4425" s="11" t="s">
        <v>781</v>
      </c>
      <c r="P4425" s="11" t="s">
        <v>533</v>
      </c>
      <c r="Q4425" s="11" t="s">
        <v>315</v>
      </c>
      <c r="R4425" s="14"/>
      <c r="S4425" s="11" t="s">
        <v>1535</v>
      </c>
      <c r="T4425" s="11"/>
      <c r="U4425" s="11" t="s">
        <v>1536</v>
      </c>
      <c r="V4425" s="14"/>
      <c r="W4425" s="14"/>
      <c r="X4425" s="11" t="s">
        <v>92</v>
      </c>
      <c r="Y4425" s="11" t="s">
        <v>93</v>
      </c>
      <c r="Z4425" s="11" t="s">
        <v>20</v>
      </c>
      <c r="AA4425" s="11"/>
      <c r="AB4425" s="11" t="s">
        <v>184</v>
      </c>
      <c r="AC4425" s="11" t="s">
        <v>753</v>
      </c>
      <c r="AD4425" s="11"/>
      <c r="AE4425" s="11" t="s">
        <v>777</v>
      </c>
      <c r="AF4425" s="11"/>
      <c r="AG4425" s="11"/>
      <c r="AH4425" s="11"/>
      <c r="AI4425" s="11" t="s">
        <v>225</v>
      </c>
      <c r="AJ4425" s="9" t="s">
        <v>59</v>
      </c>
      <c r="AK4425" s="9" t="s">
        <v>114</v>
      </c>
      <c r="AL4425" s="9"/>
    </row>
    <row r="4426" spans="1:38" hidden="1" x14ac:dyDescent="0.2">
      <c r="A4426" s="12">
        <v>3394</v>
      </c>
      <c r="B4426" s="12">
        <v>123</v>
      </c>
      <c r="C4426" s="11" t="s">
        <v>1533</v>
      </c>
      <c r="D4426" s="11" t="s">
        <v>1532</v>
      </c>
      <c r="E4426" s="12">
        <v>1978</v>
      </c>
      <c r="F4426" s="11" t="s">
        <v>809</v>
      </c>
      <c r="G4426" s="13">
        <v>0</v>
      </c>
      <c r="H4426" s="13">
        <v>0</v>
      </c>
      <c r="I4426" s="13"/>
      <c r="J4426" s="11"/>
      <c r="K4426" s="11"/>
      <c r="L4426" s="11" t="s">
        <v>835</v>
      </c>
      <c r="M4426" s="11" t="s">
        <v>57</v>
      </c>
      <c r="N4426" s="11" t="s">
        <v>781</v>
      </c>
      <c r="O4426" s="11" t="s">
        <v>781</v>
      </c>
      <c r="P4426" s="11" t="s">
        <v>533</v>
      </c>
      <c r="Q4426" s="11" t="s">
        <v>315</v>
      </c>
      <c r="R4426" s="14"/>
      <c r="S4426" s="11" t="s">
        <v>1535</v>
      </c>
      <c r="T4426" s="11"/>
      <c r="U4426" s="11" t="s">
        <v>1536</v>
      </c>
      <c r="V4426" s="14"/>
      <c r="W4426" s="14"/>
      <c r="X4426" s="11" t="s">
        <v>92</v>
      </c>
      <c r="Y4426" s="11" t="s">
        <v>93</v>
      </c>
      <c r="Z4426" s="11" t="s">
        <v>20</v>
      </c>
      <c r="AA4426" s="11"/>
      <c r="AB4426" s="11" t="s">
        <v>184</v>
      </c>
      <c r="AC4426" s="11" t="s">
        <v>753</v>
      </c>
      <c r="AD4426" s="11"/>
      <c r="AE4426" s="11" t="s">
        <v>777</v>
      </c>
      <c r="AF4426" s="11"/>
      <c r="AG4426" s="11"/>
      <c r="AH4426" s="11"/>
      <c r="AI4426" s="11" t="s">
        <v>225</v>
      </c>
      <c r="AJ4426" s="9" t="s">
        <v>59</v>
      </c>
      <c r="AK4426" s="9" t="s">
        <v>114</v>
      </c>
      <c r="AL4426" s="9"/>
    </row>
    <row r="4427" spans="1:38" hidden="1" x14ac:dyDescent="0.2">
      <c r="A4427" s="12">
        <v>3394</v>
      </c>
      <c r="B4427" s="12">
        <v>124</v>
      </c>
      <c r="C4427" s="11" t="s">
        <v>1533</v>
      </c>
      <c r="D4427" s="11" t="s">
        <v>1532</v>
      </c>
      <c r="E4427" s="12">
        <v>1978</v>
      </c>
      <c r="F4427" s="11" t="s">
        <v>809</v>
      </c>
      <c r="G4427" s="13">
        <v>0</v>
      </c>
      <c r="H4427" s="13">
        <v>0</v>
      </c>
      <c r="I4427" s="13"/>
      <c r="J4427" s="11"/>
      <c r="K4427" s="11"/>
      <c r="L4427" s="11" t="s">
        <v>836</v>
      </c>
      <c r="M4427" s="11" t="s">
        <v>57</v>
      </c>
      <c r="N4427" s="11" t="s">
        <v>781</v>
      </c>
      <c r="O4427" s="11" t="s">
        <v>781</v>
      </c>
      <c r="P4427" s="11" t="s">
        <v>533</v>
      </c>
      <c r="Q4427" s="11" t="s">
        <v>315</v>
      </c>
      <c r="R4427" s="14"/>
      <c r="S4427" s="11" t="s">
        <v>1535</v>
      </c>
      <c r="T4427" s="11"/>
      <c r="U4427" s="11" t="s">
        <v>1536</v>
      </c>
      <c r="V4427" s="14"/>
      <c r="W4427" s="14"/>
      <c r="X4427" s="11" t="s">
        <v>92</v>
      </c>
      <c r="Y4427" s="11" t="s">
        <v>93</v>
      </c>
      <c r="Z4427" s="11" t="s">
        <v>20</v>
      </c>
      <c r="AA4427" s="11"/>
      <c r="AB4427" s="11" t="s">
        <v>184</v>
      </c>
      <c r="AC4427" s="11" t="s">
        <v>753</v>
      </c>
      <c r="AD4427" s="11"/>
      <c r="AE4427" s="11" t="s">
        <v>777</v>
      </c>
      <c r="AF4427" s="11"/>
      <c r="AG4427" s="11"/>
      <c r="AH4427" s="11"/>
      <c r="AI4427" s="11" t="s">
        <v>225</v>
      </c>
      <c r="AJ4427" s="9" t="s">
        <v>59</v>
      </c>
      <c r="AK4427" s="9" t="s">
        <v>114</v>
      </c>
      <c r="AL4427" s="9"/>
    </row>
    <row r="4428" spans="1:38" hidden="1" x14ac:dyDescent="0.2">
      <c r="A4428" s="12">
        <v>3394</v>
      </c>
      <c r="B4428" s="12">
        <v>125</v>
      </c>
      <c r="C4428" s="11" t="s">
        <v>1533</v>
      </c>
      <c r="D4428" s="11" t="s">
        <v>1532</v>
      </c>
      <c r="E4428" s="12">
        <v>1978</v>
      </c>
      <c r="F4428" s="11" t="s">
        <v>809</v>
      </c>
      <c r="G4428" s="13">
        <v>4.97512437810945E-3</v>
      </c>
      <c r="H4428" s="13">
        <v>1</v>
      </c>
      <c r="I4428" s="13"/>
      <c r="J4428" s="11"/>
      <c r="K4428" s="11"/>
      <c r="L4428" s="11" t="s">
        <v>837</v>
      </c>
      <c r="M4428" s="11" t="s">
        <v>57</v>
      </c>
      <c r="N4428" s="11" t="s">
        <v>781</v>
      </c>
      <c r="O4428" s="11" t="s">
        <v>781</v>
      </c>
      <c r="P4428" s="11" t="s">
        <v>533</v>
      </c>
      <c r="Q4428" s="11" t="s">
        <v>315</v>
      </c>
      <c r="R4428" s="14"/>
      <c r="S4428" s="11" t="s">
        <v>1535</v>
      </c>
      <c r="T4428" s="11"/>
      <c r="U4428" s="11" t="s">
        <v>1536</v>
      </c>
      <c r="V4428" s="14"/>
      <c r="W4428" s="14"/>
      <c r="X4428" s="11" t="s">
        <v>92</v>
      </c>
      <c r="Y4428" s="11" t="s">
        <v>93</v>
      </c>
      <c r="Z4428" s="11" t="s">
        <v>20</v>
      </c>
      <c r="AA4428" s="11"/>
      <c r="AB4428" s="11" t="s">
        <v>184</v>
      </c>
      <c r="AC4428" s="11" t="s">
        <v>753</v>
      </c>
      <c r="AD4428" s="11"/>
      <c r="AE4428" s="11" t="s">
        <v>777</v>
      </c>
      <c r="AF4428" s="11"/>
      <c r="AG4428" s="11"/>
      <c r="AH4428" s="11"/>
      <c r="AI4428" s="11" t="s">
        <v>225</v>
      </c>
      <c r="AJ4428" s="9" t="s">
        <v>59</v>
      </c>
      <c r="AK4428" s="9" t="s">
        <v>114</v>
      </c>
      <c r="AL4428" s="9"/>
    </row>
    <row r="4429" spans="1:38" hidden="1" x14ac:dyDescent="0.2">
      <c r="A4429" s="12">
        <v>3394</v>
      </c>
      <c r="B4429" s="12">
        <v>126</v>
      </c>
      <c r="C4429" s="11" t="s">
        <v>1533</v>
      </c>
      <c r="D4429" s="11" t="s">
        <v>1532</v>
      </c>
      <c r="E4429" s="12">
        <v>1978</v>
      </c>
      <c r="F4429" s="11" t="s">
        <v>809</v>
      </c>
      <c r="G4429" s="13">
        <v>0</v>
      </c>
      <c r="H4429" s="13">
        <v>0</v>
      </c>
      <c r="I4429" s="13"/>
      <c r="J4429" s="11"/>
      <c r="K4429" s="11"/>
      <c r="L4429" s="11" t="s">
        <v>838</v>
      </c>
      <c r="M4429" s="11" t="s">
        <v>57</v>
      </c>
      <c r="N4429" s="11" t="s">
        <v>781</v>
      </c>
      <c r="O4429" s="11" t="s">
        <v>781</v>
      </c>
      <c r="P4429" s="11" t="s">
        <v>533</v>
      </c>
      <c r="Q4429" s="11" t="s">
        <v>315</v>
      </c>
      <c r="R4429" s="14"/>
      <c r="S4429" s="11" t="s">
        <v>1535</v>
      </c>
      <c r="T4429" s="11"/>
      <c r="U4429" s="11" t="s">
        <v>1536</v>
      </c>
      <c r="V4429" s="14"/>
      <c r="W4429" s="14"/>
      <c r="X4429" s="11" t="s">
        <v>92</v>
      </c>
      <c r="Y4429" s="11" t="s">
        <v>93</v>
      </c>
      <c r="Z4429" s="11" t="s">
        <v>20</v>
      </c>
      <c r="AA4429" s="11"/>
      <c r="AB4429" s="11" t="s">
        <v>184</v>
      </c>
      <c r="AC4429" s="11" t="s">
        <v>753</v>
      </c>
      <c r="AD4429" s="11"/>
      <c r="AE4429" s="11" t="s">
        <v>777</v>
      </c>
      <c r="AF4429" s="11"/>
      <c r="AG4429" s="11"/>
      <c r="AH4429" s="11"/>
      <c r="AI4429" s="11" t="s">
        <v>225</v>
      </c>
      <c r="AJ4429" s="9" t="s">
        <v>59</v>
      </c>
      <c r="AK4429" s="9" t="s">
        <v>114</v>
      </c>
      <c r="AL4429" s="9"/>
    </row>
    <row r="4430" spans="1:38" hidden="1" x14ac:dyDescent="0.2">
      <c r="A4430" s="12">
        <v>3394</v>
      </c>
      <c r="B4430" s="12">
        <v>127</v>
      </c>
      <c r="C4430" s="11" t="s">
        <v>1533</v>
      </c>
      <c r="D4430" s="11" t="s">
        <v>1532</v>
      </c>
      <c r="E4430" s="12">
        <v>1978</v>
      </c>
      <c r="F4430" s="11" t="s">
        <v>809</v>
      </c>
      <c r="G4430" s="13">
        <v>4.97512437810945E-3</v>
      </c>
      <c r="H4430" s="13">
        <v>1</v>
      </c>
      <c r="I4430" s="13"/>
      <c r="J4430" s="11"/>
      <c r="K4430" s="11"/>
      <c r="L4430" s="11" t="s">
        <v>839</v>
      </c>
      <c r="M4430" s="11" t="s">
        <v>57</v>
      </c>
      <c r="N4430" s="11" t="s">
        <v>781</v>
      </c>
      <c r="O4430" s="11" t="s">
        <v>781</v>
      </c>
      <c r="P4430" s="11" t="s">
        <v>533</v>
      </c>
      <c r="Q4430" s="11" t="s">
        <v>315</v>
      </c>
      <c r="R4430" s="14"/>
      <c r="S4430" s="11" t="s">
        <v>1535</v>
      </c>
      <c r="T4430" s="11"/>
      <c r="U4430" s="11" t="s">
        <v>1536</v>
      </c>
      <c r="V4430" s="14"/>
      <c r="W4430" s="14"/>
      <c r="X4430" s="11" t="s">
        <v>92</v>
      </c>
      <c r="Y4430" s="11" t="s">
        <v>93</v>
      </c>
      <c r="Z4430" s="11" t="s">
        <v>20</v>
      </c>
      <c r="AA4430" s="11"/>
      <c r="AB4430" s="11" t="s">
        <v>184</v>
      </c>
      <c r="AC4430" s="11" t="s">
        <v>753</v>
      </c>
      <c r="AD4430" s="11"/>
      <c r="AE4430" s="11" t="s">
        <v>777</v>
      </c>
      <c r="AF4430" s="11"/>
      <c r="AG4430" s="11"/>
      <c r="AH4430" s="11"/>
      <c r="AI4430" s="11" t="s">
        <v>225</v>
      </c>
      <c r="AJ4430" s="9" t="s">
        <v>59</v>
      </c>
      <c r="AK4430" s="9" t="s">
        <v>114</v>
      </c>
      <c r="AL4430" s="9"/>
    </row>
    <row r="4431" spans="1:38" hidden="1" x14ac:dyDescent="0.2">
      <c r="A4431" s="12">
        <v>3394</v>
      </c>
      <c r="B4431" s="12">
        <v>128</v>
      </c>
      <c r="C4431" s="11" t="s">
        <v>1533</v>
      </c>
      <c r="D4431" s="11" t="s">
        <v>1532</v>
      </c>
      <c r="E4431" s="12">
        <v>1978</v>
      </c>
      <c r="F4431" s="11" t="s">
        <v>809</v>
      </c>
      <c r="G4431" s="13">
        <v>0</v>
      </c>
      <c r="H4431" s="13">
        <v>0</v>
      </c>
      <c r="I4431" s="13"/>
      <c r="J4431" s="11"/>
      <c r="K4431" s="11"/>
      <c r="L4431" s="11" t="s">
        <v>1499</v>
      </c>
      <c r="M4431" s="11" t="s">
        <v>57</v>
      </c>
      <c r="N4431" s="11" t="s">
        <v>781</v>
      </c>
      <c r="O4431" s="11" t="s">
        <v>781</v>
      </c>
      <c r="P4431" s="11" t="s">
        <v>533</v>
      </c>
      <c r="Q4431" s="11" t="s">
        <v>315</v>
      </c>
      <c r="R4431" s="14"/>
      <c r="S4431" s="11" t="s">
        <v>1535</v>
      </c>
      <c r="T4431" s="11"/>
      <c r="U4431" s="11" t="s">
        <v>1536</v>
      </c>
      <c r="V4431" s="14"/>
      <c r="W4431" s="14"/>
      <c r="X4431" s="11" t="s">
        <v>92</v>
      </c>
      <c r="Y4431" s="11" t="s">
        <v>93</v>
      </c>
      <c r="Z4431" s="11" t="s">
        <v>20</v>
      </c>
      <c r="AA4431" s="11"/>
      <c r="AB4431" s="11" t="s">
        <v>184</v>
      </c>
      <c r="AC4431" s="11" t="s">
        <v>753</v>
      </c>
      <c r="AD4431" s="11"/>
      <c r="AE4431" s="11" t="s">
        <v>777</v>
      </c>
      <c r="AF4431" s="11"/>
      <c r="AG4431" s="11"/>
      <c r="AH4431" s="11"/>
      <c r="AI4431" s="11" t="s">
        <v>225</v>
      </c>
      <c r="AJ4431" s="9" t="s">
        <v>59</v>
      </c>
      <c r="AK4431" s="9" t="s">
        <v>114</v>
      </c>
      <c r="AL4431" s="9"/>
    </row>
    <row r="4432" spans="1:38" hidden="1" x14ac:dyDescent="0.2">
      <c r="A4432" s="12">
        <v>3394</v>
      </c>
      <c r="B4432" s="12">
        <v>129</v>
      </c>
      <c r="C4432" s="11" t="s">
        <v>1533</v>
      </c>
      <c r="D4432" s="11" t="s">
        <v>1532</v>
      </c>
      <c r="E4432" s="12">
        <v>1978</v>
      </c>
      <c r="F4432" s="11" t="s">
        <v>809</v>
      </c>
      <c r="G4432" s="13">
        <v>0</v>
      </c>
      <c r="H4432" s="13">
        <v>0</v>
      </c>
      <c r="I4432" s="13"/>
      <c r="J4432" s="11"/>
      <c r="K4432" s="11"/>
      <c r="L4432" s="11" t="s">
        <v>1500</v>
      </c>
      <c r="M4432" s="11" t="s">
        <v>57</v>
      </c>
      <c r="N4432" s="11" t="s">
        <v>781</v>
      </c>
      <c r="O4432" s="11" t="s">
        <v>781</v>
      </c>
      <c r="P4432" s="11" t="s">
        <v>533</v>
      </c>
      <c r="Q4432" s="11" t="s">
        <v>315</v>
      </c>
      <c r="R4432" s="14"/>
      <c r="S4432" s="11" t="s">
        <v>1535</v>
      </c>
      <c r="T4432" s="11"/>
      <c r="U4432" s="11" t="s">
        <v>1536</v>
      </c>
      <c r="V4432" s="14"/>
      <c r="W4432" s="14"/>
      <c r="X4432" s="11" t="s">
        <v>92</v>
      </c>
      <c r="Y4432" s="11" t="s">
        <v>93</v>
      </c>
      <c r="Z4432" s="11" t="s">
        <v>20</v>
      </c>
      <c r="AA4432" s="11"/>
      <c r="AB4432" s="11" t="s">
        <v>184</v>
      </c>
      <c r="AC4432" s="11" t="s">
        <v>753</v>
      </c>
      <c r="AD4432" s="11"/>
      <c r="AE4432" s="11" t="s">
        <v>777</v>
      </c>
      <c r="AF4432" s="11"/>
      <c r="AG4432" s="11"/>
      <c r="AH4432" s="11"/>
      <c r="AI4432" s="11" t="s">
        <v>225</v>
      </c>
      <c r="AJ4432" s="9" t="s">
        <v>59</v>
      </c>
      <c r="AK4432" s="9" t="s">
        <v>114</v>
      </c>
      <c r="AL4432" s="9"/>
    </row>
    <row r="4433" spans="1:38" hidden="1" x14ac:dyDescent="0.2">
      <c r="A4433" s="12">
        <v>3394</v>
      </c>
      <c r="B4433" s="12">
        <v>130</v>
      </c>
      <c r="C4433" s="11" t="s">
        <v>1533</v>
      </c>
      <c r="D4433" s="11" t="s">
        <v>1532</v>
      </c>
      <c r="E4433" s="12">
        <v>1978</v>
      </c>
      <c r="F4433" s="11" t="s">
        <v>809</v>
      </c>
      <c r="G4433" s="13">
        <v>0</v>
      </c>
      <c r="H4433" s="13">
        <v>0</v>
      </c>
      <c r="I4433" s="13"/>
      <c r="J4433" s="11"/>
      <c r="K4433" s="11"/>
      <c r="L4433" s="11" t="s">
        <v>842</v>
      </c>
      <c r="M4433" s="11" t="s">
        <v>57</v>
      </c>
      <c r="N4433" s="11" t="s">
        <v>781</v>
      </c>
      <c r="O4433" s="11" t="s">
        <v>781</v>
      </c>
      <c r="P4433" s="11" t="s">
        <v>533</v>
      </c>
      <c r="Q4433" s="11" t="s">
        <v>315</v>
      </c>
      <c r="R4433" s="14"/>
      <c r="S4433" s="11" t="s">
        <v>1535</v>
      </c>
      <c r="T4433" s="11"/>
      <c r="U4433" s="11" t="s">
        <v>1536</v>
      </c>
      <c r="V4433" s="14"/>
      <c r="W4433" s="14"/>
      <c r="X4433" s="11" t="s">
        <v>92</v>
      </c>
      <c r="Y4433" s="11" t="s">
        <v>93</v>
      </c>
      <c r="Z4433" s="11" t="s">
        <v>20</v>
      </c>
      <c r="AA4433" s="11"/>
      <c r="AB4433" s="11" t="s">
        <v>184</v>
      </c>
      <c r="AC4433" s="11" t="s">
        <v>753</v>
      </c>
      <c r="AD4433" s="11"/>
      <c r="AE4433" s="11" t="s">
        <v>777</v>
      </c>
      <c r="AF4433" s="11"/>
      <c r="AG4433" s="11"/>
      <c r="AH4433" s="11"/>
      <c r="AI4433" s="11" t="s">
        <v>225</v>
      </c>
      <c r="AJ4433" s="9" t="s">
        <v>59</v>
      </c>
      <c r="AK4433" s="9" t="s">
        <v>114</v>
      </c>
      <c r="AL4433" s="9"/>
    </row>
    <row r="4434" spans="1:38" hidden="1" x14ac:dyDescent="0.2">
      <c r="A4434" s="12">
        <v>3394</v>
      </c>
      <c r="B4434" s="12">
        <v>131</v>
      </c>
      <c r="C4434" s="11" t="s">
        <v>1533</v>
      </c>
      <c r="D4434" s="11" t="s">
        <v>1532</v>
      </c>
      <c r="E4434" s="12">
        <v>1978</v>
      </c>
      <c r="F4434" s="11" t="s">
        <v>809</v>
      </c>
      <c r="G4434" s="13">
        <v>0</v>
      </c>
      <c r="H4434" s="13">
        <v>0</v>
      </c>
      <c r="I4434" s="13"/>
      <c r="J4434" s="11"/>
      <c r="K4434" s="11"/>
      <c r="L4434" s="11" t="s">
        <v>843</v>
      </c>
      <c r="M4434" s="11" t="s">
        <v>57</v>
      </c>
      <c r="N4434" s="11" t="s">
        <v>781</v>
      </c>
      <c r="O4434" s="11" t="s">
        <v>781</v>
      </c>
      <c r="P4434" s="11" t="s">
        <v>533</v>
      </c>
      <c r="Q4434" s="11" t="s">
        <v>315</v>
      </c>
      <c r="R4434" s="14"/>
      <c r="S4434" s="11" t="s">
        <v>1535</v>
      </c>
      <c r="T4434" s="11"/>
      <c r="U4434" s="11" t="s">
        <v>1536</v>
      </c>
      <c r="V4434" s="14"/>
      <c r="W4434" s="14"/>
      <c r="X4434" s="11" t="s">
        <v>92</v>
      </c>
      <c r="Y4434" s="11" t="s">
        <v>93</v>
      </c>
      <c r="Z4434" s="11" t="s">
        <v>20</v>
      </c>
      <c r="AA4434" s="11"/>
      <c r="AB4434" s="11" t="s">
        <v>184</v>
      </c>
      <c r="AC4434" s="11" t="s">
        <v>753</v>
      </c>
      <c r="AD4434" s="11"/>
      <c r="AE4434" s="11" t="s">
        <v>777</v>
      </c>
      <c r="AF4434" s="11"/>
      <c r="AG4434" s="11"/>
      <c r="AH4434" s="11"/>
      <c r="AI4434" s="11" t="s">
        <v>225</v>
      </c>
      <c r="AJ4434" s="9" t="s">
        <v>59</v>
      </c>
      <c r="AK4434" s="9" t="s">
        <v>114</v>
      </c>
      <c r="AL4434" s="9"/>
    </row>
    <row r="4435" spans="1:38" hidden="1" x14ac:dyDescent="0.2">
      <c r="A4435" s="12">
        <v>3394</v>
      </c>
      <c r="B4435" s="12">
        <v>132</v>
      </c>
      <c r="C4435" s="11" t="s">
        <v>1533</v>
      </c>
      <c r="D4435" s="11" t="s">
        <v>1532</v>
      </c>
      <c r="E4435" s="12">
        <v>1978</v>
      </c>
      <c r="F4435" s="11" t="s">
        <v>809</v>
      </c>
      <c r="G4435" s="13">
        <v>4.97512437810945E-3</v>
      </c>
      <c r="H4435" s="13">
        <v>1</v>
      </c>
      <c r="I4435" s="13"/>
      <c r="J4435" s="11"/>
      <c r="K4435" s="11"/>
      <c r="L4435" s="11" t="s">
        <v>844</v>
      </c>
      <c r="M4435" s="11" t="s">
        <v>57</v>
      </c>
      <c r="N4435" s="11" t="s">
        <v>781</v>
      </c>
      <c r="O4435" s="11" t="s">
        <v>781</v>
      </c>
      <c r="P4435" s="11" t="s">
        <v>533</v>
      </c>
      <c r="Q4435" s="11" t="s">
        <v>315</v>
      </c>
      <c r="R4435" s="14"/>
      <c r="S4435" s="11" t="s">
        <v>1535</v>
      </c>
      <c r="T4435" s="11"/>
      <c r="U4435" s="11" t="s">
        <v>1536</v>
      </c>
      <c r="V4435" s="14"/>
      <c r="W4435" s="14"/>
      <c r="X4435" s="11" t="s">
        <v>92</v>
      </c>
      <c r="Y4435" s="11" t="s">
        <v>93</v>
      </c>
      <c r="Z4435" s="11" t="s">
        <v>20</v>
      </c>
      <c r="AA4435" s="11"/>
      <c r="AB4435" s="11" t="s">
        <v>184</v>
      </c>
      <c r="AC4435" s="11" t="s">
        <v>753</v>
      </c>
      <c r="AD4435" s="11"/>
      <c r="AE4435" s="11" t="s">
        <v>777</v>
      </c>
      <c r="AF4435" s="11"/>
      <c r="AG4435" s="11"/>
      <c r="AH4435" s="11"/>
      <c r="AI4435" s="11" t="s">
        <v>225</v>
      </c>
      <c r="AJ4435" s="9" t="s">
        <v>59</v>
      </c>
      <c r="AK4435" s="9" t="s">
        <v>114</v>
      </c>
      <c r="AL4435" s="9"/>
    </row>
    <row r="4436" spans="1:38" hidden="1" x14ac:dyDescent="0.2">
      <c r="A4436" s="12">
        <v>3411</v>
      </c>
      <c r="B4436" s="12">
        <v>1</v>
      </c>
      <c r="C4436" s="11" t="s">
        <v>1543</v>
      </c>
      <c r="D4436" s="11" t="s">
        <v>1542</v>
      </c>
      <c r="E4436" s="12">
        <v>1972</v>
      </c>
      <c r="F4436" s="11" t="s">
        <v>227</v>
      </c>
      <c r="G4436" s="13">
        <v>0.13272311212814644</v>
      </c>
      <c r="H4436" s="13">
        <v>58</v>
      </c>
      <c r="I4436" s="13"/>
      <c r="J4436" s="11"/>
      <c r="K4436" s="11"/>
      <c r="L4436" s="11" t="s">
        <v>721</v>
      </c>
      <c r="M4436" s="11"/>
      <c r="N4436" s="11" t="s">
        <v>1537</v>
      </c>
      <c r="O4436" s="11" t="s">
        <v>1537</v>
      </c>
      <c r="P4436" s="11" t="s">
        <v>104</v>
      </c>
      <c r="Q4436" s="11"/>
      <c r="R4436" s="14"/>
      <c r="S4436" s="11" t="s">
        <v>1544</v>
      </c>
      <c r="T4436" s="11"/>
      <c r="U4436" s="11" t="s">
        <v>328</v>
      </c>
      <c r="V4436" s="14"/>
      <c r="W4436" s="14"/>
      <c r="X4436" s="11" t="s">
        <v>190</v>
      </c>
      <c r="Y4436" s="11" t="s">
        <v>191</v>
      </c>
      <c r="Z4436" s="11" t="s">
        <v>20</v>
      </c>
      <c r="AA4436" s="11"/>
      <c r="AB4436" s="11" t="s">
        <v>21</v>
      </c>
      <c r="AC4436" s="11" t="s">
        <v>1555</v>
      </c>
      <c r="AD4436" s="11"/>
      <c r="AE4436" s="11"/>
      <c r="AF4436" s="11"/>
      <c r="AG4436" s="11"/>
      <c r="AH4436" s="11"/>
      <c r="AI4436" s="11" t="s">
        <v>1545</v>
      </c>
      <c r="AJ4436" s="9" t="s">
        <v>59</v>
      </c>
      <c r="AK4436" s="9" t="s">
        <v>114</v>
      </c>
      <c r="AL4436" s="9"/>
    </row>
    <row r="4437" spans="1:38" hidden="1" x14ac:dyDescent="0.2">
      <c r="A4437" s="12">
        <v>3411</v>
      </c>
      <c r="B4437" s="12">
        <v>2</v>
      </c>
      <c r="C4437" s="11" t="s">
        <v>1543</v>
      </c>
      <c r="D4437" s="11" t="s">
        <v>1542</v>
      </c>
      <c r="E4437" s="12">
        <v>1972</v>
      </c>
      <c r="F4437" s="11" t="s">
        <v>227</v>
      </c>
      <c r="G4437" s="13">
        <v>7.5514874141876437E-2</v>
      </c>
      <c r="H4437" s="13">
        <v>33</v>
      </c>
      <c r="I4437" s="13"/>
      <c r="J4437" s="11"/>
      <c r="K4437" s="11"/>
      <c r="L4437" s="11" t="s">
        <v>722</v>
      </c>
      <c r="M4437" s="11"/>
      <c r="N4437" s="11" t="s">
        <v>1537</v>
      </c>
      <c r="O4437" s="11" t="s">
        <v>1537</v>
      </c>
      <c r="P4437" s="11" t="s">
        <v>104</v>
      </c>
      <c r="Q4437" s="11"/>
      <c r="R4437" s="14"/>
      <c r="S4437" s="11" t="s">
        <v>1544</v>
      </c>
      <c r="T4437" s="11"/>
      <c r="U4437" s="11" t="s">
        <v>328</v>
      </c>
      <c r="V4437" s="14"/>
      <c r="W4437" s="14"/>
      <c r="X4437" s="11" t="s">
        <v>190</v>
      </c>
      <c r="Y4437" s="11" t="s">
        <v>191</v>
      </c>
      <c r="Z4437" s="11" t="s">
        <v>20</v>
      </c>
      <c r="AA4437" s="11"/>
      <c r="AB4437" s="11" t="s">
        <v>21</v>
      </c>
      <c r="AC4437" s="11" t="s">
        <v>1555</v>
      </c>
      <c r="AD4437" s="11"/>
      <c r="AE4437" s="11"/>
      <c r="AF4437" s="11"/>
      <c r="AG4437" s="11"/>
      <c r="AH4437" s="11"/>
      <c r="AI4437" s="11" t="s">
        <v>1545</v>
      </c>
      <c r="AJ4437" s="9" t="s">
        <v>59</v>
      </c>
      <c r="AK4437" s="9" t="s">
        <v>114</v>
      </c>
      <c r="AL4437" s="9"/>
    </row>
    <row r="4438" spans="1:38" hidden="1" x14ac:dyDescent="0.2">
      <c r="A4438" s="12">
        <v>3411</v>
      </c>
      <c r="B4438" s="12">
        <v>3</v>
      </c>
      <c r="C4438" s="11" t="s">
        <v>1543</v>
      </c>
      <c r="D4438" s="11" t="s">
        <v>1542</v>
      </c>
      <c r="E4438" s="12">
        <v>1972</v>
      </c>
      <c r="F4438" s="11" t="s">
        <v>227</v>
      </c>
      <c r="G4438" s="13">
        <v>5.4919908466819219E-2</v>
      </c>
      <c r="H4438" s="13">
        <v>24</v>
      </c>
      <c r="I4438" s="13"/>
      <c r="J4438" s="11"/>
      <c r="K4438" s="11"/>
      <c r="L4438" s="11" t="s">
        <v>723</v>
      </c>
      <c r="M4438" s="11"/>
      <c r="N4438" s="11" t="s">
        <v>1537</v>
      </c>
      <c r="O4438" s="11" t="s">
        <v>1537</v>
      </c>
      <c r="P4438" s="11" t="s">
        <v>104</v>
      </c>
      <c r="Q4438" s="11"/>
      <c r="R4438" s="14"/>
      <c r="S4438" s="11" t="s">
        <v>1544</v>
      </c>
      <c r="T4438" s="11"/>
      <c r="U4438" s="11" t="s">
        <v>328</v>
      </c>
      <c r="V4438" s="14"/>
      <c r="W4438" s="14"/>
      <c r="X4438" s="11" t="s">
        <v>190</v>
      </c>
      <c r="Y4438" s="11" t="s">
        <v>191</v>
      </c>
      <c r="Z4438" s="11" t="s">
        <v>20</v>
      </c>
      <c r="AA4438" s="11"/>
      <c r="AB4438" s="11" t="s">
        <v>21</v>
      </c>
      <c r="AC4438" s="11" t="s">
        <v>1555</v>
      </c>
      <c r="AD4438" s="11"/>
      <c r="AE4438" s="11"/>
      <c r="AF4438" s="11"/>
      <c r="AG4438" s="11"/>
      <c r="AH4438" s="11"/>
      <c r="AI4438" s="11" t="s">
        <v>1545</v>
      </c>
      <c r="AJ4438" s="9" t="s">
        <v>59</v>
      </c>
      <c r="AK4438" s="9" t="s">
        <v>114</v>
      </c>
      <c r="AL4438" s="9"/>
    </row>
    <row r="4439" spans="1:38" hidden="1" x14ac:dyDescent="0.2">
      <c r="A4439" s="12">
        <v>3411</v>
      </c>
      <c r="B4439" s="12">
        <v>4</v>
      </c>
      <c r="C4439" s="11" t="s">
        <v>1543</v>
      </c>
      <c r="D4439" s="11" t="s">
        <v>1542</v>
      </c>
      <c r="E4439" s="12">
        <v>1972</v>
      </c>
      <c r="F4439" s="11" t="s">
        <v>227</v>
      </c>
      <c r="G4439" s="13">
        <v>6.6361556064073221E-2</v>
      </c>
      <c r="H4439" s="13">
        <v>29</v>
      </c>
      <c r="I4439" s="13"/>
      <c r="J4439" s="11"/>
      <c r="K4439" s="11"/>
      <c r="L4439" s="11" t="s">
        <v>724</v>
      </c>
      <c r="M4439" s="11"/>
      <c r="N4439" s="11" t="s">
        <v>1537</v>
      </c>
      <c r="O4439" s="11" t="s">
        <v>1537</v>
      </c>
      <c r="P4439" s="11" t="s">
        <v>104</v>
      </c>
      <c r="Q4439" s="11"/>
      <c r="R4439" s="14"/>
      <c r="S4439" s="11" t="s">
        <v>1544</v>
      </c>
      <c r="T4439" s="11"/>
      <c r="U4439" s="11" t="s">
        <v>328</v>
      </c>
      <c r="V4439" s="14"/>
      <c r="W4439" s="14"/>
      <c r="X4439" s="11" t="s">
        <v>190</v>
      </c>
      <c r="Y4439" s="11" t="s">
        <v>191</v>
      </c>
      <c r="Z4439" s="11" t="s">
        <v>20</v>
      </c>
      <c r="AA4439" s="11"/>
      <c r="AB4439" s="11" t="s">
        <v>21</v>
      </c>
      <c r="AC4439" s="11" t="s">
        <v>1555</v>
      </c>
      <c r="AD4439" s="11"/>
      <c r="AE4439" s="11"/>
      <c r="AF4439" s="11"/>
      <c r="AG4439" s="11"/>
      <c r="AH4439" s="11"/>
      <c r="AI4439" s="11" t="s">
        <v>1545</v>
      </c>
      <c r="AJ4439" s="9" t="s">
        <v>59</v>
      </c>
      <c r="AK4439" s="9" t="s">
        <v>114</v>
      </c>
      <c r="AL4439" s="9"/>
    </row>
    <row r="4440" spans="1:38" hidden="1" x14ac:dyDescent="0.2">
      <c r="A4440" s="12">
        <v>3411</v>
      </c>
      <c r="B4440" s="12">
        <v>5</v>
      </c>
      <c r="C4440" s="11" t="s">
        <v>1543</v>
      </c>
      <c r="D4440" s="11" t="s">
        <v>1542</v>
      </c>
      <c r="E4440" s="12">
        <v>1972</v>
      </c>
      <c r="F4440" s="11" t="s">
        <v>227</v>
      </c>
      <c r="G4440" s="13">
        <v>7.0938215102974822E-2</v>
      </c>
      <c r="H4440" s="13">
        <v>31</v>
      </c>
      <c r="I4440" s="13"/>
      <c r="J4440" s="11"/>
      <c r="K4440" s="11"/>
      <c r="L4440" s="11" t="s">
        <v>725</v>
      </c>
      <c r="M4440" s="11"/>
      <c r="N4440" s="11" t="s">
        <v>1537</v>
      </c>
      <c r="O4440" s="11" t="s">
        <v>1537</v>
      </c>
      <c r="P4440" s="11" t="s">
        <v>104</v>
      </c>
      <c r="Q4440" s="11"/>
      <c r="R4440" s="14"/>
      <c r="S4440" s="11" t="s">
        <v>1544</v>
      </c>
      <c r="T4440" s="11"/>
      <c r="U4440" s="11" t="s">
        <v>328</v>
      </c>
      <c r="V4440" s="14"/>
      <c r="W4440" s="14"/>
      <c r="X4440" s="11" t="s">
        <v>190</v>
      </c>
      <c r="Y4440" s="11" t="s">
        <v>191</v>
      </c>
      <c r="Z4440" s="11" t="s">
        <v>20</v>
      </c>
      <c r="AA4440" s="11"/>
      <c r="AB4440" s="11" t="s">
        <v>21</v>
      </c>
      <c r="AC4440" s="11" t="s">
        <v>1555</v>
      </c>
      <c r="AD4440" s="11"/>
      <c r="AE4440" s="11"/>
      <c r="AF4440" s="11"/>
      <c r="AG4440" s="11"/>
      <c r="AH4440" s="11"/>
      <c r="AI4440" s="11" t="s">
        <v>1545</v>
      </c>
      <c r="AJ4440" s="9" t="s">
        <v>59</v>
      </c>
      <c r="AK4440" s="9" t="s">
        <v>114</v>
      </c>
      <c r="AL4440" s="9"/>
    </row>
    <row r="4441" spans="1:38" hidden="1" x14ac:dyDescent="0.2">
      <c r="A4441" s="12">
        <v>3411</v>
      </c>
      <c r="B4441" s="12">
        <v>6</v>
      </c>
      <c r="C4441" s="11" t="s">
        <v>1543</v>
      </c>
      <c r="D4441" s="11" t="s">
        <v>1542</v>
      </c>
      <c r="E4441" s="12">
        <v>1972</v>
      </c>
      <c r="F4441" s="11" t="s">
        <v>227</v>
      </c>
      <c r="G4441" s="13">
        <v>6.4073226544622428E-2</v>
      </c>
      <c r="H4441" s="13">
        <v>28</v>
      </c>
      <c r="I4441" s="13"/>
      <c r="J4441" s="11"/>
      <c r="K4441" s="11"/>
      <c r="L4441" s="11" t="s">
        <v>726</v>
      </c>
      <c r="M4441" s="11"/>
      <c r="N4441" s="11" t="s">
        <v>1537</v>
      </c>
      <c r="O4441" s="11" t="s">
        <v>1537</v>
      </c>
      <c r="P4441" s="11" t="s">
        <v>104</v>
      </c>
      <c r="Q4441" s="11"/>
      <c r="R4441" s="14"/>
      <c r="S4441" s="11" t="s">
        <v>1544</v>
      </c>
      <c r="T4441" s="11"/>
      <c r="U4441" s="11" t="s">
        <v>328</v>
      </c>
      <c r="V4441" s="14"/>
      <c r="W4441" s="14"/>
      <c r="X4441" s="11" t="s">
        <v>190</v>
      </c>
      <c r="Y4441" s="11" t="s">
        <v>191</v>
      </c>
      <c r="Z4441" s="11" t="s">
        <v>20</v>
      </c>
      <c r="AA4441" s="11"/>
      <c r="AB4441" s="11" t="s">
        <v>21</v>
      </c>
      <c r="AC4441" s="11" t="s">
        <v>1555</v>
      </c>
      <c r="AD4441" s="11"/>
      <c r="AE4441" s="11"/>
      <c r="AF4441" s="11"/>
      <c r="AG4441" s="11"/>
      <c r="AH4441" s="11"/>
      <c r="AI4441" s="11" t="s">
        <v>1545</v>
      </c>
      <c r="AJ4441" s="9" t="s">
        <v>59</v>
      </c>
      <c r="AK4441" s="9" t="s">
        <v>114</v>
      </c>
      <c r="AL4441" s="9"/>
    </row>
    <row r="4442" spans="1:38" hidden="1" x14ac:dyDescent="0.2">
      <c r="A4442" s="12">
        <v>3411</v>
      </c>
      <c r="B4442" s="12">
        <v>7</v>
      </c>
      <c r="C4442" s="11" t="s">
        <v>1543</v>
      </c>
      <c r="D4442" s="11" t="s">
        <v>1542</v>
      </c>
      <c r="E4442" s="12">
        <v>1972</v>
      </c>
      <c r="F4442" s="11" t="s">
        <v>227</v>
      </c>
      <c r="G4442" s="13">
        <v>3.4324942791762014E-2</v>
      </c>
      <c r="H4442" s="13">
        <v>15</v>
      </c>
      <c r="I4442" s="13"/>
      <c r="J4442" s="11"/>
      <c r="K4442" s="11"/>
      <c r="L4442" s="11" t="s">
        <v>727</v>
      </c>
      <c r="M4442" s="11"/>
      <c r="N4442" s="11" t="s">
        <v>1537</v>
      </c>
      <c r="O4442" s="11" t="s">
        <v>1537</v>
      </c>
      <c r="P4442" s="11" t="s">
        <v>104</v>
      </c>
      <c r="Q4442" s="11"/>
      <c r="R4442" s="14"/>
      <c r="S4442" s="11" t="s">
        <v>1544</v>
      </c>
      <c r="T4442" s="11"/>
      <c r="U4442" s="11" t="s">
        <v>328</v>
      </c>
      <c r="V4442" s="14"/>
      <c r="W4442" s="14"/>
      <c r="X4442" s="11" t="s">
        <v>190</v>
      </c>
      <c r="Y4442" s="11" t="s">
        <v>191</v>
      </c>
      <c r="Z4442" s="11" t="s">
        <v>20</v>
      </c>
      <c r="AA4442" s="11"/>
      <c r="AB4442" s="11" t="s">
        <v>21</v>
      </c>
      <c r="AC4442" s="11" t="s">
        <v>1555</v>
      </c>
      <c r="AD4442" s="11"/>
      <c r="AE4442" s="11"/>
      <c r="AF4442" s="11"/>
      <c r="AG4442" s="11"/>
      <c r="AH4442" s="11"/>
      <c r="AI4442" s="11" t="s">
        <v>1545</v>
      </c>
      <c r="AJ4442" s="9" t="s">
        <v>59</v>
      </c>
      <c r="AK4442" s="9" t="s">
        <v>114</v>
      </c>
      <c r="AL4442" s="9"/>
    </row>
    <row r="4443" spans="1:38" hidden="1" x14ac:dyDescent="0.2">
      <c r="A4443" s="12">
        <v>3411</v>
      </c>
      <c r="B4443" s="12">
        <v>8</v>
      </c>
      <c r="C4443" s="11" t="s">
        <v>1543</v>
      </c>
      <c r="D4443" s="11" t="s">
        <v>1542</v>
      </c>
      <c r="E4443" s="12">
        <v>1972</v>
      </c>
      <c r="F4443" s="11" t="s">
        <v>227</v>
      </c>
      <c r="G4443" s="13">
        <v>3.4324942791762014E-2</v>
      </c>
      <c r="H4443" s="13">
        <v>15</v>
      </c>
      <c r="I4443" s="13"/>
      <c r="J4443" s="11"/>
      <c r="K4443" s="11"/>
      <c r="L4443" s="11" t="s">
        <v>728</v>
      </c>
      <c r="M4443" s="11"/>
      <c r="N4443" s="11" t="s">
        <v>1537</v>
      </c>
      <c r="O4443" s="11" t="s">
        <v>1537</v>
      </c>
      <c r="P4443" s="11" t="s">
        <v>104</v>
      </c>
      <c r="Q4443" s="11"/>
      <c r="R4443" s="14"/>
      <c r="S4443" s="11" t="s">
        <v>1544</v>
      </c>
      <c r="T4443" s="11"/>
      <c r="U4443" s="11" t="s">
        <v>328</v>
      </c>
      <c r="V4443" s="14"/>
      <c r="W4443" s="14"/>
      <c r="X4443" s="11" t="s">
        <v>190</v>
      </c>
      <c r="Y4443" s="11" t="s">
        <v>191</v>
      </c>
      <c r="Z4443" s="11" t="s">
        <v>20</v>
      </c>
      <c r="AA4443" s="11"/>
      <c r="AB4443" s="11" t="s">
        <v>21</v>
      </c>
      <c r="AC4443" s="11" t="s">
        <v>1555</v>
      </c>
      <c r="AD4443" s="11"/>
      <c r="AE4443" s="11"/>
      <c r="AF4443" s="11"/>
      <c r="AG4443" s="11"/>
      <c r="AH4443" s="11"/>
      <c r="AI4443" s="11" t="s">
        <v>1545</v>
      </c>
      <c r="AJ4443" s="9" t="s">
        <v>59</v>
      </c>
      <c r="AK4443" s="9" t="s">
        <v>114</v>
      </c>
      <c r="AL4443" s="9"/>
    </row>
    <row r="4444" spans="1:38" hidden="1" x14ac:dyDescent="0.2">
      <c r="A4444" s="12">
        <v>3411</v>
      </c>
      <c r="B4444" s="12">
        <v>9</v>
      </c>
      <c r="C4444" s="11" t="s">
        <v>1543</v>
      </c>
      <c r="D4444" s="11" t="s">
        <v>1542</v>
      </c>
      <c r="E4444" s="12">
        <v>1972</v>
      </c>
      <c r="F4444" s="11" t="s">
        <v>227</v>
      </c>
      <c r="G4444" s="13">
        <v>5.2631578947368418E-2</v>
      </c>
      <c r="H4444" s="13">
        <v>23</v>
      </c>
      <c r="I4444" s="13"/>
      <c r="J4444" s="11"/>
      <c r="K4444" s="11"/>
      <c r="L4444" s="11" t="s">
        <v>729</v>
      </c>
      <c r="M4444" s="11"/>
      <c r="N4444" s="11" t="s">
        <v>1537</v>
      </c>
      <c r="O4444" s="11" t="s">
        <v>1537</v>
      </c>
      <c r="P4444" s="11" t="s">
        <v>104</v>
      </c>
      <c r="Q4444" s="11"/>
      <c r="R4444" s="14"/>
      <c r="S4444" s="11" t="s">
        <v>1544</v>
      </c>
      <c r="T4444" s="11"/>
      <c r="U4444" s="11" t="s">
        <v>328</v>
      </c>
      <c r="V4444" s="14"/>
      <c r="W4444" s="14"/>
      <c r="X4444" s="11" t="s">
        <v>190</v>
      </c>
      <c r="Y4444" s="11" t="s">
        <v>191</v>
      </c>
      <c r="Z4444" s="11" t="s">
        <v>20</v>
      </c>
      <c r="AA4444" s="11"/>
      <c r="AB4444" s="11" t="s">
        <v>21</v>
      </c>
      <c r="AC4444" s="11" t="s">
        <v>1555</v>
      </c>
      <c r="AD4444" s="11"/>
      <c r="AE4444" s="11"/>
      <c r="AF4444" s="11"/>
      <c r="AG4444" s="11"/>
      <c r="AH4444" s="11"/>
      <c r="AI4444" s="11" t="s">
        <v>1545</v>
      </c>
      <c r="AJ4444" s="9" t="s">
        <v>59</v>
      </c>
      <c r="AK4444" s="9" t="s">
        <v>114</v>
      </c>
      <c r="AL4444" s="9"/>
    </row>
    <row r="4445" spans="1:38" hidden="1" x14ac:dyDescent="0.2">
      <c r="A4445" s="12">
        <v>3411</v>
      </c>
      <c r="B4445" s="12">
        <v>10</v>
      </c>
      <c r="C4445" s="11" t="s">
        <v>1543</v>
      </c>
      <c r="D4445" s="11" t="s">
        <v>1542</v>
      </c>
      <c r="E4445" s="12">
        <v>1972</v>
      </c>
      <c r="F4445" s="11" t="s">
        <v>227</v>
      </c>
      <c r="G4445" s="13">
        <v>3.2036613272311214E-2</v>
      </c>
      <c r="H4445" s="13">
        <v>14</v>
      </c>
      <c r="I4445" s="13"/>
      <c r="J4445" s="11"/>
      <c r="K4445" s="11"/>
      <c r="L4445" s="11" t="s">
        <v>730</v>
      </c>
      <c r="M4445" s="11"/>
      <c r="N4445" s="11" t="s">
        <v>1537</v>
      </c>
      <c r="O4445" s="11" t="s">
        <v>1537</v>
      </c>
      <c r="P4445" s="11" t="s">
        <v>104</v>
      </c>
      <c r="Q4445" s="11"/>
      <c r="R4445" s="14"/>
      <c r="S4445" s="11" t="s">
        <v>1544</v>
      </c>
      <c r="T4445" s="11"/>
      <c r="U4445" s="11" t="s">
        <v>328</v>
      </c>
      <c r="V4445" s="14"/>
      <c r="W4445" s="14"/>
      <c r="X4445" s="11" t="s">
        <v>190</v>
      </c>
      <c r="Y4445" s="11" t="s">
        <v>191</v>
      </c>
      <c r="Z4445" s="11" t="s">
        <v>20</v>
      </c>
      <c r="AA4445" s="11"/>
      <c r="AB4445" s="11" t="s">
        <v>21</v>
      </c>
      <c r="AC4445" s="11" t="s">
        <v>1555</v>
      </c>
      <c r="AD4445" s="11"/>
      <c r="AE4445" s="11"/>
      <c r="AF4445" s="11"/>
      <c r="AG4445" s="11"/>
      <c r="AH4445" s="11"/>
      <c r="AI4445" s="11" t="s">
        <v>1545</v>
      </c>
      <c r="AJ4445" s="9" t="s">
        <v>59</v>
      </c>
      <c r="AK4445" s="9" t="s">
        <v>114</v>
      </c>
      <c r="AL4445" s="9"/>
    </row>
    <row r="4446" spans="1:38" hidden="1" x14ac:dyDescent="0.2">
      <c r="A4446" s="12">
        <v>3411</v>
      </c>
      <c r="B4446" s="12">
        <v>11</v>
      </c>
      <c r="C4446" s="11" t="s">
        <v>1543</v>
      </c>
      <c r="D4446" s="11" t="s">
        <v>1542</v>
      </c>
      <c r="E4446" s="12">
        <v>1972</v>
      </c>
      <c r="F4446" s="11" t="s">
        <v>227</v>
      </c>
      <c r="G4446" s="13">
        <v>8.4668192219679639E-2</v>
      </c>
      <c r="H4446" s="13">
        <v>37</v>
      </c>
      <c r="I4446" s="13"/>
      <c r="J4446" s="11"/>
      <c r="K4446" s="11"/>
      <c r="L4446" s="11" t="s">
        <v>1546</v>
      </c>
      <c r="M4446" s="11"/>
      <c r="N4446" s="11" t="s">
        <v>1537</v>
      </c>
      <c r="O4446" s="11" t="s">
        <v>1537</v>
      </c>
      <c r="P4446" s="11" t="s">
        <v>104</v>
      </c>
      <c r="Q4446" s="11"/>
      <c r="R4446" s="14"/>
      <c r="S4446" s="11" t="s">
        <v>1544</v>
      </c>
      <c r="T4446" s="11"/>
      <c r="U4446" s="11" t="s">
        <v>328</v>
      </c>
      <c r="V4446" s="14"/>
      <c r="W4446" s="14"/>
      <c r="X4446" s="11" t="s">
        <v>190</v>
      </c>
      <c r="Y4446" s="11" t="s">
        <v>191</v>
      </c>
      <c r="Z4446" s="11" t="s">
        <v>20</v>
      </c>
      <c r="AA4446" s="11"/>
      <c r="AB4446" s="11" t="s">
        <v>21</v>
      </c>
      <c r="AC4446" s="11" t="s">
        <v>1555</v>
      </c>
      <c r="AD4446" s="11"/>
      <c r="AE4446" s="11"/>
      <c r="AF4446" s="11"/>
      <c r="AG4446" s="11"/>
      <c r="AH4446" s="11"/>
      <c r="AI4446" s="11" t="s">
        <v>1545</v>
      </c>
      <c r="AJ4446" s="9" t="s">
        <v>59</v>
      </c>
      <c r="AK4446" s="9" t="s">
        <v>114</v>
      </c>
      <c r="AL4446" s="9"/>
    </row>
    <row r="4447" spans="1:38" hidden="1" x14ac:dyDescent="0.2">
      <c r="A4447" s="12">
        <v>3411</v>
      </c>
      <c r="B4447" s="12">
        <v>12</v>
      </c>
      <c r="C4447" s="11" t="s">
        <v>1543</v>
      </c>
      <c r="D4447" s="11" t="s">
        <v>1542</v>
      </c>
      <c r="E4447" s="12">
        <v>1972</v>
      </c>
      <c r="F4447" s="11" t="s">
        <v>227</v>
      </c>
      <c r="G4447" s="13">
        <v>3.2036613272311214E-2</v>
      </c>
      <c r="H4447" s="13">
        <v>14</v>
      </c>
      <c r="I4447" s="13"/>
      <c r="J4447" s="11"/>
      <c r="K4447" s="11"/>
      <c r="L4447" s="11" t="s">
        <v>1547</v>
      </c>
      <c r="M4447" s="11"/>
      <c r="N4447" s="11" t="s">
        <v>1537</v>
      </c>
      <c r="O4447" s="11" t="s">
        <v>1537</v>
      </c>
      <c r="P4447" s="11" t="s">
        <v>104</v>
      </c>
      <c r="Q4447" s="11"/>
      <c r="R4447" s="14"/>
      <c r="S4447" s="11" t="s">
        <v>1544</v>
      </c>
      <c r="T4447" s="11"/>
      <c r="U4447" s="11" t="s">
        <v>328</v>
      </c>
      <c r="V4447" s="14"/>
      <c r="W4447" s="14"/>
      <c r="X4447" s="11" t="s">
        <v>190</v>
      </c>
      <c r="Y4447" s="11" t="s">
        <v>191</v>
      </c>
      <c r="Z4447" s="11" t="s">
        <v>20</v>
      </c>
      <c r="AA4447" s="11"/>
      <c r="AB4447" s="11" t="s">
        <v>21</v>
      </c>
      <c r="AC4447" s="11" t="s">
        <v>1555</v>
      </c>
      <c r="AD4447" s="11"/>
      <c r="AE4447" s="11"/>
      <c r="AF4447" s="11"/>
      <c r="AG4447" s="11"/>
      <c r="AH4447" s="11"/>
      <c r="AI4447" s="11" t="s">
        <v>1545</v>
      </c>
      <c r="AJ4447" s="9" t="s">
        <v>59</v>
      </c>
      <c r="AK4447" s="9" t="s">
        <v>114</v>
      </c>
      <c r="AL4447" s="9"/>
    </row>
    <row r="4448" spans="1:38" hidden="1" x14ac:dyDescent="0.2">
      <c r="A4448" s="12">
        <v>3411</v>
      </c>
      <c r="B4448" s="12">
        <v>13</v>
      </c>
      <c r="C4448" s="11" t="s">
        <v>1543</v>
      </c>
      <c r="D4448" s="11" t="s">
        <v>1542</v>
      </c>
      <c r="E4448" s="12">
        <v>1972</v>
      </c>
      <c r="F4448" s="11" t="s">
        <v>227</v>
      </c>
      <c r="G4448" s="13">
        <v>2.5171624713958809E-2</v>
      </c>
      <c r="H4448" s="13">
        <v>11</v>
      </c>
      <c r="I4448" s="13"/>
      <c r="J4448" s="11"/>
      <c r="K4448" s="11"/>
      <c r="L4448" s="11" t="s">
        <v>1548</v>
      </c>
      <c r="M4448" s="11"/>
      <c r="N4448" s="11" t="s">
        <v>1537</v>
      </c>
      <c r="O4448" s="11" t="s">
        <v>1537</v>
      </c>
      <c r="P4448" s="11" t="s">
        <v>104</v>
      </c>
      <c r="Q4448" s="11"/>
      <c r="R4448" s="14"/>
      <c r="S4448" s="11" t="s">
        <v>1544</v>
      </c>
      <c r="T4448" s="11"/>
      <c r="U4448" s="11" t="s">
        <v>328</v>
      </c>
      <c r="V4448" s="14"/>
      <c r="W4448" s="14"/>
      <c r="X4448" s="11" t="s">
        <v>190</v>
      </c>
      <c r="Y4448" s="11" t="s">
        <v>191</v>
      </c>
      <c r="Z4448" s="11" t="s">
        <v>20</v>
      </c>
      <c r="AA4448" s="11"/>
      <c r="AB4448" s="11" t="s">
        <v>21</v>
      </c>
      <c r="AC4448" s="11" t="s">
        <v>1555</v>
      </c>
      <c r="AD4448" s="11"/>
      <c r="AE4448" s="11"/>
      <c r="AF4448" s="11"/>
      <c r="AG4448" s="11"/>
      <c r="AH4448" s="11"/>
      <c r="AI4448" s="11" t="s">
        <v>1545</v>
      </c>
      <c r="AJ4448" s="9" t="s">
        <v>59</v>
      </c>
      <c r="AK4448" s="9" t="s">
        <v>114</v>
      </c>
      <c r="AL4448" s="9"/>
    </row>
    <row r="4449" spans="1:38" hidden="1" x14ac:dyDescent="0.2">
      <c r="A4449" s="12">
        <v>3411</v>
      </c>
      <c r="B4449" s="12">
        <v>14</v>
      </c>
      <c r="C4449" s="11" t="s">
        <v>1543</v>
      </c>
      <c r="D4449" s="11" t="s">
        <v>1542</v>
      </c>
      <c r="E4449" s="12">
        <v>1972</v>
      </c>
      <c r="F4449" s="11" t="s">
        <v>227</v>
      </c>
      <c r="G4449" s="13">
        <v>5.7208237986270026E-2</v>
      </c>
      <c r="H4449" s="13">
        <v>25</v>
      </c>
      <c r="I4449" s="13"/>
      <c r="J4449" s="11"/>
      <c r="K4449" s="11"/>
      <c r="L4449" s="11" t="s">
        <v>1549</v>
      </c>
      <c r="M4449" s="11"/>
      <c r="N4449" s="11" t="s">
        <v>1537</v>
      </c>
      <c r="O4449" s="11" t="s">
        <v>1537</v>
      </c>
      <c r="P4449" s="11" t="s">
        <v>104</v>
      </c>
      <c r="Q4449" s="11"/>
      <c r="R4449" s="14"/>
      <c r="S4449" s="11" t="s">
        <v>1544</v>
      </c>
      <c r="T4449" s="11"/>
      <c r="U4449" s="11" t="s">
        <v>328</v>
      </c>
      <c r="V4449" s="14"/>
      <c r="W4449" s="14"/>
      <c r="X4449" s="11" t="s">
        <v>190</v>
      </c>
      <c r="Y4449" s="11" t="s">
        <v>191</v>
      </c>
      <c r="Z4449" s="11" t="s">
        <v>20</v>
      </c>
      <c r="AA4449" s="11"/>
      <c r="AB4449" s="11" t="s">
        <v>21</v>
      </c>
      <c r="AC4449" s="11" t="s">
        <v>1555</v>
      </c>
      <c r="AD4449" s="11"/>
      <c r="AE4449" s="11"/>
      <c r="AF4449" s="11"/>
      <c r="AG4449" s="11"/>
      <c r="AH4449" s="11"/>
      <c r="AI4449" s="11" t="s">
        <v>1545</v>
      </c>
      <c r="AJ4449" s="9" t="s">
        <v>59</v>
      </c>
      <c r="AK4449" s="9" t="s">
        <v>114</v>
      </c>
      <c r="AL4449" s="9"/>
    </row>
    <row r="4450" spans="1:38" hidden="1" x14ac:dyDescent="0.2">
      <c r="A4450" s="12">
        <v>3411</v>
      </c>
      <c r="B4450" s="12">
        <v>15</v>
      </c>
      <c r="C4450" s="11" t="s">
        <v>1543</v>
      </c>
      <c r="D4450" s="11" t="s">
        <v>1542</v>
      </c>
      <c r="E4450" s="12">
        <v>1972</v>
      </c>
      <c r="F4450" s="11" t="s">
        <v>227</v>
      </c>
      <c r="G4450" s="13">
        <v>3.6613272311212815E-2</v>
      </c>
      <c r="H4450" s="13">
        <v>16</v>
      </c>
      <c r="I4450" s="13"/>
      <c r="J4450" s="11"/>
      <c r="K4450" s="11"/>
      <c r="L4450" s="11" t="s">
        <v>1550</v>
      </c>
      <c r="M4450" s="11"/>
      <c r="N4450" s="11" t="s">
        <v>1537</v>
      </c>
      <c r="O4450" s="11" t="s">
        <v>1537</v>
      </c>
      <c r="P4450" s="11" t="s">
        <v>104</v>
      </c>
      <c r="Q4450" s="11"/>
      <c r="R4450" s="14"/>
      <c r="S4450" s="11" t="s">
        <v>1544</v>
      </c>
      <c r="T4450" s="11"/>
      <c r="U4450" s="11" t="s">
        <v>328</v>
      </c>
      <c r="V4450" s="14"/>
      <c r="W4450" s="14"/>
      <c r="X4450" s="11" t="s">
        <v>190</v>
      </c>
      <c r="Y4450" s="11" t="s">
        <v>191</v>
      </c>
      <c r="Z4450" s="11" t="s">
        <v>20</v>
      </c>
      <c r="AA4450" s="11"/>
      <c r="AB4450" s="11" t="s">
        <v>21</v>
      </c>
      <c r="AC4450" s="11" t="s">
        <v>1555</v>
      </c>
      <c r="AD4450" s="11"/>
      <c r="AE4450" s="11"/>
      <c r="AF4450" s="11"/>
      <c r="AG4450" s="11"/>
      <c r="AH4450" s="11"/>
      <c r="AI4450" s="11" t="s">
        <v>1545</v>
      </c>
      <c r="AJ4450" s="9" t="s">
        <v>59</v>
      </c>
      <c r="AK4450" s="9" t="s">
        <v>114</v>
      </c>
      <c r="AL4450" s="9"/>
    </row>
    <row r="4451" spans="1:38" hidden="1" x14ac:dyDescent="0.2">
      <c r="A4451" s="12">
        <v>3411</v>
      </c>
      <c r="B4451" s="12">
        <v>16</v>
      </c>
      <c r="C4451" s="11" t="s">
        <v>1543</v>
      </c>
      <c r="D4451" s="11" t="s">
        <v>1542</v>
      </c>
      <c r="E4451" s="12">
        <v>1972</v>
      </c>
      <c r="F4451" s="11" t="s">
        <v>227</v>
      </c>
      <c r="G4451" s="13">
        <v>4.3478260869565216E-2</v>
      </c>
      <c r="H4451" s="13">
        <v>19</v>
      </c>
      <c r="I4451" s="13"/>
      <c r="J4451" s="11"/>
      <c r="K4451" s="11"/>
      <c r="L4451" s="11" t="s">
        <v>1551</v>
      </c>
      <c r="M4451" s="11"/>
      <c r="N4451" s="11" t="s">
        <v>1537</v>
      </c>
      <c r="O4451" s="11" t="s">
        <v>1537</v>
      </c>
      <c r="P4451" s="11" t="s">
        <v>104</v>
      </c>
      <c r="Q4451" s="11"/>
      <c r="R4451" s="14"/>
      <c r="S4451" s="11" t="s">
        <v>1544</v>
      </c>
      <c r="T4451" s="11"/>
      <c r="U4451" s="11" t="s">
        <v>328</v>
      </c>
      <c r="V4451" s="14"/>
      <c r="W4451" s="14"/>
      <c r="X4451" s="11" t="s">
        <v>190</v>
      </c>
      <c r="Y4451" s="11" t="s">
        <v>191</v>
      </c>
      <c r="Z4451" s="11" t="s">
        <v>20</v>
      </c>
      <c r="AA4451" s="11"/>
      <c r="AB4451" s="11" t="s">
        <v>21</v>
      </c>
      <c r="AC4451" s="11" t="s">
        <v>1555</v>
      </c>
      <c r="AD4451" s="11"/>
      <c r="AE4451" s="11"/>
      <c r="AF4451" s="11"/>
      <c r="AG4451" s="11"/>
      <c r="AH4451" s="11"/>
      <c r="AI4451" s="11" t="s">
        <v>1545</v>
      </c>
      <c r="AJ4451" s="9" t="s">
        <v>59</v>
      </c>
      <c r="AK4451" s="9" t="s">
        <v>114</v>
      </c>
      <c r="AL4451" s="9"/>
    </row>
    <row r="4452" spans="1:38" hidden="1" x14ac:dyDescent="0.2">
      <c r="A4452" s="12">
        <v>3411</v>
      </c>
      <c r="B4452" s="12">
        <v>17</v>
      </c>
      <c r="C4452" s="11" t="s">
        <v>1543</v>
      </c>
      <c r="D4452" s="11" t="s">
        <v>1542</v>
      </c>
      <c r="E4452" s="12">
        <v>1972</v>
      </c>
      <c r="F4452" s="11" t="s">
        <v>227</v>
      </c>
      <c r="G4452" s="13">
        <v>0.10297482837528604</v>
      </c>
      <c r="H4452" s="13">
        <v>45</v>
      </c>
      <c r="I4452" s="13"/>
      <c r="J4452" s="11"/>
      <c r="K4452" s="11"/>
      <c r="L4452" s="11" t="s">
        <v>762</v>
      </c>
      <c r="M4452" s="11"/>
      <c r="N4452" s="11" t="s">
        <v>1537</v>
      </c>
      <c r="O4452" s="11" t="s">
        <v>1537</v>
      </c>
      <c r="P4452" s="11" t="s">
        <v>104</v>
      </c>
      <c r="Q4452" s="11"/>
      <c r="R4452" s="14"/>
      <c r="S4452" s="11" t="s">
        <v>1544</v>
      </c>
      <c r="T4452" s="11"/>
      <c r="U4452" s="11" t="s">
        <v>328</v>
      </c>
      <c r="V4452" s="14"/>
      <c r="W4452" s="14"/>
      <c r="X4452" s="11" t="s">
        <v>190</v>
      </c>
      <c r="Y4452" s="11" t="s">
        <v>191</v>
      </c>
      <c r="Z4452" s="11" t="s">
        <v>20</v>
      </c>
      <c r="AA4452" s="11"/>
      <c r="AB4452" s="11" t="s">
        <v>21</v>
      </c>
      <c r="AC4452" s="11" t="s">
        <v>1555</v>
      </c>
      <c r="AD4452" s="11"/>
      <c r="AE4452" s="11"/>
      <c r="AF4452" s="11"/>
      <c r="AG4452" s="11"/>
      <c r="AH4452" s="11"/>
      <c r="AI4452" s="11" t="s">
        <v>1545</v>
      </c>
      <c r="AJ4452" s="9" t="s">
        <v>59</v>
      </c>
      <c r="AK4452" s="9" t="s">
        <v>114</v>
      </c>
      <c r="AL4452" s="9"/>
    </row>
    <row r="4453" spans="1:38" hidden="1" x14ac:dyDescent="0.2">
      <c r="A4453" s="12">
        <v>3488</v>
      </c>
      <c r="B4453" s="12">
        <v>1</v>
      </c>
      <c r="C4453" s="11" t="s">
        <v>1553</v>
      </c>
      <c r="D4453" s="11" t="s">
        <v>1552</v>
      </c>
      <c r="E4453" s="12">
        <v>1976</v>
      </c>
      <c r="F4453" s="11" t="s">
        <v>227</v>
      </c>
      <c r="G4453" s="13">
        <v>1.9837587006960599E-2</v>
      </c>
      <c r="H4453" s="13">
        <f>ROUND(G4453*409,0)</f>
        <v>8</v>
      </c>
      <c r="I4453" s="13"/>
      <c r="J4453" s="11"/>
      <c r="K4453" s="11"/>
      <c r="L4453" s="11" t="s">
        <v>43</v>
      </c>
      <c r="M4453" s="11"/>
      <c r="N4453" s="11" t="s">
        <v>887</v>
      </c>
      <c r="O4453" s="11" t="s">
        <v>1554</v>
      </c>
      <c r="P4453" s="11"/>
      <c r="Q4453" s="11"/>
      <c r="R4453" s="14"/>
      <c r="S4453" s="11" t="s">
        <v>994</v>
      </c>
      <c r="T4453" s="11" t="s">
        <v>1556</v>
      </c>
      <c r="U4453" s="11"/>
      <c r="V4453" s="14"/>
      <c r="W4453" s="14"/>
      <c r="X4453" s="11" t="s">
        <v>153</v>
      </c>
      <c r="Y4453" s="11" t="s">
        <v>152</v>
      </c>
      <c r="Z4453" s="11" t="s">
        <v>20</v>
      </c>
      <c r="AA4453" s="11"/>
      <c r="AB4453" s="11" t="s">
        <v>21</v>
      </c>
      <c r="AC4453" s="11" t="s">
        <v>1555</v>
      </c>
      <c r="AD4453" s="11"/>
      <c r="AE4453" s="11"/>
      <c r="AF4453" s="11"/>
      <c r="AG4453" s="11"/>
      <c r="AH4453" s="11"/>
      <c r="AI4453" s="11" t="s">
        <v>225</v>
      </c>
      <c r="AJ4453" s="9" t="s">
        <v>59</v>
      </c>
      <c r="AK4453" s="9" t="s">
        <v>114</v>
      </c>
      <c r="AL4453" s="9" t="s">
        <v>264</v>
      </c>
    </row>
    <row r="4454" spans="1:38" hidden="1" x14ac:dyDescent="0.2">
      <c r="A4454" s="12">
        <v>3488</v>
      </c>
      <c r="B4454" s="12">
        <v>2</v>
      </c>
      <c r="C4454" s="11" t="s">
        <v>1553</v>
      </c>
      <c r="D4454" s="11" t="s">
        <v>1552</v>
      </c>
      <c r="E4454" s="12">
        <v>1976</v>
      </c>
      <c r="F4454" s="11" t="s">
        <v>227</v>
      </c>
      <c r="G4454" s="13">
        <v>1.01856148491879E-2</v>
      </c>
      <c r="H4454" s="13">
        <f>ROUND(G4454*409,0)</f>
        <v>4</v>
      </c>
      <c r="I4454" s="13"/>
      <c r="J4454" s="11"/>
      <c r="K4454" s="11"/>
      <c r="L4454" s="11" t="s">
        <v>665</v>
      </c>
      <c r="M4454" s="11"/>
      <c r="N4454" s="11" t="s">
        <v>887</v>
      </c>
      <c r="O4454" s="11" t="s">
        <v>1554</v>
      </c>
      <c r="P4454" s="11"/>
      <c r="Q4454" s="11"/>
      <c r="R4454" s="14"/>
      <c r="S4454" s="11" t="s">
        <v>994</v>
      </c>
      <c r="T4454" s="11" t="s">
        <v>1556</v>
      </c>
      <c r="U4454" s="11"/>
      <c r="V4454" s="14"/>
      <c r="W4454" s="14"/>
      <c r="X4454" s="11" t="s">
        <v>153</v>
      </c>
      <c r="Y4454" s="11" t="s">
        <v>152</v>
      </c>
      <c r="Z4454" s="11" t="s">
        <v>20</v>
      </c>
      <c r="AA4454" s="11"/>
      <c r="AB4454" s="11" t="s">
        <v>21</v>
      </c>
      <c r="AC4454" s="11" t="s">
        <v>1555</v>
      </c>
      <c r="AD4454" s="11"/>
      <c r="AE4454" s="11"/>
      <c r="AF4454" s="11"/>
      <c r="AG4454" s="11"/>
      <c r="AH4454" s="11"/>
      <c r="AI4454" s="11" t="s">
        <v>225</v>
      </c>
      <c r="AJ4454" s="9" t="s">
        <v>59</v>
      </c>
      <c r="AK4454" s="9" t="s">
        <v>114</v>
      </c>
      <c r="AL4454" s="9" t="s">
        <v>264</v>
      </c>
    </row>
    <row r="4455" spans="1:38" hidden="1" x14ac:dyDescent="0.2">
      <c r="A4455" s="12">
        <v>3488</v>
      </c>
      <c r="B4455" s="12">
        <v>3</v>
      </c>
      <c r="C4455" s="11" t="s">
        <v>1553</v>
      </c>
      <c r="D4455" s="11" t="s">
        <v>1552</v>
      </c>
      <c r="E4455" s="12">
        <v>1976</v>
      </c>
      <c r="F4455" s="11" t="s">
        <v>227</v>
      </c>
      <c r="G4455" s="13">
        <v>5.3596287703016297E-3</v>
      </c>
      <c r="H4455" s="13">
        <f t="shared" ref="H4455:H4463" si="6">ROUND(G4455*409,0)</f>
        <v>2</v>
      </c>
      <c r="I4455" s="13"/>
      <c r="J4455" s="11"/>
      <c r="K4455" s="11"/>
      <c r="L4455" s="11" t="s">
        <v>666</v>
      </c>
      <c r="M4455" s="11"/>
      <c r="N4455" s="11" t="s">
        <v>887</v>
      </c>
      <c r="O4455" s="11" t="s">
        <v>1554</v>
      </c>
      <c r="P4455" s="11"/>
      <c r="Q4455" s="11"/>
      <c r="R4455" s="14"/>
      <c r="S4455" s="11" t="s">
        <v>994</v>
      </c>
      <c r="T4455" s="11" t="s">
        <v>1556</v>
      </c>
      <c r="U4455" s="11"/>
      <c r="V4455" s="14"/>
      <c r="W4455" s="14"/>
      <c r="X4455" s="11" t="s">
        <v>153</v>
      </c>
      <c r="Y4455" s="11" t="s">
        <v>152</v>
      </c>
      <c r="Z4455" s="11" t="s">
        <v>20</v>
      </c>
      <c r="AA4455" s="11"/>
      <c r="AB4455" s="11" t="s">
        <v>21</v>
      </c>
      <c r="AC4455" s="11" t="s">
        <v>1555</v>
      </c>
      <c r="AD4455" s="11"/>
      <c r="AE4455" s="11"/>
      <c r="AF4455" s="11"/>
      <c r="AG4455" s="11"/>
      <c r="AH4455" s="11"/>
      <c r="AI4455" s="11" t="s">
        <v>225</v>
      </c>
      <c r="AJ4455" s="9" t="s">
        <v>59</v>
      </c>
      <c r="AK4455" s="9" t="s">
        <v>114</v>
      </c>
      <c r="AL4455" s="9" t="s">
        <v>264</v>
      </c>
    </row>
    <row r="4456" spans="1:38" hidden="1" x14ac:dyDescent="0.2">
      <c r="A4456" s="12">
        <v>3488</v>
      </c>
      <c r="B4456" s="12">
        <v>4</v>
      </c>
      <c r="C4456" s="11" t="s">
        <v>1553</v>
      </c>
      <c r="D4456" s="11" t="s">
        <v>1552</v>
      </c>
      <c r="E4456" s="12">
        <v>1976</v>
      </c>
      <c r="F4456" s="11" t="s">
        <v>227</v>
      </c>
      <c r="G4456" s="13">
        <v>1.0278422273781901E-2</v>
      </c>
      <c r="H4456" s="13">
        <f t="shared" si="6"/>
        <v>4</v>
      </c>
      <c r="I4456" s="13"/>
      <c r="J4456" s="11"/>
      <c r="K4456" s="11"/>
      <c r="L4456" s="11" t="s">
        <v>667</v>
      </c>
      <c r="M4456" s="11"/>
      <c r="N4456" s="11" t="s">
        <v>887</v>
      </c>
      <c r="O4456" s="11" t="s">
        <v>1554</v>
      </c>
      <c r="P4456" s="11"/>
      <c r="Q4456" s="11"/>
      <c r="R4456" s="14"/>
      <c r="S4456" s="11" t="s">
        <v>994</v>
      </c>
      <c r="T4456" s="11" t="s">
        <v>1556</v>
      </c>
      <c r="U4456" s="11"/>
      <c r="V4456" s="14"/>
      <c r="W4456" s="14"/>
      <c r="X4456" s="11" t="s">
        <v>153</v>
      </c>
      <c r="Y4456" s="11" t="s">
        <v>152</v>
      </c>
      <c r="Z4456" s="11" t="s">
        <v>20</v>
      </c>
      <c r="AA4456" s="11"/>
      <c r="AB4456" s="11" t="s">
        <v>21</v>
      </c>
      <c r="AC4456" s="11" t="s">
        <v>1555</v>
      </c>
      <c r="AD4456" s="11"/>
      <c r="AE4456" s="11"/>
      <c r="AF4456" s="11"/>
      <c r="AG4456" s="11"/>
      <c r="AH4456" s="11"/>
      <c r="AI4456" s="11" t="s">
        <v>225</v>
      </c>
      <c r="AJ4456" s="9" t="s">
        <v>59</v>
      </c>
      <c r="AK4456" s="9" t="s">
        <v>114</v>
      </c>
      <c r="AL4456" s="9" t="s">
        <v>264</v>
      </c>
    </row>
    <row r="4457" spans="1:38" hidden="1" x14ac:dyDescent="0.2">
      <c r="A4457" s="12">
        <v>3488</v>
      </c>
      <c r="B4457" s="12">
        <v>5</v>
      </c>
      <c r="C4457" s="11" t="s">
        <v>1553</v>
      </c>
      <c r="D4457" s="11" t="s">
        <v>1552</v>
      </c>
      <c r="E4457" s="12">
        <v>1976</v>
      </c>
      <c r="F4457" s="11" t="s">
        <v>227</v>
      </c>
      <c r="G4457" s="13">
        <v>1.46403712296984E-2</v>
      </c>
      <c r="H4457" s="13">
        <f t="shared" si="6"/>
        <v>6</v>
      </c>
      <c r="I4457" s="13"/>
      <c r="J4457" s="11"/>
      <c r="K4457" s="11"/>
      <c r="L4457" s="11" t="s">
        <v>668</v>
      </c>
      <c r="M4457" s="11"/>
      <c r="N4457" s="11" t="s">
        <v>887</v>
      </c>
      <c r="O4457" s="11" t="s">
        <v>1554</v>
      </c>
      <c r="P4457" s="11"/>
      <c r="Q4457" s="11"/>
      <c r="R4457" s="14"/>
      <c r="S4457" s="11" t="s">
        <v>994</v>
      </c>
      <c r="T4457" s="11" t="s">
        <v>1556</v>
      </c>
      <c r="U4457" s="11"/>
      <c r="V4457" s="14"/>
      <c r="W4457" s="14"/>
      <c r="X4457" s="11" t="s">
        <v>153</v>
      </c>
      <c r="Y4457" s="11" t="s">
        <v>152</v>
      </c>
      <c r="Z4457" s="11" t="s">
        <v>20</v>
      </c>
      <c r="AA4457" s="11"/>
      <c r="AB4457" s="11" t="s">
        <v>21</v>
      </c>
      <c r="AC4457" s="11" t="s">
        <v>1555</v>
      </c>
      <c r="AD4457" s="11"/>
      <c r="AE4457" s="11"/>
      <c r="AF4457" s="11"/>
      <c r="AG4457" s="11"/>
      <c r="AH4457" s="11"/>
      <c r="AI4457" s="11" t="s">
        <v>225</v>
      </c>
      <c r="AJ4457" s="9" t="s">
        <v>59</v>
      </c>
      <c r="AK4457" s="9" t="s">
        <v>114</v>
      </c>
      <c r="AL4457" s="9" t="s">
        <v>264</v>
      </c>
    </row>
    <row r="4458" spans="1:38" hidden="1" x14ac:dyDescent="0.2">
      <c r="A4458" s="12">
        <v>3488</v>
      </c>
      <c r="B4458" s="12">
        <v>6</v>
      </c>
      <c r="C4458" s="11" t="s">
        <v>1553</v>
      </c>
      <c r="D4458" s="11" t="s">
        <v>1552</v>
      </c>
      <c r="E4458" s="12">
        <v>1976</v>
      </c>
      <c r="F4458" s="11" t="s">
        <v>227</v>
      </c>
      <c r="G4458" s="13">
        <v>6.3062645011600901E-2</v>
      </c>
      <c r="H4458" s="13">
        <f t="shared" si="6"/>
        <v>26</v>
      </c>
      <c r="I4458" s="13"/>
      <c r="J4458" s="11"/>
      <c r="K4458" s="11"/>
      <c r="L4458" s="11" t="s">
        <v>1557</v>
      </c>
      <c r="M4458" s="11"/>
      <c r="N4458" s="11" t="s">
        <v>887</v>
      </c>
      <c r="O4458" s="11" t="s">
        <v>1554</v>
      </c>
      <c r="P4458" s="11"/>
      <c r="Q4458" s="11"/>
      <c r="R4458" s="14"/>
      <c r="S4458" s="11" t="s">
        <v>994</v>
      </c>
      <c r="T4458" s="11" t="s">
        <v>1556</v>
      </c>
      <c r="U4458" s="11"/>
      <c r="V4458" s="14"/>
      <c r="W4458" s="14"/>
      <c r="X4458" s="11" t="s">
        <v>153</v>
      </c>
      <c r="Y4458" s="11" t="s">
        <v>152</v>
      </c>
      <c r="Z4458" s="11" t="s">
        <v>20</v>
      </c>
      <c r="AA4458" s="11"/>
      <c r="AB4458" s="11" t="s">
        <v>21</v>
      </c>
      <c r="AC4458" s="11" t="s">
        <v>1555</v>
      </c>
      <c r="AD4458" s="11"/>
      <c r="AE4458" s="11"/>
      <c r="AF4458" s="11"/>
      <c r="AG4458" s="11"/>
      <c r="AH4458" s="11"/>
      <c r="AI4458" s="11" t="s">
        <v>225</v>
      </c>
      <c r="AJ4458" s="9" t="s">
        <v>59</v>
      </c>
      <c r="AK4458" s="9" t="s">
        <v>114</v>
      </c>
      <c r="AL4458" s="9" t="s">
        <v>264</v>
      </c>
    </row>
    <row r="4459" spans="1:38" hidden="1" x14ac:dyDescent="0.2">
      <c r="A4459" s="12">
        <v>3488</v>
      </c>
      <c r="B4459" s="12">
        <v>7</v>
      </c>
      <c r="C4459" s="11" t="s">
        <v>1553</v>
      </c>
      <c r="D4459" s="11" t="s">
        <v>1552</v>
      </c>
      <c r="E4459" s="12">
        <v>1976</v>
      </c>
      <c r="F4459" s="11" t="s">
        <v>227</v>
      </c>
      <c r="G4459" s="13">
        <v>0.11241299303944299</v>
      </c>
      <c r="H4459" s="13">
        <f t="shared" si="6"/>
        <v>46</v>
      </c>
      <c r="I4459" s="13"/>
      <c r="J4459" s="11"/>
      <c r="K4459" s="11"/>
      <c r="L4459" s="11" t="s">
        <v>1558</v>
      </c>
      <c r="M4459" s="11"/>
      <c r="N4459" s="11" t="s">
        <v>887</v>
      </c>
      <c r="O4459" s="11" t="s">
        <v>1554</v>
      </c>
      <c r="P4459" s="11"/>
      <c r="Q4459" s="11"/>
      <c r="R4459" s="14"/>
      <c r="S4459" s="11" t="s">
        <v>994</v>
      </c>
      <c r="T4459" s="11" t="s">
        <v>1556</v>
      </c>
      <c r="U4459" s="11"/>
      <c r="V4459" s="14"/>
      <c r="W4459" s="14"/>
      <c r="X4459" s="11" t="s">
        <v>153</v>
      </c>
      <c r="Y4459" s="11" t="s">
        <v>152</v>
      </c>
      <c r="Z4459" s="11" t="s">
        <v>20</v>
      </c>
      <c r="AA4459" s="11"/>
      <c r="AB4459" s="11" t="s">
        <v>21</v>
      </c>
      <c r="AC4459" s="11" t="s">
        <v>1555</v>
      </c>
      <c r="AD4459" s="11"/>
      <c r="AE4459" s="11"/>
      <c r="AF4459" s="11"/>
      <c r="AG4459" s="11"/>
      <c r="AH4459" s="11"/>
      <c r="AI4459" s="11" t="s">
        <v>225</v>
      </c>
      <c r="AJ4459" s="9" t="s">
        <v>59</v>
      </c>
      <c r="AK4459" s="9" t="s">
        <v>114</v>
      </c>
      <c r="AL4459" s="9" t="s">
        <v>264</v>
      </c>
    </row>
    <row r="4460" spans="1:38" hidden="1" x14ac:dyDescent="0.2">
      <c r="A4460" s="12">
        <v>3488</v>
      </c>
      <c r="B4460" s="12">
        <v>8</v>
      </c>
      <c r="C4460" s="11" t="s">
        <v>1553</v>
      </c>
      <c r="D4460" s="11" t="s">
        <v>1552</v>
      </c>
      <c r="E4460" s="12">
        <v>1976</v>
      </c>
      <c r="F4460" s="11" t="s">
        <v>227</v>
      </c>
      <c r="G4460" s="13">
        <v>6.2691415313225099E-2</v>
      </c>
      <c r="H4460" s="13">
        <f t="shared" si="6"/>
        <v>26</v>
      </c>
      <c r="I4460" s="13"/>
      <c r="J4460" s="11"/>
      <c r="K4460" s="11"/>
      <c r="L4460" s="11" t="s">
        <v>1559</v>
      </c>
      <c r="M4460" s="11"/>
      <c r="N4460" s="11" t="s">
        <v>887</v>
      </c>
      <c r="O4460" s="11" t="s">
        <v>1554</v>
      </c>
      <c r="P4460" s="11"/>
      <c r="Q4460" s="11"/>
      <c r="R4460" s="14"/>
      <c r="S4460" s="11" t="s">
        <v>994</v>
      </c>
      <c r="T4460" s="11" t="s">
        <v>1556</v>
      </c>
      <c r="U4460" s="11"/>
      <c r="V4460" s="14"/>
      <c r="W4460" s="14"/>
      <c r="X4460" s="11" t="s">
        <v>153</v>
      </c>
      <c r="Y4460" s="11" t="s">
        <v>152</v>
      </c>
      <c r="Z4460" s="11" t="s">
        <v>20</v>
      </c>
      <c r="AA4460" s="11"/>
      <c r="AB4460" s="11" t="s">
        <v>21</v>
      </c>
      <c r="AC4460" s="11" t="s">
        <v>1555</v>
      </c>
      <c r="AD4460" s="11"/>
      <c r="AE4460" s="11"/>
      <c r="AF4460" s="11"/>
      <c r="AG4460" s="11"/>
      <c r="AH4460" s="11"/>
      <c r="AI4460" s="11" t="s">
        <v>225</v>
      </c>
      <c r="AJ4460" s="9" t="s">
        <v>59</v>
      </c>
      <c r="AK4460" s="9" t="s">
        <v>114</v>
      </c>
      <c r="AL4460" s="9" t="s">
        <v>264</v>
      </c>
    </row>
    <row r="4461" spans="1:38" hidden="1" x14ac:dyDescent="0.2">
      <c r="A4461" s="12">
        <v>3488</v>
      </c>
      <c r="B4461" s="12">
        <v>9</v>
      </c>
      <c r="C4461" s="11" t="s">
        <v>1553</v>
      </c>
      <c r="D4461" s="11" t="s">
        <v>1552</v>
      </c>
      <c r="E4461" s="12">
        <v>1976</v>
      </c>
      <c r="F4461" s="11" t="s">
        <v>227</v>
      </c>
      <c r="G4461" s="13">
        <v>0.10322505800464001</v>
      </c>
      <c r="H4461" s="13">
        <f t="shared" si="6"/>
        <v>42</v>
      </c>
      <c r="I4461" s="13"/>
      <c r="J4461" s="11"/>
      <c r="K4461" s="11"/>
      <c r="L4461" s="11" t="s">
        <v>692</v>
      </c>
      <c r="M4461" s="11"/>
      <c r="N4461" s="11" t="s">
        <v>887</v>
      </c>
      <c r="O4461" s="11" t="s">
        <v>1554</v>
      </c>
      <c r="P4461" s="11"/>
      <c r="Q4461" s="11"/>
      <c r="R4461" s="14"/>
      <c r="S4461" s="11" t="s">
        <v>994</v>
      </c>
      <c r="T4461" s="11" t="s">
        <v>1556</v>
      </c>
      <c r="U4461" s="11"/>
      <c r="V4461" s="14"/>
      <c r="W4461" s="14"/>
      <c r="X4461" s="11" t="s">
        <v>153</v>
      </c>
      <c r="Y4461" s="11" t="s">
        <v>152</v>
      </c>
      <c r="Z4461" s="11" t="s">
        <v>20</v>
      </c>
      <c r="AA4461" s="11"/>
      <c r="AB4461" s="11" t="s">
        <v>21</v>
      </c>
      <c r="AC4461" s="11" t="s">
        <v>1555</v>
      </c>
      <c r="AD4461" s="11"/>
      <c r="AE4461" s="11"/>
      <c r="AF4461" s="11"/>
      <c r="AG4461" s="11"/>
      <c r="AH4461" s="11"/>
      <c r="AI4461" s="11" t="s">
        <v>225</v>
      </c>
      <c r="AJ4461" s="9" t="s">
        <v>59</v>
      </c>
      <c r="AK4461" s="9" t="s">
        <v>114</v>
      </c>
      <c r="AL4461" s="9" t="s">
        <v>264</v>
      </c>
    </row>
    <row r="4462" spans="1:38" hidden="1" x14ac:dyDescent="0.2">
      <c r="A4462" s="12">
        <v>3488</v>
      </c>
      <c r="B4462" s="12">
        <v>10</v>
      </c>
      <c r="C4462" s="11" t="s">
        <v>1553</v>
      </c>
      <c r="D4462" s="11" t="s">
        <v>1552</v>
      </c>
      <c r="E4462" s="12">
        <v>1976</v>
      </c>
      <c r="F4462" s="11" t="s">
        <v>227</v>
      </c>
      <c r="G4462" s="13">
        <v>9.4083526682134599E-2</v>
      </c>
      <c r="H4462" s="13">
        <f t="shared" si="6"/>
        <v>38</v>
      </c>
      <c r="I4462" s="13"/>
      <c r="J4462" s="11"/>
      <c r="K4462" s="11"/>
      <c r="L4462" s="11" t="s">
        <v>1560</v>
      </c>
      <c r="M4462" s="11"/>
      <c r="N4462" s="11" t="s">
        <v>887</v>
      </c>
      <c r="O4462" s="11" t="s">
        <v>1554</v>
      </c>
      <c r="P4462" s="11"/>
      <c r="Q4462" s="11"/>
      <c r="R4462" s="14"/>
      <c r="S4462" s="11" t="s">
        <v>994</v>
      </c>
      <c r="T4462" s="11" t="s">
        <v>1556</v>
      </c>
      <c r="U4462" s="11"/>
      <c r="V4462" s="14"/>
      <c r="W4462" s="14"/>
      <c r="X4462" s="11" t="s">
        <v>153</v>
      </c>
      <c r="Y4462" s="11" t="s">
        <v>152</v>
      </c>
      <c r="Z4462" s="11" t="s">
        <v>20</v>
      </c>
      <c r="AA4462" s="11"/>
      <c r="AB4462" s="11" t="s">
        <v>21</v>
      </c>
      <c r="AC4462" s="11" t="s">
        <v>1555</v>
      </c>
      <c r="AD4462" s="11"/>
      <c r="AE4462" s="11"/>
      <c r="AF4462" s="11"/>
      <c r="AG4462" s="11"/>
      <c r="AH4462" s="11"/>
      <c r="AI4462" s="11" t="s">
        <v>225</v>
      </c>
      <c r="AJ4462" s="9" t="s">
        <v>59</v>
      </c>
      <c r="AK4462" s="9" t="s">
        <v>114</v>
      </c>
      <c r="AL4462" s="9" t="s">
        <v>264</v>
      </c>
    </row>
    <row r="4463" spans="1:38" hidden="1" x14ac:dyDescent="0.2">
      <c r="A4463" s="12">
        <v>3488</v>
      </c>
      <c r="B4463" s="12">
        <v>11</v>
      </c>
      <c r="C4463" s="11" t="s">
        <v>1553</v>
      </c>
      <c r="D4463" s="11" t="s">
        <v>1552</v>
      </c>
      <c r="E4463" s="12">
        <v>1976</v>
      </c>
      <c r="F4463" s="11" t="s">
        <v>227</v>
      </c>
      <c r="G4463" s="13">
        <v>0.50422270000000002</v>
      </c>
      <c r="H4463" s="13">
        <f t="shared" si="6"/>
        <v>206</v>
      </c>
      <c r="I4463" s="13"/>
      <c r="J4463" s="11"/>
      <c r="K4463" s="11"/>
      <c r="L4463" s="11" t="s">
        <v>641</v>
      </c>
      <c r="M4463" s="11"/>
      <c r="N4463" s="11" t="s">
        <v>887</v>
      </c>
      <c r="O4463" s="11" t="s">
        <v>1554</v>
      </c>
      <c r="P4463" s="11"/>
      <c r="Q4463" s="11"/>
      <c r="R4463" s="14"/>
      <c r="S4463" s="11" t="s">
        <v>994</v>
      </c>
      <c r="T4463" s="11" t="s">
        <v>1556</v>
      </c>
      <c r="U4463" s="11"/>
      <c r="V4463" s="14"/>
      <c r="W4463" s="14"/>
      <c r="X4463" s="11" t="s">
        <v>153</v>
      </c>
      <c r="Y4463" s="11" t="s">
        <v>152</v>
      </c>
      <c r="Z4463" s="11" t="s">
        <v>20</v>
      </c>
      <c r="AA4463" s="11"/>
      <c r="AB4463" s="11" t="s">
        <v>21</v>
      </c>
      <c r="AC4463" s="11" t="s">
        <v>1555</v>
      </c>
      <c r="AD4463" s="11"/>
      <c r="AE4463" s="11"/>
      <c r="AF4463" s="11"/>
      <c r="AG4463" s="11"/>
      <c r="AH4463" s="11"/>
      <c r="AI4463" s="11" t="s">
        <v>225</v>
      </c>
      <c r="AJ4463" s="9" t="s">
        <v>59</v>
      </c>
      <c r="AK4463" s="9" t="s">
        <v>114</v>
      </c>
      <c r="AL4463" s="9" t="s">
        <v>264</v>
      </c>
    </row>
    <row r="4464" spans="1:38" hidden="1" x14ac:dyDescent="0.2">
      <c r="A4464" s="12">
        <v>3488</v>
      </c>
      <c r="B4464" s="12">
        <v>12</v>
      </c>
      <c r="C4464" s="11" t="s">
        <v>1553</v>
      </c>
      <c r="D4464" s="11" t="s">
        <v>1552</v>
      </c>
      <c r="E4464" s="12">
        <v>1976</v>
      </c>
      <c r="F4464" s="11" t="s">
        <v>227</v>
      </c>
      <c r="G4464" s="13">
        <v>4.85239852398524E-2</v>
      </c>
      <c r="H4464" s="13">
        <f>ROUND(G4464*327,0)</f>
        <v>16</v>
      </c>
      <c r="I4464" s="13"/>
      <c r="J4464" s="11"/>
      <c r="K4464" s="11"/>
      <c r="L4464" s="11" t="s">
        <v>43</v>
      </c>
      <c r="M4464" s="11"/>
      <c r="N4464" s="11" t="s">
        <v>1561</v>
      </c>
      <c r="O4464" s="11" t="s">
        <v>1554</v>
      </c>
      <c r="P4464" s="11"/>
      <c r="Q4464" s="11"/>
      <c r="R4464" s="14"/>
      <c r="S4464" s="11" t="s">
        <v>994</v>
      </c>
      <c r="T4464" s="11" t="s">
        <v>1556</v>
      </c>
      <c r="U4464" s="11"/>
      <c r="V4464" s="14"/>
      <c r="W4464" s="14"/>
      <c r="X4464" s="11" t="s">
        <v>153</v>
      </c>
      <c r="Y4464" s="11" t="s">
        <v>152</v>
      </c>
      <c r="Z4464" s="11" t="s">
        <v>20</v>
      </c>
      <c r="AA4464" s="11"/>
      <c r="AB4464" s="11" t="s">
        <v>21</v>
      </c>
      <c r="AC4464" s="11" t="s">
        <v>1555</v>
      </c>
      <c r="AD4464" s="11"/>
      <c r="AE4464" s="11"/>
      <c r="AF4464" s="11"/>
      <c r="AG4464" s="11"/>
      <c r="AH4464" s="11"/>
      <c r="AI4464" s="11" t="s">
        <v>225</v>
      </c>
      <c r="AJ4464" s="9" t="s">
        <v>59</v>
      </c>
      <c r="AK4464" s="9" t="s">
        <v>114</v>
      </c>
      <c r="AL4464" s="9" t="s">
        <v>264</v>
      </c>
    </row>
    <row r="4465" spans="1:38" hidden="1" x14ac:dyDescent="0.2">
      <c r="A4465" s="12">
        <v>3488</v>
      </c>
      <c r="B4465" s="12">
        <v>13</v>
      </c>
      <c r="C4465" s="11" t="s">
        <v>1553</v>
      </c>
      <c r="D4465" s="11" t="s">
        <v>1552</v>
      </c>
      <c r="E4465" s="12">
        <v>1976</v>
      </c>
      <c r="F4465" s="11" t="s">
        <v>227</v>
      </c>
      <c r="G4465" s="13">
        <v>1.1162361623616199E-2</v>
      </c>
      <c r="H4465" s="13">
        <f t="shared" ref="H4465:H4474" si="7">ROUND(G4465*327,0)</f>
        <v>4</v>
      </c>
      <c r="I4465" s="13"/>
      <c r="J4465" s="11"/>
      <c r="K4465" s="11"/>
      <c r="L4465" s="11" t="s">
        <v>665</v>
      </c>
      <c r="M4465" s="11"/>
      <c r="N4465" s="11" t="s">
        <v>1561</v>
      </c>
      <c r="O4465" s="11" t="s">
        <v>1554</v>
      </c>
      <c r="P4465" s="11"/>
      <c r="Q4465" s="11"/>
      <c r="R4465" s="14"/>
      <c r="S4465" s="11" t="s">
        <v>994</v>
      </c>
      <c r="T4465" s="11" t="s">
        <v>1556</v>
      </c>
      <c r="U4465" s="11"/>
      <c r="V4465" s="14"/>
      <c r="W4465" s="14"/>
      <c r="X4465" s="11" t="s">
        <v>153</v>
      </c>
      <c r="Y4465" s="11" t="s">
        <v>152</v>
      </c>
      <c r="Z4465" s="11" t="s">
        <v>20</v>
      </c>
      <c r="AA4465" s="11"/>
      <c r="AB4465" s="11" t="s">
        <v>21</v>
      </c>
      <c r="AC4465" s="11" t="s">
        <v>1555</v>
      </c>
      <c r="AD4465" s="11"/>
      <c r="AE4465" s="11"/>
      <c r="AF4465" s="11"/>
      <c r="AG4465" s="11"/>
      <c r="AH4465" s="11"/>
      <c r="AI4465" s="11" t="s">
        <v>225</v>
      </c>
      <c r="AJ4465" s="9" t="s">
        <v>59</v>
      </c>
      <c r="AK4465" s="9" t="s">
        <v>114</v>
      </c>
      <c r="AL4465" s="9" t="s">
        <v>264</v>
      </c>
    </row>
    <row r="4466" spans="1:38" hidden="1" x14ac:dyDescent="0.2">
      <c r="A4466" s="12">
        <v>3488</v>
      </c>
      <c r="B4466" s="12">
        <v>14</v>
      </c>
      <c r="C4466" s="11" t="s">
        <v>1553</v>
      </c>
      <c r="D4466" s="11" t="s">
        <v>1552</v>
      </c>
      <c r="E4466" s="12">
        <v>1976</v>
      </c>
      <c r="F4466" s="11" t="s">
        <v>227</v>
      </c>
      <c r="G4466" s="13">
        <v>2.67527675276753E-3</v>
      </c>
      <c r="H4466" s="13">
        <f t="shared" si="7"/>
        <v>1</v>
      </c>
      <c r="I4466" s="13"/>
      <c r="J4466" s="11"/>
      <c r="K4466" s="11"/>
      <c r="L4466" s="11" t="s">
        <v>666</v>
      </c>
      <c r="M4466" s="11"/>
      <c r="N4466" s="11" t="s">
        <v>1561</v>
      </c>
      <c r="O4466" s="11" t="s">
        <v>1554</v>
      </c>
      <c r="P4466" s="11"/>
      <c r="Q4466" s="11"/>
      <c r="R4466" s="14"/>
      <c r="S4466" s="11" t="s">
        <v>994</v>
      </c>
      <c r="T4466" s="11" t="s">
        <v>1556</v>
      </c>
      <c r="U4466" s="11"/>
      <c r="V4466" s="14"/>
      <c r="W4466" s="14"/>
      <c r="X4466" s="11" t="s">
        <v>153</v>
      </c>
      <c r="Y4466" s="11" t="s">
        <v>152</v>
      </c>
      <c r="Z4466" s="11" t="s">
        <v>20</v>
      </c>
      <c r="AA4466" s="11"/>
      <c r="AB4466" s="11" t="s">
        <v>21</v>
      </c>
      <c r="AC4466" s="11" t="s">
        <v>1555</v>
      </c>
      <c r="AD4466" s="11"/>
      <c r="AE4466" s="11"/>
      <c r="AF4466" s="11"/>
      <c r="AG4466" s="11"/>
      <c r="AH4466" s="11"/>
      <c r="AI4466" s="11" t="s">
        <v>225</v>
      </c>
      <c r="AJ4466" s="9" t="s">
        <v>59</v>
      </c>
      <c r="AK4466" s="9" t="s">
        <v>114</v>
      </c>
      <c r="AL4466" s="9" t="s">
        <v>264</v>
      </c>
    </row>
    <row r="4467" spans="1:38" hidden="1" x14ac:dyDescent="0.2">
      <c r="A4467" s="12">
        <v>3488</v>
      </c>
      <c r="B4467" s="12">
        <v>15</v>
      </c>
      <c r="C4467" s="11" t="s">
        <v>1553</v>
      </c>
      <c r="D4467" s="11" t="s">
        <v>1552</v>
      </c>
      <c r="E4467" s="12">
        <v>1976</v>
      </c>
      <c r="F4467" s="11" t="s">
        <v>227</v>
      </c>
      <c r="G4467" s="13">
        <v>7.5645756457564601E-3</v>
      </c>
      <c r="H4467" s="13">
        <f t="shared" si="7"/>
        <v>2</v>
      </c>
      <c r="I4467" s="13"/>
      <c r="J4467" s="11"/>
      <c r="K4467" s="11"/>
      <c r="L4467" s="11" t="s">
        <v>667</v>
      </c>
      <c r="M4467" s="11"/>
      <c r="N4467" s="11" t="s">
        <v>1561</v>
      </c>
      <c r="O4467" s="11" t="s">
        <v>1554</v>
      </c>
      <c r="P4467" s="11"/>
      <c r="Q4467" s="11"/>
      <c r="R4467" s="14"/>
      <c r="S4467" s="11" t="s">
        <v>994</v>
      </c>
      <c r="T4467" s="11" t="s">
        <v>1556</v>
      </c>
      <c r="U4467" s="11"/>
      <c r="V4467" s="14"/>
      <c r="W4467" s="14"/>
      <c r="X4467" s="11" t="s">
        <v>153</v>
      </c>
      <c r="Y4467" s="11" t="s">
        <v>152</v>
      </c>
      <c r="Z4467" s="11" t="s">
        <v>20</v>
      </c>
      <c r="AA4467" s="11"/>
      <c r="AB4467" s="11" t="s">
        <v>21</v>
      </c>
      <c r="AC4467" s="11" t="s">
        <v>1555</v>
      </c>
      <c r="AD4467" s="11"/>
      <c r="AE4467" s="11"/>
      <c r="AF4467" s="11"/>
      <c r="AG4467" s="11"/>
      <c r="AH4467" s="11"/>
      <c r="AI4467" s="11" t="s">
        <v>225</v>
      </c>
      <c r="AJ4467" s="9" t="s">
        <v>59</v>
      </c>
      <c r="AK4467" s="9" t="s">
        <v>114</v>
      </c>
      <c r="AL4467" s="9" t="s">
        <v>264</v>
      </c>
    </row>
    <row r="4468" spans="1:38" hidden="1" x14ac:dyDescent="0.2">
      <c r="A4468" s="12">
        <v>3488</v>
      </c>
      <c r="B4468" s="12">
        <v>16</v>
      </c>
      <c r="C4468" s="11" t="s">
        <v>1553</v>
      </c>
      <c r="D4468" s="11" t="s">
        <v>1552</v>
      </c>
      <c r="E4468" s="12">
        <v>1976</v>
      </c>
      <c r="F4468" s="11" t="s">
        <v>227</v>
      </c>
      <c r="G4468" s="13">
        <v>3.1918819188191901E-2</v>
      </c>
      <c r="H4468" s="13">
        <f t="shared" si="7"/>
        <v>10</v>
      </c>
      <c r="I4468" s="13"/>
      <c r="J4468" s="11"/>
      <c r="K4468" s="11"/>
      <c r="L4468" s="11" t="s">
        <v>668</v>
      </c>
      <c r="M4468" s="11"/>
      <c r="N4468" s="11" t="s">
        <v>1561</v>
      </c>
      <c r="O4468" s="11" t="s">
        <v>1554</v>
      </c>
      <c r="P4468" s="11"/>
      <c r="Q4468" s="11"/>
      <c r="R4468" s="14"/>
      <c r="S4468" s="11" t="s">
        <v>994</v>
      </c>
      <c r="T4468" s="11" t="s">
        <v>1556</v>
      </c>
      <c r="U4468" s="11"/>
      <c r="V4468" s="14"/>
      <c r="W4468" s="14"/>
      <c r="X4468" s="11" t="s">
        <v>153</v>
      </c>
      <c r="Y4468" s="11" t="s">
        <v>152</v>
      </c>
      <c r="Z4468" s="11" t="s">
        <v>20</v>
      </c>
      <c r="AA4468" s="11"/>
      <c r="AB4468" s="11" t="s">
        <v>21</v>
      </c>
      <c r="AC4468" s="11" t="s">
        <v>1555</v>
      </c>
      <c r="AD4468" s="11"/>
      <c r="AE4468" s="11"/>
      <c r="AF4468" s="11"/>
      <c r="AG4468" s="11"/>
      <c r="AH4468" s="11"/>
      <c r="AI4468" s="11" t="s">
        <v>225</v>
      </c>
      <c r="AJ4468" s="9" t="s">
        <v>59</v>
      </c>
      <c r="AK4468" s="9" t="s">
        <v>114</v>
      </c>
      <c r="AL4468" s="9" t="s">
        <v>264</v>
      </c>
    </row>
    <row r="4469" spans="1:38" hidden="1" x14ac:dyDescent="0.2">
      <c r="A4469" s="12">
        <v>3488</v>
      </c>
      <c r="B4469" s="12">
        <v>17</v>
      </c>
      <c r="C4469" s="11" t="s">
        <v>1553</v>
      </c>
      <c r="D4469" s="11" t="s">
        <v>1552</v>
      </c>
      <c r="E4469" s="12">
        <v>1976</v>
      </c>
      <c r="F4469" s="11" t="s">
        <v>227</v>
      </c>
      <c r="G4469" s="13">
        <v>7.0110701107011106E-2</v>
      </c>
      <c r="H4469" s="13">
        <f t="shared" si="7"/>
        <v>23</v>
      </c>
      <c r="I4469" s="13"/>
      <c r="J4469" s="11"/>
      <c r="K4469" s="11"/>
      <c r="L4469" s="11" t="s">
        <v>1557</v>
      </c>
      <c r="M4469" s="11"/>
      <c r="N4469" s="11" t="s">
        <v>1561</v>
      </c>
      <c r="O4469" s="11" t="s">
        <v>1554</v>
      </c>
      <c r="P4469" s="11"/>
      <c r="Q4469" s="11"/>
      <c r="R4469" s="14"/>
      <c r="S4469" s="11" t="s">
        <v>994</v>
      </c>
      <c r="T4469" s="11" t="s">
        <v>1556</v>
      </c>
      <c r="U4469" s="11"/>
      <c r="V4469" s="14"/>
      <c r="W4469" s="14"/>
      <c r="X4469" s="11" t="s">
        <v>153</v>
      </c>
      <c r="Y4469" s="11" t="s">
        <v>152</v>
      </c>
      <c r="Z4469" s="11" t="s">
        <v>20</v>
      </c>
      <c r="AA4469" s="11"/>
      <c r="AB4469" s="11" t="s">
        <v>21</v>
      </c>
      <c r="AC4469" s="11" t="s">
        <v>1555</v>
      </c>
      <c r="AD4469" s="11"/>
      <c r="AE4469" s="11"/>
      <c r="AF4469" s="11"/>
      <c r="AG4469" s="11"/>
      <c r="AH4469" s="11"/>
      <c r="AI4469" s="11" t="s">
        <v>225</v>
      </c>
      <c r="AJ4469" s="9" t="s">
        <v>59</v>
      </c>
      <c r="AK4469" s="9" t="s">
        <v>114</v>
      </c>
      <c r="AL4469" s="9" t="s">
        <v>264</v>
      </c>
    </row>
    <row r="4470" spans="1:38" hidden="1" x14ac:dyDescent="0.2">
      <c r="A4470" s="12">
        <v>3488</v>
      </c>
      <c r="B4470" s="12">
        <v>18</v>
      </c>
      <c r="C4470" s="11" t="s">
        <v>1553</v>
      </c>
      <c r="D4470" s="11" t="s">
        <v>1552</v>
      </c>
      <c r="E4470" s="12">
        <v>1976</v>
      </c>
      <c r="F4470" s="11" t="s">
        <v>227</v>
      </c>
      <c r="G4470" s="13">
        <v>0.105166051660517</v>
      </c>
      <c r="H4470" s="13">
        <f t="shared" si="7"/>
        <v>34</v>
      </c>
      <c r="I4470" s="13"/>
      <c r="J4470" s="11"/>
      <c r="K4470" s="11"/>
      <c r="L4470" s="11" t="s">
        <v>1558</v>
      </c>
      <c r="M4470" s="11"/>
      <c r="N4470" s="11" t="s">
        <v>1561</v>
      </c>
      <c r="O4470" s="11" t="s">
        <v>1554</v>
      </c>
      <c r="P4470" s="11"/>
      <c r="Q4470" s="11"/>
      <c r="R4470" s="14"/>
      <c r="S4470" s="11" t="s">
        <v>994</v>
      </c>
      <c r="T4470" s="11" t="s">
        <v>1556</v>
      </c>
      <c r="U4470" s="11"/>
      <c r="V4470" s="14"/>
      <c r="W4470" s="14"/>
      <c r="X4470" s="11" t="s">
        <v>153</v>
      </c>
      <c r="Y4470" s="11" t="s">
        <v>152</v>
      </c>
      <c r="Z4470" s="11" t="s">
        <v>20</v>
      </c>
      <c r="AA4470" s="11"/>
      <c r="AB4470" s="11" t="s">
        <v>21</v>
      </c>
      <c r="AC4470" s="11" t="s">
        <v>1555</v>
      </c>
      <c r="AD4470" s="11"/>
      <c r="AE4470" s="11"/>
      <c r="AF4470" s="11"/>
      <c r="AG4470" s="11"/>
      <c r="AH4470" s="11"/>
      <c r="AI4470" s="11" t="s">
        <v>225</v>
      </c>
      <c r="AJ4470" s="9" t="s">
        <v>59</v>
      </c>
      <c r="AK4470" s="9" t="s">
        <v>114</v>
      </c>
      <c r="AL4470" s="9" t="s">
        <v>264</v>
      </c>
    </row>
    <row r="4471" spans="1:38" hidden="1" x14ac:dyDescent="0.2">
      <c r="A4471" s="12">
        <v>3488</v>
      </c>
      <c r="B4471" s="12">
        <v>19</v>
      </c>
      <c r="C4471" s="11" t="s">
        <v>1553</v>
      </c>
      <c r="D4471" s="11" t="s">
        <v>1552</v>
      </c>
      <c r="E4471" s="12">
        <v>1976</v>
      </c>
      <c r="F4471" s="11" t="s">
        <v>227</v>
      </c>
      <c r="G4471" s="13">
        <v>7.9704797047970496E-2</v>
      </c>
      <c r="H4471" s="13">
        <f t="shared" si="7"/>
        <v>26</v>
      </c>
      <c r="I4471" s="13"/>
      <c r="J4471" s="11"/>
      <c r="K4471" s="11"/>
      <c r="L4471" s="11" t="s">
        <v>1559</v>
      </c>
      <c r="M4471" s="11"/>
      <c r="N4471" s="11" t="s">
        <v>1561</v>
      </c>
      <c r="O4471" s="11" t="s">
        <v>1554</v>
      </c>
      <c r="P4471" s="11"/>
      <c r="Q4471" s="11"/>
      <c r="R4471" s="14"/>
      <c r="S4471" s="11" t="s">
        <v>994</v>
      </c>
      <c r="T4471" s="11" t="s">
        <v>1556</v>
      </c>
      <c r="U4471" s="11"/>
      <c r="V4471" s="14"/>
      <c r="W4471" s="14"/>
      <c r="X4471" s="11" t="s">
        <v>153</v>
      </c>
      <c r="Y4471" s="11" t="s">
        <v>152</v>
      </c>
      <c r="Z4471" s="11" t="s">
        <v>20</v>
      </c>
      <c r="AA4471" s="11"/>
      <c r="AB4471" s="11" t="s">
        <v>21</v>
      </c>
      <c r="AC4471" s="11" t="s">
        <v>1555</v>
      </c>
      <c r="AD4471" s="11"/>
      <c r="AE4471" s="11"/>
      <c r="AF4471" s="11"/>
      <c r="AG4471" s="11"/>
      <c r="AH4471" s="11"/>
      <c r="AI4471" s="11" t="s">
        <v>225</v>
      </c>
      <c r="AJ4471" s="9" t="s">
        <v>59</v>
      </c>
      <c r="AK4471" s="9" t="s">
        <v>114</v>
      </c>
      <c r="AL4471" s="9" t="s">
        <v>264</v>
      </c>
    </row>
    <row r="4472" spans="1:38" hidden="1" x14ac:dyDescent="0.2">
      <c r="A4472" s="12">
        <v>3488</v>
      </c>
      <c r="B4472" s="12">
        <v>20</v>
      </c>
      <c r="C4472" s="11" t="s">
        <v>1553</v>
      </c>
      <c r="D4472" s="11" t="s">
        <v>1552</v>
      </c>
      <c r="E4472" s="12">
        <v>1976</v>
      </c>
      <c r="F4472" s="11" t="s">
        <v>227</v>
      </c>
      <c r="G4472" s="13">
        <v>6.9188191881918798E-2</v>
      </c>
      <c r="H4472" s="13">
        <f t="shared" si="7"/>
        <v>23</v>
      </c>
      <c r="I4472" s="13"/>
      <c r="J4472" s="11"/>
      <c r="K4472" s="11"/>
      <c r="L4472" s="11" t="s">
        <v>692</v>
      </c>
      <c r="M4472" s="11"/>
      <c r="N4472" s="11" t="s">
        <v>1561</v>
      </c>
      <c r="O4472" s="11" t="s">
        <v>1554</v>
      </c>
      <c r="P4472" s="11"/>
      <c r="Q4472" s="11"/>
      <c r="R4472" s="14"/>
      <c r="S4472" s="11" t="s">
        <v>994</v>
      </c>
      <c r="T4472" s="11" t="s">
        <v>1556</v>
      </c>
      <c r="U4472" s="11"/>
      <c r="V4472" s="14"/>
      <c r="W4472" s="14"/>
      <c r="X4472" s="11" t="s">
        <v>153</v>
      </c>
      <c r="Y4472" s="11" t="s">
        <v>152</v>
      </c>
      <c r="Z4472" s="11" t="s">
        <v>20</v>
      </c>
      <c r="AA4472" s="11"/>
      <c r="AB4472" s="11" t="s">
        <v>21</v>
      </c>
      <c r="AC4472" s="11" t="s">
        <v>1555</v>
      </c>
      <c r="AD4472" s="11"/>
      <c r="AE4472" s="11"/>
      <c r="AF4472" s="11"/>
      <c r="AG4472" s="11"/>
      <c r="AH4472" s="11"/>
      <c r="AI4472" s="11" t="s">
        <v>225</v>
      </c>
      <c r="AJ4472" s="9" t="s">
        <v>59</v>
      </c>
      <c r="AK4472" s="9" t="s">
        <v>114</v>
      </c>
      <c r="AL4472" s="9" t="s">
        <v>264</v>
      </c>
    </row>
    <row r="4473" spans="1:38" hidden="1" x14ac:dyDescent="0.2">
      <c r="A4473" s="12">
        <v>3488</v>
      </c>
      <c r="B4473" s="12">
        <v>21</v>
      </c>
      <c r="C4473" s="11" t="s">
        <v>1553</v>
      </c>
      <c r="D4473" s="11" t="s">
        <v>1552</v>
      </c>
      <c r="E4473" s="12">
        <v>1976</v>
      </c>
      <c r="F4473" s="11" t="s">
        <v>227</v>
      </c>
      <c r="G4473" s="13">
        <v>0.11070110701107</v>
      </c>
      <c r="H4473" s="13">
        <f t="shared" si="7"/>
        <v>36</v>
      </c>
      <c r="I4473" s="13"/>
      <c r="J4473" s="11"/>
      <c r="K4473" s="11"/>
      <c r="L4473" s="11" t="s">
        <v>1560</v>
      </c>
      <c r="M4473" s="11"/>
      <c r="N4473" s="11" t="s">
        <v>1561</v>
      </c>
      <c r="O4473" s="11" t="s">
        <v>1554</v>
      </c>
      <c r="P4473" s="11"/>
      <c r="Q4473" s="11"/>
      <c r="R4473" s="14"/>
      <c r="S4473" s="11" t="s">
        <v>994</v>
      </c>
      <c r="T4473" s="11" t="s">
        <v>1556</v>
      </c>
      <c r="U4473" s="11"/>
      <c r="V4473" s="14"/>
      <c r="W4473" s="14"/>
      <c r="X4473" s="11" t="s">
        <v>153</v>
      </c>
      <c r="Y4473" s="11" t="s">
        <v>152</v>
      </c>
      <c r="Z4473" s="11" t="s">
        <v>20</v>
      </c>
      <c r="AA4473" s="11"/>
      <c r="AB4473" s="11" t="s">
        <v>21</v>
      </c>
      <c r="AC4473" s="11" t="s">
        <v>1555</v>
      </c>
      <c r="AD4473" s="11"/>
      <c r="AE4473" s="11"/>
      <c r="AF4473" s="11"/>
      <c r="AG4473" s="11"/>
      <c r="AH4473" s="11"/>
      <c r="AI4473" s="11" t="s">
        <v>225</v>
      </c>
      <c r="AJ4473" s="9" t="s">
        <v>59</v>
      </c>
      <c r="AK4473" s="9" t="s">
        <v>114</v>
      </c>
      <c r="AL4473" s="9" t="s">
        <v>264</v>
      </c>
    </row>
    <row r="4474" spans="1:38" hidden="1" x14ac:dyDescent="0.2">
      <c r="A4474" s="12">
        <v>3488</v>
      </c>
      <c r="B4474" s="12">
        <v>22</v>
      </c>
      <c r="C4474" s="11" t="s">
        <v>1553</v>
      </c>
      <c r="D4474" s="11" t="s">
        <v>1552</v>
      </c>
      <c r="E4474" s="12">
        <v>1976</v>
      </c>
      <c r="F4474" s="11" t="s">
        <v>227</v>
      </c>
      <c r="G4474" s="13">
        <v>0.46328409999999998</v>
      </c>
      <c r="H4474" s="13">
        <f t="shared" si="7"/>
        <v>151</v>
      </c>
      <c r="I4474" s="13"/>
      <c r="J4474" s="11"/>
      <c r="K4474" s="11"/>
      <c r="L4474" s="11" t="s">
        <v>641</v>
      </c>
      <c r="M4474" s="11"/>
      <c r="N4474" s="11" t="s">
        <v>1561</v>
      </c>
      <c r="O4474" s="11" t="s">
        <v>1554</v>
      </c>
      <c r="P4474" s="11"/>
      <c r="Q4474" s="11"/>
      <c r="R4474" s="14"/>
      <c r="S4474" s="11" t="s">
        <v>994</v>
      </c>
      <c r="T4474" s="11" t="s">
        <v>1556</v>
      </c>
      <c r="U4474" s="11"/>
      <c r="V4474" s="14"/>
      <c r="W4474" s="14"/>
      <c r="X4474" s="11" t="s">
        <v>153</v>
      </c>
      <c r="Y4474" s="11" t="s">
        <v>152</v>
      </c>
      <c r="Z4474" s="11" t="s">
        <v>20</v>
      </c>
      <c r="AA4474" s="11"/>
      <c r="AB4474" s="11" t="s">
        <v>21</v>
      </c>
      <c r="AC4474" s="11" t="s">
        <v>1555</v>
      </c>
      <c r="AD4474" s="11"/>
      <c r="AE4474" s="11"/>
      <c r="AF4474" s="11"/>
      <c r="AG4474" s="11"/>
      <c r="AH4474" s="11"/>
      <c r="AI4474" s="11" t="s">
        <v>225</v>
      </c>
      <c r="AJ4474" s="9" t="s">
        <v>59</v>
      </c>
      <c r="AK4474" s="9" t="s">
        <v>114</v>
      </c>
      <c r="AL4474" s="9" t="s">
        <v>264</v>
      </c>
    </row>
    <row r="4475" spans="1:38" hidden="1" x14ac:dyDescent="0.2">
      <c r="A4475" s="12">
        <v>3488</v>
      </c>
      <c r="B4475" s="12">
        <v>23</v>
      </c>
      <c r="C4475" s="11" t="s">
        <v>1553</v>
      </c>
      <c r="D4475" s="11" t="s">
        <v>1552</v>
      </c>
      <c r="E4475" s="12">
        <v>1976</v>
      </c>
      <c r="F4475" s="11" t="s">
        <v>227</v>
      </c>
      <c r="G4475" s="13">
        <v>2.4305555555555601E-2</v>
      </c>
      <c r="H4475" s="13">
        <f>ROUND(G4475*446,0)</f>
        <v>11</v>
      </c>
      <c r="I4475" s="13"/>
      <c r="J4475" s="11"/>
      <c r="K4475" s="11"/>
      <c r="L4475" s="11" t="s">
        <v>43</v>
      </c>
      <c r="M4475" s="11"/>
      <c r="N4475" s="11" t="s">
        <v>887</v>
      </c>
      <c r="O4475" s="11" t="s">
        <v>1554</v>
      </c>
      <c r="P4475" s="11"/>
      <c r="Q4475" s="11"/>
      <c r="R4475" s="14"/>
      <c r="S4475" s="11" t="s">
        <v>994</v>
      </c>
      <c r="T4475" s="11" t="s">
        <v>1562</v>
      </c>
      <c r="U4475" s="11"/>
      <c r="V4475" s="14"/>
      <c r="W4475" s="14"/>
      <c r="X4475" s="11" t="s">
        <v>153</v>
      </c>
      <c r="Y4475" s="11" t="s">
        <v>152</v>
      </c>
      <c r="Z4475" s="11" t="s">
        <v>20</v>
      </c>
      <c r="AA4475" s="11"/>
      <c r="AB4475" s="11" t="s">
        <v>21</v>
      </c>
      <c r="AC4475" s="11" t="s">
        <v>1555</v>
      </c>
      <c r="AD4475" s="11"/>
      <c r="AE4475" s="11"/>
      <c r="AF4475" s="11"/>
      <c r="AG4475" s="11"/>
      <c r="AH4475" s="11"/>
      <c r="AI4475" s="11" t="s">
        <v>225</v>
      </c>
      <c r="AJ4475" s="9" t="s">
        <v>59</v>
      </c>
      <c r="AK4475" s="9" t="s">
        <v>114</v>
      </c>
      <c r="AL4475" s="9" t="s">
        <v>264</v>
      </c>
    </row>
    <row r="4476" spans="1:38" hidden="1" x14ac:dyDescent="0.2">
      <c r="A4476" s="12">
        <v>3488</v>
      </c>
      <c r="B4476" s="12">
        <v>24</v>
      </c>
      <c r="C4476" s="11" t="s">
        <v>1553</v>
      </c>
      <c r="D4476" s="11" t="s">
        <v>1552</v>
      </c>
      <c r="E4476" s="12">
        <v>1976</v>
      </c>
      <c r="F4476" s="11" t="s">
        <v>227</v>
      </c>
      <c r="G4476" s="13">
        <v>1.0972222222222199E-2</v>
      </c>
      <c r="H4476" s="13">
        <f t="shared" ref="H4476:H4485" si="8">ROUND(G4476*446,0)</f>
        <v>5</v>
      </c>
      <c r="I4476" s="13"/>
      <c r="J4476" s="11"/>
      <c r="K4476" s="11"/>
      <c r="L4476" s="11" t="s">
        <v>665</v>
      </c>
      <c r="M4476" s="11"/>
      <c r="N4476" s="11" t="s">
        <v>887</v>
      </c>
      <c r="O4476" s="11" t="s">
        <v>1554</v>
      </c>
      <c r="P4476" s="11"/>
      <c r="Q4476" s="11"/>
      <c r="R4476" s="14"/>
      <c r="S4476" s="11" t="s">
        <v>994</v>
      </c>
      <c r="T4476" s="11" t="s">
        <v>1562</v>
      </c>
      <c r="U4476" s="11"/>
      <c r="V4476" s="14"/>
      <c r="W4476" s="14"/>
      <c r="X4476" s="11" t="s">
        <v>153</v>
      </c>
      <c r="Y4476" s="11" t="s">
        <v>152</v>
      </c>
      <c r="Z4476" s="11" t="s">
        <v>20</v>
      </c>
      <c r="AA4476" s="11"/>
      <c r="AB4476" s="11" t="s">
        <v>21</v>
      </c>
      <c r="AC4476" s="11" t="s">
        <v>1555</v>
      </c>
      <c r="AD4476" s="11"/>
      <c r="AE4476" s="11"/>
      <c r="AF4476" s="11"/>
      <c r="AG4476" s="11"/>
      <c r="AH4476" s="11"/>
      <c r="AI4476" s="11" t="s">
        <v>225</v>
      </c>
      <c r="AJ4476" s="9" t="s">
        <v>59</v>
      </c>
      <c r="AK4476" s="9" t="s">
        <v>114</v>
      </c>
      <c r="AL4476" s="9" t="s">
        <v>264</v>
      </c>
    </row>
    <row r="4477" spans="1:38" hidden="1" x14ac:dyDescent="0.2">
      <c r="A4477" s="12">
        <v>3488</v>
      </c>
      <c r="B4477" s="12">
        <v>25</v>
      </c>
      <c r="C4477" s="11" t="s">
        <v>1553</v>
      </c>
      <c r="D4477" s="11" t="s">
        <v>1552</v>
      </c>
      <c r="E4477" s="12">
        <v>1976</v>
      </c>
      <c r="F4477" s="11" t="s">
        <v>227</v>
      </c>
      <c r="G4477" s="13">
        <v>3.06944444444445E-2</v>
      </c>
      <c r="H4477" s="13">
        <f t="shared" si="8"/>
        <v>14</v>
      </c>
      <c r="I4477" s="13"/>
      <c r="J4477" s="11"/>
      <c r="K4477" s="11"/>
      <c r="L4477" s="11" t="s">
        <v>666</v>
      </c>
      <c r="M4477" s="11"/>
      <c r="N4477" s="11" t="s">
        <v>887</v>
      </c>
      <c r="O4477" s="11" t="s">
        <v>1554</v>
      </c>
      <c r="P4477" s="11"/>
      <c r="Q4477" s="11"/>
      <c r="R4477" s="14"/>
      <c r="S4477" s="11" t="s">
        <v>994</v>
      </c>
      <c r="T4477" s="11" t="s">
        <v>1562</v>
      </c>
      <c r="U4477" s="11"/>
      <c r="V4477" s="14"/>
      <c r="W4477" s="14"/>
      <c r="X4477" s="11" t="s">
        <v>153</v>
      </c>
      <c r="Y4477" s="11" t="s">
        <v>152</v>
      </c>
      <c r="Z4477" s="11" t="s">
        <v>20</v>
      </c>
      <c r="AA4477" s="11"/>
      <c r="AB4477" s="11" t="s">
        <v>21</v>
      </c>
      <c r="AC4477" s="11" t="s">
        <v>1555</v>
      </c>
      <c r="AD4477" s="11"/>
      <c r="AE4477" s="11"/>
      <c r="AF4477" s="11"/>
      <c r="AG4477" s="11"/>
      <c r="AH4477" s="11"/>
      <c r="AI4477" s="11" t="s">
        <v>225</v>
      </c>
      <c r="AJ4477" s="9" t="s">
        <v>59</v>
      </c>
      <c r="AK4477" s="9" t="s">
        <v>114</v>
      </c>
      <c r="AL4477" s="9" t="s">
        <v>264</v>
      </c>
    </row>
    <row r="4478" spans="1:38" hidden="1" x14ac:dyDescent="0.2">
      <c r="A4478" s="12">
        <v>3488</v>
      </c>
      <c r="B4478" s="12">
        <v>26</v>
      </c>
      <c r="C4478" s="11" t="s">
        <v>1553</v>
      </c>
      <c r="D4478" s="11" t="s">
        <v>1552</v>
      </c>
      <c r="E4478" s="12">
        <v>1976</v>
      </c>
      <c r="F4478" s="11" t="s">
        <v>227</v>
      </c>
      <c r="G4478" s="13">
        <v>1.125E-2</v>
      </c>
      <c r="H4478" s="13">
        <f t="shared" si="8"/>
        <v>5</v>
      </c>
      <c r="I4478" s="13"/>
      <c r="J4478" s="11"/>
      <c r="K4478" s="11"/>
      <c r="L4478" s="11" t="s">
        <v>667</v>
      </c>
      <c r="M4478" s="11"/>
      <c r="N4478" s="11" t="s">
        <v>887</v>
      </c>
      <c r="O4478" s="11" t="s">
        <v>1554</v>
      </c>
      <c r="P4478" s="11"/>
      <c r="Q4478" s="11"/>
      <c r="R4478" s="14"/>
      <c r="S4478" s="11" t="s">
        <v>994</v>
      </c>
      <c r="T4478" s="11" t="s">
        <v>1562</v>
      </c>
      <c r="U4478" s="11"/>
      <c r="V4478" s="14"/>
      <c r="W4478" s="14"/>
      <c r="X4478" s="11" t="s">
        <v>153</v>
      </c>
      <c r="Y4478" s="11" t="s">
        <v>152</v>
      </c>
      <c r="Z4478" s="11" t="s">
        <v>20</v>
      </c>
      <c r="AA4478" s="11"/>
      <c r="AB4478" s="11" t="s">
        <v>21</v>
      </c>
      <c r="AC4478" s="11" t="s">
        <v>1555</v>
      </c>
      <c r="AD4478" s="11"/>
      <c r="AE4478" s="11"/>
      <c r="AF4478" s="11"/>
      <c r="AG4478" s="11"/>
      <c r="AH4478" s="11"/>
      <c r="AI4478" s="11" t="s">
        <v>225</v>
      </c>
      <c r="AJ4478" s="9" t="s">
        <v>59</v>
      </c>
      <c r="AK4478" s="9" t="s">
        <v>114</v>
      </c>
      <c r="AL4478" s="9" t="s">
        <v>264</v>
      </c>
    </row>
    <row r="4479" spans="1:38" hidden="1" x14ac:dyDescent="0.2">
      <c r="A4479" s="12">
        <v>3488</v>
      </c>
      <c r="B4479" s="12">
        <v>27</v>
      </c>
      <c r="C4479" s="11" t="s">
        <v>1553</v>
      </c>
      <c r="D4479" s="11" t="s">
        <v>1552</v>
      </c>
      <c r="E4479" s="12">
        <v>1976</v>
      </c>
      <c r="F4479" s="11" t="s">
        <v>227</v>
      </c>
      <c r="G4479" s="13">
        <v>2.68055555555556E-2</v>
      </c>
      <c r="H4479" s="13">
        <f t="shared" si="8"/>
        <v>12</v>
      </c>
      <c r="I4479" s="13"/>
      <c r="J4479" s="11"/>
      <c r="K4479" s="11"/>
      <c r="L4479" s="11" t="s">
        <v>668</v>
      </c>
      <c r="M4479" s="11"/>
      <c r="N4479" s="11" t="s">
        <v>887</v>
      </c>
      <c r="O4479" s="11" t="s">
        <v>1554</v>
      </c>
      <c r="P4479" s="11"/>
      <c r="Q4479" s="11"/>
      <c r="R4479" s="14"/>
      <c r="S4479" s="11" t="s">
        <v>994</v>
      </c>
      <c r="T4479" s="11" t="s">
        <v>1562</v>
      </c>
      <c r="U4479" s="11"/>
      <c r="V4479" s="14"/>
      <c r="W4479" s="14"/>
      <c r="X4479" s="11" t="s">
        <v>153</v>
      </c>
      <c r="Y4479" s="11" t="s">
        <v>152</v>
      </c>
      <c r="Z4479" s="11" t="s">
        <v>20</v>
      </c>
      <c r="AA4479" s="11"/>
      <c r="AB4479" s="11" t="s">
        <v>21</v>
      </c>
      <c r="AC4479" s="11" t="s">
        <v>1555</v>
      </c>
      <c r="AD4479" s="11"/>
      <c r="AE4479" s="11"/>
      <c r="AF4479" s="11"/>
      <c r="AG4479" s="11"/>
      <c r="AH4479" s="11"/>
      <c r="AI4479" s="11" t="s">
        <v>225</v>
      </c>
      <c r="AJ4479" s="9" t="s">
        <v>59</v>
      </c>
      <c r="AK4479" s="9" t="s">
        <v>114</v>
      </c>
      <c r="AL4479" s="9" t="s">
        <v>264</v>
      </c>
    </row>
    <row r="4480" spans="1:38" hidden="1" x14ac:dyDescent="0.2">
      <c r="A4480" s="12">
        <v>3488</v>
      </c>
      <c r="B4480" s="12">
        <v>28</v>
      </c>
      <c r="C4480" s="11" t="s">
        <v>1553</v>
      </c>
      <c r="D4480" s="11" t="s">
        <v>1552</v>
      </c>
      <c r="E4480" s="12">
        <v>1976</v>
      </c>
      <c r="F4480" s="11" t="s">
        <v>227</v>
      </c>
      <c r="G4480" s="13">
        <v>7.0833333333333401E-2</v>
      </c>
      <c r="H4480" s="13">
        <f t="shared" si="8"/>
        <v>32</v>
      </c>
      <c r="I4480" s="13"/>
      <c r="J4480" s="11"/>
      <c r="K4480" s="11"/>
      <c r="L4480" s="11" t="s">
        <v>1557</v>
      </c>
      <c r="M4480" s="11"/>
      <c r="N4480" s="11" t="s">
        <v>887</v>
      </c>
      <c r="O4480" s="11" t="s">
        <v>1554</v>
      </c>
      <c r="P4480" s="11"/>
      <c r="Q4480" s="11"/>
      <c r="R4480" s="14"/>
      <c r="S4480" s="11" t="s">
        <v>994</v>
      </c>
      <c r="T4480" s="11" t="s">
        <v>1562</v>
      </c>
      <c r="U4480" s="11"/>
      <c r="V4480" s="14"/>
      <c r="W4480" s="14"/>
      <c r="X4480" s="11" t="s">
        <v>153</v>
      </c>
      <c r="Y4480" s="11" t="s">
        <v>152</v>
      </c>
      <c r="Z4480" s="11" t="s">
        <v>20</v>
      </c>
      <c r="AA4480" s="11"/>
      <c r="AB4480" s="11" t="s">
        <v>21</v>
      </c>
      <c r="AC4480" s="11" t="s">
        <v>1555</v>
      </c>
      <c r="AD4480" s="11"/>
      <c r="AE4480" s="11"/>
      <c r="AF4480" s="11"/>
      <c r="AG4480" s="11"/>
      <c r="AH4480" s="11"/>
      <c r="AI4480" s="11" t="s">
        <v>225</v>
      </c>
      <c r="AJ4480" s="9" t="s">
        <v>59</v>
      </c>
      <c r="AK4480" s="9" t="s">
        <v>114</v>
      </c>
      <c r="AL4480" s="9" t="s">
        <v>264</v>
      </c>
    </row>
    <row r="4481" spans="1:38" hidden="1" x14ac:dyDescent="0.2">
      <c r="A4481" s="12">
        <v>3488</v>
      </c>
      <c r="B4481" s="12">
        <v>29</v>
      </c>
      <c r="C4481" s="11" t="s">
        <v>1553</v>
      </c>
      <c r="D4481" s="11" t="s">
        <v>1552</v>
      </c>
      <c r="E4481" s="12">
        <v>1976</v>
      </c>
      <c r="F4481" s="11" t="s">
        <v>227</v>
      </c>
      <c r="G4481" s="13">
        <v>0.11625000000000001</v>
      </c>
      <c r="H4481" s="13">
        <f t="shared" si="8"/>
        <v>52</v>
      </c>
      <c r="I4481" s="13"/>
      <c r="J4481" s="11"/>
      <c r="K4481" s="11"/>
      <c r="L4481" s="11" t="s">
        <v>1558</v>
      </c>
      <c r="M4481" s="11"/>
      <c r="N4481" s="11" t="s">
        <v>887</v>
      </c>
      <c r="O4481" s="11" t="s">
        <v>1554</v>
      </c>
      <c r="P4481" s="11"/>
      <c r="Q4481" s="11"/>
      <c r="R4481" s="14"/>
      <c r="S4481" s="11" t="s">
        <v>994</v>
      </c>
      <c r="T4481" s="11" t="s">
        <v>1562</v>
      </c>
      <c r="U4481" s="11"/>
      <c r="V4481" s="14"/>
      <c r="W4481" s="14"/>
      <c r="X4481" s="11" t="s">
        <v>153</v>
      </c>
      <c r="Y4481" s="11" t="s">
        <v>152</v>
      </c>
      <c r="Z4481" s="11" t="s">
        <v>20</v>
      </c>
      <c r="AA4481" s="11"/>
      <c r="AB4481" s="11" t="s">
        <v>21</v>
      </c>
      <c r="AC4481" s="11" t="s">
        <v>1555</v>
      </c>
      <c r="AD4481" s="11"/>
      <c r="AE4481" s="11"/>
      <c r="AF4481" s="11"/>
      <c r="AG4481" s="11"/>
      <c r="AH4481" s="11"/>
      <c r="AI4481" s="11" t="s">
        <v>225</v>
      </c>
      <c r="AJ4481" s="9" t="s">
        <v>59</v>
      </c>
      <c r="AK4481" s="9" t="s">
        <v>114</v>
      </c>
      <c r="AL4481" s="9" t="s">
        <v>264</v>
      </c>
    </row>
    <row r="4482" spans="1:38" hidden="1" x14ac:dyDescent="0.2">
      <c r="A4482" s="12">
        <v>3488</v>
      </c>
      <c r="B4482" s="12">
        <v>30</v>
      </c>
      <c r="C4482" s="11" t="s">
        <v>1553</v>
      </c>
      <c r="D4482" s="11" t="s">
        <v>1552</v>
      </c>
      <c r="E4482" s="12">
        <v>1976</v>
      </c>
      <c r="F4482" s="11" t="s">
        <v>227</v>
      </c>
      <c r="G4482" s="13">
        <v>7.4999999999999997E-2</v>
      </c>
      <c r="H4482" s="13">
        <f t="shared" si="8"/>
        <v>33</v>
      </c>
      <c r="I4482" s="13"/>
      <c r="J4482" s="11"/>
      <c r="K4482" s="11"/>
      <c r="L4482" s="11" t="s">
        <v>1559</v>
      </c>
      <c r="M4482" s="11"/>
      <c r="N4482" s="11" t="s">
        <v>887</v>
      </c>
      <c r="O4482" s="11" t="s">
        <v>1554</v>
      </c>
      <c r="P4482" s="11"/>
      <c r="Q4482" s="11"/>
      <c r="R4482" s="14"/>
      <c r="S4482" s="11" t="s">
        <v>994</v>
      </c>
      <c r="T4482" s="11" t="s">
        <v>1562</v>
      </c>
      <c r="U4482" s="11"/>
      <c r="V4482" s="14"/>
      <c r="W4482" s="14"/>
      <c r="X4482" s="11" t="s">
        <v>153</v>
      </c>
      <c r="Y4482" s="11" t="s">
        <v>152</v>
      </c>
      <c r="Z4482" s="11" t="s">
        <v>20</v>
      </c>
      <c r="AA4482" s="11"/>
      <c r="AB4482" s="11" t="s">
        <v>21</v>
      </c>
      <c r="AC4482" s="11" t="s">
        <v>1555</v>
      </c>
      <c r="AD4482" s="11"/>
      <c r="AE4482" s="11"/>
      <c r="AF4482" s="11"/>
      <c r="AG4482" s="11"/>
      <c r="AH4482" s="11"/>
      <c r="AI4482" s="11" t="s">
        <v>225</v>
      </c>
      <c r="AJ4482" s="9" t="s">
        <v>59</v>
      </c>
      <c r="AK4482" s="9" t="s">
        <v>114</v>
      </c>
      <c r="AL4482" s="9" t="s">
        <v>264</v>
      </c>
    </row>
    <row r="4483" spans="1:38" hidden="1" x14ac:dyDescent="0.2">
      <c r="A4483" s="12">
        <v>3488</v>
      </c>
      <c r="B4483" s="12">
        <v>31</v>
      </c>
      <c r="C4483" s="11" t="s">
        <v>1553</v>
      </c>
      <c r="D4483" s="11" t="s">
        <v>1552</v>
      </c>
      <c r="E4483" s="12">
        <v>1976</v>
      </c>
      <c r="F4483" s="11" t="s">
        <v>227</v>
      </c>
      <c r="G4483" s="13">
        <v>8.6666666666666697E-2</v>
      </c>
      <c r="H4483" s="13">
        <f t="shared" si="8"/>
        <v>39</v>
      </c>
      <c r="I4483" s="13"/>
      <c r="J4483" s="11"/>
      <c r="K4483" s="11"/>
      <c r="L4483" s="11" t="s">
        <v>692</v>
      </c>
      <c r="M4483" s="11"/>
      <c r="N4483" s="11" t="s">
        <v>887</v>
      </c>
      <c r="O4483" s="11" t="s">
        <v>1554</v>
      </c>
      <c r="P4483" s="11"/>
      <c r="Q4483" s="11"/>
      <c r="R4483" s="14"/>
      <c r="S4483" s="11" t="s">
        <v>994</v>
      </c>
      <c r="T4483" s="11" t="s">
        <v>1562</v>
      </c>
      <c r="U4483" s="11"/>
      <c r="V4483" s="14"/>
      <c r="W4483" s="14"/>
      <c r="X4483" s="11" t="s">
        <v>153</v>
      </c>
      <c r="Y4483" s="11" t="s">
        <v>152</v>
      </c>
      <c r="Z4483" s="11" t="s">
        <v>20</v>
      </c>
      <c r="AA4483" s="11"/>
      <c r="AB4483" s="11" t="s">
        <v>21</v>
      </c>
      <c r="AC4483" s="11" t="s">
        <v>1555</v>
      </c>
      <c r="AD4483" s="11"/>
      <c r="AE4483" s="11"/>
      <c r="AF4483" s="11"/>
      <c r="AG4483" s="11"/>
      <c r="AH4483" s="11"/>
      <c r="AI4483" s="11" t="s">
        <v>225</v>
      </c>
      <c r="AJ4483" s="9" t="s">
        <v>59</v>
      </c>
      <c r="AK4483" s="9" t="s">
        <v>114</v>
      </c>
      <c r="AL4483" s="9" t="s">
        <v>264</v>
      </c>
    </row>
    <row r="4484" spans="1:38" hidden="1" x14ac:dyDescent="0.2">
      <c r="A4484" s="12">
        <v>3488</v>
      </c>
      <c r="B4484" s="12">
        <v>32</v>
      </c>
      <c r="C4484" s="11" t="s">
        <v>1553</v>
      </c>
      <c r="D4484" s="11" t="s">
        <v>1552</v>
      </c>
      <c r="E4484" s="12">
        <v>1976</v>
      </c>
      <c r="F4484" s="11" t="s">
        <v>227</v>
      </c>
      <c r="G4484" s="13">
        <v>7.9166666666666705E-2</v>
      </c>
      <c r="H4484" s="13">
        <f t="shared" si="8"/>
        <v>35</v>
      </c>
      <c r="I4484" s="13"/>
      <c r="J4484" s="11"/>
      <c r="K4484" s="11"/>
      <c r="L4484" s="11" t="s">
        <v>1560</v>
      </c>
      <c r="M4484" s="11"/>
      <c r="N4484" s="11" t="s">
        <v>887</v>
      </c>
      <c r="O4484" s="11" t="s">
        <v>1554</v>
      </c>
      <c r="P4484" s="11"/>
      <c r="Q4484" s="11"/>
      <c r="R4484" s="14"/>
      <c r="S4484" s="11" t="s">
        <v>994</v>
      </c>
      <c r="T4484" s="11" t="s">
        <v>1562</v>
      </c>
      <c r="U4484" s="11"/>
      <c r="V4484" s="14"/>
      <c r="W4484" s="14"/>
      <c r="X4484" s="11" t="s">
        <v>153</v>
      </c>
      <c r="Y4484" s="11" t="s">
        <v>152</v>
      </c>
      <c r="Z4484" s="11" t="s">
        <v>20</v>
      </c>
      <c r="AA4484" s="11"/>
      <c r="AB4484" s="11" t="s">
        <v>21</v>
      </c>
      <c r="AC4484" s="11" t="s">
        <v>1555</v>
      </c>
      <c r="AD4484" s="11"/>
      <c r="AE4484" s="11"/>
      <c r="AF4484" s="11"/>
      <c r="AG4484" s="11"/>
      <c r="AH4484" s="11"/>
      <c r="AI4484" s="11" t="s">
        <v>225</v>
      </c>
      <c r="AJ4484" s="9" t="s">
        <v>59</v>
      </c>
      <c r="AK4484" s="9" t="s">
        <v>114</v>
      </c>
      <c r="AL4484" s="9" t="s">
        <v>264</v>
      </c>
    </row>
    <row r="4485" spans="1:38" hidden="1" x14ac:dyDescent="0.2">
      <c r="A4485" s="12">
        <v>3488</v>
      </c>
      <c r="B4485" s="12">
        <v>33</v>
      </c>
      <c r="C4485" s="11" t="s">
        <v>1553</v>
      </c>
      <c r="D4485" s="11" t="s">
        <v>1552</v>
      </c>
      <c r="E4485" s="12">
        <v>1976</v>
      </c>
      <c r="F4485" s="11" t="s">
        <v>227</v>
      </c>
      <c r="G4485" s="13">
        <v>0.46805560000000002</v>
      </c>
      <c r="H4485" s="13">
        <f t="shared" si="8"/>
        <v>209</v>
      </c>
      <c r="I4485" s="13"/>
      <c r="J4485" s="11"/>
      <c r="K4485" s="11"/>
      <c r="L4485" s="11" t="s">
        <v>641</v>
      </c>
      <c r="M4485" s="11"/>
      <c r="N4485" s="11" t="s">
        <v>887</v>
      </c>
      <c r="O4485" s="11" t="s">
        <v>1554</v>
      </c>
      <c r="P4485" s="11"/>
      <c r="Q4485" s="11"/>
      <c r="R4485" s="14"/>
      <c r="S4485" s="11" t="s">
        <v>994</v>
      </c>
      <c r="T4485" s="11" t="s">
        <v>1562</v>
      </c>
      <c r="U4485" s="11"/>
      <c r="V4485" s="14"/>
      <c r="W4485" s="14"/>
      <c r="X4485" s="11" t="s">
        <v>153</v>
      </c>
      <c r="Y4485" s="11" t="s">
        <v>152</v>
      </c>
      <c r="Z4485" s="11" t="s">
        <v>20</v>
      </c>
      <c r="AA4485" s="11"/>
      <c r="AB4485" s="11" t="s">
        <v>21</v>
      </c>
      <c r="AC4485" s="11" t="s">
        <v>1555</v>
      </c>
      <c r="AD4485" s="11"/>
      <c r="AE4485" s="11"/>
      <c r="AF4485" s="11"/>
      <c r="AG4485" s="11"/>
      <c r="AH4485" s="11"/>
      <c r="AI4485" s="11" t="s">
        <v>225</v>
      </c>
      <c r="AJ4485" s="9" t="s">
        <v>59</v>
      </c>
      <c r="AK4485" s="9" t="s">
        <v>114</v>
      </c>
      <c r="AL4485" s="9" t="s">
        <v>264</v>
      </c>
    </row>
    <row r="4486" spans="1:38" hidden="1" x14ac:dyDescent="0.2">
      <c r="A4486" s="12">
        <v>3488</v>
      </c>
      <c r="B4486" s="12">
        <v>34</v>
      </c>
      <c r="C4486" s="11" t="s">
        <v>1553</v>
      </c>
      <c r="D4486" s="11" t="s">
        <v>1552</v>
      </c>
      <c r="E4486" s="12">
        <v>1976</v>
      </c>
      <c r="F4486" s="11" t="s">
        <v>227</v>
      </c>
      <c r="G4486" s="13">
        <v>8.2504347826086996E-2</v>
      </c>
      <c r="H4486" s="13">
        <f>ROUND(G4486*466,0)</f>
        <v>38</v>
      </c>
      <c r="I4486" s="13"/>
      <c r="J4486" s="11"/>
      <c r="K4486" s="11"/>
      <c r="L4486" s="11" t="s">
        <v>43</v>
      </c>
      <c r="M4486" s="11"/>
      <c r="N4486" s="11" t="s">
        <v>1561</v>
      </c>
      <c r="O4486" s="11" t="s">
        <v>1554</v>
      </c>
      <c r="P4486" s="11"/>
      <c r="Q4486" s="11"/>
      <c r="R4486" s="14"/>
      <c r="S4486" s="11" t="s">
        <v>994</v>
      </c>
      <c r="T4486" s="11" t="s">
        <v>1562</v>
      </c>
      <c r="U4486" s="11"/>
      <c r="V4486" s="14"/>
      <c r="W4486" s="14"/>
      <c r="X4486" s="11" t="s">
        <v>153</v>
      </c>
      <c r="Y4486" s="11" t="s">
        <v>152</v>
      </c>
      <c r="Z4486" s="11" t="s">
        <v>20</v>
      </c>
      <c r="AA4486" s="11"/>
      <c r="AB4486" s="11" t="s">
        <v>21</v>
      </c>
      <c r="AC4486" s="11" t="s">
        <v>1555</v>
      </c>
      <c r="AD4486" s="11"/>
      <c r="AE4486" s="11"/>
      <c r="AF4486" s="11"/>
      <c r="AG4486" s="11"/>
      <c r="AH4486" s="11"/>
      <c r="AI4486" s="11" t="s">
        <v>225</v>
      </c>
      <c r="AJ4486" s="9" t="s">
        <v>59</v>
      </c>
      <c r="AK4486" s="9" t="s">
        <v>114</v>
      </c>
      <c r="AL4486" s="9" t="s">
        <v>264</v>
      </c>
    </row>
    <row r="4487" spans="1:38" hidden="1" x14ac:dyDescent="0.2">
      <c r="A4487" s="12">
        <v>3488</v>
      </c>
      <c r="B4487" s="12">
        <v>35</v>
      </c>
      <c r="C4487" s="11" t="s">
        <v>1553</v>
      </c>
      <c r="D4487" s="11" t="s">
        <v>1552</v>
      </c>
      <c r="E4487" s="12">
        <v>1976</v>
      </c>
      <c r="F4487" s="11" t="s">
        <v>227</v>
      </c>
      <c r="G4487" s="13">
        <v>7.9304347826087106E-3</v>
      </c>
      <c r="H4487" s="13">
        <f t="shared" ref="H4487:H4496" si="9">ROUND(G4487*466,0)</f>
        <v>4</v>
      </c>
      <c r="I4487" s="13"/>
      <c r="J4487" s="11"/>
      <c r="K4487" s="11"/>
      <c r="L4487" s="11" t="s">
        <v>665</v>
      </c>
      <c r="M4487" s="11"/>
      <c r="N4487" s="11" t="s">
        <v>1561</v>
      </c>
      <c r="O4487" s="11" t="s">
        <v>1554</v>
      </c>
      <c r="P4487" s="11"/>
      <c r="Q4487" s="11"/>
      <c r="R4487" s="14"/>
      <c r="S4487" s="11" t="s">
        <v>994</v>
      </c>
      <c r="T4487" s="11" t="s">
        <v>1562</v>
      </c>
      <c r="U4487" s="11"/>
      <c r="V4487" s="14"/>
      <c r="W4487" s="14"/>
      <c r="X4487" s="11" t="s">
        <v>153</v>
      </c>
      <c r="Y4487" s="11" t="s">
        <v>152</v>
      </c>
      <c r="Z4487" s="11" t="s">
        <v>20</v>
      </c>
      <c r="AA4487" s="11"/>
      <c r="AB4487" s="11" t="s">
        <v>21</v>
      </c>
      <c r="AC4487" s="11" t="s">
        <v>1555</v>
      </c>
      <c r="AD4487" s="11"/>
      <c r="AE4487" s="11"/>
      <c r="AF4487" s="11"/>
      <c r="AG4487" s="11"/>
      <c r="AH4487" s="11"/>
      <c r="AI4487" s="11" t="s">
        <v>225</v>
      </c>
      <c r="AJ4487" s="9" t="s">
        <v>59</v>
      </c>
      <c r="AK4487" s="9" t="s">
        <v>114</v>
      </c>
      <c r="AL4487" s="9" t="s">
        <v>264</v>
      </c>
    </row>
    <row r="4488" spans="1:38" hidden="1" x14ac:dyDescent="0.2">
      <c r="A4488" s="12">
        <v>3488</v>
      </c>
      <c r="B4488" s="12">
        <v>36</v>
      </c>
      <c r="C4488" s="11" t="s">
        <v>1553</v>
      </c>
      <c r="D4488" s="11" t="s">
        <v>1552</v>
      </c>
      <c r="E4488" s="12">
        <v>1976</v>
      </c>
      <c r="F4488" s="11" t="s">
        <v>227</v>
      </c>
      <c r="G4488" s="13">
        <v>3.4782608695652301E-3</v>
      </c>
      <c r="H4488" s="13">
        <f t="shared" si="9"/>
        <v>2</v>
      </c>
      <c r="I4488" s="13"/>
      <c r="J4488" s="11"/>
      <c r="K4488" s="11"/>
      <c r="L4488" s="11" t="s">
        <v>666</v>
      </c>
      <c r="M4488" s="11"/>
      <c r="N4488" s="11" t="s">
        <v>1561</v>
      </c>
      <c r="O4488" s="11" t="s">
        <v>1554</v>
      </c>
      <c r="P4488" s="11"/>
      <c r="Q4488" s="11"/>
      <c r="R4488" s="14"/>
      <c r="S4488" s="11" t="s">
        <v>994</v>
      </c>
      <c r="T4488" s="11" t="s">
        <v>1562</v>
      </c>
      <c r="U4488" s="11"/>
      <c r="V4488" s="14"/>
      <c r="W4488" s="14"/>
      <c r="X4488" s="11" t="s">
        <v>153</v>
      </c>
      <c r="Y4488" s="11" t="s">
        <v>152</v>
      </c>
      <c r="Z4488" s="11" t="s">
        <v>20</v>
      </c>
      <c r="AA4488" s="11"/>
      <c r="AB4488" s="11" t="s">
        <v>21</v>
      </c>
      <c r="AC4488" s="11" t="s">
        <v>1555</v>
      </c>
      <c r="AD4488" s="11"/>
      <c r="AE4488" s="11"/>
      <c r="AF4488" s="11"/>
      <c r="AG4488" s="11"/>
      <c r="AH4488" s="11"/>
      <c r="AI4488" s="11" t="s">
        <v>225</v>
      </c>
      <c r="AJ4488" s="9" t="s">
        <v>59</v>
      </c>
      <c r="AK4488" s="9" t="s">
        <v>114</v>
      </c>
      <c r="AL4488" s="9" t="s">
        <v>264</v>
      </c>
    </row>
    <row r="4489" spans="1:38" hidden="1" x14ac:dyDescent="0.2">
      <c r="A4489" s="12">
        <v>3488</v>
      </c>
      <c r="B4489" s="12">
        <v>37</v>
      </c>
      <c r="C4489" s="11" t="s">
        <v>1553</v>
      </c>
      <c r="D4489" s="11" t="s">
        <v>1552</v>
      </c>
      <c r="E4489" s="12">
        <v>1976</v>
      </c>
      <c r="F4489" s="11" t="s">
        <v>227</v>
      </c>
      <c r="G4489" s="13">
        <v>7.6521739130434897E-3</v>
      </c>
      <c r="H4489" s="13">
        <f t="shared" si="9"/>
        <v>4</v>
      </c>
      <c r="I4489" s="13"/>
      <c r="J4489" s="11"/>
      <c r="K4489" s="11"/>
      <c r="L4489" s="11" t="s">
        <v>667</v>
      </c>
      <c r="M4489" s="11"/>
      <c r="N4489" s="11" t="s">
        <v>1561</v>
      </c>
      <c r="O4489" s="11" t="s">
        <v>1554</v>
      </c>
      <c r="P4489" s="11"/>
      <c r="Q4489" s="11"/>
      <c r="R4489" s="14"/>
      <c r="S4489" s="11" t="s">
        <v>994</v>
      </c>
      <c r="T4489" s="11" t="s">
        <v>1562</v>
      </c>
      <c r="U4489" s="11"/>
      <c r="V4489" s="14"/>
      <c r="W4489" s="14"/>
      <c r="X4489" s="11" t="s">
        <v>153</v>
      </c>
      <c r="Y4489" s="11" t="s">
        <v>152</v>
      </c>
      <c r="Z4489" s="11" t="s">
        <v>20</v>
      </c>
      <c r="AA4489" s="11"/>
      <c r="AB4489" s="11" t="s">
        <v>21</v>
      </c>
      <c r="AC4489" s="11" t="s">
        <v>1555</v>
      </c>
      <c r="AD4489" s="11"/>
      <c r="AE4489" s="11"/>
      <c r="AF4489" s="11"/>
      <c r="AG4489" s="11"/>
      <c r="AH4489" s="11"/>
      <c r="AI4489" s="11" t="s">
        <v>225</v>
      </c>
      <c r="AJ4489" s="9" t="s">
        <v>59</v>
      </c>
      <c r="AK4489" s="9" t="s">
        <v>114</v>
      </c>
      <c r="AL4489" s="9" t="s">
        <v>264</v>
      </c>
    </row>
    <row r="4490" spans="1:38" hidden="1" x14ac:dyDescent="0.2">
      <c r="A4490" s="12">
        <v>3488</v>
      </c>
      <c r="B4490" s="12">
        <v>38</v>
      </c>
      <c r="C4490" s="11" t="s">
        <v>1553</v>
      </c>
      <c r="D4490" s="11" t="s">
        <v>1552</v>
      </c>
      <c r="E4490" s="12">
        <v>1976</v>
      </c>
      <c r="F4490" s="11" t="s">
        <v>227</v>
      </c>
      <c r="G4490" s="13">
        <v>2.1704347826087E-2</v>
      </c>
      <c r="H4490" s="13">
        <f t="shared" si="9"/>
        <v>10</v>
      </c>
      <c r="I4490" s="13"/>
      <c r="J4490" s="11"/>
      <c r="K4490" s="11"/>
      <c r="L4490" s="11" t="s">
        <v>668</v>
      </c>
      <c r="M4490" s="11"/>
      <c r="N4490" s="11" t="s">
        <v>1561</v>
      </c>
      <c r="O4490" s="11" t="s">
        <v>1554</v>
      </c>
      <c r="P4490" s="11"/>
      <c r="Q4490" s="11"/>
      <c r="R4490" s="14"/>
      <c r="S4490" s="11" t="s">
        <v>994</v>
      </c>
      <c r="T4490" s="11" t="s">
        <v>1562</v>
      </c>
      <c r="U4490" s="11"/>
      <c r="V4490" s="14"/>
      <c r="W4490" s="14"/>
      <c r="X4490" s="11" t="s">
        <v>153</v>
      </c>
      <c r="Y4490" s="11" t="s">
        <v>152</v>
      </c>
      <c r="Z4490" s="11" t="s">
        <v>20</v>
      </c>
      <c r="AA4490" s="11"/>
      <c r="AB4490" s="11" t="s">
        <v>21</v>
      </c>
      <c r="AC4490" s="11" t="s">
        <v>1555</v>
      </c>
      <c r="AD4490" s="11"/>
      <c r="AE4490" s="11"/>
      <c r="AF4490" s="11"/>
      <c r="AG4490" s="11"/>
      <c r="AH4490" s="11"/>
      <c r="AI4490" s="11" t="s">
        <v>225</v>
      </c>
      <c r="AJ4490" s="9" t="s">
        <v>59</v>
      </c>
      <c r="AK4490" s="9" t="s">
        <v>114</v>
      </c>
      <c r="AL4490" s="9" t="s">
        <v>264</v>
      </c>
    </row>
    <row r="4491" spans="1:38" hidden="1" x14ac:dyDescent="0.2">
      <c r="A4491" s="12">
        <v>3488</v>
      </c>
      <c r="B4491" s="12">
        <v>39</v>
      </c>
      <c r="C4491" s="11" t="s">
        <v>1553</v>
      </c>
      <c r="D4491" s="11" t="s">
        <v>1552</v>
      </c>
      <c r="E4491" s="12">
        <v>1976</v>
      </c>
      <c r="F4491" s="11" t="s">
        <v>227</v>
      </c>
      <c r="G4491" s="13">
        <v>8.3199999999999996E-2</v>
      </c>
      <c r="H4491" s="13">
        <f t="shared" si="9"/>
        <v>39</v>
      </c>
      <c r="I4491" s="13"/>
      <c r="J4491" s="11"/>
      <c r="K4491" s="11"/>
      <c r="L4491" s="11" t="s">
        <v>1557</v>
      </c>
      <c r="M4491" s="11"/>
      <c r="N4491" s="11" t="s">
        <v>1561</v>
      </c>
      <c r="O4491" s="11" t="s">
        <v>1554</v>
      </c>
      <c r="P4491" s="11"/>
      <c r="Q4491" s="11"/>
      <c r="R4491" s="14"/>
      <c r="S4491" s="11" t="s">
        <v>994</v>
      </c>
      <c r="T4491" s="11" t="s">
        <v>1562</v>
      </c>
      <c r="U4491" s="11"/>
      <c r="V4491" s="14"/>
      <c r="W4491" s="14"/>
      <c r="X4491" s="11" t="s">
        <v>153</v>
      </c>
      <c r="Y4491" s="11" t="s">
        <v>152</v>
      </c>
      <c r="Z4491" s="11" t="s">
        <v>20</v>
      </c>
      <c r="AA4491" s="11"/>
      <c r="AB4491" s="11" t="s">
        <v>21</v>
      </c>
      <c r="AC4491" s="11" t="s">
        <v>1555</v>
      </c>
      <c r="AD4491" s="11"/>
      <c r="AE4491" s="11"/>
      <c r="AF4491" s="11"/>
      <c r="AG4491" s="11"/>
      <c r="AH4491" s="11"/>
      <c r="AI4491" s="11" t="s">
        <v>225</v>
      </c>
      <c r="AJ4491" s="9" t="s">
        <v>59</v>
      </c>
      <c r="AK4491" s="9" t="s">
        <v>114</v>
      </c>
      <c r="AL4491" s="9" t="s">
        <v>264</v>
      </c>
    </row>
    <row r="4492" spans="1:38" hidden="1" x14ac:dyDescent="0.2">
      <c r="A4492" s="12">
        <v>3488</v>
      </c>
      <c r="B4492" s="12">
        <v>40</v>
      </c>
      <c r="C4492" s="11" t="s">
        <v>1553</v>
      </c>
      <c r="D4492" s="11" t="s">
        <v>1552</v>
      </c>
      <c r="E4492" s="12">
        <v>1976</v>
      </c>
      <c r="F4492" s="11" t="s">
        <v>227</v>
      </c>
      <c r="G4492" s="13">
        <v>0.118121739130435</v>
      </c>
      <c r="H4492" s="13">
        <f t="shared" si="9"/>
        <v>55</v>
      </c>
      <c r="I4492" s="13"/>
      <c r="J4492" s="11"/>
      <c r="K4492" s="11"/>
      <c r="L4492" s="11" t="s">
        <v>1558</v>
      </c>
      <c r="M4492" s="11"/>
      <c r="N4492" s="11" t="s">
        <v>1561</v>
      </c>
      <c r="O4492" s="11" t="s">
        <v>1554</v>
      </c>
      <c r="P4492" s="11"/>
      <c r="Q4492" s="11"/>
      <c r="R4492" s="14"/>
      <c r="S4492" s="11" t="s">
        <v>994</v>
      </c>
      <c r="T4492" s="11" t="s">
        <v>1562</v>
      </c>
      <c r="U4492" s="11"/>
      <c r="V4492" s="14"/>
      <c r="W4492" s="14"/>
      <c r="X4492" s="11" t="s">
        <v>153</v>
      </c>
      <c r="Y4492" s="11" t="s">
        <v>152</v>
      </c>
      <c r="Z4492" s="11" t="s">
        <v>20</v>
      </c>
      <c r="AA4492" s="11"/>
      <c r="AB4492" s="11" t="s">
        <v>21</v>
      </c>
      <c r="AC4492" s="11" t="s">
        <v>1555</v>
      </c>
      <c r="AD4492" s="11"/>
      <c r="AE4492" s="11"/>
      <c r="AF4492" s="11"/>
      <c r="AG4492" s="11"/>
      <c r="AH4492" s="11"/>
      <c r="AI4492" s="11" t="s">
        <v>225</v>
      </c>
      <c r="AJ4492" s="9" t="s">
        <v>59</v>
      </c>
      <c r="AK4492" s="9" t="s">
        <v>114</v>
      </c>
      <c r="AL4492" s="9" t="s">
        <v>264</v>
      </c>
    </row>
    <row r="4493" spans="1:38" hidden="1" x14ac:dyDescent="0.2">
      <c r="A4493" s="12">
        <v>3488</v>
      </c>
      <c r="B4493" s="12">
        <v>41</v>
      </c>
      <c r="C4493" s="11" t="s">
        <v>1553</v>
      </c>
      <c r="D4493" s="11" t="s">
        <v>1552</v>
      </c>
      <c r="E4493" s="12">
        <v>1976</v>
      </c>
      <c r="F4493" s="11" t="s">
        <v>227</v>
      </c>
      <c r="G4493" s="13">
        <v>0.109078260869565</v>
      </c>
      <c r="H4493" s="13">
        <f t="shared" si="9"/>
        <v>51</v>
      </c>
      <c r="I4493" s="13"/>
      <c r="J4493" s="11"/>
      <c r="K4493" s="11"/>
      <c r="L4493" s="11" t="s">
        <v>1559</v>
      </c>
      <c r="M4493" s="11"/>
      <c r="N4493" s="11" t="s">
        <v>1561</v>
      </c>
      <c r="O4493" s="11" t="s">
        <v>1554</v>
      </c>
      <c r="P4493" s="11"/>
      <c r="Q4493" s="11"/>
      <c r="R4493" s="14"/>
      <c r="S4493" s="11" t="s">
        <v>994</v>
      </c>
      <c r="T4493" s="11" t="s">
        <v>1562</v>
      </c>
      <c r="U4493" s="11"/>
      <c r="V4493" s="14"/>
      <c r="W4493" s="14"/>
      <c r="X4493" s="11" t="s">
        <v>153</v>
      </c>
      <c r="Y4493" s="11" t="s">
        <v>152</v>
      </c>
      <c r="Z4493" s="11" t="s">
        <v>20</v>
      </c>
      <c r="AA4493" s="11"/>
      <c r="AB4493" s="11" t="s">
        <v>21</v>
      </c>
      <c r="AC4493" s="11" t="s">
        <v>1555</v>
      </c>
      <c r="AD4493" s="11"/>
      <c r="AE4493" s="11"/>
      <c r="AF4493" s="11"/>
      <c r="AG4493" s="11"/>
      <c r="AH4493" s="11"/>
      <c r="AI4493" s="11" t="s">
        <v>225</v>
      </c>
      <c r="AJ4493" s="9" t="s">
        <v>59</v>
      </c>
      <c r="AK4493" s="9" t="s">
        <v>114</v>
      </c>
      <c r="AL4493" s="9" t="s">
        <v>264</v>
      </c>
    </row>
    <row r="4494" spans="1:38" hidden="1" x14ac:dyDescent="0.2">
      <c r="A4494" s="12">
        <v>3488</v>
      </c>
      <c r="B4494" s="12">
        <v>42</v>
      </c>
      <c r="C4494" s="11" t="s">
        <v>1553</v>
      </c>
      <c r="D4494" s="11" t="s">
        <v>1552</v>
      </c>
      <c r="E4494" s="12">
        <v>1976</v>
      </c>
      <c r="F4494" s="11" t="s">
        <v>227</v>
      </c>
      <c r="G4494" s="13">
        <v>7.3878260869565296E-2</v>
      </c>
      <c r="H4494" s="13">
        <f t="shared" si="9"/>
        <v>34</v>
      </c>
      <c r="I4494" s="13"/>
      <c r="J4494" s="11"/>
      <c r="K4494" s="11"/>
      <c r="L4494" s="11" t="s">
        <v>692</v>
      </c>
      <c r="M4494" s="11"/>
      <c r="N4494" s="11" t="s">
        <v>1561</v>
      </c>
      <c r="O4494" s="11" t="s">
        <v>1554</v>
      </c>
      <c r="P4494" s="11"/>
      <c r="Q4494" s="11"/>
      <c r="R4494" s="14"/>
      <c r="S4494" s="11" t="s">
        <v>994</v>
      </c>
      <c r="T4494" s="11" t="s">
        <v>1562</v>
      </c>
      <c r="U4494" s="11"/>
      <c r="V4494" s="14"/>
      <c r="W4494" s="14"/>
      <c r="X4494" s="11" t="s">
        <v>153</v>
      </c>
      <c r="Y4494" s="11" t="s">
        <v>152</v>
      </c>
      <c r="Z4494" s="11" t="s">
        <v>20</v>
      </c>
      <c r="AA4494" s="11"/>
      <c r="AB4494" s="11" t="s">
        <v>21</v>
      </c>
      <c r="AC4494" s="11" t="s">
        <v>1555</v>
      </c>
      <c r="AD4494" s="11"/>
      <c r="AE4494" s="11"/>
      <c r="AF4494" s="11"/>
      <c r="AG4494" s="11"/>
      <c r="AH4494" s="11"/>
      <c r="AI4494" s="11" t="s">
        <v>225</v>
      </c>
      <c r="AJ4494" s="9" t="s">
        <v>59</v>
      </c>
      <c r="AK4494" s="9" t="s">
        <v>114</v>
      </c>
      <c r="AL4494" s="9" t="s">
        <v>264</v>
      </c>
    </row>
    <row r="4495" spans="1:38" hidden="1" x14ac:dyDescent="0.2">
      <c r="A4495" s="12">
        <v>3488</v>
      </c>
      <c r="B4495" s="12">
        <v>43</v>
      </c>
      <c r="C4495" s="11" t="s">
        <v>1553</v>
      </c>
      <c r="D4495" s="11" t="s">
        <v>1552</v>
      </c>
      <c r="E4495" s="12">
        <v>1976</v>
      </c>
      <c r="F4495" s="11" t="s">
        <v>227</v>
      </c>
      <c r="G4495" s="13">
        <v>0.106434782608696</v>
      </c>
      <c r="H4495" s="13">
        <f t="shared" si="9"/>
        <v>50</v>
      </c>
      <c r="I4495" s="13"/>
      <c r="J4495" s="11"/>
      <c r="K4495" s="11"/>
      <c r="L4495" s="11" t="s">
        <v>1560</v>
      </c>
      <c r="M4495" s="11"/>
      <c r="N4495" s="11" t="s">
        <v>1561</v>
      </c>
      <c r="O4495" s="11" t="s">
        <v>1554</v>
      </c>
      <c r="P4495" s="11"/>
      <c r="Q4495" s="11"/>
      <c r="R4495" s="14"/>
      <c r="S4495" s="11" t="s">
        <v>994</v>
      </c>
      <c r="T4495" s="11" t="s">
        <v>1562</v>
      </c>
      <c r="U4495" s="11"/>
      <c r="V4495" s="14"/>
      <c r="W4495" s="14"/>
      <c r="X4495" s="11" t="s">
        <v>153</v>
      </c>
      <c r="Y4495" s="11" t="s">
        <v>152</v>
      </c>
      <c r="Z4495" s="11" t="s">
        <v>20</v>
      </c>
      <c r="AA4495" s="11"/>
      <c r="AB4495" s="11" t="s">
        <v>21</v>
      </c>
      <c r="AC4495" s="11" t="s">
        <v>1555</v>
      </c>
      <c r="AD4495" s="11"/>
      <c r="AE4495" s="11"/>
      <c r="AF4495" s="11"/>
      <c r="AG4495" s="11"/>
      <c r="AH4495" s="11"/>
      <c r="AI4495" s="11" t="s">
        <v>225</v>
      </c>
      <c r="AJ4495" s="9" t="s">
        <v>59</v>
      </c>
      <c r="AK4495" s="9" t="s">
        <v>114</v>
      </c>
      <c r="AL4495" s="9" t="s">
        <v>264</v>
      </c>
    </row>
    <row r="4496" spans="1:38" hidden="1" x14ac:dyDescent="0.2">
      <c r="A4496" s="12">
        <v>3488</v>
      </c>
      <c r="B4496" s="12">
        <v>44</v>
      </c>
      <c r="C4496" s="11" t="s">
        <v>1553</v>
      </c>
      <c r="D4496" s="11" t="s">
        <v>1552</v>
      </c>
      <c r="E4496" s="12">
        <v>1976</v>
      </c>
      <c r="F4496" s="11" t="s">
        <v>227</v>
      </c>
      <c r="G4496" s="13">
        <v>0.38601740000000001</v>
      </c>
      <c r="H4496" s="13">
        <f t="shared" si="9"/>
        <v>180</v>
      </c>
      <c r="I4496" s="13"/>
      <c r="J4496" s="11"/>
      <c r="K4496" s="11"/>
      <c r="L4496" s="11" t="s">
        <v>641</v>
      </c>
      <c r="M4496" s="11"/>
      <c r="N4496" s="11" t="s">
        <v>1561</v>
      </c>
      <c r="O4496" s="11" t="s">
        <v>1554</v>
      </c>
      <c r="P4496" s="11"/>
      <c r="Q4496" s="11"/>
      <c r="R4496" s="14"/>
      <c r="S4496" s="11" t="s">
        <v>994</v>
      </c>
      <c r="T4496" s="11" t="s">
        <v>1562</v>
      </c>
      <c r="U4496" s="11"/>
      <c r="V4496" s="14"/>
      <c r="W4496" s="14"/>
      <c r="X4496" s="11" t="s">
        <v>153</v>
      </c>
      <c r="Y4496" s="11" t="s">
        <v>152</v>
      </c>
      <c r="Z4496" s="11" t="s">
        <v>20</v>
      </c>
      <c r="AA4496" s="11"/>
      <c r="AB4496" s="11" t="s">
        <v>21</v>
      </c>
      <c r="AC4496" s="11" t="s">
        <v>1555</v>
      </c>
      <c r="AD4496" s="11"/>
      <c r="AE4496" s="11"/>
      <c r="AF4496" s="11"/>
      <c r="AG4496" s="11"/>
      <c r="AH4496" s="11"/>
      <c r="AI4496" s="11" t="s">
        <v>225</v>
      </c>
      <c r="AJ4496" s="9" t="s">
        <v>59</v>
      </c>
      <c r="AK4496" s="9" t="s">
        <v>114</v>
      </c>
      <c r="AL4496" s="9" t="s">
        <v>264</v>
      </c>
    </row>
    <row r="4497" spans="1:38" hidden="1" x14ac:dyDescent="0.2">
      <c r="A4497" s="12">
        <v>3488</v>
      </c>
      <c r="B4497" s="12">
        <v>45</v>
      </c>
      <c r="C4497" s="11" t="s">
        <v>1553</v>
      </c>
      <c r="D4497" s="11" t="s">
        <v>1552</v>
      </c>
      <c r="E4497" s="12">
        <v>1976</v>
      </c>
      <c r="F4497" s="11" t="s">
        <v>227</v>
      </c>
      <c r="G4497" s="13">
        <v>4.5387840670859499E-2</v>
      </c>
      <c r="H4497" s="13">
        <f>ROUND(G4497*376,0)</f>
        <v>17</v>
      </c>
      <c r="I4497" s="13"/>
      <c r="J4497" s="11"/>
      <c r="K4497" s="11"/>
      <c r="L4497" s="11" t="s">
        <v>43</v>
      </c>
      <c r="M4497" s="11"/>
      <c r="N4497" s="11" t="s">
        <v>887</v>
      </c>
      <c r="O4497" s="11" t="s">
        <v>1554</v>
      </c>
      <c r="P4497" s="11"/>
      <c r="Q4497" s="11"/>
      <c r="R4497" s="14"/>
      <c r="S4497" s="11" t="s">
        <v>994</v>
      </c>
      <c r="T4497" s="11" t="s">
        <v>1563</v>
      </c>
      <c r="U4497" s="11"/>
      <c r="V4497" s="14"/>
      <c r="W4497" s="14"/>
      <c r="X4497" s="11" t="s">
        <v>153</v>
      </c>
      <c r="Y4497" s="11" t="s">
        <v>152</v>
      </c>
      <c r="Z4497" s="11" t="s">
        <v>20</v>
      </c>
      <c r="AA4497" s="11"/>
      <c r="AB4497" s="11" t="s">
        <v>21</v>
      </c>
      <c r="AC4497" s="11" t="s">
        <v>1555</v>
      </c>
      <c r="AD4497" s="11"/>
      <c r="AE4497" s="11"/>
      <c r="AF4497" s="11"/>
      <c r="AG4497" s="11"/>
      <c r="AH4497" s="11"/>
      <c r="AI4497" s="11" t="s">
        <v>225</v>
      </c>
      <c r="AJ4497" s="9" t="s">
        <v>59</v>
      </c>
      <c r="AK4497" s="9" t="s">
        <v>114</v>
      </c>
      <c r="AL4497" s="9" t="s">
        <v>264</v>
      </c>
    </row>
    <row r="4498" spans="1:38" hidden="1" x14ac:dyDescent="0.2">
      <c r="A4498" s="12">
        <v>3488</v>
      </c>
      <c r="B4498" s="12">
        <v>46</v>
      </c>
      <c r="C4498" s="11" t="s">
        <v>1553</v>
      </c>
      <c r="D4498" s="11" t="s">
        <v>1552</v>
      </c>
      <c r="E4498" s="12">
        <v>1976</v>
      </c>
      <c r="F4498" s="11" t="s">
        <v>227</v>
      </c>
      <c r="G4498" s="13">
        <v>2.9769392033543E-2</v>
      </c>
      <c r="H4498" s="13">
        <f t="shared" ref="H4498:H4507" si="10">ROUND(G4498*376,0)</f>
        <v>11</v>
      </c>
      <c r="I4498" s="13"/>
      <c r="J4498" s="11"/>
      <c r="K4498" s="11"/>
      <c r="L4498" s="11" t="s">
        <v>665</v>
      </c>
      <c r="M4498" s="11"/>
      <c r="N4498" s="11" t="s">
        <v>887</v>
      </c>
      <c r="O4498" s="11" t="s">
        <v>1554</v>
      </c>
      <c r="P4498" s="11"/>
      <c r="Q4498" s="11"/>
      <c r="R4498" s="14"/>
      <c r="S4498" s="11" t="s">
        <v>994</v>
      </c>
      <c r="T4498" s="11" t="s">
        <v>1563</v>
      </c>
      <c r="U4498" s="11"/>
      <c r="V4498" s="14"/>
      <c r="W4498" s="14"/>
      <c r="X4498" s="11" t="s">
        <v>153</v>
      </c>
      <c r="Y4498" s="11" t="s">
        <v>152</v>
      </c>
      <c r="Z4498" s="11" t="s">
        <v>20</v>
      </c>
      <c r="AA4498" s="11"/>
      <c r="AB4498" s="11" t="s">
        <v>21</v>
      </c>
      <c r="AC4498" s="11" t="s">
        <v>1555</v>
      </c>
      <c r="AD4498" s="11"/>
      <c r="AE4498" s="11"/>
      <c r="AF4498" s="11"/>
      <c r="AG4498" s="11"/>
      <c r="AH4498" s="11"/>
      <c r="AI4498" s="11" t="s">
        <v>225</v>
      </c>
      <c r="AJ4498" s="9" t="s">
        <v>59</v>
      </c>
      <c r="AK4498" s="9" t="s">
        <v>114</v>
      </c>
      <c r="AL4498" s="9" t="s">
        <v>264</v>
      </c>
    </row>
    <row r="4499" spans="1:38" hidden="1" x14ac:dyDescent="0.2">
      <c r="A4499" s="12">
        <v>3488</v>
      </c>
      <c r="B4499" s="12">
        <v>47</v>
      </c>
      <c r="C4499" s="11" t="s">
        <v>1553</v>
      </c>
      <c r="D4499" s="11" t="s">
        <v>1552</v>
      </c>
      <c r="E4499" s="12">
        <v>1976</v>
      </c>
      <c r="F4499" s="11" t="s">
        <v>227</v>
      </c>
      <c r="G4499" s="13">
        <v>4.5283018867924497E-2</v>
      </c>
      <c r="H4499" s="13">
        <f t="shared" si="10"/>
        <v>17</v>
      </c>
      <c r="I4499" s="13"/>
      <c r="J4499" s="11"/>
      <c r="K4499" s="11"/>
      <c r="L4499" s="11" t="s">
        <v>666</v>
      </c>
      <c r="M4499" s="11"/>
      <c r="N4499" s="11" t="s">
        <v>887</v>
      </c>
      <c r="O4499" s="11" t="s">
        <v>1554</v>
      </c>
      <c r="P4499" s="11"/>
      <c r="Q4499" s="11"/>
      <c r="R4499" s="14"/>
      <c r="S4499" s="11" t="s">
        <v>994</v>
      </c>
      <c r="T4499" s="11" t="s">
        <v>1563</v>
      </c>
      <c r="U4499" s="11"/>
      <c r="V4499" s="14"/>
      <c r="W4499" s="14"/>
      <c r="X4499" s="11" t="s">
        <v>153</v>
      </c>
      <c r="Y4499" s="11" t="s">
        <v>152</v>
      </c>
      <c r="Z4499" s="11" t="s">
        <v>20</v>
      </c>
      <c r="AA4499" s="11"/>
      <c r="AB4499" s="11" t="s">
        <v>21</v>
      </c>
      <c r="AC4499" s="11" t="s">
        <v>1555</v>
      </c>
      <c r="AD4499" s="11"/>
      <c r="AE4499" s="11"/>
      <c r="AF4499" s="11"/>
      <c r="AG4499" s="11"/>
      <c r="AH4499" s="11"/>
      <c r="AI4499" s="11" t="s">
        <v>225</v>
      </c>
      <c r="AJ4499" s="9" t="s">
        <v>59</v>
      </c>
      <c r="AK4499" s="9" t="s">
        <v>114</v>
      </c>
      <c r="AL4499" s="9" t="s">
        <v>264</v>
      </c>
    </row>
    <row r="4500" spans="1:38" hidden="1" x14ac:dyDescent="0.2">
      <c r="A4500" s="12">
        <v>3488</v>
      </c>
      <c r="B4500" s="12">
        <v>48</v>
      </c>
      <c r="C4500" s="11" t="s">
        <v>1553</v>
      </c>
      <c r="D4500" s="11" t="s">
        <v>1552</v>
      </c>
      <c r="E4500" s="12">
        <v>1976</v>
      </c>
      <c r="F4500" s="11" t="s">
        <v>227</v>
      </c>
      <c r="G4500" s="13">
        <v>1.09014675052411E-2</v>
      </c>
      <c r="H4500" s="13">
        <f t="shared" si="10"/>
        <v>4</v>
      </c>
      <c r="I4500" s="13"/>
      <c r="J4500" s="11"/>
      <c r="K4500" s="11"/>
      <c r="L4500" s="11" t="s">
        <v>667</v>
      </c>
      <c r="M4500" s="11"/>
      <c r="N4500" s="11" t="s">
        <v>887</v>
      </c>
      <c r="O4500" s="11" t="s">
        <v>1554</v>
      </c>
      <c r="P4500" s="11"/>
      <c r="Q4500" s="11"/>
      <c r="R4500" s="14"/>
      <c r="S4500" s="11" t="s">
        <v>994</v>
      </c>
      <c r="T4500" s="11" t="s">
        <v>1563</v>
      </c>
      <c r="U4500" s="11"/>
      <c r="V4500" s="14"/>
      <c r="W4500" s="14"/>
      <c r="X4500" s="11" t="s">
        <v>153</v>
      </c>
      <c r="Y4500" s="11" t="s">
        <v>152</v>
      </c>
      <c r="Z4500" s="11" t="s">
        <v>20</v>
      </c>
      <c r="AA4500" s="11"/>
      <c r="AB4500" s="11" t="s">
        <v>21</v>
      </c>
      <c r="AC4500" s="11" t="s">
        <v>1555</v>
      </c>
      <c r="AD4500" s="11"/>
      <c r="AE4500" s="11"/>
      <c r="AF4500" s="11"/>
      <c r="AG4500" s="11"/>
      <c r="AH4500" s="11"/>
      <c r="AI4500" s="11" t="s">
        <v>225</v>
      </c>
      <c r="AJ4500" s="9" t="s">
        <v>59</v>
      </c>
      <c r="AK4500" s="9" t="s">
        <v>114</v>
      </c>
      <c r="AL4500" s="9" t="s">
        <v>264</v>
      </c>
    </row>
    <row r="4501" spans="1:38" hidden="1" x14ac:dyDescent="0.2">
      <c r="A4501" s="12">
        <v>3488</v>
      </c>
      <c r="B4501" s="12">
        <v>49</v>
      </c>
      <c r="C4501" s="11" t="s">
        <v>1553</v>
      </c>
      <c r="D4501" s="11" t="s">
        <v>1552</v>
      </c>
      <c r="E4501" s="12">
        <v>1976</v>
      </c>
      <c r="F4501" s="11" t="s">
        <v>227</v>
      </c>
      <c r="G4501" s="13">
        <v>2.1278825995807101E-2</v>
      </c>
      <c r="H4501" s="13">
        <f t="shared" si="10"/>
        <v>8</v>
      </c>
      <c r="I4501" s="13"/>
      <c r="J4501" s="11"/>
      <c r="K4501" s="11"/>
      <c r="L4501" s="11" t="s">
        <v>668</v>
      </c>
      <c r="M4501" s="11"/>
      <c r="N4501" s="11" t="s">
        <v>887</v>
      </c>
      <c r="O4501" s="11" t="s">
        <v>1554</v>
      </c>
      <c r="P4501" s="11"/>
      <c r="Q4501" s="11"/>
      <c r="R4501" s="14"/>
      <c r="S4501" s="11" t="s">
        <v>994</v>
      </c>
      <c r="T4501" s="11" t="s">
        <v>1563</v>
      </c>
      <c r="U4501" s="11"/>
      <c r="V4501" s="14"/>
      <c r="W4501" s="14"/>
      <c r="X4501" s="11" t="s">
        <v>153</v>
      </c>
      <c r="Y4501" s="11" t="s">
        <v>152</v>
      </c>
      <c r="Z4501" s="11" t="s">
        <v>20</v>
      </c>
      <c r="AA4501" s="11"/>
      <c r="AB4501" s="11" t="s">
        <v>21</v>
      </c>
      <c r="AC4501" s="11" t="s">
        <v>1555</v>
      </c>
      <c r="AD4501" s="11"/>
      <c r="AE4501" s="11"/>
      <c r="AF4501" s="11"/>
      <c r="AG4501" s="11"/>
      <c r="AH4501" s="11"/>
      <c r="AI4501" s="11" t="s">
        <v>225</v>
      </c>
      <c r="AJ4501" s="9" t="s">
        <v>59</v>
      </c>
      <c r="AK4501" s="9" t="s">
        <v>114</v>
      </c>
      <c r="AL4501" s="9" t="s">
        <v>264</v>
      </c>
    </row>
    <row r="4502" spans="1:38" hidden="1" x14ac:dyDescent="0.2">
      <c r="A4502" s="12">
        <v>3488</v>
      </c>
      <c r="B4502" s="12">
        <v>50</v>
      </c>
      <c r="C4502" s="11" t="s">
        <v>1553</v>
      </c>
      <c r="D4502" s="11" t="s">
        <v>1552</v>
      </c>
      <c r="E4502" s="12">
        <v>1976</v>
      </c>
      <c r="F4502" s="11" t="s">
        <v>227</v>
      </c>
      <c r="G4502" s="13">
        <v>8.9937106918239001E-2</v>
      </c>
      <c r="H4502" s="13">
        <f t="shared" si="10"/>
        <v>34</v>
      </c>
      <c r="I4502" s="13"/>
      <c r="J4502" s="11"/>
      <c r="K4502" s="11"/>
      <c r="L4502" s="11" t="s">
        <v>1557</v>
      </c>
      <c r="M4502" s="11"/>
      <c r="N4502" s="11" t="s">
        <v>887</v>
      </c>
      <c r="O4502" s="11" t="s">
        <v>1554</v>
      </c>
      <c r="P4502" s="11"/>
      <c r="Q4502" s="11"/>
      <c r="R4502" s="14"/>
      <c r="S4502" s="11" t="s">
        <v>994</v>
      </c>
      <c r="T4502" s="11" t="s">
        <v>1563</v>
      </c>
      <c r="U4502" s="11"/>
      <c r="V4502" s="14"/>
      <c r="W4502" s="14"/>
      <c r="X4502" s="11" t="s">
        <v>153</v>
      </c>
      <c r="Y4502" s="11" t="s">
        <v>152</v>
      </c>
      <c r="Z4502" s="11" t="s">
        <v>20</v>
      </c>
      <c r="AA4502" s="11"/>
      <c r="AB4502" s="11" t="s">
        <v>21</v>
      </c>
      <c r="AC4502" s="11" t="s">
        <v>1555</v>
      </c>
      <c r="AD4502" s="11"/>
      <c r="AE4502" s="11"/>
      <c r="AF4502" s="11"/>
      <c r="AG4502" s="11"/>
      <c r="AH4502" s="11"/>
      <c r="AI4502" s="11" t="s">
        <v>225</v>
      </c>
      <c r="AJ4502" s="9" t="s">
        <v>59</v>
      </c>
      <c r="AK4502" s="9" t="s">
        <v>114</v>
      </c>
      <c r="AL4502" s="9" t="s">
        <v>264</v>
      </c>
    </row>
    <row r="4503" spans="1:38" hidden="1" x14ac:dyDescent="0.2">
      <c r="A4503" s="12">
        <v>3488</v>
      </c>
      <c r="B4503" s="12">
        <v>51</v>
      </c>
      <c r="C4503" s="11" t="s">
        <v>1553</v>
      </c>
      <c r="D4503" s="11" t="s">
        <v>1552</v>
      </c>
      <c r="E4503" s="12">
        <v>1976</v>
      </c>
      <c r="F4503" s="11" t="s">
        <v>227</v>
      </c>
      <c r="G4503" s="13">
        <v>0.104088050314465</v>
      </c>
      <c r="H4503" s="13">
        <f t="shared" si="10"/>
        <v>39</v>
      </c>
      <c r="I4503" s="13"/>
      <c r="J4503" s="11"/>
      <c r="K4503" s="11"/>
      <c r="L4503" s="11" t="s">
        <v>1558</v>
      </c>
      <c r="M4503" s="11"/>
      <c r="N4503" s="11" t="s">
        <v>887</v>
      </c>
      <c r="O4503" s="11" t="s">
        <v>1554</v>
      </c>
      <c r="P4503" s="11"/>
      <c r="Q4503" s="11"/>
      <c r="R4503" s="14"/>
      <c r="S4503" s="11" t="s">
        <v>994</v>
      </c>
      <c r="T4503" s="11" t="s">
        <v>1563</v>
      </c>
      <c r="U4503" s="11"/>
      <c r="V4503" s="14"/>
      <c r="W4503" s="14"/>
      <c r="X4503" s="11" t="s">
        <v>153</v>
      </c>
      <c r="Y4503" s="11" t="s">
        <v>152</v>
      </c>
      <c r="Z4503" s="11" t="s">
        <v>20</v>
      </c>
      <c r="AA4503" s="11"/>
      <c r="AB4503" s="11" t="s">
        <v>21</v>
      </c>
      <c r="AC4503" s="11" t="s">
        <v>1555</v>
      </c>
      <c r="AD4503" s="11"/>
      <c r="AE4503" s="11"/>
      <c r="AF4503" s="11"/>
      <c r="AG4503" s="11"/>
      <c r="AH4503" s="11"/>
      <c r="AI4503" s="11" t="s">
        <v>225</v>
      </c>
      <c r="AJ4503" s="9" t="s">
        <v>59</v>
      </c>
      <c r="AK4503" s="9" t="s">
        <v>114</v>
      </c>
      <c r="AL4503" s="9" t="s">
        <v>264</v>
      </c>
    </row>
    <row r="4504" spans="1:38" hidden="1" x14ac:dyDescent="0.2">
      <c r="A4504" s="12">
        <v>3488</v>
      </c>
      <c r="B4504" s="12">
        <v>52</v>
      </c>
      <c r="C4504" s="11" t="s">
        <v>1553</v>
      </c>
      <c r="D4504" s="11" t="s">
        <v>1552</v>
      </c>
      <c r="E4504" s="12">
        <v>1976</v>
      </c>
      <c r="F4504" s="11" t="s">
        <v>227</v>
      </c>
      <c r="G4504" s="13">
        <v>6.6037735849056603E-2</v>
      </c>
      <c r="H4504" s="13">
        <f t="shared" si="10"/>
        <v>25</v>
      </c>
      <c r="I4504" s="13"/>
      <c r="J4504" s="11"/>
      <c r="K4504" s="11"/>
      <c r="L4504" s="11" t="s">
        <v>1559</v>
      </c>
      <c r="M4504" s="11"/>
      <c r="N4504" s="11" t="s">
        <v>887</v>
      </c>
      <c r="O4504" s="11" t="s">
        <v>1554</v>
      </c>
      <c r="P4504" s="11"/>
      <c r="Q4504" s="11"/>
      <c r="R4504" s="14"/>
      <c r="S4504" s="11" t="s">
        <v>994</v>
      </c>
      <c r="T4504" s="11" t="s">
        <v>1563</v>
      </c>
      <c r="U4504" s="11"/>
      <c r="V4504" s="14"/>
      <c r="W4504" s="14"/>
      <c r="X4504" s="11" t="s">
        <v>153</v>
      </c>
      <c r="Y4504" s="11" t="s">
        <v>152</v>
      </c>
      <c r="Z4504" s="11" t="s">
        <v>20</v>
      </c>
      <c r="AA4504" s="11"/>
      <c r="AB4504" s="11" t="s">
        <v>21</v>
      </c>
      <c r="AC4504" s="11" t="s">
        <v>1555</v>
      </c>
      <c r="AD4504" s="11"/>
      <c r="AE4504" s="11"/>
      <c r="AF4504" s="11"/>
      <c r="AG4504" s="11"/>
      <c r="AH4504" s="11"/>
      <c r="AI4504" s="11" t="s">
        <v>225</v>
      </c>
      <c r="AJ4504" s="9" t="s">
        <v>59</v>
      </c>
      <c r="AK4504" s="9" t="s">
        <v>114</v>
      </c>
      <c r="AL4504" s="9" t="s">
        <v>264</v>
      </c>
    </row>
    <row r="4505" spans="1:38" hidden="1" x14ac:dyDescent="0.2">
      <c r="A4505" s="12">
        <v>3488</v>
      </c>
      <c r="B4505" s="12">
        <v>53</v>
      </c>
      <c r="C4505" s="11" t="s">
        <v>1553</v>
      </c>
      <c r="D4505" s="11" t="s">
        <v>1552</v>
      </c>
      <c r="E4505" s="12">
        <v>1976</v>
      </c>
      <c r="F4505" s="11" t="s">
        <v>227</v>
      </c>
      <c r="G4505" s="13">
        <v>6.1635220125786198E-2</v>
      </c>
      <c r="H4505" s="13">
        <f t="shared" si="10"/>
        <v>23</v>
      </c>
      <c r="I4505" s="13"/>
      <c r="J4505" s="11"/>
      <c r="K4505" s="11"/>
      <c r="L4505" s="11" t="s">
        <v>692</v>
      </c>
      <c r="M4505" s="11"/>
      <c r="N4505" s="11" t="s">
        <v>887</v>
      </c>
      <c r="O4505" s="11" t="s">
        <v>1554</v>
      </c>
      <c r="P4505" s="11"/>
      <c r="Q4505" s="11"/>
      <c r="R4505" s="14"/>
      <c r="S4505" s="11" t="s">
        <v>994</v>
      </c>
      <c r="T4505" s="11" t="s">
        <v>1563</v>
      </c>
      <c r="U4505" s="11"/>
      <c r="V4505" s="14"/>
      <c r="W4505" s="14"/>
      <c r="X4505" s="11" t="s">
        <v>153</v>
      </c>
      <c r="Y4505" s="11" t="s">
        <v>152</v>
      </c>
      <c r="Z4505" s="11" t="s">
        <v>20</v>
      </c>
      <c r="AA4505" s="11"/>
      <c r="AB4505" s="11" t="s">
        <v>21</v>
      </c>
      <c r="AC4505" s="11" t="s">
        <v>1555</v>
      </c>
      <c r="AD4505" s="11"/>
      <c r="AE4505" s="11"/>
      <c r="AF4505" s="11"/>
      <c r="AG4505" s="11"/>
      <c r="AH4505" s="11"/>
      <c r="AI4505" s="11" t="s">
        <v>225</v>
      </c>
      <c r="AJ4505" s="9" t="s">
        <v>59</v>
      </c>
      <c r="AK4505" s="9" t="s">
        <v>114</v>
      </c>
      <c r="AL4505" s="9" t="s">
        <v>264</v>
      </c>
    </row>
    <row r="4506" spans="1:38" hidden="1" x14ac:dyDescent="0.2">
      <c r="A4506" s="12">
        <v>3488</v>
      </c>
      <c r="B4506" s="12">
        <v>54</v>
      </c>
      <c r="C4506" s="11" t="s">
        <v>1553</v>
      </c>
      <c r="D4506" s="11" t="s">
        <v>1552</v>
      </c>
      <c r="E4506" s="12">
        <v>1976</v>
      </c>
      <c r="F4506" s="11" t="s">
        <v>227</v>
      </c>
      <c r="G4506" s="13">
        <v>7.0230607966456998E-2</v>
      </c>
      <c r="H4506" s="13">
        <f t="shared" si="10"/>
        <v>26</v>
      </c>
      <c r="I4506" s="13"/>
      <c r="J4506" s="11"/>
      <c r="K4506" s="11"/>
      <c r="L4506" s="11" t="s">
        <v>1560</v>
      </c>
      <c r="M4506" s="11"/>
      <c r="N4506" s="11" t="s">
        <v>887</v>
      </c>
      <c r="O4506" s="11" t="s">
        <v>1554</v>
      </c>
      <c r="P4506" s="11"/>
      <c r="Q4506" s="11"/>
      <c r="R4506" s="14"/>
      <c r="S4506" s="11" t="s">
        <v>994</v>
      </c>
      <c r="T4506" s="11" t="s">
        <v>1563</v>
      </c>
      <c r="U4506" s="11"/>
      <c r="V4506" s="14"/>
      <c r="W4506" s="14"/>
      <c r="X4506" s="11" t="s">
        <v>153</v>
      </c>
      <c r="Y4506" s="11" t="s">
        <v>152</v>
      </c>
      <c r="Z4506" s="11" t="s">
        <v>20</v>
      </c>
      <c r="AA4506" s="11"/>
      <c r="AB4506" s="11" t="s">
        <v>21</v>
      </c>
      <c r="AC4506" s="11" t="s">
        <v>1555</v>
      </c>
      <c r="AD4506" s="11"/>
      <c r="AE4506" s="11"/>
      <c r="AF4506" s="11"/>
      <c r="AG4506" s="11"/>
      <c r="AH4506" s="11"/>
      <c r="AI4506" s="11" t="s">
        <v>225</v>
      </c>
      <c r="AJ4506" s="9" t="s">
        <v>59</v>
      </c>
      <c r="AK4506" s="9" t="s">
        <v>114</v>
      </c>
      <c r="AL4506" s="9" t="s">
        <v>264</v>
      </c>
    </row>
    <row r="4507" spans="1:38" hidden="1" x14ac:dyDescent="0.2">
      <c r="A4507" s="12">
        <v>3488</v>
      </c>
      <c r="B4507" s="12">
        <v>55</v>
      </c>
      <c r="C4507" s="11" t="s">
        <v>1553</v>
      </c>
      <c r="D4507" s="11" t="s">
        <v>1552</v>
      </c>
      <c r="E4507" s="12">
        <v>1976</v>
      </c>
      <c r="F4507" s="11" t="s">
        <v>227</v>
      </c>
      <c r="G4507" s="13">
        <v>0.45545069999999999</v>
      </c>
      <c r="H4507" s="13">
        <f t="shared" si="10"/>
        <v>171</v>
      </c>
      <c r="I4507" s="13"/>
      <c r="J4507" s="11"/>
      <c r="K4507" s="11"/>
      <c r="L4507" s="11" t="s">
        <v>641</v>
      </c>
      <c r="M4507" s="11"/>
      <c r="N4507" s="11" t="s">
        <v>887</v>
      </c>
      <c r="O4507" s="11" t="s">
        <v>1554</v>
      </c>
      <c r="P4507" s="11"/>
      <c r="Q4507" s="11"/>
      <c r="R4507" s="14"/>
      <c r="S4507" s="11" t="s">
        <v>994</v>
      </c>
      <c r="T4507" s="11" t="s">
        <v>1563</v>
      </c>
      <c r="U4507" s="11"/>
      <c r="V4507" s="14"/>
      <c r="W4507" s="14"/>
      <c r="X4507" s="11" t="s">
        <v>153</v>
      </c>
      <c r="Y4507" s="11" t="s">
        <v>152</v>
      </c>
      <c r="Z4507" s="11" t="s">
        <v>20</v>
      </c>
      <c r="AA4507" s="11"/>
      <c r="AB4507" s="11" t="s">
        <v>21</v>
      </c>
      <c r="AC4507" s="11" t="s">
        <v>1555</v>
      </c>
      <c r="AD4507" s="11"/>
      <c r="AE4507" s="11"/>
      <c r="AF4507" s="11"/>
      <c r="AG4507" s="11"/>
      <c r="AH4507" s="11"/>
      <c r="AI4507" s="11" t="s">
        <v>225</v>
      </c>
      <c r="AJ4507" s="9" t="s">
        <v>59</v>
      </c>
      <c r="AK4507" s="9" t="s">
        <v>114</v>
      </c>
      <c r="AL4507" s="9" t="s">
        <v>264</v>
      </c>
    </row>
    <row r="4508" spans="1:38" hidden="1" x14ac:dyDescent="0.2">
      <c r="A4508" s="12">
        <v>3488</v>
      </c>
      <c r="B4508" s="12">
        <v>56</v>
      </c>
      <c r="C4508" s="11" t="s">
        <v>1553</v>
      </c>
      <c r="D4508" s="11" t="s">
        <v>1552</v>
      </c>
      <c r="E4508" s="12">
        <v>1976</v>
      </c>
      <c r="F4508" s="11" t="s">
        <v>227</v>
      </c>
      <c r="G4508" s="13">
        <v>4.6913580246913597E-2</v>
      </c>
      <c r="H4508" s="13">
        <f>ROUND(G4508*503,0)</f>
        <v>24</v>
      </c>
      <c r="I4508" s="13"/>
      <c r="J4508" s="11"/>
      <c r="K4508" s="11"/>
      <c r="L4508" s="11" t="s">
        <v>43</v>
      </c>
      <c r="M4508" s="11"/>
      <c r="N4508" s="11" t="s">
        <v>1561</v>
      </c>
      <c r="O4508" s="11" t="s">
        <v>1554</v>
      </c>
      <c r="P4508" s="11"/>
      <c r="Q4508" s="11"/>
      <c r="R4508" s="14"/>
      <c r="S4508" s="11" t="s">
        <v>994</v>
      </c>
      <c r="T4508" s="11" t="s">
        <v>1563</v>
      </c>
      <c r="U4508" s="11"/>
      <c r="V4508" s="14"/>
      <c r="W4508" s="14"/>
      <c r="X4508" s="11" t="s">
        <v>153</v>
      </c>
      <c r="Y4508" s="11" t="s">
        <v>152</v>
      </c>
      <c r="Z4508" s="11" t="s">
        <v>20</v>
      </c>
      <c r="AA4508" s="11"/>
      <c r="AB4508" s="11" t="s">
        <v>21</v>
      </c>
      <c r="AC4508" s="11" t="s">
        <v>1555</v>
      </c>
      <c r="AD4508" s="11"/>
      <c r="AE4508" s="11"/>
      <c r="AF4508" s="11"/>
      <c r="AG4508" s="11"/>
      <c r="AH4508" s="11"/>
      <c r="AI4508" s="11" t="s">
        <v>225</v>
      </c>
      <c r="AJ4508" s="9" t="s">
        <v>59</v>
      </c>
      <c r="AK4508" s="9" t="s">
        <v>114</v>
      </c>
      <c r="AL4508" s="9" t="s">
        <v>264</v>
      </c>
    </row>
    <row r="4509" spans="1:38" hidden="1" x14ac:dyDescent="0.2">
      <c r="A4509" s="12">
        <v>3488</v>
      </c>
      <c r="B4509" s="12">
        <v>57</v>
      </c>
      <c r="C4509" s="11" t="s">
        <v>1553</v>
      </c>
      <c r="D4509" s="11" t="s">
        <v>1552</v>
      </c>
      <c r="E4509" s="12">
        <v>1976</v>
      </c>
      <c r="F4509" s="11" t="s">
        <v>227</v>
      </c>
      <c r="G4509" s="13">
        <v>8.2304526748971096E-3</v>
      </c>
      <c r="H4509" s="13">
        <f t="shared" ref="H4509:H4518" si="11">ROUND(G4509*503,0)</f>
        <v>4</v>
      </c>
      <c r="I4509" s="13"/>
      <c r="J4509" s="11"/>
      <c r="K4509" s="11"/>
      <c r="L4509" s="11" t="s">
        <v>665</v>
      </c>
      <c r="M4509" s="11"/>
      <c r="N4509" s="11" t="s">
        <v>1561</v>
      </c>
      <c r="O4509" s="11" t="s">
        <v>1554</v>
      </c>
      <c r="P4509" s="11"/>
      <c r="Q4509" s="11"/>
      <c r="R4509" s="14"/>
      <c r="S4509" s="11" t="s">
        <v>994</v>
      </c>
      <c r="T4509" s="11" t="s">
        <v>1563</v>
      </c>
      <c r="U4509" s="11"/>
      <c r="V4509" s="14"/>
      <c r="W4509" s="14"/>
      <c r="X4509" s="11" t="s">
        <v>153</v>
      </c>
      <c r="Y4509" s="11" t="s">
        <v>152</v>
      </c>
      <c r="Z4509" s="11" t="s">
        <v>20</v>
      </c>
      <c r="AA4509" s="11"/>
      <c r="AB4509" s="11" t="s">
        <v>21</v>
      </c>
      <c r="AC4509" s="11" t="s">
        <v>1555</v>
      </c>
      <c r="AD4509" s="11"/>
      <c r="AE4509" s="11"/>
      <c r="AF4509" s="11"/>
      <c r="AG4509" s="11"/>
      <c r="AH4509" s="11"/>
      <c r="AI4509" s="11" t="s">
        <v>225</v>
      </c>
      <c r="AJ4509" s="9" t="s">
        <v>59</v>
      </c>
      <c r="AK4509" s="9" t="s">
        <v>114</v>
      </c>
      <c r="AL4509" s="9" t="s">
        <v>264</v>
      </c>
    </row>
    <row r="4510" spans="1:38" hidden="1" x14ac:dyDescent="0.2">
      <c r="A4510" s="12">
        <v>3488</v>
      </c>
      <c r="B4510" s="12">
        <v>58</v>
      </c>
      <c r="C4510" s="11" t="s">
        <v>1553</v>
      </c>
      <c r="D4510" s="11" t="s">
        <v>1552</v>
      </c>
      <c r="E4510" s="12">
        <v>1976</v>
      </c>
      <c r="F4510" s="11" t="s">
        <v>227</v>
      </c>
      <c r="G4510" s="13">
        <v>1.9238683127572001E-2</v>
      </c>
      <c r="H4510" s="13">
        <f t="shared" si="11"/>
        <v>10</v>
      </c>
      <c r="I4510" s="13"/>
      <c r="J4510" s="11"/>
      <c r="K4510" s="11"/>
      <c r="L4510" s="11" t="s">
        <v>666</v>
      </c>
      <c r="M4510" s="11"/>
      <c r="N4510" s="11" t="s">
        <v>1561</v>
      </c>
      <c r="O4510" s="11" t="s">
        <v>1554</v>
      </c>
      <c r="P4510" s="11"/>
      <c r="Q4510" s="11"/>
      <c r="R4510" s="14"/>
      <c r="S4510" s="11" t="s">
        <v>994</v>
      </c>
      <c r="T4510" s="11" t="s">
        <v>1563</v>
      </c>
      <c r="U4510" s="11"/>
      <c r="V4510" s="14"/>
      <c r="W4510" s="14"/>
      <c r="X4510" s="11" t="s">
        <v>153</v>
      </c>
      <c r="Y4510" s="11" t="s">
        <v>152</v>
      </c>
      <c r="Z4510" s="11" t="s">
        <v>20</v>
      </c>
      <c r="AA4510" s="11"/>
      <c r="AB4510" s="11" t="s">
        <v>21</v>
      </c>
      <c r="AC4510" s="11" t="s">
        <v>1555</v>
      </c>
      <c r="AD4510" s="11"/>
      <c r="AE4510" s="11"/>
      <c r="AF4510" s="11"/>
      <c r="AG4510" s="11"/>
      <c r="AH4510" s="11"/>
      <c r="AI4510" s="11" t="s">
        <v>225</v>
      </c>
      <c r="AJ4510" s="9" t="s">
        <v>59</v>
      </c>
      <c r="AK4510" s="9" t="s">
        <v>114</v>
      </c>
      <c r="AL4510" s="9" t="s">
        <v>264</v>
      </c>
    </row>
    <row r="4511" spans="1:38" hidden="1" x14ac:dyDescent="0.2">
      <c r="A4511" s="12">
        <v>3488</v>
      </c>
      <c r="B4511" s="12">
        <v>59</v>
      </c>
      <c r="C4511" s="11" t="s">
        <v>1553</v>
      </c>
      <c r="D4511" s="11" t="s">
        <v>1552</v>
      </c>
      <c r="E4511" s="12">
        <v>1976</v>
      </c>
      <c r="F4511" s="11" t="s">
        <v>227</v>
      </c>
      <c r="G4511" s="13">
        <v>2.23251028806584E-2</v>
      </c>
      <c r="H4511" s="13">
        <f t="shared" si="11"/>
        <v>11</v>
      </c>
      <c r="I4511" s="13"/>
      <c r="J4511" s="11"/>
      <c r="K4511" s="11"/>
      <c r="L4511" s="11" t="s">
        <v>667</v>
      </c>
      <c r="M4511" s="11"/>
      <c r="N4511" s="11" t="s">
        <v>1561</v>
      </c>
      <c r="O4511" s="11" t="s">
        <v>1554</v>
      </c>
      <c r="P4511" s="11"/>
      <c r="Q4511" s="11"/>
      <c r="R4511" s="14"/>
      <c r="S4511" s="11" t="s">
        <v>994</v>
      </c>
      <c r="T4511" s="11" t="s">
        <v>1563</v>
      </c>
      <c r="U4511" s="11"/>
      <c r="V4511" s="14"/>
      <c r="W4511" s="14"/>
      <c r="X4511" s="11" t="s">
        <v>153</v>
      </c>
      <c r="Y4511" s="11" t="s">
        <v>152</v>
      </c>
      <c r="Z4511" s="11" t="s">
        <v>20</v>
      </c>
      <c r="AA4511" s="11"/>
      <c r="AB4511" s="11" t="s">
        <v>21</v>
      </c>
      <c r="AC4511" s="11" t="s">
        <v>1555</v>
      </c>
      <c r="AD4511" s="11"/>
      <c r="AE4511" s="11"/>
      <c r="AF4511" s="11"/>
      <c r="AG4511" s="11"/>
      <c r="AH4511" s="11"/>
      <c r="AI4511" s="11" t="s">
        <v>225</v>
      </c>
      <c r="AJ4511" s="9" t="s">
        <v>59</v>
      </c>
      <c r="AK4511" s="9" t="s">
        <v>114</v>
      </c>
      <c r="AL4511" s="9" t="s">
        <v>264</v>
      </c>
    </row>
    <row r="4512" spans="1:38" hidden="1" x14ac:dyDescent="0.2">
      <c r="A4512" s="12">
        <v>3488</v>
      </c>
      <c r="B4512" s="12">
        <v>60</v>
      </c>
      <c r="C4512" s="11" t="s">
        <v>1553</v>
      </c>
      <c r="D4512" s="11" t="s">
        <v>1552</v>
      </c>
      <c r="E4512" s="12">
        <v>1976</v>
      </c>
      <c r="F4512" s="11" t="s">
        <v>227</v>
      </c>
      <c r="G4512" s="13">
        <v>4.3621399176954699E-2</v>
      </c>
      <c r="H4512" s="13">
        <f t="shared" si="11"/>
        <v>22</v>
      </c>
      <c r="I4512" s="13"/>
      <c r="J4512" s="11"/>
      <c r="K4512" s="11"/>
      <c r="L4512" s="11" t="s">
        <v>668</v>
      </c>
      <c r="M4512" s="11"/>
      <c r="N4512" s="11" t="s">
        <v>1561</v>
      </c>
      <c r="O4512" s="11" t="s">
        <v>1554</v>
      </c>
      <c r="P4512" s="11"/>
      <c r="Q4512" s="11"/>
      <c r="R4512" s="14"/>
      <c r="S4512" s="11" t="s">
        <v>994</v>
      </c>
      <c r="T4512" s="11" t="s">
        <v>1563</v>
      </c>
      <c r="U4512" s="11"/>
      <c r="V4512" s="14"/>
      <c r="W4512" s="14"/>
      <c r="X4512" s="11" t="s">
        <v>153</v>
      </c>
      <c r="Y4512" s="11" t="s">
        <v>152</v>
      </c>
      <c r="Z4512" s="11" t="s">
        <v>20</v>
      </c>
      <c r="AA4512" s="11"/>
      <c r="AB4512" s="11" t="s">
        <v>21</v>
      </c>
      <c r="AC4512" s="11" t="s">
        <v>1555</v>
      </c>
      <c r="AD4512" s="11"/>
      <c r="AE4512" s="11"/>
      <c r="AF4512" s="11"/>
      <c r="AG4512" s="11"/>
      <c r="AH4512" s="11"/>
      <c r="AI4512" s="11" t="s">
        <v>225</v>
      </c>
      <c r="AJ4512" s="9" t="s">
        <v>59</v>
      </c>
      <c r="AK4512" s="9" t="s">
        <v>114</v>
      </c>
      <c r="AL4512" s="9" t="s">
        <v>264</v>
      </c>
    </row>
    <row r="4513" spans="1:38" hidden="1" x14ac:dyDescent="0.2">
      <c r="A4513" s="12">
        <v>3488</v>
      </c>
      <c r="B4513" s="12">
        <v>61</v>
      </c>
      <c r="C4513" s="11" t="s">
        <v>1553</v>
      </c>
      <c r="D4513" s="11" t="s">
        <v>1552</v>
      </c>
      <c r="E4513" s="12">
        <v>1976</v>
      </c>
      <c r="F4513" s="11" t="s">
        <v>227</v>
      </c>
      <c r="G4513" s="13">
        <v>9.7119341563786002E-2</v>
      </c>
      <c r="H4513" s="13">
        <f t="shared" si="11"/>
        <v>49</v>
      </c>
      <c r="I4513" s="13"/>
      <c r="J4513" s="11"/>
      <c r="K4513" s="11"/>
      <c r="L4513" s="11" t="s">
        <v>1557</v>
      </c>
      <c r="M4513" s="11"/>
      <c r="N4513" s="11" t="s">
        <v>1561</v>
      </c>
      <c r="O4513" s="11" t="s">
        <v>1554</v>
      </c>
      <c r="P4513" s="11"/>
      <c r="Q4513" s="11"/>
      <c r="R4513" s="14"/>
      <c r="S4513" s="11" t="s">
        <v>994</v>
      </c>
      <c r="T4513" s="11" t="s">
        <v>1563</v>
      </c>
      <c r="U4513" s="11"/>
      <c r="V4513" s="14"/>
      <c r="W4513" s="14"/>
      <c r="X4513" s="11" t="s">
        <v>153</v>
      </c>
      <c r="Y4513" s="11" t="s">
        <v>152</v>
      </c>
      <c r="Z4513" s="11" t="s">
        <v>20</v>
      </c>
      <c r="AA4513" s="11"/>
      <c r="AB4513" s="11" t="s">
        <v>21</v>
      </c>
      <c r="AC4513" s="11" t="s">
        <v>1555</v>
      </c>
      <c r="AD4513" s="11"/>
      <c r="AE4513" s="11"/>
      <c r="AF4513" s="11"/>
      <c r="AG4513" s="11"/>
      <c r="AH4513" s="11"/>
      <c r="AI4513" s="11" t="s">
        <v>225</v>
      </c>
      <c r="AJ4513" s="9" t="s">
        <v>59</v>
      </c>
      <c r="AK4513" s="9" t="s">
        <v>114</v>
      </c>
      <c r="AL4513" s="9" t="s">
        <v>264</v>
      </c>
    </row>
    <row r="4514" spans="1:38" hidden="1" x14ac:dyDescent="0.2">
      <c r="A4514" s="12">
        <v>3488</v>
      </c>
      <c r="B4514" s="12">
        <v>62</v>
      </c>
      <c r="C4514" s="11" t="s">
        <v>1553</v>
      </c>
      <c r="D4514" s="11" t="s">
        <v>1552</v>
      </c>
      <c r="E4514" s="12">
        <v>1976</v>
      </c>
      <c r="F4514" s="11" t="s">
        <v>227</v>
      </c>
      <c r="G4514" s="13">
        <v>9.9074074074074106E-2</v>
      </c>
      <c r="H4514" s="13">
        <f t="shared" si="11"/>
        <v>50</v>
      </c>
      <c r="I4514" s="13"/>
      <c r="J4514" s="11"/>
      <c r="K4514" s="11"/>
      <c r="L4514" s="11" t="s">
        <v>1558</v>
      </c>
      <c r="M4514" s="11"/>
      <c r="N4514" s="11" t="s">
        <v>1561</v>
      </c>
      <c r="O4514" s="11" t="s">
        <v>1554</v>
      </c>
      <c r="P4514" s="11"/>
      <c r="Q4514" s="11"/>
      <c r="R4514" s="14"/>
      <c r="S4514" s="11" t="s">
        <v>994</v>
      </c>
      <c r="T4514" s="11" t="s">
        <v>1563</v>
      </c>
      <c r="U4514" s="11"/>
      <c r="V4514" s="14"/>
      <c r="W4514" s="14"/>
      <c r="X4514" s="11" t="s">
        <v>153</v>
      </c>
      <c r="Y4514" s="11" t="s">
        <v>152</v>
      </c>
      <c r="Z4514" s="11" t="s">
        <v>20</v>
      </c>
      <c r="AA4514" s="11"/>
      <c r="AB4514" s="11" t="s">
        <v>21</v>
      </c>
      <c r="AC4514" s="11" t="s">
        <v>1555</v>
      </c>
      <c r="AD4514" s="11"/>
      <c r="AE4514" s="11"/>
      <c r="AF4514" s="11"/>
      <c r="AG4514" s="11"/>
      <c r="AH4514" s="11"/>
      <c r="AI4514" s="11" t="s">
        <v>225</v>
      </c>
      <c r="AJ4514" s="9" t="s">
        <v>59</v>
      </c>
      <c r="AK4514" s="9" t="s">
        <v>114</v>
      </c>
      <c r="AL4514" s="9" t="s">
        <v>264</v>
      </c>
    </row>
    <row r="4515" spans="1:38" hidden="1" x14ac:dyDescent="0.2">
      <c r="A4515" s="12">
        <v>3488</v>
      </c>
      <c r="B4515" s="12">
        <v>63</v>
      </c>
      <c r="C4515" s="11" t="s">
        <v>1553</v>
      </c>
      <c r="D4515" s="11" t="s">
        <v>1552</v>
      </c>
      <c r="E4515" s="12">
        <v>1976</v>
      </c>
      <c r="F4515" s="11" t="s">
        <v>227</v>
      </c>
      <c r="G4515" s="13">
        <v>7.0164609053497903E-2</v>
      </c>
      <c r="H4515" s="13">
        <f t="shared" si="11"/>
        <v>35</v>
      </c>
      <c r="I4515" s="13"/>
      <c r="J4515" s="11"/>
      <c r="K4515" s="11"/>
      <c r="L4515" s="11" t="s">
        <v>1559</v>
      </c>
      <c r="M4515" s="11"/>
      <c r="N4515" s="11" t="s">
        <v>1561</v>
      </c>
      <c r="O4515" s="11" t="s">
        <v>1554</v>
      </c>
      <c r="P4515" s="11"/>
      <c r="Q4515" s="11"/>
      <c r="R4515" s="14"/>
      <c r="S4515" s="11" t="s">
        <v>994</v>
      </c>
      <c r="T4515" s="11" t="s">
        <v>1563</v>
      </c>
      <c r="U4515" s="11"/>
      <c r="V4515" s="14"/>
      <c r="W4515" s="14"/>
      <c r="X4515" s="11" t="s">
        <v>153</v>
      </c>
      <c r="Y4515" s="11" t="s">
        <v>152</v>
      </c>
      <c r="Z4515" s="11" t="s">
        <v>20</v>
      </c>
      <c r="AA4515" s="11"/>
      <c r="AB4515" s="11" t="s">
        <v>21</v>
      </c>
      <c r="AC4515" s="11" t="s">
        <v>1555</v>
      </c>
      <c r="AD4515" s="11"/>
      <c r="AE4515" s="11"/>
      <c r="AF4515" s="11"/>
      <c r="AG4515" s="11"/>
      <c r="AH4515" s="11"/>
      <c r="AI4515" s="11" t="s">
        <v>225</v>
      </c>
      <c r="AJ4515" s="9" t="s">
        <v>59</v>
      </c>
      <c r="AK4515" s="9" t="s">
        <v>114</v>
      </c>
      <c r="AL4515" s="9" t="s">
        <v>264</v>
      </c>
    </row>
    <row r="4516" spans="1:38" hidden="1" x14ac:dyDescent="0.2">
      <c r="A4516" s="12">
        <v>3488</v>
      </c>
      <c r="B4516" s="12">
        <v>64</v>
      </c>
      <c r="C4516" s="11" t="s">
        <v>1553</v>
      </c>
      <c r="D4516" s="11" t="s">
        <v>1552</v>
      </c>
      <c r="E4516" s="12">
        <v>1976</v>
      </c>
      <c r="F4516" s="11" t="s">
        <v>227</v>
      </c>
      <c r="G4516" s="13">
        <v>6.4814814814814797E-2</v>
      </c>
      <c r="H4516" s="13">
        <f t="shared" si="11"/>
        <v>33</v>
      </c>
      <c r="I4516" s="13"/>
      <c r="J4516" s="11"/>
      <c r="K4516" s="11"/>
      <c r="L4516" s="11" t="s">
        <v>692</v>
      </c>
      <c r="M4516" s="11"/>
      <c r="N4516" s="11" t="s">
        <v>1561</v>
      </c>
      <c r="O4516" s="11" t="s">
        <v>1554</v>
      </c>
      <c r="P4516" s="11"/>
      <c r="Q4516" s="11"/>
      <c r="R4516" s="14"/>
      <c r="S4516" s="11" t="s">
        <v>994</v>
      </c>
      <c r="T4516" s="11" t="s">
        <v>1563</v>
      </c>
      <c r="U4516" s="11"/>
      <c r="V4516" s="14"/>
      <c r="W4516" s="14"/>
      <c r="X4516" s="11" t="s">
        <v>153</v>
      </c>
      <c r="Y4516" s="11" t="s">
        <v>152</v>
      </c>
      <c r="Z4516" s="11" t="s">
        <v>20</v>
      </c>
      <c r="AA4516" s="11"/>
      <c r="AB4516" s="11" t="s">
        <v>21</v>
      </c>
      <c r="AC4516" s="11" t="s">
        <v>1555</v>
      </c>
      <c r="AD4516" s="11"/>
      <c r="AE4516" s="11"/>
      <c r="AF4516" s="11"/>
      <c r="AG4516" s="11"/>
      <c r="AH4516" s="11"/>
      <c r="AI4516" s="11" t="s">
        <v>225</v>
      </c>
      <c r="AJ4516" s="9" t="s">
        <v>59</v>
      </c>
      <c r="AK4516" s="9" t="s">
        <v>114</v>
      </c>
      <c r="AL4516" s="9" t="s">
        <v>264</v>
      </c>
    </row>
    <row r="4517" spans="1:38" hidden="1" x14ac:dyDescent="0.2">
      <c r="A4517" s="12">
        <v>3488</v>
      </c>
      <c r="B4517" s="12">
        <v>65</v>
      </c>
      <c r="C4517" s="11" t="s">
        <v>1553</v>
      </c>
      <c r="D4517" s="11" t="s">
        <v>1552</v>
      </c>
      <c r="E4517" s="12">
        <v>1976</v>
      </c>
      <c r="F4517" s="11" t="s">
        <v>227</v>
      </c>
      <c r="G4517" s="13">
        <v>8.74485596707818E-2</v>
      </c>
      <c r="H4517" s="13">
        <f t="shared" si="11"/>
        <v>44</v>
      </c>
      <c r="I4517" s="13"/>
      <c r="J4517" s="11"/>
      <c r="K4517" s="11"/>
      <c r="L4517" s="11" t="s">
        <v>1560</v>
      </c>
      <c r="M4517" s="11"/>
      <c r="N4517" s="11" t="s">
        <v>1561</v>
      </c>
      <c r="O4517" s="11" t="s">
        <v>1554</v>
      </c>
      <c r="P4517" s="11"/>
      <c r="Q4517" s="11"/>
      <c r="R4517" s="14"/>
      <c r="S4517" s="11" t="s">
        <v>994</v>
      </c>
      <c r="T4517" s="11" t="s">
        <v>1563</v>
      </c>
      <c r="U4517" s="11"/>
      <c r="V4517" s="14"/>
      <c r="W4517" s="14"/>
      <c r="X4517" s="11" t="s">
        <v>153</v>
      </c>
      <c r="Y4517" s="11" t="s">
        <v>152</v>
      </c>
      <c r="Z4517" s="11" t="s">
        <v>20</v>
      </c>
      <c r="AA4517" s="11"/>
      <c r="AB4517" s="11" t="s">
        <v>21</v>
      </c>
      <c r="AC4517" s="11" t="s">
        <v>1555</v>
      </c>
      <c r="AD4517" s="11"/>
      <c r="AE4517" s="11"/>
      <c r="AF4517" s="11"/>
      <c r="AG4517" s="11"/>
      <c r="AH4517" s="11"/>
      <c r="AI4517" s="11" t="s">
        <v>225</v>
      </c>
      <c r="AJ4517" s="9" t="s">
        <v>59</v>
      </c>
      <c r="AK4517" s="9" t="s">
        <v>114</v>
      </c>
      <c r="AL4517" s="9" t="s">
        <v>264</v>
      </c>
    </row>
    <row r="4518" spans="1:38" hidden="1" x14ac:dyDescent="0.2">
      <c r="A4518" s="12">
        <v>3488</v>
      </c>
      <c r="B4518" s="12">
        <v>66</v>
      </c>
      <c r="C4518" s="11" t="s">
        <v>1553</v>
      </c>
      <c r="D4518" s="11" t="s">
        <v>1552</v>
      </c>
      <c r="E4518" s="12">
        <v>1976</v>
      </c>
      <c r="F4518" s="11" t="s">
        <v>227</v>
      </c>
      <c r="G4518" s="13">
        <v>0.44104939999999998</v>
      </c>
      <c r="H4518" s="13">
        <f t="shared" si="11"/>
        <v>222</v>
      </c>
      <c r="I4518" s="13"/>
      <c r="J4518" s="11"/>
      <c r="K4518" s="11"/>
      <c r="L4518" s="11" t="s">
        <v>641</v>
      </c>
      <c r="M4518" s="11"/>
      <c r="N4518" s="11" t="s">
        <v>1561</v>
      </c>
      <c r="O4518" s="11" t="s">
        <v>1554</v>
      </c>
      <c r="P4518" s="11"/>
      <c r="Q4518" s="11"/>
      <c r="R4518" s="14"/>
      <c r="S4518" s="11" t="s">
        <v>994</v>
      </c>
      <c r="T4518" s="11" t="s">
        <v>1563</v>
      </c>
      <c r="U4518" s="11"/>
      <c r="V4518" s="14"/>
      <c r="W4518" s="14"/>
      <c r="X4518" s="11" t="s">
        <v>153</v>
      </c>
      <c r="Y4518" s="11" t="s">
        <v>152</v>
      </c>
      <c r="Z4518" s="11" t="s">
        <v>20</v>
      </c>
      <c r="AA4518" s="11"/>
      <c r="AB4518" s="11" t="s">
        <v>21</v>
      </c>
      <c r="AC4518" s="11" t="s">
        <v>1555</v>
      </c>
      <c r="AD4518" s="11"/>
      <c r="AE4518" s="11"/>
      <c r="AF4518" s="11"/>
      <c r="AG4518" s="11"/>
      <c r="AH4518" s="11"/>
      <c r="AI4518" s="11" t="s">
        <v>225</v>
      </c>
      <c r="AJ4518" s="9" t="s">
        <v>59</v>
      </c>
      <c r="AK4518" s="9" t="s">
        <v>114</v>
      </c>
      <c r="AL4518" s="9" t="s">
        <v>264</v>
      </c>
    </row>
    <row r="4519" spans="1:38" hidden="1" x14ac:dyDescent="0.2">
      <c r="A4519" s="12">
        <v>3488</v>
      </c>
      <c r="B4519" s="12">
        <v>67</v>
      </c>
      <c r="C4519" s="11" t="s">
        <v>1553</v>
      </c>
      <c r="D4519" s="11" t="s">
        <v>1552</v>
      </c>
      <c r="E4519" s="12">
        <v>1976</v>
      </c>
      <c r="F4519" s="11" t="s">
        <v>227</v>
      </c>
      <c r="G4519" s="13">
        <v>4.45238095238095E-2</v>
      </c>
      <c r="H4519" s="13">
        <f>ROUND(G4519*683,0)</f>
        <v>30</v>
      </c>
      <c r="I4519" s="13"/>
      <c r="J4519" s="11"/>
      <c r="K4519" s="11"/>
      <c r="L4519" s="11" t="s">
        <v>43</v>
      </c>
      <c r="M4519" s="11"/>
      <c r="N4519" s="11" t="s">
        <v>887</v>
      </c>
      <c r="O4519" s="11" t="s">
        <v>1554</v>
      </c>
      <c r="P4519" s="11"/>
      <c r="Q4519" s="11"/>
      <c r="R4519" s="14"/>
      <c r="S4519" s="11" t="s">
        <v>994</v>
      </c>
      <c r="T4519" s="11" t="s">
        <v>1564</v>
      </c>
      <c r="U4519" s="11"/>
      <c r="V4519" s="14"/>
      <c r="W4519" s="14"/>
      <c r="X4519" s="11" t="s">
        <v>153</v>
      </c>
      <c r="Y4519" s="11" t="s">
        <v>152</v>
      </c>
      <c r="Z4519" s="11" t="s">
        <v>20</v>
      </c>
      <c r="AA4519" s="11"/>
      <c r="AB4519" s="11" t="s">
        <v>21</v>
      </c>
      <c r="AC4519" s="11" t="s">
        <v>1555</v>
      </c>
      <c r="AD4519" s="11"/>
      <c r="AE4519" s="11"/>
      <c r="AF4519" s="11"/>
      <c r="AG4519" s="11"/>
      <c r="AH4519" s="11"/>
      <c r="AI4519" s="11" t="s">
        <v>225</v>
      </c>
      <c r="AJ4519" s="9" t="s">
        <v>59</v>
      </c>
      <c r="AK4519" s="9" t="s">
        <v>114</v>
      </c>
      <c r="AL4519" s="9" t="s">
        <v>264</v>
      </c>
    </row>
    <row r="4520" spans="1:38" hidden="1" x14ac:dyDescent="0.2">
      <c r="A4520" s="12">
        <v>3488</v>
      </c>
      <c r="B4520" s="12">
        <v>68</v>
      </c>
      <c r="C4520" s="11" t="s">
        <v>1553</v>
      </c>
      <c r="D4520" s="11" t="s">
        <v>1552</v>
      </c>
      <c r="E4520" s="12">
        <v>1976</v>
      </c>
      <c r="F4520" s="11" t="s">
        <v>227</v>
      </c>
      <c r="G4520" s="13">
        <v>4.4642857142857102E-2</v>
      </c>
      <c r="H4520" s="13">
        <f t="shared" ref="H4520:H4529" si="12">ROUND(G4520*683,0)</f>
        <v>30</v>
      </c>
      <c r="I4520" s="13"/>
      <c r="J4520" s="11"/>
      <c r="K4520" s="11"/>
      <c r="L4520" s="11" t="s">
        <v>665</v>
      </c>
      <c r="M4520" s="11"/>
      <c r="N4520" s="11" t="s">
        <v>887</v>
      </c>
      <c r="O4520" s="11" t="s">
        <v>1554</v>
      </c>
      <c r="P4520" s="11"/>
      <c r="Q4520" s="11"/>
      <c r="R4520" s="14"/>
      <c r="S4520" s="11" t="s">
        <v>994</v>
      </c>
      <c r="T4520" s="11" t="s">
        <v>1564</v>
      </c>
      <c r="U4520" s="11"/>
      <c r="V4520" s="14"/>
      <c r="W4520" s="14"/>
      <c r="X4520" s="11" t="s">
        <v>153</v>
      </c>
      <c r="Y4520" s="11" t="s">
        <v>152</v>
      </c>
      <c r="Z4520" s="11" t="s">
        <v>20</v>
      </c>
      <c r="AA4520" s="11"/>
      <c r="AB4520" s="11" t="s">
        <v>21</v>
      </c>
      <c r="AC4520" s="11" t="s">
        <v>1555</v>
      </c>
      <c r="AD4520" s="11"/>
      <c r="AE4520" s="11"/>
      <c r="AF4520" s="11"/>
      <c r="AG4520" s="11"/>
      <c r="AH4520" s="11"/>
      <c r="AI4520" s="11" t="s">
        <v>225</v>
      </c>
      <c r="AJ4520" s="9" t="s">
        <v>59</v>
      </c>
      <c r="AK4520" s="9" t="s">
        <v>114</v>
      </c>
      <c r="AL4520" s="9" t="s">
        <v>264</v>
      </c>
    </row>
    <row r="4521" spans="1:38" hidden="1" x14ac:dyDescent="0.2">
      <c r="A4521" s="12">
        <v>3488</v>
      </c>
      <c r="B4521" s="12">
        <v>69</v>
      </c>
      <c r="C4521" s="11" t="s">
        <v>1553</v>
      </c>
      <c r="D4521" s="11" t="s">
        <v>1552</v>
      </c>
      <c r="E4521" s="12">
        <v>1976</v>
      </c>
      <c r="F4521" s="11" t="s">
        <v>227</v>
      </c>
      <c r="G4521" s="13">
        <v>4.7261904761904797E-2</v>
      </c>
      <c r="H4521" s="13">
        <f t="shared" si="12"/>
        <v>32</v>
      </c>
      <c r="I4521" s="13"/>
      <c r="J4521" s="11"/>
      <c r="K4521" s="11"/>
      <c r="L4521" s="11" t="s">
        <v>666</v>
      </c>
      <c r="M4521" s="11"/>
      <c r="N4521" s="11" t="s">
        <v>887</v>
      </c>
      <c r="O4521" s="11" t="s">
        <v>1554</v>
      </c>
      <c r="P4521" s="11"/>
      <c r="Q4521" s="11"/>
      <c r="R4521" s="14"/>
      <c r="S4521" s="11" t="s">
        <v>994</v>
      </c>
      <c r="T4521" s="11" t="s">
        <v>1564</v>
      </c>
      <c r="U4521" s="11"/>
      <c r="V4521" s="14"/>
      <c r="W4521" s="14"/>
      <c r="X4521" s="11" t="s">
        <v>153</v>
      </c>
      <c r="Y4521" s="11" t="s">
        <v>152</v>
      </c>
      <c r="Z4521" s="11" t="s">
        <v>20</v>
      </c>
      <c r="AA4521" s="11"/>
      <c r="AB4521" s="11" t="s">
        <v>21</v>
      </c>
      <c r="AC4521" s="11" t="s">
        <v>1555</v>
      </c>
      <c r="AD4521" s="11"/>
      <c r="AE4521" s="11"/>
      <c r="AF4521" s="11"/>
      <c r="AG4521" s="11"/>
      <c r="AH4521" s="11"/>
      <c r="AI4521" s="11" t="s">
        <v>225</v>
      </c>
      <c r="AJ4521" s="9" t="s">
        <v>59</v>
      </c>
      <c r="AK4521" s="9" t="s">
        <v>114</v>
      </c>
      <c r="AL4521" s="9" t="s">
        <v>264</v>
      </c>
    </row>
    <row r="4522" spans="1:38" hidden="1" x14ac:dyDescent="0.2">
      <c r="A4522" s="12">
        <v>3488</v>
      </c>
      <c r="B4522" s="12">
        <v>70</v>
      </c>
      <c r="C4522" s="11" t="s">
        <v>1553</v>
      </c>
      <c r="D4522" s="11" t="s">
        <v>1552</v>
      </c>
      <c r="E4522" s="12">
        <v>1976</v>
      </c>
      <c r="F4522" s="11" t="s">
        <v>227</v>
      </c>
      <c r="G4522" s="13">
        <v>3.7261904761904802E-2</v>
      </c>
      <c r="H4522" s="13">
        <f t="shared" si="12"/>
        <v>25</v>
      </c>
      <c r="I4522" s="13"/>
      <c r="J4522" s="11"/>
      <c r="K4522" s="11"/>
      <c r="L4522" s="11" t="s">
        <v>667</v>
      </c>
      <c r="M4522" s="11"/>
      <c r="N4522" s="11" t="s">
        <v>887</v>
      </c>
      <c r="O4522" s="11" t="s">
        <v>1554</v>
      </c>
      <c r="P4522" s="11"/>
      <c r="Q4522" s="11"/>
      <c r="R4522" s="14"/>
      <c r="S4522" s="11" t="s">
        <v>994</v>
      </c>
      <c r="T4522" s="11" t="s">
        <v>1564</v>
      </c>
      <c r="U4522" s="11"/>
      <c r="V4522" s="14"/>
      <c r="W4522" s="14"/>
      <c r="X4522" s="11" t="s">
        <v>153</v>
      </c>
      <c r="Y4522" s="11" t="s">
        <v>152</v>
      </c>
      <c r="Z4522" s="11" t="s">
        <v>20</v>
      </c>
      <c r="AA4522" s="11"/>
      <c r="AB4522" s="11" t="s">
        <v>21</v>
      </c>
      <c r="AC4522" s="11" t="s">
        <v>1555</v>
      </c>
      <c r="AD4522" s="11"/>
      <c r="AE4522" s="11"/>
      <c r="AF4522" s="11"/>
      <c r="AG4522" s="11"/>
      <c r="AH4522" s="11"/>
      <c r="AI4522" s="11" t="s">
        <v>225</v>
      </c>
      <c r="AJ4522" s="9" t="s">
        <v>59</v>
      </c>
      <c r="AK4522" s="9" t="s">
        <v>114</v>
      </c>
      <c r="AL4522" s="9" t="s">
        <v>264</v>
      </c>
    </row>
    <row r="4523" spans="1:38" hidden="1" x14ac:dyDescent="0.2">
      <c r="A4523" s="12">
        <v>3488</v>
      </c>
      <c r="B4523" s="12">
        <v>71</v>
      </c>
      <c r="C4523" s="11" t="s">
        <v>1553</v>
      </c>
      <c r="D4523" s="11" t="s">
        <v>1552</v>
      </c>
      <c r="E4523" s="12">
        <v>1976</v>
      </c>
      <c r="F4523" s="11" t="s">
        <v>227</v>
      </c>
      <c r="G4523" s="13">
        <v>4.45238095238095E-2</v>
      </c>
      <c r="H4523" s="13">
        <f t="shared" si="12"/>
        <v>30</v>
      </c>
      <c r="I4523" s="13"/>
      <c r="J4523" s="11"/>
      <c r="K4523" s="11"/>
      <c r="L4523" s="11" t="s">
        <v>668</v>
      </c>
      <c r="M4523" s="11"/>
      <c r="N4523" s="11" t="s">
        <v>887</v>
      </c>
      <c r="O4523" s="11" t="s">
        <v>1554</v>
      </c>
      <c r="P4523" s="11"/>
      <c r="Q4523" s="11"/>
      <c r="R4523" s="14"/>
      <c r="S4523" s="11" t="s">
        <v>994</v>
      </c>
      <c r="T4523" s="11" t="s">
        <v>1564</v>
      </c>
      <c r="U4523" s="11"/>
      <c r="V4523" s="14"/>
      <c r="W4523" s="14"/>
      <c r="X4523" s="11" t="s">
        <v>153</v>
      </c>
      <c r="Y4523" s="11" t="s">
        <v>152</v>
      </c>
      <c r="Z4523" s="11" t="s">
        <v>20</v>
      </c>
      <c r="AA4523" s="11"/>
      <c r="AB4523" s="11" t="s">
        <v>21</v>
      </c>
      <c r="AC4523" s="11" t="s">
        <v>1555</v>
      </c>
      <c r="AD4523" s="11"/>
      <c r="AE4523" s="11"/>
      <c r="AF4523" s="11"/>
      <c r="AG4523" s="11"/>
      <c r="AH4523" s="11"/>
      <c r="AI4523" s="11" t="s">
        <v>225</v>
      </c>
      <c r="AJ4523" s="9" t="s">
        <v>59</v>
      </c>
      <c r="AK4523" s="9" t="s">
        <v>114</v>
      </c>
      <c r="AL4523" s="9" t="s">
        <v>264</v>
      </c>
    </row>
    <row r="4524" spans="1:38" hidden="1" x14ac:dyDescent="0.2">
      <c r="A4524" s="12">
        <v>3488</v>
      </c>
      <c r="B4524" s="12">
        <v>72</v>
      </c>
      <c r="C4524" s="11" t="s">
        <v>1553</v>
      </c>
      <c r="D4524" s="11" t="s">
        <v>1552</v>
      </c>
      <c r="E4524" s="12">
        <v>1976</v>
      </c>
      <c r="F4524" s="11" t="s">
        <v>227</v>
      </c>
      <c r="G4524" s="13">
        <v>7.9523809523809497E-2</v>
      </c>
      <c r="H4524" s="13">
        <f t="shared" si="12"/>
        <v>54</v>
      </c>
      <c r="I4524" s="13"/>
      <c r="J4524" s="11"/>
      <c r="K4524" s="11"/>
      <c r="L4524" s="11" t="s">
        <v>1557</v>
      </c>
      <c r="M4524" s="11"/>
      <c r="N4524" s="11" t="s">
        <v>887</v>
      </c>
      <c r="O4524" s="11" t="s">
        <v>1554</v>
      </c>
      <c r="P4524" s="11"/>
      <c r="Q4524" s="11"/>
      <c r="R4524" s="14"/>
      <c r="S4524" s="11" t="s">
        <v>994</v>
      </c>
      <c r="T4524" s="11" t="s">
        <v>1564</v>
      </c>
      <c r="U4524" s="11"/>
      <c r="V4524" s="14"/>
      <c r="W4524" s="14"/>
      <c r="X4524" s="11" t="s">
        <v>153</v>
      </c>
      <c r="Y4524" s="11" t="s">
        <v>152</v>
      </c>
      <c r="Z4524" s="11" t="s">
        <v>20</v>
      </c>
      <c r="AA4524" s="11"/>
      <c r="AB4524" s="11" t="s">
        <v>21</v>
      </c>
      <c r="AC4524" s="11" t="s">
        <v>1555</v>
      </c>
      <c r="AD4524" s="11"/>
      <c r="AE4524" s="11"/>
      <c r="AF4524" s="11"/>
      <c r="AG4524" s="11"/>
      <c r="AH4524" s="11"/>
      <c r="AI4524" s="11" t="s">
        <v>225</v>
      </c>
      <c r="AJ4524" s="9" t="s">
        <v>59</v>
      </c>
      <c r="AK4524" s="9" t="s">
        <v>114</v>
      </c>
      <c r="AL4524" s="9" t="s">
        <v>264</v>
      </c>
    </row>
    <row r="4525" spans="1:38" hidden="1" x14ac:dyDescent="0.2">
      <c r="A4525" s="12">
        <v>3488</v>
      </c>
      <c r="B4525" s="12">
        <v>73</v>
      </c>
      <c r="C4525" s="11" t="s">
        <v>1553</v>
      </c>
      <c r="D4525" s="11" t="s">
        <v>1552</v>
      </c>
      <c r="E4525" s="12">
        <v>1976</v>
      </c>
      <c r="F4525" s="11" t="s">
        <v>227</v>
      </c>
      <c r="G4525" s="13">
        <v>8.3571428571428602E-2</v>
      </c>
      <c r="H4525" s="13">
        <f t="shared" si="12"/>
        <v>57</v>
      </c>
      <c r="I4525" s="13"/>
      <c r="J4525" s="11"/>
      <c r="K4525" s="11"/>
      <c r="L4525" s="11" t="s">
        <v>1558</v>
      </c>
      <c r="M4525" s="11"/>
      <c r="N4525" s="11" t="s">
        <v>887</v>
      </c>
      <c r="O4525" s="11" t="s">
        <v>1554</v>
      </c>
      <c r="P4525" s="11"/>
      <c r="Q4525" s="11"/>
      <c r="R4525" s="14"/>
      <c r="S4525" s="11" t="s">
        <v>994</v>
      </c>
      <c r="T4525" s="11" t="s">
        <v>1564</v>
      </c>
      <c r="U4525" s="11"/>
      <c r="V4525" s="14"/>
      <c r="W4525" s="14"/>
      <c r="X4525" s="11" t="s">
        <v>153</v>
      </c>
      <c r="Y4525" s="11" t="s">
        <v>152</v>
      </c>
      <c r="Z4525" s="11" t="s">
        <v>20</v>
      </c>
      <c r="AA4525" s="11"/>
      <c r="AB4525" s="11" t="s">
        <v>21</v>
      </c>
      <c r="AC4525" s="11" t="s">
        <v>1555</v>
      </c>
      <c r="AD4525" s="11"/>
      <c r="AE4525" s="11"/>
      <c r="AF4525" s="11"/>
      <c r="AG4525" s="11"/>
      <c r="AH4525" s="11"/>
      <c r="AI4525" s="11" t="s">
        <v>225</v>
      </c>
      <c r="AJ4525" s="9" t="s">
        <v>59</v>
      </c>
      <c r="AK4525" s="9" t="s">
        <v>114</v>
      </c>
      <c r="AL4525" s="9" t="s">
        <v>264</v>
      </c>
    </row>
    <row r="4526" spans="1:38" hidden="1" x14ac:dyDescent="0.2">
      <c r="A4526" s="12">
        <v>3488</v>
      </c>
      <c r="B4526" s="12">
        <v>74</v>
      </c>
      <c r="C4526" s="11" t="s">
        <v>1553</v>
      </c>
      <c r="D4526" s="11" t="s">
        <v>1552</v>
      </c>
      <c r="E4526" s="12">
        <v>1976</v>
      </c>
      <c r="F4526" s="11" t="s">
        <v>227</v>
      </c>
      <c r="G4526" s="13">
        <v>3.7380952380952397E-2</v>
      </c>
      <c r="H4526" s="13">
        <f t="shared" si="12"/>
        <v>26</v>
      </c>
      <c r="I4526" s="13"/>
      <c r="J4526" s="11"/>
      <c r="K4526" s="11"/>
      <c r="L4526" s="11" t="s">
        <v>1559</v>
      </c>
      <c r="M4526" s="11"/>
      <c r="N4526" s="11" t="s">
        <v>887</v>
      </c>
      <c r="O4526" s="11" t="s">
        <v>1554</v>
      </c>
      <c r="P4526" s="11"/>
      <c r="Q4526" s="11"/>
      <c r="R4526" s="14"/>
      <c r="S4526" s="11" t="s">
        <v>994</v>
      </c>
      <c r="T4526" s="11" t="s">
        <v>1564</v>
      </c>
      <c r="U4526" s="11"/>
      <c r="V4526" s="14"/>
      <c r="W4526" s="14"/>
      <c r="X4526" s="11" t="s">
        <v>153</v>
      </c>
      <c r="Y4526" s="11" t="s">
        <v>152</v>
      </c>
      <c r="Z4526" s="11" t="s">
        <v>20</v>
      </c>
      <c r="AA4526" s="11"/>
      <c r="AB4526" s="11" t="s">
        <v>21</v>
      </c>
      <c r="AC4526" s="11" t="s">
        <v>1555</v>
      </c>
      <c r="AD4526" s="11"/>
      <c r="AE4526" s="11"/>
      <c r="AF4526" s="11"/>
      <c r="AG4526" s="11"/>
      <c r="AH4526" s="11"/>
      <c r="AI4526" s="11" t="s">
        <v>225</v>
      </c>
      <c r="AJ4526" s="9" t="s">
        <v>59</v>
      </c>
      <c r="AK4526" s="9" t="s">
        <v>114</v>
      </c>
      <c r="AL4526" s="9" t="s">
        <v>264</v>
      </c>
    </row>
    <row r="4527" spans="1:38" hidden="1" x14ac:dyDescent="0.2">
      <c r="A4527" s="12">
        <v>3488</v>
      </c>
      <c r="B4527" s="12">
        <v>75</v>
      </c>
      <c r="C4527" s="11" t="s">
        <v>1553</v>
      </c>
      <c r="D4527" s="11" t="s">
        <v>1552</v>
      </c>
      <c r="E4527" s="12">
        <v>1976</v>
      </c>
      <c r="F4527" s="11" t="s">
        <v>227</v>
      </c>
      <c r="G4527" s="13">
        <v>4.6071428571428603E-2</v>
      </c>
      <c r="H4527" s="13">
        <f t="shared" si="12"/>
        <v>31</v>
      </c>
      <c r="I4527" s="13"/>
      <c r="J4527" s="11"/>
      <c r="K4527" s="11"/>
      <c r="L4527" s="11" t="s">
        <v>692</v>
      </c>
      <c r="M4527" s="11"/>
      <c r="N4527" s="11" t="s">
        <v>887</v>
      </c>
      <c r="O4527" s="11" t="s">
        <v>1554</v>
      </c>
      <c r="P4527" s="11"/>
      <c r="Q4527" s="11"/>
      <c r="R4527" s="14"/>
      <c r="S4527" s="11" t="s">
        <v>994</v>
      </c>
      <c r="T4527" s="11" t="s">
        <v>1564</v>
      </c>
      <c r="U4527" s="11"/>
      <c r="V4527" s="14"/>
      <c r="W4527" s="14"/>
      <c r="X4527" s="11" t="s">
        <v>153</v>
      </c>
      <c r="Y4527" s="11" t="s">
        <v>152</v>
      </c>
      <c r="Z4527" s="11" t="s">
        <v>20</v>
      </c>
      <c r="AA4527" s="11"/>
      <c r="AB4527" s="11" t="s">
        <v>21</v>
      </c>
      <c r="AC4527" s="11" t="s">
        <v>1555</v>
      </c>
      <c r="AD4527" s="11"/>
      <c r="AE4527" s="11"/>
      <c r="AF4527" s="11"/>
      <c r="AG4527" s="11"/>
      <c r="AH4527" s="11"/>
      <c r="AI4527" s="11" t="s">
        <v>225</v>
      </c>
      <c r="AJ4527" s="9" t="s">
        <v>59</v>
      </c>
      <c r="AK4527" s="9" t="s">
        <v>114</v>
      </c>
      <c r="AL4527" s="9" t="s">
        <v>264</v>
      </c>
    </row>
    <row r="4528" spans="1:38" hidden="1" x14ac:dyDescent="0.2">
      <c r="A4528" s="12">
        <v>3488</v>
      </c>
      <c r="B4528" s="12">
        <v>76</v>
      </c>
      <c r="C4528" s="11" t="s">
        <v>1553</v>
      </c>
      <c r="D4528" s="11" t="s">
        <v>1552</v>
      </c>
      <c r="E4528" s="12">
        <v>1976</v>
      </c>
      <c r="F4528" s="11" t="s">
        <v>227</v>
      </c>
      <c r="G4528" s="13">
        <v>6.4285714285714293E-2</v>
      </c>
      <c r="H4528" s="13">
        <f t="shared" si="12"/>
        <v>44</v>
      </c>
      <c r="I4528" s="13"/>
      <c r="J4528" s="11"/>
      <c r="K4528" s="11"/>
      <c r="L4528" s="11" t="s">
        <v>1560</v>
      </c>
      <c r="M4528" s="11"/>
      <c r="N4528" s="11" t="s">
        <v>887</v>
      </c>
      <c r="O4528" s="11" t="s">
        <v>1554</v>
      </c>
      <c r="P4528" s="11"/>
      <c r="Q4528" s="11"/>
      <c r="R4528" s="14"/>
      <c r="S4528" s="11" t="s">
        <v>994</v>
      </c>
      <c r="T4528" s="11" t="s">
        <v>1564</v>
      </c>
      <c r="U4528" s="11"/>
      <c r="V4528" s="14"/>
      <c r="W4528" s="14"/>
      <c r="X4528" s="11" t="s">
        <v>153</v>
      </c>
      <c r="Y4528" s="11" t="s">
        <v>152</v>
      </c>
      <c r="Z4528" s="11" t="s">
        <v>20</v>
      </c>
      <c r="AA4528" s="11"/>
      <c r="AB4528" s="11" t="s">
        <v>21</v>
      </c>
      <c r="AC4528" s="11" t="s">
        <v>1555</v>
      </c>
      <c r="AD4528" s="11"/>
      <c r="AE4528" s="11"/>
      <c r="AF4528" s="11"/>
      <c r="AG4528" s="11"/>
      <c r="AH4528" s="11"/>
      <c r="AI4528" s="11" t="s">
        <v>225</v>
      </c>
      <c r="AJ4528" s="9" t="s">
        <v>59</v>
      </c>
      <c r="AK4528" s="9" t="s">
        <v>114</v>
      </c>
      <c r="AL4528" s="9" t="s">
        <v>264</v>
      </c>
    </row>
    <row r="4529" spans="1:38" hidden="1" x14ac:dyDescent="0.2">
      <c r="A4529" s="12">
        <v>3488</v>
      </c>
      <c r="B4529" s="12">
        <v>77</v>
      </c>
      <c r="C4529" s="11" t="s">
        <v>1553</v>
      </c>
      <c r="D4529" s="11" t="s">
        <v>1552</v>
      </c>
      <c r="E4529" s="12">
        <v>1976</v>
      </c>
      <c r="F4529" s="11" t="s">
        <v>227</v>
      </c>
      <c r="G4529" s="13">
        <v>0.47095239999999999</v>
      </c>
      <c r="H4529" s="13">
        <f t="shared" si="12"/>
        <v>322</v>
      </c>
      <c r="I4529" s="13"/>
      <c r="J4529" s="11"/>
      <c r="K4529" s="11"/>
      <c r="L4529" s="11" t="s">
        <v>641</v>
      </c>
      <c r="M4529" s="11"/>
      <c r="N4529" s="11" t="s">
        <v>887</v>
      </c>
      <c r="O4529" s="11" t="s">
        <v>1554</v>
      </c>
      <c r="P4529" s="11"/>
      <c r="Q4529" s="11"/>
      <c r="R4529" s="14"/>
      <c r="S4529" s="11" t="s">
        <v>994</v>
      </c>
      <c r="T4529" s="11" t="s">
        <v>1564</v>
      </c>
      <c r="U4529" s="11"/>
      <c r="V4529" s="14"/>
      <c r="W4529" s="14"/>
      <c r="X4529" s="11" t="s">
        <v>153</v>
      </c>
      <c r="Y4529" s="11" t="s">
        <v>152</v>
      </c>
      <c r="Z4529" s="11" t="s">
        <v>20</v>
      </c>
      <c r="AA4529" s="11"/>
      <c r="AB4529" s="11" t="s">
        <v>21</v>
      </c>
      <c r="AC4529" s="11" t="s">
        <v>1555</v>
      </c>
      <c r="AD4529" s="11"/>
      <c r="AE4529" s="11"/>
      <c r="AF4529" s="11"/>
      <c r="AG4529" s="11"/>
      <c r="AH4529" s="11"/>
      <c r="AI4529" s="11" t="s">
        <v>225</v>
      </c>
      <c r="AJ4529" s="9" t="s">
        <v>59</v>
      </c>
      <c r="AK4529" s="9" t="s">
        <v>114</v>
      </c>
      <c r="AL4529" s="9" t="s">
        <v>264</v>
      </c>
    </row>
    <row r="4530" spans="1:38" hidden="1" x14ac:dyDescent="0.2">
      <c r="A4530" s="12">
        <v>3488</v>
      </c>
      <c r="B4530" s="12">
        <v>78</v>
      </c>
      <c r="C4530" s="11" t="s">
        <v>1553</v>
      </c>
      <c r="D4530" s="11" t="s">
        <v>1552</v>
      </c>
      <c r="E4530" s="12">
        <v>1976</v>
      </c>
      <c r="F4530" s="11" t="s">
        <v>227</v>
      </c>
      <c r="G4530" s="13">
        <v>8.1428571428571406E-2</v>
      </c>
      <c r="H4530" s="13">
        <f>ROUND(G4530*510,0)</f>
        <v>42</v>
      </c>
      <c r="I4530" s="13"/>
      <c r="J4530" s="11"/>
      <c r="K4530" s="11"/>
      <c r="L4530" s="11" t="s">
        <v>43</v>
      </c>
      <c r="M4530" s="11"/>
      <c r="N4530" s="11" t="s">
        <v>1561</v>
      </c>
      <c r="O4530" s="11" t="s">
        <v>1554</v>
      </c>
      <c r="P4530" s="11"/>
      <c r="Q4530" s="11"/>
      <c r="R4530" s="14"/>
      <c r="S4530" s="11" t="s">
        <v>994</v>
      </c>
      <c r="T4530" s="11" t="s">
        <v>1564</v>
      </c>
      <c r="U4530" s="11"/>
      <c r="V4530" s="14"/>
      <c r="W4530" s="14"/>
      <c r="X4530" s="11" t="s">
        <v>153</v>
      </c>
      <c r="Y4530" s="11" t="s">
        <v>152</v>
      </c>
      <c r="Z4530" s="11" t="s">
        <v>20</v>
      </c>
      <c r="AA4530" s="11"/>
      <c r="AB4530" s="11" t="s">
        <v>21</v>
      </c>
      <c r="AC4530" s="11" t="s">
        <v>1555</v>
      </c>
      <c r="AD4530" s="11"/>
      <c r="AE4530" s="11"/>
      <c r="AF4530" s="11"/>
      <c r="AG4530" s="11"/>
      <c r="AH4530" s="11"/>
      <c r="AI4530" s="11" t="s">
        <v>225</v>
      </c>
      <c r="AJ4530" s="9" t="s">
        <v>59</v>
      </c>
      <c r="AK4530" s="9" t="s">
        <v>114</v>
      </c>
      <c r="AL4530" s="9" t="s">
        <v>264</v>
      </c>
    </row>
    <row r="4531" spans="1:38" hidden="1" x14ac:dyDescent="0.2">
      <c r="A4531" s="12">
        <v>3488</v>
      </c>
      <c r="B4531" s="12">
        <v>79</v>
      </c>
      <c r="C4531" s="11" t="s">
        <v>1553</v>
      </c>
      <c r="D4531" s="11" t="s">
        <v>1552</v>
      </c>
      <c r="E4531" s="12">
        <v>1976</v>
      </c>
      <c r="F4531" s="11" t="s">
        <v>227</v>
      </c>
      <c r="G4531" s="13">
        <v>2.75E-2</v>
      </c>
      <c r="H4531" s="13">
        <f t="shared" ref="H4531:H4540" si="13">ROUND(G4531*510,0)</f>
        <v>14</v>
      </c>
      <c r="I4531" s="13"/>
      <c r="J4531" s="11"/>
      <c r="K4531" s="11"/>
      <c r="L4531" s="11" t="s">
        <v>665</v>
      </c>
      <c r="M4531" s="11"/>
      <c r="N4531" s="11" t="s">
        <v>1561</v>
      </c>
      <c r="O4531" s="11" t="s">
        <v>1554</v>
      </c>
      <c r="P4531" s="11"/>
      <c r="Q4531" s="11"/>
      <c r="R4531" s="14"/>
      <c r="S4531" s="11" t="s">
        <v>994</v>
      </c>
      <c r="T4531" s="11" t="s">
        <v>1564</v>
      </c>
      <c r="U4531" s="11"/>
      <c r="V4531" s="14"/>
      <c r="W4531" s="14"/>
      <c r="X4531" s="11" t="s">
        <v>153</v>
      </c>
      <c r="Y4531" s="11" t="s">
        <v>152</v>
      </c>
      <c r="Z4531" s="11" t="s">
        <v>20</v>
      </c>
      <c r="AA4531" s="11"/>
      <c r="AB4531" s="11" t="s">
        <v>21</v>
      </c>
      <c r="AC4531" s="11" t="s">
        <v>1555</v>
      </c>
      <c r="AD4531" s="11"/>
      <c r="AE4531" s="11"/>
      <c r="AF4531" s="11"/>
      <c r="AG4531" s="11"/>
      <c r="AH4531" s="11"/>
      <c r="AI4531" s="11" t="s">
        <v>225</v>
      </c>
      <c r="AJ4531" s="9" t="s">
        <v>59</v>
      </c>
      <c r="AK4531" s="9" t="s">
        <v>114</v>
      </c>
      <c r="AL4531" s="9" t="s">
        <v>264</v>
      </c>
    </row>
    <row r="4532" spans="1:38" hidden="1" x14ac:dyDescent="0.2">
      <c r="A4532" s="12">
        <v>3488</v>
      </c>
      <c r="B4532" s="12">
        <v>80</v>
      </c>
      <c r="C4532" s="11" t="s">
        <v>1553</v>
      </c>
      <c r="D4532" s="11" t="s">
        <v>1552</v>
      </c>
      <c r="E4532" s="12">
        <v>1976</v>
      </c>
      <c r="F4532" s="11" t="s">
        <v>227</v>
      </c>
      <c r="G4532" s="13">
        <v>3.2976190476190499E-2</v>
      </c>
      <c r="H4532" s="13">
        <f t="shared" si="13"/>
        <v>17</v>
      </c>
      <c r="I4532" s="13"/>
      <c r="J4532" s="11"/>
      <c r="K4532" s="11"/>
      <c r="L4532" s="11" t="s">
        <v>666</v>
      </c>
      <c r="M4532" s="11"/>
      <c r="N4532" s="11" t="s">
        <v>1561</v>
      </c>
      <c r="O4532" s="11" t="s">
        <v>1554</v>
      </c>
      <c r="P4532" s="11"/>
      <c r="Q4532" s="11"/>
      <c r="R4532" s="14"/>
      <c r="S4532" s="11" t="s">
        <v>994</v>
      </c>
      <c r="T4532" s="11" t="s">
        <v>1564</v>
      </c>
      <c r="U4532" s="11"/>
      <c r="V4532" s="14"/>
      <c r="W4532" s="14"/>
      <c r="X4532" s="11" t="s">
        <v>153</v>
      </c>
      <c r="Y4532" s="11" t="s">
        <v>152</v>
      </c>
      <c r="Z4532" s="11" t="s">
        <v>20</v>
      </c>
      <c r="AA4532" s="11"/>
      <c r="AB4532" s="11" t="s">
        <v>21</v>
      </c>
      <c r="AC4532" s="11" t="s">
        <v>1555</v>
      </c>
      <c r="AD4532" s="11"/>
      <c r="AE4532" s="11"/>
      <c r="AF4532" s="11"/>
      <c r="AG4532" s="11"/>
      <c r="AH4532" s="11"/>
      <c r="AI4532" s="11" t="s">
        <v>225</v>
      </c>
      <c r="AJ4532" s="9" t="s">
        <v>59</v>
      </c>
      <c r="AK4532" s="9" t="s">
        <v>114</v>
      </c>
      <c r="AL4532" s="9" t="s">
        <v>264</v>
      </c>
    </row>
    <row r="4533" spans="1:38" hidden="1" x14ac:dyDescent="0.2">
      <c r="A4533" s="12">
        <v>3488</v>
      </c>
      <c r="B4533" s="12">
        <v>81</v>
      </c>
      <c r="C4533" s="11" t="s">
        <v>1553</v>
      </c>
      <c r="D4533" s="11" t="s">
        <v>1552</v>
      </c>
      <c r="E4533" s="12">
        <v>1976</v>
      </c>
      <c r="F4533" s="11" t="s">
        <v>227</v>
      </c>
      <c r="G4533" s="13">
        <v>3.77380952380953E-2</v>
      </c>
      <c r="H4533" s="13">
        <f t="shared" si="13"/>
        <v>19</v>
      </c>
      <c r="I4533" s="13"/>
      <c r="J4533" s="11"/>
      <c r="K4533" s="11"/>
      <c r="L4533" s="11" t="s">
        <v>667</v>
      </c>
      <c r="M4533" s="11"/>
      <c r="N4533" s="11" t="s">
        <v>1561</v>
      </c>
      <c r="O4533" s="11" t="s">
        <v>1554</v>
      </c>
      <c r="P4533" s="11"/>
      <c r="Q4533" s="11"/>
      <c r="R4533" s="14"/>
      <c r="S4533" s="11" t="s">
        <v>994</v>
      </c>
      <c r="T4533" s="11" t="s">
        <v>1564</v>
      </c>
      <c r="U4533" s="11"/>
      <c r="V4533" s="14"/>
      <c r="W4533" s="14"/>
      <c r="X4533" s="11" t="s">
        <v>153</v>
      </c>
      <c r="Y4533" s="11" t="s">
        <v>152</v>
      </c>
      <c r="Z4533" s="11" t="s">
        <v>20</v>
      </c>
      <c r="AA4533" s="11"/>
      <c r="AB4533" s="11" t="s">
        <v>21</v>
      </c>
      <c r="AC4533" s="11" t="s">
        <v>1555</v>
      </c>
      <c r="AD4533" s="11"/>
      <c r="AE4533" s="11"/>
      <c r="AF4533" s="11"/>
      <c r="AG4533" s="11"/>
      <c r="AH4533" s="11"/>
      <c r="AI4533" s="11" t="s">
        <v>225</v>
      </c>
      <c r="AJ4533" s="9" t="s">
        <v>59</v>
      </c>
      <c r="AK4533" s="9" t="s">
        <v>114</v>
      </c>
      <c r="AL4533" s="9" t="s">
        <v>264</v>
      </c>
    </row>
    <row r="4534" spans="1:38" hidden="1" x14ac:dyDescent="0.2">
      <c r="A4534" s="12">
        <v>3488</v>
      </c>
      <c r="B4534" s="12">
        <v>82</v>
      </c>
      <c r="C4534" s="11" t="s">
        <v>1553</v>
      </c>
      <c r="D4534" s="11" t="s">
        <v>1552</v>
      </c>
      <c r="E4534" s="12">
        <v>1976</v>
      </c>
      <c r="F4534" s="11" t="s">
        <v>227</v>
      </c>
      <c r="G4534" s="13">
        <v>7.05952380952381E-2</v>
      </c>
      <c r="H4534" s="13">
        <f t="shared" si="13"/>
        <v>36</v>
      </c>
      <c r="I4534" s="13"/>
      <c r="J4534" s="11"/>
      <c r="K4534" s="11"/>
      <c r="L4534" s="11" t="s">
        <v>668</v>
      </c>
      <c r="M4534" s="11"/>
      <c r="N4534" s="11" t="s">
        <v>1561</v>
      </c>
      <c r="O4534" s="11" t="s">
        <v>1554</v>
      </c>
      <c r="P4534" s="11"/>
      <c r="Q4534" s="11"/>
      <c r="R4534" s="14"/>
      <c r="S4534" s="11" t="s">
        <v>994</v>
      </c>
      <c r="T4534" s="11" t="s">
        <v>1564</v>
      </c>
      <c r="U4534" s="11"/>
      <c r="V4534" s="14"/>
      <c r="W4534" s="14"/>
      <c r="X4534" s="11" t="s">
        <v>153</v>
      </c>
      <c r="Y4534" s="11" t="s">
        <v>152</v>
      </c>
      <c r="Z4534" s="11" t="s">
        <v>20</v>
      </c>
      <c r="AA4534" s="11"/>
      <c r="AB4534" s="11" t="s">
        <v>21</v>
      </c>
      <c r="AC4534" s="11" t="s">
        <v>1555</v>
      </c>
      <c r="AD4534" s="11"/>
      <c r="AE4534" s="11"/>
      <c r="AF4534" s="11"/>
      <c r="AG4534" s="11"/>
      <c r="AH4534" s="11"/>
      <c r="AI4534" s="11" t="s">
        <v>225</v>
      </c>
      <c r="AJ4534" s="9" t="s">
        <v>59</v>
      </c>
      <c r="AK4534" s="9" t="s">
        <v>114</v>
      </c>
      <c r="AL4534" s="9" t="s">
        <v>264</v>
      </c>
    </row>
    <row r="4535" spans="1:38" hidden="1" x14ac:dyDescent="0.2">
      <c r="A4535" s="12">
        <v>3488</v>
      </c>
      <c r="B4535" s="12">
        <v>83</v>
      </c>
      <c r="C4535" s="11" t="s">
        <v>1553</v>
      </c>
      <c r="D4535" s="11" t="s">
        <v>1552</v>
      </c>
      <c r="E4535" s="12">
        <v>1976</v>
      </c>
      <c r="F4535" s="11" t="s">
        <v>227</v>
      </c>
      <c r="G4535" s="13">
        <v>0.119285714285714</v>
      </c>
      <c r="H4535" s="13">
        <f t="shared" si="13"/>
        <v>61</v>
      </c>
      <c r="I4535" s="13"/>
      <c r="J4535" s="11"/>
      <c r="K4535" s="11"/>
      <c r="L4535" s="11" t="s">
        <v>1557</v>
      </c>
      <c r="M4535" s="11"/>
      <c r="N4535" s="11" t="s">
        <v>1561</v>
      </c>
      <c r="O4535" s="11" t="s">
        <v>1554</v>
      </c>
      <c r="P4535" s="11"/>
      <c r="Q4535" s="11"/>
      <c r="R4535" s="14"/>
      <c r="S4535" s="11" t="s">
        <v>994</v>
      </c>
      <c r="T4535" s="11" t="s">
        <v>1564</v>
      </c>
      <c r="U4535" s="11"/>
      <c r="V4535" s="14"/>
      <c r="W4535" s="14"/>
      <c r="X4535" s="11" t="s">
        <v>153</v>
      </c>
      <c r="Y4535" s="11" t="s">
        <v>152</v>
      </c>
      <c r="Z4535" s="11" t="s">
        <v>20</v>
      </c>
      <c r="AA4535" s="11"/>
      <c r="AB4535" s="11" t="s">
        <v>21</v>
      </c>
      <c r="AC4535" s="11" t="s">
        <v>1555</v>
      </c>
      <c r="AD4535" s="11"/>
      <c r="AE4535" s="11"/>
      <c r="AF4535" s="11"/>
      <c r="AG4535" s="11"/>
      <c r="AH4535" s="11"/>
      <c r="AI4535" s="11" t="s">
        <v>225</v>
      </c>
      <c r="AJ4535" s="9" t="s">
        <v>59</v>
      </c>
      <c r="AK4535" s="9" t="s">
        <v>114</v>
      </c>
      <c r="AL4535" s="9" t="s">
        <v>264</v>
      </c>
    </row>
    <row r="4536" spans="1:38" hidden="1" x14ac:dyDescent="0.2">
      <c r="A4536" s="12">
        <v>3488</v>
      </c>
      <c r="B4536" s="12">
        <v>84</v>
      </c>
      <c r="C4536" s="11" t="s">
        <v>1553</v>
      </c>
      <c r="D4536" s="11" t="s">
        <v>1552</v>
      </c>
      <c r="E4536" s="12">
        <v>1976</v>
      </c>
      <c r="F4536" s="11" t="s">
        <v>227</v>
      </c>
      <c r="G4536" s="13">
        <v>0.119642857142857</v>
      </c>
      <c r="H4536" s="13">
        <f t="shared" si="13"/>
        <v>61</v>
      </c>
      <c r="I4536" s="13"/>
      <c r="J4536" s="11"/>
      <c r="K4536" s="11"/>
      <c r="L4536" s="11" t="s">
        <v>1558</v>
      </c>
      <c r="M4536" s="11"/>
      <c r="N4536" s="11" t="s">
        <v>1561</v>
      </c>
      <c r="O4536" s="11" t="s">
        <v>1554</v>
      </c>
      <c r="P4536" s="11"/>
      <c r="Q4536" s="11"/>
      <c r="R4536" s="14"/>
      <c r="S4536" s="11" t="s">
        <v>994</v>
      </c>
      <c r="T4536" s="11" t="s">
        <v>1564</v>
      </c>
      <c r="U4536" s="11"/>
      <c r="V4536" s="14"/>
      <c r="W4536" s="14"/>
      <c r="X4536" s="11" t="s">
        <v>153</v>
      </c>
      <c r="Y4536" s="11" t="s">
        <v>152</v>
      </c>
      <c r="Z4536" s="11" t="s">
        <v>20</v>
      </c>
      <c r="AA4536" s="11"/>
      <c r="AB4536" s="11" t="s">
        <v>21</v>
      </c>
      <c r="AC4536" s="11" t="s">
        <v>1555</v>
      </c>
      <c r="AD4536" s="11"/>
      <c r="AE4536" s="11"/>
      <c r="AF4536" s="11"/>
      <c r="AG4536" s="11"/>
      <c r="AH4536" s="11"/>
      <c r="AI4536" s="11" t="s">
        <v>225</v>
      </c>
      <c r="AJ4536" s="9" t="s">
        <v>59</v>
      </c>
      <c r="AK4536" s="9" t="s">
        <v>114</v>
      </c>
      <c r="AL4536" s="9" t="s">
        <v>264</v>
      </c>
    </row>
    <row r="4537" spans="1:38" hidden="1" x14ac:dyDescent="0.2">
      <c r="A4537" s="12">
        <v>3488</v>
      </c>
      <c r="B4537" s="12">
        <v>85</v>
      </c>
      <c r="C4537" s="11" t="s">
        <v>1553</v>
      </c>
      <c r="D4537" s="11" t="s">
        <v>1552</v>
      </c>
      <c r="E4537" s="12">
        <v>1976</v>
      </c>
      <c r="F4537" s="11" t="s">
        <v>227</v>
      </c>
      <c r="G4537" s="13">
        <v>5.2857142857142901E-2</v>
      </c>
      <c r="H4537" s="13">
        <f t="shared" si="13"/>
        <v>27</v>
      </c>
      <c r="I4537" s="13"/>
      <c r="J4537" s="11"/>
      <c r="K4537" s="11"/>
      <c r="L4537" s="11" t="s">
        <v>1559</v>
      </c>
      <c r="M4537" s="11"/>
      <c r="N4537" s="11" t="s">
        <v>1561</v>
      </c>
      <c r="O4537" s="11" t="s">
        <v>1554</v>
      </c>
      <c r="P4537" s="11"/>
      <c r="Q4537" s="11"/>
      <c r="R4537" s="14"/>
      <c r="S4537" s="11" t="s">
        <v>994</v>
      </c>
      <c r="T4537" s="11" t="s">
        <v>1564</v>
      </c>
      <c r="U4537" s="11"/>
      <c r="V4537" s="14"/>
      <c r="W4537" s="14"/>
      <c r="X4537" s="11" t="s">
        <v>153</v>
      </c>
      <c r="Y4537" s="11" t="s">
        <v>152</v>
      </c>
      <c r="Z4537" s="11" t="s">
        <v>20</v>
      </c>
      <c r="AA4537" s="11"/>
      <c r="AB4537" s="11" t="s">
        <v>21</v>
      </c>
      <c r="AC4537" s="11" t="s">
        <v>1555</v>
      </c>
      <c r="AD4537" s="11"/>
      <c r="AE4537" s="11"/>
      <c r="AF4537" s="11"/>
      <c r="AG4537" s="11"/>
      <c r="AH4537" s="11"/>
      <c r="AI4537" s="11" t="s">
        <v>225</v>
      </c>
      <c r="AJ4537" s="9" t="s">
        <v>59</v>
      </c>
      <c r="AK4537" s="9" t="s">
        <v>114</v>
      </c>
      <c r="AL4537" s="9" t="s">
        <v>264</v>
      </c>
    </row>
    <row r="4538" spans="1:38" hidden="1" x14ac:dyDescent="0.2">
      <c r="A4538" s="12">
        <v>3488</v>
      </c>
      <c r="B4538" s="12">
        <v>86</v>
      </c>
      <c r="C4538" s="11" t="s">
        <v>1553</v>
      </c>
      <c r="D4538" s="11" t="s">
        <v>1552</v>
      </c>
      <c r="E4538" s="12">
        <v>1976</v>
      </c>
      <c r="F4538" s="11" t="s">
        <v>227</v>
      </c>
      <c r="G4538" s="13">
        <v>6.1785714285714298E-2</v>
      </c>
      <c r="H4538" s="13">
        <f t="shared" si="13"/>
        <v>32</v>
      </c>
      <c r="I4538" s="13"/>
      <c r="J4538" s="11"/>
      <c r="K4538" s="11"/>
      <c r="L4538" s="11" t="s">
        <v>692</v>
      </c>
      <c r="M4538" s="11"/>
      <c r="N4538" s="11" t="s">
        <v>1561</v>
      </c>
      <c r="O4538" s="11" t="s">
        <v>1554</v>
      </c>
      <c r="P4538" s="11"/>
      <c r="Q4538" s="11"/>
      <c r="R4538" s="14"/>
      <c r="S4538" s="11" t="s">
        <v>994</v>
      </c>
      <c r="T4538" s="11" t="s">
        <v>1564</v>
      </c>
      <c r="U4538" s="11"/>
      <c r="V4538" s="14"/>
      <c r="W4538" s="14"/>
      <c r="X4538" s="11" t="s">
        <v>153</v>
      </c>
      <c r="Y4538" s="11" t="s">
        <v>152</v>
      </c>
      <c r="Z4538" s="11" t="s">
        <v>20</v>
      </c>
      <c r="AA4538" s="11"/>
      <c r="AB4538" s="11" t="s">
        <v>21</v>
      </c>
      <c r="AC4538" s="11" t="s">
        <v>1555</v>
      </c>
      <c r="AD4538" s="11"/>
      <c r="AE4538" s="11"/>
      <c r="AF4538" s="11"/>
      <c r="AG4538" s="11"/>
      <c r="AH4538" s="11"/>
      <c r="AI4538" s="11" t="s">
        <v>225</v>
      </c>
      <c r="AJ4538" s="9" t="s">
        <v>59</v>
      </c>
      <c r="AK4538" s="9" t="s">
        <v>114</v>
      </c>
      <c r="AL4538" s="9" t="s">
        <v>264</v>
      </c>
    </row>
    <row r="4539" spans="1:38" hidden="1" x14ac:dyDescent="0.2">
      <c r="A4539" s="12">
        <v>3488</v>
      </c>
      <c r="B4539" s="12">
        <v>87</v>
      </c>
      <c r="C4539" s="11" t="s">
        <v>1553</v>
      </c>
      <c r="D4539" s="11" t="s">
        <v>1552</v>
      </c>
      <c r="E4539" s="12">
        <v>1976</v>
      </c>
      <c r="F4539" s="11" t="s">
        <v>227</v>
      </c>
      <c r="G4539" s="13">
        <v>7.0833333333333401E-2</v>
      </c>
      <c r="H4539" s="13">
        <f t="shared" si="13"/>
        <v>36</v>
      </c>
      <c r="I4539" s="13"/>
      <c r="J4539" s="11"/>
      <c r="K4539" s="11"/>
      <c r="L4539" s="11" t="s">
        <v>1560</v>
      </c>
      <c r="M4539" s="11"/>
      <c r="N4539" s="11" t="s">
        <v>1561</v>
      </c>
      <c r="O4539" s="11" t="s">
        <v>1554</v>
      </c>
      <c r="P4539" s="11"/>
      <c r="Q4539" s="11"/>
      <c r="R4539" s="14"/>
      <c r="S4539" s="11" t="s">
        <v>994</v>
      </c>
      <c r="T4539" s="11" t="s">
        <v>1564</v>
      </c>
      <c r="U4539" s="11"/>
      <c r="V4539" s="14"/>
      <c r="W4539" s="14"/>
      <c r="X4539" s="11" t="s">
        <v>153</v>
      </c>
      <c r="Y4539" s="11" t="s">
        <v>152</v>
      </c>
      <c r="Z4539" s="11" t="s">
        <v>20</v>
      </c>
      <c r="AA4539" s="11"/>
      <c r="AB4539" s="11" t="s">
        <v>21</v>
      </c>
      <c r="AC4539" s="11" t="s">
        <v>1555</v>
      </c>
      <c r="AD4539" s="11"/>
      <c r="AE4539" s="11"/>
      <c r="AF4539" s="11"/>
      <c r="AG4539" s="11"/>
      <c r="AH4539" s="11"/>
      <c r="AI4539" s="11" t="s">
        <v>225</v>
      </c>
      <c r="AJ4539" s="9" t="s">
        <v>59</v>
      </c>
      <c r="AK4539" s="9" t="s">
        <v>114</v>
      </c>
      <c r="AL4539" s="9" t="s">
        <v>264</v>
      </c>
    </row>
    <row r="4540" spans="1:38" hidden="1" x14ac:dyDescent="0.2">
      <c r="A4540" s="12">
        <v>3488</v>
      </c>
      <c r="B4540" s="12">
        <v>88</v>
      </c>
      <c r="C4540" s="11" t="s">
        <v>1553</v>
      </c>
      <c r="D4540" s="11" t="s">
        <v>1552</v>
      </c>
      <c r="E4540" s="12">
        <v>1976</v>
      </c>
      <c r="F4540" s="11" t="s">
        <v>227</v>
      </c>
      <c r="G4540" s="13">
        <v>0.32535710000000001</v>
      </c>
      <c r="H4540" s="13">
        <f t="shared" si="13"/>
        <v>166</v>
      </c>
      <c r="I4540" s="13"/>
      <c r="J4540" s="11"/>
      <c r="K4540" s="11"/>
      <c r="L4540" s="11" t="s">
        <v>641</v>
      </c>
      <c r="M4540" s="11"/>
      <c r="N4540" s="11" t="s">
        <v>1561</v>
      </c>
      <c r="O4540" s="11" t="s">
        <v>1554</v>
      </c>
      <c r="P4540" s="11"/>
      <c r="Q4540" s="11"/>
      <c r="R4540" s="14"/>
      <c r="S4540" s="11" t="s">
        <v>994</v>
      </c>
      <c r="T4540" s="11" t="s">
        <v>1564</v>
      </c>
      <c r="U4540" s="11"/>
      <c r="V4540" s="14"/>
      <c r="W4540" s="14"/>
      <c r="X4540" s="11" t="s">
        <v>153</v>
      </c>
      <c r="Y4540" s="11" t="s">
        <v>152</v>
      </c>
      <c r="Z4540" s="11" t="s">
        <v>20</v>
      </c>
      <c r="AA4540" s="11"/>
      <c r="AB4540" s="11" t="s">
        <v>21</v>
      </c>
      <c r="AC4540" s="11" t="s">
        <v>1555</v>
      </c>
      <c r="AD4540" s="11"/>
      <c r="AE4540" s="11"/>
      <c r="AF4540" s="11"/>
      <c r="AG4540" s="11"/>
      <c r="AH4540" s="11"/>
      <c r="AI4540" s="11" t="s">
        <v>225</v>
      </c>
      <c r="AJ4540" s="9" t="s">
        <v>59</v>
      </c>
      <c r="AK4540" s="9" t="s">
        <v>114</v>
      </c>
      <c r="AL4540" s="9" t="s">
        <v>264</v>
      </c>
    </row>
    <row r="4541" spans="1:38" hidden="1" x14ac:dyDescent="0.2">
      <c r="A4541" s="12">
        <v>3488</v>
      </c>
      <c r="B4541" s="12">
        <v>89</v>
      </c>
      <c r="C4541" s="11" t="s">
        <v>1553</v>
      </c>
      <c r="D4541" s="11" t="s">
        <v>1552</v>
      </c>
      <c r="E4541" s="12">
        <v>1976</v>
      </c>
      <c r="F4541" s="11" t="s">
        <v>227</v>
      </c>
      <c r="G4541" s="13">
        <v>6.2854671280276803E-2</v>
      </c>
      <c r="H4541" s="13">
        <f>ROUND(G4541*535,0)</f>
        <v>34</v>
      </c>
      <c r="I4541" s="13"/>
      <c r="J4541" s="11"/>
      <c r="K4541" s="11"/>
      <c r="L4541" s="11" t="s">
        <v>43</v>
      </c>
      <c r="M4541" s="11"/>
      <c r="N4541" s="11" t="s">
        <v>1561</v>
      </c>
      <c r="O4541" s="11" t="s">
        <v>1554</v>
      </c>
      <c r="P4541" s="11"/>
      <c r="Q4541" s="11"/>
      <c r="R4541" s="14"/>
      <c r="S4541" s="11" t="s">
        <v>994</v>
      </c>
      <c r="T4541" s="11" t="s">
        <v>1565</v>
      </c>
      <c r="U4541" s="11"/>
      <c r="V4541" s="14"/>
      <c r="W4541" s="14"/>
      <c r="X4541" s="11" t="s">
        <v>153</v>
      </c>
      <c r="Y4541" s="11" t="s">
        <v>152</v>
      </c>
      <c r="Z4541" s="11" t="s">
        <v>20</v>
      </c>
      <c r="AA4541" s="11"/>
      <c r="AB4541" s="11" t="s">
        <v>21</v>
      </c>
      <c r="AC4541" s="11" t="s">
        <v>1555</v>
      </c>
      <c r="AD4541" s="11"/>
      <c r="AE4541" s="11"/>
      <c r="AF4541" s="11"/>
      <c r="AG4541" s="11"/>
      <c r="AH4541" s="11"/>
      <c r="AI4541" s="11" t="s">
        <v>225</v>
      </c>
      <c r="AJ4541" s="9" t="s">
        <v>59</v>
      </c>
      <c r="AK4541" s="9" t="s">
        <v>114</v>
      </c>
      <c r="AL4541" s="9" t="s">
        <v>264</v>
      </c>
    </row>
    <row r="4542" spans="1:38" hidden="1" x14ac:dyDescent="0.2">
      <c r="A4542" s="12">
        <v>3488</v>
      </c>
      <c r="B4542" s="12">
        <v>90</v>
      </c>
      <c r="C4542" s="11" t="s">
        <v>1553</v>
      </c>
      <c r="D4542" s="11" t="s">
        <v>1552</v>
      </c>
      <c r="E4542" s="12">
        <v>1976</v>
      </c>
      <c r="F4542" s="11" t="s">
        <v>227</v>
      </c>
      <c r="G4542" s="13">
        <v>2.6038062283737E-2</v>
      </c>
      <c r="H4542" s="13">
        <f t="shared" ref="H4542:H4551" si="14">ROUND(G4542*535,0)</f>
        <v>14</v>
      </c>
      <c r="I4542" s="13"/>
      <c r="J4542" s="11"/>
      <c r="K4542" s="11"/>
      <c r="L4542" s="11" t="s">
        <v>665</v>
      </c>
      <c r="M4542" s="11"/>
      <c r="N4542" s="11" t="s">
        <v>1561</v>
      </c>
      <c r="O4542" s="11" t="s">
        <v>1554</v>
      </c>
      <c r="P4542" s="11"/>
      <c r="Q4542" s="11"/>
      <c r="R4542" s="14"/>
      <c r="S4542" s="11" t="s">
        <v>994</v>
      </c>
      <c r="T4542" s="11" t="s">
        <v>1565</v>
      </c>
      <c r="U4542" s="11"/>
      <c r="V4542" s="14"/>
      <c r="W4542" s="14"/>
      <c r="X4542" s="11" t="s">
        <v>153</v>
      </c>
      <c r="Y4542" s="11" t="s">
        <v>152</v>
      </c>
      <c r="Z4542" s="11" t="s">
        <v>20</v>
      </c>
      <c r="AA4542" s="11"/>
      <c r="AB4542" s="11" t="s">
        <v>21</v>
      </c>
      <c r="AC4542" s="11" t="s">
        <v>1555</v>
      </c>
      <c r="AD4542" s="11"/>
      <c r="AE4542" s="11"/>
      <c r="AF4542" s="11"/>
      <c r="AG4542" s="11"/>
      <c r="AH4542" s="11"/>
      <c r="AI4542" s="11" t="s">
        <v>225</v>
      </c>
      <c r="AJ4542" s="9" t="s">
        <v>59</v>
      </c>
      <c r="AK4542" s="9" t="s">
        <v>114</v>
      </c>
      <c r="AL4542" s="9" t="s">
        <v>264</v>
      </c>
    </row>
    <row r="4543" spans="1:38" hidden="1" x14ac:dyDescent="0.2">
      <c r="A4543" s="12">
        <v>3488</v>
      </c>
      <c r="B4543" s="12">
        <v>91</v>
      </c>
      <c r="C4543" s="11" t="s">
        <v>1553</v>
      </c>
      <c r="D4543" s="11" t="s">
        <v>1552</v>
      </c>
      <c r="E4543" s="12">
        <v>1976</v>
      </c>
      <c r="F4543" s="11" t="s">
        <v>227</v>
      </c>
      <c r="G4543" s="13">
        <v>2.38581314878893E-2</v>
      </c>
      <c r="H4543" s="13">
        <f t="shared" si="14"/>
        <v>13</v>
      </c>
      <c r="I4543" s="13"/>
      <c r="J4543" s="11"/>
      <c r="K4543" s="11"/>
      <c r="L4543" s="11" t="s">
        <v>666</v>
      </c>
      <c r="M4543" s="11"/>
      <c r="N4543" s="11" t="s">
        <v>1561</v>
      </c>
      <c r="O4543" s="11" t="s">
        <v>1554</v>
      </c>
      <c r="P4543" s="11"/>
      <c r="Q4543" s="11"/>
      <c r="R4543" s="14"/>
      <c r="S4543" s="11" t="s">
        <v>994</v>
      </c>
      <c r="T4543" s="11" t="s">
        <v>1565</v>
      </c>
      <c r="U4543" s="11"/>
      <c r="V4543" s="14"/>
      <c r="W4543" s="14"/>
      <c r="X4543" s="11" t="s">
        <v>153</v>
      </c>
      <c r="Y4543" s="11" t="s">
        <v>152</v>
      </c>
      <c r="Z4543" s="11" t="s">
        <v>20</v>
      </c>
      <c r="AA4543" s="11"/>
      <c r="AB4543" s="11" t="s">
        <v>21</v>
      </c>
      <c r="AC4543" s="11" t="s">
        <v>1555</v>
      </c>
      <c r="AD4543" s="11"/>
      <c r="AE4543" s="11"/>
      <c r="AF4543" s="11"/>
      <c r="AG4543" s="11"/>
      <c r="AH4543" s="11"/>
      <c r="AI4543" s="11" t="s">
        <v>225</v>
      </c>
      <c r="AJ4543" s="9" t="s">
        <v>59</v>
      </c>
      <c r="AK4543" s="9" t="s">
        <v>114</v>
      </c>
      <c r="AL4543" s="9" t="s">
        <v>264</v>
      </c>
    </row>
    <row r="4544" spans="1:38" hidden="1" x14ac:dyDescent="0.2">
      <c r="A4544" s="12">
        <v>3488</v>
      </c>
      <c r="B4544" s="12">
        <v>92</v>
      </c>
      <c r="C4544" s="11" t="s">
        <v>1553</v>
      </c>
      <c r="D4544" s="11" t="s">
        <v>1552</v>
      </c>
      <c r="E4544" s="12">
        <v>1976</v>
      </c>
      <c r="F4544" s="11" t="s">
        <v>227</v>
      </c>
      <c r="G4544" s="13">
        <v>4.2508650519031202E-2</v>
      </c>
      <c r="H4544" s="13">
        <f t="shared" si="14"/>
        <v>23</v>
      </c>
      <c r="I4544" s="13"/>
      <c r="J4544" s="11"/>
      <c r="K4544" s="11"/>
      <c r="L4544" s="11" t="s">
        <v>667</v>
      </c>
      <c r="M4544" s="11"/>
      <c r="N4544" s="11" t="s">
        <v>1561</v>
      </c>
      <c r="O4544" s="11" t="s">
        <v>1554</v>
      </c>
      <c r="P4544" s="11"/>
      <c r="Q4544" s="11"/>
      <c r="R4544" s="14"/>
      <c r="S4544" s="11" t="s">
        <v>994</v>
      </c>
      <c r="T4544" s="11" t="s">
        <v>1565</v>
      </c>
      <c r="U4544" s="11"/>
      <c r="V4544" s="14"/>
      <c r="W4544" s="14"/>
      <c r="X4544" s="11" t="s">
        <v>153</v>
      </c>
      <c r="Y4544" s="11" t="s">
        <v>152</v>
      </c>
      <c r="Z4544" s="11" t="s">
        <v>20</v>
      </c>
      <c r="AA4544" s="11"/>
      <c r="AB4544" s="11" t="s">
        <v>21</v>
      </c>
      <c r="AC4544" s="11" t="s">
        <v>1555</v>
      </c>
      <c r="AD4544" s="11"/>
      <c r="AE4544" s="11"/>
      <c r="AF4544" s="11"/>
      <c r="AG4544" s="11"/>
      <c r="AH4544" s="11"/>
      <c r="AI4544" s="11" t="s">
        <v>225</v>
      </c>
      <c r="AJ4544" s="9" t="s">
        <v>59</v>
      </c>
      <c r="AK4544" s="9" t="s">
        <v>114</v>
      </c>
      <c r="AL4544" s="9" t="s">
        <v>264</v>
      </c>
    </row>
    <row r="4545" spans="1:38" hidden="1" x14ac:dyDescent="0.2">
      <c r="A4545" s="12">
        <v>3488</v>
      </c>
      <c r="B4545" s="12">
        <v>93</v>
      </c>
      <c r="C4545" s="11" t="s">
        <v>1553</v>
      </c>
      <c r="D4545" s="11" t="s">
        <v>1552</v>
      </c>
      <c r="E4545" s="12">
        <v>1976</v>
      </c>
      <c r="F4545" s="11" t="s">
        <v>227</v>
      </c>
      <c r="G4545" s="13">
        <v>5.7404844290657502E-2</v>
      </c>
      <c r="H4545" s="13">
        <f t="shared" si="14"/>
        <v>31</v>
      </c>
      <c r="I4545" s="13"/>
      <c r="J4545" s="11"/>
      <c r="K4545" s="11"/>
      <c r="L4545" s="11" t="s">
        <v>668</v>
      </c>
      <c r="M4545" s="11"/>
      <c r="N4545" s="11" t="s">
        <v>1561</v>
      </c>
      <c r="O4545" s="11" t="s">
        <v>1554</v>
      </c>
      <c r="P4545" s="11"/>
      <c r="Q4545" s="11"/>
      <c r="R4545" s="14"/>
      <c r="S4545" s="11" t="s">
        <v>994</v>
      </c>
      <c r="T4545" s="11" t="s">
        <v>1565</v>
      </c>
      <c r="U4545" s="11"/>
      <c r="V4545" s="14"/>
      <c r="W4545" s="14"/>
      <c r="X4545" s="11" t="s">
        <v>153</v>
      </c>
      <c r="Y4545" s="11" t="s">
        <v>152</v>
      </c>
      <c r="Z4545" s="11" t="s">
        <v>20</v>
      </c>
      <c r="AA4545" s="11"/>
      <c r="AB4545" s="11" t="s">
        <v>21</v>
      </c>
      <c r="AC4545" s="11" t="s">
        <v>1555</v>
      </c>
      <c r="AD4545" s="11"/>
      <c r="AE4545" s="11"/>
      <c r="AF4545" s="11"/>
      <c r="AG4545" s="11"/>
      <c r="AH4545" s="11"/>
      <c r="AI4545" s="11" t="s">
        <v>225</v>
      </c>
      <c r="AJ4545" s="9" t="s">
        <v>59</v>
      </c>
      <c r="AK4545" s="9" t="s">
        <v>114</v>
      </c>
      <c r="AL4545" s="9" t="s">
        <v>264</v>
      </c>
    </row>
    <row r="4546" spans="1:38" hidden="1" x14ac:dyDescent="0.2">
      <c r="A4546" s="12">
        <v>3488</v>
      </c>
      <c r="B4546" s="12">
        <v>94</v>
      </c>
      <c r="C4546" s="11" t="s">
        <v>1553</v>
      </c>
      <c r="D4546" s="11" t="s">
        <v>1552</v>
      </c>
      <c r="E4546" s="12">
        <v>1976</v>
      </c>
      <c r="F4546" s="11" t="s">
        <v>227</v>
      </c>
      <c r="G4546" s="13">
        <v>0.100761245674741</v>
      </c>
      <c r="H4546" s="13">
        <f t="shared" si="14"/>
        <v>54</v>
      </c>
      <c r="I4546" s="13"/>
      <c r="J4546" s="11"/>
      <c r="K4546" s="11"/>
      <c r="L4546" s="11" t="s">
        <v>1557</v>
      </c>
      <c r="M4546" s="11"/>
      <c r="N4546" s="11" t="s">
        <v>1561</v>
      </c>
      <c r="O4546" s="11" t="s">
        <v>1554</v>
      </c>
      <c r="P4546" s="11"/>
      <c r="Q4546" s="11"/>
      <c r="R4546" s="14"/>
      <c r="S4546" s="11" t="s">
        <v>994</v>
      </c>
      <c r="T4546" s="11" t="s">
        <v>1565</v>
      </c>
      <c r="U4546" s="11"/>
      <c r="V4546" s="14"/>
      <c r="W4546" s="14"/>
      <c r="X4546" s="11" t="s">
        <v>153</v>
      </c>
      <c r="Y4546" s="11" t="s">
        <v>152</v>
      </c>
      <c r="Z4546" s="11" t="s">
        <v>20</v>
      </c>
      <c r="AA4546" s="11"/>
      <c r="AB4546" s="11" t="s">
        <v>21</v>
      </c>
      <c r="AC4546" s="11" t="s">
        <v>1555</v>
      </c>
      <c r="AD4546" s="11"/>
      <c r="AE4546" s="11"/>
      <c r="AF4546" s="11"/>
      <c r="AG4546" s="11"/>
      <c r="AH4546" s="11"/>
      <c r="AI4546" s="11" t="s">
        <v>225</v>
      </c>
      <c r="AJ4546" s="9" t="s">
        <v>59</v>
      </c>
      <c r="AK4546" s="9" t="s">
        <v>114</v>
      </c>
      <c r="AL4546" s="9" t="s">
        <v>264</v>
      </c>
    </row>
    <row r="4547" spans="1:38" hidden="1" x14ac:dyDescent="0.2">
      <c r="A4547" s="12">
        <v>3488</v>
      </c>
      <c r="B4547" s="12">
        <v>95</v>
      </c>
      <c r="C4547" s="11" t="s">
        <v>1553</v>
      </c>
      <c r="D4547" s="11" t="s">
        <v>1552</v>
      </c>
      <c r="E4547" s="12">
        <v>1976</v>
      </c>
      <c r="F4547" s="11" t="s">
        <v>227</v>
      </c>
      <c r="G4547" s="13">
        <v>7.59342560553634E-2</v>
      </c>
      <c r="H4547" s="13">
        <f t="shared" si="14"/>
        <v>41</v>
      </c>
      <c r="I4547" s="13"/>
      <c r="J4547" s="11"/>
      <c r="K4547" s="11"/>
      <c r="L4547" s="11" t="s">
        <v>1558</v>
      </c>
      <c r="M4547" s="11"/>
      <c r="N4547" s="11" t="s">
        <v>1561</v>
      </c>
      <c r="O4547" s="11" t="s">
        <v>1554</v>
      </c>
      <c r="P4547" s="11"/>
      <c r="Q4547" s="11"/>
      <c r="R4547" s="14"/>
      <c r="S4547" s="11" t="s">
        <v>994</v>
      </c>
      <c r="T4547" s="11" t="s">
        <v>1565</v>
      </c>
      <c r="U4547" s="11"/>
      <c r="V4547" s="14"/>
      <c r="W4547" s="14"/>
      <c r="X4547" s="11" t="s">
        <v>153</v>
      </c>
      <c r="Y4547" s="11" t="s">
        <v>152</v>
      </c>
      <c r="Z4547" s="11" t="s">
        <v>20</v>
      </c>
      <c r="AA4547" s="11"/>
      <c r="AB4547" s="11" t="s">
        <v>21</v>
      </c>
      <c r="AC4547" s="11" t="s">
        <v>1555</v>
      </c>
      <c r="AD4547" s="11"/>
      <c r="AE4547" s="11"/>
      <c r="AF4547" s="11"/>
      <c r="AG4547" s="11"/>
      <c r="AH4547" s="11"/>
      <c r="AI4547" s="11" t="s">
        <v>225</v>
      </c>
      <c r="AJ4547" s="9" t="s">
        <v>59</v>
      </c>
      <c r="AK4547" s="9" t="s">
        <v>114</v>
      </c>
      <c r="AL4547" s="9" t="s">
        <v>264</v>
      </c>
    </row>
    <row r="4548" spans="1:38" hidden="1" x14ac:dyDescent="0.2">
      <c r="A4548" s="12">
        <v>3488</v>
      </c>
      <c r="B4548" s="12">
        <v>96</v>
      </c>
      <c r="C4548" s="11" t="s">
        <v>1553</v>
      </c>
      <c r="D4548" s="11" t="s">
        <v>1552</v>
      </c>
      <c r="E4548" s="12">
        <v>1976</v>
      </c>
      <c r="F4548" s="11" t="s">
        <v>227</v>
      </c>
      <c r="G4548" s="13">
        <v>5.4256055363321801E-2</v>
      </c>
      <c r="H4548" s="13">
        <f t="shared" si="14"/>
        <v>29</v>
      </c>
      <c r="I4548" s="13"/>
      <c r="J4548" s="11"/>
      <c r="K4548" s="11"/>
      <c r="L4548" s="11" t="s">
        <v>1559</v>
      </c>
      <c r="M4548" s="11"/>
      <c r="N4548" s="11" t="s">
        <v>1561</v>
      </c>
      <c r="O4548" s="11" t="s">
        <v>1554</v>
      </c>
      <c r="P4548" s="11"/>
      <c r="Q4548" s="11"/>
      <c r="R4548" s="14"/>
      <c r="S4548" s="11" t="s">
        <v>994</v>
      </c>
      <c r="T4548" s="11" t="s">
        <v>1565</v>
      </c>
      <c r="U4548" s="11"/>
      <c r="V4548" s="14"/>
      <c r="W4548" s="14"/>
      <c r="X4548" s="11" t="s">
        <v>153</v>
      </c>
      <c r="Y4548" s="11" t="s">
        <v>152</v>
      </c>
      <c r="Z4548" s="11" t="s">
        <v>20</v>
      </c>
      <c r="AA4548" s="11"/>
      <c r="AB4548" s="11" t="s">
        <v>21</v>
      </c>
      <c r="AC4548" s="11" t="s">
        <v>1555</v>
      </c>
      <c r="AD4548" s="11"/>
      <c r="AE4548" s="11"/>
      <c r="AF4548" s="11"/>
      <c r="AG4548" s="11"/>
      <c r="AH4548" s="11"/>
      <c r="AI4548" s="11" t="s">
        <v>225</v>
      </c>
      <c r="AJ4548" s="9" t="s">
        <v>59</v>
      </c>
      <c r="AK4548" s="9" t="s">
        <v>114</v>
      </c>
      <c r="AL4548" s="9" t="s">
        <v>264</v>
      </c>
    </row>
    <row r="4549" spans="1:38" hidden="1" x14ac:dyDescent="0.2">
      <c r="A4549" s="12">
        <v>3488</v>
      </c>
      <c r="B4549" s="12">
        <v>97</v>
      </c>
      <c r="C4549" s="11" t="s">
        <v>1553</v>
      </c>
      <c r="D4549" s="11" t="s">
        <v>1552</v>
      </c>
      <c r="E4549" s="12">
        <v>1976</v>
      </c>
      <c r="F4549" s="11" t="s">
        <v>227</v>
      </c>
      <c r="G4549" s="13">
        <v>5.6678200692041603E-2</v>
      </c>
      <c r="H4549" s="13">
        <f t="shared" si="14"/>
        <v>30</v>
      </c>
      <c r="I4549" s="13"/>
      <c r="J4549" s="11"/>
      <c r="K4549" s="11"/>
      <c r="L4549" s="11" t="s">
        <v>692</v>
      </c>
      <c r="M4549" s="11"/>
      <c r="N4549" s="11" t="s">
        <v>1561</v>
      </c>
      <c r="O4549" s="11" t="s">
        <v>1554</v>
      </c>
      <c r="P4549" s="11"/>
      <c r="Q4549" s="11"/>
      <c r="R4549" s="14"/>
      <c r="S4549" s="11" t="s">
        <v>994</v>
      </c>
      <c r="T4549" s="11" t="s">
        <v>1565</v>
      </c>
      <c r="U4549" s="11"/>
      <c r="V4549" s="14"/>
      <c r="W4549" s="14"/>
      <c r="X4549" s="11" t="s">
        <v>153</v>
      </c>
      <c r="Y4549" s="11" t="s">
        <v>152</v>
      </c>
      <c r="Z4549" s="11" t="s">
        <v>20</v>
      </c>
      <c r="AA4549" s="11"/>
      <c r="AB4549" s="11" t="s">
        <v>21</v>
      </c>
      <c r="AC4549" s="11" t="s">
        <v>1555</v>
      </c>
      <c r="AD4549" s="11"/>
      <c r="AE4549" s="11"/>
      <c r="AF4549" s="11"/>
      <c r="AG4549" s="11"/>
      <c r="AH4549" s="11"/>
      <c r="AI4549" s="11" t="s">
        <v>225</v>
      </c>
      <c r="AJ4549" s="9" t="s">
        <v>59</v>
      </c>
      <c r="AK4549" s="9" t="s">
        <v>114</v>
      </c>
      <c r="AL4549" s="9" t="s">
        <v>264</v>
      </c>
    </row>
    <row r="4550" spans="1:38" hidden="1" x14ac:dyDescent="0.2">
      <c r="A4550" s="12">
        <v>3488</v>
      </c>
      <c r="B4550" s="12">
        <v>98</v>
      </c>
      <c r="C4550" s="11" t="s">
        <v>1553</v>
      </c>
      <c r="D4550" s="11" t="s">
        <v>1552</v>
      </c>
      <c r="E4550" s="12">
        <v>1976</v>
      </c>
      <c r="F4550" s="11" t="s">
        <v>227</v>
      </c>
      <c r="G4550" s="13">
        <v>8.9619377162629799E-2</v>
      </c>
      <c r="H4550" s="13">
        <f t="shared" si="14"/>
        <v>48</v>
      </c>
      <c r="I4550" s="13"/>
      <c r="J4550" s="11"/>
      <c r="K4550" s="11"/>
      <c r="L4550" s="11" t="s">
        <v>1560</v>
      </c>
      <c r="M4550" s="11"/>
      <c r="N4550" s="11" t="s">
        <v>1561</v>
      </c>
      <c r="O4550" s="11" t="s">
        <v>1554</v>
      </c>
      <c r="P4550" s="11"/>
      <c r="Q4550" s="11"/>
      <c r="R4550" s="14"/>
      <c r="S4550" s="11" t="s">
        <v>994</v>
      </c>
      <c r="T4550" s="11" t="s">
        <v>1565</v>
      </c>
      <c r="U4550" s="11"/>
      <c r="V4550" s="14"/>
      <c r="W4550" s="14"/>
      <c r="X4550" s="11" t="s">
        <v>153</v>
      </c>
      <c r="Y4550" s="11" t="s">
        <v>152</v>
      </c>
      <c r="Z4550" s="11" t="s">
        <v>20</v>
      </c>
      <c r="AA4550" s="11"/>
      <c r="AB4550" s="11" t="s">
        <v>21</v>
      </c>
      <c r="AC4550" s="11" t="s">
        <v>1555</v>
      </c>
      <c r="AD4550" s="11"/>
      <c r="AE4550" s="11"/>
      <c r="AF4550" s="11"/>
      <c r="AG4550" s="11"/>
      <c r="AH4550" s="11"/>
      <c r="AI4550" s="11" t="s">
        <v>225</v>
      </c>
      <c r="AJ4550" s="9" t="s">
        <v>59</v>
      </c>
      <c r="AK4550" s="9" t="s">
        <v>114</v>
      </c>
      <c r="AL4550" s="9" t="s">
        <v>264</v>
      </c>
    </row>
    <row r="4551" spans="1:38" hidden="1" x14ac:dyDescent="0.2">
      <c r="A4551" s="12">
        <v>3488</v>
      </c>
      <c r="B4551" s="12">
        <v>99</v>
      </c>
      <c r="C4551" s="11" t="s">
        <v>1553</v>
      </c>
      <c r="D4551" s="11" t="s">
        <v>1552</v>
      </c>
      <c r="E4551" s="12">
        <v>1976</v>
      </c>
      <c r="F4551" s="11" t="s">
        <v>227</v>
      </c>
      <c r="G4551" s="13">
        <v>0.41008650000000002</v>
      </c>
      <c r="H4551" s="13">
        <f t="shared" si="14"/>
        <v>219</v>
      </c>
      <c r="I4551" s="13"/>
      <c r="J4551" s="11"/>
      <c r="K4551" s="11"/>
      <c r="L4551" s="11" t="s">
        <v>641</v>
      </c>
      <c r="M4551" s="11"/>
      <c r="N4551" s="11" t="s">
        <v>1561</v>
      </c>
      <c r="O4551" s="11" t="s">
        <v>1554</v>
      </c>
      <c r="P4551" s="11"/>
      <c r="Q4551" s="11"/>
      <c r="R4551" s="14"/>
      <c r="S4551" s="11" t="s">
        <v>994</v>
      </c>
      <c r="T4551" s="11" t="s">
        <v>1565</v>
      </c>
      <c r="U4551" s="11"/>
      <c r="V4551" s="14"/>
      <c r="W4551" s="14"/>
      <c r="X4551" s="11" t="s">
        <v>153</v>
      </c>
      <c r="Y4551" s="11" t="s">
        <v>152</v>
      </c>
      <c r="Z4551" s="11" t="s">
        <v>20</v>
      </c>
      <c r="AA4551" s="11"/>
      <c r="AB4551" s="11" t="s">
        <v>21</v>
      </c>
      <c r="AC4551" s="11" t="s">
        <v>1555</v>
      </c>
      <c r="AD4551" s="11"/>
      <c r="AE4551" s="11"/>
      <c r="AF4551" s="11"/>
      <c r="AG4551" s="11"/>
      <c r="AH4551" s="11"/>
      <c r="AI4551" s="11" t="s">
        <v>225</v>
      </c>
      <c r="AJ4551" s="9" t="s">
        <v>59</v>
      </c>
      <c r="AK4551" s="9" t="s">
        <v>114</v>
      </c>
      <c r="AL4551" s="9" t="s">
        <v>264</v>
      </c>
    </row>
    <row r="4552" spans="1:38" hidden="1" x14ac:dyDescent="0.2">
      <c r="A4552" s="12">
        <v>3488</v>
      </c>
      <c r="B4552" s="12">
        <v>100</v>
      </c>
      <c r="C4552" s="11" t="s">
        <v>1553</v>
      </c>
      <c r="D4552" s="11" t="s">
        <v>1552</v>
      </c>
      <c r="E4552" s="12">
        <v>1976</v>
      </c>
      <c r="F4552" s="11" t="s">
        <v>227</v>
      </c>
      <c r="G4552" s="13">
        <v>0.11290456431535301</v>
      </c>
      <c r="H4552" s="13">
        <f t="shared" ref="H4552:H4564" si="15">ROUND(G4552*493,0)</f>
        <v>56</v>
      </c>
      <c r="I4552" s="13"/>
      <c r="J4552" s="11"/>
      <c r="K4552" s="11"/>
      <c r="L4552" s="11" t="s">
        <v>43</v>
      </c>
      <c r="M4552" s="11"/>
      <c r="N4552" s="11" t="s">
        <v>1561</v>
      </c>
      <c r="O4552" s="11" t="s">
        <v>1554</v>
      </c>
      <c r="P4552" s="11"/>
      <c r="Q4552" s="11"/>
      <c r="R4552" s="14"/>
      <c r="S4552" s="11" t="s">
        <v>994</v>
      </c>
      <c r="T4552" s="11" t="s">
        <v>1566</v>
      </c>
      <c r="U4552" s="11"/>
      <c r="V4552" s="14"/>
      <c r="W4552" s="14"/>
      <c r="X4552" s="11" t="s">
        <v>153</v>
      </c>
      <c r="Y4552" s="11" t="s">
        <v>152</v>
      </c>
      <c r="Z4552" s="11" t="s">
        <v>20</v>
      </c>
      <c r="AA4552" s="11"/>
      <c r="AB4552" s="11" t="s">
        <v>21</v>
      </c>
      <c r="AC4552" s="11" t="s">
        <v>1555</v>
      </c>
      <c r="AD4552" s="11"/>
      <c r="AE4552" s="11"/>
      <c r="AF4552" s="11"/>
      <c r="AG4552" s="11"/>
      <c r="AH4552" s="11"/>
      <c r="AI4552" s="11" t="s">
        <v>225</v>
      </c>
      <c r="AJ4552" s="9" t="s">
        <v>59</v>
      </c>
      <c r="AK4552" s="9" t="s">
        <v>114</v>
      </c>
      <c r="AL4552" s="9" t="s">
        <v>264</v>
      </c>
    </row>
    <row r="4553" spans="1:38" hidden="1" x14ac:dyDescent="0.2">
      <c r="A4553" s="12">
        <v>3488</v>
      </c>
      <c r="B4553" s="12">
        <v>101</v>
      </c>
      <c r="C4553" s="11" t="s">
        <v>1553</v>
      </c>
      <c r="D4553" s="11" t="s">
        <v>1552</v>
      </c>
      <c r="E4553" s="12">
        <v>1976</v>
      </c>
      <c r="F4553" s="11" t="s">
        <v>227</v>
      </c>
      <c r="G4553" s="13">
        <v>3.2240663900414898E-2</v>
      </c>
      <c r="H4553" s="13">
        <f t="shared" si="15"/>
        <v>16</v>
      </c>
      <c r="I4553" s="13"/>
      <c r="J4553" s="11"/>
      <c r="K4553" s="11"/>
      <c r="L4553" s="11" t="s">
        <v>665</v>
      </c>
      <c r="M4553" s="11"/>
      <c r="N4553" s="11" t="s">
        <v>1561</v>
      </c>
      <c r="O4553" s="11" t="s">
        <v>1554</v>
      </c>
      <c r="P4553" s="11"/>
      <c r="Q4553" s="11"/>
      <c r="R4553" s="14"/>
      <c r="S4553" s="11" t="s">
        <v>994</v>
      </c>
      <c r="T4553" s="11" t="s">
        <v>1566</v>
      </c>
      <c r="U4553" s="11"/>
      <c r="V4553" s="14"/>
      <c r="W4553" s="14"/>
      <c r="X4553" s="11" t="s">
        <v>153</v>
      </c>
      <c r="Y4553" s="11" t="s">
        <v>152</v>
      </c>
      <c r="Z4553" s="11" t="s">
        <v>20</v>
      </c>
      <c r="AA4553" s="11"/>
      <c r="AB4553" s="11" t="s">
        <v>21</v>
      </c>
      <c r="AC4553" s="11" t="s">
        <v>1555</v>
      </c>
      <c r="AD4553" s="11"/>
      <c r="AE4553" s="11"/>
      <c r="AF4553" s="11"/>
      <c r="AG4553" s="11"/>
      <c r="AH4553" s="11"/>
      <c r="AI4553" s="11" t="s">
        <v>225</v>
      </c>
      <c r="AJ4553" s="9" t="s">
        <v>59</v>
      </c>
      <c r="AK4553" s="9" t="s">
        <v>114</v>
      </c>
      <c r="AL4553" s="9" t="s">
        <v>264</v>
      </c>
    </row>
    <row r="4554" spans="1:38" hidden="1" x14ac:dyDescent="0.2">
      <c r="A4554" s="12">
        <v>3488</v>
      </c>
      <c r="B4554" s="12">
        <v>102</v>
      </c>
      <c r="C4554" s="11" t="s">
        <v>1553</v>
      </c>
      <c r="D4554" s="11" t="s">
        <v>1552</v>
      </c>
      <c r="E4554" s="12">
        <v>1976</v>
      </c>
      <c r="F4554" s="11" t="s">
        <v>227</v>
      </c>
      <c r="G4554" s="13">
        <v>2.4273858921161798E-2</v>
      </c>
      <c r="H4554" s="13">
        <f t="shared" si="15"/>
        <v>12</v>
      </c>
      <c r="I4554" s="13"/>
      <c r="J4554" s="11"/>
      <c r="K4554" s="11"/>
      <c r="L4554" s="11" t="s">
        <v>666</v>
      </c>
      <c r="M4554" s="11"/>
      <c r="N4554" s="11" t="s">
        <v>1561</v>
      </c>
      <c r="O4554" s="11" t="s">
        <v>1554</v>
      </c>
      <c r="P4554" s="11"/>
      <c r="Q4554" s="11"/>
      <c r="R4554" s="14"/>
      <c r="S4554" s="11" t="s">
        <v>994</v>
      </c>
      <c r="T4554" s="11" t="s">
        <v>1566</v>
      </c>
      <c r="U4554" s="11"/>
      <c r="V4554" s="14"/>
      <c r="W4554" s="14"/>
      <c r="X4554" s="11" t="s">
        <v>153</v>
      </c>
      <c r="Y4554" s="11" t="s">
        <v>152</v>
      </c>
      <c r="Z4554" s="11" t="s">
        <v>20</v>
      </c>
      <c r="AA4554" s="11"/>
      <c r="AB4554" s="11" t="s">
        <v>21</v>
      </c>
      <c r="AC4554" s="11" t="s">
        <v>1555</v>
      </c>
      <c r="AD4554" s="11"/>
      <c r="AE4554" s="11"/>
      <c r="AF4554" s="11"/>
      <c r="AG4554" s="11"/>
      <c r="AH4554" s="11"/>
      <c r="AI4554" s="11" t="s">
        <v>225</v>
      </c>
      <c r="AJ4554" s="9" t="s">
        <v>59</v>
      </c>
      <c r="AK4554" s="9" t="s">
        <v>114</v>
      </c>
      <c r="AL4554" s="9" t="s">
        <v>264</v>
      </c>
    </row>
    <row r="4555" spans="1:38" hidden="1" x14ac:dyDescent="0.2">
      <c r="A4555" s="12">
        <v>3488</v>
      </c>
      <c r="B4555" s="12">
        <v>103</v>
      </c>
      <c r="C4555" s="11" t="s">
        <v>1553</v>
      </c>
      <c r="D4555" s="11" t="s">
        <v>1552</v>
      </c>
      <c r="E4555" s="12">
        <v>1976</v>
      </c>
      <c r="F4555" s="11" t="s">
        <v>227</v>
      </c>
      <c r="G4555" s="13">
        <v>3.8215767634854798E-2</v>
      </c>
      <c r="H4555" s="13">
        <f t="shared" si="15"/>
        <v>19</v>
      </c>
      <c r="I4555" s="13"/>
      <c r="J4555" s="11"/>
      <c r="K4555" s="11"/>
      <c r="L4555" s="11" t="s">
        <v>667</v>
      </c>
      <c r="M4555" s="11"/>
      <c r="N4555" s="11" t="s">
        <v>1561</v>
      </c>
      <c r="O4555" s="11" t="s">
        <v>1554</v>
      </c>
      <c r="P4555" s="11"/>
      <c r="Q4555" s="11"/>
      <c r="R4555" s="14"/>
      <c r="S4555" s="11" t="s">
        <v>994</v>
      </c>
      <c r="T4555" s="11" t="s">
        <v>1566</v>
      </c>
      <c r="U4555" s="11"/>
      <c r="V4555" s="14"/>
      <c r="W4555" s="14"/>
      <c r="X4555" s="11" t="s">
        <v>153</v>
      </c>
      <c r="Y4555" s="11" t="s">
        <v>152</v>
      </c>
      <c r="Z4555" s="11" t="s">
        <v>20</v>
      </c>
      <c r="AA4555" s="11"/>
      <c r="AB4555" s="11" t="s">
        <v>21</v>
      </c>
      <c r="AC4555" s="11" t="s">
        <v>1555</v>
      </c>
      <c r="AD4555" s="11"/>
      <c r="AE4555" s="11"/>
      <c r="AF4555" s="11"/>
      <c r="AG4555" s="11"/>
      <c r="AH4555" s="11"/>
      <c r="AI4555" s="11" t="s">
        <v>225</v>
      </c>
      <c r="AJ4555" s="9" t="s">
        <v>59</v>
      </c>
      <c r="AK4555" s="9" t="s">
        <v>114</v>
      </c>
      <c r="AL4555" s="9" t="s">
        <v>264</v>
      </c>
    </row>
    <row r="4556" spans="1:38" hidden="1" x14ac:dyDescent="0.2">
      <c r="A4556" s="12">
        <v>3488</v>
      </c>
      <c r="B4556" s="12">
        <v>104</v>
      </c>
      <c r="C4556" s="11" t="s">
        <v>1553</v>
      </c>
      <c r="D4556" s="11" t="s">
        <v>1552</v>
      </c>
      <c r="E4556" s="12">
        <v>1976</v>
      </c>
      <c r="F4556" s="11" t="s">
        <v>227</v>
      </c>
      <c r="G4556" s="13">
        <v>4.03734439834025E-2</v>
      </c>
      <c r="H4556" s="13">
        <f t="shared" si="15"/>
        <v>20</v>
      </c>
      <c r="I4556" s="13"/>
      <c r="J4556" s="11"/>
      <c r="K4556" s="11"/>
      <c r="L4556" s="11" t="s">
        <v>668</v>
      </c>
      <c r="M4556" s="11"/>
      <c r="N4556" s="11" t="s">
        <v>1561</v>
      </c>
      <c r="O4556" s="11" t="s">
        <v>1554</v>
      </c>
      <c r="P4556" s="11"/>
      <c r="Q4556" s="11"/>
      <c r="R4556" s="14"/>
      <c r="S4556" s="11" t="s">
        <v>994</v>
      </c>
      <c r="T4556" s="11" t="s">
        <v>1566</v>
      </c>
      <c r="U4556" s="11"/>
      <c r="V4556" s="14"/>
      <c r="W4556" s="14"/>
      <c r="X4556" s="11" t="s">
        <v>153</v>
      </c>
      <c r="Y4556" s="11" t="s">
        <v>152</v>
      </c>
      <c r="Z4556" s="11" t="s">
        <v>20</v>
      </c>
      <c r="AA4556" s="11"/>
      <c r="AB4556" s="11" t="s">
        <v>21</v>
      </c>
      <c r="AC4556" s="11" t="s">
        <v>1555</v>
      </c>
      <c r="AD4556" s="11"/>
      <c r="AE4556" s="11"/>
      <c r="AF4556" s="11"/>
      <c r="AG4556" s="11"/>
      <c r="AH4556" s="11"/>
      <c r="AI4556" s="11" t="s">
        <v>225</v>
      </c>
      <c r="AJ4556" s="9" t="s">
        <v>59</v>
      </c>
      <c r="AK4556" s="9" t="s">
        <v>114</v>
      </c>
      <c r="AL4556" s="9" t="s">
        <v>264</v>
      </c>
    </row>
    <row r="4557" spans="1:38" hidden="1" x14ac:dyDescent="0.2">
      <c r="A4557" s="12">
        <v>3488</v>
      </c>
      <c r="B4557" s="12">
        <v>105</v>
      </c>
      <c r="C4557" s="11" t="s">
        <v>1553</v>
      </c>
      <c r="D4557" s="11" t="s">
        <v>1552</v>
      </c>
      <c r="E4557" s="12">
        <v>1976</v>
      </c>
      <c r="F4557" s="11" t="s">
        <v>227</v>
      </c>
      <c r="G4557" s="13">
        <v>4.8672199170124497E-2</v>
      </c>
      <c r="H4557" s="13">
        <f t="shared" si="15"/>
        <v>24</v>
      </c>
      <c r="I4557" s="13"/>
      <c r="J4557" s="11"/>
      <c r="K4557" s="11"/>
      <c r="L4557" s="11" t="s">
        <v>669</v>
      </c>
      <c r="M4557" s="11"/>
      <c r="N4557" s="11" t="s">
        <v>1561</v>
      </c>
      <c r="O4557" s="11" t="s">
        <v>1554</v>
      </c>
      <c r="P4557" s="11"/>
      <c r="Q4557" s="11"/>
      <c r="R4557" s="14"/>
      <c r="S4557" s="11" t="s">
        <v>994</v>
      </c>
      <c r="T4557" s="11" t="s">
        <v>1566</v>
      </c>
      <c r="U4557" s="11"/>
      <c r="V4557" s="14"/>
      <c r="W4557" s="14"/>
      <c r="X4557" s="11" t="s">
        <v>153</v>
      </c>
      <c r="Y4557" s="11" t="s">
        <v>152</v>
      </c>
      <c r="Z4557" s="11" t="s">
        <v>20</v>
      </c>
      <c r="AA4557" s="11"/>
      <c r="AB4557" s="11" t="s">
        <v>21</v>
      </c>
      <c r="AC4557" s="11" t="s">
        <v>1555</v>
      </c>
      <c r="AD4557" s="11"/>
      <c r="AE4557" s="11"/>
      <c r="AF4557" s="11"/>
      <c r="AG4557" s="11"/>
      <c r="AH4557" s="11"/>
      <c r="AI4557" s="11" t="s">
        <v>225</v>
      </c>
      <c r="AJ4557" s="9" t="s">
        <v>59</v>
      </c>
      <c r="AK4557" s="9" t="s">
        <v>114</v>
      </c>
      <c r="AL4557" s="9" t="s">
        <v>264</v>
      </c>
    </row>
    <row r="4558" spans="1:38" hidden="1" x14ac:dyDescent="0.2">
      <c r="A4558" s="12">
        <v>3488</v>
      </c>
      <c r="B4558" s="12">
        <v>106</v>
      </c>
      <c r="C4558" s="11" t="s">
        <v>1553</v>
      </c>
      <c r="D4558" s="11" t="s">
        <v>1552</v>
      </c>
      <c r="E4558" s="12">
        <v>1976</v>
      </c>
      <c r="F4558" s="11" t="s">
        <v>227</v>
      </c>
      <c r="G4558" s="13">
        <v>8.8049792531120399E-2</v>
      </c>
      <c r="H4558" s="13">
        <f t="shared" si="15"/>
        <v>43</v>
      </c>
      <c r="I4558" s="13"/>
      <c r="J4558" s="11"/>
      <c r="K4558" s="11"/>
      <c r="L4558" s="11" t="s">
        <v>1567</v>
      </c>
      <c r="M4558" s="11"/>
      <c r="N4558" s="11" t="s">
        <v>1561</v>
      </c>
      <c r="O4558" s="11" t="s">
        <v>1554</v>
      </c>
      <c r="P4558" s="11"/>
      <c r="Q4558" s="11"/>
      <c r="R4558" s="14"/>
      <c r="S4558" s="11" t="s">
        <v>994</v>
      </c>
      <c r="T4558" s="11" t="s">
        <v>1566</v>
      </c>
      <c r="U4558" s="11"/>
      <c r="V4558" s="14"/>
      <c r="W4558" s="14"/>
      <c r="X4558" s="11" t="s">
        <v>153</v>
      </c>
      <c r="Y4558" s="11" t="s">
        <v>152</v>
      </c>
      <c r="Z4558" s="11" t="s">
        <v>20</v>
      </c>
      <c r="AA4558" s="11"/>
      <c r="AB4558" s="11" t="s">
        <v>21</v>
      </c>
      <c r="AC4558" s="11" t="s">
        <v>1555</v>
      </c>
      <c r="AD4558" s="11"/>
      <c r="AE4558" s="11"/>
      <c r="AF4558" s="11"/>
      <c r="AG4558" s="11"/>
      <c r="AH4558" s="11"/>
      <c r="AI4558" s="11" t="s">
        <v>225</v>
      </c>
      <c r="AJ4558" s="9" t="s">
        <v>59</v>
      </c>
      <c r="AK4558" s="9" t="s">
        <v>114</v>
      </c>
      <c r="AL4558" s="9" t="s">
        <v>264</v>
      </c>
    </row>
    <row r="4559" spans="1:38" hidden="1" x14ac:dyDescent="0.2">
      <c r="A4559" s="12">
        <v>3488</v>
      </c>
      <c r="B4559" s="12">
        <v>107</v>
      </c>
      <c r="C4559" s="11" t="s">
        <v>1553</v>
      </c>
      <c r="D4559" s="11" t="s">
        <v>1552</v>
      </c>
      <c r="E4559" s="12">
        <v>1976</v>
      </c>
      <c r="F4559" s="11" t="s">
        <v>227</v>
      </c>
      <c r="G4559" s="13">
        <v>5.9834024896265603E-2</v>
      </c>
      <c r="H4559" s="13">
        <f t="shared" si="15"/>
        <v>29</v>
      </c>
      <c r="I4559" s="13"/>
      <c r="J4559" s="11"/>
      <c r="K4559" s="11"/>
      <c r="L4559" s="11" t="s">
        <v>1568</v>
      </c>
      <c r="M4559" s="11"/>
      <c r="N4559" s="11" t="s">
        <v>1561</v>
      </c>
      <c r="O4559" s="11" t="s">
        <v>1554</v>
      </c>
      <c r="P4559" s="11"/>
      <c r="Q4559" s="11"/>
      <c r="R4559" s="14"/>
      <c r="S4559" s="11" t="s">
        <v>994</v>
      </c>
      <c r="T4559" s="11" t="s">
        <v>1566</v>
      </c>
      <c r="U4559" s="11"/>
      <c r="V4559" s="14"/>
      <c r="W4559" s="14"/>
      <c r="X4559" s="11" t="s">
        <v>153</v>
      </c>
      <c r="Y4559" s="11" t="s">
        <v>152</v>
      </c>
      <c r="Z4559" s="11" t="s">
        <v>20</v>
      </c>
      <c r="AA4559" s="11"/>
      <c r="AB4559" s="11" t="s">
        <v>21</v>
      </c>
      <c r="AC4559" s="11" t="s">
        <v>1555</v>
      </c>
      <c r="AD4559" s="11"/>
      <c r="AE4559" s="11"/>
      <c r="AF4559" s="11"/>
      <c r="AG4559" s="11"/>
      <c r="AH4559" s="11"/>
      <c r="AI4559" s="11" t="s">
        <v>225</v>
      </c>
      <c r="AJ4559" s="9" t="s">
        <v>59</v>
      </c>
      <c r="AK4559" s="9" t="s">
        <v>114</v>
      </c>
      <c r="AL4559" s="9" t="s">
        <v>264</v>
      </c>
    </row>
    <row r="4560" spans="1:38" hidden="1" x14ac:dyDescent="0.2">
      <c r="A4560" s="12">
        <v>3488</v>
      </c>
      <c r="B4560" s="12">
        <v>108</v>
      </c>
      <c r="C4560" s="11" t="s">
        <v>1553</v>
      </c>
      <c r="D4560" s="11" t="s">
        <v>1552</v>
      </c>
      <c r="E4560" s="12">
        <v>1976</v>
      </c>
      <c r="F4560" s="11" t="s">
        <v>227</v>
      </c>
      <c r="G4560" s="13">
        <v>7.2116182572614096E-2</v>
      </c>
      <c r="H4560" s="13">
        <f t="shared" si="15"/>
        <v>36</v>
      </c>
      <c r="I4560" s="13"/>
      <c r="J4560" s="11"/>
      <c r="K4560" s="11"/>
      <c r="L4560" s="11" t="s">
        <v>1559</v>
      </c>
      <c r="M4560" s="11"/>
      <c r="N4560" s="11" t="s">
        <v>1561</v>
      </c>
      <c r="O4560" s="11" t="s">
        <v>1554</v>
      </c>
      <c r="P4560" s="11"/>
      <c r="Q4560" s="11"/>
      <c r="R4560" s="14"/>
      <c r="S4560" s="11" t="s">
        <v>994</v>
      </c>
      <c r="T4560" s="11" t="s">
        <v>1566</v>
      </c>
      <c r="U4560" s="11"/>
      <c r="V4560" s="14"/>
      <c r="W4560" s="14"/>
      <c r="X4560" s="11" t="s">
        <v>153</v>
      </c>
      <c r="Y4560" s="11" t="s">
        <v>152</v>
      </c>
      <c r="Z4560" s="11" t="s">
        <v>20</v>
      </c>
      <c r="AA4560" s="11"/>
      <c r="AB4560" s="11" t="s">
        <v>21</v>
      </c>
      <c r="AC4560" s="11" t="s">
        <v>1555</v>
      </c>
      <c r="AD4560" s="11"/>
      <c r="AE4560" s="11"/>
      <c r="AF4560" s="11"/>
      <c r="AG4560" s="11"/>
      <c r="AH4560" s="11"/>
      <c r="AI4560" s="11" t="s">
        <v>225</v>
      </c>
      <c r="AJ4560" s="9" t="s">
        <v>59</v>
      </c>
      <c r="AK4560" s="9" t="s">
        <v>114</v>
      </c>
      <c r="AL4560" s="9" t="s">
        <v>264</v>
      </c>
    </row>
    <row r="4561" spans="1:38" hidden="1" x14ac:dyDescent="0.2">
      <c r="A4561" s="12">
        <v>3488</v>
      </c>
      <c r="B4561" s="12">
        <v>109</v>
      </c>
      <c r="C4561" s="11" t="s">
        <v>1553</v>
      </c>
      <c r="D4561" s="11" t="s">
        <v>1552</v>
      </c>
      <c r="E4561" s="12">
        <v>1976</v>
      </c>
      <c r="F4561" s="11" t="s">
        <v>227</v>
      </c>
      <c r="G4561" s="13">
        <v>7.3775933609958502E-2</v>
      </c>
      <c r="H4561" s="13">
        <f t="shared" si="15"/>
        <v>36</v>
      </c>
      <c r="I4561" s="13"/>
      <c r="J4561" s="11"/>
      <c r="K4561" s="11"/>
      <c r="L4561" s="11" t="s">
        <v>1569</v>
      </c>
      <c r="M4561" s="11"/>
      <c r="N4561" s="11" t="s">
        <v>1561</v>
      </c>
      <c r="O4561" s="11" t="s">
        <v>1554</v>
      </c>
      <c r="P4561" s="11"/>
      <c r="Q4561" s="11"/>
      <c r="R4561" s="14"/>
      <c r="S4561" s="11" t="s">
        <v>994</v>
      </c>
      <c r="T4561" s="11" t="s">
        <v>1566</v>
      </c>
      <c r="U4561" s="11"/>
      <c r="V4561" s="14"/>
      <c r="W4561" s="14"/>
      <c r="X4561" s="11" t="s">
        <v>153</v>
      </c>
      <c r="Y4561" s="11" t="s">
        <v>152</v>
      </c>
      <c r="Z4561" s="11" t="s">
        <v>20</v>
      </c>
      <c r="AA4561" s="11"/>
      <c r="AB4561" s="11" t="s">
        <v>21</v>
      </c>
      <c r="AC4561" s="11" t="s">
        <v>1555</v>
      </c>
      <c r="AD4561" s="11"/>
      <c r="AE4561" s="11"/>
      <c r="AF4561" s="11"/>
      <c r="AG4561" s="11"/>
      <c r="AH4561" s="11"/>
      <c r="AI4561" s="11" t="s">
        <v>225</v>
      </c>
      <c r="AJ4561" s="9" t="s">
        <v>59</v>
      </c>
      <c r="AK4561" s="9" t="s">
        <v>114</v>
      </c>
      <c r="AL4561" s="9" t="s">
        <v>264</v>
      </c>
    </row>
    <row r="4562" spans="1:38" hidden="1" x14ac:dyDescent="0.2">
      <c r="A4562" s="12">
        <v>3488</v>
      </c>
      <c r="B4562" s="12">
        <v>110</v>
      </c>
      <c r="C4562" s="11" t="s">
        <v>1553</v>
      </c>
      <c r="D4562" s="11" t="s">
        <v>1552</v>
      </c>
      <c r="E4562" s="12">
        <v>1976</v>
      </c>
      <c r="F4562" s="11" t="s">
        <v>227</v>
      </c>
      <c r="G4562" s="13">
        <v>3.6265560165975097E-2</v>
      </c>
      <c r="H4562" s="13">
        <f t="shared" si="15"/>
        <v>18</v>
      </c>
      <c r="I4562" s="13"/>
      <c r="J4562" s="11"/>
      <c r="K4562" s="11"/>
      <c r="L4562" s="11" t="s">
        <v>1570</v>
      </c>
      <c r="M4562" s="11"/>
      <c r="N4562" s="11" t="s">
        <v>1561</v>
      </c>
      <c r="O4562" s="11" t="s">
        <v>1554</v>
      </c>
      <c r="P4562" s="11"/>
      <c r="Q4562" s="11"/>
      <c r="R4562" s="14"/>
      <c r="S4562" s="11" t="s">
        <v>994</v>
      </c>
      <c r="T4562" s="11" t="s">
        <v>1566</v>
      </c>
      <c r="U4562" s="11"/>
      <c r="V4562" s="14"/>
      <c r="W4562" s="14"/>
      <c r="X4562" s="11" t="s">
        <v>153</v>
      </c>
      <c r="Y4562" s="11" t="s">
        <v>152</v>
      </c>
      <c r="Z4562" s="11" t="s">
        <v>20</v>
      </c>
      <c r="AA4562" s="11"/>
      <c r="AB4562" s="11" t="s">
        <v>21</v>
      </c>
      <c r="AC4562" s="11" t="s">
        <v>1555</v>
      </c>
      <c r="AD4562" s="11"/>
      <c r="AE4562" s="11"/>
      <c r="AF4562" s="11"/>
      <c r="AG4562" s="11"/>
      <c r="AH4562" s="11"/>
      <c r="AI4562" s="11" t="s">
        <v>225</v>
      </c>
      <c r="AJ4562" s="9" t="s">
        <v>59</v>
      </c>
      <c r="AK4562" s="9" t="s">
        <v>114</v>
      </c>
      <c r="AL4562" s="9" t="s">
        <v>264</v>
      </c>
    </row>
    <row r="4563" spans="1:38" hidden="1" x14ac:dyDescent="0.2">
      <c r="A4563" s="12">
        <v>3488</v>
      </c>
      <c r="B4563" s="12">
        <v>111</v>
      </c>
      <c r="C4563" s="11" t="s">
        <v>1553</v>
      </c>
      <c r="D4563" s="11" t="s">
        <v>1552</v>
      </c>
      <c r="E4563" s="12">
        <v>1976</v>
      </c>
      <c r="F4563" s="11" t="s">
        <v>227</v>
      </c>
      <c r="G4563" s="13">
        <v>4.1991701244813301E-2</v>
      </c>
      <c r="H4563" s="13">
        <f t="shared" si="15"/>
        <v>21</v>
      </c>
      <c r="I4563" s="13"/>
      <c r="J4563" s="11"/>
      <c r="K4563" s="11"/>
      <c r="L4563" s="11" t="s">
        <v>640</v>
      </c>
      <c r="M4563" s="11"/>
      <c r="N4563" s="11" t="s">
        <v>1561</v>
      </c>
      <c r="O4563" s="11" t="s">
        <v>1554</v>
      </c>
      <c r="P4563" s="11"/>
      <c r="Q4563" s="11"/>
      <c r="R4563" s="14"/>
      <c r="S4563" s="11" t="s">
        <v>994</v>
      </c>
      <c r="T4563" s="11" t="s">
        <v>1566</v>
      </c>
      <c r="U4563" s="11"/>
      <c r="V4563" s="14"/>
      <c r="W4563" s="14"/>
      <c r="X4563" s="11" t="s">
        <v>153</v>
      </c>
      <c r="Y4563" s="11" t="s">
        <v>152</v>
      </c>
      <c r="Z4563" s="11" t="s">
        <v>20</v>
      </c>
      <c r="AA4563" s="11"/>
      <c r="AB4563" s="11" t="s">
        <v>21</v>
      </c>
      <c r="AC4563" s="11" t="s">
        <v>1555</v>
      </c>
      <c r="AD4563" s="11"/>
      <c r="AE4563" s="11"/>
      <c r="AF4563" s="11"/>
      <c r="AG4563" s="11"/>
      <c r="AH4563" s="11"/>
      <c r="AI4563" s="11" t="s">
        <v>225</v>
      </c>
      <c r="AJ4563" s="9" t="s">
        <v>59</v>
      </c>
      <c r="AK4563" s="9" t="s">
        <v>114</v>
      </c>
      <c r="AL4563" s="9" t="s">
        <v>264</v>
      </c>
    </row>
    <row r="4564" spans="1:38" hidden="1" x14ac:dyDescent="0.2">
      <c r="A4564" s="12">
        <v>3488</v>
      </c>
      <c r="B4564" s="12">
        <v>112</v>
      </c>
      <c r="C4564" s="11" t="s">
        <v>1553</v>
      </c>
      <c r="D4564" s="11" t="s">
        <v>1552</v>
      </c>
      <c r="E4564" s="12">
        <v>1976</v>
      </c>
      <c r="F4564" s="11" t="s">
        <v>227</v>
      </c>
      <c r="G4564" s="13">
        <v>0.33128629999999998</v>
      </c>
      <c r="H4564" s="13">
        <f t="shared" si="15"/>
        <v>163</v>
      </c>
      <c r="I4564" s="13"/>
      <c r="J4564" s="11"/>
      <c r="K4564" s="11"/>
      <c r="L4564" s="11" t="s">
        <v>641</v>
      </c>
      <c r="M4564" s="11"/>
      <c r="N4564" s="11" t="s">
        <v>1561</v>
      </c>
      <c r="O4564" s="11" t="s">
        <v>1554</v>
      </c>
      <c r="P4564" s="11"/>
      <c r="Q4564" s="11"/>
      <c r="R4564" s="14"/>
      <c r="S4564" s="11" t="s">
        <v>994</v>
      </c>
      <c r="T4564" s="11" t="s">
        <v>1566</v>
      </c>
      <c r="U4564" s="11"/>
      <c r="V4564" s="14"/>
      <c r="W4564" s="14"/>
      <c r="X4564" s="11" t="s">
        <v>153</v>
      </c>
      <c r="Y4564" s="11" t="s">
        <v>152</v>
      </c>
      <c r="Z4564" s="11" t="s">
        <v>20</v>
      </c>
      <c r="AA4564" s="11"/>
      <c r="AB4564" s="11" t="s">
        <v>21</v>
      </c>
      <c r="AC4564" s="11" t="s">
        <v>1555</v>
      </c>
      <c r="AD4564" s="11"/>
      <c r="AE4564" s="11"/>
      <c r="AF4564" s="11"/>
      <c r="AG4564" s="11"/>
      <c r="AH4564" s="11"/>
      <c r="AI4564" s="11" t="s">
        <v>225</v>
      </c>
      <c r="AJ4564" s="9" t="s">
        <v>59</v>
      </c>
      <c r="AK4564" s="9" t="s">
        <v>114</v>
      </c>
      <c r="AL4564" s="9" t="s">
        <v>264</v>
      </c>
    </row>
    <row r="4565" spans="1:38" hidden="1" x14ac:dyDescent="0.2">
      <c r="A4565" s="12">
        <v>3488</v>
      </c>
      <c r="B4565" s="12">
        <v>113</v>
      </c>
      <c r="C4565" s="11" t="s">
        <v>1553</v>
      </c>
      <c r="D4565" s="11" t="s">
        <v>1552</v>
      </c>
      <c r="E4565" s="12">
        <v>1976</v>
      </c>
      <c r="F4565" s="11" t="s">
        <v>227</v>
      </c>
      <c r="G4565" s="13">
        <v>0.312460468058191</v>
      </c>
      <c r="H4565" s="13"/>
      <c r="I4565" s="13"/>
      <c r="J4565" s="11"/>
      <c r="K4565" s="11"/>
      <c r="L4565" s="11" t="s">
        <v>756</v>
      </c>
      <c r="M4565" s="11"/>
      <c r="N4565" s="11" t="s">
        <v>1573</v>
      </c>
      <c r="O4565" s="11" t="s">
        <v>1554</v>
      </c>
      <c r="P4565" s="11"/>
      <c r="Q4565" s="11"/>
      <c r="R4565" s="14"/>
      <c r="S4565" s="11" t="s">
        <v>994</v>
      </c>
      <c r="T4565" s="11" t="s">
        <v>1556</v>
      </c>
      <c r="U4565" s="11"/>
      <c r="V4565" s="14"/>
      <c r="W4565" s="14"/>
      <c r="X4565" s="11" t="s">
        <v>153</v>
      </c>
      <c r="Y4565" s="11" t="s">
        <v>152</v>
      </c>
      <c r="Z4565" s="11" t="s">
        <v>20</v>
      </c>
      <c r="AA4565" s="11"/>
      <c r="AB4565" s="11" t="s">
        <v>21</v>
      </c>
      <c r="AC4565" s="11" t="s">
        <v>1555</v>
      </c>
      <c r="AD4565" s="11"/>
      <c r="AE4565" s="11"/>
      <c r="AF4565" s="11"/>
      <c r="AG4565" s="11"/>
      <c r="AH4565" s="11"/>
      <c r="AI4565" s="11" t="s">
        <v>225</v>
      </c>
      <c r="AJ4565" s="9" t="s">
        <v>59</v>
      </c>
      <c r="AK4565" s="9" t="s">
        <v>114</v>
      </c>
      <c r="AL4565" s="9" t="s">
        <v>264</v>
      </c>
    </row>
    <row r="4566" spans="1:38" hidden="1" x14ac:dyDescent="0.2">
      <c r="A4566" s="12">
        <v>3488</v>
      </c>
      <c r="B4566" s="12">
        <v>114</v>
      </c>
      <c r="C4566" s="11" t="s">
        <v>1553</v>
      </c>
      <c r="D4566" s="11" t="s">
        <v>1552</v>
      </c>
      <c r="E4566" s="12">
        <v>1976</v>
      </c>
      <c r="F4566" s="11" t="s">
        <v>227</v>
      </c>
      <c r="G4566" s="13">
        <v>0.21758380771663499</v>
      </c>
      <c r="H4566" s="13"/>
      <c r="I4566" s="13"/>
      <c r="J4566" s="11"/>
      <c r="K4566" s="11"/>
      <c r="L4566" s="11" t="s">
        <v>1571</v>
      </c>
      <c r="M4566" s="11"/>
      <c r="N4566" s="11" t="s">
        <v>1573</v>
      </c>
      <c r="O4566" s="11" t="s">
        <v>1554</v>
      </c>
      <c r="P4566" s="11"/>
      <c r="Q4566" s="11"/>
      <c r="R4566" s="14"/>
      <c r="S4566" s="11" t="s">
        <v>994</v>
      </c>
      <c r="T4566" s="11" t="s">
        <v>1556</v>
      </c>
      <c r="U4566" s="11"/>
      <c r="V4566" s="14"/>
      <c r="W4566" s="14"/>
      <c r="X4566" s="11" t="s">
        <v>153</v>
      </c>
      <c r="Y4566" s="11" t="s">
        <v>152</v>
      </c>
      <c r="Z4566" s="11" t="s">
        <v>20</v>
      </c>
      <c r="AA4566" s="11"/>
      <c r="AB4566" s="11" t="s">
        <v>21</v>
      </c>
      <c r="AC4566" s="11" t="s">
        <v>1555</v>
      </c>
      <c r="AD4566" s="11"/>
      <c r="AE4566" s="11"/>
      <c r="AF4566" s="11"/>
      <c r="AG4566" s="11"/>
      <c r="AH4566" s="11"/>
      <c r="AI4566" s="11" t="s">
        <v>225</v>
      </c>
      <c r="AJ4566" s="9" t="s">
        <v>59</v>
      </c>
      <c r="AK4566" s="9" t="s">
        <v>114</v>
      </c>
      <c r="AL4566" s="9" t="s">
        <v>264</v>
      </c>
    </row>
    <row r="4567" spans="1:38" hidden="1" x14ac:dyDescent="0.2">
      <c r="A4567" s="12">
        <v>3488</v>
      </c>
      <c r="B4567" s="12">
        <v>115</v>
      </c>
      <c r="C4567" s="11" t="s">
        <v>1553</v>
      </c>
      <c r="D4567" s="11" t="s">
        <v>1552</v>
      </c>
      <c r="E4567" s="12">
        <v>1976</v>
      </c>
      <c r="F4567" s="11" t="s">
        <v>227</v>
      </c>
      <c r="G4567" s="13">
        <v>9.1081593927893806E-2</v>
      </c>
      <c r="H4567" s="13"/>
      <c r="I4567" s="13"/>
      <c r="J4567" s="11"/>
      <c r="K4567" s="11"/>
      <c r="L4567" s="11" t="s">
        <v>1572</v>
      </c>
      <c r="M4567" s="11"/>
      <c r="N4567" s="11" t="s">
        <v>1573</v>
      </c>
      <c r="O4567" s="11" t="s">
        <v>1554</v>
      </c>
      <c r="P4567" s="11"/>
      <c r="Q4567" s="11"/>
      <c r="R4567" s="14"/>
      <c r="S4567" s="11" t="s">
        <v>994</v>
      </c>
      <c r="T4567" s="11" t="s">
        <v>1556</v>
      </c>
      <c r="U4567" s="11"/>
      <c r="V4567" s="14"/>
      <c r="W4567" s="14"/>
      <c r="X4567" s="11" t="s">
        <v>153</v>
      </c>
      <c r="Y4567" s="11" t="s">
        <v>152</v>
      </c>
      <c r="Z4567" s="11" t="s">
        <v>20</v>
      </c>
      <c r="AA4567" s="11"/>
      <c r="AB4567" s="11" t="s">
        <v>21</v>
      </c>
      <c r="AC4567" s="11" t="s">
        <v>1555</v>
      </c>
      <c r="AD4567" s="11"/>
      <c r="AE4567" s="11"/>
      <c r="AF4567" s="11"/>
      <c r="AG4567" s="11"/>
      <c r="AH4567" s="11"/>
      <c r="AI4567" s="11" t="s">
        <v>225</v>
      </c>
      <c r="AJ4567" s="9" t="s">
        <v>59</v>
      </c>
      <c r="AK4567" s="9" t="s">
        <v>114</v>
      </c>
      <c r="AL4567" s="9" t="s">
        <v>264</v>
      </c>
    </row>
    <row r="4568" spans="1:38" hidden="1" x14ac:dyDescent="0.2">
      <c r="A4568" s="12">
        <v>3488</v>
      </c>
      <c r="B4568" s="12">
        <v>116</v>
      </c>
      <c r="C4568" s="11" t="s">
        <v>1553</v>
      </c>
      <c r="D4568" s="11" t="s">
        <v>1552</v>
      </c>
      <c r="E4568" s="12">
        <v>1976</v>
      </c>
      <c r="F4568" s="11" t="s">
        <v>227</v>
      </c>
      <c r="G4568" s="13">
        <v>8.7286527514231493E-2</v>
      </c>
      <c r="H4568" s="13"/>
      <c r="I4568" s="13"/>
      <c r="J4568" s="11"/>
      <c r="K4568" s="11"/>
      <c r="L4568" s="11" t="s">
        <v>1560</v>
      </c>
      <c r="M4568" s="11"/>
      <c r="N4568" s="11" t="s">
        <v>1573</v>
      </c>
      <c r="O4568" s="11" t="s">
        <v>1554</v>
      </c>
      <c r="P4568" s="11"/>
      <c r="Q4568" s="11"/>
      <c r="R4568" s="14"/>
      <c r="S4568" s="11" t="s">
        <v>994</v>
      </c>
      <c r="T4568" s="11" t="s">
        <v>1556</v>
      </c>
      <c r="U4568" s="11"/>
      <c r="V4568" s="14"/>
      <c r="W4568" s="14"/>
      <c r="X4568" s="11" t="s">
        <v>153</v>
      </c>
      <c r="Y4568" s="11" t="s">
        <v>152</v>
      </c>
      <c r="Z4568" s="11" t="s">
        <v>20</v>
      </c>
      <c r="AA4568" s="11"/>
      <c r="AB4568" s="11" t="s">
        <v>21</v>
      </c>
      <c r="AC4568" s="11" t="s">
        <v>1555</v>
      </c>
      <c r="AD4568" s="11"/>
      <c r="AE4568" s="11"/>
      <c r="AF4568" s="11"/>
      <c r="AG4568" s="11"/>
      <c r="AH4568" s="11"/>
      <c r="AI4568" s="11" t="s">
        <v>225</v>
      </c>
      <c r="AJ4568" s="9" t="s">
        <v>59</v>
      </c>
      <c r="AK4568" s="9" t="s">
        <v>114</v>
      </c>
      <c r="AL4568" s="9" t="s">
        <v>264</v>
      </c>
    </row>
    <row r="4569" spans="1:38" hidden="1" x14ac:dyDescent="0.2">
      <c r="A4569" s="12">
        <v>3488</v>
      </c>
      <c r="B4569" s="12">
        <v>117</v>
      </c>
      <c r="C4569" s="11" t="s">
        <v>1553</v>
      </c>
      <c r="D4569" s="11" t="s">
        <v>1552</v>
      </c>
      <c r="E4569" s="12">
        <v>1976</v>
      </c>
      <c r="F4569" s="11" t="s">
        <v>227</v>
      </c>
      <c r="G4569" s="13">
        <v>0.29158760278304902</v>
      </c>
      <c r="H4569" s="13"/>
      <c r="I4569" s="13"/>
      <c r="J4569" s="11"/>
      <c r="K4569" s="11"/>
      <c r="L4569" s="11" t="s">
        <v>641</v>
      </c>
      <c r="M4569" s="11"/>
      <c r="N4569" s="11" t="s">
        <v>1573</v>
      </c>
      <c r="O4569" s="11" t="s">
        <v>1554</v>
      </c>
      <c r="P4569" s="11"/>
      <c r="Q4569" s="11"/>
      <c r="R4569" s="14"/>
      <c r="S4569" s="11" t="s">
        <v>994</v>
      </c>
      <c r="T4569" s="11" t="s">
        <v>1556</v>
      </c>
      <c r="U4569" s="11"/>
      <c r="V4569" s="14"/>
      <c r="W4569" s="14"/>
      <c r="X4569" s="11" t="s">
        <v>153</v>
      </c>
      <c r="Y4569" s="11" t="s">
        <v>152</v>
      </c>
      <c r="Z4569" s="11" t="s">
        <v>20</v>
      </c>
      <c r="AA4569" s="11"/>
      <c r="AB4569" s="11" t="s">
        <v>21</v>
      </c>
      <c r="AC4569" s="11" t="s">
        <v>1555</v>
      </c>
      <c r="AD4569" s="11"/>
      <c r="AE4569" s="11"/>
      <c r="AF4569" s="11"/>
      <c r="AG4569" s="11"/>
      <c r="AH4569" s="11"/>
      <c r="AI4569" s="11" t="s">
        <v>225</v>
      </c>
      <c r="AJ4569" s="9" t="s">
        <v>59</v>
      </c>
      <c r="AK4569" s="9" t="s">
        <v>114</v>
      </c>
      <c r="AL4569" s="9" t="s">
        <v>264</v>
      </c>
    </row>
    <row r="4570" spans="1:38" hidden="1" x14ac:dyDescent="0.2">
      <c r="A4570" s="12">
        <v>3488</v>
      </c>
      <c r="B4570" s="12">
        <v>118</v>
      </c>
      <c r="C4570" s="11" t="s">
        <v>1553</v>
      </c>
      <c r="D4570" s="11" t="s">
        <v>1552</v>
      </c>
      <c r="E4570" s="12">
        <v>1976</v>
      </c>
      <c r="F4570" s="11" t="s">
        <v>227</v>
      </c>
      <c r="G4570" s="13">
        <v>4.9455984174085102E-2</v>
      </c>
      <c r="H4570" s="13"/>
      <c r="I4570" s="13"/>
      <c r="J4570" s="11"/>
      <c r="K4570" s="11"/>
      <c r="L4570" s="11" t="s">
        <v>43</v>
      </c>
      <c r="M4570" s="11"/>
      <c r="N4570" s="11" t="s">
        <v>1561</v>
      </c>
      <c r="O4570" s="11" t="s">
        <v>1554</v>
      </c>
      <c r="P4570" s="11"/>
      <c r="Q4570" s="11"/>
      <c r="R4570" s="14"/>
      <c r="S4570" s="11" t="s">
        <v>994</v>
      </c>
      <c r="T4570" s="11" t="s">
        <v>1556</v>
      </c>
      <c r="U4570" s="11"/>
      <c r="V4570" s="14"/>
      <c r="W4570" s="14"/>
      <c r="X4570" s="11" t="s">
        <v>153</v>
      </c>
      <c r="Y4570" s="11" t="s">
        <v>152</v>
      </c>
      <c r="Z4570" s="11" t="s">
        <v>20</v>
      </c>
      <c r="AA4570" s="11"/>
      <c r="AB4570" s="11" t="s">
        <v>21</v>
      </c>
      <c r="AC4570" s="11" t="s">
        <v>1555</v>
      </c>
      <c r="AD4570" s="11"/>
      <c r="AE4570" s="11"/>
      <c r="AF4570" s="11"/>
      <c r="AG4570" s="11"/>
      <c r="AH4570" s="11"/>
      <c r="AI4570" s="11" t="s">
        <v>225</v>
      </c>
      <c r="AJ4570" s="9" t="s">
        <v>59</v>
      </c>
      <c r="AK4570" s="9" t="s">
        <v>114</v>
      </c>
      <c r="AL4570" s="9" t="s">
        <v>264</v>
      </c>
    </row>
    <row r="4571" spans="1:38" hidden="1" x14ac:dyDescent="0.2">
      <c r="A4571" s="12">
        <v>3488</v>
      </c>
      <c r="B4571" s="12">
        <v>119</v>
      </c>
      <c r="C4571" s="11" t="s">
        <v>1553</v>
      </c>
      <c r="D4571" s="11" t="s">
        <v>1552</v>
      </c>
      <c r="E4571" s="12">
        <v>1976</v>
      </c>
      <c r="F4571" s="11" t="s">
        <v>227</v>
      </c>
      <c r="G4571" s="13">
        <v>5.24233432245301E-2</v>
      </c>
      <c r="H4571" s="13"/>
      <c r="I4571" s="13"/>
      <c r="J4571" s="11"/>
      <c r="K4571" s="11"/>
      <c r="L4571" s="11" t="s">
        <v>637</v>
      </c>
      <c r="M4571" s="11"/>
      <c r="N4571" s="11" t="s">
        <v>1561</v>
      </c>
      <c r="O4571" s="11" t="s">
        <v>1554</v>
      </c>
      <c r="P4571" s="11"/>
      <c r="Q4571" s="11"/>
      <c r="R4571" s="14"/>
      <c r="S4571" s="11" t="s">
        <v>994</v>
      </c>
      <c r="T4571" s="11" t="s">
        <v>1556</v>
      </c>
      <c r="U4571" s="11"/>
      <c r="V4571" s="14"/>
      <c r="W4571" s="14"/>
      <c r="X4571" s="11" t="s">
        <v>153</v>
      </c>
      <c r="Y4571" s="11" t="s">
        <v>152</v>
      </c>
      <c r="Z4571" s="11" t="s">
        <v>20</v>
      </c>
      <c r="AA4571" s="11"/>
      <c r="AB4571" s="11" t="s">
        <v>21</v>
      </c>
      <c r="AC4571" s="11" t="s">
        <v>1555</v>
      </c>
      <c r="AD4571" s="11"/>
      <c r="AE4571" s="11"/>
      <c r="AF4571" s="11"/>
      <c r="AG4571" s="11"/>
      <c r="AH4571" s="11"/>
      <c r="AI4571" s="11" t="s">
        <v>225</v>
      </c>
      <c r="AJ4571" s="9" t="s">
        <v>59</v>
      </c>
      <c r="AK4571" s="9" t="s">
        <v>114</v>
      </c>
      <c r="AL4571" s="9" t="s">
        <v>264</v>
      </c>
    </row>
    <row r="4572" spans="1:38" hidden="1" x14ac:dyDescent="0.2">
      <c r="A4572" s="12">
        <v>3488</v>
      </c>
      <c r="B4572" s="12">
        <v>120</v>
      </c>
      <c r="C4572" s="11" t="s">
        <v>1553</v>
      </c>
      <c r="D4572" s="11" t="s">
        <v>1552</v>
      </c>
      <c r="E4572" s="12">
        <v>1976</v>
      </c>
      <c r="F4572" s="11" t="s">
        <v>227</v>
      </c>
      <c r="G4572" s="13">
        <v>0.177711836465546</v>
      </c>
      <c r="H4572" s="13"/>
      <c r="I4572" s="13"/>
      <c r="J4572" s="11"/>
      <c r="K4572" s="11"/>
      <c r="L4572" s="11" t="s">
        <v>1571</v>
      </c>
      <c r="M4572" s="11"/>
      <c r="N4572" s="11" t="s">
        <v>1561</v>
      </c>
      <c r="O4572" s="11" t="s">
        <v>1554</v>
      </c>
      <c r="P4572" s="11"/>
      <c r="Q4572" s="11"/>
      <c r="R4572" s="14"/>
      <c r="S4572" s="11" t="s">
        <v>994</v>
      </c>
      <c r="T4572" s="11" t="s">
        <v>1556</v>
      </c>
      <c r="U4572" s="11"/>
      <c r="V4572" s="14"/>
      <c r="W4572" s="14"/>
      <c r="X4572" s="11" t="s">
        <v>153</v>
      </c>
      <c r="Y4572" s="11" t="s">
        <v>152</v>
      </c>
      <c r="Z4572" s="11" t="s">
        <v>20</v>
      </c>
      <c r="AA4572" s="11"/>
      <c r="AB4572" s="11" t="s">
        <v>21</v>
      </c>
      <c r="AC4572" s="11" t="s">
        <v>1555</v>
      </c>
      <c r="AD4572" s="11"/>
      <c r="AE4572" s="11"/>
      <c r="AF4572" s="11"/>
      <c r="AG4572" s="11"/>
      <c r="AH4572" s="11"/>
      <c r="AI4572" s="11" t="s">
        <v>225</v>
      </c>
      <c r="AJ4572" s="9" t="s">
        <v>59</v>
      </c>
      <c r="AK4572" s="9" t="s">
        <v>114</v>
      </c>
      <c r="AL4572" s="9" t="s">
        <v>264</v>
      </c>
    </row>
    <row r="4573" spans="1:38" hidden="1" x14ac:dyDescent="0.2">
      <c r="A4573" s="12">
        <v>3488</v>
      </c>
      <c r="B4573" s="12">
        <v>121</v>
      </c>
      <c r="C4573" s="11" t="s">
        <v>1553</v>
      </c>
      <c r="D4573" s="11" t="s">
        <v>1552</v>
      </c>
      <c r="E4573" s="12">
        <v>1976</v>
      </c>
      <c r="F4573" s="11" t="s">
        <v>227</v>
      </c>
      <c r="G4573" s="13">
        <v>0.15265413781734299</v>
      </c>
      <c r="H4573" s="13"/>
      <c r="I4573" s="13"/>
      <c r="J4573" s="11"/>
      <c r="K4573" s="11"/>
      <c r="L4573" s="11" t="s">
        <v>1572</v>
      </c>
      <c r="M4573" s="11"/>
      <c r="N4573" s="11" t="s">
        <v>1561</v>
      </c>
      <c r="O4573" s="11" t="s">
        <v>1554</v>
      </c>
      <c r="P4573" s="11"/>
      <c r="Q4573" s="11"/>
      <c r="R4573" s="14"/>
      <c r="S4573" s="11" t="s">
        <v>994</v>
      </c>
      <c r="T4573" s="11" t="s">
        <v>1556</v>
      </c>
      <c r="U4573" s="11"/>
      <c r="V4573" s="14"/>
      <c r="W4573" s="14"/>
      <c r="X4573" s="11" t="s">
        <v>153</v>
      </c>
      <c r="Y4573" s="11" t="s">
        <v>152</v>
      </c>
      <c r="Z4573" s="11" t="s">
        <v>20</v>
      </c>
      <c r="AA4573" s="11"/>
      <c r="AB4573" s="11" t="s">
        <v>21</v>
      </c>
      <c r="AC4573" s="11" t="s">
        <v>1555</v>
      </c>
      <c r="AD4573" s="11"/>
      <c r="AE4573" s="11"/>
      <c r="AF4573" s="11"/>
      <c r="AG4573" s="11"/>
      <c r="AH4573" s="11"/>
      <c r="AI4573" s="11" t="s">
        <v>225</v>
      </c>
      <c r="AJ4573" s="9" t="s">
        <v>59</v>
      </c>
      <c r="AK4573" s="9" t="s">
        <v>114</v>
      </c>
      <c r="AL4573" s="9" t="s">
        <v>264</v>
      </c>
    </row>
    <row r="4574" spans="1:38" hidden="1" x14ac:dyDescent="0.2">
      <c r="A4574" s="12">
        <v>3488</v>
      </c>
      <c r="B4574" s="12">
        <v>122</v>
      </c>
      <c r="C4574" s="11" t="s">
        <v>1553</v>
      </c>
      <c r="D4574" s="11" t="s">
        <v>1552</v>
      </c>
      <c r="E4574" s="12">
        <v>1976</v>
      </c>
      <c r="F4574" s="11" t="s">
        <v>227</v>
      </c>
      <c r="G4574" s="13">
        <v>0.11111111111111099</v>
      </c>
      <c r="H4574" s="13"/>
      <c r="I4574" s="13"/>
      <c r="J4574" s="11"/>
      <c r="K4574" s="11"/>
      <c r="L4574" s="11" t="s">
        <v>1560</v>
      </c>
      <c r="M4574" s="11"/>
      <c r="N4574" s="11" t="s">
        <v>1561</v>
      </c>
      <c r="O4574" s="11" t="s">
        <v>1554</v>
      </c>
      <c r="P4574" s="11"/>
      <c r="Q4574" s="11"/>
      <c r="R4574" s="14"/>
      <c r="S4574" s="11" t="s">
        <v>994</v>
      </c>
      <c r="T4574" s="11" t="s">
        <v>1556</v>
      </c>
      <c r="U4574" s="11"/>
      <c r="V4574" s="14"/>
      <c r="W4574" s="14"/>
      <c r="X4574" s="11" t="s">
        <v>153</v>
      </c>
      <c r="Y4574" s="11" t="s">
        <v>152</v>
      </c>
      <c r="Z4574" s="11" t="s">
        <v>20</v>
      </c>
      <c r="AA4574" s="11"/>
      <c r="AB4574" s="11" t="s">
        <v>21</v>
      </c>
      <c r="AC4574" s="11" t="s">
        <v>1555</v>
      </c>
      <c r="AD4574" s="11"/>
      <c r="AE4574" s="11"/>
      <c r="AF4574" s="11"/>
      <c r="AG4574" s="11"/>
      <c r="AH4574" s="11"/>
      <c r="AI4574" s="11" t="s">
        <v>225</v>
      </c>
      <c r="AJ4574" s="9" t="s">
        <v>59</v>
      </c>
      <c r="AK4574" s="9" t="s">
        <v>114</v>
      </c>
      <c r="AL4574" s="9" t="s">
        <v>264</v>
      </c>
    </row>
    <row r="4575" spans="1:38" hidden="1" x14ac:dyDescent="0.2">
      <c r="A4575" s="12">
        <v>3488</v>
      </c>
      <c r="B4575" s="12">
        <v>123</v>
      </c>
      <c r="C4575" s="11" t="s">
        <v>1553</v>
      </c>
      <c r="D4575" s="11" t="s">
        <v>1552</v>
      </c>
      <c r="E4575" s="12">
        <v>1976</v>
      </c>
      <c r="F4575" s="11" t="s">
        <v>227</v>
      </c>
      <c r="G4575" s="13">
        <v>0.45664358720738502</v>
      </c>
      <c r="H4575" s="13"/>
      <c r="I4575" s="13"/>
      <c r="J4575" s="11"/>
      <c r="K4575" s="11"/>
      <c r="L4575" s="11" t="s">
        <v>641</v>
      </c>
      <c r="M4575" s="11"/>
      <c r="N4575" s="11" t="s">
        <v>1561</v>
      </c>
      <c r="O4575" s="11" t="s">
        <v>1554</v>
      </c>
      <c r="P4575" s="11"/>
      <c r="Q4575" s="11"/>
      <c r="R4575" s="14"/>
      <c r="S4575" s="11" t="s">
        <v>994</v>
      </c>
      <c r="T4575" s="11" t="s">
        <v>1556</v>
      </c>
      <c r="U4575" s="11"/>
      <c r="V4575" s="14"/>
      <c r="W4575" s="14"/>
      <c r="X4575" s="11" t="s">
        <v>153</v>
      </c>
      <c r="Y4575" s="11" t="s">
        <v>152</v>
      </c>
      <c r="Z4575" s="11" t="s">
        <v>20</v>
      </c>
      <c r="AA4575" s="11"/>
      <c r="AB4575" s="11" t="s">
        <v>21</v>
      </c>
      <c r="AC4575" s="11" t="s">
        <v>1555</v>
      </c>
      <c r="AD4575" s="11"/>
      <c r="AE4575" s="11"/>
      <c r="AF4575" s="11"/>
      <c r="AG4575" s="11"/>
      <c r="AH4575" s="11"/>
      <c r="AI4575" s="11" t="s">
        <v>225</v>
      </c>
      <c r="AJ4575" s="9" t="s">
        <v>59</v>
      </c>
      <c r="AK4575" s="9" t="s">
        <v>114</v>
      </c>
      <c r="AL4575" s="9" t="s">
        <v>264</v>
      </c>
    </row>
    <row r="4576" spans="1:38" hidden="1" x14ac:dyDescent="0.2">
      <c r="A4576" s="12">
        <v>3488</v>
      </c>
      <c r="B4576" s="12">
        <v>124</v>
      </c>
      <c r="C4576" s="11" t="s">
        <v>1553</v>
      </c>
      <c r="D4576" s="11" t="s">
        <v>1552</v>
      </c>
      <c r="E4576" s="12">
        <v>1976</v>
      </c>
      <c r="F4576" s="11" t="s">
        <v>227</v>
      </c>
      <c r="G4576" s="13">
        <v>9.2948717948717896E-2</v>
      </c>
      <c r="H4576" s="13"/>
      <c r="I4576" s="13"/>
      <c r="J4576" s="11"/>
      <c r="K4576" s="11"/>
      <c r="L4576" s="11" t="s">
        <v>43</v>
      </c>
      <c r="M4576" s="11"/>
      <c r="N4576" s="11" t="s">
        <v>1493</v>
      </c>
      <c r="O4576" s="11" t="s">
        <v>1554</v>
      </c>
      <c r="P4576" s="11"/>
      <c r="Q4576" s="11"/>
      <c r="R4576" s="14"/>
      <c r="S4576" s="11" t="s">
        <v>994</v>
      </c>
      <c r="T4576" s="11" t="s">
        <v>1562</v>
      </c>
      <c r="U4576" s="11"/>
      <c r="V4576" s="14"/>
      <c r="W4576" s="14"/>
      <c r="X4576" s="11" t="s">
        <v>153</v>
      </c>
      <c r="Y4576" s="11" t="s">
        <v>152</v>
      </c>
      <c r="Z4576" s="11" t="s">
        <v>20</v>
      </c>
      <c r="AA4576" s="11"/>
      <c r="AB4576" s="11" t="s">
        <v>21</v>
      </c>
      <c r="AC4576" s="11" t="s">
        <v>1555</v>
      </c>
      <c r="AD4576" s="11"/>
      <c r="AE4576" s="11"/>
      <c r="AF4576" s="11"/>
      <c r="AG4576" s="11"/>
      <c r="AH4576" s="11"/>
      <c r="AI4576" s="11" t="s">
        <v>225</v>
      </c>
      <c r="AJ4576" s="9" t="s">
        <v>59</v>
      </c>
      <c r="AK4576" s="9" t="s">
        <v>114</v>
      </c>
      <c r="AL4576" s="9" t="s">
        <v>264</v>
      </c>
    </row>
    <row r="4577" spans="1:38" hidden="1" x14ac:dyDescent="0.2">
      <c r="A4577" s="12">
        <v>3488</v>
      </c>
      <c r="B4577" s="12">
        <v>125</v>
      </c>
      <c r="C4577" s="11" t="s">
        <v>1553</v>
      </c>
      <c r="D4577" s="11" t="s">
        <v>1552</v>
      </c>
      <c r="E4577" s="12">
        <v>1976</v>
      </c>
      <c r="F4577" s="11" t="s">
        <v>227</v>
      </c>
      <c r="G4577" s="13">
        <v>0.21089743589743601</v>
      </c>
      <c r="H4577" s="13"/>
      <c r="I4577" s="13"/>
      <c r="J4577" s="11"/>
      <c r="K4577" s="11"/>
      <c r="L4577" s="11" t="s">
        <v>637</v>
      </c>
      <c r="M4577" s="11"/>
      <c r="N4577" s="11" t="s">
        <v>1493</v>
      </c>
      <c r="O4577" s="11" t="s">
        <v>1554</v>
      </c>
      <c r="P4577" s="11"/>
      <c r="Q4577" s="11"/>
      <c r="R4577" s="14"/>
      <c r="S4577" s="11" t="s">
        <v>994</v>
      </c>
      <c r="T4577" s="11" t="s">
        <v>1562</v>
      </c>
      <c r="U4577" s="11"/>
      <c r="V4577" s="14"/>
      <c r="W4577" s="14"/>
      <c r="X4577" s="11" t="s">
        <v>153</v>
      </c>
      <c r="Y4577" s="11" t="s">
        <v>152</v>
      </c>
      <c r="Z4577" s="11" t="s">
        <v>20</v>
      </c>
      <c r="AA4577" s="11"/>
      <c r="AB4577" s="11" t="s">
        <v>21</v>
      </c>
      <c r="AC4577" s="11" t="s">
        <v>1555</v>
      </c>
      <c r="AD4577" s="11"/>
      <c r="AE4577" s="11"/>
      <c r="AF4577" s="11"/>
      <c r="AG4577" s="11"/>
      <c r="AH4577" s="11"/>
      <c r="AI4577" s="11" t="s">
        <v>225</v>
      </c>
      <c r="AJ4577" s="9" t="s">
        <v>59</v>
      </c>
      <c r="AK4577" s="9" t="s">
        <v>114</v>
      </c>
      <c r="AL4577" s="9" t="s">
        <v>264</v>
      </c>
    </row>
    <row r="4578" spans="1:38" hidden="1" x14ac:dyDescent="0.2">
      <c r="A4578" s="12">
        <v>3488</v>
      </c>
      <c r="B4578" s="12">
        <v>126</v>
      </c>
      <c r="C4578" s="11" t="s">
        <v>1553</v>
      </c>
      <c r="D4578" s="11" t="s">
        <v>1552</v>
      </c>
      <c r="E4578" s="12">
        <v>1976</v>
      </c>
      <c r="F4578" s="11" t="s">
        <v>227</v>
      </c>
      <c r="G4578" s="13">
        <v>0.18589743589743599</v>
      </c>
      <c r="H4578" s="13"/>
      <c r="I4578" s="13"/>
      <c r="J4578" s="11"/>
      <c r="K4578" s="11"/>
      <c r="L4578" s="11" t="s">
        <v>1571</v>
      </c>
      <c r="M4578" s="11"/>
      <c r="N4578" s="11" t="s">
        <v>1493</v>
      </c>
      <c r="O4578" s="11" t="s">
        <v>1554</v>
      </c>
      <c r="P4578" s="11"/>
      <c r="Q4578" s="11"/>
      <c r="R4578" s="14"/>
      <c r="S4578" s="11" t="s">
        <v>994</v>
      </c>
      <c r="T4578" s="11" t="s">
        <v>1562</v>
      </c>
      <c r="U4578" s="11"/>
      <c r="V4578" s="14"/>
      <c r="W4578" s="14"/>
      <c r="X4578" s="11" t="s">
        <v>153</v>
      </c>
      <c r="Y4578" s="11" t="s">
        <v>152</v>
      </c>
      <c r="Z4578" s="11" t="s">
        <v>20</v>
      </c>
      <c r="AA4578" s="11"/>
      <c r="AB4578" s="11" t="s">
        <v>21</v>
      </c>
      <c r="AC4578" s="11" t="s">
        <v>1555</v>
      </c>
      <c r="AD4578" s="11"/>
      <c r="AE4578" s="11"/>
      <c r="AF4578" s="11"/>
      <c r="AG4578" s="11"/>
      <c r="AH4578" s="11"/>
      <c r="AI4578" s="11" t="s">
        <v>225</v>
      </c>
      <c r="AJ4578" s="9" t="s">
        <v>59</v>
      </c>
      <c r="AK4578" s="9" t="s">
        <v>114</v>
      </c>
      <c r="AL4578" s="9" t="s">
        <v>264</v>
      </c>
    </row>
    <row r="4579" spans="1:38" hidden="1" x14ac:dyDescent="0.2">
      <c r="A4579" s="12">
        <v>3488</v>
      </c>
      <c r="B4579" s="12">
        <v>127</v>
      </c>
      <c r="C4579" s="11" t="s">
        <v>1553</v>
      </c>
      <c r="D4579" s="11" t="s">
        <v>1552</v>
      </c>
      <c r="E4579" s="12">
        <v>1976</v>
      </c>
      <c r="F4579" s="11" t="s">
        <v>227</v>
      </c>
      <c r="G4579" s="13">
        <v>0.128205128205128</v>
      </c>
      <c r="H4579" s="13"/>
      <c r="I4579" s="13"/>
      <c r="J4579" s="11"/>
      <c r="K4579" s="11"/>
      <c r="L4579" s="11" t="s">
        <v>1572</v>
      </c>
      <c r="M4579" s="11"/>
      <c r="N4579" s="11" t="s">
        <v>1493</v>
      </c>
      <c r="O4579" s="11" t="s">
        <v>1554</v>
      </c>
      <c r="P4579" s="11"/>
      <c r="Q4579" s="11"/>
      <c r="R4579" s="14"/>
      <c r="S4579" s="11" t="s">
        <v>994</v>
      </c>
      <c r="T4579" s="11" t="s">
        <v>1562</v>
      </c>
      <c r="U4579" s="11"/>
      <c r="V4579" s="14"/>
      <c r="W4579" s="14"/>
      <c r="X4579" s="11" t="s">
        <v>153</v>
      </c>
      <c r="Y4579" s="11" t="s">
        <v>152</v>
      </c>
      <c r="Z4579" s="11" t="s">
        <v>20</v>
      </c>
      <c r="AA4579" s="11"/>
      <c r="AB4579" s="11" t="s">
        <v>21</v>
      </c>
      <c r="AC4579" s="11" t="s">
        <v>1555</v>
      </c>
      <c r="AD4579" s="11"/>
      <c r="AE4579" s="11"/>
      <c r="AF4579" s="11"/>
      <c r="AG4579" s="11"/>
      <c r="AH4579" s="11"/>
      <c r="AI4579" s="11" t="s">
        <v>225</v>
      </c>
      <c r="AJ4579" s="9" t="s">
        <v>59</v>
      </c>
      <c r="AK4579" s="9" t="s">
        <v>114</v>
      </c>
      <c r="AL4579" s="9" t="s">
        <v>264</v>
      </c>
    </row>
    <row r="4580" spans="1:38" hidden="1" x14ac:dyDescent="0.2">
      <c r="A4580" s="12">
        <v>3488</v>
      </c>
      <c r="B4580" s="12">
        <v>128</v>
      </c>
      <c r="C4580" s="11" t="s">
        <v>1553</v>
      </c>
      <c r="D4580" s="11" t="s">
        <v>1552</v>
      </c>
      <c r="E4580" s="12">
        <v>1976</v>
      </c>
      <c r="F4580" s="11" t="s">
        <v>227</v>
      </c>
      <c r="G4580" s="13">
        <v>7.7564102564102705E-2</v>
      </c>
      <c r="H4580" s="13"/>
      <c r="I4580" s="13"/>
      <c r="J4580" s="11"/>
      <c r="K4580" s="11"/>
      <c r="L4580" s="11" t="s">
        <v>1560</v>
      </c>
      <c r="M4580" s="11"/>
      <c r="N4580" s="11" t="s">
        <v>1493</v>
      </c>
      <c r="O4580" s="11" t="s">
        <v>1554</v>
      </c>
      <c r="P4580" s="11"/>
      <c r="Q4580" s="11"/>
      <c r="R4580" s="14"/>
      <c r="S4580" s="11" t="s">
        <v>994</v>
      </c>
      <c r="T4580" s="11" t="s">
        <v>1562</v>
      </c>
      <c r="U4580" s="11"/>
      <c r="V4580" s="14"/>
      <c r="W4580" s="14"/>
      <c r="X4580" s="11" t="s">
        <v>153</v>
      </c>
      <c r="Y4580" s="11" t="s">
        <v>152</v>
      </c>
      <c r="Z4580" s="11" t="s">
        <v>20</v>
      </c>
      <c r="AA4580" s="11"/>
      <c r="AB4580" s="11" t="s">
        <v>21</v>
      </c>
      <c r="AC4580" s="11" t="s">
        <v>1555</v>
      </c>
      <c r="AD4580" s="11"/>
      <c r="AE4580" s="11"/>
      <c r="AF4580" s="11"/>
      <c r="AG4580" s="11"/>
      <c r="AH4580" s="11"/>
      <c r="AI4580" s="11" t="s">
        <v>225</v>
      </c>
      <c r="AJ4580" s="9" t="s">
        <v>59</v>
      </c>
      <c r="AK4580" s="9" t="s">
        <v>114</v>
      </c>
      <c r="AL4580" s="9" t="s">
        <v>264</v>
      </c>
    </row>
    <row r="4581" spans="1:38" hidden="1" x14ac:dyDescent="0.2">
      <c r="A4581" s="12">
        <v>3488</v>
      </c>
      <c r="B4581" s="12">
        <v>129</v>
      </c>
      <c r="C4581" s="11" t="s">
        <v>1553</v>
      </c>
      <c r="D4581" s="11" t="s">
        <v>1552</v>
      </c>
      <c r="E4581" s="12">
        <v>1976</v>
      </c>
      <c r="F4581" s="11" t="s">
        <v>227</v>
      </c>
      <c r="G4581" s="13">
        <v>0.30448717948717902</v>
      </c>
      <c r="H4581" s="13"/>
      <c r="I4581" s="13"/>
      <c r="J4581" s="11"/>
      <c r="K4581" s="11"/>
      <c r="L4581" s="11" t="s">
        <v>641</v>
      </c>
      <c r="M4581" s="11"/>
      <c r="N4581" s="11" t="s">
        <v>1493</v>
      </c>
      <c r="O4581" s="11" t="s">
        <v>1554</v>
      </c>
      <c r="P4581" s="11"/>
      <c r="Q4581" s="11"/>
      <c r="R4581" s="14"/>
      <c r="S4581" s="11" t="s">
        <v>994</v>
      </c>
      <c r="T4581" s="11" t="s">
        <v>1562</v>
      </c>
      <c r="U4581" s="11"/>
      <c r="V4581" s="14"/>
      <c r="W4581" s="14"/>
      <c r="X4581" s="11" t="s">
        <v>153</v>
      </c>
      <c r="Y4581" s="11" t="s">
        <v>152</v>
      </c>
      <c r="Z4581" s="11" t="s">
        <v>20</v>
      </c>
      <c r="AA4581" s="11"/>
      <c r="AB4581" s="11" t="s">
        <v>21</v>
      </c>
      <c r="AC4581" s="11" t="s">
        <v>1555</v>
      </c>
      <c r="AD4581" s="11"/>
      <c r="AE4581" s="11"/>
      <c r="AF4581" s="11"/>
      <c r="AG4581" s="11"/>
      <c r="AH4581" s="11"/>
      <c r="AI4581" s="11" t="s">
        <v>225</v>
      </c>
      <c r="AJ4581" s="9" t="s">
        <v>59</v>
      </c>
      <c r="AK4581" s="9" t="s">
        <v>114</v>
      </c>
      <c r="AL4581" s="9" t="s">
        <v>264</v>
      </c>
    </row>
    <row r="4582" spans="1:38" hidden="1" x14ac:dyDescent="0.2">
      <c r="A4582" s="12">
        <v>3488</v>
      </c>
      <c r="B4582" s="12">
        <v>130</v>
      </c>
      <c r="C4582" s="11" t="s">
        <v>1553</v>
      </c>
      <c r="D4582" s="11" t="s">
        <v>1552</v>
      </c>
      <c r="E4582" s="12">
        <v>1976</v>
      </c>
      <c r="F4582" s="11" t="s">
        <v>227</v>
      </c>
      <c r="G4582" s="13">
        <v>8.11156057057697E-2</v>
      </c>
      <c r="H4582" s="13"/>
      <c r="I4582" s="13"/>
      <c r="J4582" s="11"/>
      <c r="K4582" s="11"/>
      <c r="L4582" s="11" t="s">
        <v>43</v>
      </c>
      <c r="M4582" s="11"/>
      <c r="N4582" s="11" t="s">
        <v>1561</v>
      </c>
      <c r="O4582" s="11" t="s">
        <v>1554</v>
      </c>
      <c r="P4582" s="11"/>
      <c r="Q4582" s="11"/>
      <c r="R4582" s="14"/>
      <c r="S4582" s="11" t="s">
        <v>994</v>
      </c>
      <c r="T4582" s="11" t="s">
        <v>1562</v>
      </c>
      <c r="U4582" s="11"/>
      <c r="V4582" s="14"/>
      <c r="W4582" s="14"/>
      <c r="X4582" s="11" t="s">
        <v>153</v>
      </c>
      <c r="Y4582" s="11" t="s">
        <v>152</v>
      </c>
      <c r="Z4582" s="11" t="s">
        <v>20</v>
      </c>
      <c r="AA4582" s="11"/>
      <c r="AB4582" s="11" t="s">
        <v>21</v>
      </c>
      <c r="AC4582" s="11" t="s">
        <v>1555</v>
      </c>
      <c r="AD4582" s="11"/>
      <c r="AE4582" s="11"/>
      <c r="AF4582" s="11"/>
      <c r="AG4582" s="11"/>
      <c r="AH4582" s="11"/>
      <c r="AI4582" s="11" t="s">
        <v>225</v>
      </c>
      <c r="AJ4582" s="9" t="s">
        <v>59</v>
      </c>
      <c r="AK4582" s="9" t="s">
        <v>114</v>
      </c>
      <c r="AL4582" s="9" t="s">
        <v>264</v>
      </c>
    </row>
    <row r="4583" spans="1:38" hidden="1" x14ac:dyDescent="0.2">
      <c r="A4583" s="12">
        <v>3488</v>
      </c>
      <c r="B4583" s="12">
        <v>131</v>
      </c>
      <c r="C4583" s="11" t="s">
        <v>1553</v>
      </c>
      <c r="D4583" s="11" t="s">
        <v>1552</v>
      </c>
      <c r="E4583" s="12">
        <v>1976</v>
      </c>
      <c r="F4583" s="11" t="s">
        <v>227</v>
      </c>
      <c r="G4583" s="13">
        <v>4.3006174153715097E-2</v>
      </c>
      <c r="H4583" s="13"/>
      <c r="I4583" s="13"/>
      <c r="J4583" s="11"/>
      <c r="K4583" s="11"/>
      <c r="L4583" s="11" t="s">
        <v>637</v>
      </c>
      <c r="M4583" s="11"/>
      <c r="N4583" s="11" t="s">
        <v>1561</v>
      </c>
      <c r="O4583" s="11" t="s">
        <v>1554</v>
      </c>
      <c r="P4583" s="11"/>
      <c r="Q4583" s="11"/>
      <c r="R4583" s="14"/>
      <c r="S4583" s="11" t="s">
        <v>994</v>
      </c>
      <c r="T4583" s="11" t="s">
        <v>1562</v>
      </c>
      <c r="U4583" s="11"/>
      <c r="V4583" s="14"/>
      <c r="W4583" s="14"/>
      <c r="X4583" s="11" t="s">
        <v>153</v>
      </c>
      <c r="Y4583" s="11" t="s">
        <v>152</v>
      </c>
      <c r="Z4583" s="11" t="s">
        <v>20</v>
      </c>
      <c r="AA4583" s="11"/>
      <c r="AB4583" s="11" t="s">
        <v>21</v>
      </c>
      <c r="AC4583" s="11" t="s">
        <v>1555</v>
      </c>
      <c r="AD4583" s="11"/>
      <c r="AE4583" s="11"/>
      <c r="AF4583" s="11"/>
      <c r="AG4583" s="11"/>
      <c r="AH4583" s="11"/>
      <c r="AI4583" s="11" t="s">
        <v>225</v>
      </c>
      <c r="AJ4583" s="9" t="s">
        <v>59</v>
      </c>
      <c r="AK4583" s="9" t="s">
        <v>114</v>
      </c>
      <c r="AL4583" s="9" t="s">
        <v>264</v>
      </c>
    </row>
    <row r="4584" spans="1:38" hidden="1" x14ac:dyDescent="0.2">
      <c r="A4584" s="12">
        <v>3488</v>
      </c>
      <c r="B4584" s="12">
        <v>132</v>
      </c>
      <c r="C4584" s="11" t="s">
        <v>1553</v>
      </c>
      <c r="D4584" s="11" t="s">
        <v>1552</v>
      </c>
      <c r="E4584" s="12">
        <v>1976</v>
      </c>
      <c r="F4584" s="11" t="s">
        <v>227</v>
      </c>
      <c r="G4584" s="13">
        <v>0.20268256333830101</v>
      </c>
      <c r="H4584" s="13"/>
      <c r="I4584" s="13"/>
      <c r="J4584" s="11"/>
      <c r="K4584" s="11"/>
      <c r="L4584" s="11" t="s">
        <v>1571</v>
      </c>
      <c r="M4584" s="11"/>
      <c r="N4584" s="11" t="s">
        <v>1561</v>
      </c>
      <c r="O4584" s="11" t="s">
        <v>1554</v>
      </c>
      <c r="P4584" s="11"/>
      <c r="Q4584" s="11"/>
      <c r="R4584" s="14"/>
      <c r="S4584" s="11" t="s">
        <v>994</v>
      </c>
      <c r="T4584" s="11" t="s">
        <v>1562</v>
      </c>
      <c r="U4584" s="11"/>
      <c r="V4584" s="14"/>
      <c r="W4584" s="14"/>
      <c r="X4584" s="11" t="s">
        <v>153</v>
      </c>
      <c r="Y4584" s="11" t="s">
        <v>152</v>
      </c>
      <c r="Z4584" s="11" t="s">
        <v>20</v>
      </c>
      <c r="AA4584" s="11"/>
      <c r="AB4584" s="11" t="s">
        <v>21</v>
      </c>
      <c r="AC4584" s="11" t="s">
        <v>1555</v>
      </c>
      <c r="AD4584" s="11"/>
      <c r="AE4584" s="11"/>
      <c r="AF4584" s="11"/>
      <c r="AG4584" s="11"/>
      <c r="AH4584" s="11"/>
      <c r="AI4584" s="11" t="s">
        <v>225</v>
      </c>
      <c r="AJ4584" s="9" t="s">
        <v>59</v>
      </c>
      <c r="AK4584" s="9" t="s">
        <v>114</v>
      </c>
      <c r="AL4584" s="9" t="s">
        <v>264</v>
      </c>
    </row>
    <row r="4585" spans="1:38" hidden="1" x14ac:dyDescent="0.2">
      <c r="A4585" s="12">
        <v>3488</v>
      </c>
      <c r="B4585" s="12">
        <v>133</v>
      </c>
      <c r="C4585" s="11" t="s">
        <v>1553</v>
      </c>
      <c r="D4585" s="11" t="s">
        <v>1552</v>
      </c>
      <c r="E4585" s="12">
        <v>1976</v>
      </c>
      <c r="F4585" s="11" t="s">
        <v>227</v>
      </c>
      <c r="G4585" s="13">
        <v>0.18799233553331901</v>
      </c>
      <c r="H4585" s="13"/>
      <c r="I4585" s="13"/>
      <c r="J4585" s="11"/>
      <c r="K4585" s="11"/>
      <c r="L4585" s="11" t="s">
        <v>1572</v>
      </c>
      <c r="M4585" s="11"/>
      <c r="N4585" s="11" t="s">
        <v>1561</v>
      </c>
      <c r="O4585" s="11" t="s">
        <v>1554</v>
      </c>
      <c r="P4585" s="11"/>
      <c r="Q4585" s="11"/>
      <c r="R4585" s="14"/>
      <c r="S4585" s="11" t="s">
        <v>994</v>
      </c>
      <c r="T4585" s="11" t="s">
        <v>1562</v>
      </c>
      <c r="U4585" s="11"/>
      <c r="V4585" s="14"/>
      <c r="W4585" s="14"/>
      <c r="X4585" s="11" t="s">
        <v>153</v>
      </c>
      <c r="Y4585" s="11" t="s">
        <v>152</v>
      </c>
      <c r="Z4585" s="11" t="s">
        <v>20</v>
      </c>
      <c r="AA4585" s="11"/>
      <c r="AB4585" s="11" t="s">
        <v>21</v>
      </c>
      <c r="AC4585" s="11" t="s">
        <v>1555</v>
      </c>
      <c r="AD4585" s="11"/>
      <c r="AE4585" s="11"/>
      <c r="AF4585" s="11"/>
      <c r="AG4585" s="11"/>
      <c r="AH4585" s="11"/>
      <c r="AI4585" s="11" t="s">
        <v>225</v>
      </c>
      <c r="AJ4585" s="9" t="s">
        <v>59</v>
      </c>
      <c r="AK4585" s="9" t="s">
        <v>114</v>
      </c>
      <c r="AL4585" s="9" t="s">
        <v>264</v>
      </c>
    </row>
    <row r="4586" spans="1:38" hidden="1" x14ac:dyDescent="0.2">
      <c r="A4586" s="12">
        <v>3488</v>
      </c>
      <c r="B4586" s="12">
        <v>134</v>
      </c>
      <c r="C4586" s="11" t="s">
        <v>1553</v>
      </c>
      <c r="D4586" s="11" t="s">
        <v>1552</v>
      </c>
      <c r="E4586" s="12">
        <v>1976</v>
      </c>
      <c r="F4586" s="11" t="s">
        <v>227</v>
      </c>
      <c r="G4586" s="13">
        <v>0.109431552054503</v>
      </c>
      <c r="H4586" s="13"/>
      <c r="I4586" s="13"/>
      <c r="J4586" s="11"/>
      <c r="K4586" s="11"/>
      <c r="L4586" s="11" t="s">
        <v>1560</v>
      </c>
      <c r="M4586" s="11"/>
      <c r="N4586" s="11" t="s">
        <v>1561</v>
      </c>
      <c r="O4586" s="11" t="s">
        <v>1554</v>
      </c>
      <c r="P4586" s="11"/>
      <c r="Q4586" s="11"/>
      <c r="R4586" s="14"/>
      <c r="S4586" s="11" t="s">
        <v>994</v>
      </c>
      <c r="T4586" s="11" t="s">
        <v>1562</v>
      </c>
      <c r="U4586" s="11"/>
      <c r="V4586" s="14"/>
      <c r="W4586" s="14"/>
      <c r="X4586" s="11" t="s">
        <v>153</v>
      </c>
      <c r="Y4586" s="11" t="s">
        <v>152</v>
      </c>
      <c r="Z4586" s="11" t="s">
        <v>20</v>
      </c>
      <c r="AA4586" s="11"/>
      <c r="AB4586" s="11" t="s">
        <v>21</v>
      </c>
      <c r="AC4586" s="11" t="s">
        <v>1555</v>
      </c>
      <c r="AD4586" s="11"/>
      <c r="AE4586" s="11"/>
      <c r="AF4586" s="11"/>
      <c r="AG4586" s="11"/>
      <c r="AH4586" s="11"/>
      <c r="AI4586" s="11" t="s">
        <v>225</v>
      </c>
      <c r="AJ4586" s="9" t="s">
        <v>59</v>
      </c>
      <c r="AK4586" s="9" t="s">
        <v>114</v>
      </c>
      <c r="AL4586" s="9" t="s">
        <v>264</v>
      </c>
    </row>
    <row r="4587" spans="1:38" hidden="1" x14ac:dyDescent="0.2">
      <c r="A4587" s="12">
        <v>3488</v>
      </c>
      <c r="B4587" s="12">
        <v>135</v>
      </c>
      <c r="C4587" s="11" t="s">
        <v>1553</v>
      </c>
      <c r="D4587" s="11" t="s">
        <v>1552</v>
      </c>
      <c r="E4587" s="12">
        <v>1976</v>
      </c>
      <c r="F4587" s="11" t="s">
        <v>227</v>
      </c>
      <c r="G4587" s="13">
        <v>0.37577176921439198</v>
      </c>
      <c r="H4587" s="13"/>
      <c r="I4587" s="13"/>
      <c r="J4587" s="11"/>
      <c r="K4587" s="11"/>
      <c r="L4587" s="11" t="s">
        <v>641</v>
      </c>
      <c r="M4587" s="11"/>
      <c r="N4587" s="11" t="s">
        <v>1561</v>
      </c>
      <c r="O4587" s="11" t="s">
        <v>1554</v>
      </c>
      <c r="P4587" s="11"/>
      <c r="Q4587" s="11"/>
      <c r="R4587" s="14"/>
      <c r="S4587" s="11" t="s">
        <v>994</v>
      </c>
      <c r="T4587" s="11" t="s">
        <v>1562</v>
      </c>
      <c r="U4587" s="11"/>
      <c r="V4587" s="14"/>
      <c r="W4587" s="14"/>
      <c r="X4587" s="11" t="s">
        <v>153</v>
      </c>
      <c r="Y4587" s="11" t="s">
        <v>152</v>
      </c>
      <c r="Z4587" s="11" t="s">
        <v>20</v>
      </c>
      <c r="AA4587" s="11"/>
      <c r="AB4587" s="11" t="s">
        <v>21</v>
      </c>
      <c r="AC4587" s="11" t="s">
        <v>1555</v>
      </c>
      <c r="AD4587" s="11"/>
      <c r="AE4587" s="11"/>
      <c r="AF4587" s="11"/>
      <c r="AG4587" s="11"/>
      <c r="AH4587" s="11"/>
      <c r="AI4587" s="11" t="s">
        <v>225</v>
      </c>
      <c r="AJ4587" s="9" t="s">
        <v>59</v>
      </c>
      <c r="AK4587" s="9" t="s">
        <v>114</v>
      </c>
      <c r="AL4587" s="9" t="s">
        <v>264</v>
      </c>
    </row>
    <row r="4588" spans="1:38" hidden="1" x14ac:dyDescent="0.2">
      <c r="A4588" s="12">
        <v>3488</v>
      </c>
      <c r="B4588" s="12">
        <v>136</v>
      </c>
      <c r="C4588" s="11" t="s">
        <v>1553</v>
      </c>
      <c r="D4588" s="11" t="s">
        <v>1552</v>
      </c>
      <c r="E4588" s="12">
        <v>1976</v>
      </c>
      <c r="F4588" s="11" t="s">
        <v>227</v>
      </c>
      <c r="G4588" s="13">
        <v>8.1218274111675204E-2</v>
      </c>
      <c r="H4588" s="13"/>
      <c r="I4588" s="13"/>
      <c r="J4588" s="11"/>
      <c r="K4588" s="11"/>
      <c r="L4588" s="11" t="s">
        <v>43</v>
      </c>
      <c r="M4588" s="11"/>
      <c r="N4588" s="11" t="s">
        <v>1561</v>
      </c>
      <c r="O4588" s="11" t="s">
        <v>1554</v>
      </c>
      <c r="P4588" s="11"/>
      <c r="Q4588" s="11"/>
      <c r="R4588" s="14"/>
      <c r="S4588" s="11" t="s">
        <v>994</v>
      </c>
      <c r="T4588" s="11" t="s">
        <v>1564</v>
      </c>
      <c r="U4588" s="11"/>
      <c r="V4588" s="14"/>
      <c r="W4588" s="14"/>
      <c r="X4588" s="11" t="s">
        <v>153</v>
      </c>
      <c r="Y4588" s="11" t="s">
        <v>152</v>
      </c>
      <c r="Z4588" s="11" t="s">
        <v>20</v>
      </c>
      <c r="AA4588" s="11"/>
      <c r="AB4588" s="11" t="s">
        <v>21</v>
      </c>
      <c r="AC4588" s="11" t="s">
        <v>1555</v>
      </c>
      <c r="AD4588" s="11"/>
      <c r="AE4588" s="11"/>
      <c r="AF4588" s="11"/>
      <c r="AG4588" s="11"/>
      <c r="AH4588" s="11"/>
      <c r="AI4588" s="11" t="s">
        <v>225</v>
      </c>
      <c r="AJ4588" s="9" t="s">
        <v>59</v>
      </c>
      <c r="AK4588" s="9" t="s">
        <v>114</v>
      </c>
      <c r="AL4588" s="9" t="s">
        <v>264</v>
      </c>
    </row>
    <row r="4589" spans="1:38" hidden="1" x14ac:dyDescent="0.2">
      <c r="A4589" s="12">
        <v>3488</v>
      </c>
      <c r="B4589" s="12">
        <v>137</v>
      </c>
      <c r="C4589" s="11" t="s">
        <v>1553</v>
      </c>
      <c r="D4589" s="11" t="s">
        <v>1552</v>
      </c>
      <c r="E4589" s="12">
        <v>1976</v>
      </c>
      <c r="F4589" s="11" t="s">
        <v>227</v>
      </c>
      <c r="G4589" s="13">
        <v>0.174844895657078</v>
      </c>
      <c r="H4589" s="13"/>
      <c r="I4589" s="13"/>
      <c r="J4589" s="11"/>
      <c r="K4589" s="11"/>
      <c r="L4589" s="11" t="s">
        <v>637</v>
      </c>
      <c r="M4589" s="11"/>
      <c r="N4589" s="11" t="s">
        <v>1561</v>
      </c>
      <c r="O4589" s="11" t="s">
        <v>1554</v>
      </c>
      <c r="P4589" s="11"/>
      <c r="Q4589" s="11"/>
      <c r="R4589" s="14"/>
      <c r="S4589" s="11" t="s">
        <v>994</v>
      </c>
      <c r="T4589" s="11" t="s">
        <v>1564</v>
      </c>
      <c r="U4589" s="11"/>
      <c r="V4589" s="14"/>
      <c r="W4589" s="14"/>
      <c r="X4589" s="11" t="s">
        <v>153</v>
      </c>
      <c r="Y4589" s="11" t="s">
        <v>152</v>
      </c>
      <c r="Z4589" s="11" t="s">
        <v>20</v>
      </c>
      <c r="AA4589" s="11"/>
      <c r="AB4589" s="11" t="s">
        <v>21</v>
      </c>
      <c r="AC4589" s="11" t="s">
        <v>1555</v>
      </c>
      <c r="AD4589" s="11"/>
      <c r="AE4589" s="11"/>
      <c r="AF4589" s="11"/>
      <c r="AG4589" s="11"/>
      <c r="AH4589" s="11"/>
      <c r="AI4589" s="11" t="s">
        <v>225</v>
      </c>
      <c r="AJ4589" s="9" t="s">
        <v>59</v>
      </c>
      <c r="AK4589" s="9" t="s">
        <v>114</v>
      </c>
      <c r="AL4589" s="9" t="s">
        <v>264</v>
      </c>
    </row>
    <row r="4590" spans="1:38" hidden="1" x14ac:dyDescent="0.2">
      <c r="A4590" s="12">
        <v>3488</v>
      </c>
      <c r="B4590" s="12">
        <v>138</v>
      </c>
      <c r="C4590" s="11" t="s">
        <v>1553</v>
      </c>
      <c r="D4590" s="11" t="s">
        <v>1552</v>
      </c>
      <c r="E4590" s="12">
        <v>1976</v>
      </c>
      <c r="F4590" s="11" t="s">
        <v>227</v>
      </c>
      <c r="G4590" s="13">
        <v>0.24139875916525699</v>
      </c>
      <c r="H4590" s="13"/>
      <c r="I4590" s="13"/>
      <c r="J4590" s="11"/>
      <c r="K4590" s="11"/>
      <c r="L4590" s="11" t="s">
        <v>1571</v>
      </c>
      <c r="M4590" s="11"/>
      <c r="N4590" s="11" t="s">
        <v>1561</v>
      </c>
      <c r="O4590" s="11" t="s">
        <v>1554</v>
      </c>
      <c r="P4590" s="11"/>
      <c r="Q4590" s="11"/>
      <c r="R4590" s="14"/>
      <c r="S4590" s="11" t="s">
        <v>994</v>
      </c>
      <c r="T4590" s="11" t="s">
        <v>1564</v>
      </c>
      <c r="U4590" s="11"/>
      <c r="V4590" s="14"/>
      <c r="W4590" s="14"/>
      <c r="X4590" s="11" t="s">
        <v>153</v>
      </c>
      <c r="Y4590" s="11" t="s">
        <v>152</v>
      </c>
      <c r="Z4590" s="11" t="s">
        <v>20</v>
      </c>
      <c r="AA4590" s="11"/>
      <c r="AB4590" s="11" t="s">
        <v>21</v>
      </c>
      <c r="AC4590" s="11" t="s">
        <v>1555</v>
      </c>
      <c r="AD4590" s="11"/>
      <c r="AE4590" s="11"/>
      <c r="AF4590" s="11"/>
      <c r="AG4590" s="11"/>
      <c r="AH4590" s="11"/>
      <c r="AI4590" s="11" t="s">
        <v>225</v>
      </c>
      <c r="AJ4590" s="9" t="s">
        <v>59</v>
      </c>
      <c r="AK4590" s="9" t="s">
        <v>114</v>
      </c>
      <c r="AL4590" s="9" t="s">
        <v>264</v>
      </c>
    </row>
    <row r="4591" spans="1:38" hidden="1" x14ac:dyDescent="0.2">
      <c r="A4591" s="12">
        <v>3488</v>
      </c>
      <c r="B4591" s="12">
        <v>139</v>
      </c>
      <c r="C4591" s="11" t="s">
        <v>1553</v>
      </c>
      <c r="D4591" s="11" t="s">
        <v>1552</v>
      </c>
      <c r="E4591" s="12">
        <v>1976</v>
      </c>
      <c r="F4591" s="11" t="s">
        <v>227</v>
      </c>
      <c r="G4591" s="13">
        <v>0.11957134799774401</v>
      </c>
      <c r="H4591" s="13"/>
      <c r="I4591" s="13"/>
      <c r="J4591" s="11"/>
      <c r="K4591" s="11"/>
      <c r="L4591" s="11" t="s">
        <v>1572</v>
      </c>
      <c r="M4591" s="11"/>
      <c r="N4591" s="11" t="s">
        <v>1561</v>
      </c>
      <c r="O4591" s="11" t="s">
        <v>1554</v>
      </c>
      <c r="P4591" s="11"/>
      <c r="Q4591" s="11"/>
      <c r="R4591" s="14"/>
      <c r="S4591" s="11" t="s">
        <v>994</v>
      </c>
      <c r="T4591" s="11" t="s">
        <v>1564</v>
      </c>
      <c r="U4591" s="11"/>
      <c r="V4591" s="14"/>
      <c r="W4591" s="14"/>
      <c r="X4591" s="11" t="s">
        <v>153</v>
      </c>
      <c r="Y4591" s="11" t="s">
        <v>152</v>
      </c>
      <c r="Z4591" s="11" t="s">
        <v>20</v>
      </c>
      <c r="AA4591" s="11"/>
      <c r="AB4591" s="11" t="s">
        <v>21</v>
      </c>
      <c r="AC4591" s="11" t="s">
        <v>1555</v>
      </c>
      <c r="AD4591" s="11"/>
      <c r="AE4591" s="11"/>
      <c r="AF4591" s="11"/>
      <c r="AG4591" s="11"/>
      <c r="AH4591" s="11"/>
      <c r="AI4591" s="11" t="s">
        <v>225</v>
      </c>
      <c r="AJ4591" s="9" t="s">
        <v>59</v>
      </c>
      <c r="AK4591" s="9" t="s">
        <v>114</v>
      </c>
      <c r="AL4591" s="9" t="s">
        <v>264</v>
      </c>
    </row>
    <row r="4592" spans="1:38" hidden="1" x14ac:dyDescent="0.2">
      <c r="A4592" s="12">
        <v>3488</v>
      </c>
      <c r="B4592" s="12">
        <v>140</v>
      </c>
      <c r="C4592" s="11" t="s">
        <v>1553</v>
      </c>
      <c r="D4592" s="11" t="s">
        <v>1552</v>
      </c>
      <c r="E4592" s="12">
        <v>1976</v>
      </c>
      <c r="F4592" s="11" t="s">
        <v>227</v>
      </c>
      <c r="G4592" s="13">
        <v>7.5014100394811004E-2</v>
      </c>
      <c r="H4592" s="13"/>
      <c r="I4592" s="13"/>
      <c r="J4592" s="11"/>
      <c r="K4592" s="11"/>
      <c r="L4592" s="11" t="s">
        <v>1560</v>
      </c>
      <c r="M4592" s="11"/>
      <c r="N4592" s="11" t="s">
        <v>1561</v>
      </c>
      <c r="O4592" s="11" t="s">
        <v>1554</v>
      </c>
      <c r="P4592" s="11"/>
      <c r="Q4592" s="11"/>
      <c r="R4592" s="14"/>
      <c r="S4592" s="11" t="s">
        <v>994</v>
      </c>
      <c r="T4592" s="11" t="s">
        <v>1564</v>
      </c>
      <c r="U4592" s="11"/>
      <c r="V4592" s="14"/>
      <c r="W4592" s="14"/>
      <c r="X4592" s="11" t="s">
        <v>153</v>
      </c>
      <c r="Y4592" s="11" t="s">
        <v>152</v>
      </c>
      <c r="Z4592" s="11" t="s">
        <v>20</v>
      </c>
      <c r="AA4592" s="11"/>
      <c r="AB4592" s="11" t="s">
        <v>21</v>
      </c>
      <c r="AC4592" s="11" t="s">
        <v>1555</v>
      </c>
      <c r="AD4592" s="11"/>
      <c r="AE4592" s="11"/>
      <c r="AF4592" s="11"/>
      <c r="AG4592" s="11"/>
      <c r="AH4592" s="11"/>
      <c r="AI4592" s="11" t="s">
        <v>225</v>
      </c>
      <c r="AJ4592" s="9" t="s">
        <v>59</v>
      </c>
      <c r="AK4592" s="9" t="s">
        <v>114</v>
      </c>
      <c r="AL4592" s="9" t="s">
        <v>264</v>
      </c>
    </row>
    <row r="4593" spans="1:38" hidden="1" x14ac:dyDescent="0.2">
      <c r="A4593" s="12">
        <v>3488</v>
      </c>
      <c r="B4593" s="12">
        <v>141</v>
      </c>
      <c r="C4593" s="11" t="s">
        <v>1553</v>
      </c>
      <c r="D4593" s="11" t="s">
        <v>1552</v>
      </c>
      <c r="E4593" s="12">
        <v>1976</v>
      </c>
      <c r="F4593" s="11" t="s">
        <v>227</v>
      </c>
      <c r="G4593" s="13">
        <v>0.30795262267343498</v>
      </c>
      <c r="H4593" s="13"/>
      <c r="I4593" s="13"/>
      <c r="J4593" s="11"/>
      <c r="K4593" s="11"/>
      <c r="L4593" s="11" t="s">
        <v>641</v>
      </c>
      <c r="M4593" s="11"/>
      <c r="N4593" s="11" t="s">
        <v>1561</v>
      </c>
      <c r="O4593" s="11" t="s">
        <v>1554</v>
      </c>
      <c r="P4593" s="11"/>
      <c r="Q4593" s="11"/>
      <c r="R4593" s="14"/>
      <c r="S4593" s="11" t="s">
        <v>994</v>
      </c>
      <c r="T4593" s="11" t="s">
        <v>1564</v>
      </c>
      <c r="U4593" s="11"/>
      <c r="V4593" s="14"/>
      <c r="W4593" s="14"/>
      <c r="X4593" s="11" t="s">
        <v>153</v>
      </c>
      <c r="Y4593" s="11" t="s">
        <v>152</v>
      </c>
      <c r="Z4593" s="11" t="s">
        <v>20</v>
      </c>
      <c r="AA4593" s="11"/>
      <c r="AB4593" s="11" t="s">
        <v>21</v>
      </c>
      <c r="AC4593" s="11" t="s">
        <v>1555</v>
      </c>
      <c r="AD4593" s="11"/>
      <c r="AE4593" s="11"/>
      <c r="AF4593" s="11"/>
      <c r="AG4593" s="11"/>
      <c r="AH4593" s="11"/>
      <c r="AI4593" s="11" t="s">
        <v>225</v>
      </c>
      <c r="AJ4593" s="9" t="s">
        <v>59</v>
      </c>
      <c r="AK4593" s="9" t="s">
        <v>114</v>
      </c>
      <c r="AL4593" s="9" t="s">
        <v>264</v>
      </c>
    </row>
    <row r="4594" spans="1:38" hidden="1" x14ac:dyDescent="0.2">
      <c r="A4594" s="12">
        <v>3488</v>
      </c>
      <c r="B4594" s="12">
        <v>142</v>
      </c>
      <c r="C4594" s="11" t="s">
        <v>1553</v>
      </c>
      <c r="D4594" s="11" t="s">
        <v>1552</v>
      </c>
      <c r="E4594" s="12">
        <v>1976</v>
      </c>
      <c r="F4594" s="11" t="s">
        <v>227</v>
      </c>
      <c r="G4594" s="13">
        <v>6.3495263051804099E-2</v>
      </c>
      <c r="H4594" s="13"/>
      <c r="I4594" s="13"/>
      <c r="J4594" s="11"/>
      <c r="K4594" s="11"/>
      <c r="L4594" s="11" t="s">
        <v>43</v>
      </c>
      <c r="M4594" s="11"/>
      <c r="N4594" s="11" t="s">
        <v>1561</v>
      </c>
      <c r="O4594" s="11" t="s">
        <v>1554</v>
      </c>
      <c r="P4594" s="11"/>
      <c r="Q4594" s="11"/>
      <c r="R4594" s="14"/>
      <c r="S4594" s="11" t="s">
        <v>994</v>
      </c>
      <c r="T4594" s="11" t="s">
        <v>1565</v>
      </c>
      <c r="U4594" s="11"/>
      <c r="V4594" s="14"/>
      <c r="W4594" s="14"/>
      <c r="X4594" s="11" t="s">
        <v>153</v>
      </c>
      <c r="Y4594" s="11" t="s">
        <v>152</v>
      </c>
      <c r="Z4594" s="11" t="s">
        <v>20</v>
      </c>
      <c r="AA4594" s="11"/>
      <c r="AB4594" s="11" t="s">
        <v>21</v>
      </c>
      <c r="AC4594" s="11" t="s">
        <v>1555</v>
      </c>
      <c r="AD4594" s="11"/>
      <c r="AE4594" s="11"/>
      <c r="AF4594" s="11"/>
      <c r="AG4594" s="11"/>
      <c r="AH4594" s="11"/>
      <c r="AI4594" s="11" t="s">
        <v>225</v>
      </c>
      <c r="AJ4594" s="9" t="s">
        <v>59</v>
      </c>
      <c r="AK4594" s="9" t="s">
        <v>114</v>
      </c>
      <c r="AL4594" s="9" t="s">
        <v>264</v>
      </c>
    </row>
    <row r="4595" spans="1:38" hidden="1" x14ac:dyDescent="0.2">
      <c r="A4595" s="12">
        <v>3488</v>
      </c>
      <c r="B4595" s="12">
        <v>143</v>
      </c>
      <c r="C4595" s="11" t="s">
        <v>1553</v>
      </c>
      <c r="D4595" s="11" t="s">
        <v>1552</v>
      </c>
      <c r="E4595" s="12">
        <v>1976</v>
      </c>
      <c r="F4595" s="11" t="s">
        <v>227</v>
      </c>
      <c r="G4595" s="13">
        <v>0.150776053215078</v>
      </c>
      <c r="H4595" s="13"/>
      <c r="I4595" s="13"/>
      <c r="J4595" s="11"/>
      <c r="K4595" s="11"/>
      <c r="L4595" s="11" t="s">
        <v>637</v>
      </c>
      <c r="M4595" s="11"/>
      <c r="N4595" s="11" t="s">
        <v>1561</v>
      </c>
      <c r="O4595" s="11" t="s">
        <v>1554</v>
      </c>
      <c r="P4595" s="11"/>
      <c r="Q4595" s="11"/>
      <c r="R4595" s="14"/>
      <c r="S4595" s="11" t="s">
        <v>994</v>
      </c>
      <c r="T4595" s="11" t="s">
        <v>1565</v>
      </c>
      <c r="U4595" s="11"/>
      <c r="V4595" s="14"/>
      <c r="W4595" s="14"/>
      <c r="X4595" s="11" t="s">
        <v>153</v>
      </c>
      <c r="Y4595" s="11" t="s">
        <v>152</v>
      </c>
      <c r="Z4595" s="11" t="s">
        <v>20</v>
      </c>
      <c r="AA4595" s="11"/>
      <c r="AB4595" s="11" t="s">
        <v>21</v>
      </c>
      <c r="AC4595" s="11" t="s">
        <v>1555</v>
      </c>
      <c r="AD4595" s="11"/>
      <c r="AE4595" s="11"/>
      <c r="AF4595" s="11"/>
      <c r="AG4595" s="11"/>
      <c r="AH4595" s="11"/>
      <c r="AI4595" s="11" t="s">
        <v>225</v>
      </c>
      <c r="AJ4595" s="9" t="s">
        <v>59</v>
      </c>
      <c r="AK4595" s="9" t="s">
        <v>114</v>
      </c>
      <c r="AL4595" s="9" t="s">
        <v>264</v>
      </c>
    </row>
    <row r="4596" spans="1:38" hidden="1" x14ac:dyDescent="0.2">
      <c r="A4596" s="12">
        <v>3488</v>
      </c>
      <c r="B4596" s="12">
        <v>144</v>
      </c>
      <c r="C4596" s="11" t="s">
        <v>1553</v>
      </c>
      <c r="D4596" s="11" t="s">
        <v>1552</v>
      </c>
      <c r="E4596" s="12">
        <v>1976</v>
      </c>
      <c r="F4596" s="11" t="s">
        <v>227</v>
      </c>
      <c r="G4596" s="13">
        <v>0.17617415843579901</v>
      </c>
      <c r="H4596" s="13"/>
      <c r="I4596" s="13"/>
      <c r="J4596" s="11"/>
      <c r="K4596" s="11"/>
      <c r="L4596" s="11" t="s">
        <v>1571</v>
      </c>
      <c r="M4596" s="11"/>
      <c r="N4596" s="11" t="s">
        <v>1561</v>
      </c>
      <c r="O4596" s="11" t="s">
        <v>1554</v>
      </c>
      <c r="P4596" s="11"/>
      <c r="Q4596" s="11"/>
      <c r="R4596" s="14"/>
      <c r="S4596" s="11" t="s">
        <v>994</v>
      </c>
      <c r="T4596" s="11" t="s">
        <v>1565</v>
      </c>
      <c r="U4596" s="11"/>
      <c r="V4596" s="14"/>
      <c r="W4596" s="14"/>
      <c r="X4596" s="11" t="s">
        <v>153</v>
      </c>
      <c r="Y4596" s="11" t="s">
        <v>152</v>
      </c>
      <c r="Z4596" s="11" t="s">
        <v>20</v>
      </c>
      <c r="AA4596" s="11"/>
      <c r="AB4596" s="11" t="s">
        <v>21</v>
      </c>
      <c r="AC4596" s="11" t="s">
        <v>1555</v>
      </c>
      <c r="AD4596" s="11"/>
      <c r="AE4596" s="11"/>
      <c r="AF4596" s="11"/>
      <c r="AG4596" s="11"/>
      <c r="AH4596" s="11"/>
      <c r="AI4596" s="11" t="s">
        <v>225</v>
      </c>
      <c r="AJ4596" s="9" t="s">
        <v>59</v>
      </c>
      <c r="AK4596" s="9" t="s">
        <v>114</v>
      </c>
      <c r="AL4596" s="9" t="s">
        <v>264</v>
      </c>
    </row>
    <row r="4597" spans="1:38" hidden="1" x14ac:dyDescent="0.2">
      <c r="A4597" s="12">
        <v>3488</v>
      </c>
      <c r="B4597" s="12">
        <v>145</v>
      </c>
      <c r="C4597" s="11" t="s">
        <v>1553</v>
      </c>
      <c r="D4597" s="11" t="s">
        <v>1552</v>
      </c>
      <c r="E4597" s="12">
        <v>1976</v>
      </c>
      <c r="F4597" s="11" t="s">
        <v>227</v>
      </c>
      <c r="G4597" s="13">
        <v>0.109655311429147</v>
      </c>
      <c r="H4597" s="13"/>
      <c r="I4597" s="13"/>
      <c r="J4597" s="11"/>
      <c r="K4597" s="11"/>
      <c r="L4597" s="11" t="s">
        <v>1572</v>
      </c>
      <c r="M4597" s="11"/>
      <c r="N4597" s="11" t="s">
        <v>1561</v>
      </c>
      <c r="O4597" s="11" t="s">
        <v>1554</v>
      </c>
      <c r="P4597" s="11"/>
      <c r="Q4597" s="11"/>
      <c r="R4597" s="14"/>
      <c r="S4597" s="11" t="s">
        <v>994</v>
      </c>
      <c r="T4597" s="11" t="s">
        <v>1565</v>
      </c>
      <c r="U4597" s="11"/>
      <c r="V4597" s="14"/>
      <c r="W4597" s="14"/>
      <c r="X4597" s="11" t="s">
        <v>153</v>
      </c>
      <c r="Y4597" s="11" t="s">
        <v>152</v>
      </c>
      <c r="Z4597" s="11" t="s">
        <v>20</v>
      </c>
      <c r="AA4597" s="11"/>
      <c r="AB4597" s="11" t="s">
        <v>21</v>
      </c>
      <c r="AC4597" s="11" t="s">
        <v>1555</v>
      </c>
      <c r="AD4597" s="11"/>
      <c r="AE4597" s="11"/>
      <c r="AF4597" s="11"/>
      <c r="AG4597" s="11"/>
      <c r="AH4597" s="11"/>
      <c r="AI4597" s="11" t="s">
        <v>225</v>
      </c>
      <c r="AJ4597" s="9" t="s">
        <v>59</v>
      </c>
      <c r="AK4597" s="9" t="s">
        <v>114</v>
      </c>
      <c r="AL4597" s="9" t="s">
        <v>264</v>
      </c>
    </row>
    <row r="4598" spans="1:38" hidden="1" x14ac:dyDescent="0.2">
      <c r="A4598" s="12">
        <v>3488</v>
      </c>
      <c r="B4598" s="12">
        <v>146</v>
      </c>
      <c r="C4598" s="11" t="s">
        <v>1553</v>
      </c>
      <c r="D4598" s="11" t="s">
        <v>1552</v>
      </c>
      <c r="E4598" s="12">
        <v>1976</v>
      </c>
      <c r="F4598" s="11" t="s">
        <v>227</v>
      </c>
      <c r="G4598" s="13">
        <v>9.2723241281999699E-2</v>
      </c>
      <c r="H4598" s="13"/>
      <c r="I4598" s="13"/>
      <c r="J4598" s="11"/>
      <c r="K4598" s="11"/>
      <c r="L4598" s="11" t="s">
        <v>1560</v>
      </c>
      <c r="M4598" s="11"/>
      <c r="N4598" s="11" t="s">
        <v>1561</v>
      </c>
      <c r="O4598" s="11" t="s">
        <v>1554</v>
      </c>
      <c r="P4598" s="11"/>
      <c r="Q4598" s="11"/>
      <c r="R4598" s="14"/>
      <c r="S4598" s="11" t="s">
        <v>994</v>
      </c>
      <c r="T4598" s="11" t="s">
        <v>1565</v>
      </c>
      <c r="U4598" s="11"/>
      <c r="V4598" s="14"/>
      <c r="W4598" s="14"/>
      <c r="X4598" s="11" t="s">
        <v>153</v>
      </c>
      <c r="Y4598" s="11" t="s">
        <v>152</v>
      </c>
      <c r="Z4598" s="11" t="s">
        <v>20</v>
      </c>
      <c r="AA4598" s="11"/>
      <c r="AB4598" s="11" t="s">
        <v>21</v>
      </c>
      <c r="AC4598" s="11" t="s">
        <v>1555</v>
      </c>
      <c r="AD4598" s="11"/>
      <c r="AE4598" s="11"/>
      <c r="AF4598" s="11"/>
      <c r="AG4598" s="11"/>
      <c r="AH4598" s="11"/>
      <c r="AI4598" s="11" t="s">
        <v>225</v>
      </c>
      <c r="AJ4598" s="9" t="s">
        <v>59</v>
      </c>
      <c r="AK4598" s="9" t="s">
        <v>114</v>
      </c>
      <c r="AL4598" s="9" t="s">
        <v>264</v>
      </c>
    </row>
    <row r="4599" spans="1:38" hidden="1" x14ac:dyDescent="0.2">
      <c r="A4599" s="12">
        <v>3488</v>
      </c>
      <c r="B4599" s="12">
        <v>147</v>
      </c>
      <c r="C4599" s="11" t="s">
        <v>1553</v>
      </c>
      <c r="D4599" s="11" t="s">
        <v>1552</v>
      </c>
      <c r="E4599" s="12">
        <v>1976</v>
      </c>
      <c r="F4599" s="11" t="s">
        <v>227</v>
      </c>
      <c r="G4599" s="13">
        <v>0.407175972586172</v>
      </c>
      <c r="H4599" s="13"/>
      <c r="I4599" s="13"/>
      <c r="J4599" s="11"/>
      <c r="K4599" s="11"/>
      <c r="L4599" s="11" t="s">
        <v>641</v>
      </c>
      <c r="M4599" s="11"/>
      <c r="N4599" s="11" t="s">
        <v>1561</v>
      </c>
      <c r="O4599" s="11" t="s">
        <v>1554</v>
      </c>
      <c r="P4599" s="11"/>
      <c r="Q4599" s="11"/>
      <c r="R4599" s="14"/>
      <c r="S4599" s="11" t="s">
        <v>994</v>
      </c>
      <c r="T4599" s="11" t="s">
        <v>1565</v>
      </c>
      <c r="U4599" s="11"/>
      <c r="V4599" s="14"/>
      <c r="W4599" s="14"/>
      <c r="X4599" s="11" t="s">
        <v>153</v>
      </c>
      <c r="Y4599" s="11" t="s">
        <v>152</v>
      </c>
      <c r="Z4599" s="11" t="s">
        <v>20</v>
      </c>
      <c r="AA4599" s="11"/>
      <c r="AB4599" s="11" t="s">
        <v>21</v>
      </c>
      <c r="AC4599" s="11" t="s">
        <v>1555</v>
      </c>
      <c r="AD4599" s="11"/>
      <c r="AE4599" s="11"/>
      <c r="AF4599" s="11"/>
      <c r="AG4599" s="11"/>
      <c r="AH4599" s="11"/>
      <c r="AI4599" s="11" t="s">
        <v>225</v>
      </c>
      <c r="AJ4599" s="9" t="s">
        <v>59</v>
      </c>
      <c r="AK4599" s="9" t="s">
        <v>114</v>
      </c>
      <c r="AL4599" s="9" t="s">
        <v>264</v>
      </c>
    </row>
    <row r="4600" spans="1:38" hidden="1" x14ac:dyDescent="0.2">
      <c r="A4600" s="12">
        <v>3488</v>
      </c>
      <c r="B4600" s="12">
        <v>148</v>
      </c>
      <c r="C4600" s="11" t="s">
        <v>1553</v>
      </c>
      <c r="D4600" s="11" t="s">
        <v>1552</v>
      </c>
      <c r="E4600" s="12">
        <v>1976</v>
      </c>
      <c r="F4600" s="11" t="s">
        <v>227</v>
      </c>
      <c r="G4600" s="13">
        <v>7.1834780005986199E-2</v>
      </c>
      <c r="H4600" s="13"/>
      <c r="I4600" s="13"/>
      <c r="J4600" s="11"/>
      <c r="K4600" s="11"/>
      <c r="L4600" s="11" t="s">
        <v>43</v>
      </c>
      <c r="M4600" s="11"/>
      <c r="N4600" s="11" t="s">
        <v>1537</v>
      </c>
      <c r="O4600" s="11" t="s">
        <v>1554</v>
      </c>
      <c r="P4600" s="11"/>
      <c r="Q4600" s="11"/>
      <c r="R4600" s="14"/>
      <c r="S4600" s="11" t="s">
        <v>265</v>
      </c>
      <c r="T4600" s="8"/>
      <c r="U4600" s="11"/>
      <c r="V4600" s="14"/>
      <c r="W4600" s="14"/>
      <c r="X4600" s="11" t="s">
        <v>232</v>
      </c>
      <c r="Y4600" s="11" t="s">
        <v>233</v>
      </c>
      <c r="Z4600" s="11" t="s">
        <v>20</v>
      </c>
      <c r="AA4600" s="11"/>
      <c r="AB4600" s="11" t="s">
        <v>21</v>
      </c>
      <c r="AC4600" s="11" t="s">
        <v>1555</v>
      </c>
      <c r="AD4600" s="11"/>
      <c r="AE4600" s="11"/>
      <c r="AF4600" s="11"/>
      <c r="AG4600" s="11"/>
      <c r="AH4600" s="11"/>
      <c r="AI4600" s="11" t="s">
        <v>225</v>
      </c>
      <c r="AJ4600" s="9" t="s">
        <v>59</v>
      </c>
      <c r="AK4600" s="9" t="s">
        <v>114</v>
      </c>
      <c r="AL4600" s="9" t="s">
        <v>264</v>
      </c>
    </row>
    <row r="4601" spans="1:38" hidden="1" x14ac:dyDescent="0.2">
      <c r="A4601" s="12">
        <v>3488</v>
      </c>
      <c r="B4601" s="12">
        <v>149</v>
      </c>
      <c r="C4601" s="11" t="s">
        <v>1553</v>
      </c>
      <c r="D4601" s="11" t="s">
        <v>1552</v>
      </c>
      <c r="E4601" s="12">
        <v>1976</v>
      </c>
      <c r="F4601" s="11" t="s">
        <v>227</v>
      </c>
      <c r="G4601" s="13">
        <v>0.219395390601616</v>
      </c>
      <c r="H4601" s="13"/>
      <c r="I4601" s="13"/>
      <c r="J4601" s="11"/>
      <c r="K4601" s="11"/>
      <c r="L4601" s="11" t="s">
        <v>637</v>
      </c>
      <c r="M4601" s="11"/>
      <c r="N4601" s="11" t="s">
        <v>1537</v>
      </c>
      <c r="O4601" s="11" t="s">
        <v>1554</v>
      </c>
      <c r="P4601" s="11"/>
      <c r="Q4601" s="11"/>
      <c r="R4601" s="14"/>
      <c r="S4601" s="11" t="s">
        <v>265</v>
      </c>
      <c r="T4601" s="8"/>
      <c r="U4601" s="11"/>
      <c r="V4601" s="14"/>
      <c r="W4601" s="14"/>
      <c r="X4601" s="11" t="s">
        <v>232</v>
      </c>
      <c r="Y4601" s="11" t="s">
        <v>233</v>
      </c>
      <c r="Z4601" s="11" t="s">
        <v>20</v>
      </c>
      <c r="AA4601" s="11"/>
      <c r="AB4601" s="11" t="s">
        <v>21</v>
      </c>
      <c r="AC4601" s="11" t="s">
        <v>1555</v>
      </c>
      <c r="AD4601" s="11"/>
      <c r="AE4601" s="11"/>
      <c r="AF4601" s="11"/>
      <c r="AG4601" s="11"/>
      <c r="AH4601" s="11"/>
      <c r="AI4601" s="11" t="s">
        <v>225</v>
      </c>
      <c r="AJ4601" s="9" t="s">
        <v>59</v>
      </c>
      <c r="AK4601" s="9" t="s">
        <v>114</v>
      </c>
      <c r="AL4601" s="9" t="s">
        <v>264</v>
      </c>
    </row>
    <row r="4602" spans="1:38" hidden="1" x14ac:dyDescent="0.2">
      <c r="A4602" s="12">
        <v>3488</v>
      </c>
      <c r="B4602" s="12">
        <v>150</v>
      </c>
      <c r="C4602" s="11" t="s">
        <v>1553</v>
      </c>
      <c r="D4602" s="11" t="s">
        <v>1552</v>
      </c>
      <c r="E4602" s="12">
        <v>1976</v>
      </c>
      <c r="F4602" s="11" t="s">
        <v>227</v>
      </c>
      <c r="G4602" s="13">
        <v>0.190661478599222</v>
      </c>
      <c r="H4602" s="13"/>
      <c r="I4602" s="13"/>
      <c r="J4602" s="11"/>
      <c r="K4602" s="11"/>
      <c r="L4602" s="11" t="s">
        <v>1571</v>
      </c>
      <c r="M4602" s="11"/>
      <c r="N4602" s="11" t="s">
        <v>1537</v>
      </c>
      <c r="O4602" s="11" t="s">
        <v>1554</v>
      </c>
      <c r="P4602" s="11"/>
      <c r="Q4602" s="11"/>
      <c r="R4602" s="14"/>
      <c r="S4602" s="11" t="s">
        <v>265</v>
      </c>
      <c r="T4602" s="8"/>
      <c r="U4602" s="11"/>
      <c r="V4602" s="14"/>
      <c r="W4602" s="14"/>
      <c r="X4602" s="11" t="s">
        <v>232</v>
      </c>
      <c r="Y4602" s="11" t="s">
        <v>233</v>
      </c>
      <c r="Z4602" s="11" t="s">
        <v>20</v>
      </c>
      <c r="AA4602" s="11"/>
      <c r="AB4602" s="11" t="s">
        <v>21</v>
      </c>
      <c r="AC4602" s="11" t="s">
        <v>1555</v>
      </c>
      <c r="AD4602" s="11"/>
      <c r="AE4602" s="11"/>
      <c r="AF4602" s="11"/>
      <c r="AG4602" s="11"/>
      <c r="AH4602" s="11"/>
      <c r="AI4602" s="11" t="s">
        <v>225</v>
      </c>
      <c r="AJ4602" s="9" t="s">
        <v>59</v>
      </c>
      <c r="AK4602" s="9" t="s">
        <v>114</v>
      </c>
      <c r="AL4602" s="9" t="s">
        <v>264</v>
      </c>
    </row>
    <row r="4603" spans="1:38" hidden="1" x14ac:dyDescent="0.2">
      <c r="A4603" s="12">
        <v>3488</v>
      </c>
      <c r="B4603" s="12">
        <v>151</v>
      </c>
      <c r="C4603" s="11" t="s">
        <v>1553</v>
      </c>
      <c r="D4603" s="11" t="s">
        <v>1552</v>
      </c>
      <c r="E4603" s="12">
        <v>1976</v>
      </c>
      <c r="F4603" s="11" t="s">
        <v>227</v>
      </c>
      <c r="G4603" s="13">
        <v>0.139179886261598</v>
      </c>
      <c r="H4603" s="13"/>
      <c r="I4603" s="13"/>
      <c r="J4603" s="11"/>
      <c r="K4603" s="11"/>
      <c r="L4603" s="11" t="s">
        <v>1572</v>
      </c>
      <c r="M4603" s="11"/>
      <c r="N4603" s="11" t="s">
        <v>1537</v>
      </c>
      <c r="O4603" s="11" t="s">
        <v>1554</v>
      </c>
      <c r="P4603" s="11"/>
      <c r="Q4603" s="11"/>
      <c r="R4603" s="14"/>
      <c r="S4603" s="11" t="s">
        <v>265</v>
      </c>
      <c r="T4603" s="8"/>
      <c r="U4603" s="11"/>
      <c r="V4603" s="14"/>
      <c r="W4603" s="14"/>
      <c r="X4603" s="11" t="s">
        <v>232</v>
      </c>
      <c r="Y4603" s="11" t="s">
        <v>233</v>
      </c>
      <c r="Z4603" s="11" t="s">
        <v>20</v>
      </c>
      <c r="AA4603" s="11"/>
      <c r="AB4603" s="11" t="s">
        <v>21</v>
      </c>
      <c r="AC4603" s="11" t="s">
        <v>1555</v>
      </c>
      <c r="AD4603" s="11"/>
      <c r="AE4603" s="11"/>
      <c r="AF4603" s="11"/>
      <c r="AG4603" s="11"/>
      <c r="AH4603" s="11"/>
      <c r="AI4603" s="11" t="s">
        <v>225</v>
      </c>
      <c r="AJ4603" s="9" t="s">
        <v>59</v>
      </c>
      <c r="AK4603" s="9" t="s">
        <v>114</v>
      </c>
      <c r="AL4603" s="9" t="s">
        <v>264</v>
      </c>
    </row>
    <row r="4604" spans="1:38" hidden="1" x14ac:dyDescent="0.2">
      <c r="A4604" s="12">
        <v>3488</v>
      </c>
      <c r="B4604" s="12">
        <v>152</v>
      </c>
      <c r="C4604" s="11" t="s">
        <v>1553</v>
      </c>
      <c r="D4604" s="11" t="s">
        <v>1552</v>
      </c>
      <c r="E4604" s="12">
        <v>1976</v>
      </c>
      <c r="F4604" s="11" t="s">
        <v>227</v>
      </c>
      <c r="G4604" s="13">
        <v>4.8787788087398899E-2</v>
      </c>
      <c r="H4604" s="13"/>
      <c r="I4604" s="13"/>
      <c r="J4604" s="11"/>
      <c r="K4604" s="11"/>
      <c r="L4604" s="11" t="s">
        <v>1560</v>
      </c>
      <c r="M4604" s="11"/>
      <c r="N4604" s="11" t="s">
        <v>1537</v>
      </c>
      <c r="O4604" s="11" t="s">
        <v>1554</v>
      </c>
      <c r="P4604" s="11"/>
      <c r="Q4604" s="11"/>
      <c r="R4604" s="14"/>
      <c r="S4604" s="11" t="s">
        <v>265</v>
      </c>
      <c r="T4604" s="8"/>
      <c r="U4604" s="11"/>
      <c r="V4604" s="14"/>
      <c r="W4604" s="14"/>
      <c r="X4604" s="11" t="s">
        <v>232</v>
      </c>
      <c r="Y4604" s="11" t="s">
        <v>233</v>
      </c>
      <c r="Z4604" s="11" t="s">
        <v>20</v>
      </c>
      <c r="AA4604" s="11"/>
      <c r="AB4604" s="11" t="s">
        <v>21</v>
      </c>
      <c r="AC4604" s="11" t="s">
        <v>1555</v>
      </c>
      <c r="AD4604" s="11"/>
      <c r="AE4604" s="11"/>
      <c r="AF4604" s="11"/>
      <c r="AG4604" s="11"/>
      <c r="AH4604" s="11"/>
      <c r="AI4604" s="11" t="s">
        <v>225</v>
      </c>
      <c r="AJ4604" s="9" t="s">
        <v>59</v>
      </c>
      <c r="AK4604" s="9" t="s">
        <v>114</v>
      </c>
      <c r="AL4604" s="9" t="s">
        <v>264</v>
      </c>
    </row>
    <row r="4605" spans="1:38" hidden="1" x14ac:dyDescent="0.2">
      <c r="A4605" s="12">
        <v>3488</v>
      </c>
      <c r="B4605" s="12">
        <v>153</v>
      </c>
      <c r="C4605" s="11" t="s">
        <v>1553</v>
      </c>
      <c r="D4605" s="11" t="s">
        <v>1552</v>
      </c>
      <c r="E4605" s="12">
        <v>1976</v>
      </c>
      <c r="F4605" s="11" t="s">
        <v>227</v>
      </c>
      <c r="G4605" s="13">
        <v>0.33014067644417799</v>
      </c>
      <c r="H4605" s="13"/>
      <c r="I4605" s="13"/>
      <c r="J4605" s="11"/>
      <c r="K4605" s="11"/>
      <c r="L4605" s="11" t="s">
        <v>641</v>
      </c>
      <c r="M4605" s="11"/>
      <c r="N4605" s="11" t="s">
        <v>1537</v>
      </c>
      <c r="O4605" s="11" t="s">
        <v>1554</v>
      </c>
      <c r="P4605" s="11"/>
      <c r="Q4605" s="11"/>
      <c r="R4605" s="14"/>
      <c r="S4605" s="11" t="s">
        <v>265</v>
      </c>
      <c r="T4605" s="8"/>
      <c r="U4605" s="11"/>
      <c r="V4605" s="14"/>
      <c r="W4605" s="14"/>
      <c r="X4605" s="11" t="s">
        <v>232</v>
      </c>
      <c r="Y4605" s="11" t="s">
        <v>233</v>
      </c>
      <c r="Z4605" s="11" t="s">
        <v>20</v>
      </c>
      <c r="AA4605" s="11"/>
      <c r="AB4605" s="11" t="s">
        <v>21</v>
      </c>
      <c r="AC4605" s="11" t="s">
        <v>1555</v>
      </c>
      <c r="AD4605" s="11"/>
      <c r="AE4605" s="11"/>
      <c r="AF4605" s="11"/>
      <c r="AG4605" s="11"/>
      <c r="AH4605" s="11"/>
      <c r="AI4605" s="11" t="s">
        <v>225</v>
      </c>
      <c r="AJ4605" s="9" t="s">
        <v>59</v>
      </c>
      <c r="AK4605" s="9" t="s">
        <v>114</v>
      </c>
      <c r="AL4605" s="9" t="s">
        <v>264</v>
      </c>
    </row>
    <row r="4606" spans="1:38" hidden="1" x14ac:dyDescent="0.2">
      <c r="A4606" s="4">
        <v>3547</v>
      </c>
      <c r="B4606" s="4">
        <v>1</v>
      </c>
      <c r="C4606" s="5" t="s">
        <v>1575</v>
      </c>
      <c r="D4606" s="5" t="s">
        <v>1574</v>
      </c>
      <c r="E4606" s="4">
        <v>1973</v>
      </c>
      <c r="F4606" s="5" t="s">
        <v>1578</v>
      </c>
      <c r="G4606" s="6">
        <v>9</v>
      </c>
      <c r="H4606" s="7">
        <v>31</v>
      </c>
      <c r="N4606" s="4" t="s">
        <v>1576</v>
      </c>
      <c r="O4606" s="4" t="s">
        <v>1576</v>
      </c>
      <c r="S4606" s="5" t="s">
        <v>1577</v>
      </c>
      <c r="X4606" s="5" t="s">
        <v>190</v>
      </c>
      <c r="Y4606" s="5" t="s">
        <v>191</v>
      </c>
      <c r="Z4606" s="5" t="s">
        <v>20</v>
      </c>
      <c r="AB4606" s="5" t="s">
        <v>184</v>
      </c>
      <c r="AC4606" s="5" t="s">
        <v>1002</v>
      </c>
      <c r="AI4606" s="5" t="s">
        <v>225</v>
      </c>
      <c r="AJ4606" s="8" t="s">
        <v>59</v>
      </c>
      <c r="AK4606" s="8" t="s">
        <v>59</v>
      </c>
      <c r="AL4606" s="8" t="s">
        <v>264</v>
      </c>
    </row>
    <row r="4607" spans="1:38" hidden="1" x14ac:dyDescent="0.2">
      <c r="A4607" s="4">
        <v>3574</v>
      </c>
      <c r="B4607" s="4">
        <v>1</v>
      </c>
      <c r="C4607" s="5" t="s">
        <v>1580</v>
      </c>
      <c r="D4607" s="5" t="s">
        <v>1579</v>
      </c>
      <c r="E4607" s="4">
        <v>2000</v>
      </c>
      <c r="F4607" s="5" t="s">
        <v>227</v>
      </c>
      <c r="G4607" s="6">
        <v>0.53200000000000003</v>
      </c>
      <c r="M4607" s="5" t="s">
        <v>57</v>
      </c>
      <c r="N4607" s="4">
        <v>1966</v>
      </c>
      <c r="O4607" s="4" t="s">
        <v>1581</v>
      </c>
      <c r="S4607" s="5" t="s">
        <v>1582</v>
      </c>
      <c r="U4607" s="5" t="s">
        <v>1583</v>
      </c>
      <c r="X4607" s="5" t="s">
        <v>153</v>
      </c>
      <c r="Y4607" s="5" t="s">
        <v>152</v>
      </c>
      <c r="Z4607" s="5" t="s">
        <v>20</v>
      </c>
      <c r="AB4607" s="5" t="s">
        <v>105</v>
      </c>
      <c r="AC4607" s="5" t="s">
        <v>506</v>
      </c>
      <c r="AF4607" s="5" t="s">
        <v>1584</v>
      </c>
      <c r="AG4607" s="5" t="s">
        <v>1585</v>
      </c>
      <c r="AI4607" s="5" t="s">
        <v>225</v>
      </c>
      <c r="AJ4607" s="8" t="s">
        <v>59</v>
      </c>
      <c r="AK4607" s="8" t="s">
        <v>59</v>
      </c>
    </row>
    <row r="4608" spans="1:38" hidden="1" x14ac:dyDescent="0.2">
      <c r="A4608" s="4">
        <v>3574</v>
      </c>
      <c r="B4608" s="4">
        <v>2</v>
      </c>
      <c r="C4608" s="5" t="s">
        <v>1580</v>
      </c>
      <c r="D4608" s="5" t="s">
        <v>1579</v>
      </c>
      <c r="E4608" s="4">
        <v>2000</v>
      </c>
      <c r="F4608" s="5" t="s">
        <v>227</v>
      </c>
      <c r="G4608" s="6">
        <v>0.46800000000000003</v>
      </c>
      <c r="M4608" s="5" t="s">
        <v>53</v>
      </c>
      <c r="N4608" s="4">
        <v>1966</v>
      </c>
      <c r="O4608" s="4" t="s">
        <v>1581</v>
      </c>
      <c r="S4608" s="5" t="s">
        <v>1582</v>
      </c>
      <c r="U4608" s="5" t="s">
        <v>1583</v>
      </c>
      <c r="X4608" s="5" t="s">
        <v>153</v>
      </c>
      <c r="Y4608" s="5" t="s">
        <v>152</v>
      </c>
      <c r="Z4608" s="5" t="s">
        <v>20</v>
      </c>
      <c r="AB4608" s="5" t="s">
        <v>105</v>
      </c>
      <c r="AC4608" s="5" t="s">
        <v>506</v>
      </c>
      <c r="AF4608" s="5" t="s">
        <v>1584</v>
      </c>
      <c r="AG4608" s="5" t="s">
        <v>1585</v>
      </c>
      <c r="AI4608" s="5" t="s">
        <v>225</v>
      </c>
      <c r="AJ4608" s="8" t="s">
        <v>59</v>
      </c>
      <c r="AK4608" s="8" t="s">
        <v>59</v>
      </c>
    </row>
    <row r="4609" spans="1:38" hidden="1" x14ac:dyDescent="0.2">
      <c r="A4609" s="4">
        <v>3574</v>
      </c>
      <c r="B4609" s="4">
        <v>3</v>
      </c>
      <c r="C4609" s="5" t="s">
        <v>1580</v>
      </c>
      <c r="D4609" s="5" t="s">
        <v>1579</v>
      </c>
      <c r="E4609" s="4">
        <v>2000</v>
      </c>
      <c r="F4609" s="5" t="s">
        <v>227</v>
      </c>
      <c r="G4609" s="6">
        <v>0.81699999999999995</v>
      </c>
      <c r="M4609" s="5" t="s">
        <v>57</v>
      </c>
      <c r="N4609" s="4">
        <v>1989</v>
      </c>
      <c r="O4609" s="4" t="s">
        <v>1581</v>
      </c>
      <c r="S4609" s="5" t="s">
        <v>1582</v>
      </c>
      <c r="U4609" s="5" t="s">
        <v>1583</v>
      </c>
      <c r="X4609" s="5" t="s">
        <v>153</v>
      </c>
      <c r="Y4609" s="5" t="s">
        <v>152</v>
      </c>
      <c r="Z4609" s="5" t="s">
        <v>20</v>
      </c>
      <c r="AB4609" s="5" t="s">
        <v>105</v>
      </c>
      <c r="AC4609" s="5" t="s">
        <v>506</v>
      </c>
      <c r="AF4609" s="5" t="s">
        <v>1071</v>
      </c>
      <c r="AI4609" s="5" t="s">
        <v>225</v>
      </c>
      <c r="AJ4609" s="8" t="s">
        <v>59</v>
      </c>
      <c r="AK4609" s="8" t="s">
        <v>59</v>
      </c>
    </row>
    <row r="4610" spans="1:38" hidden="1" x14ac:dyDescent="0.2">
      <c r="A4610" s="4">
        <v>3574</v>
      </c>
      <c r="B4610" s="4">
        <v>4</v>
      </c>
      <c r="C4610" s="5" t="s">
        <v>1580</v>
      </c>
      <c r="D4610" s="5" t="s">
        <v>1579</v>
      </c>
      <c r="E4610" s="4">
        <v>2000</v>
      </c>
      <c r="F4610" s="5" t="s">
        <v>227</v>
      </c>
      <c r="G4610" s="6">
        <v>0.183</v>
      </c>
      <c r="M4610" s="5" t="s">
        <v>53</v>
      </c>
      <c r="N4610" s="4">
        <v>1989</v>
      </c>
      <c r="O4610" s="4" t="s">
        <v>1581</v>
      </c>
      <c r="S4610" s="5" t="s">
        <v>1582</v>
      </c>
      <c r="U4610" s="5" t="s">
        <v>1583</v>
      </c>
      <c r="X4610" s="5" t="s">
        <v>153</v>
      </c>
      <c r="Y4610" s="5" t="s">
        <v>152</v>
      </c>
      <c r="Z4610" s="5" t="s">
        <v>20</v>
      </c>
      <c r="AB4610" s="5" t="s">
        <v>105</v>
      </c>
      <c r="AC4610" s="5" t="s">
        <v>506</v>
      </c>
      <c r="AF4610" s="5" t="s">
        <v>1071</v>
      </c>
      <c r="AI4610" s="5" t="s">
        <v>225</v>
      </c>
      <c r="AJ4610" s="8" t="s">
        <v>59</v>
      </c>
      <c r="AK4610" s="8" t="s">
        <v>59</v>
      </c>
    </row>
    <row r="4611" spans="1:38" hidden="1" x14ac:dyDescent="0.2">
      <c r="A4611" s="4">
        <v>3574</v>
      </c>
      <c r="B4611" s="4">
        <v>5</v>
      </c>
      <c r="C4611" s="5" t="s">
        <v>1580</v>
      </c>
      <c r="D4611" s="5" t="s">
        <v>1579</v>
      </c>
      <c r="E4611" s="4">
        <v>2000</v>
      </c>
      <c r="F4611" s="5" t="s">
        <v>227</v>
      </c>
      <c r="G4611" s="6">
        <v>0.66900000000000004</v>
      </c>
      <c r="M4611" s="5" t="s">
        <v>57</v>
      </c>
      <c r="N4611" s="4">
        <v>1994</v>
      </c>
      <c r="O4611" s="4" t="s">
        <v>1581</v>
      </c>
      <c r="S4611" s="5" t="s">
        <v>1582</v>
      </c>
      <c r="U4611" s="5" t="s">
        <v>1583</v>
      </c>
      <c r="X4611" s="5" t="s">
        <v>153</v>
      </c>
      <c r="Y4611" s="5" t="s">
        <v>152</v>
      </c>
      <c r="Z4611" s="5" t="s">
        <v>20</v>
      </c>
      <c r="AB4611" s="5" t="s">
        <v>105</v>
      </c>
      <c r="AC4611" s="5" t="s">
        <v>506</v>
      </c>
      <c r="AF4611" s="5" t="s">
        <v>1584</v>
      </c>
      <c r="AI4611" s="5" t="s">
        <v>225</v>
      </c>
      <c r="AJ4611" s="8" t="s">
        <v>59</v>
      </c>
      <c r="AK4611" s="8" t="s">
        <v>59</v>
      </c>
    </row>
    <row r="4612" spans="1:38" hidden="1" x14ac:dyDescent="0.2">
      <c r="A4612" s="4">
        <v>3574</v>
      </c>
      <c r="B4612" s="4">
        <v>6</v>
      </c>
      <c r="C4612" s="5" t="s">
        <v>1580</v>
      </c>
      <c r="D4612" s="5" t="s">
        <v>1579</v>
      </c>
      <c r="E4612" s="4">
        <v>2000</v>
      </c>
      <c r="F4612" s="5" t="s">
        <v>227</v>
      </c>
      <c r="G4612" s="6">
        <v>0.33100000000000002</v>
      </c>
      <c r="M4612" s="5" t="s">
        <v>53</v>
      </c>
      <c r="N4612" s="4">
        <v>1994</v>
      </c>
      <c r="O4612" s="4" t="s">
        <v>1581</v>
      </c>
      <c r="S4612" s="5" t="s">
        <v>1582</v>
      </c>
      <c r="U4612" s="5" t="s">
        <v>1583</v>
      </c>
      <c r="X4612" s="5" t="s">
        <v>153</v>
      </c>
      <c r="Y4612" s="5" t="s">
        <v>152</v>
      </c>
      <c r="Z4612" s="5" t="s">
        <v>20</v>
      </c>
      <c r="AB4612" s="5" t="s">
        <v>105</v>
      </c>
      <c r="AC4612" s="5" t="s">
        <v>506</v>
      </c>
      <c r="AF4612" s="5" t="s">
        <v>1584</v>
      </c>
      <c r="AI4612" s="5" t="s">
        <v>225</v>
      </c>
      <c r="AJ4612" s="8" t="s">
        <v>59</v>
      </c>
      <c r="AK4612" s="8" t="s">
        <v>59</v>
      </c>
    </row>
    <row r="4613" spans="1:38" hidden="1" x14ac:dyDescent="0.2">
      <c r="A4613" s="12">
        <v>3574</v>
      </c>
      <c r="B4613" s="4">
        <v>7</v>
      </c>
      <c r="C4613" s="11" t="s">
        <v>1580</v>
      </c>
      <c r="D4613" s="11" t="s">
        <v>1579</v>
      </c>
      <c r="E4613" s="12">
        <v>2000</v>
      </c>
      <c r="F4613" s="11" t="s">
        <v>227</v>
      </c>
      <c r="G4613" s="13">
        <v>0.59699999999999998</v>
      </c>
      <c r="H4613" s="14"/>
      <c r="I4613" s="13"/>
      <c r="J4613" s="11"/>
      <c r="K4613" s="11"/>
      <c r="L4613" s="11"/>
      <c r="M4613" s="11" t="s">
        <v>57</v>
      </c>
      <c r="N4613" s="12">
        <v>1989</v>
      </c>
      <c r="O4613" s="12" t="s">
        <v>1581</v>
      </c>
      <c r="P4613" s="11"/>
      <c r="Q4613" s="11"/>
      <c r="R4613" s="14"/>
      <c r="S4613" s="11" t="s">
        <v>1586</v>
      </c>
      <c r="T4613" s="11"/>
      <c r="U4613" s="11"/>
      <c r="V4613" s="14"/>
      <c r="W4613" s="14"/>
      <c r="X4613" s="11" t="s">
        <v>153</v>
      </c>
      <c r="Y4613" s="11" t="s">
        <v>152</v>
      </c>
      <c r="Z4613" s="11" t="s">
        <v>20</v>
      </c>
      <c r="AA4613" s="11"/>
      <c r="AB4613" s="11" t="s">
        <v>105</v>
      </c>
      <c r="AC4613" s="11" t="s">
        <v>506</v>
      </c>
      <c r="AD4613" s="11"/>
      <c r="AE4613" s="11"/>
      <c r="AF4613" s="11" t="s">
        <v>655</v>
      </c>
      <c r="AG4613" s="11"/>
      <c r="AH4613" s="11"/>
      <c r="AI4613" s="11" t="s">
        <v>225</v>
      </c>
      <c r="AJ4613" s="9" t="s">
        <v>59</v>
      </c>
      <c r="AK4613" s="9" t="s">
        <v>59</v>
      </c>
      <c r="AL4613" s="8" t="s">
        <v>264</v>
      </c>
    </row>
    <row r="4614" spans="1:38" hidden="1" x14ac:dyDescent="0.2">
      <c r="A4614" s="12">
        <v>3574</v>
      </c>
      <c r="B4614" s="4">
        <v>8</v>
      </c>
      <c r="C4614" s="11" t="s">
        <v>1580</v>
      </c>
      <c r="D4614" s="11" t="s">
        <v>1579</v>
      </c>
      <c r="E4614" s="12">
        <v>2000</v>
      </c>
      <c r="F4614" s="11" t="s">
        <v>227</v>
      </c>
      <c r="G4614" s="13">
        <v>0.40300000000000002</v>
      </c>
      <c r="H4614" s="14"/>
      <c r="I4614" s="13"/>
      <c r="J4614" s="11"/>
      <c r="K4614" s="11"/>
      <c r="L4614" s="11"/>
      <c r="M4614" s="11" t="s">
        <v>53</v>
      </c>
      <c r="N4614" s="12">
        <v>1989</v>
      </c>
      <c r="O4614" s="12" t="s">
        <v>1581</v>
      </c>
      <c r="P4614" s="11"/>
      <c r="Q4614" s="11"/>
      <c r="R4614" s="14"/>
      <c r="S4614" s="11" t="s">
        <v>1586</v>
      </c>
      <c r="T4614" s="11"/>
      <c r="U4614" s="11"/>
      <c r="V4614" s="14"/>
      <c r="W4614" s="14"/>
      <c r="X4614" s="11" t="s">
        <v>153</v>
      </c>
      <c r="Y4614" s="11" t="s">
        <v>152</v>
      </c>
      <c r="Z4614" s="11" t="s">
        <v>20</v>
      </c>
      <c r="AA4614" s="11"/>
      <c r="AB4614" s="11" t="s">
        <v>105</v>
      </c>
      <c r="AC4614" s="11" t="s">
        <v>506</v>
      </c>
      <c r="AD4614" s="11"/>
      <c r="AE4614" s="11"/>
      <c r="AF4614" s="11" t="s">
        <v>655</v>
      </c>
      <c r="AG4614" s="11"/>
      <c r="AH4614" s="11"/>
      <c r="AI4614" s="11" t="s">
        <v>225</v>
      </c>
      <c r="AJ4614" s="9" t="s">
        <v>59</v>
      </c>
      <c r="AK4614" s="9" t="s">
        <v>59</v>
      </c>
      <c r="AL4614" s="8" t="s">
        <v>264</v>
      </c>
    </row>
    <row r="4615" spans="1:38" hidden="1" x14ac:dyDescent="0.2">
      <c r="A4615" s="12">
        <v>3574</v>
      </c>
      <c r="B4615" s="4">
        <v>9</v>
      </c>
      <c r="C4615" s="11" t="s">
        <v>1580</v>
      </c>
      <c r="D4615" s="11" t="s">
        <v>1579</v>
      </c>
      <c r="E4615" s="12">
        <v>2000</v>
      </c>
      <c r="F4615" s="11" t="s">
        <v>85</v>
      </c>
      <c r="G4615" s="13">
        <v>708</v>
      </c>
      <c r="H4615" s="14"/>
      <c r="I4615" s="13"/>
      <c r="J4615" s="11"/>
      <c r="K4615" s="11"/>
      <c r="L4615" s="11"/>
      <c r="M4615" s="11"/>
      <c r="N4615" s="12">
        <v>1989</v>
      </c>
      <c r="O4615" s="12" t="s">
        <v>1581</v>
      </c>
      <c r="P4615" s="11"/>
      <c r="Q4615" s="11"/>
      <c r="R4615" s="14"/>
      <c r="S4615" s="11" t="s">
        <v>1586</v>
      </c>
      <c r="T4615" s="11"/>
      <c r="U4615" s="11"/>
      <c r="V4615" s="14"/>
      <c r="W4615" s="14"/>
      <c r="X4615" s="11" t="s">
        <v>153</v>
      </c>
      <c r="Y4615" s="11" t="s">
        <v>152</v>
      </c>
      <c r="Z4615" s="11" t="s">
        <v>20</v>
      </c>
      <c r="AA4615" s="11"/>
      <c r="AB4615" s="11" t="s">
        <v>105</v>
      </c>
      <c r="AC4615" s="11" t="s">
        <v>506</v>
      </c>
      <c r="AD4615" s="11"/>
      <c r="AE4615" s="11"/>
      <c r="AF4615" s="11" t="s">
        <v>655</v>
      </c>
      <c r="AG4615" s="11"/>
      <c r="AH4615" s="11"/>
      <c r="AI4615" s="11" t="s">
        <v>225</v>
      </c>
      <c r="AJ4615" s="9" t="s">
        <v>59</v>
      </c>
      <c r="AK4615" s="9" t="s">
        <v>59</v>
      </c>
      <c r="AL4615" s="8" t="s">
        <v>264</v>
      </c>
    </row>
    <row r="4616" spans="1:38" hidden="1" x14ac:dyDescent="0.2">
      <c r="A4616" s="4">
        <v>3574</v>
      </c>
      <c r="B4616" s="4">
        <v>10</v>
      </c>
      <c r="C4616" s="5" t="s">
        <v>1580</v>
      </c>
      <c r="D4616" s="5" t="s">
        <v>1579</v>
      </c>
      <c r="E4616" s="4">
        <v>2000</v>
      </c>
      <c r="F4616" s="11" t="s">
        <v>85</v>
      </c>
      <c r="G4616" s="6">
        <v>15038</v>
      </c>
      <c r="H4616" s="7">
        <v>296</v>
      </c>
      <c r="N4616" s="4">
        <v>1965</v>
      </c>
      <c r="O4616" s="4" t="s">
        <v>1581</v>
      </c>
      <c r="S4616" s="5" t="s">
        <v>1582</v>
      </c>
      <c r="U4616" s="5" t="s">
        <v>1583</v>
      </c>
      <c r="X4616" s="5" t="s">
        <v>153</v>
      </c>
      <c r="Y4616" s="5" t="s">
        <v>152</v>
      </c>
      <c r="Z4616" s="5" t="s">
        <v>20</v>
      </c>
      <c r="AB4616" s="5" t="s">
        <v>184</v>
      </c>
      <c r="AF4616" s="5" t="s">
        <v>1584</v>
      </c>
      <c r="AG4616" s="5" t="s">
        <v>1585</v>
      </c>
      <c r="AI4616" s="5" t="s">
        <v>225</v>
      </c>
      <c r="AJ4616" s="8" t="s">
        <v>59</v>
      </c>
      <c r="AK4616" s="8" t="s">
        <v>59</v>
      </c>
    </row>
    <row r="4617" spans="1:38" hidden="1" x14ac:dyDescent="0.2">
      <c r="A4617" s="4">
        <v>3574</v>
      </c>
      <c r="B4617" s="4">
        <v>11</v>
      </c>
      <c r="C4617" s="5" t="s">
        <v>1580</v>
      </c>
      <c r="D4617" s="5" t="s">
        <v>1579</v>
      </c>
      <c r="E4617" s="4">
        <v>2000</v>
      </c>
      <c r="F4617" s="11" t="s">
        <v>85</v>
      </c>
      <c r="G4617" s="6">
        <v>22174</v>
      </c>
      <c r="H4617" s="7">
        <v>368</v>
      </c>
      <c r="N4617" s="4">
        <v>1973</v>
      </c>
      <c r="O4617" s="4" t="s">
        <v>1581</v>
      </c>
      <c r="S4617" s="5" t="s">
        <v>1582</v>
      </c>
      <c r="U4617" s="5" t="s">
        <v>1583</v>
      </c>
      <c r="X4617" s="5" t="s">
        <v>153</v>
      </c>
      <c r="Y4617" s="5" t="s">
        <v>152</v>
      </c>
      <c r="Z4617" s="5" t="s">
        <v>20</v>
      </c>
      <c r="AB4617" s="5" t="s">
        <v>21</v>
      </c>
      <c r="AC4617" s="5" t="s">
        <v>1328</v>
      </c>
      <c r="AF4617" s="5" t="s">
        <v>1071</v>
      </c>
      <c r="AG4617" s="5" t="s">
        <v>1587</v>
      </c>
      <c r="AI4617" s="5" t="s">
        <v>225</v>
      </c>
      <c r="AJ4617" s="8" t="s">
        <v>59</v>
      </c>
      <c r="AK4617" s="8" t="s">
        <v>59</v>
      </c>
    </row>
    <row r="4618" spans="1:38" hidden="1" x14ac:dyDescent="0.2">
      <c r="A4618" s="4">
        <v>3574</v>
      </c>
      <c r="B4618" s="4">
        <v>12</v>
      </c>
      <c r="C4618" s="5" t="s">
        <v>1580</v>
      </c>
      <c r="D4618" s="5" t="s">
        <v>1579</v>
      </c>
      <c r="E4618" s="4">
        <v>2000</v>
      </c>
      <c r="F4618" s="11" t="s">
        <v>85</v>
      </c>
      <c r="G4618" s="6">
        <v>4327</v>
      </c>
      <c r="H4618" s="7">
        <v>503</v>
      </c>
      <c r="N4618" s="4">
        <v>1988</v>
      </c>
      <c r="O4618" s="4" t="s">
        <v>1581</v>
      </c>
      <c r="S4618" s="5" t="s">
        <v>1582</v>
      </c>
      <c r="U4618" s="5" t="s">
        <v>1583</v>
      </c>
      <c r="X4618" s="5" t="s">
        <v>153</v>
      </c>
      <c r="Y4618" s="5" t="s">
        <v>152</v>
      </c>
      <c r="Z4618" s="5" t="s">
        <v>20</v>
      </c>
      <c r="AB4618" s="5" t="s">
        <v>105</v>
      </c>
      <c r="AC4618" s="5" t="s">
        <v>491</v>
      </c>
      <c r="AF4618" s="5" t="s">
        <v>1071</v>
      </c>
      <c r="AI4618" s="5" t="s">
        <v>225</v>
      </c>
      <c r="AJ4618" s="8" t="s">
        <v>59</v>
      </c>
      <c r="AK4618" s="8" t="s">
        <v>59</v>
      </c>
    </row>
    <row r="4619" spans="1:38" hidden="1" x14ac:dyDescent="0.2">
      <c r="A4619" s="4">
        <v>3574</v>
      </c>
      <c r="B4619" s="4">
        <v>13</v>
      </c>
      <c r="C4619" s="5" t="s">
        <v>1580</v>
      </c>
      <c r="D4619" s="5" t="s">
        <v>1579</v>
      </c>
      <c r="E4619" s="4">
        <v>2000</v>
      </c>
      <c r="F4619" s="11" t="s">
        <v>85</v>
      </c>
      <c r="G4619" s="6">
        <v>5119</v>
      </c>
      <c r="H4619" s="7">
        <v>557</v>
      </c>
      <c r="N4619" s="4">
        <v>1991</v>
      </c>
      <c r="O4619" s="4" t="s">
        <v>1581</v>
      </c>
      <c r="S4619" s="5" t="s">
        <v>1582</v>
      </c>
      <c r="U4619" s="5" t="s">
        <v>1583</v>
      </c>
      <c r="X4619" s="5" t="s">
        <v>153</v>
      </c>
      <c r="Y4619" s="5" t="s">
        <v>152</v>
      </c>
      <c r="Z4619" s="5" t="s">
        <v>20</v>
      </c>
      <c r="AB4619" s="5" t="s">
        <v>105</v>
      </c>
      <c r="AC4619" s="5" t="s">
        <v>506</v>
      </c>
      <c r="AF4619" s="5" t="s">
        <v>1584</v>
      </c>
      <c r="AI4619" s="5" t="s">
        <v>225</v>
      </c>
      <c r="AJ4619" s="8" t="s">
        <v>59</v>
      </c>
      <c r="AK4619" s="8" t="s">
        <v>59</v>
      </c>
    </row>
    <row r="4620" spans="1:38" hidden="1" x14ac:dyDescent="0.2">
      <c r="A4620" s="4">
        <v>3574</v>
      </c>
      <c r="B4620" s="4">
        <v>14</v>
      </c>
      <c r="C4620" s="5" t="s">
        <v>1580</v>
      </c>
      <c r="D4620" s="5" t="s">
        <v>1579</v>
      </c>
      <c r="E4620" s="4">
        <v>2000</v>
      </c>
      <c r="F4620" s="5" t="s">
        <v>576</v>
      </c>
      <c r="G4620" s="6">
        <v>13.5</v>
      </c>
      <c r="I4620" s="6">
        <v>0.9</v>
      </c>
      <c r="J4620" s="5" t="s">
        <v>65</v>
      </c>
      <c r="M4620" s="5" t="s">
        <v>57</v>
      </c>
      <c r="N4620" s="4">
        <v>1966</v>
      </c>
      <c r="O4620" s="4" t="s">
        <v>1581</v>
      </c>
      <c r="S4620" s="5" t="s">
        <v>1582</v>
      </c>
      <c r="U4620" s="5" t="s">
        <v>1583</v>
      </c>
      <c r="X4620" s="5" t="s">
        <v>153</v>
      </c>
      <c r="Y4620" s="5" t="s">
        <v>152</v>
      </c>
      <c r="Z4620" s="5" t="s">
        <v>20</v>
      </c>
      <c r="AB4620" s="5" t="s">
        <v>105</v>
      </c>
      <c r="AC4620" s="5" t="s">
        <v>506</v>
      </c>
      <c r="AF4620" s="5" t="s">
        <v>1584</v>
      </c>
      <c r="AG4620" s="5" t="s">
        <v>1585</v>
      </c>
      <c r="AI4620" s="5" t="s">
        <v>225</v>
      </c>
      <c r="AJ4620" s="8" t="s">
        <v>59</v>
      </c>
      <c r="AK4620" s="8" t="s">
        <v>59</v>
      </c>
    </row>
    <row r="4621" spans="1:38" hidden="1" x14ac:dyDescent="0.2">
      <c r="A4621" s="4">
        <v>3574</v>
      </c>
      <c r="B4621" s="4">
        <v>15</v>
      </c>
      <c r="C4621" s="5" t="s">
        <v>1580</v>
      </c>
      <c r="D4621" s="5" t="s">
        <v>1579</v>
      </c>
      <c r="E4621" s="4">
        <v>2000</v>
      </c>
      <c r="F4621" s="5" t="s">
        <v>576</v>
      </c>
      <c r="G4621" s="6">
        <v>14.8</v>
      </c>
      <c r="I4621" s="6" t="s">
        <v>1588</v>
      </c>
      <c r="J4621" s="5" t="s">
        <v>517</v>
      </c>
      <c r="M4621" s="5" t="s">
        <v>57</v>
      </c>
      <c r="N4621" s="4">
        <v>1994</v>
      </c>
      <c r="O4621" s="4" t="s">
        <v>1581</v>
      </c>
      <c r="S4621" s="5" t="s">
        <v>1582</v>
      </c>
      <c r="U4621" s="5" t="s">
        <v>1583</v>
      </c>
      <c r="X4621" s="5" t="s">
        <v>153</v>
      </c>
      <c r="Y4621" s="5" t="s">
        <v>152</v>
      </c>
      <c r="Z4621" s="5" t="s">
        <v>20</v>
      </c>
      <c r="AB4621" s="5" t="s">
        <v>105</v>
      </c>
      <c r="AC4621" s="5" t="s">
        <v>506</v>
      </c>
      <c r="AF4621" s="5" t="s">
        <v>1584</v>
      </c>
      <c r="AI4621" s="5" t="s">
        <v>225</v>
      </c>
      <c r="AJ4621" s="8" t="s">
        <v>59</v>
      </c>
      <c r="AK4621" s="8" t="s">
        <v>59</v>
      </c>
    </row>
    <row r="4622" spans="1:38" hidden="1" x14ac:dyDescent="0.2">
      <c r="A4622" s="12">
        <v>3574</v>
      </c>
      <c r="B4622" s="4">
        <v>16</v>
      </c>
      <c r="C4622" s="11" t="s">
        <v>1580</v>
      </c>
      <c r="D4622" s="11" t="s">
        <v>1579</v>
      </c>
      <c r="E4622" s="12">
        <v>2000</v>
      </c>
      <c r="F4622" s="5" t="s">
        <v>576</v>
      </c>
      <c r="G4622" s="13">
        <v>14.8</v>
      </c>
      <c r="H4622" s="14"/>
      <c r="I4622" s="13" t="s">
        <v>1588</v>
      </c>
      <c r="J4622" s="11" t="s">
        <v>517</v>
      </c>
      <c r="K4622" s="11"/>
      <c r="L4622" s="11"/>
      <c r="M4622" s="11" t="s">
        <v>57</v>
      </c>
      <c r="N4622" s="12">
        <v>1989</v>
      </c>
      <c r="O4622" s="12" t="s">
        <v>1581</v>
      </c>
      <c r="P4622" s="11"/>
      <c r="Q4622" s="11"/>
      <c r="R4622" s="14"/>
      <c r="S4622" s="11" t="s">
        <v>1586</v>
      </c>
      <c r="T4622" s="11"/>
      <c r="U4622" s="11"/>
      <c r="V4622" s="14"/>
      <c r="W4622" s="14"/>
      <c r="X4622" s="11" t="s">
        <v>153</v>
      </c>
      <c r="Y4622" s="11" t="s">
        <v>152</v>
      </c>
      <c r="Z4622" s="11" t="s">
        <v>20</v>
      </c>
      <c r="AA4622" s="11"/>
      <c r="AB4622" s="11" t="s">
        <v>105</v>
      </c>
      <c r="AC4622" s="11" t="s">
        <v>506</v>
      </c>
      <c r="AD4622" s="11"/>
      <c r="AE4622" s="11"/>
      <c r="AF4622" s="11" t="s">
        <v>655</v>
      </c>
      <c r="AG4622" s="11"/>
      <c r="AH4622" s="11"/>
      <c r="AI4622" s="11" t="s">
        <v>225</v>
      </c>
      <c r="AJ4622" s="9" t="s">
        <v>59</v>
      </c>
      <c r="AK4622" s="9" t="s">
        <v>59</v>
      </c>
      <c r="AL4622" s="8" t="s">
        <v>264</v>
      </c>
    </row>
    <row r="4623" spans="1:38" hidden="1" x14ac:dyDescent="0.2">
      <c r="A4623" s="4">
        <v>3574</v>
      </c>
      <c r="B4623" s="4">
        <v>17</v>
      </c>
      <c r="C4623" s="5" t="s">
        <v>1580</v>
      </c>
      <c r="D4623" s="5" t="s">
        <v>1579</v>
      </c>
      <c r="E4623" s="4">
        <v>2000</v>
      </c>
      <c r="F4623" s="5" t="s">
        <v>515</v>
      </c>
      <c r="G4623" s="6">
        <v>6.8</v>
      </c>
      <c r="M4623" s="5" t="s">
        <v>57</v>
      </c>
      <c r="N4623" s="4">
        <v>1966</v>
      </c>
      <c r="O4623" s="4" t="s">
        <v>1581</v>
      </c>
      <c r="S4623" s="5" t="s">
        <v>1582</v>
      </c>
      <c r="U4623" s="5" t="s">
        <v>1583</v>
      </c>
      <c r="X4623" s="5" t="s">
        <v>153</v>
      </c>
      <c r="Y4623" s="5" t="s">
        <v>152</v>
      </c>
      <c r="Z4623" s="5" t="s">
        <v>20</v>
      </c>
      <c r="AB4623" s="5" t="s">
        <v>105</v>
      </c>
      <c r="AC4623" s="5" t="s">
        <v>506</v>
      </c>
      <c r="AF4623" s="5" t="s">
        <v>1584</v>
      </c>
      <c r="AG4623" s="5" t="s">
        <v>1585</v>
      </c>
      <c r="AI4623" s="5" t="s">
        <v>225</v>
      </c>
      <c r="AJ4623" s="8" t="s">
        <v>59</v>
      </c>
      <c r="AK4623" s="8" t="s">
        <v>59</v>
      </c>
    </row>
    <row r="4624" spans="1:38" hidden="1" x14ac:dyDescent="0.2">
      <c r="A4624" s="4">
        <v>3574</v>
      </c>
      <c r="B4624" s="4">
        <v>18</v>
      </c>
      <c r="C4624" s="5" t="s">
        <v>1580</v>
      </c>
      <c r="D4624" s="5" t="s">
        <v>1579</v>
      </c>
      <c r="E4624" s="4">
        <v>2000</v>
      </c>
      <c r="F4624" s="5" t="s">
        <v>515</v>
      </c>
      <c r="G4624" s="6">
        <v>5</v>
      </c>
      <c r="I4624" s="6">
        <v>1.8</v>
      </c>
      <c r="J4624" s="5" t="s">
        <v>65</v>
      </c>
      <c r="M4624" s="5" t="s">
        <v>57</v>
      </c>
      <c r="N4624" s="4">
        <v>1994</v>
      </c>
      <c r="O4624" s="4" t="s">
        <v>1581</v>
      </c>
      <c r="S4624" s="5" t="s">
        <v>1582</v>
      </c>
      <c r="U4624" s="5" t="s">
        <v>1583</v>
      </c>
      <c r="X4624" s="5" t="s">
        <v>153</v>
      </c>
      <c r="Y4624" s="5" t="s">
        <v>152</v>
      </c>
      <c r="Z4624" s="5" t="s">
        <v>20</v>
      </c>
      <c r="AB4624" s="5" t="s">
        <v>105</v>
      </c>
      <c r="AC4624" s="5" t="s">
        <v>506</v>
      </c>
      <c r="AF4624" s="5" t="s">
        <v>1584</v>
      </c>
      <c r="AI4624" s="5" t="s">
        <v>225</v>
      </c>
      <c r="AJ4624" s="8" t="s">
        <v>59</v>
      </c>
      <c r="AK4624" s="8" t="s">
        <v>59</v>
      </c>
    </row>
    <row r="4625" spans="1:38" hidden="1" x14ac:dyDescent="0.2">
      <c r="A4625" s="12">
        <v>3574</v>
      </c>
      <c r="B4625" s="4">
        <v>19</v>
      </c>
      <c r="C4625" s="11" t="s">
        <v>1580</v>
      </c>
      <c r="D4625" s="11" t="s">
        <v>1579</v>
      </c>
      <c r="E4625" s="12">
        <v>2000</v>
      </c>
      <c r="F4625" s="5" t="s">
        <v>515</v>
      </c>
      <c r="G4625" s="13">
        <v>4.5999999999999996</v>
      </c>
      <c r="H4625" s="14"/>
      <c r="I4625" s="13"/>
      <c r="J4625" s="11"/>
      <c r="K4625" s="11"/>
      <c r="L4625" s="11"/>
      <c r="M4625" s="11" t="s">
        <v>57</v>
      </c>
      <c r="N4625" s="12">
        <v>1989</v>
      </c>
      <c r="O4625" s="12" t="s">
        <v>1581</v>
      </c>
      <c r="P4625" s="11"/>
      <c r="Q4625" s="11"/>
      <c r="R4625" s="14"/>
      <c r="S4625" s="11" t="s">
        <v>1586</v>
      </c>
      <c r="T4625" s="11"/>
      <c r="U4625" s="11"/>
      <c r="V4625" s="14"/>
      <c r="W4625" s="14"/>
      <c r="X4625" s="11" t="s">
        <v>153</v>
      </c>
      <c r="Y4625" s="11" t="s">
        <v>152</v>
      </c>
      <c r="Z4625" s="11" t="s">
        <v>20</v>
      </c>
      <c r="AA4625" s="11"/>
      <c r="AB4625" s="11" t="s">
        <v>105</v>
      </c>
      <c r="AC4625" s="11" t="s">
        <v>506</v>
      </c>
      <c r="AD4625" s="11"/>
      <c r="AE4625" s="11"/>
      <c r="AF4625" s="11" t="s">
        <v>655</v>
      </c>
      <c r="AG4625" s="11"/>
      <c r="AH4625" s="11"/>
      <c r="AI4625" s="11" t="s">
        <v>225</v>
      </c>
      <c r="AJ4625" s="9" t="s">
        <v>59</v>
      </c>
      <c r="AK4625" s="9" t="s">
        <v>59</v>
      </c>
      <c r="AL4625" s="8" t="s">
        <v>264</v>
      </c>
    </row>
    <row r="4626" spans="1:38" hidden="1" x14ac:dyDescent="0.2">
      <c r="A4626" s="4">
        <v>3574</v>
      </c>
      <c r="B4626" s="4">
        <v>20</v>
      </c>
      <c r="C4626" s="5" t="s">
        <v>1580</v>
      </c>
      <c r="D4626" s="5" t="s">
        <v>1579</v>
      </c>
      <c r="E4626" s="4">
        <v>2000</v>
      </c>
      <c r="F4626" s="5" t="s">
        <v>227</v>
      </c>
      <c r="G4626" s="6">
        <v>0.31</v>
      </c>
      <c r="L4626" s="5" t="s">
        <v>756</v>
      </c>
      <c r="N4626" s="4">
        <v>1966</v>
      </c>
      <c r="O4626" s="4" t="s">
        <v>1581</v>
      </c>
      <c r="S4626" s="5" t="s">
        <v>1582</v>
      </c>
      <c r="U4626" s="5" t="s">
        <v>1583</v>
      </c>
      <c r="X4626" s="5" t="s">
        <v>153</v>
      </c>
      <c r="Y4626" s="5" t="s">
        <v>152</v>
      </c>
      <c r="Z4626" s="5" t="s">
        <v>20</v>
      </c>
      <c r="AB4626" s="5" t="s">
        <v>105</v>
      </c>
      <c r="AC4626" s="5" t="s">
        <v>506</v>
      </c>
      <c r="AF4626" s="5" t="s">
        <v>1584</v>
      </c>
      <c r="AG4626" s="5" t="s">
        <v>1585</v>
      </c>
      <c r="AI4626" s="5" t="s">
        <v>225</v>
      </c>
      <c r="AJ4626" s="8" t="s">
        <v>59</v>
      </c>
      <c r="AK4626" s="8" t="s">
        <v>59</v>
      </c>
    </row>
    <row r="4627" spans="1:38" hidden="1" x14ac:dyDescent="0.2">
      <c r="A4627" s="4">
        <v>3574</v>
      </c>
      <c r="B4627" s="4">
        <v>21</v>
      </c>
      <c r="C4627" s="5" t="s">
        <v>1580</v>
      </c>
      <c r="D4627" s="5" t="s">
        <v>1579</v>
      </c>
      <c r="E4627" s="4">
        <v>2000</v>
      </c>
      <c r="F4627" s="5" t="s">
        <v>227</v>
      </c>
      <c r="G4627" s="6">
        <v>0.21</v>
      </c>
      <c r="L4627" s="5" t="s">
        <v>638</v>
      </c>
      <c r="N4627" s="4">
        <v>1966</v>
      </c>
      <c r="O4627" s="4" t="s">
        <v>1581</v>
      </c>
      <c r="S4627" s="5" t="s">
        <v>1582</v>
      </c>
      <c r="U4627" s="5" t="s">
        <v>1583</v>
      </c>
      <c r="X4627" s="5" t="s">
        <v>153</v>
      </c>
      <c r="Y4627" s="5" t="s">
        <v>152</v>
      </c>
      <c r="Z4627" s="5" t="s">
        <v>20</v>
      </c>
      <c r="AB4627" s="5" t="s">
        <v>105</v>
      </c>
      <c r="AC4627" s="5" t="s">
        <v>506</v>
      </c>
      <c r="AF4627" s="5" t="s">
        <v>1584</v>
      </c>
      <c r="AG4627" s="5" t="s">
        <v>1585</v>
      </c>
      <c r="AI4627" s="5" t="s">
        <v>225</v>
      </c>
      <c r="AJ4627" s="8" t="s">
        <v>59</v>
      </c>
      <c r="AK4627" s="8" t="s">
        <v>59</v>
      </c>
    </row>
    <row r="4628" spans="1:38" hidden="1" x14ac:dyDescent="0.2">
      <c r="A4628" s="4">
        <v>3574</v>
      </c>
      <c r="B4628" s="4">
        <v>22</v>
      </c>
      <c r="C4628" s="5" t="s">
        <v>1580</v>
      </c>
      <c r="D4628" s="5" t="s">
        <v>1579</v>
      </c>
      <c r="E4628" s="4">
        <v>2000</v>
      </c>
      <c r="F4628" s="5" t="s">
        <v>227</v>
      </c>
      <c r="G4628" s="6">
        <v>0.1</v>
      </c>
      <c r="L4628" s="5" t="s">
        <v>639</v>
      </c>
      <c r="N4628" s="4">
        <v>1966</v>
      </c>
      <c r="O4628" s="4" t="s">
        <v>1581</v>
      </c>
      <c r="S4628" s="5" t="s">
        <v>1582</v>
      </c>
      <c r="U4628" s="5" t="s">
        <v>1583</v>
      </c>
      <c r="X4628" s="5" t="s">
        <v>153</v>
      </c>
      <c r="Y4628" s="5" t="s">
        <v>152</v>
      </c>
      <c r="Z4628" s="5" t="s">
        <v>20</v>
      </c>
      <c r="AB4628" s="5" t="s">
        <v>105</v>
      </c>
      <c r="AC4628" s="5" t="s">
        <v>506</v>
      </c>
      <c r="AF4628" s="5" t="s">
        <v>1584</v>
      </c>
      <c r="AG4628" s="5" t="s">
        <v>1585</v>
      </c>
      <c r="AI4628" s="5" t="s">
        <v>225</v>
      </c>
      <c r="AJ4628" s="8" t="s">
        <v>59</v>
      </c>
      <c r="AK4628" s="8" t="s">
        <v>59</v>
      </c>
    </row>
    <row r="4629" spans="1:38" hidden="1" x14ac:dyDescent="0.2">
      <c r="A4629" s="4">
        <v>3574</v>
      </c>
      <c r="B4629" s="4">
        <v>23</v>
      </c>
      <c r="C4629" s="5" t="s">
        <v>1580</v>
      </c>
      <c r="D4629" s="5" t="s">
        <v>1579</v>
      </c>
      <c r="E4629" s="4">
        <v>2000</v>
      </c>
      <c r="F4629" s="5" t="s">
        <v>227</v>
      </c>
      <c r="G4629" s="6">
        <v>0.09</v>
      </c>
      <c r="L4629" s="5" t="s">
        <v>640</v>
      </c>
      <c r="N4629" s="4">
        <v>1966</v>
      </c>
      <c r="O4629" s="4" t="s">
        <v>1581</v>
      </c>
      <c r="S4629" s="5" t="s">
        <v>1582</v>
      </c>
      <c r="U4629" s="5" t="s">
        <v>1583</v>
      </c>
      <c r="X4629" s="5" t="s">
        <v>153</v>
      </c>
      <c r="Y4629" s="5" t="s">
        <v>152</v>
      </c>
      <c r="Z4629" s="5" t="s">
        <v>20</v>
      </c>
      <c r="AB4629" s="5" t="s">
        <v>105</v>
      </c>
      <c r="AC4629" s="5" t="s">
        <v>506</v>
      </c>
      <c r="AF4629" s="5" t="s">
        <v>1584</v>
      </c>
      <c r="AG4629" s="5" t="s">
        <v>1585</v>
      </c>
      <c r="AI4629" s="5" t="s">
        <v>225</v>
      </c>
      <c r="AJ4629" s="8" t="s">
        <v>59</v>
      </c>
      <c r="AK4629" s="8" t="s">
        <v>59</v>
      </c>
    </row>
    <row r="4630" spans="1:38" hidden="1" x14ac:dyDescent="0.2">
      <c r="A4630" s="4">
        <v>3574</v>
      </c>
      <c r="B4630" s="4">
        <v>24</v>
      </c>
      <c r="C4630" s="5" t="s">
        <v>1580</v>
      </c>
      <c r="D4630" s="5" t="s">
        <v>1579</v>
      </c>
      <c r="E4630" s="4">
        <v>2000</v>
      </c>
      <c r="F4630" s="5" t="s">
        <v>227</v>
      </c>
      <c r="G4630" s="6">
        <v>0.28999999999999998</v>
      </c>
      <c r="L4630" s="5" t="s">
        <v>641</v>
      </c>
      <c r="N4630" s="4">
        <v>1966</v>
      </c>
      <c r="O4630" s="4" t="s">
        <v>1581</v>
      </c>
      <c r="S4630" s="5" t="s">
        <v>1582</v>
      </c>
      <c r="U4630" s="5" t="s">
        <v>1583</v>
      </c>
      <c r="X4630" s="5" t="s">
        <v>153</v>
      </c>
      <c r="Y4630" s="5" t="s">
        <v>152</v>
      </c>
      <c r="Z4630" s="5" t="s">
        <v>20</v>
      </c>
      <c r="AB4630" s="5" t="s">
        <v>105</v>
      </c>
      <c r="AC4630" s="5" t="s">
        <v>506</v>
      </c>
      <c r="AF4630" s="5" t="s">
        <v>1584</v>
      </c>
      <c r="AG4630" s="5" t="s">
        <v>1585</v>
      </c>
      <c r="AI4630" s="5" t="s">
        <v>225</v>
      </c>
      <c r="AJ4630" s="8" t="s">
        <v>59</v>
      </c>
      <c r="AK4630" s="8" t="s">
        <v>59</v>
      </c>
    </row>
    <row r="4631" spans="1:38" hidden="1" x14ac:dyDescent="0.2">
      <c r="A4631" s="4">
        <v>3574</v>
      </c>
      <c r="B4631" s="4">
        <v>25</v>
      </c>
      <c r="C4631" s="5" t="s">
        <v>1580</v>
      </c>
      <c r="D4631" s="5" t="s">
        <v>1579</v>
      </c>
      <c r="E4631" s="4">
        <v>2000</v>
      </c>
      <c r="F4631" s="5" t="s">
        <v>227</v>
      </c>
      <c r="G4631" s="6">
        <v>0.1</v>
      </c>
      <c r="L4631" s="5" t="s">
        <v>756</v>
      </c>
      <c r="N4631" s="4">
        <v>1974</v>
      </c>
      <c r="O4631" s="4" t="s">
        <v>1581</v>
      </c>
      <c r="S4631" s="5" t="s">
        <v>1582</v>
      </c>
      <c r="U4631" s="5" t="s">
        <v>1583</v>
      </c>
      <c r="X4631" s="5" t="s">
        <v>153</v>
      </c>
      <c r="Y4631" s="5" t="s">
        <v>152</v>
      </c>
      <c r="Z4631" s="5" t="s">
        <v>20</v>
      </c>
      <c r="AB4631" s="5" t="s">
        <v>105</v>
      </c>
      <c r="AC4631" s="5" t="s">
        <v>506</v>
      </c>
      <c r="AF4631" s="5" t="s">
        <v>1071</v>
      </c>
      <c r="AG4631" s="5" t="s">
        <v>1587</v>
      </c>
      <c r="AI4631" s="5" t="s">
        <v>225</v>
      </c>
      <c r="AJ4631" s="8" t="s">
        <v>59</v>
      </c>
      <c r="AK4631" s="8" t="s">
        <v>59</v>
      </c>
    </row>
    <row r="4632" spans="1:38" hidden="1" x14ac:dyDescent="0.2">
      <c r="A4632" s="4">
        <v>3574</v>
      </c>
      <c r="B4632" s="4">
        <v>26</v>
      </c>
      <c r="C4632" s="5" t="s">
        <v>1580</v>
      </c>
      <c r="D4632" s="5" t="s">
        <v>1579</v>
      </c>
      <c r="E4632" s="4">
        <v>2000</v>
      </c>
      <c r="F4632" s="5" t="s">
        <v>227</v>
      </c>
      <c r="G4632" s="6">
        <v>0.185</v>
      </c>
      <c r="L4632" s="5" t="s">
        <v>638</v>
      </c>
      <c r="N4632" s="4">
        <v>1974</v>
      </c>
      <c r="O4632" s="4" t="s">
        <v>1581</v>
      </c>
      <c r="S4632" s="5" t="s">
        <v>1582</v>
      </c>
      <c r="U4632" s="5" t="s">
        <v>1583</v>
      </c>
      <c r="X4632" s="5" t="s">
        <v>153</v>
      </c>
      <c r="Y4632" s="5" t="s">
        <v>152</v>
      </c>
      <c r="Z4632" s="5" t="s">
        <v>20</v>
      </c>
      <c r="AB4632" s="5" t="s">
        <v>105</v>
      </c>
      <c r="AC4632" s="5" t="s">
        <v>506</v>
      </c>
      <c r="AF4632" s="5" t="s">
        <v>1071</v>
      </c>
      <c r="AG4632" s="5" t="s">
        <v>1587</v>
      </c>
      <c r="AI4632" s="5" t="s">
        <v>225</v>
      </c>
      <c r="AJ4632" s="8" t="s">
        <v>59</v>
      </c>
      <c r="AK4632" s="8" t="s">
        <v>59</v>
      </c>
    </row>
    <row r="4633" spans="1:38" hidden="1" x14ac:dyDescent="0.2">
      <c r="A4633" s="4">
        <v>3574</v>
      </c>
      <c r="B4633" s="4">
        <v>27</v>
      </c>
      <c r="C4633" s="5" t="s">
        <v>1580</v>
      </c>
      <c r="D4633" s="5" t="s">
        <v>1579</v>
      </c>
      <c r="E4633" s="4">
        <v>2000</v>
      </c>
      <c r="F4633" s="5" t="s">
        <v>227</v>
      </c>
      <c r="G4633" s="6">
        <v>0.16500000000000001</v>
      </c>
      <c r="L4633" s="5" t="s">
        <v>639</v>
      </c>
      <c r="N4633" s="4">
        <v>1974</v>
      </c>
      <c r="O4633" s="4" t="s">
        <v>1581</v>
      </c>
      <c r="S4633" s="5" t="s">
        <v>1582</v>
      </c>
      <c r="U4633" s="5" t="s">
        <v>1583</v>
      </c>
      <c r="X4633" s="5" t="s">
        <v>153</v>
      </c>
      <c r="Y4633" s="5" t="s">
        <v>152</v>
      </c>
      <c r="Z4633" s="5" t="s">
        <v>20</v>
      </c>
      <c r="AB4633" s="5" t="s">
        <v>105</v>
      </c>
      <c r="AC4633" s="5" t="s">
        <v>506</v>
      </c>
      <c r="AF4633" s="5" t="s">
        <v>1071</v>
      </c>
      <c r="AG4633" s="5" t="s">
        <v>1587</v>
      </c>
      <c r="AI4633" s="5" t="s">
        <v>225</v>
      </c>
      <c r="AJ4633" s="8" t="s">
        <v>59</v>
      </c>
      <c r="AK4633" s="8" t="s">
        <v>59</v>
      </c>
    </row>
    <row r="4634" spans="1:38" hidden="1" x14ac:dyDescent="0.2">
      <c r="A4634" s="4">
        <v>3574</v>
      </c>
      <c r="B4634" s="4">
        <v>28</v>
      </c>
      <c r="C4634" s="5" t="s">
        <v>1580</v>
      </c>
      <c r="D4634" s="5" t="s">
        <v>1579</v>
      </c>
      <c r="E4634" s="4">
        <v>2000</v>
      </c>
      <c r="F4634" s="5" t="s">
        <v>227</v>
      </c>
      <c r="G4634" s="6">
        <v>0.1</v>
      </c>
      <c r="L4634" s="5" t="s">
        <v>640</v>
      </c>
      <c r="N4634" s="4">
        <v>1974</v>
      </c>
      <c r="O4634" s="4" t="s">
        <v>1581</v>
      </c>
      <c r="S4634" s="5" t="s">
        <v>1582</v>
      </c>
      <c r="U4634" s="5" t="s">
        <v>1583</v>
      </c>
      <c r="X4634" s="5" t="s">
        <v>153</v>
      </c>
      <c r="Y4634" s="5" t="s">
        <v>152</v>
      </c>
      <c r="Z4634" s="5" t="s">
        <v>20</v>
      </c>
      <c r="AB4634" s="5" t="s">
        <v>105</v>
      </c>
      <c r="AC4634" s="5" t="s">
        <v>506</v>
      </c>
      <c r="AF4634" s="5" t="s">
        <v>1071</v>
      </c>
      <c r="AG4634" s="5" t="s">
        <v>1587</v>
      </c>
      <c r="AI4634" s="5" t="s">
        <v>225</v>
      </c>
      <c r="AJ4634" s="8" t="s">
        <v>59</v>
      </c>
      <c r="AK4634" s="8" t="s">
        <v>59</v>
      </c>
    </row>
    <row r="4635" spans="1:38" hidden="1" x14ac:dyDescent="0.2">
      <c r="A4635" s="4">
        <v>3574</v>
      </c>
      <c r="B4635" s="4">
        <v>29</v>
      </c>
      <c r="C4635" s="5" t="s">
        <v>1580</v>
      </c>
      <c r="D4635" s="5" t="s">
        <v>1579</v>
      </c>
      <c r="E4635" s="4">
        <v>2000</v>
      </c>
      <c r="F4635" s="5" t="s">
        <v>227</v>
      </c>
      <c r="G4635" s="6">
        <v>0.45</v>
      </c>
      <c r="L4635" s="5" t="s">
        <v>641</v>
      </c>
      <c r="N4635" s="4">
        <v>1974</v>
      </c>
      <c r="O4635" s="4" t="s">
        <v>1581</v>
      </c>
      <c r="S4635" s="5" t="s">
        <v>1582</v>
      </c>
      <c r="U4635" s="5" t="s">
        <v>1583</v>
      </c>
      <c r="X4635" s="5" t="s">
        <v>153</v>
      </c>
      <c r="Y4635" s="5" t="s">
        <v>152</v>
      </c>
      <c r="Z4635" s="5" t="s">
        <v>20</v>
      </c>
      <c r="AB4635" s="5" t="s">
        <v>105</v>
      </c>
      <c r="AC4635" s="5" t="s">
        <v>506</v>
      </c>
      <c r="AF4635" s="5" t="s">
        <v>1071</v>
      </c>
      <c r="AG4635" s="5" t="s">
        <v>1587</v>
      </c>
      <c r="AI4635" s="5" t="s">
        <v>225</v>
      </c>
      <c r="AJ4635" s="8" t="s">
        <v>59</v>
      </c>
      <c r="AK4635" s="8" t="s">
        <v>59</v>
      </c>
    </row>
    <row r="4636" spans="1:38" hidden="1" x14ac:dyDescent="0.2">
      <c r="A4636" s="4">
        <v>3574</v>
      </c>
      <c r="B4636" s="4">
        <v>30</v>
      </c>
      <c r="C4636" s="5" t="s">
        <v>1580</v>
      </c>
      <c r="D4636" s="5" t="s">
        <v>1579</v>
      </c>
      <c r="E4636" s="4">
        <v>2000</v>
      </c>
      <c r="F4636" s="5" t="s">
        <v>227</v>
      </c>
      <c r="G4636" s="6">
        <v>0.18</v>
      </c>
      <c r="L4636" s="5" t="s">
        <v>756</v>
      </c>
      <c r="N4636" s="4">
        <v>1980</v>
      </c>
      <c r="O4636" s="4" t="s">
        <v>1581</v>
      </c>
      <c r="S4636" s="5" t="s">
        <v>1582</v>
      </c>
      <c r="U4636" s="5" t="s">
        <v>1583</v>
      </c>
      <c r="X4636" s="5" t="s">
        <v>153</v>
      </c>
      <c r="Y4636" s="5" t="s">
        <v>152</v>
      </c>
      <c r="Z4636" s="5" t="s">
        <v>20</v>
      </c>
      <c r="AB4636" s="5" t="s">
        <v>105</v>
      </c>
      <c r="AC4636" s="5" t="s">
        <v>506</v>
      </c>
      <c r="AF4636" s="5" t="s">
        <v>1071</v>
      </c>
      <c r="AI4636" s="5" t="s">
        <v>225</v>
      </c>
      <c r="AJ4636" s="8" t="s">
        <v>59</v>
      </c>
      <c r="AK4636" s="8" t="s">
        <v>59</v>
      </c>
    </row>
    <row r="4637" spans="1:38" hidden="1" x14ac:dyDescent="0.2">
      <c r="A4637" s="4">
        <v>3574</v>
      </c>
      <c r="B4637" s="4">
        <v>31</v>
      </c>
      <c r="C4637" s="5" t="s">
        <v>1580</v>
      </c>
      <c r="D4637" s="5" t="s">
        <v>1579</v>
      </c>
      <c r="E4637" s="4">
        <v>2000</v>
      </c>
      <c r="F4637" s="5" t="s">
        <v>227</v>
      </c>
      <c r="G4637" s="6">
        <v>0.215</v>
      </c>
      <c r="L4637" s="5" t="s">
        <v>638</v>
      </c>
      <c r="N4637" s="4">
        <v>1980</v>
      </c>
      <c r="O4637" s="4" t="s">
        <v>1581</v>
      </c>
      <c r="S4637" s="5" t="s">
        <v>1582</v>
      </c>
      <c r="U4637" s="5" t="s">
        <v>1583</v>
      </c>
      <c r="X4637" s="5" t="s">
        <v>153</v>
      </c>
      <c r="Y4637" s="5" t="s">
        <v>152</v>
      </c>
      <c r="Z4637" s="5" t="s">
        <v>20</v>
      </c>
      <c r="AB4637" s="5" t="s">
        <v>105</v>
      </c>
      <c r="AC4637" s="5" t="s">
        <v>506</v>
      </c>
      <c r="AF4637" s="5" t="s">
        <v>1071</v>
      </c>
      <c r="AI4637" s="5" t="s">
        <v>225</v>
      </c>
      <c r="AJ4637" s="8" t="s">
        <v>59</v>
      </c>
      <c r="AK4637" s="8" t="s">
        <v>59</v>
      </c>
    </row>
    <row r="4638" spans="1:38" hidden="1" x14ac:dyDescent="0.2">
      <c r="A4638" s="4">
        <v>3574</v>
      </c>
      <c r="B4638" s="4">
        <v>32</v>
      </c>
      <c r="C4638" s="5" t="s">
        <v>1580</v>
      </c>
      <c r="D4638" s="5" t="s">
        <v>1579</v>
      </c>
      <c r="E4638" s="4">
        <v>2000</v>
      </c>
      <c r="F4638" s="5" t="s">
        <v>227</v>
      </c>
      <c r="G4638" s="6">
        <v>0.215</v>
      </c>
      <c r="L4638" s="5" t="s">
        <v>639</v>
      </c>
      <c r="N4638" s="4">
        <v>1980</v>
      </c>
      <c r="O4638" s="4" t="s">
        <v>1581</v>
      </c>
      <c r="S4638" s="5" t="s">
        <v>1582</v>
      </c>
      <c r="U4638" s="5" t="s">
        <v>1583</v>
      </c>
      <c r="X4638" s="5" t="s">
        <v>153</v>
      </c>
      <c r="Y4638" s="5" t="s">
        <v>152</v>
      </c>
      <c r="Z4638" s="5" t="s">
        <v>20</v>
      </c>
      <c r="AB4638" s="5" t="s">
        <v>105</v>
      </c>
      <c r="AC4638" s="5" t="s">
        <v>506</v>
      </c>
      <c r="AF4638" s="5" t="s">
        <v>1071</v>
      </c>
      <c r="AI4638" s="5" t="s">
        <v>225</v>
      </c>
      <c r="AJ4638" s="8" t="s">
        <v>59</v>
      </c>
      <c r="AK4638" s="8" t="s">
        <v>59</v>
      </c>
    </row>
    <row r="4639" spans="1:38" hidden="1" x14ac:dyDescent="0.2">
      <c r="A4639" s="4">
        <v>3574</v>
      </c>
      <c r="B4639" s="4">
        <v>33</v>
      </c>
      <c r="C4639" s="5" t="s">
        <v>1580</v>
      </c>
      <c r="D4639" s="5" t="s">
        <v>1579</v>
      </c>
      <c r="E4639" s="4">
        <v>2000</v>
      </c>
      <c r="F4639" s="5" t="s">
        <v>227</v>
      </c>
      <c r="G4639" s="6">
        <v>0.04</v>
      </c>
      <c r="L4639" s="5" t="s">
        <v>640</v>
      </c>
      <c r="N4639" s="4">
        <v>1980</v>
      </c>
      <c r="O4639" s="4" t="s">
        <v>1581</v>
      </c>
      <c r="S4639" s="5" t="s">
        <v>1582</v>
      </c>
      <c r="U4639" s="5" t="s">
        <v>1583</v>
      </c>
      <c r="X4639" s="5" t="s">
        <v>153</v>
      </c>
      <c r="Y4639" s="5" t="s">
        <v>152</v>
      </c>
      <c r="Z4639" s="5" t="s">
        <v>20</v>
      </c>
      <c r="AB4639" s="5" t="s">
        <v>105</v>
      </c>
      <c r="AC4639" s="5" t="s">
        <v>506</v>
      </c>
      <c r="AF4639" s="5" t="s">
        <v>1071</v>
      </c>
      <c r="AI4639" s="5" t="s">
        <v>225</v>
      </c>
      <c r="AJ4639" s="8" t="s">
        <v>59</v>
      </c>
      <c r="AK4639" s="8" t="s">
        <v>59</v>
      </c>
    </row>
    <row r="4640" spans="1:38" hidden="1" x14ac:dyDescent="0.2">
      <c r="A4640" s="4">
        <v>3574</v>
      </c>
      <c r="B4640" s="4">
        <v>34</v>
      </c>
      <c r="C4640" s="5" t="s">
        <v>1580</v>
      </c>
      <c r="D4640" s="5" t="s">
        <v>1579</v>
      </c>
      <c r="E4640" s="4">
        <v>2000</v>
      </c>
      <c r="F4640" s="5" t="s">
        <v>227</v>
      </c>
      <c r="G4640" s="6">
        <v>0.35</v>
      </c>
      <c r="L4640" s="5" t="s">
        <v>641</v>
      </c>
      <c r="N4640" s="4">
        <v>1980</v>
      </c>
      <c r="O4640" s="4" t="s">
        <v>1581</v>
      </c>
      <c r="S4640" s="5" t="s">
        <v>1582</v>
      </c>
      <c r="U4640" s="5" t="s">
        <v>1583</v>
      </c>
      <c r="X4640" s="5" t="s">
        <v>153</v>
      </c>
      <c r="Y4640" s="5" t="s">
        <v>152</v>
      </c>
      <c r="Z4640" s="5" t="s">
        <v>20</v>
      </c>
      <c r="AB4640" s="5" t="s">
        <v>105</v>
      </c>
      <c r="AC4640" s="5" t="s">
        <v>506</v>
      </c>
      <c r="AF4640" s="5" t="s">
        <v>1071</v>
      </c>
      <c r="AI4640" s="5" t="s">
        <v>225</v>
      </c>
      <c r="AJ4640" s="8" t="s">
        <v>59</v>
      </c>
      <c r="AK4640" s="8" t="s">
        <v>59</v>
      </c>
    </row>
    <row r="4641" spans="1:38" hidden="1" x14ac:dyDescent="0.2">
      <c r="A4641" s="4">
        <v>3574</v>
      </c>
      <c r="B4641" s="4">
        <v>35</v>
      </c>
      <c r="C4641" s="5" t="s">
        <v>1580</v>
      </c>
      <c r="D4641" s="5" t="s">
        <v>1579</v>
      </c>
      <c r="E4641" s="4">
        <v>2000</v>
      </c>
      <c r="F4641" s="5" t="s">
        <v>227</v>
      </c>
      <c r="G4641" s="6">
        <v>0.32</v>
      </c>
      <c r="L4641" s="5" t="s">
        <v>756</v>
      </c>
      <c r="N4641" s="4">
        <v>1989</v>
      </c>
      <c r="O4641" s="4" t="s">
        <v>1581</v>
      </c>
      <c r="S4641" s="5" t="s">
        <v>1582</v>
      </c>
      <c r="U4641" s="5" t="s">
        <v>1583</v>
      </c>
      <c r="X4641" s="5" t="s">
        <v>153</v>
      </c>
      <c r="Y4641" s="5" t="s">
        <v>152</v>
      </c>
      <c r="Z4641" s="5" t="s">
        <v>20</v>
      </c>
      <c r="AB4641" s="5" t="s">
        <v>105</v>
      </c>
      <c r="AC4641" s="5" t="s">
        <v>506</v>
      </c>
      <c r="AF4641" s="5" t="s">
        <v>1071</v>
      </c>
      <c r="AI4641" s="5" t="s">
        <v>225</v>
      </c>
      <c r="AJ4641" s="8" t="s">
        <v>59</v>
      </c>
      <c r="AK4641" s="8" t="s">
        <v>59</v>
      </c>
    </row>
    <row r="4642" spans="1:38" hidden="1" x14ac:dyDescent="0.2">
      <c r="A4642" s="4">
        <v>3574</v>
      </c>
      <c r="B4642" s="4">
        <v>36</v>
      </c>
      <c r="C4642" s="5" t="s">
        <v>1580</v>
      </c>
      <c r="D4642" s="5" t="s">
        <v>1579</v>
      </c>
      <c r="E4642" s="4">
        <v>2000</v>
      </c>
      <c r="F4642" s="5" t="s">
        <v>227</v>
      </c>
      <c r="G4642" s="6">
        <v>0.2</v>
      </c>
      <c r="L4642" s="5" t="s">
        <v>638</v>
      </c>
      <c r="N4642" s="4">
        <v>1989</v>
      </c>
      <c r="O4642" s="4" t="s">
        <v>1581</v>
      </c>
      <c r="S4642" s="5" t="s">
        <v>1582</v>
      </c>
      <c r="U4642" s="5" t="s">
        <v>1583</v>
      </c>
      <c r="X4642" s="5" t="s">
        <v>153</v>
      </c>
      <c r="Y4642" s="5" t="s">
        <v>152</v>
      </c>
      <c r="Z4642" s="5" t="s">
        <v>20</v>
      </c>
      <c r="AB4642" s="5" t="s">
        <v>105</v>
      </c>
      <c r="AC4642" s="5" t="s">
        <v>506</v>
      </c>
      <c r="AF4642" s="5" t="s">
        <v>1071</v>
      </c>
      <c r="AI4642" s="5" t="s">
        <v>225</v>
      </c>
      <c r="AJ4642" s="8" t="s">
        <v>59</v>
      </c>
      <c r="AK4642" s="8" t="s">
        <v>59</v>
      </c>
    </row>
    <row r="4643" spans="1:38" hidden="1" x14ac:dyDescent="0.2">
      <c r="A4643" s="4">
        <v>3574</v>
      </c>
      <c r="B4643" s="4">
        <v>37</v>
      </c>
      <c r="C4643" s="5" t="s">
        <v>1580</v>
      </c>
      <c r="D4643" s="5" t="s">
        <v>1579</v>
      </c>
      <c r="E4643" s="4">
        <v>2000</v>
      </c>
      <c r="F4643" s="5" t="s">
        <v>227</v>
      </c>
      <c r="G4643" s="6">
        <v>0.04</v>
      </c>
      <c r="L4643" s="5" t="s">
        <v>639</v>
      </c>
      <c r="N4643" s="4">
        <v>1989</v>
      </c>
      <c r="O4643" s="4" t="s">
        <v>1581</v>
      </c>
      <c r="S4643" s="5" t="s">
        <v>1582</v>
      </c>
      <c r="U4643" s="5" t="s">
        <v>1583</v>
      </c>
      <c r="X4643" s="5" t="s">
        <v>153</v>
      </c>
      <c r="Y4643" s="5" t="s">
        <v>152</v>
      </c>
      <c r="Z4643" s="5" t="s">
        <v>20</v>
      </c>
      <c r="AB4643" s="5" t="s">
        <v>105</v>
      </c>
      <c r="AC4643" s="5" t="s">
        <v>506</v>
      </c>
      <c r="AF4643" s="5" t="s">
        <v>1071</v>
      </c>
      <c r="AI4643" s="5" t="s">
        <v>225</v>
      </c>
      <c r="AJ4643" s="8" t="s">
        <v>59</v>
      </c>
      <c r="AK4643" s="8" t="s">
        <v>59</v>
      </c>
    </row>
    <row r="4644" spans="1:38" hidden="1" x14ac:dyDescent="0.2">
      <c r="A4644" s="4">
        <v>3574</v>
      </c>
      <c r="B4644" s="4">
        <v>38</v>
      </c>
      <c r="C4644" s="5" t="s">
        <v>1580</v>
      </c>
      <c r="D4644" s="5" t="s">
        <v>1579</v>
      </c>
      <c r="E4644" s="4">
        <v>2000</v>
      </c>
      <c r="F4644" s="5" t="s">
        <v>227</v>
      </c>
      <c r="G4644" s="6">
        <v>0.08</v>
      </c>
      <c r="L4644" s="5" t="s">
        <v>640</v>
      </c>
      <c r="N4644" s="4">
        <v>1989</v>
      </c>
      <c r="O4644" s="4" t="s">
        <v>1581</v>
      </c>
      <c r="S4644" s="5" t="s">
        <v>1582</v>
      </c>
      <c r="U4644" s="5" t="s">
        <v>1583</v>
      </c>
      <c r="X4644" s="5" t="s">
        <v>153</v>
      </c>
      <c r="Y4644" s="5" t="s">
        <v>152</v>
      </c>
      <c r="Z4644" s="5" t="s">
        <v>20</v>
      </c>
      <c r="AB4644" s="5" t="s">
        <v>105</v>
      </c>
      <c r="AC4644" s="5" t="s">
        <v>506</v>
      </c>
      <c r="AF4644" s="5" t="s">
        <v>1071</v>
      </c>
      <c r="AI4644" s="5" t="s">
        <v>225</v>
      </c>
      <c r="AJ4644" s="8" t="s">
        <v>59</v>
      </c>
      <c r="AK4644" s="8" t="s">
        <v>59</v>
      </c>
    </row>
    <row r="4645" spans="1:38" hidden="1" x14ac:dyDescent="0.2">
      <c r="A4645" s="4">
        <v>3574</v>
      </c>
      <c r="B4645" s="4">
        <v>39</v>
      </c>
      <c r="C4645" s="5" t="s">
        <v>1580</v>
      </c>
      <c r="D4645" s="5" t="s">
        <v>1579</v>
      </c>
      <c r="E4645" s="4">
        <v>2000</v>
      </c>
      <c r="F4645" s="5" t="s">
        <v>227</v>
      </c>
      <c r="G4645" s="6">
        <v>0.36</v>
      </c>
      <c r="L4645" s="5" t="s">
        <v>641</v>
      </c>
      <c r="N4645" s="4">
        <v>1989</v>
      </c>
      <c r="O4645" s="4" t="s">
        <v>1581</v>
      </c>
      <c r="S4645" s="5" t="s">
        <v>1582</v>
      </c>
      <c r="U4645" s="5" t="s">
        <v>1583</v>
      </c>
      <c r="X4645" s="5" t="s">
        <v>153</v>
      </c>
      <c r="Y4645" s="5" t="s">
        <v>152</v>
      </c>
      <c r="Z4645" s="5" t="s">
        <v>20</v>
      </c>
      <c r="AB4645" s="5" t="s">
        <v>105</v>
      </c>
      <c r="AC4645" s="5" t="s">
        <v>506</v>
      </c>
      <c r="AF4645" s="5" t="s">
        <v>1071</v>
      </c>
      <c r="AI4645" s="5" t="s">
        <v>225</v>
      </c>
      <c r="AJ4645" s="8" t="s">
        <v>59</v>
      </c>
      <c r="AK4645" s="8" t="s">
        <v>59</v>
      </c>
    </row>
    <row r="4646" spans="1:38" hidden="1" x14ac:dyDescent="0.2">
      <c r="A4646" s="4">
        <v>3574</v>
      </c>
      <c r="B4646" s="4">
        <v>40</v>
      </c>
      <c r="C4646" s="5" t="s">
        <v>1580</v>
      </c>
      <c r="D4646" s="5" t="s">
        <v>1579</v>
      </c>
      <c r="E4646" s="4">
        <v>2000</v>
      </c>
      <c r="F4646" s="5" t="s">
        <v>227</v>
      </c>
      <c r="G4646" s="6">
        <v>0.25</v>
      </c>
      <c r="L4646" s="5" t="s">
        <v>756</v>
      </c>
      <c r="N4646" s="4">
        <v>1994</v>
      </c>
      <c r="O4646" s="4" t="s">
        <v>1581</v>
      </c>
      <c r="S4646" s="5" t="s">
        <v>1582</v>
      </c>
      <c r="U4646" s="5" t="s">
        <v>1583</v>
      </c>
      <c r="X4646" s="5" t="s">
        <v>153</v>
      </c>
      <c r="Y4646" s="5" t="s">
        <v>152</v>
      </c>
      <c r="Z4646" s="5" t="s">
        <v>20</v>
      </c>
      <c r="AB4646" s="5" t="s">
        <v>105</v>
      </c>
      <c r="AC4646" s="5" t="s">
        <v>506</v>
      </c>
      <c r="AF4646" s="5" t="s">
        <v>1584</v>
      </c>
      <c r="AI4646" s="5" t="s">
        <v>225</v>
      </c>
      <c r="AJ4646" s="8" t="s">
        <v>59</v>
      </c>
      <c r="AK4646" s="8" t="s">
        <v>59</v>
      </c>
    </row>
    <row r="4647" spans="1:38" hidden="1" x14ac:dyDescent="0.2">
      <c r="A4647" s="4">
        <v>3574</v>
      </c>
      <c r="B4647" s="4">
        <v>41</v>
      </c>
      <c r="C4647" s="5" t="s">
        <v>1580</v>
      </c>
      <c r="D4647" s="5" t="s">
        <v>1579</v>
      </c>
      <c r="E4647" s="4">
        <v>2000</v>
      </c>
      <c r="F4647" s="5" t="s">
        <v>227</v>
      </c>
      <c r="G4647" s="6">
        <v>0.125</v>
      </c>
      <c r="L4647" s="5" t="s">
        <v>638</v>
      </c>
      <c r="N4647" s="4">
        <v>1994</v>
      </c>
      <c r="O4647" s="4" t="s">
        <v>1581</v>
      </c>
      <c r="S4647" s="5" t="s">
        <v>1582</v>
      </c>
      <c r="U4647" s="5" t="s">
        <v>1583</v>
      </c>
      <c r="X4647" s="5" t="s">
        <v>153</v>
      </c>
      <c r="Y4647" s="5" t="s">
        <v>152</v>
      </c>
      <c r="Z4647" s="5" t="s">
        <v>20</v>
      </c>
      <c r="AB4647" s="5" t="s">
        <v>105</v>
      </c>
      <c r="AC4647" s="5" t="s">
        <v>506</v>
      </c>
      <c r="AF4647" s="5" t="s">
        <v>1584</v>
      </c>
      <c r="AI4647" s="5" t="s">
        <v>225</v>
      </c>
      <c r="AJ4647" s="8" t="s">
        <v>59</v>
      </c>
      <c r="AK4647" s="8" t="s">
        <v>59</v>
      </c>
    </row>
    <row r="4648" spans="1:38" hidden="1" x14ac:dyDescent="0.2">
      <c r="A4648" s="4">
        <v>3574</v>
      </c>
      <c r="B4648" s="4">
        <v>42</v>
      </c>
      <c r="C4648" s="5" t="s">
        <v>1580</v>
      </c>
      <c r="D4648" s="5" t="s">
        <v>1579</v>
      </c>
      <c r="E4648" s="4">
        <v>2000</v>
      </c>
      <c r="F4648" s="5" t="s">
        <v>227</v>
      </c>
      <c r="G4648" s="6">
        <v>0.06</v>
      </c>
      <c r="L4648" s="5" t="s">
        <v>639</v>
      </c>
      <c r="N4648" s="4">
        <v>1994</v>
      </c>
      <c r="O4648" s="4" t="s">
        <v>1581</v>
      </c>
      <c r="S4648" s="5" t="s">
        <v>1582</v>
      </c>
      <c r="U4648" s="5" t="s">
        <v>1583</v>
      </c>
      <c r="X4648" s="5" t="s">
        <v>153</v>
      </c>
      <c r="Y4648" s="5" t="s">
        <v>152</v>
      </c>
      <c r="Z4648" s="5" t="s">
        <v>20</v>
      </c>
      <c r="AB4648" s="5" t="s">
        <v>105</v>
      </c>
      <c r="AC4648" s="5" t="s">
        <v>506</v>
      </c>
      <c r="AF4648" s="5" t="s">
        <v>1584</v>
      </c>
      <c r="AI4648" s="5" t="s">
        <v>225</v>
      </c>
      <c r="AJ4648" s="8" t="s">
        <v>59</v>
      </c>
      <c r="AK4648" s="8" t="s">
        <v>59</v>
      </c>
    </row>
    <row r="4649" spans="1:38" hidden="1" x14ac:dyDescent="0.2">
      <c r="A4649" s="4">
        <v>3574</v>
      </c>
      <c r="B4649" s="4">
        <v>43</v>
      </c>
      <c r="C4649" s="5" t="s">
        <v>1580</v>
      </c>
      <c r="D4649" s="5" t="s">
        <v>1579</v>
      </c>
      <c r="E4649" s="4">
        <v>2000</v>
      </c>
      <c r="F4649" s="5" t="s">
        <v>227</v>
      </c>
      <c r="G4649" s="6">
        <v>6.5000000000000002E-2</v>
      </c>
      <c r="L4649" s="5" t="s">
        <v>640</v>
      </c>
      <c r="N4649" s="4">
        <v>1994</v>
      </c>
      <c r="O4649" s="4" t="s">
        <v>1581</v>
      </c>
      <c r="S4649" s="5" t="s">
        <v>1582</v>
      </c>
      <c r="U4649" s="5" t="s">
        <v>1583</v>
      </c>
      <c r="X4649" s="5" t="s">
        <v>153</v>
      </c>
      <c r="Y4649" s="5" t="s">
        <v>152</v>
      </c>
      <c r="Z4649" s="5" t="s">
        <v>20</v>
      </c>
      <c r="AB4649" s="5" t="s">
        <v>105</v>
      </c>
      <c r="AC4649" s="5" t="s">
        <v>506</v>
      </c>
      <c r="AF4649" s="5" t="s">
        <v>1584</v>
      </c>
      <c r="AI4649" s="5" t="s">
        <v>225</v>
      </c>
      <c r="AJ4649" s="8" t="s">
        <v>59</v>
      </c>
      <c r="AK4649" s="8" t="s">
        <v>59</v>
      </c>
    </row>
    <row r="4650" spans="1:38" hidden="1" x14ac:dyDescent="0.2">
      <c r="A4650" s="4">
        <v>3574</v>
      </c>
      <c r="B4650" s="4">
        <v>44</v>
      </c>
      <c r="C4650" s="5" t="s">
        <v>1580</v>
      </c>
      <c r="D4650" s="5" t="s">
        <v>1579</v>
      </c>
      <c r="E4650" s="4">
        <v>2000</v>
      </c>
      <c r="F4650" s="5" t="s">
        <v>227</v>
      </c>
      <c r="G4650" s="6">
        <v>0.5</v>
      </c>
      <c r="L4650" s="5" t="s">
        <v>641</v>
      </c>
      <c r="N4650" s="4">
        <v>1994</v>
      </c>
      <c r="O4650" s="4" t="s">
        <v>1581</v>
      </c>
      <c r="S4650" s="5" t="s">
        <v>1582</v>
      </c>
      <c r="U4650" s="5" t="s">
        <v>1583</v>
      </c>
      <c r="X4650" s="5" t="s">
        <v>153</v>
      </c>
      <c r="Y4650" s="5" t="s">
        <v>152</v>
      </c>
      <c r="Z4650" s="5" t="s">
        <v>20</v>
      </c>
      <c r="AB4650" s="5" t="s">
        <v>105</v>
      </c>
      <c r="AC4650" s="5" t="s">
        <v>506</v>
      </c>
      <c r="AF4650" s="5" t="s">
        <v>1584</v>
      </c>
      <c r="AI4650" s="5" t="s">
        <v>225</v>
      </c>
      <c r="AJ4650" s="8" t="s">
        <v>59</v>
      </c>
      <c r="AK4650" s="8" t="s">
        <v>59</v>
      </c>
    </row>
    <row r="4651" spans="1:38" hidden="1" x14ac:dyDescent="0.2">
      <c r="A4651" s="4">
        <v>3574</v>
      </c>
      <c r="B4651" s="4">
        <v>45</v>
      </c>
      <c r="C4651" s="5" t="s">
        <v>1580</v>
      </c>
      <c r="D4651" s="5" t="s">
        <v>1579</v>
      </c>
      <c r="E4651" s="4">
        <v>2000</v>
      </c>
      <c r="F4651" s="5" t="s">
        <v>227</v>
      </c>
      <c r="G4651" s="6">
        <v>0.23499999999999999</v>
      </c>
      <c r="L4651" s="5" t="s">
        <v>756</v>
      </c>
      <c r="N4651" s="4">
        <v>1989</v>
      </c>
      <c r="O4651" s="4" t="s">
        <v>1581</v>
      </c>
      <c r="S4651" s="11" t="s">
        <v>1586</v>
      </c>
      <c r="X4651" s="5" t="s">
        <v>153</v>
      </c>
      <c r="Y4651" s="5" t="s">
        <v>152</v>
      </c>
      <c r="Z4651" s="5" t="s">
        <v>20</v>
      </c>
      <c r="AB4651" s="5" t="s">
        <v>105</v>
      </c>
      <c r="AC4651" s="5" t="s">
        <v>506</v>
      </c>
      <c r="AF4651" s="5" t="s">
        <v>655</v>
      </c>
      <c r="AI4651" s="5" t="s">
        <v>225</v>
      </c>
      <c r="AJ4651" s="8" t="s">
        <v>59</v>
      </c>
      <c r="AK4651" s="8" t="s">
        <v>59</v>
      </c>
      <c r="AL4651" s="8" t="s">
        <v>264</v>
      </c>
    </row>
    <row r="4652" spans="1:38" hidden="1" x14ac:dyDescent="0.2">
      <c r="A4652" s="4">
        <v>3574</v>
      </c>
      <c r="B4652" s="4">
        <v>46</v>
      </c>
      <c r="C4652" s="5" t="s">
        <v>1580</v>
      </c>
      <c r="D4652" s="5" t="s">
        <v>1579</v>
      </c>
      <c r="E4652" s="4">
        <v>2000</v>
      </c>
      <c r="F4652" s="5" t="s">
        <v>227</v>
      </c>
      <c r="G4652" s="6">
        <v>0.245</v>
      </c>
      <c r="L4652" s="5" t="s">
        <v>638</v>
      </c>
      <c r="N4652" s="4">
        <v>1989</v>
      </c>
      <c r="O4652" s="4" t="s">
        <v>1581</v>
      </c>
      <c r="S4652" s="11" t="s">
        <v>1586</v>
      </c>
      <c r="X4652" s="5" t="s">
        <v>153</v>
      </c>
      <c r="Y4652" s="5" t="s">
        <v>152</v>
      </c>
      <c r="Z4652" s="5" t="s">
        <v>20</v>
      </c>
      <c r="AB4652" s="5" t="s">
        <v>105</v>
      </c>
      <c r="AC4652" s="5" t="s">
        <v>506</v>
      </c>
      <c r="AF4652" s="5" t="s">
        <v>655</v>
      </c>
      <c r="AI4652" s="5" t="s">
        <v>225</v>
      </c>
      <c r="AJ4652" s="8" t="s">
        <v>59</v>
      </c>
      <c r="AK4652" s="8" t="s">
        <v>59</v>
      </c>
      <c r="AL4652" s="8" t="s">
        <v>264</v>
      </c>
    </row>
    <row r="4653" spans="1:38" hidden="1" x14ac:dyDescent="0.2">
      <c r="A4653" s="4">
        <v>3574</v>
      </c>
      <c r="B4653" s="4">
        <v>47</v>
      </c>
      <c r="C4653" s="5" t="s">
        <v>1580</v>
      </c>
      <c r="D4653" s="5" t="s">
        <v>1579</v>
      </c>
      <c r="E4653" s="4">
        <v>2000</v>
      </c>
      <c r="F4653" s="5" t="s">
        <v>227</v>
      </c>
      <c r="G4653" s="6">
        <v>3.5000000000000003E-2</v>
      </c>
      <c r="L4653" s="5" t="s">
        <v>639</v>
      </c>
      <c r="N4653" s="4">
        <v>1989</v>
      </c>
      <c r="O4653" s="4" t="s">
        <v>1581</v>
      </c>
      <c r="S4653" s="11" t="s">
        <v>1586</v>
      </c>
      <c r="X4653" s="5" t="s">
        <v>153</v>
      </c>
      <c r="Y4653" s="5" t="s">
        <v>152</v>
      </c>
      <c r="Z4653" s="5" t="s">
        <v>20</v>
      </c>
      <c r="AB4653" s="5" t="s">
        <v>105</v>
      </c>
      <c r="AC4653" s="5" t="s">
        <v>506</v>
      </c>
      <c r="AF4653" s="5" t="s">
        <v>655</v>
      </c>
      <c r="AI4653" s="5" t="s">
        <v>225</v>
      </c>
      <c r="AJ4653" s="8" t="s">
        <v>59</v>
      </c>
      <c r="AK4653" s="8" t="s">
        <v>59</v>
      </c>
      <c r="AL4653" s="8" t="s">
        <v>264</v>
      </c>
    </row>
    <row r="4654" spans="1:38" hidden="1" x14ac:dyDescent="0.2">
      <c r="A4654" s="4">
        <v>3574</v>
      </c>
      <c r="B4654" s="4">
        <v>48</v>
      </c>
      <c r="C4654" s="5" t="s">
        <v>1580</v>
      </c>
      <c r="D4654" s="5" t="s">
        <v>1579</v>
      </c>
      <c r="E4654" s="4">
        <v>2000</v>
      </c>
      <c r="F4654" s="5" t="s">
        <v>227</v>
      </c>
      <c r="G4654" s="6">
        <v>0.13</v>
      </c>
      <c r="L4654" s="5" t="s">
        <v>640</v>
      </c>
      <c r="N4654" s="4">
        <v>1989</v>
      </c>
      <c r="O4654" s="4" t="s">
        <v>1581</v>
      </c>
      <c r="S4654" s="11" t="s">
        <v>1586</v>
      </c>
      <c r="X4654" s="5" t="s">
        <v>153</v>
      </c>
      <c r="Y4654" s="5" t="s">
        <v>152</v>
      </c>
      <c r="Z4654" s="5" t="s">
        <v>20</v>
      </c>
      <c r="AB4654" s="5" t="s">
        <v>105</v>
      </c>
      <c r="AC4654" s="5" t="s">
        <v>506</v>
      </c>
      <c r="AF4654" s="5" t="s">
        <v>655</v>
      </c>
      <c r="AI4654" s="5" t="s">
        <v>225</v>
      </c>
      <c r="AJ4654" s="8" t="s">
        <v>59</v>
      </c>
      <c r="AK4654" s="8" t="s">
        <v>59</v>
      </c>
      <c r="AL4654" s="8" t="s">
        <v>264</v>
      </c>
    </row>
    <row r="4655" spans="1:38" hidden="1" x14ac:dyDescent="0.2">
      <c r="A4655" s="4">
        <v>3574</v>
      </c>
      <c r="B4655" s="4">
        <v>49</v>
      </c>
      <c r="C4655" s="5" t="s">
        <v>1580</v>
      </c>
      <c r="D4655" s="5" t="s">
        <v>1579</v>
      </c>
      <c r="E4655" s="4">
        <v>2000</v>
      </c>
      <c r="F4655" s="5" t="s">
        <v>227</v>
      </c>
      <c r="G4655" s="6">
        <v>0.38500000000000001</v>
      </c>
      <c r="L4655" s="5" t="s">
        <v>641</v>
      </c>
      <c r="N4655" s="4">
        <v>1989</v>
      </c>
      <c r="O4655" s="4" t="s">
        <v>1581</v>
      </c>
      <c r="S4655" s="11" t="s">
        <v>1586</v>
      </c>
      <c r="X4655" s="5" t="s">
        <v>153</v>
      </c>
      <c r="Y4655" s="5" t="s">
        <v>152</v>
      </c>
      <c r="Z4655" s="5" t="s">
        <v>20</v>
      </c>
      <c r="AB4655" s="5" t="s">
        <v>105</v>
      </c>
      <c r="AC4655" s="5" t="s">
        <v>506</v>
      </c>
      <c r="AF4655" s="5" t="s">
        <v>655</v>
      </c>
      <c r="AI4655" s="5" t="s">
        <v>225</v>
      </c>
      <c r="AJ4655" s="8" t="s">
        <v>59</v>
      </c>
      <c r="AK4655" s="8" t="s">
        <v>59</v>
      </c>
      <c r="AL4655" s="8" t="s">
        <v>264</v>
      </c>
    </row>
    <row r="4656" spans="1:38" hidden="1" x14ac:dyDescent="0.2">
      <c r="A4656" s="4">
        <v>3663</v>
      </c>
      <c r="B4656" s="4">
        <v>1</v>
      </c>
      <c r="C4656" s="5" t="s">
        <v>1590</v>
      </c>
      <c r="D4656" s="5" t="s">
        <v>1589</v>
      </c>
      <c r="E4656" s="4">
        <v>1983</v>
      </c>
      <c r="F4656" s="5" t="s">
        <v>85</v>
      </c>
      <c r="G4656" s="6">
        <v>20000</v>
      </c>
      <c r="J4656" s="5" t="s">
        <v>50</v>
      </c>
      <c r="N4656" s="4">
        <v>1982</v>
      </c>
      <c r="O4656" s="5" t="s">
        <v>397</v>
      </c>
      <c r="S4656" s="5" t="s">
        <v>95</v>
      </c>
      <c r="U4656" s="5" t="s">
        <v>1591</v>
      </c>
      <c r="X4656" s="5" t="s">
        <v>92</v>
      </c>
      <c r="Y4656" s="5" t="s">
        <v>93</v>
      </c>
      <c r="Z4656" s="5" t="s">
        <v>20</v>
      </c>
      <c r="AG4656" s="5" t="s">
        <v>1592</v>
      </c>
      <c r="AI4656" s="5" t="s">
        <v>999</v>
      </c>
      <c r="AJ4656" s="8" t="s">
        <v>59</v>
      </c>
      <c r="AK4656" s="8" t="s">
        <v>114</v>
      </c>
      <c r="AL4656" s="8" t="s">
        <v>794</v>
      </c>
    </row>
    <row r="4657" spans="1:38" hidden="1" x14ac:dyDescent="0.2">
      <c r="A4657" s="4">
        <v>3663</v>
      </c>
      <c r="B4657" s="4">
        <v>2</v>
      </c>
      <c r="C4657" s="5" t="s">
        <v>1590</v>
      </c>
      <c r="D4657" s="5" t="s">
        <v>1589</v>
      </c>
      <c r="E4657" s="4">
        <v>1983</v>
      </c>
      <c r="F4657" s="5" t="s">
        <v>1350</v>
      </c>
      <c r="G4657" s="6">
        <v>8</v>
      </c>
      <c r="H4657" s="7">
        <v>8</v>
      </c>
      <c r="L4657" s="5" t="s">
        <v>1026</v>
      </c>
      <c r="N4657" s="4">
        <v>1982</v>
      </c>
      <c r="O4657" s="5" t="s">
        <v>397</v>
      </c>
      <c r="P4657" s="5" t="s">
        <v>167</v>
      </c>
      <c r="Q4657" s="5" t="s">
        <v>330</v>
      </c>
      <c r="S4657" s="5" t="s">
        <v>95</v>
      </c>
      <c r="T4657" s="5" t="s">
        <v>1593</v>
      </c>
      <c r="V4657" s="7">
        <v>4</v>
      </c>
      <c r="W4657" s="7" t="s">
        <v>133</v>
      </c>
      <c r="X4657" s="5" t="s">
        <v>92</v>
      </c>
      <c r="Y4657" s="5" t="s">
        <v>93</v>
      </c>
      <c r="Z4657" s="5" t="s">
        <v>20</v>
      </c>
      <c r="AB4657" s="5" t="s">
        <v>105</v>
      </c>
      <c r="AC4657" s="5" t="s">
        <v>1652</v>
      </c>
      <c r="AG4657" s="5" t="s">
        <v>1592</v>
      </c>
      <c r="AH4657" s="5" t="s">
        <v>1605</v>
      </c>
      <c r="AI4657" s="5" t="s">
        <v>999</v>
      </c>
      <c r="AJ4657" s="8" t="s">
        <v>59</v>
      </c>
      <c r="AK4657" s="8" t="s">
        <v>114</v>
      </c>
      <c r="AL4657" s="8" t="s">
        <v>264</v>
      </c>
    </row>
    <row r="4658" spans="1:38" hidden="1" x14ac:dyDescent="0.2">
      <c r="A4658" s="4">
        <v>3663</v>
      </c>
      <c r="B4658" s="4">
        <v>3</v>
      </c>
      <c r="C4658" s="5" t="s">
        <v>1590</v>
      </c>
      <c r="D4658" s="5" t="s">
        <v>1589</v>
      </c>
      <c r="E4658" s="4">
        <v>1983</v>
      </c>
      <c r="F4658" s="5" t="s">
        <v>1350</v>
      </c>
      <c r="G4658" s="6">
        <v>39</v>
      </c>
      <c r="H4658" s="7">
        <v>39</v>
      </c>
      <c r="L4658" s="5" t="s">
        <v>1594</v>
      </c>
      <c r="N4658" s="4">
        <v>1982</v>
      </c>
      <c r="O4658" s="5" t="s">
        <v>397</v>
      </c>
      <c r="P4658" s="5" t="s">
        <v>167</v>
      </c>
      <c r="Q4658" s="5" t="s">
        <v>330</v>
      </c>
      <c r="S4658" s="5" t="s">
        <v>95</v>
      </c>
      <c r="T4658" s="5" t="s">
        <v>1593</v>
      </c>
      <c r="V4658" s="7">
        <v>4</v>
      </c>
      <c r="W4658" s="7" t="s">
        <v>133</v>
      </c>
      <c r="X4658" s="5" t="s">
        <v>92</v>
      </c>
      <c r="Y4658" s="5" t="s">
        <v>93</v>
      </c>
      <c r="Z4658" s="5" t="s">
        <v>20</v>
      </c>
      <c r="AB4658" s="5" t="s">
        <v>105</v>
      </c>
      <c r="AC4658" s="5" t="s">
        <v>1652</v>
      </c>
      <c r="AG4658" s="5" t="s">
        <v>1592</v>
      </c>
      <c r="AH4658" s="5" t="s">
        <v>1605</v>
      </c>
      <c r="AI4658" s="5" t="s">
        <v>999</v>
      </c>
      <c r="AJ4658" s="8" t="s">
        <v>59</v>
      </c>
      <c r="AK4658" s="8" t="s">
        <v>114</v>
      </c>
      <c r="AL4658" s="8" t="s">
        <v>264</v>
      </c>
    </row>
    <row r="4659" spans="1:38" hidden="1" x14ac:dyDescent="0.2">
      <c r="A4659" s="4">
        <v>3663</v>
      </c>
      <c r="B4659" s="4">
        <v>4</v>
      </c>
      <c r="C4659" s="5" t="s">
        <v>1590</v>
      </c>
      <c r="D4659" s="5" t="s">
        <v>1589</v>
      </c>
      <c r="E4659" s="4">
        <v>1983</v>
      </c>
      <c r="F4659" s="5" t="s">
        <v>1350</v>
      </c>
      <c r="G4659" s="6">
        <v>28</v>
      </c>
      <c r="H4659" s="7">
        <v>28</v>
      </c>
      <c r="L4659" s="5" t="s">
        <v>1595</v>
      </c>
      <c r="N4659" s="4">
        <v>1982</v>
      </c>
      <c r="O4659" s="5" t="s">
        <v>397</v>
      </c>
      <c r="P4659" s="5" t="s">
        <v>167</v>
      </c>
      <c r="Q4659" s="5" t="s">
        <v>330</v>
      </c>
      <c r="S4659" s="5" t="s">
        <v>95</v>
      </c>
      <c r="T4659" s="5" t="s">
        <v>1593</v>
      </c>
      <c r="V4659" s="7">
        <v>4</v>
      </c>
      <c r="W4659" s="7" t="s">
        <v>133</v>
      </c>
      <c r="X4659" s="5" t="s">
        <v>92</v>
      </c>
      <c r="Y4659" s="5" t="s">
        <v>93</v>
      </c>
      <c r="Z4659" s="5" t="s">
        <v>20</v>
      </c>
      <c r="AB4659" s="5" t="s">
        <v>105</v>
      </c>
      <c r="AC4659" s="5" t="s">
        <v>1652</v>
      </c>
      <c r="AG4659" s="5" t="s">
        <v>1592</v>
      </c>
      <c r="AH4659" s="5" t="s">
        <v>1605</v>
      </c>
      <c r="AI4659" s="5" t="s">
        <v>999</v>
      </c>
      <c r="AJ4659" s="8" t="s">
        <v>59</v>
      </c>
      <c r="AK4659" s="8" t="s">
        <v>114</v>
      </c>
      <c r="AL4659" s="8" t="s">
        <v>264</v>
      </c>
    </row>
    <row r="4660" spans="1:38" hidden="1" x14ac:dyDescent="0.2">
      <c r="A4660" s="4">
        <v>3663</v>
      </c>
      <c r="B4660" s="4">
        <v>5</v>
      </c>
      <c r="C4660" s="5" t="s">
        <v>1590</v>
      </c>
      <c r="D4660" s="5" t="s">
        <v>1589</v>
      </c>
      <c r="E4660" s="4">
        <v>1983</v>
      </c>
      <c r="F4660" s="5" t="s">
        <v>1350</v>
      </c>
      <c r="G4660" s="6">
        <v>25</v>
      </c>
      <c r="H4660" s="7">
        <v>25</v>
      </c>
      <c r="L4660" s="5" t="s">
        <v>1567</v>
      </c>
      <c r="N4660" s="4">
        <v>1982</v>
      </c>
      <c r="O4660" s="5" t="s">
        <v>397</v>
      </c>
      <c r="P4660" s="5" t="s">
        <v>167</v>
      </c>
      <c r="Q4660" s="5" t="s">
        <v>330</v>
      </c>
      <c r="S4660" s="5" t="s">
        <v>95</v>
      </c>
      <c r="T4660" s="5" t="s">
        <v>1593</v>
      </c>
      <c r="V4660" s="7">
        <v>4</v>
      </c>
      <c r="W4660" s="7" t="s">
        <v>133</v>
      </c>
      <c r="X4660" s="5" t="s">
        <v>92</v>
      </c>
      <c r="Y4660" s="5" t="s">
        <v>93</v>
      </c>
      <c r="Z4660" s="5" t="s">
        <v>20</v>
      </c>
      <c r="AB4660" s="5" t="s">
        <v>105</v>
      </c>
      <c r="AC4660" s="5" t="s">
        <v>1652</v>
      </c>
      <c r="AG4660" s="5" t="s">
        <v>1592</v>
      </c>
      <c r="AH4660" s="5" t="s">
        <v>1605</v>
      </c>
      <c r="AI4660" s="5" t="s">
        <v>999</v>
      </c>
      <c r="AJ4660" s="8" t="s">
        <v>59</v>
      </c>
      <c r="AK4660" s="8" t="s">
        <v>114</v>
      </c>
      <c r="AL4660" s="8" t="s">
        <v>264</v>
      </c>
    </row>
    <row r="4661" spans="1:38" hidden="1" x14ac:dyDescent="0.2">
      <c r="A4661" s="4">
        <v>3663</v>
      </c>
      <c r="B4661" s="4">
        <v>6</v>
      </c>
      <c r="C4661" s="5" t="s">
        <v>1590</v>
      </c>
      <c r="D4661" s="5" t="s">
        <v>1589</v>
      </c>
      <c r="E4661" s="4">
        <v>1983</v>
      </c>
      <c r="F4661" s="5" t="s">
        <v>1350</v>
      </c>
      <c r="G4661" s="6">
        <v>16</v>
      </c>
      <c r="H4661" s="7">
        <v>16</v>
      </c>
      <c r="L4661" s="5" t="s">
        <v>1568</v>
      </c>
      <c r="N4661" s="4">
        <v>1982</v>
      </c>
      <c r="O4661" s="5" t="s">
        <v>397</v>
      </c>
      <c r="P4661" s="5" t="s">
        <v>167</v>
      </c>
      <c r="Q4661" s="5" t="s">
        <v>330</v>
      </c>
      <c r="S4661" s="5" t="s">
        <v>95</v>
      </c>
      <c r="T4661" s="5" t="s">
        <v>1593</v>
      </c>
      <c r="V4661" s="7">
        <v>4</v>
      </c>
      <c r="W4661" s="7" t="s">
        <v>133</v>
      </c>
      <c r="X4661" s="5" t="s">
        <v>92</v>
      </c>
      <c r="Y4661" s="5" t="s">
        <v>93</v>
      </c>
      <c r="Z4661" s="5" t="s">
        <v>20</v>
      </c>
      <c r="AB4661" s="5" t="s">
        <v>105</v>
      </c>
      <c r="AC4661" s="5" t="s">
        <v>1652</v>
      </c>
      <c r="AG4661" s="5" t="s">
        <v>1592</v>
      </c>
      <c r="AH4661" s="5" t="s">
        <v>1605</v>
      </c>
      <c r="AI4661" s="5" t="s">
        <v>999</v>
      </c>
      <c r="AJ4661" s="8" t="s">
        <v>59</v>
      </c>
      <c r="AK4661" s="8" t="s">
        <v>114</v>
      </c>
      <c r="AL4661" s="8" t="s">
        <v>264</v>
      </c>
    </row>
    <row r="4662" spans="1:38" hidden="1" x14ac:dyDescent="0.2">
      <c r="A4662" s="4">
        <v>3663</v>
      </c>
      <c r="B4662" s="4">
        <v>7</v>
      </c>
      <c r="C4662" s="5" t="s">
        <v>1590</v>
      </c>
      <c r="D4662" s="5" t="s">
        <v>1589</v>
      </c>
      <c r="E4662" s="4">
        <v>1983</v>
      </c>
      <c r="F4662" s="5" t="s">
        <v>1350</v>
      </c>
      <c r="G4662" s="6">
        <v>11</v>
      </c>
      <c r="H4662" s="7">
        <v>11</v>
      </c>
      <c r="L4662" s="5" t="s">
        <v>1559</v>
      </c>
      <c r="N4662" s="4">
        <v>1982</v>
      </c>
      <c r="O4662" s="5" t="s">
        <v>397</v>
      </c>
      <c r="P4662" s="5" t="s">
        <v>167</v>
      </c>
      <c r="Q4662" s="5" t="s">
        <v>330</v>
      </c>
      <c r="S4662" s="5" t="s">
        <v>95</v>
      </c>
      <c r="T4662" s="5" t="s">
        <v>1593</v>
      </c>
      <c r="V4662" s="7">
        <v>4</v>
      </c>
      <c r="W4662" s="7" t="s">
        <v>133</v>
      </c>
      <c r="X4662" s="5" t="s">
        <v>92</v>
      </c>
      <c r="Y4662" s="5" t="s">
        <v>93</v>
      </c>
      <c r="Z4662" s="5" t="s">
        <v>20</v>
      </c>
      <c r="AB4662" s="5" t="s">
        <v>105</v>
      </c>
      <c r="AC4662" s="5" t="s">
        <v>1652</v>
      </c>
      <c r="AG4662" s="5" t="s">
        <v>1592</v>
      </c>
      <c r="AH4662" s="5" t="s">
        <v>1605</v>
      </c>
      <c r="AI4662" s="5" t="s">
        <v>999</v>
      </c>
      <c r="AJ4662" s="8" t="s">
        <v>59</v>
      </c>
      <c r="AK4662" s="8" t="s">
        <v>114</v>
      </c>
      <c r="AL4662" s="8" t="s">
        <v>264</v>
      </c>
    </row>
    <row r="4663" spans="1:38" hidden="1" x14ac:dyDescent="0.2">
      <c r="A4663" s="4">
        <v>3663</v>
      </c>
      <c r="B4663" s="4">
        <v>8</v>
      </c>
      <c r="C4663" s="5" t="s">
        <v>1590</v>
      </c>
      <c r="D4663" s="5" t="s">
        <v>1589</v>
      </c>
      <c r="E4663" s="4">
        <v>1983</v>
      </c>
      <c r="F4663" s="5" t="s">
        <v>1350</v>
      </c>
      <c r="G4663" s="6">
        <v>1</v>
      </c>
      <c r="H4663" s="7">
        <v>1</v>
      </c>
      <c r="L4663" s="5" t="s">
        <v>1569</v>
      </c>
      <c r="N4663" s="4">
        <v>1982</v>
      </c>
      <c r="O4663" s="5" t="s">
        <v>397</v>
      </c>
      <c r="P4663" s="5" t="s">
        <v>167</v>
      </c>
      <c r="Q4663" s="5" t="s">
        <v>330</v>
      </c>
      <c r="S4663" s="5" t="s">
        <v>95</v>
      </c>
      <c r="T4663" s="5" t="s">
        <v>1593</v>
      </c>
      <c r="V4663" s="7">
        <v>4</v>
      </c>
      <c r="W4663" s="7" t="s">
        <v>133</v>
      </c>
      <c r="X4663" s="5" t="s">
        <v>92</v>
      </c>
      <c r="Y4663" s="5" t="s">
        <v>93</v>
      </c>
      <c r="Z4663" s="5" t="s">
        <v>20</v>
      </c>
      <c r="AB4663" s="5" t="s">
        <v>105</v>
      </c>
      <c r="AC4663" s="5" t="s">
        <v>1652</v>
      </c>
      <c r="AG4663" s="5" t="s">
        <v>1592</v>
      </c>
      <c r="AH4663" s="5" t="s">
        <v>1605</v>
      </c>
      <c r="AI4663" s="5" t="s">
        <v>999</v>
      </c>
      <c r="AJ4663" s="8" t="s">
        <v>59</v>
      </c>
      <c r="AK4663" s="8" t="s">
        <v>114</v>
      </c>
      <c r="AL4663" s="8" t="s">
        <v>264</v>
      </c>
    </row>
    <row r="4664" spans="1:38" hidden="1" x14ac:dyDescent="0.2">
      <c r="A4664" s="4">
        <v>3663</v>
      </c>
      <c r="B4664" s="4">
        <v>9</v>
      </c>
      <c r="C4664" s="5" t="s">
        <v>1590</v>
      </c>
      <c r="D4664" s="5" t="s">
        <v>1589</v>
      </c>
      <c r="E4664" s="4">
        <v>1983</v>
      </c>
      <c r="F4664" s="5" t="s">
        <v>1350</v>
      </c>
      <c r="G4664" s="6">
        <v>1</v>
      </c>
      <c r="H4664" s="7">
        <v>1</v>
      </c>
      <c r="L4664" s="5" t="s">
        <v>1570</v>
      </c>
      <c r="N4664" s="4">
        <v>1982</v>
      </c>
      <c r="O4664" s="5" t="s">
        <v>397</v>
      </c>
      <c r="P4664" s="5" t="s">
        <v>167</v>
      </c>
      <c r="Q4664" s="5" t="s">
        <v>330</v>
      </c>
      <c r="S4664" s="5" t="s">
        <v>95</v>
      </c>
      <c r="T4664" s="5" t="s">
        <v>1593</v>
      </c>
      <c r="V4664" s="7">
        <v>4</v>
      </c>
      <c r="W4664" s="7" t="s">
        <v>133</v>
      </c>
      <c r="X4664" s="5" t="s">
        <v>92</v>
      </c>
      <c r="Y4664" s="5" t="s">
        <v>93</v>
      </c>
      <c r="Z4664" s="5" t="s">
        <v>20</v>
      </c>
      <c r="AB4664" s="5" t="s">
        <v>105</v>
      </c>
      <c r="AC4664" s="5" t="s">
        <v>1652</v>
      </c>
      <c r="AG4664" s="5" t="s">
        <v>1592</v>
      </c>
      <c r="AH4664" s="5" t="s">
        <v>1605</v>
      </c>
      <c r="AI4664" s="5" t="s">
        <v>999</v>
      </c>
      <c r="AJ4664" s="8" t="s">
        <v>59</v>
      </c>
      <c r="AK4664" s="8" t="s">
        <v>114</v>
      </c>
      <c r="AL4664" s="8" t="s">
        <v>264</v>
      </c>
    </row>
    <row r="4665" spans="1:38" hidden="1" x14ac:dyDescent="0.2">
      <c r="A4665" s="4">
        <v>3663</v>
      </c>
      <c r="B4665" s="4">
        <v>10</v>
      </c>
      <c r="C4665" s="5" t="s">
        <v>1590</v>
      </c>
      <c r="D4665" s="5" t="s">
        <v>1589</v>
      </c>
      <c r="E4665" s="4">
        <v>1983</v>
      </c>
      <c r="F4665" s="5" t="s">
        <v>1350</v>
      </c>
      <c r="G4665" s="6">
        <v>1</v>
      </c>
      <c r="H4665" s="7">
        <v>1</v>
      </c>
      <c r="L4665" s="5" t="s">
        <v>1596</v>
      </c>
      <c r="N4665" s="4">
        <v>1982</v>
      </c>
      <c r="O4665" s="5" t="s">
        <v>397</v>
      </c>
      <c r="P4665" s="5" t="s">
        <v>167</v>
      </c>
      <c r="Q4665" s="5" t="s">
        <v>330</v>
      </c>
      <c r="S4665" s="5" t="s">
        <v>95</v>
      </c>
      <c r="T4665" s="5" t="s">
        <v>1593</v>
      </c>
      <c r="V4665" s="7">
        <v>4</v>
      </c>
      <c r="W4665" s="7" t="s">
        <v>133</v>
      </c>
      <c r="X4665" s="5" t="s">
        <v>92</v>
      </c>
      <c r="Y4665" s="5" t="s">
        <v>93</v>
      </c>
      <c r="Z4665" s="5" t="s">
        <v>20</v>
      </c>
      <c r="AB4665" s="5" t="s">
        <v>105</v>
      </c>
      <c r="AC4665" s="5" t="s">
        <v>1652</v>
      </c>
      <c r="AG4665" s="5" t="s">
        <v>1592</v>
      </c>
      <c r="AH4665" s="5" t="s">
        <v>1605</v>
      </c>
      <c r="AI4665" s="5" t="s">
        <v>999</v>
      </c>
      <c r="AJ4665" s="8" t="s">
        <v>59</v>
      </c>
      <c r="AK4665" s="8" t="s">
        <v>114</v>
      </c>
      <c r="AL4665" s="8" t="s">
        <v>264</v>
      </c>
    </row>
    <row r="4666" spans="1:38" hidden="1" x14ac:dyDescent="0.2">
      <c r="A4666" s="4">
        <v>3663</v>
      </c>
      <c r="B4666" s="4">
        <v>11</v>
      </c>
      <c r="C4666" s="5" t="s">
        <v>1590</v>
      </c>
      <c r="D4666" s="5" t="s">
        <v>1589</v>
      </c>
      <c r="E4666" s="4">
        <v>1983</v>
      </c>
      <c r="F4666" s="5" t="s">
        <v>1350</v>
      </c>
      <c r="G4666" s="6">
        <v>1</v>
      </c>
      <c r="H4666" s="7">
        <v>1</v>
      </c>
      <c r="L4666" s="5" t="s">
        <v>1599</v>
      </c>
      <c r="N4666" s="4">
        <v>1982</v>
      </c>
      <c r="O4666" s="5" t="s">
        <v>397</v>
      </c>
      <c r="P4666" s="5" t="s">
        <v>167</v>
      </c>
      <c r="Q4666" s="5" t="s">
        <v>330</v>
      </c>
      <c r="S4666" s="5" t="s">
        <v>95</v>
      </c>
      <c r="T4666" s="5" t="s">
        <v>1593</v>
      </c>
      <c r="V4666" s="7">
        <v>4</v>
      </c>
      <c r="W4666" s="7" t="s">
        <v>133</v>
      </c>
      <c r="X4666" s="5" t="s">
        <v>92</v>
      </c>
      <c r="Y4666" s="5" t="s">
        <v>93</v>
      </c>
      <c r="Z4666" s="5" t="s">
        <v>20</v>
      </c>
      <c r="AB4666" s="5" t="s">
        <v>105</v>
      </c>
      <c r="AC4666" s="5" t="s">
        <v>1652</v>
      </c>
      <c r="AG4666" s="5" t="s">
        <v>1592</v>
      </c>
      <c r="AH4666" s="5" t="s">
        <v>1605</v>
      </c>
      <c r="AI4666" s="5" t="s">
        <v>999</v>
      </c>
      <c r="AJ4666" s="8" t="s">
        <v>59</v>
      </c>
      <c r="AK4666" s="8" t="s">
        <v>114</v>
      </c>
      <c r="AL4666" s="8" t="s">
        <v>264</v>
      </c>
    </row>
    <row r="4667" spans="1:38" hidden="1" x14ac:dyDescent="0.2">
      <c r="A4667" s="4">
        <v>3663</v>
      </c>
      <c r="B4667" s="4">
        <v>12</v>
      </c>
      <c r="C4667" s="5" t="s">
        <v>1590</v>
      </c>
      <c r="D4667" s="5" t="s">
        <v>1589</v>
      </c>
      <c r="E4667" s="4">
        <v>1983</v>
      </c>
      <c r="F4667" s="5" t="s">
        <v>1350</v>
      </c>
      <c r="G4667" s="6">
        <v>3</v>
      </c>
      <c r="H4667" s="7">
        <v>3</v>
      </c>
      <c r="L4667" s="5" t="s">
        <v>1600</v>
      </c>
      <c r="N4667" s="4">
        <v>1982</v>
      </c>
      <c r="O4667" s="5" t="s">
        <v>397</v>
      </c>
      <c r="P4667" s="5" t="s">
        <v>167</v>
      </c>
      <c r="Q4667" s="5" t="s">
        <v>330</v>
      </c>
      <c r="S4667" s="5" t="s">
        <v>95</v>
      </c>
      <c r="T4667" s="5" t="s">
        <v>1593</v>
      </c>
      <c r="V4667" s="7">
        <v>4</v>
      </c>
      <c r="W4667" s="7" t="s">
        <v>133</v>
      </c>
      <c r="X4667" s="5" t="s">
        <v>92</v>
      </c>
      <c r="Y4667" s="5" t="s">
        <v>93</v>
      </c>
      <c r="Z4667" s="5" t="s">
        <v>20</v>
      </c>
      <c r="AB4667" s="5" t="s">
        <v>105</v>
      </c>
      <c r="AC4667" s="5" t="s">
        <v>1652</v>
      </c>
      <c r="AG4667" s="5" t="s">
        <v>1592</v>
      </c>
      <c r="AH4667" s="5" t="s">
        <v>1605</v>
      </c>
      <c r="AI4667" s="5" t="s">
        <v>999</v>
      </c>
      <c r="AJ4667" s="8" t="s">
        <v>59</v>
      </c>
      <c r="AK4667" s="8" t="s">
        <v>114</v>
      </c>
      <c r="AL4667" s="8" t="s">
        <v>264</v>
      </c>
    </row>
    <row r="4668" spans="1:38" hidden="1" x14ac:dyDescent="0.2">
      <c r="A4668" s="4">
        <v>3663</v>
      </c>
      <c r="B4668" s="4">
        <v>13</v>
      </c>
      <c r="C4668" s="5" t="s">
        <v>1590</v>
      </c>
      <c r="D4668" s="5" t="s">
        <v>1589</v>
      </c>
      <c r="E4668" s="4">
        <v>1983</v>
      </c>
      <c r="F4668" s="5" t="s">
        <v>165</v>
      </c>
      <c r="G4668" s="6">
        <v>0</v>
      </c>
      <c r="N4668" s="4">
        <v>1982</v>
      </c>
      <c r="O4668" s="5" t="s">
        <v>397</v>
      </c>
      <c r="S4668" s="5" t="s">
        <v>95</v>
      </c>
      <c r="U4668" s="5" t="s">
        <v>1591</v>
      </c>
      <c r="X4668" s="5" t="s">
        <v>92</v>
      </c>
      <c r="Y4668" s="5" t="s">
        <v>93</v>
      </c>
      <c r="Z4668" s="5" t="s">
        <v>20</v>
      </c>
      <c r="AB4668" s="5" t="s">
        <v>184</v>
      </c>
      <c r="AG4668" s="5" t="s">
        <v>1592</v>
      </c>
      <c r="AH4668" s="5" t="s">
        <v>1603</v>
      </c>
      <c r="AI4668" s="5" t="s">
        <v>999</v>
      </c>
      <c r="AJ4668" s="8" t="s">
        <v>59</v>
      </c>
      <c r="AK4668" s="8" t="s">
        <v>114</v>
      </c>
    </row>
    <row r="4669" spans="1:38" hidden="1" x14ac:dyDescent="0.2">
      <c r="A4669" s="4">
        <v>3663</v>
      </c>
      <c r="B4669" s="4">
        <v>14</v>
      </c>
      <c r="C4669" s="5" t="s">
        <v>1590</v>
      </c>
      <c r="D4669" s="5" t="s">
        <v>1589</v>
      </c>
      <c r="E4669" s="4">
        <v>1983</v>
      </c>
      <c r="F4669" s="5" t="s">
        <v>809</v>
      </c>
      <c r="G4669" s="6">
        <f>H4669/244</f>
        <v>2.8688524590163935E-2</v>
      </c>
      <c r="H4669" s="7">
        <v>7</v>
      </c>
      <c r="L4669" s="5" t="s">
        <v>1026</v>
      </c>
      <c r="N4669" s="4">
        <v>1981</v>
      </c>
      <c r="O4669" s="5" t="s">
        <v>397</v>
      </c>
      <c r="S4669" s="5" t="s">
        <v>95</v>
      </c>
      <c r="T4669" s="5" t="s">
        <v>1604</v>
      </c>
      <c r="V4669" s="7">
        <v>90</v>
      </c>
      <c r="W4669" s="7" t="s">
        <v>133</v>
      </c>
      <c r="X4669" s="5" t="s">
        <v>92</v>
      </c>
      <c r="Y4669" s="5" t="s">
        <v>93</v>
      </c>
      <c r="Z4669" s="5" t="s">
        <v>20</v>
      </c>
      <c r="AB4669" s="5" t="s">
        <v>184</v>
      </c>
      <c r="AC4669" s="5" t="s">
        <v>1002</v>
      </c>
      <c r="AH4669" s="5" t="s">
        <v>1606</v>
      </c>
      <c r="AI4669" s="5" t="s">
        <v>999</v>
      </c>
      <c r="AJ4669" s="8" t="s">
        <v>59</v>
      </c>
      <c r="AK4669" s="8" t="s">
        <v>114</v>
      </c>
      <c r="AL4669" s="8" t="s">
        <v>264</v>
      </c>
    </row>
    <row r="4670" spans="1:38" hidden="1" x14ac:dyDescent="0.2">
      <c r="A4670" s="4">
        <v>3663</v>
      </c>
      <c r="B4670" s="4">
        <v>15</v>
      </c>
      <c r="C4670" s="5" t="s">
        <v>1590</v>
      </c>
      <c r="D4670" s="5" t="s">
        <v>1589</v>
      </c>
      <c r="E4670" s="4">
        <v>1983</v>
      </c>
      <c r="F4670" s="5" t="s">
        <v>809</v>
      </c>
      <c r="G4670" s="6">
        <f t="shared" ref="G4670:G4695" si="16">H4670/244</f>
        <v>0.14344262295081966</v>
      </c>
      <c r="H4670" s="7">
        <v>35</v>
      </c>
      <c r="L4670" s="5" t="s">
        <v>1594</v>
      </c>
      <c r="N4670" s="4">
        <v>1981</v>
      </c>
      <c r="O4670" s="5" t="s">
        <v>397</v>
      </c>
      <c r="S4670" s="5" t="s">
        <v>95</v>
      </c>
      <c r="T4670" s="5" t="s">
        <v>1604</v>
      </c>
      <c r="V4670" s="7">
        <v>90</v>
      </c>
      <c r="W4670" s="7" t="s">
        <v>133</v>
      </c>
      <c r="X4670" s="5" t="s">
        <v>92</v>
      </c>
      <c r="Y4670" s="5" t="s">
        <v>93</v>
      </c>
      <c r="Z4670" s="5" t="s">
        <v>20</v>
      </c>
      <c r="AB4670" s="5" t="s">
        <v>184</v>
      </c>
      <c r="AC4670" s="5" t="s">
        <v>1002</v>
      </c>
      <c r="AH4670" s="5" t="s">
        <v>1606</v>
      </c>
      <c r="AI4670" s="5" t="s">
        <v>999</v>
      </c>
      <c r="AJ4670" s="8" t="s">
        <v>59</v>
      </c>
      <c r="AK4670" s="8" t="s">
        <v>114</v>
      </c>
      <c r="AL4670" s="8" t="s">
        <v>264</v>
      </c>
    </row>
    <row r="4671" spans="1:38" hidden="1" x14ac:dyDescent="0.2">
      <c r="A4671" s="4">
        <v>3663</v>
      </c>
      <c r="B4671" s="4">
        <v>16</v>
      </c>
      <c r="C4671" s="5" t="s">
        <v>1590</v>
      </c>
      <c r="D4671" s="5" t="s">
        <v>1589</v>
      </c>
      <c r="E4671" s="4">
        <v>1983</v>
      </c>
      <c r="F4671" s="5" t="s">
        <v>809</v>
      </c>
      <c r="G4671" s="6">
        <f t="shared" si="16"/>
        <v>0.21311475409836064</v>
      </c>
      <c r="H4671" s="7">
        <v>52</v>
      </c>
      <c r="L4671" s="5" t="s">
        <v>1595</v>
      </c>
      <c r="N4671" s="4">
        <v>1981</v>
      </c>
      <c r="O4671" s="5" t="s">
        <v>397</v>
      </c>
      <c r="S4671" s="5" t="s">
        <v>95</v>
      </c>
      <c r="T4671" s="5" t="s">
        <v>1604</v>
      </c>
      <c r="V4671" s="7">
        <v>90</v>
      </c>
      <c r="W4671" s="7" t="s">
        <v>133</v>
      </c>
      <c r="X4671" s="5" t="s">
        <v>92</v>
      </c>
      <c r="Y4671" s="5" t="s">
        <v>93</v>
      </c>
      <c r="Z4671" s="5" t="s">
        <v>20</v>
      </c>
      <c r="AB4671" s="5" t="s">
        <v>184</v>
      </c>
      <c r="AC4671" s="5" t="s">
        <v>1002</v>
      </c>
      <c r="AH4671" s="5" t="s">
        <v>1606</v>
      </c>
      <c r="AI4671" s="5" t="s">
        <v>999</v>
      </c>
      <c r="AJ4671" s="8" t="s">
        <v>59</v>
      </c>
      <c r="AK4671" s="8" t="s">
        <v>114</v>
      </c>
      <c r="AL4671" s="8" t="s">
        <v>264</v>
      </c>
    </row>
    <row r="4672" spans="1:38" hidden="1" x14ac:dyDescent="0.2">
      <c r="A4672" s="4">
        <v>3663</v>
      </c>
      <c r="B4672" s="4">
        <v>17</v>
      </c>
      <c r="C4672" s="5" t="s">
        <v>1590</v>
      </c>
      <c r="D4672" s="5" t="s">
        <v>1589</v>
      </c>
      <c r="E4672" s="4">
        <v>1983</v>
      </c>
      <c r="F4672" s="5" t="s">
        <v>809</v>
      </c>
      <c r="G4672" s="6">
        <f t="shared" si="16"/>
        <v>9.8360655737704916E-2</v>
      </c>
      <c r="H4672" s="7">
        <v>24</v>
      </c>
      <c r="L4672" s="5" t="s">
        <v>1567</v>
      </c>
      <c r="N4672" s="4">
        <v>1981</v>
      </c>
      <c r="O4672" s="5" t="s">
        <v>397</v>
      </c>
      <c r="S4672" s="5" t="s">
        <v>95</v>
      </c>
      <c r="T4672" s="5" t="s">
        <v>1604</v>
      </c>
      <c r="V4672" s="7">
        <v>90</v>
      </c>
      <c r="W4672" s="7" t="s">
        <v>133</v>
      </c>
      <c r="X4672" s="5" t="s">
        <v>92</v>
      </c>
      <c r="Y4672" s="5" t="s">
        <v>93</v>
      </c>
      <c r="Z4672" s="5" t="s">
        <v>20</v>
      </c>
      <c r="AB4672" s="5" t="s">
        <v>184</v>
      </c>
      <c r="AC4672" s="5" t="s">
        <v>1002</v>
      </c>
      <c r="AH4672" s="5" t="s">
        <v>1606</v>
      </c>
      <c r="AI4672" s="5" t="s">
        <v>999</v>
      </c>
      <c r="AJ4672" s="8" t="s">
        <v>59</v>
      </c>
      <c r="AK4672" s="8" t="s">
        <v>114</v>
      </c>
      <c r="AL4672" s="8" t="s">
        <v>264</v>
      </c>
    </row>
    <row r="4673" spans="1:38" hidden="1" x14ac:dyDescent="0.2">
      <c r="A4673" s="4">
        <v>3663</v>
      </c>
      <c r="B4673" s="4">
        <v>18</v>
      </c>
      <c r="C4673" s="5" t="s">
        <v>1590</v>
      </c>
      <c r="D4673" s="5" t="s">
        <v>1589</v>
      </c>
      <c r="E4673" s="4">
        <v>1983</v>
      </c>
      <c r="F4673" s="5" t="s">
        <v>809</v>
      </c>
      <c r="G4673" s="6">
        <f t="shared" si="16"/>
        <v>2.4590163934426229E-2</v>
      </c>
      <c r="H4673" s="7">
        <v>6</v>
      </c>
      <c r="L4673" s="5" t="s">
        <v>1568</v>
      </c>
      <c r="N4673" s="4">
        <v>1981</v>
      </c>
      <c r="O4673" s="5" t="s">
        <v>397</v>
      </c>
      <c r="S4673" s="5" t="s">
        <v>95</v>
      </c>
      <c r="T4673" s="5" t="s">
        <v>1604</v>
      </c>
      <c r="V4673" s="7">
        <v>90</v>
      </c>
      <c r="W4673" s="7" t="s">
        <v>133</v>
      </c>
      <c r="X4673" s="5" t="s">
        <v>92</v>
      </c>
      <c r="Y4673" s="5" t="s">
        <v>93</v>
      </c>
      <c r="Z4673" s="5" t="s">
        <v>20</v>
      </c>
      <c r="AB4673" s="5" t="s">
        <v>184</v>
      </c>
      <c r="AC4673" s="5" t="s">
        <v>1002</v>
      </c>
      <c r="AH4673" s="5" t="s">
        <v>1606</v>
      </c>
      <c r="AI4673" s="5" t="s">
        <v>999</v>
      </c>
      <c r="AJ4673" s="8" t="s">
        <v>59</v>
      </c>
      <c r="AK4673" s="8" t="s">
        <v>114</v>
      </c>
      <c r="AL4673" s="8" t="s">
        <v>264</v>
      </c>
    </row>
    <row r="4674" spans="1:38" hidden="1" x14ac:dyDescent="0.2">
      <c r="A4674" s="4">
        <v>3663</v>
      </c>
      <c r="B4674" s="4">
        <v>19</v>
      </c>
      <c r="C4674" s="5" t="s">
        <v>1590</v>
      </c>
      <c r="D4674" s="5" t="s">
        <v>1589</v>
      </c>
      <c r="E4674" s="4">
        <v>1983</v>
      </c>
      <c r="F4674" s="5" t="s">
        <v>809</v>
      </c>
      <c r="G4674" s="6">
        <f t="shared" si="16"/>
        <v>0.13934426229508196</v>
      </c>
      <c r="H4674" s="7">
        <v>34</v>
      </c>
      <c r="L4674" s="5" t="s">
        <v>1559</v>
      </c>
      <c r="N4674" s="4">
        <v>1981</v>
      </c>
      <c r="O4674" s="5" t="s">
        <v>397</v>
      </c>
      <c r="S4674" s="5" t="s">
        <v>95</v>
      </c>
      <c r="T4674" s="5" t="s">
        <v>1604</v>
      </c>
      <c r="V4674" s="7">
        <v>90</v>
      </c>
      <c r="W4674" s="7" t="s">
        <v>133</v>
      </c>
      <c r="X4674" s="5" t="s">
        <v>92</v>
      </c>
      <c r="Y4674" s="5" t="s">
        <v>93</v>
      </c>
      <c r="Z4674" s="5" t="s">
        <v>20</v>
      </c>
      <c r="AB4674" s="5" t="s">
        <v>184</v>
      </c>
      <c r="AC4674" s="5" t="s">
        <v>1002</v>
      </c>
      <c r="AH4674" s="5" t="s">
        <v>1606</v>
      </c>
      <c r="AI4674" s="5" t="s">
        <v>999</v>
      </c>
      <c r="AJ4674" s="8" t="s">
        <v>59</v>
      </c>
      <c r="AK4674" s="8" t="s">
        <v>114</v>
      </c>
      <c r="AL4674" s="8" t="s">
        <v>264</v>
      </c>
    </row>
    <row r="4675" spans="1:38" hidden="1" x14ac:dyDescent="0.2">
      <c r="A4675" s="4">
        <v>3663</v>
      </c>
      <c r="B4675" s="4">
        <v>20</v>
      </c>
      <c r="C4675" s="5" t="s">
        <v>1590</v>
      </c>
      <c r="D4675" s="5" t="s">
        <v>1589</v>
      </c>
      <c r="E4675" s="4">
        <v>1983</v>
      </c>
      <c r="F4675" s="5" t="s">
        <v>809</v>
      </c>
      <c r="G4675" s="6">
        <f t="shared" si="16"/>
        <v>0.13114754098360656</v>
      </c>
      <c r="H4675" s="7">
        <v>32</v>
      </c>
      <c r="L4675" s="5" t="s">
        <v>1569</v>
      </c>
      <c r="N4675" s="4">
        <v>1981</v>
      </c>
      <c r="O4675" s="5" t="s">
        <v>397</v>
      </c>
      <c r="S4675" s="5" t="s">
        <v>95</v>
      </c>
      <c r="T4675" s="5" t="s">
        <v>1604</v>
      </c>
      <c r="V4675" s="7">
        <v>90</v>
      </c>
      <c r="W4675" s="7" t="s">
        <v>133</v>
      </c>
      <c r="X4675" s="5" t="s">
        <v>92</v>
      </c>
      <c r="Y4675" s="5" t="s">
        <v>93</v>
      </c>
      <c r="Z4675" s="5" t="s">
        <v>20</v>
      </c>
      <c r="AB4675" s="5" t="s">
        <v>184</v>
      </c>
      <c r="AC4675" s="5" t="s">
        <v>1002</v>
      </c>
      <c r="AH4675" s="5" t="s">
        <v>1606</v>
      </c>
      <c r="AI4675" s="5" t="s">
        <v>999</v>
      </c>
      <c r="AJ4675" s="8" t="s">
        <v>59</v>
      </c>
      <c r="AK4675" s="8" t="s">
        <v>114</v>
      </c>
      <c r="AL4675" s="8" t="s">
        <v>264</v>
      </c>
    </row>
    <row r="4676" spans="1:38" hidden="1" x14ac:dyDescent="0.2">
      <c r="A4676" s="4">
        <v>3663</v>
      </c>
      <c r="B4676" s="4">
        <v>21</v>
      </c>
      <c r="C4676" s="5" t="s">
        <v>1590</v>
      </c>
      <c r="D4676" s="5" t="s">
        <v>1589</v>
      </c>
      <c r="E4676" s="4">
        <v>1983</v>
      </c>
      <c r="F4676" s="5" t="s">
        <v>809</v>
      </c>
      <c r="G4676" s="6">
        <f t="shared" si="16"/>
        <v>1.6393442622950821E-2</v>
      </c>
      <c r="H4676" s="7">
        <v>4</v>
      </c>
      <c r="L4676" s="5" t="s">
        <v>1570</v>
      </c>
      <c r="N4676" s="4">
        <v>1981</v>
      </c>
      <c r="O4676" s="5" t="s">
        <v>397</v>
      </c>
      <c r="S4676" s="5" t="s">
        <v>95</v>
      </c>
      <c r="T4676" s="5" t="s">
        <v>1604</v>
      </c>
      <c r="V4676" s="7">
        <v>90</v>
      </c>
      <c r="W4676" s="7" t="s">
        <v>133</v>
      </c>
      <c r="X4676" s="5" t="s">
        <v>92</v>
      </c>
      <c r="Y4676" s="5" t="s">
        <v>93</v>
      </c>
      <c r="Z4676" s="5" t="s">
        <v>20</v>
      </c>
      <c r="AB4676" s="5" t="s">
        <v>184</v>
      </c>
      <c r="AC4676" s="5" t="s">
        <v>1002</v>
      </c>
      <c r="AH4676" s="5" t="s">
        <v>1606</v>
      </c>
      <c r="AI4676" s="5" t="s">
        <v>999</v>
      </c>
      <c r="AJ4676" s="8" t="s">
        <v>59</v>
      </c>
      <c r="AK4676" s="8" t="s">
        <v>114</v>
      </c>
      <c r="AL4676" s="8" t="s">
        <v>264</v>
      </c>
    </row>
    <row r="4677" spans="1:38" hidden="1" x14ac:dyDescent="0.2">
      <c r="A4677" s="4">
        <v>3663</v>
      </c>
      <c r="B4677" s="4">
        <v>22</v>
      </c>
      <c r="C4677" s="5" t="s">
        <v>1590</v>
      </c>
      <c r="D4677" s="5" t="s">
        <v>1589</v>
      </c>
      <c r="E4677" s="4">
        <v>1983</v>
      </c>
      <c r="F4677" s="5" t="s">
        <v>809</v>
      </c>
      <c r="G4677" s="6">
        <f t="shared" si="16"/>
        <v>1.6393442622950821E-2</v>
      </c>
      <c r="H4677" s="7">
        <v>4</v>
      </c>
      <c r="L4677" s="5" t="s">
        <v>1596</v>
      </c>
      <c r="N4677" s="4">
        <v>1981</v>
      </c>
      <c r="O4677" s="5" t="s">
        <v>397</v>
      </c>
      <c r="S4677" s="5" t="s">
        <v>95</v>
      </c>
      <c r="T4677" s="5" t="s">
        <v>1604</v>
      </c>
      <c r="V4677" s="7">
        <v>90</v>
      </c>
      <c r="W4677" s="7" t="s">
        <v>133</v>
      </c>
      <c r="X4677" s="5" t="s">
        <v>92</v>
      </c>
      <c r="Y4677" s="5" t="s">
        <v>93</v>
      </c>
      <c r="Z4677" s="5" t="s">
        <v>20</v>
      </c>
      <c r="AB4677" s="5" t="s">
        <v>184</v>
      </c>
      <c r="AC4677" s="5" t="s">
        <v>1002</v>
      </c>
      <c r="AH4677" s="5" t="s">
        <v>1606</v>
      </c>
      <c r="AI4677" s="5" t="s">
        <v>999</v>
      </c>
      <c r="AJ4677" s="8" t="s">
        <v>59</v>
      </c>
      <c r="AK4677" s="8" t="s">
        <v>114</v>
      </c>
      <c r="AL4677" s="8" t="s">
        <v>264</v>
      </c>
    </row>
    <row r="4678" spans="1:38" hidden="1" x14ac:dyDescent="0.2">
      <c r="A4678" s="4">
        <v>3663</v>
      </c>
      <c r="B4678" s="4">
        <v>23</v>
      </c>
      <c r="C4678" s="5" t="s">
        <v>1590</v>
      </c>
      <c r="D4678" s="5" t="s">
        <v>1589</v>
      </c>
      <c r="E4678" s="4">
        <v>1983</v>
      </c>
      <c r="F4678" s="5" t="s">
        <v>809</v>
      </c>
      <c r="G4678" s="6">
        <f t="shared" si="16"/>
        <v>2.4590163934426229E-2</v>
      </c>
      <c r="H4678" s="7">
        <v>6</v>
      </c>
      <c r="L4678" s="5" t="s">
        <v>1597</v>
      </c>
      <c r="N4678" s="4">
        <v>1981</v>
      </c>
      <c r="O4678" s="5" t="s">
        <v>397</v>
      </c>
      <c r="S4678" s="5" t="s">
        <v>95</v>
      </c>
      <c r="T4678" s="5" t="s">
        <v>1604</v>
      </c>
      <c r="V4678" s="7">
        <v>90</v>
      </c>
      <c r="W4678" s="7" t="s">
        <v>133</v>
      </c>
      <c r="X4678" s="5" t="s">
        <v>92</v>
      </c>
      <c r="Y4678" s="5" t="s">
        <v>93</v>
      </c>
      <c r="Z4678" s="5" t="s">
        <v>20</v>
      </c>
      <c r="AB4678" s="5" t="s">
        <v>184</v>
      </c>
      <c r="AC4678" s="5" t="s">
        <v>1002</v>
      </c>
      <c r="AH4678" s="5" t="s">
        <v>1606</v>
      </c>
      <c r="AI4678" s="5" t="s">
        <v>999</v>
      </c>
      <c r="AJ4678" s="8" t="s">
        <v>59</v>
      </c>
      <c r="AK4678" s="8" t="s">
        <v>114</v>
      </c>
      <c r="AL4678" s="8" t="s">
        <v>264</v>
      </c>
    </row>
    <row r="4679" spans="1:38" hidden="1" x14ac:dyDescent="0.2">
      <c r="A4679" s="4">
        <v>3663</v>
      </c>
      <c r="B4679" s="4">
        <v>24</v>
      </c>
      <c r="C4679" s="5" t="s">
        <v>1590</v>
      </c>
      <c r="D4679" s="5" t="s">
        <v>1589</v>
      </c>
      <c r="E4679" s="4">
        <v>1983</v>
      </c>
      <c r="F4679" s="5" t="s">
        <v>809</v>
      </c>
      <c r="G4679" s="6">
        <f t="shared" si="16"/>
        <v>2.8688524590163935E-2</v>
      </c>
      <c r="H4679" s="7">
        <v>7</v>
      </c>
      <c r="L4679" s="5" t="s">
        <v>1598</v>
      </c>
      <c r="N4679" s="4">
        <v>1981</v>
      </c>
      <c r="O4679" s="5" t="s">
        <v>397</v>
      </c>
      <c r="S4679" s="5" t="s">
        <v>95</v>
      </c>
      <c r="T4679" s="5" t="s">
        <v>1604</v>
      </c>
      <c r="V4679" s="7">
        <v>90</v>
      </c>
      <c r="W4679" s="7" t="s">
        <v>133</v>
      </c>
      <c r="X4679" s="5" t="s">
        <v>92</v>
      </c>
      <c r="Y4679" s="5" t="s">
        <v>93</v>
      </c>
      <c r="Z4679" s="5" t="s">
        <v>20</v>
      </c>
      <c r="AB4679" s="5" t="s">
        <v>184</v>
      </c>
      <c r="AC4679" s="5" t="s">
        <v>1002</v>
      </c>
      <c r="AH4679" s="5" t="s">
        <v>1606</v>
      </c>
      <c r="AI4679" s="5" t="s">
        <v>999</v>
      </c>
      <c r="AJ4679" s="8" t="s">
        <v>59</v>
      </c>
      <c r="AK4679" s="8" t="s">
        <v>114</v>
      </c>
      <c r="AL4679" s="8" t="s">
        <v>264</v>
      </c>
    </row>
    <row r="4680" spans="1:38" hidden="1" x14ac:dyDescent="0.2">
      <c r="A4680" s="4">
        <v>3663</v>
      </c>
      <c r="B4680" s="4">
        <v>25</v>
      </c>
      <c r="C4680" s="5" t="s">
        <v>1590</v>
      </c>
      <c r="D4680" s="5" t="s">
        <v>1589</v>
      </c>
      <c r="E4680" s="4">
        <v>1983</v>
      </c>
      <c r="F4680" s="5" t="s">
        <v>809</v>
      </c>
      <c r="G4680" s="6">
        <f t="shared" si="16"/>
        <v>8.1967213114754103E-3</v>
      </c>
      <c r="H4680" s="7">
        <v>2</v>
      </c>
      <c r="L4680" s="5" t="s">
        <v>1599</v>
      </c>
      <c r="N4680" s="4">
        <v>1981</v>
      </c>
      <c r="O4680" s="5" t="s">
        <v>397</v>
      </c>
      <c r="S4680" s="5" t="s">
        <v>95</v>
      </c>
      <c r="T4680" s="5" t="s">
        <v>1604</v>
      </c>
      <c r="V4680" s="7">
        <v>90</v>
      </c>
      <c r="W4680" s="7" t="s">
        <v>133</v>
      </c>
      <c r="X4680" s="5" t="s">
        <v>92</v>
      </c>
      <c r="Y4680" s="5" t="s">
        <v>93</v>
      </c>
      <c r="Z4680" s="5" t="s">
        <v>20</v>
      </c>
      <c r="AB4680" s="5" t="s">
        <v>184</v>
      </c>
      <c r="AC4680" s="5" t="s">
        <v>1002</v>
      </c>
      <c r="AH4680" s="5" t="s">
        <v>1606</v>
      </c>
      <c r="AI4680" s="5" t="s">
        <v>999</v>
      </c>
      <c r="AJ4680" s="8" t="s">
        <v>59</v>
      </c>
      <c r="AK4680" s="8" t="s">
        <v>114</v>
      </c>
      <c r="AL4680" s="8" t="s">
        <v>264</v>
      </c>
    </row>
    <row r="4681" spans="1:38" hidden="1" x14ac:dyDescent="0.2">
      <c r="A4681" s="4">
        <v>3663</v>
      </c>
      <c r="B4681" s="4">
        <v>26</v>
      </c>
      <c r="C4681" s="5" t="s">
        <v>1590</v>
      </c>
      <c r="D4681" s="5" t="s">
        <v>1589</v>
      </c>
      <c r="E4681" s="4">
        <v>1983</v>
      </c>
      <c r="F4681" s="5" t="s">
        <v>809</v>
      </c>
      <c r="G4681" s="6">
        <f t="shared" si="16"/>
        <v>4.0983606557377046E-2</v>
      </c>
      <c r="H4681" s="7">
        <v>10</v>
      </c>
      <c r="L4681" s="5" t="s">
        <v>1600</v>
      </c>
      <c r="N4681" s="4">
        <v>1981</v>
      </c>
      <c r="O4681" s="5" t="s">
        <v>397</v>
      </c>
      <c r="S4681" s="5" t="s">
        <v>95</v>
      </c>
      <c r="T4681" s="5" t="s">
        <v>1604</v>
      </c>
      <c r="V4681" s="7">
        <v>90</v>
      </c>
      <c r="W4681" s="7" t="s">
        <v>133</v>
      </c>
      <c r="X4681" s="5" t="s">
        <v>92</v>
      </c>
      <c r="Y4681" s="5" t="s">
        <v>93</v>
      </c>
      <c r="Z4681" s="5" t="s">
        <v>20</v>
      </c>
      <c r="AB4681" s="5" t="s">
        <v>184</v>
      </c>
      <c r="AC4681" s="5" t="s">
        <v>1002</v>
      </c>
      <c r="AH4681" s="5" t="s">
        <v>1606</v>
      </c>
      <c r="AI4681" s="5" t="s">
        <v>999</v>
      </c>
      <c r="AJ4681" s="8" t="s">
        <v>59</v>
      </c>
      <c r="AK4681" s="8" t="s">
        <v>114</v>
      </c>
      <c r="AL4681" s="8" t="s">
        <v>264</v>
      </c>
    </row>
    <row r="4682" spans="1:38" hidden="1" x14ac:dyDescent="0.2">
      <c r="A4682" s="4">
        <v>3663</v>
      </c>
      <c r="B4682" s="4">
        <v>27</v>
      </c>
      <c r="C4682" s="5" t="s">
        <v>1590</v>
      </c>
      <c r="D4682" s="5" t="s">
        <v>1589</v>
      </c>
      <c r="E4682" s="4">
        <v>1983</v>
      </c>
      <c r="F4682" s="5" t="s">
        <v>809</v>
      </c>
      <c r="G4682" s="6">
        <f t="shared" si="16"/>
        <v>8.1967213114754103E-3</v>
      </c>
      <c r="H4682" s="7">
        <v>2</v>
      </c>
      <c r="L4682" s="5" t="s">
        <v>1601</v>
      </c>
      <c r="N4682" s="4">
        <v>1981</v>
      </c>
      <c r="O4682" s="5" t="s">
        <v>397</v>
      </c>
      <c r="S4682" s="5" t="s">
        <v>95</v>
      </c>
      <c r="T4682" s="5" t="s">
        <v>1604</v>
      </c>
      <c r="V4682" s="7">
        <v>90</v>
      </c>
      <c r="W4682" s="7" t="s">
        <v>133</v>
      </c>
      <c r="X4682" s="5" t="s">
        <v>92</v>
      </c>
      <c r="Y4682" s="5" t="s">
        <v>93</v>
      </c>
      <c r="Z4682" s="5" t="s">
        <v>20</v>
      </c>
      <c r="AB4682" s="5" t="s">
        <v>184</v>
      </c>
      <c r="AC4682" s="5" t="s">
        <v>1002</v>
      </c>
      <c r="AH4682" s="5" t="s">
        <v>1606</v>
      </c>
      <c r="AI4682" s="5" t="s">
        <v>999</v>
      </c>
      <c r="AJ4682" s="8" t="s">
        <v>59</v>
      </c>
      <c r="AK4682" s="8" t="s">
        <v>114</v>
      </c>
      <c r="AL4682" s="8" t="s">
        <v>264</v>
      </c>
    </row>
    <row r="4683" spans="1:38" hidden="1" x14ac:dyDescent="0.2">
      <c r="A4683" s="4">
        <v>3663</v>
      </c>
      <c r="B4683" s="4">
        <v>28</v>
      </c>
      <c r="C4683" s="5" t="s">
        <v>1590</v>
      </c>
      <c r="D4683" s="5" t="s">
        <v>1589</v>
      </c>
      <c r="E4683" s="4">
        <v>1983</v>
      </c>
      <c r="F4683" s="5" t="s">
        <v>809</v>
      </c>
      <c r="G4683" s="6">
        <f t="shared" si="16"/>
        <v>8.1967213114754103E-3</v>
      </c>
      <c r="H4683" s="7">
        <v>2</v>
      </c>
      <c r="L4683" s="5" t="s">
        <v>1602</v>
      </c>
      <c r="N4683" s="4">
        <v>1981</v>
      </c>
      <c r="O4683" s="5" t="s">
        <v>397</v>
      </c>
      <c r="S4683" s="5" t="s">
        <v>95</v>
      </c>
      <c r="T4683" s="5" t="s">
        <v>1604</v>
      </c>
      <c r="V4683" s="7">
        <v>90</v>
      </c>
      <c r="W4683" s="7" t="s">
        <v>133</v>
      </c>
      <c r="X4683" s="5" t="s">
        <v>92</v>
      </c>
      <c r="Y4683" s="5" t="s">
        <v>93</v>
      </c>
      <c r="Z4683" s="5" t="s">
        <v>20</v>
      </c>
      <c r="AB4683" s="5" t="s">
        <v>184</v>
      </c>
      <c r="AC4683" s="5" t="s">
        <v>1002</v>
      </c>
      <c r="AH4683" s="5" t="s">
        <v>1606</v>
      </c>
      <c r="AI4683" s="5" t="s">
        <v>999</v>
      </c>
      <c r="AJ4683" s="8" t="s">
        <v>59</v>
      </c>
      <c r="AK4683" s="8" t="s">
        <v>114</v>
      </c>
      <c r="AL4683" s="8" t="s">
        <v>264</v>
      </c>
    </row>
    <row r="4684" spans="1:38" hidden="1" x14ac:dyDescent="0.2">
      <c r="A4684" s="4">
        <v>3663</v>
      </c>
      <c r="B4684" s="4">
        <v>29</v>
      </c>
      <c r="C4684" s="5" t="s">
        <v>1590</v>
      </c>
      <c r="D4684" s="5" t="s">
        <v>1589</v>
      </c>
      <c r="E4684" s="4">
        <v>1983</v>
      </c>
      <c r="F4684" s="5" t="s">
        <v>809</v>
      </c>
      <c r="G4684" s="6">
        <f t="shared" si="16"/>
        <v>0</v>
      </c>
      <c r="H4684" s="7">
        <v>0</v>
      </c>
      <c r="L4684" s="5" t="s">
        <v>1607</v>
      </c>
      <c r="N4684" s="4">
        <v>1981</v>
      </c>
      <c r="O4684" s="5" t="s">
        <v>397</v>
      </c>
      <c r="S4684" s="5" t="s">
        <v>95</v>
      </c>
      <c r="T4684" s="5" t="s">
        <v>1604</v>
      </c>
      <c r="V4684" s="7">
        <v>90</v>
      </c>
      <c r="W4684" s="7" t="s">
        <v>133</v>
      </c>
      <c r="X4684" s="5" t="s">
        <v>92</v>
      </c>
      <c r="Y4684" s="5" t="s">
        <v>93</v>
      </c>
      <c r="Z4684" s="5" t="s">
        <v>20</v>
      </c>
      <c r="AB4684" s="5" t="s">
        <v>184</v>
      </c>
      <c r="AC4684" s="5" t="s">
        <v>1002</v>
      </c>
      <c r="AH4684" s="5" t="s">
        <v>1606</v>
      </c>
      <c r="AI4684" s="5" t="s">
        <v>999</v>
      </c>
      <c r="AJ4684" s="8" t="s">
        <v>59</v>
      </c>
      <c r="AK4684" s="8" t="s">
        <v>114</v>
      </c>
      <c r="AL4684" s="8" t="s">
        <v>264</v>
      </c>
    </row>
    <row r="4685" spans="1:38" hidden="1" x14ac:dyDescent="0.2">
      <c r="A4685" s="4">
        <v>3663</v>
      </c>
      <c r="B4685" s="4">
        <v>30</v>
      </c>
      <c r="C4685" s="5" t="s">
        <v>1590</v>
      </c>
      <c r="D4685" s="5" t="s">
        <v>1589</v>
      </c>
      <c r="E4685" s="4">
        <v>1983</v>
      </c>
      <c r="F4685" s="5" t="s">
        <v>809</v>
      </c>
      <c r="G4685" s="6">
        <f t="shared" si="16"/>
        <v>1.2295081967213115E-2</v>
      </c>
      <c r="H4685" s="7">
        <v>3</v>
      </c>
      <c r="L4685" s="5" t="s">
        <v>1608</v>
      </c>
      <c r="N4685" s="4">
        <v>1981</v>
      </c>
      <c r="O4685" s="5" t="s">
        <v>397</v>
      </c>
      <c r="S4685" s="5" t="s">
        <v>95</v>
      </c>
      <c r="T4685" s="5" t="s">
        <v>1604</v>
      </c>
      <c r="V4685" s="7">
        <v>90</v>
      </c>
      <c r="W4685" s="7" t="s">
        <v>133</v>
      </c>
      <c r="X4685" s="5" t="s">
        <v>92</v>
      </c>
      <c r="Y4685" s="5" t="s">
        <v>93</v>
      </c>
      <c r="Z4685" s="5" t="s">
        <v>20</v>
      </c>
      <c r="AB4685" s="5" t="s">
        <v>184</v>
      </c>
      <c r="AC4685" s="5" t="s">
        <v>1002</v>
      </c>
      <c r="AH4685" s="5" t="s">
        <v>1606</v>
      </c>
      <c r="AI4685" s="5" t="s">
        <v>999</v>
      </c>
      <c r="AJ4685" s="8" t="s">
        <v>59</v>
      </c>
      <c r="AK4685" s="8" t="s">
        <v>114</v>
      </c>
      <c r="AL4685" s="8" t="s">
        <v>264</v>
      </c>
    </row>
    <row r="4686" spans="1:38" hidden="1" x14ac:dyDescent="0.2">
      <c r="A4686" s="4">
        <v>3663</v>
      </c>
      <c r="B4686" s="4">
        <v>31</v>
      </c>
      <c r="C4686" s="5" t="s">
        <v>1590</v>
      </c>
      <c r="D4686" s="5" t="s">
        <v>1589</v>
      </c>
      <c r="E4686" s="4">
        <v>1983</v>
      </c>
      <c r="F4686" s="5" t="s">
        <v>809</v>
      </c>
      <c r="G4686" s="6">
        <f t="shared" si="16"/>
        <v>1.2295081967213115E-2</v>
      </c>
      <c r="H4686" s="7">
        <v>3</v>
      </c>
      <c r="L4686" s="5" t="s">
        <v>1609</v>
      </c>
      <c r="N4686" s="4">
        <v>1981</v>
      </c>
      <c r="O4686" s="5" t="s">
        <v>397</v>
      </c>
      <c r="S4686" s="5" t="s">
        <v>95</v>
      </c>
      <c r="T4686" s="5" t="s">
        <v>1604</v>
      </c>
      <c r="V4686" s="7">
        <v>90</v>
      </c>
      <c r="W4686" s="7" t="s">
        <v>133</v>
      </c>
      <c r="X4686" s="5" t="s">
        <v>92</v>
      </c>
      <c r="Y4686" s="5" t="s">
        <v>93</v>
      </c>
      <c r="Z4686" s="5" t="s">
        <v>20</v>
      </c>
      <c r="AB4686" s="5" t="s">
        <v>184</v>
      </c>
      <c r="AC4686" s="5" t="s">
        <v>1002</v>
      </c>
      <c r="AH4686" s="5" t="s">
        <v>1606</v>
      </c>
      <c r="AI4686" s="5" t="s">
        <v>999</v>
      </c>
      <c r="AJ4686" s="8" t="s">
        <v>59</v>
      </c>
      <c r="AK4686" s="8" t="s">
        <v>114</v>
      </c>
      <c r="AL4686" s="8" t="s">
        <v>264</v>
      </c>
    </row>
    <row r="4687" spans="1:38" hidden="1" x14ac:dyDescent="0.2">
      <c r="A4687" s="4">
        <v>3663</v>
      </c>
      <c r="B4687" s="4">
        <v>32</v>
      </c>
      <c r="C4687" s="5" t="s">
        <v>1590</v>
      </c>
      <c r="D4687" s="5" t="s">
        <v>1589</v>
      </c>
      <c r="E4687" s="4">
        <v>1983</v>
      </c>
      <c r="F4687" s="5" t="s">
        <v>809</v>
      </c>
      <c r="G4687" s="6">
        <f t="shared" si="16"/>
        <v>1.2295081967213115E-2</v>
      </c>
      <c r="H4687" s="7">
        <v>3</v>
      </c>
      <c r="L4687" s="5" t="s">
        <v>1610</v>
      </c>
      <c r="N4687" s="4">
        <v>1981</v>
      </c>
      <c r="O4687" s="5" t="s">
        <v>397</v>
      </c>
      <c r="S4687" s="5" t="s">
        <v>95</v>
      </c>
      <c r="T4687" s="5" t="s">
        <v>1604</v>
      </c>
      <c r="V4687" s="7">
        <v>90</v>
      </c>
      <c r="W4687" s="7" t="s">
        <v>133</v>
      </c>
      <c r="X4687" s="5" t="s">
        <v>92</v>
      </c>
      <c r="Y4687" s="5" t="s">
        <v>93</v>
      </c>
      <c r="Z4687" s="5" t="s">
        <v>20</v>
      </c>
      <c r="AB4687" s="5" t="s">
        <v>184</v>
      </c>
      <c r="AC4687" s="5" t="s">
        <v>1002</v>
      </c>
      <c r="AH4687" s="5" t="s">
        <v>1606</v>
      </c>
      <c r="AI4687" s="5" t="s">
        <v>999</v>
      </c>
      <c r="AJ4687" s="8" t="s">
        <v>59</v>
      </c>
      <c r="AK4687" s="8" t="s">
        <v>114</v>
      </c>
      <c r="AL4687" s="8" t="s">
        <v>264</v>
      </c>
    </row>
    <row r="4688" spans="1:38" hidden="1" x14ac:dyDescent="0.2">
      <c r="A4688" s="4">
        <v>3663</v>
      </c>
      <c r="B4688" s="4">
        <v>33</v>
      </c>
      <c r="C4688" s="5" t="s">
        <v>1590</v>
      </c>
      <c r="D4688" s="5" t="s">
        <v>1589</v>
      </c>
      <c r="E4688" s="4">
        <v>1983</v>
      </c>
      <c r="F4688" s="5" t="s">
        <v>809</v>
      </c>
      <c r="G4688" s="6">
        <f t="shared" si="16"/>
        <v>4.0983606557377051E-3</v>
      </c>
      <c r="H4688" s="7">
        <v>1</v>
      </c>
      <c r="L4688" s="5" t="s">
        <v>1611</v>
      </c>
      <c r="N4688" s="4">
        <v>1981</v>
      </c>
      <c r="O4688" s="5" t="s">
        <v>397</v>
      </c>
      <c r="S4688" s="5" t="s">
        <v>95</v>
      </c>
      <c r="T4688" s="5" t="s">
        <v>1604</v>
      </c>
      <c r="V4688" s="7">
        <v>90</v>
      </c>
      <c r="W4688" s="7" t="s">
        <v>133</v>
      </c>
      <c r="X4688" s="5" t="s">
        <v>92</v>
      </c>
      <c r="Y4688" s="5" t="s">
        <v>93</v>
      </c>
      <c r="Z4688" s="5" t="s">
        <v>20</v>
      </c>
      <c r="AB4688" s="5" t="s">
        <v>184</v>
      </c>
      <c r="AC4688" s="5" t="s">
        <v>1002</v>
      </c>
      <c r="AH4688" s="5" t="s">
        <v>1606</v>
      </c>
      <c r="AI4688" s="5" t="s">
        <v>999</v>
      </c>
      <c r="AJ4688" s="8" t="s">
        <v>59</v>
      </c>
      <c r="AK4688" s="8" t="s">
        <v>114</v>
      </c>
      <c r="AL4688" s="8" t="s">
        <v>264</v>
      </c>
    </row>
    <row r="4689" spans="1:38" hidden="1" x14ac:dyDescent="0.2">
      <c r="A4689" s="4">
        <v>3663</v>
      </c>
      <c r="B4689" s="4">
        <v>34</v>
      </c>
      <c r="C4689" s="5" t="s">
        <v>1590</v>
      </c>
      <c r="D4689" s="5" t="s">
        <v>1589</v>
      </c>
      <c r="E4689" s="4">
        <v>1983</v>
      </c>
      <c r="F4689" s="5" t="s">
        <v>809</v>
      </c>
      <c r="G4689" s="6">
        <f t="shared" si="16"/>
        <v>1.2295081967213115E-2</v>
      </c>
      <c r="H4689" s="7">
        <v>3</v>
      </c>
      <c r="L4689" s="5" t="s">
        <v>1612</v>
      </c>
      <c r="N4689" s="4">
        <v>1981</v>
      </c>
      <c r="O4689" s="5" t="s">
        <v>397</v>
      </c>
      <c r="S4689" s="5" t="s">
        <v>95</v>
      </c>
      <c r="T4689" s="5" t="s">
        <v>1604</v>
      </c>
      <c r="V4689" s="7">
        <v>90</v>
      </c>
      <c r="W4689" s="7" t="s">
        <v>133</v>
      </c>
      <c r="X4689" s="5" t="s">
        <v>92</v>
      </c>
      <c r="Y4689" s="5" t="s">
        <v>93</v>
      </c>
      <c r="Z4689" s="5" t="s">
        <v>20</v>
      </c>
      <c r="AB4689" s="5" t="s">
        <v>184</v>
      </c>
      <c r="AC4689" s="5" t="s">
        <v>1002</v>
      </c>
      <c r="AH4689" s="5" t="s">
        <v>1606</v>
      </c>
      <c r="AI4689" s="5" t="s">
        <v>999</v>
      </c>
      <c r="AJ4689" s="8" t="s">
        <v>59</v>
      </c>
      <c r="AK4689" s="8" t="s">
        <v>114</v>
      </c>
      <c r="AL4689" s="8" t="s">
        <v>264</v>
      </c>
    </row>
    <row r="4690" spans="1:38" hidden="1" x14ac:dyDescent="0.2">
      <c r="A4690" s="4">
        <v>3663</v>
      </c>
      <c r="B4690" s="4">
        <v>35</v>
      </c>
      <c r="C4690" s="5" t="s">
        <v>1590</v>
      </c>
      <c r="D4690" s="5" t="s">
        <v>1589</v>
      </c>
      <c r="E4690" s="4">
        <v>1983</v>
      </c>
      <c r="F4690" s="5" t="s">
        <v>809</v>
      </c>
      <c r="G4690" s="6">
        <f t="shared" si="16"/>
        <v>8.1967213114754103E-3</v>
      </c>
      <c r="H4690" s="7">
        <v>2</v>
      </c>
      <c r="L4690" s="5" t="s">
        <v>788</v>
      </c>
      <c r="N4690" s="4">
        <v>1981</v>
      </c>
      <c r="O4690" s="5" t="s">
        <v>397</v>
      </c>
      <c r="S4690" s="5" t="s">
        <v>95</v>
      </c>
      <c r="T4690" s="5" t="s">
        <v>1604</v>
      </c>
      <c r="V4690" s="7">
        <v>90</v>
      </c>
      <c r="W4690" s="7" t="s">
        <v>133</v>
      </c>
      <c r="X4690" s="5" t="s">
        <v>92</v>
      </c>
      <c r="Y4690" s="5" t="s">
        <v>93</v>
      </c>
      <c r="Z4690" s="5" t="s">
        <v>20</v>
      </c>
      <c r="AB4690" s="5" t="s">
        <v>184</v>
      </c>
      <c r="AC4690" s="5" t="s">
        <v>1002</v>
      </c>
      <c r="AH4690" s="5" t="s">
        <v>1606</v>
      </c>
      <c r="AI4690" s="5" t="s">
        <v>999</v>
      </c>
      <c r="AJ4690" s="8" t="s">
        <v>59</v>
      </c>
      <c r="AK4690" s="8" t="s">
        <v>114</v>
      </c>
      <c r="AL4690" s="8" t="s">
        <v>264</v>
      </c>
    </row>
    <row r="4691" spans="1:38" hidden="1" x14ac:dyDescent="0.2">
      <c r="A4691" s="4">
        <v>3663</v>
      </c>
      <c r="B4691" s="4">
        <v>36</v>
      </c>
      <c r="C4691" s="5" t="s">
        <v>1590</v>
      </c>
      <c r="D4691" s="5" t="s">
        <v>1589</v>
      </c>
      <c r="E4691" s="4">
        <v>1983</v>
      </c>
      <c r="F4691" s="5" t="s">
        <v>809</v>
      </c>
      <c r="G4691" s="6">
        <f t="shared" si="16"/>
        <v>4.0983606557377051E-3</v>
      </c>
      <c r="H4691" s="7">
        <v>1</v>
      </c>
      <c r="L4691" s="5" t="s">
        <v>1613</v>
      </c>
      <c r="N4691" s="4">
        <v>1981</v>
      </c>
      <c r="O4691" s="5" t="s">
        <v>397</v>
      </c>
      <c r="S4691" s="5" t="s">
        <v>95</v>
      </c>
      <c r="T4691" s="5" t="s">
        <v>1604</v>
      </c>
      <c r="V4691" s="7">
        <v>90</v>
      </c>
      <c r="W4691" s="7" t="s">
        <v>133</v>
      </c>
      <c r="X4691" s="5" t="s">
        <v>92</v>
      </c>
      <c r="Y4691" s="5" t="s">
        <v>93</v>
      </c>
      <c r="Z4691" s="5" t="s">
        <v>20</v>
      </c>
      <c r="AB4691" s="5" t="s">
        <v>184</v>
      </c>
      <c r="AC4691" s="5" t="s">
        <v>1002</v>
      </c>
      <c r="AH4691" s="5" t="s">
        <v>1606</v>
      </c>
      <c r="AI4691" s="5" t="s">
        <v>999</v>
      </c>
      <c r="AJ4691" s="8" t="s">
        <v>59</v>
      </c>
      <c r="AK4691" s="8" t="s">
        <v>114</v>
      </c>
      <c r="AL4691" s="8" t="s">
        <v>264</v>
      </c>
    </row>
    <row r="4692" spans="1:38" hidden="1" x14ac:dyDescent="0.2">
      <c r="A4692" s="4">
        <v>3663</v>
      </c>
      <c r="B4692" s="4">
        <v>37</v>
      </c>
      <c r="C4692" s="5" t="s">
        <v>1590</v>
      </c>
      <c r="D4692" s="5" t="s">
        <v>1589</v>
      </c>
      <c r="E4692" s="4">
        <v>1983</v>
      </c>
      <c r="F4692" s="5" t="s">
        <v>809</v>
      </c>
      <c r="G4692" s="6">
        <f t="shared" si="16"/>
        <v>0</v>
      </c>
      <c r="H4692" s="7">
        <v>0</v>
      </c>
      <c r="L4692" s="5" t="s">
        <v>1614</v>
      </c>
      <c r="N4692" s="4">
        <v>1981</v>
      </c>
      <c r="O4692" s="5" t="s">
        <v>397</v>
      </c>
      <c r="S4692" s="5" t="s">
        <v>95</v>
      </c>
      <c r="T4692" s="5" t="s">
        <v>1604</v>
      </c>
      <c r="V4692" s="7">
        <v>90</v>
      </c>
      <c r="W4692" s="7" t="s">
        <v>133</v>
      </c>
      <c r="X4692" s="5" t="s">
        <v>92</v>
      </c>
      <c r="Y4692" s="5" t="s">
        <v>93</v>
      </c>
      <c r="Z4692" s="5" t="s">
        <v>20</v>
      </c>
      <c r="AB4692" s="5" t="s">
        <v>184</v>
      </c>
      <c r="AC4692" s="5" t="s">
        <v>1002</v>
      </c>
      <c r="AH4692" s="5" t="s">
        <v>1606</v>
      </c>
      <c r="AI4692" s="5" t="s">
        <v>999</v>
      </c>
      <c r="AJ4692" s="8" t="s">
        <v>59</v>
      </c>
      <c r="AK4692" s="8" t="s">
        <v>114</v>
      </c>
      <c r="AL4692" s="8" t="s">
        <v>264</v>
      </c>
    </row>
    <row r="4693" spans="1:38" hidden="1" x14ac:dyDescent="0.2">
      <c r="A4693" s="4">
        <v>3663</v>
      </c>
      <c r="B4693" s="4">
        <v>38</v>
      </c>
      <c r="C4693" s="5" t="s">
        <v>1590</v>
      </c>
      <c r="D4693" s="5" t="s">
        <v>1589</v>
      </c>
      <c r="E4693" s="4">
        <v>1983</v>
      </c>
      <c r="F4693" s="5" t="s">
        <v>809</v>
      </c>
      <c r="G4693" s="6">
        <f t="shared" si="16"/>
        <v>4.0983606557377051E-3</v>
      </c>
      <c r="H4693" s="7">
        <v>1</v>
      </c>
      <c r="L4693" s="5" t="s">
        <v>1615</v>
      </c>
      <c r="N4693" s="4">
        <v>1981</v>
      </c>
      <c r="O4693" s="5" t="s">
        <v>397</v>
      </c>
      <c r="S4693" s="5" t="s">
        <v>95</v>
      </c>
      <c r="T4693" s="5" t="s">
        <v>1604</v>
      </c>
      <c r="V4693" s="7">
        <v>90</v>
      </c>
      <c r="W4693" s="7" t="s">
        <v>133</v>
      </c>
      <c r="X4693" s="5" t="s">
        <v>92</v>
      </c>
      <c r="Y4693" s="5" t="s">
        <v>93</v>
      </c>
      <c r="Z4693" s="5" t="s">
        <v>20</v>
      </c>
      <c r="AB4693" s="5" t="s">
        <v>184</v>
      </c>
      <c r="AC4693" s="5" t="s">
        <v>1002</v>
      </c>
      <c r="AH4693" s="5" t="s">
        <v>1606</v>
      </c>
      <c r="AI4693" s="5" t="s">
        <v>999</v>
      </c>
      <c r="AJ4693" s="8" t="s">
        <v>59</v>
      </c>
      <c r="AK4693" s="8" t="s">
        <v>114</v>
      </c>
      <c r="AL4693" s="8" t="s">
        <v>264</v>
      </c>
    </row>
    <row r="4694" spans="1:38" hidden="1" x14ac:dyDescent="0.2">
      <c r="A4694" s="4">
        <v>3663</v>
      </c>
      <c r="B4694" s="4">
        <v>39</v>
      </c>
      <c r="C4694" s="5" t="s">
        <v>1590</v>
      </c>
      <c r="D4694" s="5" t="s">
        <v>1589</v>
      </c>
      <c r="E4694" s="4">
        <v>1983</v>
      </c>
      <c r="F4694" s="5" t="s">
        <v>809</v>
      </c>
      <c r="G4694" s="6">
        <f t="shared" si="16"/>
        <v>0</v>
      </c>
      <c r="H4694" s="7">
        <v>0</v>
      </c>
      <c r="L4694" s="5" t="s">
        <v>1616</v>
      </c>
      <c r="N4694" s="4">
        <v>1981</v>
      </c>
      <c r="O4694" s="5" t="s">
        <v>397</v>
      </c>
      <c r="S4694" s="5" t="s">
        <v>95</v>
      </c>
      <c r="T4694" s="5" t="s">
        <v>1604</v>
      </c>
      <c r="V4694" s="7">
        <v>90</v>
      </c>
      <c r="W4694" s="7" t="s">
        <v>133</v>
      </c>
      <c r="X4694" s="5" t="s">
        <v>92</v>
      </c>
      <c r="Y4694" s="5" t="s">
        <v>93</v>
      </c>
      <c r="Z4694" s="5" t="s">
        <v>20</v>
      </c>
      <c r="AB4694" s="5" t="s">
        <v>184</v>
      </c>
      <c r="AC4694" s="5" t="s">
        <v>1002</v>
      </c>
      <c r="AH4694" s="5" t="s">
        <v>1606</v>
      </c>
      <c r="AI4694" s="5" t="s">
        <v>999</v>
      </c>
      <c r="AJ4694" s="8" t="s">
        <v>59</v>
      </c>
      <c r="AK4694" s="8" t="s">
        <v>114</v>
      </c>
      <c r="AL4694" s="8" t="s">
        <v>264</v>
      </c>
    </row>
    <row r="4695" spans="1:38" hidden="1" x14ac:dyDescent="0.2">
      <c r="A4695" s="4">
        <v>3663</v>
      </c>
      <c r="B4695" s="4">
        <v>40</v>
      </c>
      <c r="C4695" s="5" t="s">
        <v>1590</v>
      </c>
      <c r="D4695" s="5" t="s">
        <v>1589</v>
      </c>
      <c r="E4695" s="4">
        <v>1983</v>
      </c>
      <c r="F4695" s="5" t="s">
        <v>809</v>
      </c>
      <c r="G4695" s="6">
        <f t="shared" si="16"/>
        <v>0</v>
      </c>
      <c r="H4695" s="7">
        <v>0</v>
      </c>
      <c r="L4695" s="5" t="s">
        <v>1617</v>
      </c>
      <c r="N4695" s="4">
        <v>1981</v>
      </c>
      <c r="O4695" s="5" t="s">
        <v>397</v>
      </c>
      <c r="S4695" s="5" t="s">
        <v>95</v>
      </c>
      <c r="T4695" s="5" t="s">
        <v>1604</v>
      </c>
      <c r="V4695" s="7">
        <v>90</v>
      </c>
      <c r="W4695" s="7" t="s">
        <v>133</v>
      </c>
      <c r="X4695" s="5" t="s">
        <v>92</v>
      </c>
      <c r="Y4695" s="5" t="s">
        <v>93</v>
      </c>
      <c r="Z4695" s="5" t="s">
        <v>20</v>
      </c>
      <c r="AB4695" s="5" t="s">
        <v>184</v>
      </c>
      <c r="AC4695" s="5" t="s">
        <v>1002</v>
      </c>
      <c r="AH4695" s="5" t="s">
        <v>1606</v>
      </c>
      <c r="AI4695" s="5" t="s">
        <v>999</v>
      </c>
      <c r="AJ4695" s="8" t="s">
        <v>59</v>
      </c>
      <c r="AK4695" s="8" t="s">
        <v>114</v>
      </c>
      <c r="AL4695" s="8" t="s">
        <v>264</v>
      </c>
    </row>
    <row r="4696" spans="1:38" hidden="1" x14ac:dyDescent="0.2">
      <c r="A4696" s="4">
        <v>3663</v>
      </c>
      <c r="B4696" s="4">
        <v>41</v>
      </c>
      <c r="C4696" s="5" t="s">
        <v>1590</v>
      </c>
      <c r="D4696" s="5" t="s">
        <v>1589</v>
      </c>
      <c r="E4696" s="4">
        <v>1983</v>
      </c>
      <c r="F4696" s="5" t="s">
        <v>809</v>
      </c>
      <c r="G4696" s="6">
        <f>H4696/230</f>
        <v>4.3478260869565216E-2</v>
      </c>
      <c r="H4696" s="7">
        <v>10</v>
      </c>
      <c r="L4696" s="5" t="s">
        <v>1026</v>
      </c>
      <c r="N4696" s="4">
        <v>1981</v>
      </c>
      <c r="O4696" s="5" t="s">
        <v>397</v>
      </c>
      <c r="S4696" s="5" t="s">
        <v>95</v>
      </c>
      <c r="T4696" s="5" t="s">
        <v>1625</v>
      </c>
      <c r="V4696" s="7">
        <v>90</v>
      </c>
      <c r="W4696" s="7" t="s">
        <v>133</v>
      </c>
      <c r="X4696" s="5" t="s">
        <v>92</v>
      </c>
      <c r="Y4696" s="5" t="s">
        <v>93</v>
      </c>
      <c r="Z4696" s="5" t="s">
        <v>20</v>
      </c>
      <c r="AB4696" s="5" t="s">
        <v>184</v>
      </c>
      <c r="AC4696" s="5" t="s">
        <v>1002</v>
      </c>
      <c r="AH4696" s="5" t="s">
        <v>1606</v>
      </c>
      <c r="AI4696" s="5" t="s">
        <v>999</v>
      </c>
      <c r="AJ4696" s="8" t="s">
        <v>59</v>
      </c>
      <c r="AK4696" s="8" t="s">
        <v>114</v>
      </c>
      <c r="AL4696" s="8" t="s">
        <v>264</v>
      </c>
    </row>
    <row r="4697" spans="1:38" hidden="1" x14ac:dyDescent="0.2">
      <c r="A4697" s="4">
        <v>3663</v>
      </c>
      <c r="B4697" s="4">
        <v>42</v>
      </c>
      <c r="C4697" s="5" t="s">
        <v>1590</v>
      </c>
      <c r="D4697" s="5" t="s">
        <v>1589</v>
      </c>
      <c r="E4697" s="4">
        <v>1983</v>
      </c>
      <c r="F4697" s="5" t="s">
        <v>809</v>
      </c>
      <c r="G4697" s="6">
        <f t="shared" ref="G4697:G4716" si="17">H4697/230</f>
        <v>0.13478260869565217</v>
      </c>
      <c r="H4697" s="7">
        <v>31</v>
      </c>
      <c r="L4697" s="5" t="s">
        <v>1594</v>
      </c>
      <c r="N4697" s="4">
        <v>1981</v>
      </c>
      <c r="O4697" s="5" t="s">
        <v>397</v>
      </c>
      <c r="S4697" s="5" t="s">
        <v>95</v>
      </c>
      <c r="T4697" s="5" t="s">
        <v>1625</v>
      </c>
      <c r="V4697" s="7">
        <v>90</v>
      </c>
      <c r="W4697" s="7" t="s">
        <v>133</v>
      </c>
      <c r="X4697" s="5" t="s">
        <v>92</v>
      </c>
      <c r="Y4697" s="5" t="s">
        <v>93</v>
      </c>
      <c r="Z4697" s="5" t="s">
        <v>20</v>
      </c>
      <c r="AB4697" s="5" t="s">
        <v>184</v>
      </c>
      <c r="AC4697" s="5" t="s">
        <v>1002</v>
      </c>
      <c r="AH4697" s="5" t="s">
        <v>1606</v>
      </c>
      <c r="AI4697" s="5" t="s">
        <v>999</v>
      </c>
      <c r="AJ4697" s="8" t="s">
        <v>59</v>
      </c>
      <c r="AK4697" s="8" t="s">
        <v>114</v>
      </c>
      <c r="AL4697" s="8" t="s">
        <v>264</v>
      </c>
    </row>
    <row r="4698" spans="1:38" hidden="1" x14ac:dyDescent="0.2">
      <c r="A4698" s="4">
        <v>3663</v>
      </c>
      <c r="B4698" s="4">
        <v>43</v>
      </c>
      <c r="C4698" s="5" t="s">
        <v>1590</v>
      </c>
      <c r="D4698" s="5" t="s">
        <v>1589</v>
      </c>
      <c r="E4698" s="4">
        <v>1983</v>
      </c>
      <c r="F4698" s="5" t="s">
        <v>809</v>
      </c>
      <c r="G4698" s="6">
        <f t="shared" si="17"/>
        <v>0.24782608695652175</v>
      </c>
      <c r="H4698" s="7">
        <v>57</v>
      </c>
      <c r="L4698" s="5" t="s">
        <v>1595</v>
      </c>
      <c r="N4698" s="4">
        <v>1981</v>
      </c>
      <c r="O4698" s="5" t="s">
        <v>397</v>
      </c>
      <c r="S4698" s="5" t="s">
        <v>95</v>
      </c>
      <c r="T4698" s="5" t="s">
        <v>1625</v>
      </c>
      <c r="V4698" s="7">
        <v>90</v>
      </c>
      <c r="W4698" s="7" t="s">
        <v>133</v>
      </c>
      <c r="X4698" s="5" t="s">
        <v>92</v>
      </c>
      <c r="Y4698" s="5" t="s">
        <v>93</v>
      </c>
      <c r="Z4698" s="5" t="s">
        <v>20</v>
      </c>
      <c r="AB4698" s="5" t="s">
        <v>184</v>
      </c>
      <c r="AC4698" s="5" t="s">
        <v>1002</v>
      </c>
      <c r="AH4698" s="5" t="s">
        <v>1606</v>
      </c>
      <c r="AI4698" s="5" t="s">
        <v>999</v>
      </c>
      <c r="AJ4698" s="8" t="s">
        <v>59</v>
      </c>
      <c r="AK4698" s="8" t="s">
        <v>114</v>
      </c>
      <c r="AL4698" s="8" t="s">
        <v>264</v>
      </c>
    </row>
    <row r="4699" spans="1:38" hidden="1" x14ac:dyDescent="0.2">
      <c r="A4699" s="4">
        <v>3663</v>
      </c>
      <c r="B4699" s="4">
        <v>44</v>
      </c>
      <c r="C4699" s="5" t="s">
        <v>1590</v>
      </c>
      <c r="D4699" s="5" t="s">
        <v>1589</v>
      </c>
      <c r="E4699" s="4">
        <v>1983</v>
      </c>
      <c r="F4699" s="5" t="s">
        <v>809</v>
      </c>
      <c r="G4699" s="6">
        <f t="shared" si="17"/>
        <v>0.14782608695652175</v>
      </c>
      <c r="H4699" s="7">
        <v>34</v>
      </c>
      <c r="L4699" s="5" t="s">
        <v>1567</v>
      </c>
      <c r="N4699" s="4">
        <v>1981</v>
      </c>
      <c r="O4699" s="5" t="s">
        <v>397</v>
      </c>
      <c r="S4699" s="5" t="s">
        <v>95</v>
      </c>
      <c r="T4699" s="5" t="s">
        <v>1625</v>
      </c>
      <c r="V4699" s="7">
        <v>90</v>
      </c>
      <c r="W4699" s="7" t="s">
        <v>133</v>
      </c>
      <c r="X4699" s="5" t="s">
        <v>92</v>
      </c>
      <c r="Y4699" s="5" t="s">
        <v>93</v>
      </c>
      <c r="Z4699" s="5" t="s">
        <v>20</v>
      </c>
      <c r="AB4699" s="5" t="s">
        <v>184</v>
      </c>
      <c r="AC4699" s="5" t="s">
        <v>1002</v>
      </c>
      <c r="AH4699" s="5" t="s">
        <v>1606</v>
      </c>
      <c r="AI4699" s="5" t="s">
        <v>999</v>
      </c>
      <c r="AJ4699" s="8" t="s">
        <v>59</v>
      </c>
      <c r="AK4699" s="8" t="s">
        <v>114</v>
      </c>
      <c r="AL4699" s="8" t="s">
        <v>264</v>
      </c>
    </row>
    <row r="4700" spans="1:38" hidden="1" x14ac:dyDescent="0.2">
      <c r="A4700" s="4">
        <v>3663</v>
      </c>
      <c r="B4700" s="4">
        <v>45</v>
      </c>
      <c r="C4700" s="5" t="s">
        <v>1590</v>
      </c>
      <c r="D4700" s="5" t="s">
        <v>1589</v>
      </c>
      <c r="E4700" s="4">
        <v>1983</v>
      </c>
      <c r="F4700" s="5" t="s">
        <v>809</v>
      </c>
      <c r="G4700" s="6">
        <f t="shared" si="17"/>
        <v>1.7391304347826087E-2</v>
      </c>
      <c r="H4700" s="7">
        <v>4</v>
      </c>
      <c r="L4700" s="5" t="s">
        <v>1568</v>
      </c>
      <c r="N4700" s="4">
        <v>1981</v>
      </c>
      <c r="O4700" s="5" t="s">
        <v>397</v>
      </c>
      <c r="S4700" s="5" t="s">
        <v>95</v>
      </c>
      <c r="T4700" s="5" t="s">
        <v>1625</v>
      </c>
      <c r="V4700" s="7">
        <v>90</v>
      </c>
      <c r="W4700" s="7" t="s">
        <v>133</v>
      </c>
      <c r="X4700" s="5" t="s">
        <v>92</v>
      </c>
      <c r="Y4700" s="5" t="s">
        <v>93</v>
      </c>
      <c r="Z4700" s="5" t="s">
        <v>20</v>
      </c>
      <c r="AB4700" s="5" t="s">
        <v>184</v>
      </c>
      <c r="AC4700" s="5" t="s">
        <v>1002</v>
      </c>
      <c r="AH4700" s="5" t="s">
        <v>1606</v>
      </c>
      <c r="AI4700" s="5" t="s">
        <v>999</v>
      </c>
      <c r="AJ4700" s="8" t="s">
        <v>59</v>
      </c>
      <c r="AK4700" s="8" t="s">
        <v>114</v>
      </c>
      <c r="AL4700" s="8" t="s">
        <v>264</v>
      </c>
    </row>
    <row r="4701" spans="1:38" hidden="1" x14ac:dyDescent="0.2">
      <c r="A4701" s="4">
        <v>3663</v>
      </c>
      <c r="B4701" s="4">
        <v>46</v>
      </c>
      <c r="C4701" s="5" t="s">
        <v>1590</v>
      </c>
      <c r="D4701" s="5" t="s">
        <v>1589</v>
      </c>
      <c r="E4701" s="4">
        <v>1983</v>
      </c>
      <c r="F4701" s="5" t="s">
        <v>809</v>
      </c>
      <c r="G4701" s="6">
        <f t="shared" si="17"/>
        <v>0.12173913043478261</v>
      </c>
      <c r="H4701" s="7">
        <v>28</v>
      </c>
      <c r="L4701" s="5" t="s">
        <v>1559</v>
      </c>
      <c r="N4701" s="4">
        <v>1981</v>
      </c>
      <c r="O4701" s="5" t="s">
        <v>397</v>
      </c>
      <c r="S4701" s="5" t="s">
        <v>95</v>
      </c>
      <c r="T4701" s="5" t="s">
        <v>1625</v>
      </c>
      <c r="V4701" s="7">
        <v>90</v>
      </c>
      <c r="W4701" s="7" t="s">
        <v>133</v>
      </c>
      <c r="X4701" s="5" t="s">
        <v>92</v>
      </c>
      <c r="Y4701" s="5" t="s">
        <v>93</v>
      </c>
      <c r="Z4701" s="5" t="s">
        <v>20</v>
      </c>
      <c r="AB4701" s="5" t="s">
        <v>184</v>
      </c>
      <c r="AC4701" s="5" t="s">
        <v>1002</v>
      </c>
      <c r="AH4701" s="5" t="s">
        <v>1606</v>
      </c>
      <c r="AI4701" s="5" t="s">
        <v>999</v>
      </c>
      <c r="AJ4701" s="8" t="s">
        <v>59</v>
      </c>
      <c r="AK4701" s="8" t="s">
        <v>114</v>
      </c>
      <c r="AL4701" s="8" t="s">
        <v>264</v>
      </c>
    </row>
    <row r="4702" spans="1:38" hidden="1" x14ac:dyDescent="0.2">
      <c r="A4702" s="4">
        <v>3663</v>
      </c>
      <c r="B4702" s="4">
        <v>47</v>
      </c>
      <c r="C4702" s="5" t="s">
        <v>1590</v>
      </c>
      <c r="D4702" s="5" t="s">
        <v>1589</v>
      </c>
      <c r="E4702" s="4">
        <v>1983</v>
      </c>
      <c r="F4702" s="5" t="s">
        <v>809</v>
      </c>
      <c r="G4702" s="6">
        <f t="shared" si="17"/>
        <v>6.0869565217391307E-2</v>
      </c>
      <c r="H4702" s="7">
        <v>14</v>
      </c>
      <c r="L4702" s="5" t="s">
        <v>1569</v>
      </c>
      <c r="N4702" s="4">
        <v>1981</v>
      </c>
      <c r="O4702" s="5" t="s">
        <v>397</v>
      </c>
      <c r="S4702" s="5" t="s">
        <v>95</v>
      </c>
      <c r="T4702" s="5" t="s">
        <v>1625</v>
      </c>
      <c r="V4702" s="7">
        <v>90</v>
      </c>
      <c r="W4702" s="7" t="s">
        <v>133</v>
      </c>
      <c r="X4702" s="5" t="s">
        <v>92</v>
      </c>
      <c r="Y4702" s="5" t="s">
        <v>93</v>
      </c>
      <c r="Z4702" s="5" t="s">
        <v>20</v>
      </c>
      <c r="AB4702" s="5" t="s">
        <v>184</v>
      </c>
      <c r="AC4702" s="5" t="s">
        <v>1002</v>
      </c>
      <c r="AH4702" s="5" t="s">
        <v>1606</v>
      </c>
      <c r="AI4702" s="5" t="s">
        <v>999</v>
      </c>
      <c r="AJ4702" s="8" t="s">
        <v>59</v>
      </c>
      <c r="AK4702" s="8" t="s">
        <v>114</v>
      </c>
      <c r="AL4702" s="8" t="s">
        <v>264</v>
      </c>
    </row>
    <row r="4703" spans="1:38" hidden="1" x14ac:dyDescent="0.2">
      <c r="A4703" s="4">
        <v>3663</v>
      </c>
      <c r="B4703" s="4">
        <v>48</v>
      </c>
      <c r="C4703" s="5" t="s">
        <v>1590</v>
      </c>
      <c r="D4703" s="5" t="s">
        <v>1589</v>
      </c>
      <c r="E4703" s="4">
        <v>1983</v>
      </c>
      <c r="F4703" s="5" t="s">
        <v>809</v>
      </c>
      <c r="G4703" s="6">
        <f t="shared" si="17"/>
        <v>3.4782608695652174E-2</v>
      </c>
      <c r="H4703" s="7">
        <v>8</v>
      </c>
      <c r="L4703" s="5" t="s">
        <v>1618</v>
      </c>
      <c r="N4703" s="4">
        <v>1981</v>
      </c>
      <c r="O4703" s="5" t="s">
        <v>397</v>
      </c>
      <c r="S4703" s="5" t="s">
        <v>95</v>
      </c>
      <c r="T4703" s="5" t="s">
        <v>1625</v>
      </c>
      <c r="V4703" s="7">
        <v>90</v>
      </c>
      <c r="W4703" s="7" t="s">
        <v>133</v>
      </c>
      <c r="X4703" s="5" t="s">
        <v>92</v>
      </c>
      <c r="Y4703" s="5" t="s">
        <v>93</v>
      </c>
      <c r="Z4703" s="5" t="s">
        <v>20</v>
      </c>
      <c r="AB4703" s="5" t="s">
        <v>184</v>
      </c>
      <c r="AC4703" s="5" t="s">
        <v>1002</v>
      </c>
      <c r="AH4703" s="5" t="s">
        <v>1606</v>
      </c>
      <c r="AI4703" s="5" t="s">
        <v>999</v>
      </c>
      <c r="AJ4703" s="8" t="s">
        <v>59</v>
      </c>
      <c r="AK4703" s="8" t="s">
        <v>114</v>
      </c>
      <c r="AL4703" s="8" t="s">
        <v>264</v>
      </c>
    </row>
    <row r="4704" spans="1:38" hidden="1" x14ac:dyDescent="0.2">
      <c r="A4704" s="4">
        <v>3663</v>
      </c>
      <c r="B4704" s="4">
        <v>49</v>
      </c>
      <c r="C4704" s="5" t="s">
        <v>1590</v>
      </c>
      <c r="D4704" s="5" t="s">
        <v>1589</v>
      </c>
      <c r="E4704" s="4">
        <v>1983</v>
      </c>
      <c r="F4704" s="5" t="s">
        <v>809</v>
      </c>
      <c r="G4704" s="6">
        <f t="shared" si="17"/>
        <v>1.7391304347826087E-2</v>
      </c>
      <c r="H4704" s="7">
        <v>4</v>
      </c>
      <c r="L4704" s="5" t="s">
        <v>1619</v>
      </c>
      <c r="N4704" s="4">
        <v>1981</v>
      </c>
      <c r="O4704" s="5" t="s">
        <v>397</v>
      </c>
      <c r="S4704" s="5" t="s">
        <v>95</v>
      </c>
      <c r="T4704" s="5" t="s">
        <v>1625</v>
      </c>
      <c r="V4704" s="7">
        <v>90</v>
      </c>
      <c r="W4704" s="7" t="s">
        <v>133</v>
      </c>
      <c r="X4704" s="5" t="s">
        <v>92</v>
      </c>
      <c r="Y4704" s="5" t="s">
        <v>93</v>
      </c>
      <c r="Z4704" s="5" t="s">
        <v>20</v>
      </c>
      <c r="AB4704" s="5" t="s">
        <v>184</v>
      </c>
      <c r="AC4704" s="5" t="s">
        <v>1002</v>
      </c>
      <c r="AH4704" s="5" t="s">
        <v>1606</v>
      </c>
      <c r="AI4704" s="5" t="s">
        <v>999</v>
      </c>
      <c r="AJ4704" s="8" t="s">
        <v>59</v>
      </c>
      <c r="AK4704" s="8" t="s">
        <v>114</v>
      </c>
      <c r="AL4704" s="8" t="s">
        <v>264</v>
      </c>
    </row>
    <row r="4705" spans="1:38" hidden="1" x14ac:dyDescent="0.2">
      <c r="A4705" s="4">
        <v>3663</v>
      </c>
      <c r="B4705" s="4">
        <v>50</v>
      </c>
      <c r="C4705" s="5" t="s">
        <v>1590</v>
      </c>
      <c r="D4705" s="5" t="s">
        <v>1589</v>
      </c>
      <c r="E4705" s="4">
        <v>1983</v>
      </c>
      <c r="F4705" s="5" t="s">
        <v>809</v>
      </c>
      <c r="G4705" s="6">
        <f t="shared" si="17"/>
        <v>3.9130434782608699E-2</v>
      </c>
      <c r="H4705" s="7">
        <v>9</v>
      </c>
      <c r="L4705" s="5" t="s">
        <v>71</v>
      </c>
      <c r="N4705" s="4">
        <v>1981</v>
      </c>
      <c r="O4705" s="5" t="s">
        <v>397</v>
      </c>
      <c r="S4705" s="5" t="s">
        <v>95</v>
      </c>
      <c r="T4705" s="5" t="s">
        <v>1625</v>
      </c>
      <c r="V4705" s="7">
        <v>90</v>
      </c>
      <c r="W4705" s="7" t="s">
        <v>133</v>
      </c>
      <c r="X4705" s="5" t="s">
        <v>92</v>
      </c>
      <c r="Y4705" s="5" t="s">
        <v>93</v>
      </c>
      <c r="Z4705" s="5" t="s">
        <v>20</v>
      </c>
      <c r="AB4705" s="5" t="s">
        <v>184</v>
      </c>
      <c r="AC4705" s="5" t="s">
        <v>1002</v>
      </c>
      <c r="AH4705" s="5" t="s">
        <v>1606</v>
      </c>
      <c r="AI4705" s="5" t="s">
        <v>999</v>
      </c>
      <c r="AJ4705" s="8" t="s">
        <v>59</v>
      </c>
      <c r="AK4705" s="8" t="s">
        <v>114</v>
      </c>
      <c r="AL4705" s="8" t="s">
        <v>264</v>
      </c>
    </row>
    <row r="4706" spans="1:38" hidden="1" x14ac:dyDescent="0.2">
      <c r="A4706" s="4">
        <v>3663</v>
      </c>
      <c r="B4706" s="4">
        <v>51</v>
      </c>
      <c r="C4706" s="5" t="s">
        <v>1590</v>
      </c>
      <c r="D4706" s="5" t="s">
        <v>1589</v>
      </c>
      <c r="E4706" s="4">
        <v>1983</v>
      </c>
      <c r="F4706" s="5" t="s">
        <v>809</v>
      </c>
      <c r="G4706" s="6">
        <f t="shared" si="17"/>
        <v>4.3478260869565216E-2</v>
      </c>
      <c r="H4706" s="7">
        <v>10</v>
      </c>
      <c r="L4706" s="5" t="s">
        <v>1600</v>
      </c>
      <c r="N4706" s="4">
        <v>1981</v>
      </c>
      <c r="O4706" s="5" t="s">
        <v>397</v>
      </c>
      <c r="S4706" s="5" t="s">
        <v>95</v>
      </c>
      <c r="T4706" s="5" t="s">
        <v>1625</v>
      </c>
      <c r="V4706" s="7">
        <v>90</v>
      </c>
      <c r="W4706" s="7" t="s">
        <v>133</v>
      </c>
      <c r="X4706" s="5" t="s">
        <v>92</v>
      </c>
      <c r="Y4706" s="5" t="s">
        <v>93</v>
      </c>
      <c r="Z4706" s="5" t="s">
        <v>20</v>
      </c>
      <c r="AB4706" s="5" t="s">
        <v>184</v>
      </c>
      <c r="AC4706" s="5" t="s">
        <v>1002</v>
      </c>
      <c r="AH4706" s="5" t="s">
        <v>1606</v>
      </c>
      <c r="AI4706" s="5" t="s">
        <v>999</v>
      </c>
      <c r="AJ4706" s="8" t="s">
        <v>59</v>
      </c>
      <c r="AK4706" s="8" t="s">
        <v>114</v>
      </c>
      <c r="AL4706" s="8" t="s">
        <v>264</v>
      </c>
    </row>
    <row r="4707" spans="1:38" hidden="1" x14ac:dyDescent="0.2">
      <c r="A4707" s="4">
        <v>3663</v>
      </c>
      <c r="B4707" s="4">
        <v>52</v>
      </c>
      <c r="C4707" s="5" t="s">
        <v>1590</v>
      </c>
      <c r="D4707" s="5" t="s">
        <v>1589</v>
      </c>
      <c r="E4707" s="4">
        <v>1983</v>
      </c>
      <c r="F4707" s="5" t="s">
        <v>809</v>
      </c>
      <c r="G4707" s="6">
        <f t="shared" si="17"/>
        <v>4.3478260869565218E-3</v>
      </c>
      <c r="H4707" s="7">
        <v>1</v>
      </c>
      <c r="L4707" s="5" t="s">
        <v>1601</v>
      </c>
      <c r="N4707" s="4">
        <v>1981</v>
      </c>
      <c r="O4707" s="5" t="s">
        <v>397</v>
      </c>
      <c r="S4707" s="5" t="s">
        <v>95</v>
      </c>
      <c r="T4707" s="5" t="s">
        <v>1625</v>
      </c>
      <c r="V4707" s="7">
        <v>90</v>
      </c>
      <c r="W4707" s="7" t="s">
        <v>133</v>
      </c>
      <c r="X4707" s="5" t="s">
        <v>92</v>
      </c>
      <c r="Y4707" s="5" t="s">
        <v>93</v>
      </c>
      <c r="Z4707" s="5" t="s">
        <v>20</v>
      </c>
      <c r="AB4707" s="5" t="s">
        <v>184</v>
      </c>
      <c r="AC4707" s="5" t="s">
        <v>1002</v>
      </c>
      <c r="AH4707" s="5" t="s">
        <v>1606</v>
      </c>
      <c r="AI4707" s="5" t="s">
        <v>999</v>
      </c>
      <c r="AJ4707" s="8" t="s">
        <v>59</v>
      </c>
      <c r="AK4707" s="8" t="s">
        <v>114</v>
      </c>
      <c r="AL4707" s="8" t="s">
        <v>264</v>
      </c>
    </row>
    <row r="4708" spans="1:38" hidden="1" x14ac:dyDescent="0.2">
      <c r="A4708" s="4">
        <v>3663</v>
      </c>
      <c r="B4708" s="4">
        <v>53</v>
      </c>
      <c r="C4708" s="5" t="s">
        <v>1590</v>
      </c>
      <c r="D4708" s="5" t="s">
        <v>1589</v>
      </c>
      <c r="E4708" s="4">
        <v>1983</v>
      </c>
      <c r="F4708" s="5" t="s">
        <v>809</v>
      </c>
      <c r="G4708" s="6">
        <f t="shared" si="17"/>
        <v>3.0434782608695653E-2</v>
      </c>
      <c r="H4708" s="7">
        <v>7</v>
      </c>
      <c r="L4708" s="5" t="s">
        <v>1620</v>
      </c>
      <c r="N4708" s="4">
        <v>1981</v>
      </c>
      <c r="O4708" s="5" t="s">
        <v>397</v>
      </c>
      <c r="S4708" s="5" t="s">
        <v>95</v>
      </c>
      <c r="T4708" s="5" t="s">
        <v>1625</v>
      </c>
      <c r="V4708" s="7">
        <v>90</v>
      </c>
      <c r="W4708" s="7" t="s">
        <v>133</v>
      </c>
      <c r="X4708" s="5" t="s">
        <v>92</v>
      </c>
      <c r="Y4708" s="5" t="s">
        <v>93</v>
      </c>
      <c r="Z4708" s="5" t="s">
        <v>20</v>
      </c>
      <c r="AB4708" s="5" t="s">
        <v>184</v>
      </c>
      <c r="AC4708" s="5" t="s">
        <v>1002</v>
      </c>
      <c r="AH4708" s="5" t="s">
        <v>1606</v>
      </c>
      <c r="AI4708" s="5" t="s">
        <v>999</v>
      </c>
      <c r="AJ4708" s="8" t="s">
        <v>59</v>
      </c>
      <c r="AK4708" s="8" t="s">
        <v>114</v>
      </c>
      <c r="AL4708" s="8" t="s">
        <v>264</v>
      </c>
    </row>
    <row r="4709" spans="1:38" hidden="1" x14ac:dyDescent="0.2">
      <c r="A4709" s="4">
        <v>3663</v>
      </c>
      <c r="B4709" s="4">
        <v>54</v>
      </c>
      <c r="C4709" s="5" t="s">
        <v>1590</v>
      </c>
      <c r="D4709" s="5" t="s">
        <v>1589</v>
      </c>
      <c r="E4709" s="4">
        <v>1983</v>
      </c>
      <c r="F4709" s="5" t="s">
        <v>809</v>
      </c>
      <c r="G4709" s="6">
        <f t="shared" si="17"/>
        <v>8.6956521739130436E-3</v>
      </c>
      <c r="H4709" s="7">
        <v>2</v>
      </c>
      <c r="L4709" s="5" t="s">
        <v>1621</v>
      </c>
      <c r="N4709" s="4">
        <v>1981</v>
      </c>
      <c r="O4709" s="5" t="s">
        <v>397</v>
      </c>
      <c r="S4709" s="5" t="s">
        <v>95</v>
      </c>
      <c r="T4709" s="5" t="s">
        <v>1625</v>
      </c>
      <c r="V4709" s="7">
        <v>90</v>
      </c>
      <c r="W4709" s="7" t="s">
        <v>133</v>
      </c>
      <c r="X4709" s="5" t="s">
        <v>92</v>
      </c>
      <c r="Y4709" s="5" t="s">
        <v>93</v>
      </c>
      <c r="Z4709" s="5" t="s">
        <v>20</v>
      </c>
      <c r="AB4709" s="5" t="s">
        <v>184</v>
      </c>
      <c r="AC4709" s="5" t="s">
        <v>1002</v>
      </c>
      <c r="AH4709" s="5" t="s">
        <v>1606</v>
      </c>
      <c r="AI4709" s="5" t="s">
        <v>999</v>
      </c>
      <c r="AJ4709" s="8" t="s">
        <v>59</v>
      </c>
      <c r="AK4709" s="8" t="s">
        <v>114</v>
      </c>
      <c r="AL4709" s="8" t="s">
        <v>264</v>
      </c>
    </row>
    <row r="4710" spans="1:38" hidden="1" x14ac:dyDescent="0.2">
      <c r="A4710" s="4">
        <v>3663</v>
      </c>
      <c r="B4710" s="4">
        <v>55</v>
      </c>
      <c r="C4710" s="5" t="s">
        <v>1590</v>
      </c>
      <c r="D4710" s="5" t="s">
        <v>1589</v>
      </c>
      <c r="E4710" s="4">
        <v>1983</v>
      </c>
      <c r="F4710" s="5" t="s">
        <v>809</v>
      </c>
      <c r="G4710" s="6">
        <f t="shared" si="17"/>
        <v>8.6956521739130436E-3</v>
      </c>
      <c r="H4710" s="7">
        <v>2</v>
      </c>
      <c r="L4710" s="5" t="s">
        <v>786</v>
      </c>
      <c r="N4710" s="4">
        <v>1981</v>
      </c>
      <c r="O4710" s="5" t="s">
        <v>397</v>
      </c>
      <c r="S4710" s="5" t="s">
        <v>95</v>
      </c>
      <c r="T4710" s="5" t="s">
        <v>1625</v>
      </c>
      <c r="V4710" s="7">
        <v>90</v>
      </c>
      <c r="W4710" s="7" t="s">
        <v>133</v>
      </c>
      <c r="X4710" s="5" t="s">
        <v>92</v>
      </c>
      <c r="Y4710" s="5" t="s">
        <v>93</v>
      </c>
      <c r="Z4710" s="5" t="s">
        <v>20</v>
      </c>
      <c r="AB4710" s="5" t="s">
        <v>184</v>
      </c>
      <c r="AC4710" s="5" t="s">
        <v>1002</v>
      </c>
      <c r="AH4710" s="5" t="s">
        <v>1606</v>
      </c>
      <c r="AI4710" s="5" t="s">
        <v>999</v>
      </c>
      <c r="AJ4710" s="8" t="s">
        <v>59</v>
      </c>
      <c r="AK4710" s="8" t="s">
        <v>114</v>
      </c>
      <c r="AL4710" s="8" t="s">
        <v>264</v>
      </c>
    </row>
    <row r="4711" spans="1:38" hidden="1" x14ac:dyDescent="0.2">
      <c r="A4711" s="4">
        <v>3663</v>
      </c>
      <c r="B4711" s="4">
        <v>56</v>
      </c>
      <c r="C4711" s="5" t="s">
        <v>1590</v>
      </c>
      <c r="D4711" s="5" t="s">
        <v>1589</v>
      </c>
      <c r="E4711" s="4">
        <v>1983</v>
      </c>
      <c r="F4711" s="5" t="s">
        <v>809</v>
      </c>
      <c r="G4711" s="6">
        <f t="shared" si="17"/>
        <v>0</v>
      </c>
      <c r="H4711" s="7">
        <v>0</v>
      </c>
      <c r="L4711" s="5" t="s">
        <v>1622</v>
      </c>
      <c r="N4711" s="4">
        <v>1981</v>
      </c>
      <c r="O4711" s="5" t="s">
        <v>397</v>
      </c>
      <c r="S4711" s="5" t="s">
        <v>95</v>
      </c>
      <c r="T4711" s="5" t="s">
        <v>1625</v>
      </c>
      <c r="V4711" s="7">
        <v>90</v>
      </c>
      <c r="W4711" s="7" t="s">
        <v>133</v>
      </c>
      <c r="X4711" s="5" t="s">
        <v>92</v>
      </c>
      <c r="Y4711" s="5" t="s">
        <v>93</v>
      </c>
      <c r="Z4711" s="5" t="s">
        <v>20</v>
      </c>
      <c r="AB4711" s="5" t="s">
        <v>184</v>
      </c>
      <c r="AC4711" s="5" t="s">
        <v>1002</v>
      </c>
      <c r="AH4711" s="5" t="s">
        <v>1606</v>
      </c>
      <c r="AI4711" s="5" t="s">
        <v>999</v>
      </c>
      <c r="AJ4711" s="8" t="s">
        <v>59</v>
      </c>
      <c r="AK4711" s="8" t="s">
        <v>114</v>
      </c>
      <c r="AL4711" s="8" t="s">
        <v>264</v>
      </c>
    </row>
    <row r="4712" spans="1:38" hidden="1" x14ac:dyDescent="0.2">
      <c r="A4712" s="4">
        <v>3663</v>
      </c>
      <c r="B4712" s="4">
        <v>57</v>
      </c>
      <c r="C4712" s="5" t="s">
        <v>1590</v>
      </c>
      <c r="D4712" s="5" t="s">
        <v>1589</v>
      </c>
      <c r="E4712" s="4">
        <v>1983</v>
      </c>
      <c r="F4712" s="5" t="s">
        <v>809</v>
      </c>
      <c r="G4712" s="6">
        <f t="shared" si="17"/>
        <v>1.7391304347826087E-2</v>
      </c>
      <c r="H4712" s="7">
        <v>4</v>
      </c>
      <c r="L4712" s="5" t="s">
        <v>1612</v>
      </c>
      <c r="N4712" s="4">
        <v>1981</v>
      </c>
      <c r="O4712" s="5" t="s">
        <v>397</v>
      </c>
      <c r="S4712" s="5" t="s">
        <v>95</v>
      </c>
      <c r="T4712" s="5" t="s">
        <v>1625</v>
      </c>
      <c r="V4712" s="7">
        <v>90</v>
      </c>
      <c r="W4712" s="7" t="s">
        <v>133</v>
      </c>
      <c r="X4712" s="5" t="s">
        <v>92</v>
      </c>
      <c r="Y4712" s="5" t="s">
        <v>93</v>
      </c>
      <c r="Z4712" s="5" t="s">
        <v>20</v>
      </c>
      <c r="AB4712" s="5" t="s">
        <v>184</v>
      </c>
      <c r="AC4712" s="5" t="s">
        <v>1002</v>
      </c>
      <c r="AH4712" s="5" t="s">
        <v>1606</v>
      </c>
      <c r="AI4712" s="5" t="s">
        <v>999</v>
      </c>
      <c r="AJ4712" s="8" t="s">
        <v>59</v>
      </c>
      <c r="AK4712" s="8" t="s">
        <v>114</v>
      </c>
      <c r="AL4712" s="8" t="s">
        <v>264</v>
      </c>
    </row>
    <row r="4713" spans="1:38" hidden="1" x14ac:dyDescent="0.2">
      <c r="A4713" s="4">
        <v>3663</v>
      </c>
      <c r="B4713" s="4">
        <v>58</v>
      </c>
      <c r="C4713" s="5" t="s">
        <v>1590</v>
      </c>
      <c r="D4713" s="5" t="s">
        <v>1589</v>
      </c>
      <c r="E4713" s="4">
        <v>1983</v>
      </c>
      <c r="F4713" s="5" t="s">
        <v>809</v>
      </c>
      <c r="G4713" s="6">
        <f t="shared" si="17"/>
        <v>1.3043478260869565E-2</v>
      </c>
      <c r="H4713" s="7">
        <v>3</v>
      </c>
      <c r="L4713" s="5" t="s">
        <v>788</v>
      </c>
      <c r="N4713" s="4">
        <v>1981</v>
      </c>
      <c r="O4713" s="5" t="s">
        <v>397</v>
      </c>
      <c r="S4713" s="5" t="s">
        <v>95</v>
      </c>
      <c r="T4713" s="5" t="s">
        <v>1625</v>
      </c>
      <c r="V4713" s="7">
        <v>90</v>
      </c>
      <c r="W4713" s="7" t="s">
        <v>133</v>
      </c>
      <c r="X4713" s="5" t="s">
        <v>92</v>
      </c>
      <c r="Y4713" s="5" t="s">
        <v>93</v>
      </c>
      <c r="Z4713" s="5" t="s">
        <v>20</v>
      </c>
      <c r="AB4713" s="5" t="s">
        <v>184</v>
      </c>
      <c r="AC4713" s="5" t="s">
        <v>1002</v>
      </c>
      <c r="AH4713" s="5" t="s">
        <v>1606</v>
      </c>
      <c r="AI4713" s="5" t="s">
        <v>999</v>
      </c>
      <c r="AJ4713" s="8" t="s">
        <v>59</v>
      </c>
      <c r="AK4713" s="8" t="s">
        <v>114</v>
      </c>
      <c r="AL4713" s="8" t="s">
        <v>264</v>
      </c>
    </row>
    <row r="4714" spans="1:38" hidden="1" x14ac:dyDescent="0.2">
      <c r="A4714" s="4">
        <v>3663</v>
      </c>
      <c r="B4714" s="4">
        <v>59</v>
      </c>
      <c r="C4714" s="5" t="s">
        <v>1590</v>
      </c>
      <c r="D4714" s="5" t="s">
        <v>1589</v>
      </c>
      <c r="E4714" s="4">
        <v>1983</v>
      </c>
      <c r="F4714" s="5" t="s">
        <v>809</v>
      </c>
      <c r="G4714" s="6">
        <f t="shared" si="17"/>
        <v>0</v>
      </c>
      <c r="H4714" s="7">
        <v>0</v>
      </c>
      <c r="L4714" s="5" t="s">
        <v>789</v>
      </c>
      <c r="N4714" s="4">
        <v>1981</v>
      </c>
      <c r="O4714" s="5" t="s">
        <v>397</v>
      </c>
      <c r="S4714" s="5" t="s">
        <v>95</v>
      </c>
      <c r="T4714" s="5" t="s">
        <v>1625</v>
      </c>
      <c r="V4714" s="7">
        <v>90</v>
      </c>
      <c r="W4714" s="7" t="s">
        <v>133</v>
      </c>
      <c r="X4714" s="5" t="s">
        <v>92</v>
      </c>
      <c r="Y4714" s="5" t="s">
        <v>93</v>
      </c>
      <c r="Z4714" s="5" t="s">
        <v>20</v>
      </c>
      <c r="AB4714" s="5" t="s">
        <v>184</v>
      </c>
      <c r="AC4714" s="5" t="s">
        <v>1002</v>
      </c>
      <c r="AH4714" s="5" t="s">
        <v>1606</v>
      </c>
      <c r="AI4714" s="5" t="s">
        <v>999</v>
      </c>
      <c r="AJ4714" s="8" t="s">
        <v>59</v>
      </c>
      <c r="AK4714" s="8" t="s">
        <v>114</v>
      </c>
      <c r="AL4714" s="8" t="s">
        <v>264</v>
      </c>
    </row>
    <row r="4715" spans="1:38" hidden="1" x14ac:dyDescent="0.2">
      <c r="A4715" s="4">
        <v>3663</v>
      </c>
      <c r="B4715" s="4">
        <v>60</v>
      </c>
      <c r="C4715" s="5" t="s">
        <v>1590</v>
      </c>
      <c r="D4715" s="5" t="s">
        <v>1589</v>
      </c>
      <c r="E4715" s="4">
        <v>1983</v>
      </c>
      <c r="F4715" s="5" t="s">
        <v>809</v>
      </c>
      <c r="G4715" s="6">
        <f t="shared" si="17"/>
        <v>8.6956521739130436E-3</v>
      </c>
      <c r="H4715" s="7">
        <v>2</v>
      </c>
      <c r="L4715" s="5" t="s">
        <v>1623</v>
      </c>
      <c r="N4715" s="4">
        <v>1981</v>
      </c>
      <c r="O4715" s="5" t="s">
        <v>397</v>
      </c>
      <c r="S4715" s="5" t="s">
        <v>95</v>
      </c>
      <c r="T4715" s="5" t="s">
        <v>1625</v>
      </c>
      <c r="V4715" s="7">
        <v>90</v>
      </c>
      <c r="W4715" s="7" t="s">
        <v>133</v>
      </c>
      <c r="X4715" s="5" t="s">
        <v>92</v>
      </c>
      <c r="Y4715" s="5" t="s">
        <v>93</v>
      </c>
      <c r="Z4715" s="5" t="s">
        <v>20</v>
      </c>
      <c r="AB4715" s="5" t="s">
        <v>184</v>
      </c>
      <c r="AC4715" s="5" t="s">
        <v>1002</v>
      </c>
      <c r="AH4715" s="5" t="s">
        <v>1606</v>
      </c>
      <c r="AI4715" s="5" t="s">
        <v>999</v>
      </c>
      <c r="AJ4715" s="8" t="s">
        <v>59</v>
      </c>
      <c r="AK4715" s="8" t="s">
        <v>114</v>
      </c>
      <c r="AL4715" s="8" t="s">
        <v>264</v>
      </c>
    </row>
    <row r="4716" spans="1:38" hidden="1" x14ac:dyDescent="0.2">
      <c r="A4716" s="4">
        <v>3663</v>
      </c>
      <c r="B4716" s="4">
        <v>61</v>
      </c>
      <c r="C4716" s="5" t="s">
        <v>1590</v>
      </c>
      <c r="D4716" s="5" t="s">
        <v>1589</v>
      </c>
      <c r="E4716" s="4">
        <v>1983</v>
      </c>
      <c r="F4716" s="5" t="s">
        <v>809</v>
      </c>
      <c r="G4716" s="6">
        <f t="shared" si="17"/>
        <v>0</v>
      </c>
      <c r="H4716" s="7">
        <v>0</v>
      </c>
      <c r="L4716" s="5" t="s">
        <v>1624</v>
      </c>
      <c r="N4716" s="4">
        <v>1981</v>
      </c>
      <c r="O4716" s="5" t="s">
        <v>397</v>
      </c>
      <c r="S4716" s="5" t="s">
        <v>95</v>
      </c>
      <c r="T4716" s="5" t="s">
        <v>1625</v>
      </c>
      <c r="V4716" s="7">
        <v>90</v>
      </c>
      <c r="W4716" s="7" t="s">
        <v>133</v>
      </c>
      <c r="X4716" s="5" t="s">
        <v>92</v>
      </c>
      <c r="Y4716" s="5" t="s">
        <v>93</v>
      </c>
      <c r="Z4716" s="5" t="s">
        <v>20</v>
      </c>
      <c r="AB4716" s="5" t="s">
        <v>184</v>
      </c>
      <c r="AC4716" s="5" t="s">
        <v>1002</v>
      </c>
      <c r="AH4716" s="5" t="s">
        <v>1606</v>
      </c>
      <c r="AI4716" s="5" t="s">
        <v>999</v>
      </c>
      <c r="AJ4716" s="8" t="s">
        <v>59</v>
      </c>
      <c r="AK4716" s="8" t="s">
        <v>114</v>
      </c>
      <c r="AL4716" s="8" t="s">
        <v>264</v>
      </c>
    </row>
    <row r="4717" spans="1:38" hidden="1" x14ac:dyDescent="0.2">
      <c r="A4717" s="4">
        <v>3734</v>
      </c>
      <c r="B4717" s="4">
        <v>1</v>
      </c>
      <c r="C4717" s="5" t="s">
        <v>1627</v>
      </c>
      <c r="D4717" s="5" t="s">
        <v>1626</v>
      </c>
      <c r="E4717" s="4">
        <v>1973</v>
      </c>
      <c r="F4717" s="5" t="s">
        <v>1630</v>
      </c>
      <c r="G4717" s="6">
        <v>5868</v>
      </c>
      <c r="H4717" s="7">
        <v>2276</v>
      </c>
      <c r="N4717" s="4" t="s">
        <v>806</v>
      </c>
      <c r="O4717" s="5" t="s">
        <v>806</v>
      </c>
      <c r="S4717" s="5" t="s">
        <v>1582</v>
      </c>
      <c r="U4717" s="5" t="s">
        <v>1633</v>
      </c>
      <c r="X4717" s="5" t="s">
        <v>153</v>
      </c>
      <c r="Y4717" s="5" t="s">
        <v>152</v>
      </c>
      <c r="Z4717" s="5" t="s">
        <v>20</v>
      </c>
      <c r="AB4717" s="5" t="s">
        <v>105</v>
      </c>
      <c r="AC4717" s="5" t="s">
        <v>753</v>
      </c>
      <c r="AG4717" s="5" t="s">
        <v>1628</v>
      </c>
      <c r="AI4717" s="5" t="s">
        <v>999</v>
      </c>
      <c r="AJ4717" s="8" t="s">
        <v>59</v>
      </c>
      <c r="AK4717" s="8" t="s">
        <v>114</v>
      </c>
    </row>
    <row r="4718" spans="1:38" hidden="1" x14ac:dyDescent="0.2">
      <c r="A4718" s="4">
        <v>3734</v>
      </c>
      <c r="B4718" s="4">
        <v>2</v>
      </c>
      <c r="C4718" s="5" t="s">
        <v>1627</v>
      </c>
      <c r="D4718" s="5" t="s">
        <v>1626</v>
      </c>
      <c r="E4718" s="4">
        <v>1973</v>
      </c>
      <c r="F4718" s="5" t="s">
        <v>1630</v>
      </c>
      <c r="G4718" s="6">
        <v>626</v>
      </c>
      <c r="L4718" s="5" t="s">
        <v>721</v>
      </c>
      <c r="M4718" s="5" t="s">
        <v>57</v>
      </c>
      <c r="N4718" s="4" t="s">
        <v>806</v>
      </c>
      <c r="O4718" s="5" t="s">
        <v>806</v>
      </c>
      <c r="S4718" s="5" t="s">
        <v>1582</v>
      </c>
      <c r="U4718" s="5" t="s">
        <v>1633</v>
      </c>
      <c r="X4718" s="5" t="s">
        <v>153</v>
      </c>
      <c r="Y4718" s="5" t="s">
        <v>152</v>
      </c>
      <c r="Z4718" s="5" t="s">
        <v>20</v>
      </c>
      <c r="AB4718" s="5" t="s">
        <v>105</v>
      </c>
      <c r="AC4718" s="5" t="s">
        <v>753</v>
      </c>
      <c r="AG4718" s="5" t="s">
        <v>1628</v>
      </c>
      <c r="AI4718" s="5" t="s">
        <v>999</v>
      </c>
      <c r="AJ4718" s="8" t="s">
        <v>59</v>
      </c>
      <c r="AK4718" s="8" t="s">
        <v>114</v>
      </c>
    </row>
    <row r="4719" spans="1:38" hidden="1" x14ac:dyDescent="0.2">
      <c r="A4719" s="4">
        <v>3734</v>
      </c>
      <c r="B4719" s="4">
        <v>3</v>
      </c>
      <c r="C4719" s="5" t="s">
        <v>1627</v>
      </c>
      <c r="D4719" s="5" t="s">
        <v>1626</v>
      </c>
      <c r="E4719" s="4">
        <v>1973</v>
      </c>
      <c r="F4719" s="5" t="s">
        <v>1630</v>
      </c>
      <c r="G4719" s="6">
        <v>625</v>
      </c>
      <c r="L4719" s="5" t="s">
        <v>721</v>
      </c>
      <c r="M4719" s="5" t="s">
        <v>53</v>
      </c>
      <c r="N4719" s="4" t="s">
        <v>806</v>
      </c>
      <c r="O4719" s="5" t="s">
        <v>806</v>
      </c>
      <c r="S4719" s="5" t="s">
        <v>1582</v>
      </c>
      <c r="U4719" s="5" t="s">
        <v>1633</v>
      </c>
      <c r="X4719" s="5" t="s">
        <v>153</v>
      </c>
      <c r="Y4719" s="5" t="s">
        <v>152</v>
      </c>
      <c r="Z4719" s="5" t="s">
        <v>20</v>
      </c>
      <c r="AB4719" s="5" t="s">
        <v>105</v>
      </c>
      <c r="AC4719" s="5" t="s">
        <v>753</v>
      </c>
      <c r="AG4719" s="5" t="s">
        <v>1628</v>
      </c>
      <c r="AI4719" s="5" t="s">
        <v>999</v>
      </c>
      <c r="AJ4719" s="8" t="s">
        <v>59</v>
      </c>
      <c r="AK4719" s="8" t="s">
        <v>114</v>
      </c>
    </row>
    <row r="4720" spans="1:38" hidden="1" x14ac:dyDescent="0.2">
      <c r="A4720" s="4">
        <v>3734</v>
      </c>
      <c r="B4720" s="4">
        <v>4</v>
      </c>
      <c r="C4720" s="5" t="s">
        <v>1627</v>
      </c>
      <c r="D4720" s="5" t="s">
        <v>1626</v>
      </c>
      <c r="E4720" s="4">
        <v>1973</v>
      </c>
      <c r="F4720" s="5" t="s">
        <v>1630</v>
      </c>
      <c r="G4720" s="6">
        <v>810</v>
      </c>
      <c r="L4720" s="5" t="s">
        <v>1634</v>
      </c>
      <c r="M4720" s="5" t="s">
        <v>57</v>
      </c>
      <c r="N4720" s="4" t="s">
        <v>806</v>
      </c>
      <c r="O4720" s="5" t="s">
        <v>806</v>
      </c>
      <c r="S4720" s="5" t="s">
        <v>1582</v>
      </c>
      <c r="U4720" s="5" t="s">
        <v>1633</v>
      </c>
      <c r="X4720" s="5" t="s">
        <v>153</v>
      </c>
      <c r="Y4720" s="5" t="s">
        <v>152</v>
      </c>
      <c r="Z4720" s="5" t="s">
        <v>20</v>
      </c>
      <c r="AB4720" s="5" t="s">
        <v>105</v>
      </c>
      <c r="AC4720" s="5" t="s">
        <v>753</v>
      </c>
      <c r="AG4720" s="5" t="s">
        <v>1628</v>
      </c>
      <c r="AI4720" s="5" t="s">
        <v>999</v>
      </c>
      <c r="AJ4720" s="8" t="s">
        <v>59</v>
      </c>
      <c r="AK4720" s="8" t="s">
        <v>114</v>
      </c>
    </row>
    <row r="4721" spans="1:37" hidden="1" x14ac:dyDescent="0.2">
      <c r="A4721" s="4">
        <v>3734</v>
      </c>
      <c r="B4721" s="4">
        <v>5</v>
      </c>
      <c r="C4721" s="5" t="s">
        <v>1627</v>
      </c>
      <c r="D4721" s="5" t="s">
        <v>1626</v>
      </c>
      <c r="E4721" s="4">
        <v>1973</v>
      </c>
      <c r="F4721" s="5" t="s">
        <v>1630</v>
      </c>
      <c r="G4721" s="6">
        <v>810</v>
      </c>
      <c r="L4721" s="5" t="s">
        <v>1634</v>
      </c>
      <c r="M4721" s="5" t="s">
        <v>53</v>
      </c>
      <c r="N4721" s="4" t="s">
        <v>806</v>
      </c>
      <c r="O4721" s="5" t="s">
        <v>806</v>
      </c>
      <c r="S4721" s="5" t="s">
        <v>1582</v>
      </c>
      <c r="U4721" s="5" t="s">
        <v>1633</v>
      </c>
      <c r="X4721" s="5" t="s">
        <v>153</v>
      </c>
      <c r="Y4721" s="5" t="s">
        <v>152</v>
      </c>
      <c r="Z4721" s="5" t="s">
        <v>20</v>
      </c>
      <c r="AB4721" s="5" t="s">
        <v>105</v>
      </c>
      <c r="AC4721" s="5" t="s">
        <v>753</v>
      </c>
      <c r="AG4721" s="5" t="s">
        <v>1628</v>
      </c>
      <c r="AI4721" s="5" t="s">
        <v>999</v>
      </c>
      <c r="AJ4721" s="8" t="s">
        <v>59</v>
      </c>
      <c r="AK4721" s="8" t="s">
        <v>114</v>
      </c>
    </row>
    <row r="4722" spans="1:37" hidden="1" x14ac:dyDescent="0.2">
      <c r="A4722" s="4">
        <v>3734</v>
      </c>
      <c r="B4722" s="4">
        <v>6</v>
      </c>
      <c r="C4722" s="5" t="s">
        <v>1627</v>
      </c>
      <c r="D4722" s="5" t="s">
        <v>1626</v>
      </c>
      <c r="E4722" s="4">
        <v>1973</v>
      </c>
      <c r="F4722" s="5" t="s">
        <v>1630</v>
      </c>
      <c r="G4722" s="6">
        <v>263</v>
      </c>
      <c r="L4722" s="5" t="s">
        <v>1635</v>
      </c>
      <c r="M4722" s="5" t="s">
        <v>57</v>
      </c>
      <c r="N4722" s="4" t="s">
        <v>806</v>
      </c>
      <c r="O4722" s="5" t="s">
        <v>806</v>
      </c>
      <c r="S4722" s="5" t="s">
        <v>1582</v>
      </c>
      <c r="U4722" s="5" t="s">
        <v>1633</v>
      </c>
      <c r="X4722" s="5" t="s">
        <v>153</v>
      </c>
      <c r="Y4722" s="5" t="s">
        <v>152</v>
      </c>
      <c r="Z4722" s="5" t="s">
        <v>20</v>
      </c>
      <c r="AB4722" s="5" t="s">
        <v>105</v>
      </c>
      <c r="AC4722" s="5" t="s">
        <v>753</v>
      </c>
      <c r="AG4722" s="5" t="s">
        <v>1628</v>
      </c>
      <c r="AI4722" s="5" t="s">
        <v>999</v>
      </c>
      <c r="AJ4722" s="8" t="s">
        <v>59</v>
      </c>
      <c r="AK4722" s="8" t="s">
        <v>114</v>
      </c>
    </row>
    <row r="4723" spans="1:37" hidden="1" x14ac:dyDescent="0.2">
      <c r="A4723" s="4">
        <v>3734</v>
      </c>
      <c r="B4723" s="4">
        <v>7</v>
      </c>
      <c r="C4723" s="5" t="s">
        <v>1627</v>
      </c>
      <c r="D4723" s="5" t="s">
        <v>1626</v>
      </c>
      <c r="E4723" s="4">
        <v>1973</v>
      </c>
      <c r="F4723" s="5" t="s">
        <v>1630</v>
      </c>
      <c r="G4723" s="6">
        <v>263</v>
      </c>
      <c r="L4723" s="5" t="s">
        <v>1635</v>
      </c>
      <c r="M4723" s="5" t="s">
        <v>53</v>
      </c>
      <c r="N4723" s="4" t="s">
        <v>806</v>
      </c>
      <c r="O4723" s="5" t="s">
        <v>806</v>
      </c>
      <c r="S4723" s="5" t="s">
        <v>1582</v>
      </c>
      <c r="U4723" s="5" t="s">
        <v>1633</v>
      </c>
      <c r="X4723" s="5" t="s">
        <v>153</v>
      </c>
      <c r="Y4723" s="5" t="s">
        <v>152</v>
      </c>
      <c r="Z4723" s="5" t="s">
        <v>20</v>
      </c>
      <c r="AB4723" s="5" t="s">
        <v>105</v>
      </c>
      <c r="AC4723" s="5" t="s">
        <v>753</v>
      </c>
      <c r="AG4723" s="5" t="s">
        <v>1628</v>
      </c>
      <c r="AI4723" s="5" t="s">
        <v>999</v>
      </c>
      <c r="AJ4723" s="8" t="s">
        <v>59</v>
      </c>
      <c r="AK4723" s="8" t="s">
        <v>114</v>
      </c>
    </row>
    <row r="4724" spans="1:37" hidden="1" x14ac:dyDescent="0.2">
      <c r="A4724" s="4">
        <v>3734</v>
      </c>
      <c r="B4724" s="4">
        <v>8</v>
      </c>
      <c r="C4724" s="5" t="s">
        <v>1627</v>
      </c>
      <c r="D4724" s="5" t="s">
        <v>1626</v>
      </c>
      <c r="E4724" s="4">
        <v>1973</v>
      </c>
      <c r="F4724" s="5" t="s">
        <v>1630</v>
      </c>
      <c r="G4724" s="6">
        <v>106</v>
      </c>
      <c r="L4724" s="5" t="s">
        <v>510</v>
      </c>
      <c r="M4724" s="5" t="s">
        <v>57</v>
      </c>
      <c r="N4724" s="4" t="s">
        <v>806</v>
      </c>
      <c r="O4724" s="5" t="s">
        <v>806</v>
      </c>
      <c r="S4724" s="5" t="s">
        <v>1582</v>
      </c>
      <c r="U4724" s="5" t="s">
        <v>1633</v>
      </c>
      <c r="X4724" s="5" t="s">
        <v>153</v>
      </c>
      <c r="Y4724" s="5" t="s">
        <v>152</v>
      </c>
      <c r="Z4724" s="5" t="s">
        <v>20</v>
      </c>
      <c r="AB4724" s="5" t="s">
        <v>105</v>
      </c>
      <c r="AC4724" s="5" t="s">
        <v>753</v>
      </c>
      <c r="AG4724" s="5" t="s">
        <v>1628</v>
      </c>
      <c r="AI4724" s="5" t="s">
        <v>999</v>
      </c>
      <c r="AJ4724" s="8" t="s">
        <v>59</v>
      </c>
      <c r="AK4724" s="8" t="s">
        <v>114</v>
      </c>
    </row>
    <row r="4725" spans="1:37" hidden="1" x14ac:dyDescent="0.2">
      <c r="A4725" s="4">
        <v>3734</v>
      </c>
      <c r="B4725" s="4">
        <v>9</v>
      </c>
      <c r="C4725" s="5" t="s">
        <v>1627</v>
      </c>
      <c r="D4725" s="5" t="s">
        <v>1626</v>
      </c>
      <c r="E4725" s="4">
        <v>1973</v>
      </c>
      <c r="F4725" s="5" t="s">
        <v>1630</v>
      </c>
      <c r="G4725" s="6">
        <v>105</v>
      </c>
      <c r="L4725" s="5" t="s">
        <v>510</v>
      </c>
      <c r="M4725" s="5" t="s">
        <v>53</v>
      </c>
      <c r="N4725" s="4" t="s">
        <v>806</v>
      </c>
      <c r="O4725" s="5" t="s">
        <v>806</v>
      </c>
      <c r="S4725" s="5" t="s">
        <v>1582</v>
      </c>
      <c r="U4725" s="5" t="s">
        <v>1633</v>
      </c>
      <c r="X4725" s="5" t="s">
        <v>153</v>
      </c>
      <c r="Y4725" s="5" t="s">
        <v>152</v>
      </c>
      <c r="Z4725" s="5" t="s">
        <v>20</v>
      </c>
      <c r="AB4725" s="5" t="s">
        <v>105</v>
      </c>
      <c r="AC4725" s="5" t="s">
        <v>753</v>
      </c>
      <c r="AG4725" s="5" t="s">
        <v>1628</v>
      </c>
      <c r="AI4725" s="5" t="s">
        <v>999</v>
      </c>
      <c r="AJ4725" s="8" t="s">
        <v>59</v>
      </c>
      <c r="AK4725" s="8" t="s">
        <v>114</v>
      </c>
    </row>
    <row r="4726" spans="1:37" hidden="1" x14ac:dyDescent="0.2">
      <c r="A4726" s="4">
        <v>3734</v>
      </c>
      <c r="B4726" s="4">
        <v>10</v>
      </c>
      <c r="C4726" s="5" t="s">
        <v>1627</v>
      </c>
      <c r="D4726" s="5" t="s">
        <v>1626</v>
      </c>
      <c r="E4726" s="4">
        <v>1973</v>
      </c>
      <c r="F4726" s="5" t="s">
        <v>1630</v>
      </c>
      <c r="G4726" s="6">
        <v>79</v>
      </c>
      <c r="L4726" s="5" t="s">
        <v>511</v>
      </c>
      <c r="M4726" s="5" t="s">
        <v>57</v>
      </c>
      <c r="N4726" s="4" t="s">
        <v>806</v>
      </c>
      <c r="O4726" s="5" t="s">
        <v>806</v>
      </c>
      <c r="S4726" s="5" t="s">
        <v>1582</v>
      </c>
      <c r="U4726" s="5" t="s">
        <v>1633</v>
      </c>
      <c r="X4726" s="5" t="s">
        <v>153</v>
      </c>
      <c r="Y4726" s="5" t="s">
        <v>152</v>
      </c>
      <c r="Z4726" s="5" t="s">
        <v>20</v>
      </c>
      <c r="AB4726" s="5" t="s">
        <v>105</v>
      </c>
      <c r="AC4726" s="5" t="s">
        <v>753</v>
      </c>
      <c r="AG4726" s="5" t="s">
        <v>1628</v>
      </c>
      <c r="AI4726" s="5" t="s">
        <v>999</v>
      </c>
      <c r="AJ4726" s="8" t="s">
        <v>59</v>
      </c>
      <c r="AK4726" s="8" t="s">
        <v>114</v>
      </c>
    </row>
    <row r="4727" spans="1:37" hidden="1" x14ac:dyDescent="0.2">
      <c r="A4727" s="4">
        <v>3734</v>
      </c>
      <c r="B4727" s="4">
        <v>11</v>
      </c>
      <c r="C4727" s="5" t="s">
        <v>1627</v>
      </c>
      <c r="D4727" s="5" t="s">
        <v>1626</v>
      </c>
      <c r="E4727" s="4">
        <v>1973</v>
      </c>
      <c r="F4727" s="5" t="s">
        <v>1630</v>
      </c>
      <c r="G4727" s="6">
        <v>23</v>
      </c>
      <c r="L4727" s="5" t="s">
        <v>511</v>
      </c>
      <c r="M4727" s="5" t="s">
        <v>53</v>
      </c>
      <c r="N4727" s="4" t="s">
        <v>806</v>
      </c>
      <c r="O4727" s="5" t="s">
        <v>806</v>
      </c>
      <c r="S4727" s="5" t="s">
        <v>1582</v>
      </c>
      <c r="U4727" s="5" t="s">
        <v>1633</v>
      </c>
      <c r="X4727" s="5" t="s">
        <v>153</v>
      </c>
      <c r="Y4727" s="5" t="s">
        <v>152</v>
      </c>
      <c r="Z4727" s="5" t="s">
        <v>20</v>
      </c>
      <c r="AB4727" s="5" t="s">
        <v>105</v>
      </c>
      <c r="AC4727" s="5" t="s">
        <v>753</v>
      </c>
      <c r="AG4727" s="5" t="s">
        <v>1628</v>
      </c>
      <c r="AI4727" s="5" t="s">
        <v>999</v>
      </c>
      <c r="AJ4727" s="8" t="s">
        <v>59</v>
      </c>
      <c r="AK4727" s="8" t="s">
        <v>114</v>
      </c>
    </row>
    <row r="4728" spans="1:37" hidden="1" x14ac:dyDescent="0.2">
      <c r="A4728" s="4">
        <v>3734</v>
      </c>
      <c r="B4728" s="4">
        <v>12</v>
      </c>
      <c r="C4728" s="5" t="s">
        <v>1627</v>
      </c>
      <c r="D4728" s="5" t="s">
        <v>1626</v>
      </c>
      <c r="E4728" s="4">
        <v>1973</v>
      </c>
      <c r="F4728" s="5" t="s">
        <v>1630</v>
      </c>
      <c r="G4728" s="6">
        <v>132</v>
      </c>
      <c r="L4728" s="5" t="s">
        <v>1550</v>
      </c>
      <c r="M4728" s="5" t="s">
        <v>57</v>
      </c>
      <c r="N4728" s="4" t="s">
        <v>806</v>
      </c>
      <c r="O4728" s="5" t="s">
        <v>806</v>
      </c>
      <c r="S4728" s="5" t="s">
        <v>1582</v>
      </c>
      <c r="U4728" s="5" t="s">
        <v>1633</v>
      </c>
      <c r="X4728" s="5" t="s">
        <v>153</v>
      </c>
      <c r="Y4728" s="5" t="s">
        <v>152</v>
      </c>
      <c r="Z4728" s="5" t="s">
        <v>20</v>
      </c>
      <c r="AB4728" s="5" t="s">
        <v>105</v>
      </c>
      <c r="AC4728" s="5" t="s">
        <v>753</v>
      </c>
      <c r="AG4728" s="5" t="s">
        <v>1628</v>
      </c>
      <c r="AI4728" s="5" t="s">
        <v>999</v>
      </c>
      <c r="AJ4728" s="8" t="s">
        <v>59</v>
      </c>
      <c r="AK4728" s="8" t="s">
        <v>114</v>
      </c>
    </row>
    <row r="4729" spans="1:37" hidden="1" x14ac:dyDescent="0.2">
      <c r="A4729" s="4">
        <v>3734</v>
      </c>
      <c r="B4729" s="4">
        <v>13</v>
      </c>
      <c r="C4729" s="5" t="s">
        <v>1627</v>
      </c>
      <c r="D4729" s="5" t="s">
        <v>1626</v>
      </c>
      <c r="E4729" s="4">
        <v>1973</v>
      </c>
      <c r="F4729" s="5" t="s">
        <v>1630</v>
      </c>
      <c r="G4729" s="6">
        <v>37</v>
      </c>
      <c r="L4729" s="5" t="s">
        <v>1550</v>
      </c>
      <c r="M4729" s="5" t="s">
        <v>53</v>
      </c>
      <c r="N4729" s="4" t="s">
        <v>806</v>
      </c>
      <c r="O4729" s="5" t="s">
        <v>806</v>
      </c>
      <c r="S4729" s="5" t="s">
        <v>1582</v>
      </c>
      <c r="U4729" s="5" t="s">
        <v>1633</v>
      </c>
      <c r="X4729" s="5" t="s">
        <v>153</v>
      </c>
      <c r="Y4729" s="5" t="s">
        <v>152</v>
      </c>
      <c r="Z4729" s="5" t="s">
        <v>20</v>
      </c>
      <c r="AB4729" s="5" t="s">
        <v>105</v>
      </c>
      <c r="AC4729" s="5" t="s">
        <v>753</v>
      </c>
      <c r="AG4729" s="5" t="s">
        <v>1628</v>
      </c>
      <c r="AI4729" s="5" t="s">
        <v>999</v>
      </c>
      <c r="AJ4729" s="8" t="s">
        <v>59</v>
      </c>
      <c r="AK4729" s="8" t="s">
        <v>114</v>
      </c>
    </row>
    <row r="4730" spans="1:37" hidden="1" x14ac:dyDescent="0.2">
      <c r="A4730" s="4">
        <v>3734</v>
      </c>
      <c r="B4730" s="4">
        <v>14</v>
      </c>
      <c r="C4730" s="5" t="s">
        <v>1627</v>
      </c>
      <c r="D4730" s="5" t="s">
        <v>1626</v>
      </c>
      <c r="E4730" s="4">
        <v>1973</v>
      </c>
      <c r="F4730" s="5" t="s">
        <v>1630</v>
      </c>
      <c r="G4730" s="6">
        <v>287</v>
      </c>
      <c r="L4730" s="5" t="s">
        <v>1551</v>
      </c>
      <c r="M4730" s="5" t="s">
        <v>57</v>
      </c>
      <c r="N4730" s="4" t="s">
        <v>806</v>
      </c>
      <c r="O4730" s="5" t="s">
        <v>806</v>
      </c>
      <c r="S4730" s="5" t="s">
        <v>1582</v>
      </c>
      <c r="U4730" s="5" t="s">
        <v>1633</v>
      </c>
      <c r="X4730" s="5" t="s">
        <v>153</v>
      </c>
      <c r="Y4730" s="5" t="s">
        <v>152</v>
      </c>
      <c r="Z4730" s="5" t="s">
        <v>20</v>
      </c>
      <c r="AB4730" s="5" t="s">
        <v>105</v>
      </c>
      <c r="AC4730" s="5" t="s">
        <v>753</v>
      </c>
      <c r="AG4730" s="5" t="s">
        <v>1628</v>
      </c>
      <c r="AI4730" s="5" t="s">
        <v>999</v>
      </c>
      <c r="AJ4730" s="8" t="s">
        <v>59</v>
      </c>
      <c r="AK4730" s="8" t="s">
        <v>114</v>
      </c>
    </row>
    <row r="4731" spans="1:37" hidden="1" x14ac:dyDescent="0.2">
      <c r="A4731" s="4">
        <v>3734</v>
      </c>
      <c r="B4731" s="4">
        <v>15</v>
      </c>
      <c r="C4731" s="5" t="s">
        <v>1627</v>
      </c>
      <c r="D4731" s="5" t="s">
        <v>1626</v>
      </c>
      <c r="E4731" s="4">
        <v>1973</v>
      </c>
      <c r="F4731" s="5" t="s">
        <v>1630</v>
      </c>
      <c r="G4731" s="6">
        <v>33</v>
      </c>
      <c r="L4731" s="5" t="s">
        <v>1551</v>
      </c>
      <c r="M4731" s="5" t="s">
        <v>53</v>
      </c>
      <c r="N4731" s="4" t="s">
        <v>806</v>
      </c>
      <c r="O4731" s="5" t="s">
        <v>806</v>
      </c>
      <c r="S4731" s="5" t="s">
        <v>1582</v>
      </c>
      <c r="U4731" s="5" t="s">
        <v>1633</v>
      </c>
      <c r="X4731" s="5" t="s">
        <v>153</v>
      </c>
      <c r="Y4731" s="5" t="s">
        <v>152</v>
      </c>
      <c r="Z4731" s="5" t="s">
        <v>20</v>
      </c>
      <c r="AB4731" s="5" t="s">
        <v>105</v>
      </c>
      <c r="AC4731" s="5" t="s">
        <v>753</v>
      </c>
      <c r="AG4731" s="5" t="s">
        <v>1628</v>
      </c>
      <c r="AI4731" s="5" t="s">
        <v>999</v>
      </c>
      <c r="AJ4731" s="8" t="s">
        <v>59</v>
      </c>
      <c r="AK4731" s="8" t="s">
        <v>114</v>
      </c>
    </row>
    <row r="4732" spans="1:37" hidden="1" x14ac:dyDescent="0.2">
      <c r="A4732" s="4">
        <v>3734</v>
      </c>
      <c r="B4732" s="4">
        <v>16</v>
      </c>
      <c r="C4732" s="5" t="s">
        <v>1627</v>
      </c>
      <c r="D4732" s="5" t="s">
        <v>1626</v>
      </c>
      <c r="E4732" s="4">
        <v>1973</v>
      </c>
      <c r="F4732" s="5" t="s">
        <v>1630</v>
      </c>
      <c r="G4732" s="6">
        <v>244</v>
      </c>
      <c r="L4732" s="5" t="s">
        <v>1636</v>
      </c>
      <c r="M4732" s="5" t="s">
        <v>57</v>
      </c>
      <c r="N4732" s="4" t="s">
        <v>806</v>
      </c>
      <c r="O4732" s="5" t="s">
        <v>806</v>
      </c>
      <c r="S4732" s="5" t="s">
        <v>1582</v>
      </c>
      <c r="U4732" s="5" t="s">
        <v>1633</v>
      </c>
      <c r="X4732" s="5" t="s">
        <v>153</v>
      </c>
      <c r="Y4732" s="5" t="s">
        <v>152</v>
      </c>
      <c r="Z4732" s="5" t="s">
        <v>20</v>
      </c>
      <c r="AB4732" s="5" t="s">
        <v>105</v>
      </c>
      <c r="AC4732" s="5" t="s">
        <v>753</v>
      </c>
      <c r="AG4732" s="5" t="s">
        <v>1628</v>
      </c>
      <c r="AI4732" s="5" t="s">
        <v>999</v>
      </c>
      <c r="AJ4732" s="8" t="s">
        <v>59</v>
      </c>
      <c r="AK4732" s="8" t="s">
        <v>114</v>
      </c>
    </row>
    <row r="4733" spans="1:37" hidden="1" x14ac:dyDescent="0.2">
      <c r="A4733" s="4">
        <v>3734</v>
      </c>
      <c r="B4733" s="4">
        <v>17</v>
      </c>
      <c r="C4733" s="5" t="s">
        <v>1627</v>
      </c>
      <c r="D4733" s="5" t="s">
        <v>1626</v>
      </c>
      <c r="E4733" s="4">
        <v>1973</v>
      </c>
      <c r="F4733" s="5" t="s">
        <v>1630</v>
      </c>
      <c r="G4733" s="6">
        <v>40</v>
      </c>
      <c r="L4733" s="5" t="s">
        <v>1636</v>
      </c>
      <c r="M4733" s="5" t="s">
        <v>53</v>
      </c>
      <c r="N4733" s="4" t="s">
        <v>806</v>
      </c>
      <c r="O4733" s="5" t="s">
        <v>806</v>
      </c>
      <c r="S4733" s="5" t="s">
        <v>1582</v>
      </c>
      <c r="U4733" s="5" t="s">
        <v>1633</v>
      </c>
      <c r="X4733" s="5" t="s">
        <v>153</v>
      </c>
      <c r="Y4733" s="5" t="s">
        <v>152</v>
      </c>
      <c r="Z4733" s="5" t="s">
        <v>20</v>
      </c>
      <c r="AB4733" s="5" t="s">
        <v>105</v>
      </c>
      <c r="AC4733" s="5" t="s">
        <v>753</v>
      </c>
      <c r="AG4733" s="5" t="s">
        <v>1628</v>
      </c>
      <c r="AI4733" s="5" t="s">
        <v>999</v>
      </c>
      <c r="AJ4733" s="8" t="s">
        <v>59</v>
      </c>
      <c r="AK4733" s="8" t="s">
        <v>114</v>
      </c>
    </row>
    <row r="4734" spans="1:37" hidden="1" x14ac:dyDescent="0.2">
      <c r="A4734" s="4">
        <v>3734</v>
      </c>
      <c r="B4734" s="4">
        <v>18</v>
      </c>
      <c r="C4734" s="5" t="s">
        <v>1627</v>
      </c>
      <c r="D4734" s="5" t="s">
        <v>1626</v>
      </c>
      <c r="E4734" s="4">
        <v>1973</v>
      </c>
      <c r="F4734" s="5" t="s">
        <v>1630</v>
      </c>
      <c r="G4734" s="6">
        <v>462</v>
      </c>
      <c r="L4734" s="5" t="s">
        <v>1637</v>
      </c>
      <c r="M4734" s="5" t="s">
        <v>57</v>
      </c>
      <c r="N4734" s="4" t="s">
        <v>806</v>
      </c>
      <c r="O4734" s="5" t="s">
        <v>806</v>
      </c>
      <c r="S4734" s="5" t="s">
        <v>1582</v>
      </c>
      <c r="U4734" s="5" t="s">
        <v>1633</v>
      </c>
      <c r="X4734" s="5" t="s">
        <v>153</v>
      </c>
      <c r="Y4734" s="5" t="s">
        <v>152</v>
      </c>
      <c r="Z4734" s="5" t="s">
        <v>20</v>
      </c>
      <c r="AB4734" s="5" t="s">
        <v>105</v>
      </c>
      <c r="AC4734" s="5" t="s">
        <v>753</v>
      </c>
      <c r="AG4734" s="5" t="s">
        <v>1628</v>
      </c>
      <c r="AI4734" s="5" t="s">
        <v>999</v>
      </c>
      <c r="AJ4734" s="8" t="s">
        <v>59</v>
      </c>
      <c r="AK4734" s="8" t="s">
        <v>114</v>
      </c>
    </row>
    <row r="4735" spans="1:37" hidden="1" x14ac:dyDescent="0.2">
      <c r="A4735" s="4">
        <v>3734</v>
      </c>
      <c r="B4735" s="4">
        <v>19</v>
      </c>
      <c r="C4735" s="5" t="s">
        <v>1627</v>
      </c>
      <c r="D4735" s="5" t="s">
        <v>1626</v>
      </c>
      <c r="E4735" s="4">
        <v>1973</v>
      </c>
      <c r="F4735" s="5" t="s">
        <v>1630</v>
      </c>
      <c r="G4735" s="6">
        <v>51</v>
      </c>
      <c r="L4735" s="5" t="s">
        <v>1637</v>
      </c>
      <c r="M4735" s="5" t="s">
        <v>53</v>
      </c>
      <c r="N4735" s="4" t="s">
        <v>806</v>
      </c>
      <c r="O4735" s="5" t="s">
        <v>806</v>
      </c>
      <c r="S4735" s="5" t="s">
        <v>1582</v>
      </c>
      <c r="U4735" s="5" t="s">
        <v>1633</v>
      </c>
      <c r="X4735" s="5" t="s">
        <v>153</v>
      </c>
      <c r="Y4735" s="5" t="s">
        <v>152</v>
      </c>
      <c r="Z4735" s="5" t="s">
        <v>20</v>
      </c>
      <c r="AB4735" s="5" t="s">
        <v>105</v>
      </c>
      <c r="AC4735" s="5" t="s">
        <v>753</v>
      </c>
      <c r="AG4735" s="5" t="s">
        <v>1628</v>
      </c>
      <c r="AI4735" s="5" t="s">
        <v>999</v>
      </c>
      <c r="AJ4735" s="8" t="s">
        <v>59</v>
      </c>
      <c r="AK4735" s="8" t="s">
        <v>114</v>
      </c>
    </row>
    <row r="4736" spans="1:37" hidden="1" x14ac:dyDescent="0.2">
      <c r="A4736" s="4">
        <v>3734</v>
      </c>
      <c r="B4736" s="4">
        <v>20</v>
      </c>
      <c r="C4736" s="5" t="s">
        <v>1627</v>
      </c>
      <c r="D4736" s="5" t="s">
        <v>1626</v>
      </c>
      <c r="E4736" s="4">
        <v>1973</v>
      </c>
      <c r="F4736" s="5" t="s">
        <v>1630</v>
      </c>
      <c r="G4736" s="6">
        <v>219</v>
      </c>
      <c r="L4736" s="5" t="s">
        <v>1638</v>
      </c>
      <c r="M4736" s="5" t="s">
        <v>57</v>
      </c>
      <c r="N4736" s="4" t="s">
        <v>806</v>
      </c>
      <c r="O4736" s="5" t="s">
        <v>806</v>
      </c>
      <c r="S4736" s="5" t="s">
        <v>1582</v>
      </c>
      <c r="U4736" s="5" t="s">
        <v>1633</v>
      </c>
      <c r="X4736" s="5" t="s">
        <v>153</v>
      </c>
      <c r="Y4736" s="5" t="s">
        <v>152</v>
      </c>
      <c r="Z4736" s="5" t="s">
        <v>20</v>
      </c>
      <c r="AB4736" s="5" t="s">
        <v>105</v>
      </c>
      <c r="AC4736" s="5" t="s">
        <v>753</v>
      </c>
      <c r="AG4736" s="5" t="s">
        <v>1628</v>
      </c>
      <c r="AI4736" s="5" t="s">
        <v>999</v>
      </c>
      <c r="AJ4736" s="8" t="s">
        <v>59</v>
      </c>
      <c r="AK4736" s="8" t="s">
        <v>114</v>
      </c>
    </row>
    <row r="4737" spans="1:37" hidden="1" x14ac:dyDescent="0.2">
      <c r="A4737" s="4">
        <v>3734</v>
      </c>
      <c r="B4737" s="4">
        <v>21</v>
      </c>
      <c r="C4737" s="5" t="s">
        <v>1627</v>
      </c>
      <c r="D4737" s="5" t="s">
        <v>1626</v>
      </c>
      <c r="E4737" s="4">
        <v>1973</v>
      </c>
      <c r="F4737" s="5" t="s">
        <v>1630</v>
      </c>
      <c r="G4737" s="6">
        <v>17</v>
      </c>
      <c r="L4737" s="5" t="s">
        <v>1638</v>
      </c>
      <c r="M4737" s="5" t="s">
        <v>53</v>
      </c>
      <c r="N4737" s="4" t="s">
        <v>806</v>
      </c>
      <c r="O4737" s="5" t="s">
        <v>806</v>
      </c>
      <c r="S4737" s="5" t="s">
        <v>1582</v>
      </c>
      <c r="U4737" s="5" t="s">
        <v>1633</v>
      </c>
      <c r="X4737" s="5" t="s">
        <v>153</v>
      </c>
      <c r="Y4737" s="5" t="s">
        <v>152</v>
      </c>
      <c r="Z4737" s="5" t="s">
        <v>20</v>
      </c>
      <c r="AB4737" s="5" t="s">
        <v>105</v>
      </c>
      <c r="AC4737" s="5" t="s">
        <v>753</v>
      </c>
      <c r="AG4737" s="5" t="s">
        <v>1628</v>
      </c>
      <c r="AI4737" s="5" t="s">
        <v>999</v>
      </c>
      <c r="AJ4737" s="8" t="s">
        <v>59</v>
      </c>
      <c r="AK4737" s="8" t="s">
        <v>114</v>
      </c>
    </row>
    <row r="4738" spans="1:37" hidden="1" x14ac:dyDescent="0.2">
      <c r="A4738" s="4">
        <v>3734</v>
      </c>
      <c r="B4738" s="4">
        <v>22</v>
      </c>
      <c r="C4738" s="5" t="s">
        <v>1627</v>
      </c>
      <c r="D4738" s="5" t="s">
        <v>1626</v>
      </c>
      <c r="E4738" s="4">
        <v>1973</v>
      </c>
      <c r="F4738" s="5" t="s">
        <v>1630</v>
      </c>
      <c r="G4738" s="6">
        <v>325</v>
      </c>
      <c r="L4738" s="5" t="s">
        <v>1639</v>
      </c>
      <c r="M4738" s="5" t="s">
        <v>57</v>
      </c>
      <c r="N4738" s="4" t="s">
        <v>806</v>
      </c>
      <c r="O4738" s="5" t="s">
        <v>806</v>
      </c>
      <c r="S4738" s="5" t="s">
        <v>1582</v>
      </c>
      <c r="U4738" s="5" t="s">
        <v>1633</v>
      </c>
      <c r="X4738" s="5" t="s">
        <v>153</v>
      </c>
      <c r="Y4738" s="5" t="s">
        <v>152</v>
      </c>
      <c r="Z4738" s="5" t="s">
        <v>20</v>
      </c>
      <c r="AB4738" s="5" t="s">
        <v>105</v>
      </c>
      <c r="AC4738" s="5" t="s">
        <v>753</v>
      </c>
      <c r="AG4738" s="5" t="s">
        <v>1628</v>
      </c>
      <c r="AI4738" s="5" t="s">
        <v>999</v>
      </c>
      <c r="AJ4738" s="8" t="s">
        <v>59</v>
      </c>
      <c r="AK4738" s="8" t="s">
        <v>114</v>
      </c>
    </row>
    <row r="4739" spans="1:37" hidden="1" x14ac:dyDescent="0.2">
      <c r="A4739" s="4">
        <v>3734</v>
      </c>
      <c r="B4739" s="4">
        <v>23</v>
      </c>
      <c r="C4739" s="5" t="s">
        <v>1627</v>
      </c>
      <c r="D4739" s="5" t="s">
        <v>1626</v>
      </c>
      <c r="E4739" s="4">
        <v>1973</v>
      </c>
      <c r="F4739" s="5" t="s">
        <v>1630</v>
      </c>
      <c r="G4739" s="6">
        <v>32</v>
      </c>
      <c r="L4739" s="5" t="s">
        <v>1639</v>
      </c>
      <c r="M4739" s="5" t="s">
        <v>53</v>
      </c>
      <c r="N4739" s="4" t="s">
        <v>806</v>
      </c>
      <c r="O4739" s="5" t="s">
        <v>806</v>
      </c>
      <c r="S4739" s="5" t="s">
        <v>1582</v>
      </c>
      <c r="U4739" s="5" t="s">
        <v>1633</v>
      </c>
      <c r="X4739" s="5" t="s">
        <v>153</v>
      </c>
      <c r="Y4739" s="5" t="s">
        <v>152</v>
      </c>
      <c r="Z4739" s="5" t="s">
        <v>20</v>
      </c>
      <c r="AB4739" s="5" t="s">
        <v>105</v>
      </c>
      <c r="AC4739" s="5" t="s">
        <v>753</v>
      </c>
      <c r="AG4739" s="5" t="s">
        <v>1628</v>
      </c>
      <c r="AI4739" s="5" t="s">
        <v>999</v>
      </c>
      <c r="AJ4739" s="8" t="s">
        <v>59</v>
      </c>
      <c r="AK4739" s="8" t="s">
        <v>114</v>
      </c>
    </row>
    <row r="4740" spans="1:37" hidden="1" x14ac:dyDescent="0.2">
      <c r="A4740" s="4">
        <v>3734</v>
      </c>
      <c r="B4740" s="4">
        <v>24</v>
      </c>
      <c r="C4740" s="5" t="s">
        <v>1627</v>
      </c>
      <c r="D4740" s="5" t="s">
        <v>1626</v>
      </c>
      <c r="E4740" s="4">
        <v>1973</v>
      </c>
      <c r="F4740" s="5" t="s">
        <v>1630</v>
      </c>
      <c r="G4740" s="6">
        <v>221</v>
      </c>
      <c r="L4740" s="5" t="s">
        <v>1640</v>
      </c>
      <c r="M4740" s="5" t="s">
        <v>57</v>
      </c>
      <c r="N4740" s="4" t="s">
        <v>806</v>
      </c>
      <c r="O4740" s="5" t="s">
        <v>806</v>
      </c>
      <c r="S4740" s="5" t="s">
        <v>1582</v>
      </c>
      <c r="U4740" s="5" t="s">
        <v>1633</v>
      </c>
      <c r="X4740" s="5" t="s">
        <v>153</v>
      </c>
      <c r="Y4740" s="5" t="s">
        <v>152</v>
      </c>
      <c r="Z4740" s="5" t="s">
        <v>20</v>
      </c>
      <c r="AB4740" s="5" t="s">
        <v>105</v>
      </c>
      <c r="AC4740" s="5" t="s">
        <v>753</v>
      </c>
      <c r="AG4740" s="5" t="s">
        <v>1628</v>
      </c>
      <c r="AI4740" s="5" t="s">
        <v>999</v>
      </c>
      <c r="AJ4740" s="8" t="s">
        <v>59</v>
      </c>
      <c r="AK4740" s="8" t="s">
        <v>114</v>
      </c>
    </row>
    <row r="4741" spans="1:37" hidden="1" x14ac:dyDescent="0.2">
      <c r="A4741" s="4">
        <v>3734</v>
      </c>
      <c r="B4741" s="4">
        <v>25</v>
      </c>
      <c r="C4741" s="5" t="s">
        <v>1627</v>
      </c>
      <c r="D4741" s="5" t="s">
        <v>1626</v>
      </c>
      <c r="E4741" s="4">
        <v>1973</v>
      </c>
      <c r="F4741" s="5" t="s">
        <v>1630</v>
      </c>
      <c r="G4741" s="6">
        <v>5</v>
      </c>
      <c r="L4741" s="5" t="s">
        <v>1640</v>
      </c>
      <c r="M4741" s="5" t="s">
        <v>53</v>
      </c>
      <c r="N4741" s="4" t="s">
        <v>806</v>
      </c>
      <c r="O4741" s="5" t="s">
        <v>806</v>
      </c>
      <c r="S4741" s="5" t="s">
        <v>1582</v>
      </c>
      <c r="U4741" s="5" t="s">
        <v>1633</v>
      </c>
      <c r="X4741" s="5" t="s">
        <v>153</v>
      </c>
      <c r="Y4741" s="5" t="s">
        <v>152</v>
      </c>
      <c r="Z4741" s="5" t="s">
        <v>20</v>
      </c>
      <c r="AB4741" s="5" t="s">
        <v>105</v>
      </c>
      <c r="AC4741" s="5" t="s">
        <v>753</v>
      </c>
      <c r="AG4741" s="5" t="s">
        <v>1628</v>
      </c>
      <c r="AI4741" s="5" t="s">
        <v>999</v>
      </c>
      <c r="AJ4741" s="8" t="s">
        <v>59</v>
      </c>
      <c r="AK4741" s="8" t="s">
        <v>114</v>
      </c>
    </row>
    <row r="4742" spans="1:37" hidden="1" x14ac:dyDescent="0.2">
      <c r="A4742" s="4">
        <v>3734</v>
      </c>
      <c r="B4742" s="4">
        <v>26</v>
      </c>
      <c r="C4742" s="5" t="s">
        <v>1627</v>
      </c>
      <c r="D4742" s="5" t="s">
        <v>1626</v>
      </c>
      <c r="E4742" s="4">
        <v>1973</v>
      </c>
      <c r="F4742" s="5" t="s">
        <v>1630</v>
      </c>
      <c r="G4742" s="6">
        <v>48</v>
      </c>
      <c r="L4742" s="5" t="s">
        <v>1362</v>
      </c>
      <c r="M4742" s="5" t="s">
        <v>57</v>
      </c>
      <c r="N4742" s="4" t="s">
        <v>806</v>
      </c>
      <c r="O4742" s="5" t="s">
        <v>806</v>
      </c>
      <c r="S4742" s="5" t="s">
        <v>1582</v>
      </c>
      <c r="U4742" s="5" t="s">
        <v>1633</v>
      </c>
      <c r="X4742" s="5" t="s">
        <v>153</v>
      </c>
      <c r="Y4742" s="5" t="s">
        <v>152</v>
      </c>
      <c r="Z4742" s="5" t="s">
        <v>20</v>
      </c>
      <c r="AB4742" s="5" t="s">
        <v>105</v>
      </c>
      <c r="AC4742" s="5" t="s">
        <v>753</v>
      </c>
      <c r="AG4742" s="5" t="s">
        <v>1628</v>
      </c>
      <c r="AI4742" s="5" t="s">
        <v>999</v>
      </c>
      <c r="AJ4742" s="8" t="s">
        <v>59</v>
      </c>
      <c r="AK4742" s="8" t="s">
        <v>114</v>
      </c>
    </row>
    <row r="4743" spans="1:37" hidden="1" x14ac:dyDescent="0.2">
      <c r="A4743" s="4">
        <v>3734</v>
      </c>
      <c r="B4743" s="4">
        <v>27</v>
      </c>
      <c r="C4743" s="5" t="s">
        <v>1627</v>
      </c>
      <c r="D4743" s="5" t="s">
        <v>1626</v>
      </c>
      <c r="E4743" s="4">
        <v>1973</v>
      </c>
      <c r="F4743" s="5" t="s">
        <v>1630</v>
      </c>
      <c r="G4743" s="6">
        <v>5</v>
      </c>
      <c r="L4743" s="5" t="s">
        <v>1362</v>
      </c>
      <c r="M4743" s="5" t="s">
        <v>53</v>
      </c>
      <c r="N4743" s="4" t="s">
        <v>806</v>
      </c>
      <c r="O4743" s="5" t="s">
        <v>806</v>
      </c>
      <c r="S4743" s="5" t="s">
        <v>1582</v>
      </c>
      <c r="U4743" s="5" t="s">
        <v>1633</v>
      </c>
      <c r="X4743" s="5" t="s">
        <v>153</v>
      </c>
      <c r="Y4743" s="5" t="s">
        <v>152</v>
      </c>
      <c r="Z4743" s="5" t="s">
        <v>20</v>
      </c>
      <c r="AB4743" s="5" t="s">
        <v>105</v>
      </c>
      <c r="AC4743" s="5" t="s">
        <v>753</v>
      </c>
      <c r="AG4743" s="5" t="s">
        <v>1628</v>
      </c>
      <c r="AI4743" s="5" t="s">
        <v>999</v>
      </c>
      <c r="AJ4743" s="8" t="s">
        <v>59</v>
      </c>
      <c r="AK4743" s="8" t="s">
        <v>114</v>
      </c>
    </row>
    <row r="4744" spans="1:37" hidden="1" x14ac:dyDescent="0.2">
      <c r="A4744" s="4">
        <v>3734</v>
      </c>
      <c r="B4744" s="4">
        <v>28</v>
      </c>
      <c r="C4744" s="5" t="s">
        <v>1627</v>
      </c>
      <c r="D4744" s="5" t="s">
        <v>1626</v>
      </c>
      <c r="E4744" s="4">
        <v>1973</v>
      </c>
      <c r="F4744" s="5" t="s">
        <v>752</v>
      </c>
      <c r="G4744" s="6">
        <v>1</v>
      </c>
      <c r="L4744" s="5" t="s">
        <v>43</v>
      </c>
      <c r="M4744" s="5" t="s">
        <v>57</v>
      </c>
      <c r="N4744" s="4" t="s">
        <v>1641</v>
      </c>
      <c r="O4744" s="5" t="s">
        <v>806</v>
      </c>
      <c r="S4744" s="5" t="s">
        <v>1582</v>
      </c>
      <c r="U4744" s="5" t="s">
        <v>1633</v>
      </c>
      <c r="X4744" s="5" t="s">
        <v>153</v>
      </c>
      <c r="Y4744" s="5" t="s">
        <v>152</v>
      </c>
      <c r="Z4744" s="5" t="s">
        <v>20</v>
      </c>
      <c r="AA4744" s="5" t="s">
        <v>1643</v>
      </c>
      <c r="AB4744" s="5" t="s">
        <v>105</v>
      </c>
      <c r="AC4744" s="5" t="s">
        <v>753</v>
      </c>
      <c r="AG4744" s="5" t="s">
        <v>1642</v>
      </c>
      <c r="AI4744" s="5" t="s">
        <v>999</v>
      </c>
      <c r="AJ4744" s="8" t="s">
        <v>59</v>
      </c>
      <c r="AK4744" s="8" t="s">
        <v>114</v>
      </c>
    </row>
    <row r="4745" spans="1:37" hidden="1" x14ac:dyDescent="0.2">
      <c r="A4745" s="4">
        <v>3734</v>
      </c>
      <c r="B4745" s="4">
        <v>29</v>
      </c>
      <c r="C4745" s="5" t="s">
        <v>1627</v>
      </c>
      <c r="D4745" s="5" t="s">
        <v>1626</v>
      </c>
      <c r="E4745" s="4">
        <v>1973</v>
      </c>
      <c r="F4745" s="5" t="s">
        <v>752</v>
      </c>
      <c r="G4745" s="6">
        <v>0.64</v>
      </c>
      <c r="L4745" s="5" t="s">
        <v>637</v>
      </c>
      <c r="M4745" s="5" t="s">
        <v>57</v>
      </c>
      <c r="N4745" s="4" t="s">
        <v>1641</v>
      </c>
      <c r="O4745" s="5" t="s">
        <v>806</v>
      </c>
      <c r="S4745" s="5" t="s">
        <v>1582</v>
      </c>
      <c r="U4745" s="5" t="s">
        <v>1633</v>
      </c>
      <c r="X4745" s="5" t="s">
        <v>153</v>
      </c>
      <c r="Y4745" s="5" t="s">
        <v>152</v>
      </c>
      <c r="Z4745" s="5" t="s">
        <v>20</v>
      </c>
      <c r="AA4745" s="5" t="s">
        <v>1643</v>
      </c>
      <c r="AB4745" s="5" t="s">
        <v>105</v>
      </c>
      <c r="AC4745" s="5" t="s">
        <v>753</v>
      </c>
      <c r="AG4745" s="5" t="s">
        <v>1642</v>
      </c>
      <c r="AI4745" s="5" t="s">
        <v>999</v>
      </c>
      <c r="AJ4745" s="8" t="s">
        <v>59</v>
      </c>
      <c r="AK4745" s="8" t="s">
        <v>114</v>
      </c>
    </row>
    <row r="4746" spans="1:37" hidden="1" x14ac:dyDescent="0.2">
      <c r="A4746" s="4">
        <v>3734</v>
      </c>
      <c r="B4746" s="4">
        <v>30</v>
      </c>
      <c r="C4746" s="5" t="s">
        <v>1627</v>
      </c>
      <c r="D4746" s="5" t="s">
        <v>1626</v>
      </c>
      <c r="E4746" s="4">
        <v>1973</v>
      </c>
      <c r="F4746" s="5" t="s">
        <v>752</v>
      </c>
      <c r="G4746" s="6">
        <v>0.38800000000000001</v>
      </c>
      <c r="L4746" s="5" t="s">
        <v>1571</v>
      </c>
      <c r="M4746" s="5" t="s">
        <v>57</v>
      </c>
      <c r="N4746" s="4" t="s">
        <v>1641</v>
      </c>
      <c r="O4746" s="5" t="s">
        <v>806</v>
      </c>
      <c r="S4746" s="5" t="s">
        <v>1582</v>
      </c>
      <c r="U4746" s="5" t="s">
        <v>1633</v>
      </c>
      <c r="X4746" s="5" t="s">
        <v>153</v>
      </c>
      <c r="Y4746" s="5" t="s">
        <v>152</v>
      </c>
      <c r="Z4746" s="5" t="s">
        <v>20</v>
      </c>
      <c r="AA4746" s="5" t="s">
        <v>1643</v>
      </c>
      <c r="AB4746" s="5" t="s">
        <v>105</v>
      </c>
      <c r="AC4746" s="5" t="s">
        <v>753</v>
      </c>
      <c r="AG4746" s="5" t="s">
        <v>1642</v>
      </c>
      <c r="AI4746" s="5" t="s">
        <v>999</v>
      </c>
      <c r="AJ4746" s="8" t="s">
        <v>59</v>
      </c>
      <c r="AK4746" s="8" t="s">
        <v>114</v>
      </c>
    </row>
    <row r="4747" spans="1:37" hidden="1" x14ac:dyDescent="0.2">
      <c r="A4747" s="4">
        <v>3734</v>
      </c>
      <c r="B4747" s="4">
        <v>31</v>
      </c>
      <c r="C4747" s="5" t="s">
        <v>1627</v>
      </c>
      <c r="D4747" s="5" t="s">
        <v>1626</v>
      </c>
      <c r="E4747" s="4">
        <v>1973</v>
      </c>
      <c r="F4747" s="5" t="s">
        <v>752</v>
      </c>
      <c r="G4747" s="6">
        <v>0.34399999999999997</v>
      </c>
      <c r="L4747" s="5" t="s">
        <v>1572</v>
      </c>
      <c r="M4747" s="5" t="s">
        <v>57</v>
      </c>
      <c r="N4747" s="4" t="s">
        <v>1641</v>
      </c>
      <c r="O4747" s="5" t="s">
        <v>806</v>
      </c>
      <c r="S4747" s="5" t="s">
        <v>1582</v>
      </c>
      <c r="U4747" s="5" t="s">
        <v>1633</v>
      </c>
      <c r="X4747" s="5" t="s">
        <v>153</v>
      </c>
      <c r="Y4747" s="5" t="s">
        <v>152</v>
      </c>
      <c r="Z4747" s="5" t="s">
        <v>20</v>
      </c>
      <c r="AA4747" s="5" t="s">
        <v>1643</v>
      </c>
      <c r="AB4747" s="5" t="s">
        <v>105</v>
      </c>
      <c r="AC4747" s="5" t="s">
        <v>753</v>
      </c>
      <c r="AG4747" s="5" t="s">
        <v>1642</v>
      </c>
      <c r="AI4747" s="5" t="s">
        <v>999</v>
      </c>
      <c r="AJ4747" s="8" t="s">
        <v>59</v>
      </c>
      <c r="AK4747" s="8" t="s">
        <v>114</v>
      </c>
    </row>
    <row r="4748" spans="1:37" hidden="1" x14ac:dyDescent="0.2">
      <c r="A4748" s="4">
        <v>3734</v>
      </c>
      <c r="B4748" s="4">
        <v>32</v>
      </c>
      <c r="C4748" s="5" t="s">
        <v>1627</v>
      </c>
      <c r="D4748" s="5" t="s">
        <v>1626</v>
      </c>
      <c r="E4748" s="4">
        <v>1973</v>
      </c>
      <c r="F4748" s="5" t="s">
        <v>752</v>
      </c>
      <c r="G4748" s="6">
        <v>0.30399999999999999</v>
      </c>
      <c r="L4748" s="5" t="s">
        <v>1560</v>
      </c>
      <c r="M4748" s="5" t="s">
        <v>57</v>
      </c>
      <c r="N4748" s="4" t="s">
        <v>1641</v>
      </c>
      <c r="O4748" s="5" t="s">
        <v>806</v>
      </c>
      <c r="S4748" s="5" t="s">
        <v>1582</v>
      </c>
      <c r="U4748" s="5" t="s">
        <v>1633</v>
      </c>
      <c r="X4748" s="5" t="s">
        <v>153</v>
      </c>
      <c r="Y4748" s="5" t="s">
        <v>152</v>
      </c>
      <c r="Z4748" s="5" t="s">
        <v>20</v>
      </c>
      <c r="AA4748" s="5" t="s">
        <v>1643</v>
      </c>
      <c r="AB4748" s="5" t="s">
        <v>105</v>
      </c>
      <c r="AC4748" s="5" t="s">
        <v>753</v>
      </c>
      <c r="AG4748" s="5" t="s">
        <v>1642</v>
      </c>
      <c r="AI4748" s="5" t="s">
        <v>999</v>
      </c>
      <c r="AJ4748" s="8" t="s">
        <v>59</v>
      </c>
      <c r="AK4748" s="8" t="s">
        <v>114</v>
      </c>
    </row>
    <row r="4749" spans="1:37" hidden="1" x14ac:dyDescent="0.2">
      <c r="A4749" s="4">
        <v>3734</v>
      </c>
      <c r="B4749" s="4">
        <v>33</v>
      </c>
      <c r="C4749" s="5" t="s">
        <v>1627</v>
      </c>
      <c r="D4749" s="5" t="s">
        <v>1626</v>
      </c>
      <c r="E4749" s="4">
        <v>1973</v>
      </c>
      <c r="F4749" s="5" t="s">
        <v>752</v>
      </c>
      <c r="G4749" s="6">
        <v>0.27300000000000002</v>
      </c>
      <c r="L4749" s="5" t="s">
        <v>1644</v>
      </c>
      <c r="M4749" s="5" t="s">
        <v>57</v>
      </c>
      <c r="N4749" s="4" t="s">
        <v>1641</v>
      </c>
      <c r="O4749" s="5" t="s">
        <v>806</v>
      </c>
      <c r="S4749" s="5" t="s">
        <v>1582</v>
      </c>
      <c r="U4749" s="5" t="s">
        <v>1633</v>
      </c>
      <c r="X4749" s="5" t="s">
        <v>153</v>
      </c>
      <c r="Y4749" s="5" t="s">
        <v>152</v>
      </c>
      <c r="Z4749" s="5" t="s">
        <v>20</v>
      </c>
      <c r="AA4749" s="5" t="s">
        <v>1643</v>
      </c>
      <c r="AB4749" s="5" t="s">
        <v>105</v>
      </c>
      <c r="AC4749" s="5" t="s">
        <v>753</v>
      </c>
      <c r="AG4749" s="5" t="s">
        <v>1642</v>
      </c>
      <c r="AI4749" s="5" t="s">
        <v>999</v>
      </c>
      <c r="AJ4749" s="8" t="s">
        <v>59</v>
      </c>
      <c r="AK4749" s="8" t="s">
        <v>114</v>
      </c>
    </row>
    <row r="4750" spans="1:37" hidden="1" x14ac:dyDescent="0.2">
      <c r="A4750" s="4">
        <v>3734</v>
      </c>
      <c r="B4750" s="4">
        <v>34</v>
      </c>
      <c r="C4750" s="5" t="s">
        <v>1627</v>
      </c>
      <c r="D4750" s="5" t="s">
        <v>1626</v>
      </c>
      <c r="E4750" s="4">
        <v>1973</v>
      </c>
      <c r="F4750" s="5" t="s">
        <v>752</v>
      </c>
      <c r="G4750" s="6">
        <v>0.247</v>
      </c>
      <c r="L4750" s="5" t="s">
        <v>555</v>
      </c>
      <c r="M4750" s="5" t="s">
        <v>57</v>
      </c>
      <c r="N4750" s="4" t="s">
        <v>1641</v>
      </c>
      <c r="O4750" s="5" t="s">
        <v>806</v>
      </c>
      <c r="S4750" s="5" t="s">
        <v>1582</v>
      </c>
      <c r="U4750" s="5" t="s">
        <v>1633</v>
      </c>
      <c r="X4750" s="5" t="s">
        <v>153</v>
      </c>
      <c r="Y4750" s="5" t="s">
        <v>152</v>
      </c>
      <c r="Z4750" s="5" t="s">
        <v>20</v>
      </c>
      <c r="AA4750" s="5" t="s">
        <v>1643</v>
      </c>
      <c r="AB4750" s="5" t="s">
        <v>105</v>
      </c>
      <c r="AC4750" s="5" t="s">
        <v>753</v>
      </c>
      <c r="AG4750" s="5" t="s">
        <v>1642</v>
      </c>
      <c r="AI4750" s="5" t="s">
        <v>999</v>
      </c>
      <c r="AJ4750" s="8" t="s">
        <v>59</v>
      </c>
      <c r="AK4750" s="8" t="s">
        <v>114</v>
      </c>
    </row>
    <row r="4751" spans="1:37" hidden="1" x14ac:dyDescent="0.2">
      <c r="A4751" s="4">
        <v>3734</v>
      </c>
      <c r="B4751" s="4">
        <v>35</v>
      </c>
      <c r="C4751" s="5" t="s">
        <v>1627</v>
      </c>
      <c r="D4751" s="5" t="s">
        <v>1626</v>
      </c>
      <c r="E4751" s="4">
        <v>1973</v>
      </c>
      <c r="F4751" s="5" t="s">
        <v>752</v>
      </c>
      <c r="G4751" s="6">
        <v>0.218</v>
      </c>
      <c r="L4751" s="5" t="s">
        <v>556</v>
      </c>
      <c r="M4751" s="5" t="s">
        <v>57</v>
      </c>
      <c r="N4751" s="4" t="s">
        <v>1641</v>
      </c>
      <c r="O4751" s="5" t="s">
        <v>806</v>
      </c>
      <c r="S4751" s="5" t="s">
        <v>1582</v>
      </c>
      <c r="U4751" s="5" t="s">
        <v>1633</v>
      </c>
      <c r="X4751" s="5" t="s">
        <v>153</v>
      </c>
      <c r="Y4751" s="5" t="s">
        <v>152</v>
      </c>
      <c r="Z4751" s="5" t="s">
        <v>20</v>
      </c>
      <c r="AA4751" s="5" t="s">
        <v>1643</v>
      </c>
      <c r="AB4751" s="5" t="s">
        <v>105</v>
      </c>
      <c r="AC4751" s="5" t="s">
        <v>753</v>
      </c>
      <c r="AG4751" s="5" t="s">
        <v>1642</v>
      </c>
      <c r="AI4751" s="5" t="s">
        <v>999</v>
      </c>
      <c r="AJ4751" s="8" t="s">
        <v>59</v>
      </c>
      <c r="AK4751" s="8" t="s">
        <v>114</v>
      </c>
    </row>
    <row r="4752" spans="1:37" hidden="1" x14ac:dyDescent="0.2">
      <c r="A4752" s="4">
        <v>3734</v>
      </c>
      <c r="B4752" s="4">
        <v>36</v>
      </c>
      <c r="C4752" s="5" t="s">
        <v>1627</v>
      </c>
      <c r="D4752" s="5" t="s">
        <v>1626</v>
      </c>
      <c r="E4752" s="4">
        <v>1973</v>
      </c>
      <c r="F4752" s="5" t="s">
        <v>752</v>
      </c>
      <c r="G4752" s="6">
        <v>0.192</v>
      </c>
      <c r="L4752" s="5" t="s">
        <v>557</v>
      </c>
      <c r="M4752" s="5" t="s">
        <v>57</v>
      </c>
      <c r="N4752" s="4" t="s">
        <v>1641</v>
      </c>
      <c r="O4752" s="5" t="s">
        <v>806</v>
      </c>
      <c r="S4752" s="5" t="s">
        <v>1582</v>
      </c>
      <c r="U4752" s="5" t="s">
        <v>1633</v>
      </c>
      <c r="X4752" s="5" t="s">
        <v>153</v>
      </c>
      <c r="Y4752" s="5" t="s">
        <v>152</v>
      </c>
      <c r="Z4752" s="5" t="s">
        <v>20</v>
      </c>
      <c r="AA4752" s="5" t="s">
        <v>1643</v>
      </c>
      <c r="AB4752" s="5" t="s">
        <v>105</v>
      </c>
      <c r="AC4752" s="5" t="s">
        <v>753</v>
      </c>
      <c r="AG4752" s="5" t="s">
        <v>1642</v>
      </c>
      <c r="AI4752" s="5" t="s">
        <v>999</v>
      </c>
      <c r="AJ4752" s="8" t="s">
        <v>59</v>
      </c>
      <c r="AK4752" s="8" t="s">
        <v>114</v>
      </c>
    </row>
    <row r="4753" spans="1:37" hidden="1" x14ac:dyDescent="0.2">
      <c r="A4753" s="4">
        <v>3734</v>
      </c>
      <c r="B4753" s="4">
        <v>37</v>
      </c>
      <c r="C4753" s="5" t="s">
        <v>1627</v>
      </c>
      <c r="D4753" s="5" t="s">
        <v>1626</v>
      </c>
      <c r="E4753" s="4">
        <v>1973</v>
      </c>
      <c r="F4753" s="5" t="s">
        <v>752</v>
      </c>
      <c r="G4753" s="6">
        <v>0.16800000000000001</v>
      </c>
      <c r="L4753" s="5" t="s">
        <v>558</v>
      </c>
      <c r="M4753" s="5" t="s">
        <v>57</v>
      </c>
      <c r="N4753" s="4" t="s">
        <v>1641</v>
      </c>
      <c r="O4753" s="5" t="s">
        <v>806</v>
      </c>
      <c r="S4753" s="5" t="s">
        <v>1582</v>
      </c>
      <c r="U4753" s="5" t="s">
        <v>1633</v>
      </c>
      <c r="X4753" s="5" t="s">
        <v>153</v>
      </c>
      <c r="Y4753" s="5" t="s">
        <v>152</v>
      </c>
      <c r="Z4753" s="5" t="s">
        <v>20</v>
      </c>
      <c r="AA4753" s="5" t="s">
        <v>1643</v>
      </c>
      <c r="AB4753" s="5" t="s">
        <v>105</v>
      </c>
      <c r="AC4753" s="5" t="s">
        <v>753</v>
      </c>
      <c r="AG4753" s="5" t="s">
        <v>1642</v>
      </c>
      <c r="AI4753" s="5" t="s">
        <v>999</v>
      </c>
      <c r="AJ4753" s="8" t="s">
        <v>59</v>
      </c>
      <c r="AK4753" s="8" t="s">
        <v>114</v>
      </c>
    </row>
    <row r="4754" spans="1:37" hidden="1" x14ac:dyDescent="0.2">
      <c r="A4754" s="4">
        <v>3734</v>
      </c>
      <c r="B4754" s="4">
        <v>38</v>
      </c>
      <c r="C4754" s="5" t="s">
        <v>1627</v>
      </c>
      <c r="D4754" s="5" t="s">
        <v>1626</v>
      </c>
      <c r="E4754" s="4">
        <v>1973</v>
      </c>
      <c r="F4754" s="5" t="s">
        <v>752</v>
      </c>
      <c r="G4754" s="6">
        <v>0.14399999999999999</v>
      </c>
      <c r="L4754" s="5" t="s">
        <v>1645</v>
      </c>
      <c r="M4754" s="5" t="s">
        <v>57</v>
      </c>
      <c r="N4754" s="4" t="s">
        <v>1641</v>
      </c>
      <c r="O4754" s="5" t="s">
        <v>806</v>
      </c>
      <c r="S4754" s="5" t="s">
        <v>1582</v>
      </c>
      <c r="U4754" s="5" t="s">
        <v>1633</v>
      </c>
      <c r="X4754" s="5" t="s">
        <v>153</v>
      </c>
      <c r="Y4754" s="5" t="s">
        <v>152</v>
      </c>
      <c r="Z4754" s="5" t="s">
        <v>20</v>
      </c>
      <c r="AA4754" s="5" t="s">
        <v>1643</v>
      </c>
      <c r="AB4754" s="5" t="s">
        <v>105</v>
      </c>
      <c r="AC4754" s="5" t="s">
        <v>753</v>
      </c>
      <c r="AG4754" s="5" t="s">
        <v>1642</v>
      </c>
      <c r="AI4754" s="5" t="s">
        <v>999</v>
      </c>
      <c r="AJ4754" s="8" t="s">
        <v>59</v>
      </c>
      <c r="AK4754" s="8" t="s">
        <v>114</v>
      </c>
    </row>
    <row r="4755" spans="1:37" hidden="1" x14ac:dyDescent="0.2">
      <c r="A4755" s="4">
        <v>3734</v>
      </c>
      <c r="B4755" s="4">
        <v>39</v>
      </c>
      <c r="C4755" s="5" t="s">
        <v>1627</v>
      </c>
      <c r="D4755" s="5" t="s">
        <v>1626</v>
      </c>
      <c r="E4755" s="4">
        <v>1973</v>
      </c>
      <c r="F4755" s="5" t="s">
        <v>752</v>
      </c>
      <c r="G4755" s="6">
        <v>0.09</v>
      </c>
      <c r="L4755" s="5" t="s">
        <v>1646</v>
      </c>
      <c r="M4755" s="5" t="s">
        <v>57</v>
      </c>
      <c r="N4755" s="4" t="s">
        <v>1641</v>
      </c>
      <c r="O4755" s="5" t="s">
        <v>806</v>
      </c>
      <c r="S4755" s="5" t="s">
        <v>1582</v>
      </c>
      <c r="U4755" s="5" t="s">
        <v>1633</v>
      </c>
      <c r="X4755" s="5" t="s">
        <v>153</v>
      </c>
      <c r="Y4755" s="5" t="s">
        <v>152</v>
      </c>
      <c r="Z4755" s="5" t="s">
        <v>20</v>
      </c>
      <c r="AA4755" s="5" t="s">
        <v>1643</v>
      </c>
      <c r="AB4755" s="5" t="s">
        <v>105</v>
      </c>
      <c r="AC4755" s="5" t="s">
        <v>753</v>
      </c>
      <c r="AG4755" s="5" t="s">
        <v>1642</v>
      </c>
      <c r="AI4755" s="5" t="s">
        <v>999</v>
      </c>
      <c r="AJ4755" s="8" t="s">
        <v>59</v>
      </c>
      <c r="AK4755" s="8" t="s">
        <v>114</v>
      </c>
    </row>
    <row r="4756" spans="1:37" hidden="1" x14ac:dyDescent="0.2">
      <c r="A4756" s="4">
        <v>3734</v>
      </c>
      <c r="B4756" s="4">
        <v>40</v>
      </c>
      <c r="C4756" s="5" t="s">
        <v>1627</v>
      </c>
      <c r="D4756" s="5" t="s">
        <v>1626</v>
      </c>
      <c r="E4756" s="4">
        <v>1973</v>
      </c>
      <c r="F4756" s="5" t="s">
        <v>752</v>
      </c>
      <c r="G4756" s="6">
        <v>3.5999999999999997E-2</v>
      </c>
      <c r="L4756" s="5" t="s">
        <v>1647</v>
      </c>
      <c r="M4756" s="5" t="s">
        <v>57</v>
      </c>
      <c r="N4756" s="4" t="s">
        <v>1641</v>
      </c>
      <c r="O4756" s="5" t="s">
        <v>806</v>
      </c>
      <c r="S4756" s="5" t="s">
        <v>1582</v>
      </c>
      <c r="U4756" s="5" t="s">
        <v>1633</v>
      </c>
      <c r="X4756" s="5" t="s">
        <v>153</v>
      </c>
      <c r="Y4756" s="5" t="s">
        <v>152</v>
      </c>
      <c r="Z4756" s="5" t="s">
        <v>20</v>
      </c>
      <c r="AA4756" s="5" t="s">
        <v>1643</v>
      </c>
      <c r="AB4756" s="5" t="s">
        <v>105</v>
      </c>
      <c r="AC4756" s="5" t="s">
        <v>753</v>
      </c>
      <c r="AG4756" s="5" t="s">
        <v>1642</v>
      </c>
      <c r="AI4756" s="5" t="s">
        <v>999</v>
      </c>
      <c r="AJ4756" s="8" t="s">
        <v>59</v>
      </c>
      <c r="AK4756" s="8" t="s">
        <v>114</v>
      </c>
    </row>
    <row r="4757" spans="1:37" hidden="1" x14ac:dyDescent="0.2">
      <c r="A4757" s="4">
        <v>3734</v>
      </c>
      <c r="B4757" s="4">
        <v>41</v>
      </c>
      <c r="C4757" s="5" t="s">
        <v>1627</v>
      </c>
      <c r="D4757" s="5" t="s">
        <v>1626</v>
      </c>
      <c r="E4757" s="4">
        <v>1973</v>
      </c>
      <c r="F4757" s="5" t="s">
        <v>1648</v>
      </c>
      <c r="G4757" s="6">
        <v>0.182</v>
      </c>
      <c r="L4757" s="5" t="s">
        <v>43</v>
      </c>
      <c r="M4757" s="5" t="s">
        <v>57</v>
      </c>
      <c r="N4757" s="4" t="s">
        <v>806</v>
      </c>
      <c r="O4757" s="5" t="s">
        <v>806</v>
      </c>
      <c r="S4757" s="5" t="s">
        <v>1582</v>
      </c>
      <c r="U4757" s="5" t="s">
        <v>1633</v>
      </c>
      <c r="X4757" s="5" t="s">
        <v>153</v>
      </c>
      <c r="Y4757" s="5" t="s">
        <v>152</v>
      </c>
      <c r="Z4757" s="5" t="s">
        <v>20</v>
      </c>
      <c r="AB4757" s="5" t="s">
        <v>105</v>
      </c>
      <c r="AC4757" s="5" t="s">
        <v>753</v>
      </c>
      <c r="AG4757" s="5" t="s">
        <v>1628</v>
      </c>
      <c r="AI4757" s="5" t="s">
        <v>999</v>
      </c>
      <c r="AJ4757" s="8" t="s">
        <v>59</v>
      </c>
      <c r="AK4757" s="8" t="s">
        <v>114</v>
      </c>
    </row>
    <row r="4758" spans="1:37" hidden="1" x14ac:dyDescent="0.2">
      <c r="A4758" s="4">
        <v>3734</v>
      </c>
      <c r="B4758" s="4">
        <v>42</v>
      </c>
      <c r="C4758" s="5" t="s">
        <v>1627</v>
      </c>
      <c r="D4758" s="5" t="s">
        <v>1626</v>
      </c>
      <c r="E4758" s="4">
        <v>1973</v>
      </c>
      <c r="F4758" s="5" t="s">
        <v>1648</v>
      </c>
      <c r="G4758" s="6">
        <v>0.376</v>
      </c>
      <c r="L4758" s="5" t="s">
        <v>637</v>
      </c>
      <c r="M4758" s="5" t="s">
        <v>57</v>
      </c>
      <c r="N4758" s="4" t="s">
        <v>806</v>
      </c>
      <c r="O4758" s="5" t="s">
        <v>806</v>
      </c>
      <c r="S4758" s="5" t="s">
        <v>1582</v>
      </c>
      <c r="U4758" s="5" t="s">
        <v>1633</v>
      </c>
      <c r="X4758" s="5" t="s">
        <v>153</v>
      </c>
      <c r="Y4758" s="5" t="s">
        <v>152</v>
      </c>
      <c r="Z4758" s="5" t="s">
        <v>20</v>
      </c>
      <c r="AB4758" s="5" t="s">
        <v>105</v>
      </c>
      <c r="AC4758" s="5" t="s">
        <v>753</v>
      </c>
      <c r="AG4758" s="5" t="s">
        <v>1628</v>
      </c>
      <c r="AI4758" s="5" t="s">
        <v>999</v>
      </c>
      <c r="AJ4758" s="8" t="s">
        <v>59</v>
      </c>
      <c r="AK4758" s="8" t="s">
        <v>114</v>
      </c>
    </row>
    <row r="4759" spans="1:37" hidden="1" x14ac:dyDescent="0.2">
      <c r="A4759" s="4">
        <v>3734</v>
      </c>
      <c r="B4759" s="4">
        <v>43</v>
      </c>
      <c r="C4759" s="5" t="s">
        <v>1627</v>
      </c>
      <c r="D4759" s="5" t="s">
        <v>1626</v>
      </c>
      <c r="E4759" s="4">
        <v>1973</v>
      </c>
      <c r="F4759" s="5" t="s">
        <v>1648</v>
      </c>
      <c r="G4759" s="6">
        <v>0.17100000000000001</v>
      </c>
      <c r="L4759" s="5" t="s">
        <v>1571</v>
      </c>
      <c r="M4759" s="5" t="s">
        <v>57</v>
      </c>
      <c r="N4759" s="4" t="s">
        <v>806</v>
      </c>
      <c r="O4759" s="5" t="s">
        <v>806</v>
      </c>
      <c r="S4759" s="5" t="s">
        <v>1582</v>
      </c>
      <c r="U4759" s="5" t="s">
        <v>1633</v>
      </c>
      <c r="X4759" s="5" t="s">
        <v>153</v>
      </c>
      <c r="Y4759" s="5" t="s">
        <v>152</v>
      </c>
      <c r="Z4759" s="5" t="s">
        <v>20</v>
      </c>
      <c r="AB4759" s="5" t="s">
        <v>105</v>
      </c>
      <c r="AC4759" s="5" t="s">
        <v>753</v>
      </c>
      <c r="AG4759" s="5" t="s">
        <v>1628</v>
      </c>
      <c r="AI4759" s="5" t="s">
        <v>999</v>
      </c>
      <c r="AJ4759" s="8" t="s">
        <v>59</v>
      </c>
      <c r="AK4759" s="8" t="s">
        <v>114</v>
      </c>
    </row>
    <row r="4760" spans="1:37" hidden="1" x14ac:dyDescent="0.2">
      <c r="A4760" s="4">
        <v>3734</v>
      </c>
      <c r="B4760" s="4">
        <v>44</v>
      </c>
      <c r="C4760" s="5" t="s">
        <v>1627</v>
      </c>
      <c r="D4760" s="5" t="s">
        <v>1626</v>
      </c>
      <c r="E4760" s="4">
        <v>1973</v>
      </c>
      <c r="F4760" s="5" t="s">
        <v>1648</v>
      </c>
      <c r="G4760" s="6">
        <v>7.8E-2</v>
      </c>
      <c r="L4760" s="5" t="s">
        <v>1572</v>
      </c>
      <c r="M4760" s="5" t="s">
        <v>57</v>
      </c>
      <c r="N4760" s="4" t="s">
        <v>806</v>
      </c>
      <c r="O4760" s="5" t="s">
        <v>806</v>
      </c>
      <c r="S4760" s="5" t="s">
        <v>1582</v>
      </c>
      <c r="U4760" s="5" t="s">
        <v>1633</v>
      </c>
      <c r="X4760" s="5" t="s">
        <v>153</v>
      </c>
      <c r="Y4760" s="5" t="s">
        <v>152</v>
      </c>
      <c r="Z4760" s="5" t="s">
        <v>20</v>
      </c>
      <c r="AB4760" s="5" t="s">
        <v>105</v>
      </c>
      <c r="AC4760" s="5" t="s">
        <v>753</v>
      </c>
      <c r="AG4760" s="5" t="s">
        <v>1628</v>
      </c>
      <c r="AI4760" s="5" t="s">
        <v>999</v>
      </c>
      <c r="AJ4760" s="8" t="s">
        <v>59</v>
      </c>
      <c r="AK4760" s="8" t="s">
        <v>114</v>
      </c>
    </row>
    <row r="4761" spans="1:37" hidden="1" x14ac:dyDescent="0.2">
      <c r="A4761" s="4">
        <v>3734</v>
      </c>
      <c r="B4761" s="4">
        <v>45</v>
      </c>
      <c r="C4761" s="5" t="s">
        <v>1627</v>
      </c>
      <c r="D4761" s="5" t="s">
        <v>1626</v>
      </c>
      <c r="E4761" s="4">
        <v>1973</v>
      </c>
      <c r="F4761" s="5" t="s">
        <v>1648</v>
      </c>
      <c r="G4761" s="6">
        <v>6.5000000000000002E-2</v>
      </c>
      <c r="L4761" s="5" t="s">
        <v>1560</v>
      </c>
      <c r="M4761" s="5" t="s">
        <v>57</v>
      </c>
      <c r="N4761" s="4" t="s">
        <v>806</v>
      </c>
      <c r="O4761" s="5" t="s">
        <v>806</v>
      </c>
      <c r="S4761" s="5" t="s">
        <v>1582</v>
      </c>
      <c r="U4761" s="5" t="s">
        <v>1633</v>
      </c>
      <c r="X4761" s="5" t="s">
        <v>153</v>
      </c>
      <c r="Y4761" s="5" t="s">
        <v>152</v>
      </c>
      <c r="Z4761" s="5" t="s">
        <v>20</v>
      </c>
      <c r="AB4761" s="5" t="s">
        <v>105</v>
      </c>
      <c r="AC4761" s="5" t="s">
        <v>753</v>
      </c>
      <c r="AG4761" s="5" t="s">
        <v>1628</v>
      </c>
      <c r="AI4761" s="5" t="s">
        <v>999</v>
      </c>
      <c r="AJ4761" s="8" t="s">
        <v>59</v>
      </c>
      <c r="AK4761" s="8" t="s">
        <v>114</v>
      </c>
    </row>
    <row r="4762" spans="1:37" hidden="1" x14ac:dyDescent="0.2">
      <c r="A4762" s="4">
        <v>3734</v>
      </c>
      <c r="B4762" s="4">
        <v>46</v>
      </c>
      <c r="C4762" s="5" t="s">
        <v>1627</v>
      </c>
      <c r="D4762" s="5" t="s">
        <v>1626</v>
      </c>
      <c r="E4762" s="4">
        <v>1973</v>
      </c>
      <c r="F4762" s="5" t="s">
        <v>1648</v>
      </c>
      <c r="G4762" s="6">
        <v>0.121</v>
      </c>
      <c r="L4762" s="5" t="s">
        <v>1644</v>
      </c>
      <c r="M4762" s="5" t="s">
        <v>57</v>
      </c>
      <c r="N4762" s="4" t="s">
        <v>806</v>
      </c>
      <c r="O4762" s="5" t="s">
        <v>806</v>
      </c>
      <c r="S4762" s="5" t="s">
        <v>1582</v>
      </c>
      <c r="U4762" s="5" t="s">
        <v>1633</v>
      </c>
      <c r="X4762" s="5" t="s">
        <v>153</v>
      </c>
      <c r="Y4762" s="5" t="s">
        <v>152</v>
      </c>
      <c r="Z4762" s="5" t="s">
        <v>20</v>
      </c>
      <c r="AB4762" s="5" t="s">
        <v>105</v>
      </c>
      <c r="AC4762" s="5" t="s">
        <v>753</v>
      </c>
      <c r="AG4762" s="5" t="s">
        <v>1628</v>
      </c>
      <c r="AI4762" s="5" t="s">
        <v>999</v>
      </c>
      <c r="AJ4762" s="8" t="s">
        <v>59</v>
      </c>
      <c r="AK4762" s="8" t="s">
        <v>114</v>
      </c>
    </row>
    <row r="4763" spans="1:37" hidden="1" x14ac:dyDescent="0.2">
      <c r="A4763" s="4">
        <v>3734</v>
      </c>
      <c r="B4763" s="4">
        <v>47</v>
      </c>
      <c r="C4763" s="5" t="s">
        <v>1627</v>
      </c>
      <c r="D4763" s="5" t="s">
        <v>1626</v>
      </c>
      <c r="E4763" s="4">
        <v>1973</v>
      </c>
      <c r="F4763" s="5" t="s">
        <v>1648</v>
      </c>
      <c r="G4763" s="6">
        <v>0.29299999999999998</v>
      </c>
      <c r="L4763" s="5" t="s">
        <v>555</v>
      </c>
      <c r="M4763" s="5" t="s">
        <v>57</v>
      </c>
      <c r="N4763" s="4" t="s">
        <v>806</v>
      </c>
      <c r="O4763" s="5" t="s">
        <v>806</v>
      </c>
      <c r="S4763" s="5" t="s">
        <v>1582</v>
      </c>
      <c r="U4763" s="5" t="s">
        <v>1633</v>
      </c>
      <c r="X4763" s="5" t="s">
        <v>153</v>
      </c>
      <c r="Y4763" s="5" t="s">
        <v>152</v>
      </c>
      <c r="Z4763" s="5" t="s">
        <v>20</v>
      </c>
      <c r="AB4763" s="5" t="s">
        <v>105</v>
      </c>
      <c r="AC4763" s="5" t="s">
        <v>753</v>
      </c>
      <c r="AG4763" s="5" t="s">
        <v>1628</v>
      </c>
      <c r="AI4763" s="5" t="s">
        <v>999</v>
      </c>
      <c r="AJ4763" s="8" t="s">
        <v>59</v>
      </c>
      <c r="AK4763" s="8" t="s">
        <v>114</v>
      </c>
    </row>
    <row r="4764" spans="1:37" hidden="1" x14ac:dyDescent="0.2">
      <c r="A4764" s="4">
        <v>3734</v>
      </c>
      <c r="B4764" s="4">
        <v>48</v>
      </c>
      <c r="C4764" s="5" t="s">
        <v>1627</v>
      </c>
      <c r="D4764" s="5" t="s">
        <v>1626</v>
      </c>
      <c r="E4764" s="4">
        <v>1973</v>
      </c>
      <c r="F4764" s="5" t="s">
        <v>1648</v>
      </c>
      <c r="G4764" s="6">
        <v>0.28399999999999997</v>
      </c>
      <c r="L4764" s="5" t="s">
        <v>556</v>
      </c>
      <c r="M4764" s="5" t="s">
        <v>57</v>
      </c>
      <c r="N4764" s="4" t="s">
        <v>806</v>
      </c>
      <c r="O4764" s="5" t="s">
        <v>806</v>
      </c>
      <c r="S4764" s="5" t="s">
        <v>1582</v>
      </c>
      <c r="U4764" s="5" t="s">
        <v>1633</v>
      </c>
      <c r="X4764" s="5" t="s">
        <v>153</v>
      </c>
      <c r="Y4764" s="5" t="s">
        <v>152</v>
      </c>
      <c r="Z4764" s="5" t="s">
        <v>20</v>
      </c>
      <c r="AB4764" s="5" t="s">
        <v>105</v>
      </c>
      <c r="AC4764" s="5" t="s">
        <v>753</v>
      </c>
      <c r="AG4764" s="5" t="s">
        <v>1628</v>
      </c>
      <c r="AI4764" s="5" t="s">
        <v>999</v>
      </c>
      <c r="AJ4764" s="8" t="s">
        <v>59</v>
      </c>
      <c r="AK4764" s="8" t="s">
        <v>114</v>
      </c>
    </row>
    <row r="4765" spans="1:37" hidden="1" x14ac:dyDescent="0.2">
      <c r="A4765" s="4">
        <v>3734</v>
      </c>
      <c r="B4765" s="4">
        <v>49</v>
      </c>
      <c r="C4765" s="5" t="s">
        <v>1627</v>
      </c>
      <c r="D4765" s="5" t="s">
        <v>1626</v>
      </c>
      <c r="E4765" s="4">
        <v>1973</v>
      </c>
      <c r="F4765" s="5" t="s">
        <v>1648</v>
      </c>
      <c r="G4765" s="6">
        <v>0.61299999999999999</v>
      </c>
      <c r="L4765" s="5" t="s">
        <v>557</v>
      </c>
      <c r="M4765" s="5" t="s">
        <v>57</v>
      </c>
      <c r="N4765" s="4" t="s">
        <v>806</v>
      </c>
      <c r="O4765" s="5" t="s">
        <v>806</v>
      </c>
      <c r="S4765" s="5" t="s">
        <v>1582</v>
      </c>
      <c r="U4765" s="5" t="s">
        <v>1633</v>
      </c>
      <c r="X4765" s="5" t="s">
        <v>153</v>
      </c>
      <c r="Y4765" s="5" t="s">
        <v>152</v>
      </c>
      <c r="Z4765" s="5" t="s">
        <v>20</v>
      </c>
      <c r="AB4765" s="5" t="s">
        <v>105</v>
      </c>
      <c r="AC4765" s="5" t="s">
        <v>753</v>
      </c>
      <c r="AG4765" s="5" t="s">
        <v>1628</v>
      </c>
      <c r="AI4765" s="5" t="s">
        <v>999</v>
      </c>
      <c r="AJ4765" s="8" t="s">
        <v>59</v>
      </c>
      <c r="AK4765" s="8" t="s">
        <v>114</v>
      </c>
    </row>
    <row r="4766" spans="1:37" hidden="1" x14ac:dyDescent="0.2">
      <c r="A4766" s="4">
        <v>3734</v>
      </c>
      <c r="B4766" s="4">
        <v>50</v>
      </c>
      <c r="C4766" s="5" t="s">
        <v>1627</v>
      </c>
      <c r="D4766" s="5" t="s">
        <v>1626</v>
      </c>
      <c r="E4766" s="4">
        <v>1973</v>
      </c>
      <c r="F4766" s="5" t="s">
        <v>1648</v>
      </c>
      <c r="G4766" s="6">
        <v>0.33400000000000002</v>
      </c>
      <c r="L4766" s="5" t="s">
        <v>558</v>
      </c>
      <c r="M4766" s="5" t="s">
        <v>57</v>
      </c>
      <c r="N4766" s="4" t="s">
        <v>806</v>
      </c>
      <c r="O4766" s="5" t="s">
        <v>806</v>
      </c>
      <c r="S4766" s="5" t="s">
        <v>1582</v>
      </c>
      <c r="U4766" s="5" t="s">
        <v>1633</v>
      </c>
      <c r="X4766" s="5" t="s">
        <v>153</v>
      </c>
      <c r="Y4766" s="5" t="s">
        <v>152</v>
      </c>
      <c r="Z4766" s="5" t="s">
        <v>20</v>
      </c>
      <c r="AB4766" s="5" t="s">
        <v>105</v>
      </c>
      <c r="AC4766" s="5" t="s">
        <v>753</v>
      </c>
      <c r="AG4766" s="5" t="s">
        <v>1628</v>
      </c>
      <c r="AI4766" s="5" t="s">
        <v>999</v>
      </c>
      <c r="AJ4766" s="8" t="s">
        <v>59</v>
      </c>
      <c r="AK4766" s="8" t="s">
        <v>114</v>
      </c>
    </row>
    <row r="4767" spans="1:37" hidden="1" x14ac:dyDescent="0.2">
      <c r="A4767" s="4">
        <v>3734</v>
      </c>
      <c r="B4767" s="4">
        <v>51</v>
      </c>
      <c r="C4767" s="5" t="s">
        <v>1627</v>
      </c>
      <c r="D4767" s="5" t="s">
        <v>1626</v>
      </c>
      <c r="E4767" s="4">
        <v>1973</v>
      </c>
      <c r="F4767" s="5" t="s">
        <v>1648</v>
      </c>
      <c r="G4767" s="6">
        <v>0.66300000000000003</v>
      </c>
      <c r="L4767" s="5" t="s">
        <v>1645</v>
      </c>
      <c r="M4767" s="5" t="s">
        <v>57</v>
      </c>
      <c r="N4767" s="4" t="s">
        <v>806</v>
      </c>
      <c r="O4767" s="5" t="s">
        <v>806</v>
      </c>
      <c r="S4767" s="5" t="s">
        <v>1582</v>
      </c>
      <c r="U4767" s="5" t="s">
        <v>1633</v>
      </c>
      <c r="X4767" s="5" t="s">
        <v>153</v>
      </c>
      <c r="Y4767" s="5" t="s">
        <v>152</v>
      </c>
      <c r="Z4767" s="5" t="s">
        <v>20</v>
      </c>
      <c r="AB4767" s="5" t="s">
        <v>105</v>
      </c>
      <c r="AC4767" s="5" t="s">
        <v>753</v>
      </c>
      <c r="AG4767" s="5" t="s">
        <v>1628</v>
      </c>
      <c r="AI4767" s="5" t="s">
        <v>999</v>
      </c>
      <c r="AJ4767" s="8" t="s">
        <v>59</v>
      </c>
      <c r="AK4767" s="8" t="s">
        <v>114</v>
      </c>
    </row>
    <row r="4768" spans="1:37" hidden="1" x14ac:dyDescent="0.2">
      <c r="A4768" s="4">
        <v>3734</v>
      </c>
      <c r="B4768" s="4">
        <v>52</v>
      </c>
      <c r="C4768" s="5" t="s">
        <v>1627</v>
      </c>
      <c r="D4768" s="5" t="s">
        <v>1626</v>
      </c>
      <c r="E4768" s="4">
        <v>1973</v>
      </c>
      <c r="F4768" s="5" t="s">
        <v>1648</v>
      </c>
      <c r="G4768" s="6">
        <v>0.83699999999999997</v>
      </c>
      <c r="L4768" s="5" t="s">
        <v>1646</v>
      </c>
      <c r="M4768" s="5" t="s">
        <v>57</v>
      </c>
      <c r="N4768" s="4" t="s">
        <v>806</v>
      </c>
      <c r="O4768" s="5" t="s">
        <v>806</v>
      </c>
      <c r="S4768" s="5" t="s">
        <v>1582</v>
      </c>
      <c r="U4768" s="5" t="s">
        <v>1633</v>
      </c>
      <c r="X4768" s="5" t="s">
        <v>153</v>
      </c>
      <c r="Y4768" s="5" t="s">
        <v>152</v>
      </c>
      <c r="Z4768" s="5" t="s">
        <v>20</v>
      </c>
      <c r="AB4768" s="5" t="s">
        <v>105</v>
      </c>
      <c r="AC4768" s="5" t="s">
        <v>753</v>
      </c>
      <c r="AG4768" s="5" t="s">
        <v>1628</v>
      </c>
      <c r="AI4768" s="5" t="s">
        <v>999</v>
      </c>
      <c r="AJ4768" s="8" t="s">
        <v>59</v>
      </c>
      <c r="AK4768" s="8" t="s">
        <v>114</v>
      </c>
    </row>
    <row r="4769" spans="1:37" hidden="1" x14ac:dyDescent="0.2">
      <c r="A4769" s="4">
        <v>3734</v>
      </c>
      <c r="B4769" s="4">
        <v>53</v>
      </c>
      <c r="C4769" s="5" t="s">
        <v>1627</v>
      </c>
      <c r="D4769" s="5" t="s">
        <v>1626</v>
      </c>
      <c r="E4769" s="4">
        <v>1973</v>
      </c>
      <c r="F4769" s="5" t="s">
        <v>1648</v>
      </c>
      <c r="G4769" s="6">
        <v>0.63200000000000001</v>
      </c>
      <c r="L4769" s="5" t="s">
        <v>1647</v>
      </c>
      <c r="M4769" s="5" t="s">
        <v>57</v>
      </c>
      <c r="N4769" s="4" t="s">
        <v>806</v>
      </c>
      <c r="O4769" s="5" t="s">
        <v>806</v>
      </c>
      <c r="S4769" s="5" t="s">
        <v>1582</v>
      </c>
      <c r="U4769" s="5" t="s">
        <v>1633</v>
      </c>
      <c r="X4769" s="5" t="s">
        <v>153</v>
      </c>
      <c r="Y4769" s="5" t="s">
        <v>152</v>
      </c>
      <c r="Z4769" s="5" t="s">
        <v>20</v>
      </c>
      <c r="AB4769" s="5" t="s">
        <v>105</v>
      </c>
      <c r="AC4769" s="5" t="s">
        <v>753</v>
      </c>
      <c r="AG4769" s="5" t="s">
        <v>1628</v>
      </c>
      <c r="AI4769" s="5" t="s">
        <v>999</v>
      </c>
      <c r="AJ4769" s="8" t="s">
        <v>59</v>
      </c>
      <c r="AK4769" s="8" t="s">
        <v>114</v>
      </c>
    </row>
    <row r="4770" spans="1:37" hidden="1" x14ac:dyDescent="0.2">
      <c r="A4770" s="4">
        <v>3734</v>
      </c>
      <c r="B4770" s="4">
        <v>54</v>
      </c>
      <c r="C4770" s="5" t="s">
        <v>1627</v>
      </c>
      <c r="D4770" s="5" t="s">
        <v>1626</v>
      </c>
      <c r="E4770" s="4">
        <v>1973</v>
      </c>
      <c r="F4770" s="5" t="s">
        <v>752</v>
      </c>
      <c r="G4770" s="6">
        <v>1</v>
      </c>
      <c r="L4770" s="5" t="s">
        <v>43</v>
      </c>
      <c r="M4770" s="5" t="s">
        <v>53</v>
      </c>
      <c r="N4770" s="4" t="s">
        <v>1641</v>
      </c>
      <c r="O4770" s="5" t="s">
        <v>806</v>
      </c>
      <c r="S4770" s="5" t="s">
        <v>1582</v>
      </c>
      <c r="U4770" s="5" t="s">
        <v>1633</v>
      </c>
      <c r="X4770" s="5" t="s">
        <v>153</v>
      </c>
      <c r="Y4770" s="5" t="s">
        <v>152</v>
      </c>
      <c r="Z4770" s="5" t="s">
        <v>20</v>
      </c>
      <c r="AA4770" s="5" t="s">
        <v>1643</v>
      </c>
      <c r="AB4770" s="5" t="s">
        <v>105</v>
      </c>
      <c r="AC4770" s="5" t="s">
        <v>753</v>
      </c>
      <c r="AG4770" s="5" t="s">
        <v>1642</v>
      </c>
      <c r="AI4770" s="5" t="s">
        <v>999</v>
      </c>
      <c r="AJ4770" s="8" t="s">
        <v>59</v>
      </c>
      <c r="AK4770" s="8" t="s">
        <v>114</v>
      </c>
    </row>
    <row r="4771" spans="1:37" hidden="1" x14ac:dyDescent="0.2">
      <c r="A4771" s="4">
        <v>3734</v>
      </c>
      <c r="B4771" s="4">
        <v>55</v>
      </c>
      <c r="C4771" s="5" t="s">
        <v>1627</v>
      </c>
      <c r="D4771" s="5" t="s">
        <v>1626</v>
      </c>
      <c r="E4771" s="4">
        <v>1973</v>
      </c>
      <c r="F4771" s="5" t="s">
        <v>752</v>
      </c>
      <c r="G4771" s="6">
        <v>0.64</v>
      </c>
      <c r="L4771" s="5" t="s">
        <v>637</v>
      </c>
      <c r="M4771" s="5" t="s">
        <v>53</v>
      </c>
      <c r="N4771" s="4" t="s">
        <v>1641</v>
      </c>
      <c r="O4771" s="5" t="s">
        <v>806</v>
      </c>
      <c r="S4771" s="5" t="s">
        <v>1582</v>
      </c>
      <c r="U4771" s="5" t="s">
        <v>1633</v>
      </c>
      <c r="X4771" s="5" t="s">
        <v>153</v>
      </c>
      <c r="Y4771" s="5" t="s">
        <v>152</v>
      </c>
      <c r="Z4771" s="5" t="s">
        <v>20</v>
      </c>
      <c r="AA4771" s="5" t="s">
        <v>1643</v>
      </c>
      <c r="AB4771" s="5" t="s">
        <v>105</v>
      </c>
      <c r="AC4771" s="5" t="s">
        <v>753</v>
      </c>
      <c r="AG4771" s="5" t="s">
        <v>1642</v>
      </c>
      <c r="AI4771" s="5" t="s">
        <v>999</v>
      </c>
      <c r="AJ4771" s="8" t="s">
        <v>59</v>
      </c>
      <c r="AK4771" s="8" t="s">
        <v>114</v>
      </c>
    </row>
    <row r="4772" spans="1:37" hidden="1" x14ac:dyDescent="0.2">
      <c r="A4772" s="4">
        <v>3734</v>
      </c>
      <c r="B4772" s="4">
        <v>56</v>
      </c>
      <c r="C4772" s="5" t="s">
        <v>1627</v>
      </c>
      <c r="D4772" s="5" t="s">
        <v>1626</v>
      </c>
      <c r="E4772" s="4">
        <v>1973</v>
      </c>
      <c r="F4772" s="5" t="s">
        <v>752</v>
      </c>
      <c r="G4772" s="6">
        <v>0.38800000000000001</v>
      </c>
      <c r="L4772" s="5" t="s">
        <v>1571</v>
      </c>
      <c r="M4772" s="5" t="s">
        <v>53</v>
      </c>
      <c r="N4772" s="4" t="s">
        <v>1641</v>
      </c>
      <c r="O4772" s="5" t="s">
        <v>806</v>
      </c>
      <c r="S4772" s="5" t="s">
        <v>1582</v>
      </c>
      <c r="U4772" s="5" t="s">
        <v>1633</v>
      </c>
      <c r="X4772" s="5" t="s">
        <v>153</v>
      </c>
      <c r="Y4772" s="5" t="s">
        <v>152</v>
      </c>
      <c r="Z4772" s="5" t="s">
        <v>20</v>
      </c>
      <c r="AA4772" s="5" t="s">
        <v>1643</v>
      </c>
      <c r="AB4772" s="5" t="s">
        <v>105</v>
      </c>
      <c r="AC4772" s="5" t="s">
        <v>753</v>
      </c>
      <c r="AG4772" s="5" t="s">
        <v>1642</v>
      </c>
      <c r="AI4772" s="5" t="s">
        <v>999</v>
      </c>
      <c r="AJ4772" s="8" t="s">
        <v>59</v>
      </c>
      <c r="AK4772" s="8" t="s">
        <v>114</v>
      </c>
    </row>
    <row r="4773" spans="1:37" hidden="1" x14ac:dyDescent="0.2">
      <c r="A4773" s="4">
        <v>3734</v>
      </c>
      <c r="B4773" s="4">
        <v>57</v>
      </c>
      <c r="C4773" s="5" t="s">
        <v>1627</v>
      </c>
      <c r="D4773" s="5" t="s">
        <v>1626</v>
      </c>
      <c r="E4773" s="4">
        <v>1973</v>
      </c>
      <c r="F4773" s="5" t="s">
        <v>752</v>
      </c>
      <c r="G4773" s="6">
        <v>0.34399999999999997</v>
      </c>
      <c r="L4773" s="5" t="s">
        <v>1572</v>
      </c>
      <c r="M4773" s="5" t="s">
        <v>53</v>
      </c>
      <c r="N4773" s="4" t="s">
        <v>1641</v>
      </c>
      <c r="O4773" s="5" t="s">
        <v>806</v>
      </c>
      <c r="S4773" s="5" t="s">
        <v>1582</v>
      </c>
      <c r="U4773" s="5" t="s">
        <v>1633</v>
      </c>
      <c r="X4773" s="5" t="s">
        <v>153</v>
      </c>
      <c r="Y4773" s="5" t="s">
        <v>152</v>
      </c>
      <c r="Z4773" s="5" t="s">
        <v>20</v>
      </c>
      <c r="AA4773" s="5" t="s">
        <v>1643</v>
      </c>
      <c r="AB4773" s="5" t="s">
        <v>105</v>
      </c>
      <c r="AC4773" s="5" t="s">
        <v>753</v>
      </c>
      <c r="AG4773" s="5" t="s">
        <v>1642</v>
      </c>
      <c r="AI4773" s="5" t="s">
        <v>999</v>
      </c>
      <c r="AJ4773" s="8" t="s">
        <v>59</v>
      </c>
      <c r="AK4773" s="8" t="s">
        <v>114</v>
      </c>
    </row>
    <row r="4774" spans="1:37" hidden="1" x14ac:dyDescent="0.2">
      <c r="A4774" s="4">
        <v>3734</v>
      </c>
      <c r="B4774" s="4">
        <v>58</v>
      </c>
      <c r="C4774" s="5" t="s">
        <v>1627</v>
      </c>
      <c r="D4774" s="5" t="s">
        <v>1626</v>
      </c>
      <c r="E4774" s="4">
        <v>1973</v>
      </c>
      <c r="F4774" s="5" t="s">
        <v>752</v>
      </c>
      <c r="G4774" s="6">
        <v>0.30399999999999999</v>
      </c>
      <c r="L4774" s="5" t="s">
        <v>1560</v>
      </c>
      <c r="M4774" s="5" t="s">
        <v>53</v>
      </c>
      <c r="N4774" s="4" t="s">
        <v>1641</v>
      </c>
      <c r="O4774" s="5" t="s">
        <v>806</v>
      </c>
      <c r="S4774" s="5" t="s">
        <v>1582</v>
      </c>
      <c r="U4774" s="5" t="s">
        <v>1633</v>
      </c>
      <c r="X4774" s="5" t="s">
        <v>153</v>
      </c>
      <c r="Y4774" s="5" t="s">
        <v>152</v>
      </c>
      <c r="Z4774" s="5" t="s">
        <v>20</v>
      </c>
      <c r="AA4774" s="5" t="s">
        <v>1643</v>
      </c>
      <c r="AB4774" s="5" t="s">
        <v>105</v>
      </c>
      <c r="AC4774" s="5" t="s">
        <v>753</v>
      </c>
      <c r="AG4774" s="5" t="s">
        <v>1642</v>
      </c>
      <c r="AI4774" s="5" t="s">
        <v>999</v>
      </c>
      <c r="AJ4774" s="8" t="s">
        <v>59</v>
      </c>
      <c r="AK4774" s="8" t="s">
        <v>114</v>
      </c>
    </row>
    <row r="4775" spans="1:37" hidden="1" x14ac:dyDescent="0.2">
      <c r="A4775" s="4">
        <v>3734</v>
      </c>
      <c r="B4775" s="4">
        <v>59</v>
      </c>
      <c r="C4775" s="5" t="s">
        <v>1627</v>
      </c>
      <c r="D4775" s="5" t="s">
        <v>1626</v>
      </c>
      <c r="E4775" s="4">
        <v>1973</v>
      </c>
      <c r="F4775" s="5" t="s">
        <v>752</v>
      </c>
      <c r="G4775" s="6">
        <v>0.27300000000000002</v>
      </c>
      <c r="L4775" s="5" t="s">
        <v>1644</v>
      </c>
      <c r="M4775" s="5" t="s">
        <v>53</v>
      </c>
      <c r="N4775" s="4" t="s">
        <v>1641</v>
      </c>
      <c r="O4775" s="5" t="s">
        <v>806</v>
      </c>
      <c r="S4775" s="5" t="s">
        <v>1582</v>
      </c>
      <c r="U4775" s="5" t="s">
        <v>1633</v>
      </c>
      <c r="X4775" s="5" t="s">
        <v>153</v>
      </c>
      <c r="Y4775" s="5" t="s">
        <v>152</v>
      </c>
      <c r="Z4775" s="5" t="s">
        <v>20</v>
      </c>
      <c r="AA4775" s="5" t="s">
        <v>1643</v>
      </c>
      <c r="AB4775" s="5" t="s">
        <v>105</v>
      </c>
      <c r="AC4775" s="5" t="s">
        <v>753</v>
      </c>
      <c r="AG4775" s="5" t="s">
        <v>1642</v>
      </c>
      <c r="AI4775" s="5" t="s">
        <v>999</v>
      </c>
      <c r="AJ4775" s="8" t="s">
        <v>59</v>
      </c>
      <c r="AK4775" s="8" t="s">
        <v>114</v>
      </c>
    </row>
    <row r="4776" spans="1:37" hidden="1" x14ac:dyDescent="0.2">
      <c r="A4776" s="4">
        <v>3734</v>
      </c>
      <c r="B4776" s="4">
        <v>60</v>
      </c>
      <c r="C4776" s="5" t="s">
        <v>1627</v>
      </c>
      <c r="D4776" s="5" t="s">
        <v>1626</v>
      </c>
      <c r="E4776" s="4">
        <v>1973</v>
      </c>
      <c r="F4776" s="5" t="s">
        <v>752</v>
      </c>
      <c r="G4776" s="6">
        <v>0.252</v>
      </c>
      <c r="L4776" s="5" t="s">
        <v>555</v>
      </c>
      <c r="M4776" s="5" t="s">
        <v>53</v>
      </c>
      <c r="N4776" s="4" t="s">
        <v>1641</v>
      </c>
      <c r="O4776" s="5" t="s">
        <v>806</v>
      </c>
      <c r="S4776" s="5" t="s">
        <v>1582</v>
      </c>
      <c r="U4776" s="5" t="s">
        <v>1633</v>
      </c>
      <c r="X4776" s="5" t="s">
        <v>153</v>
      </c>
      <c r="Y4776" s="5" t="s">
        <v>152</v>
      </c>
      <c r="Z4776" s="5" t="s">
        <v>20</v>
      </c>
      <c r="AA4776" s="5" t="s">
        <v>1643</v>
      </c>
      <c r="AB4776" s="5" t="s">
        <v>105</v>
      </c>
      <c r="AC4776" s="5" t="s">
        <v>753</v>
      </c>
      <c r="AG4776" s="5" t="s">
        <v>1642</v>
      </c>
      <c r="AI4776" s="5" t="s">
        <v>999</v>
      </c>
      <c r="AJ4776" s="8" t="s">
        <v>59</v>
      </c>
      <c r="AK4776" s="8" t="s">
        <v>114</v>
      </c>
    </row>
    <row r="4777" spans="1:37" hidden="1" x14ac:dyDescent="0.2">
      <c r="A4777" s="4">
        <v>3734</v>
      </c>
      <c r="B4777" s="4">
        <v>61</v>
      </c>
      <c r="C4777" s="5" t="s">
        <v>1627</v>
      </c>
      <c r="D4777" s="5" t="s">
        <v>1626</v>
      </c>
      <c r="E4777" s="4">
        <v>1973</v>
      </c>
      <c r="F4777" s="5" t="s">
        <v>752</v>
      </c>
      <c r="G4777" s="6">
        <v>0.17499999999999999</v>
      </c>
      <c r="L4777" s="5" t="s">
        <v>556</v>
      </c>
      <c r="M4777" s="5" t="s">
        <v>53</v>
      </c>
      <c r="N4777" s="4" t="s">
        <v>1641</v>
      </c>
      <c r="O4777" s="5" t="s">
        <v>806</v>
      </c>
      <c r="S4777" s="5" t="s">
        <v>1582</v>
      </c>
      <c r="U4777" s="5" t="s">
        <v>1633</v>
      </c>
      <c r="X4777" s="5" t="s">
        <v>153</v>
      </c>
      <c r="Y4777" s="5" t="s">
        <v>152</v>
      </c>
      <c r="Z4777" s="5" t="s">
        <v>20</v>
      </c>
      <c r="AA4777" s="5" t="s">
        <v>1643</v>
      </c>
      <c r="AB4777" s="5" t="s">
        <v>105</v>
      </c>
      <c r="AC4777" s="5" t="s">
        <v>753</v>
      </c>
      <c r="AG4777" s="5" t="s">
        <v>1642</v>
      </c>
      <c r="AI4777" s="5" t="s">
        <v>999</v>
      </c>
      <c r="AJ4777" s="8" t="s">
        <v>59</v>
      </c>
      <c r="AK4777" s="8" t="s">
        <v>114</v>
      </c>
    </row>
    <row r="4778" spans="1:37" hidden="1" x14ac:dyDescent="0.2">
      <c r="A4778" s="4">
        <v>3734</v>
      </c>
      <c r="B4778" s="4">
        <v>62</v>
      </c>
      <c r="C4778" s="5" t="s">
        <v>1627</v>
      </c>
      <c r="D4778" s="5" t="s">
        <v>1626</v>
      </c>
      <c r="E4778" s="4">
        <v>1973</v>
      </c>
      <c r="F4778" s="5" t="s">
        <v>752</v>
      </c>
      <c r="G4778" s="6">
        <v>0.11799999999999999</v>
      </c>
      <c r="L4778" s="5" t="s">
        <v>557</v>
      </c>
      <c r="M4778" s="5" t="s">
        <v>53</v>
      </c>
      <c r="N4778" s="4" t="s">
        <v>1641</v>
      </c>
      <c r="O4778" s="5" t="s">
        <v>806</v>
      </c>
      <c r="S4778" s="5" t="s">
        <v>1582</v>
      </c>
      <c r="U4778" s="5" t="s">
        <v>1633</v>
      </c>
      <c r="X4778" s="5" t="s">
        <v>153</v>
      </c>
      <c r="Y4778" s="5" t="s">
        <v>152</v>
      </c>
      <c r="Z4778" s="5" t="s">
        <v>20</v>
      </c>
      <c r="AA4778" s="5" t="s">
        <v>1643</v>
      </c>
      <c r="AB4778" s="5" t="s">
        <v>105</v>
      </c>
      <c r="AC4778" s="5" t="s">
        <v>753</v>
      </c>
      <c r="AG4778" s="5" t="s">
        <v>1642</v>
      </c>
      <c r="AI4778" s="5" t="s">
        <v>999</v>
      </c>
      <c r="AJ4778" s="8" t="s">
        <v>59</v>
      </c>
      <c r="AK4778" s="8" t="s">
        <v>114</v>
      </c>
    </row>
    <row r="4779" spans="1:37" hidden="1" x14ac:dyDescent="0.2">
      <c r="A4779" s="4">
        <v>3734</v>
      </c>
      <c r="B4779" s="4">
        <v>63</v>
      </c>
      <c r="C4779" s="5" t="s">
        <v>1627</v>
      </c>
      <c r="D4779" s="5" t="s">
        <v>1626</v>
      </c>
      <c r="E4779" s="4">
        <v>1973</v>
      </c>
      <c r="F4779" s="5" t="s">
        <v>752</v>
      </c>
      <c r="G4779" s="6">
        <v>8.2000000000000003E-2</v>
      </c>
      <c r="L4779" s="5" t="s">
        <v>558</v>
      </c>
      <c r="M4779" s="5" t="s">
        <v>53</v>
      </c>
      <c r="N4779" s="4" t="s">
        <v>1641</v>
      </c>
      <c r="O4779" s="5" t="s">
        <v>806</v>
      </c>
      <c r="S4779" s="5" t="s">
        <v>1582</v>
      </c>
      <c r="U4779" s="5" t="s">
        <v>1633</v>
      </c>
      <c r="X4779" s="5" t="s">
        <v>153</v>
      </c>
      <c r="Y4779" s="5" t="s">
        <v>152</v>
      </c>
      <c r="Z4779" s="5" t="s">
        <v>20</v>
      </c>
      <c r="AA4779" s="5" t="s">
        <v>1643</v>
      </c>
      <c r="AB4779" s="5" t="s">
        <v>105</v>
      </c>
      <c r="AC4779" s="5" t="s">
        <v>753</v>
      </c>
      <c r="AG4779" s="5" t="s">
        <v>1642</v>
      </c>
      <c r="AI4779" s="5" t="s">
        <v>999</v>
      </c>
      <c r="AJ4779" s="8" t="s">
        <v>59</v>
      </c>
      <c r="AK4779" s="8" t="s">
        <v>114</v>
      </c>
    </row>
    <row r="4780" spans="1:37" hidden="1" x14ac:dyDescent="0.2">
      <c r="A4780" s="4">
        <v>3734</v>
      </c>
      <c r="B4780" s="4">
        <v>64</v>
      </c>
      <c r="C4780" s="5" t="s">
        <v>1627</v>
      </c>
      <c r="D4780" s="5" t="s">
        <v>1626</v>
      </c>
      <c r="E4780" s="4">
        <v>1973</v>
      </c>
      <c r="F4780" s="5" t="s">
        <v>752</v>
      </c>
      <c r="G4780" s="6">
        <v>5.0999999999999997E-2</v>
      </c>
      <c r="L4780" s="5" t="s">
        <v>1645</v>
      </c>
      <c r="M4780" s="5" t="s">
        <v>53</v>
      </c>
      <c r="N4780" s="4" t="s">
        <v>1641</v>
      </c>
      <c r="O4780" s="5" t="s">
        <v>806</v>
      </c>
      <c r="S4780" s="5" t="s">
        <v>1582</v>
      </c>
      <c r="U4780" s="5" t="s">
        <v>1633</v>
      </c>
      <c r="X4780" s="5" t="s">
        <v>153</v>
      </c>
      <c r="Y4780" s="5" t="s">
        <v>152</v>
      </c>
      <c r="Z4780" s="5" t="s">
        <v>20</v>
      </c>
      <c r="AA4780" s="5" t="s">
        <v>1643</v>
      </c>
      <c r="AB4780" s="5" t="s">
        <v>105</v>
      </c>
      <c r="AC4780" s="5" t="s">
        <v>753</v>
      </c>
      <c r="AG4780" s="5" t="s">
        <v>1642</v>
      </c>
      <c r="AI4780" s="5" t="s">
        <v>999</v>
      </c>
      <c r="AJ4780" s="8" t="s">
        <v>59</v>
      </c>
      <c r="AK4780" s="8" t="s">
        <v>114</v>
      </c>
    </row>
    <row r="4781" spans="1:37" hidden="1" x14ac:dyDescent="0.2">
      <c r="A4781" s="4">
        <v>3734</v>
      </c>
      <c r="B4781" s="4">
        <v>65</v>
      </c>
      <c r="C4781" s="5" t="s">
        <v>1627</v>
      </c>
      <c r="D4781" s="5" t="s">
        <v>1626</v>
      </c>
      <c r="E4781" s="4">
        <v>1973</v>
      </c>
      <c r="F4781" s="5" t="s">
        <v>752</v>
      </c>
      <c r="G4781" s="6">
        <v>6.0000000000000001E-3</v>
      </c>
      <c r="L4781" s="5" t="s">
        <v>1646</v>
      </c>
      <c r="M4781" s="5" t="s">
        <v>53</v>
      </c>
      <c r="N4781" s="4" t="s">
        <v>1641</v>
      </c>
      <c r="O4781" s="5" t="s">
        <v>806</v>
      </c>
      <c r="S4781" s="5" t="s">
        <v>1582</v>
      </c>
      <c r="U4781" s="5" t="s">
        <v>1633</v>
      </c>
      <c r="X4781" s="5" t="s">
        <v>153</v>
      </c>
      <c r="Y4781" s="5" t="s">
        <v>152</v>
      </c>
      <c r="Z4781" s="5" t="s">
        <v>20</v>
      </c>
      <c r="AA4781" s="5" t="s">
        <v>1643</v>
      </c>
      <c r="AB4781" s="5" t="s">
        <v>105</v>
      </c>
      <c r="AC4781" s="5" t="s">
        <v>753</v>
      </c>
      <c r="AG4781" s="5" t="s">
        <v>1642</v>
      </c>
      <c r="AI4781" s="5" t="s">
        <v>999</v>
      </c>
      <c r="AJ4781" s="8" t="s">
        <v>59</v>
      </c>
      <c r="AK4781" s="8" t="s">
        <v>114</v>
      </c>
    </row>
    <row r="4782" spans="1:37" hidden="1" x14ac:dyDescent="0.2">
      <c r="A4782" s="4">
        <v>3734</v>
      </c>
      <c r="B4782" s="4">
        <v>66</v>
      </c>
      <c r="C4782" s="5" t="s">
        <v>1627</v>
      </c>
      <c r="D4782" s="5" t="s">
        <v>1626</v>
      </c>
      <c r="E4782" s="4">
        <v>1973</v>
      </c>
      <c r="F4782" s="5" t="s">
        <v>752</v>
      </c>
      <c r="G4782" s="6">
        <v>2E-3</v>
      </c>
      <c r="L4782" s="5" t="s">
        <v>1647</v>
      </c>
      <c r="M4782" s="5" t="s">
        <v>53</v>
      </c>
      <c r="N4782" s="4" t="s">
        <v>1641</v>
      </c>
      <c r="O4782" s="5" t="s">
        <v>806</v>
      </c>
      <c r="S4782" s="5" t="s">
        <v>1582</v>
      </c>
      <c r="U4782" s="5" t="s">
        <v>1633</v>
      </c>
      <c r="X4782" s="5" t="s">
        <v>153</v>
      </c>
      <c r="Y4782" s="5" t="s">
        <v>152</v>
      </c>
      <c r="Z4782" s="5" t="s">
        <v>20</v>
      </c>
      <c r="AA4782" s="5" t="s">
        <v>1643</v>
      </c>
      <c r="AB4782" s="5" t="s">
        <v>105</v>
      </c>
      <c r="AC4782" s="5" t="s">
        <v>753</v>
      </c>
      <c r="AG4782" s="5" t="s">
        <v>1642</v>
      </c>
      <c r="AI4782" s="5" t="s">
        <v>999</v>
      </c>
      <c r="AJ4782" s="8" t="s">
        <v>59</v>
      </c>
      <c r="AK4782" s="8" t="s">
        <v>114</v>
      </c>
    </row>
    <row r="4783" spans="1:37" hidden="1" x14ac:dyDescent="0.2">
      <c r="A4783" s="4">
        <v>3734</v>
      </c>
      <c r="B4783" s="4">
        <v>67</v>
      </c>
      <c r="C4783" s="5" t="s">
        <v>1627</v>
      </c>
      <c r="D4783" s="5" t="s">
        <v>1626</v>
      </c>
      <c r="E4783" s="4">
        <v>1973</v>
      </c>
      <c r="F4783" s="5" t="s">
        <v>1648</v>
      </c>
      <c r="G4783" s="6">
        <v>0.182</v>
      </c>
      <c r="L4783" s="5" t="s">
        <v>43</v>
      </c>
      <c r="M4783" s="5" t="s">
        <v>53</v>
      </c>
      <c r="N4783" s="4" t="s">
        <v>806</v>
      </c>
      <c r="O4783" s="5" t="s">
        <v>806</v>
      </c>
      <c r="S4783" s="5" t="s">
        <v>1582</v>
      </c>
      <c r="U4783" s="5" t="s">
        <v>1633</v>
      </c>
      <c r="X4783" s="5" t="s">
        <v>153</v>
      </c>
      <c r="Y4783" s="5" t="s">
        <v>152</v>
      </c>
      <c r="Z4783" s="5" t="s">
        <v>20</v>
      </c>
      <c r="AB4783" s="5" t="s">
        <v>105</v>
      </c>
      <c r="AC4783" s="5" t="s">
        <v>753</v>
      </c>
      <c r="AG4783" s="5" t="s">
        <v>1628</v>
      </c>
      <c r="AI4783" s="5" t="s">
        <v>999</v>
      </c>
      <c r="AJ4783" s="8" t="s">
        <v>59</v>
      </c>
      <c r="AK4783" s="8" t="s">
        <v>114</v>
      </c>
    </row>
    <row r="4784" spans="1:37" hidden="1" x14ac:dyDescent="0.2">
      <c r="A4784" s="4">
        <v>3734</v>
      </c>
      <c r="B4784" s="4">
        <v>68</v>
      </c>
      <c r="C4784" s="5" t="s">
        <v>1627</v>
      </c>
      <c r="D4784" s="5" t="s">
        <v>1626</v>
      </c>
      <c r="E4784" s="4">
        <v>1973</v>
      </c>
      <c r="F4784" s="5" t="s">
        <v>1648</v>
      </c>
      <c r="G4784" s="6">
        <v>0.376</v>
      </c>
      <c r="L4784" s="5" t="s">
        <v>637</v>
      </c>
      <c r="M4784" s="5" t="s">
        <v>53</v>
      </c>
      <c r="N4784" s="4" t="s">
        <v>806</v>
      </c>
      <c r="O4784" s="5" t="s">
        <v>806</v>
      </c>
      <c r="S4784" s="5" t="s">
        <v>1582</v>
      </c>
      <c r="U4784" s="5" t="s">
        <v>1633</v>
      </c>
      <c r="X4784" s="5" t="s">
        <v>153</v>
      </c>
      <c r="Y4784" s="5" t="s">
        <v>152</v>
      </c>
      <c r="Z4784" s="5" t="s">
        <v>20</v>
      </c>
      <c r="AB4784" s="5" t="s">
        <v>105</v>
      </c>
      <c r="AC4784" s="5" t="s">
        <v>753</v>
      </c>
      <c r="AG4784" s="5" t="s">
        <v>1628</v>
      </c>
      <c r="AI4784" s="5" t="s">
        <v>999</v>
      </c>
      <c r="AJ4784" s="8" t="s">
        <v>59</v>
      </c>
      <c r="AK4784" s="8" t="s">
        <v>114</v>
      </c>
    </row>
    <row r="4785" spans="1:38" hidden="1" x14ac:dyDescent="0.2">
      <c r="A4785" s="4">
        <v>3734</v>
      </c>
      <c r="B4785" s="4">
        <v>69</v>
      </c>
      <c r="C4785" s="5" t="s">
        <v>1627</v>
      </c>
      <c r="D4785" s="5" t="s">
        <v>1626</v>
      </c>
      <c r="E4785" s="4">
        <v>1973</v>
      </c>
      <c r="F4785" s="5" t="s">
        <v>1648</v>
      </c>
      <c r="G4785" s="6">
        <v>0.17100000000000001</v>
      </c>
      <c r="L4785" s="5" t="s">
        <v>1571</v>
      </c>
      <c r="M4785" s="5" t="s">
        <v>53</v>
      </c>
      <c r="N4785" s="4" t="s">
        <v>806</v>
      </c>
      <c r="O4785" s="5" t="s">
        <v>806</v>
      </c>
      <c r="S4785" s="5" t="s">
        <v>1582</v>
      </c>
      <c r="U4785" s="5" t="s">
        <v>1633</v>
      </c>
      <c r="X4785" s="5" t="s">
        <v>153</v>
      </c>
      <c r="Y4785" s="5" t="s">
        <v>152</v>
      </c>
      <c r="Z4785" s="5" t="s">
        <v>20</v>
      </c>
      <c r="AB4785" s="5" t="s">
        <v>105</v>
      </c>
      <c r="AC4785" s="5" t="s">
        <v>753</v>
      </c>
      <c r="AG4785" s="5" t="s">
        <v>1628</v>
      </c>
      <c r="AI4785" s="5" t="s">
        <v>999</v>
      </c>
      <c r="AJ4785" s="8" t="s">
        <v>59</v>
      </c>
      <c r="AK4785" s="8" t="s">
        <v>114</v>
      </c>
    </row>
    <row r="4786" spans="1:38" hidden="1" x14ac:dyDescent="0.2">
      <c r="A4786" s="4">
        <v>3734</v>
      </c>
      <c r="B4786" s="4">
        <v>70</v>
      </c>
      <c r="C4786" s="5" t="s">
        <v>1627</v>
      </c>
      <c r="D4786" s="5" t="s">
        <v>1626</v>
      </c>
      <c r="E4786" s="4">
        <v>1973</v>
      </c>
      <c r="F4786" s="5" t="s">
        <v>1648</v>
      </c>
      <c r="G4786" s="6">
        <v>7.6999999999999999E-2</v>
      </c>
      <c r="L4786" s="5" t="s">
        <v>1572</v>
      </c>
      <c r="M4786" s="5" t="s">
        <v>53</v>
      </c>
      <c r="N4786" s="4" t="s">
        <v>806</v>
      </c>
      <c r="O4786" s="5" t="s">
        <v>806</v>
      </c>
      <c r="S4786" s="5" t="s">
        <v>1582</v>
      </c>
      <c r="U4786" s="5" t="s">
        <v>1633</v>
      </c>
      <c r="X4786" s="5" t="s">
        <v>153</v>
      </c>
      <c r="Y4786" s="5" t="s">
        <v>152</v>
      </c>
      <c r="Z4786" s="5" t="s">
        <v>20</v>
      </c>
      <c r="AB4786" s="5" t="s">
        <v>105</v>
      </c>
      <c r="AC4786" s="5" t="s">
        <v>753</v>
      </c>
      <c r="AG4786" s="5" t="s">
        <v>1628</v>
      </c>
      <c r="AI4786" s="5" t="s">
        <v>999</v>
      </c>
      <c r="AJ4786" s="8" t="s">
        <v>59</v>
      </c>
      <c r="AK4786" s="8" t="s">
        <v>114</v>
      </c>
    </row>
    <row r="4787" spans="1:38" hidden="1" x14ac:dyDescent="0.2">
      <c r="A4787" s="4">
        <v>3734</v>
      </c>
      <c r="B4787" s="4">
        <v>71</v>
      </c>
      <c r="C4787" s="5" t="s">
        <v>1627</v>
      </c>
      <c r="D4787" s="5" t="s">
        <v>1626</v>
      </c>
      <c r="E4787" s="4">
        <v>1973</v>
      </c>
      <c r="F4787" s="5" t="s">
        <v>1648</v>
      </c>
      <c r="G4787" s="6">
        <v>1.9E-2</v>
      </c>
      <c r="L4787" s="5" t="s">
        <v>1560</v>
      </c>
      <c r="M4787" s="5" t="s">
        <v>53</v>
      </c>
      <c r="N4787" s="4" t="s">
        <v>806</v>
      </c>
      <c r="O4787" s="5" t="s">
        <v>806</v>
      </c>
      <c r="S4787" s="5" t="s">
        <v>1582</v>
      </c>
      <c r="U4787" s="5" t="s">
        <v>1633</v>
      </c>
      <c r="X4787" s="5" t="s">
        <v>153</v>
      </c>
      <c r="Y4787" s="5" t="s">
        <v>152</v>
      </c>
      <c r="Z4787" s="5" t="s">
        <v>20</v>
      </c>
      <c r="AB4787" s="5" t="s">
        <v>105</v>
      </c>
      <c r="AC4787" s="5" t="s">
        <v>753</v>
      </c>
      <c r="AG4787" s="5" t="s">
        <v>1628</v>
      </c>
      <c r="AI4787" s="5" t="s">
        <v>999</v>
      </c>
      <c r="AJ4787" s="8" t="s">
        <v>59</v>
      </c>
      <c r="AK4787" s="8" t="s">
        <v>114</v>
      </c>
    </row>
    <row r="4788" spans="1:38" hidden="1" x14ac:dyDescent="0.2">
      <c r="A4788" s="4">
        <v>3734</v>
      </c>
      <c r="B4788" s="4">
        <v>72</v>
      </c>
      <c r="C4788" s="5" t="s">
        <v>1627</v>
      </c>
      <c r="D4788" s="5" t="s">
        <v>1626</v>
      </c>
      <c r="E4788" s="4">
        <v>1973</v>
      </c>
      <c r="F4788" s="5" t="s">
        <v>1648</v>
      </c>
      <c r="G4788" s="6">
        <v>3.3000000000000002E-2</v>
      </c>
      <c r="L4788" s="5" t="s">
        <v>1644</v>
      </c>
      <c r="M4788" s="5" t="s">
        <v>53</v>
      </c>
      <c r="N4788" s="4" t="s">
        <v>806</v>
      </c>
      <c r="O4788" s="5" t="s">
        <v>806</v>
      </c>
      <c r="S4788" s="5" t="s">
        <v>1582</v>
      </c>
      <c r="U4788" s="5" t="s">
        <v>1633</v>
      </c>
      <c r="X4788" s="5" t="s">
        <v>153</v>
      </c>
      <c r="Y4788" s="5" t="s">
        <v>152</v>
      </c>
      <c r="Z4788" s="5" t="s">
        <v>20</v>
      </c>
      <c r="AB4788" s="5" t="s">
        <v>105</v>
      </c>
      <c r="AC4788" s="5" t="s">
        <v>753</v>
      </c>
      <c r="AG4788" s="5" t="s">
        <v>1628</v>
      </c>
      <c r="AI4788" s="5" t="s">
        <v>999</v>
      </c>
      <c r="AJ4788" s="8" t="s">
        <v>59</v>
      </c>
      <c r="AK4788" s="8" t="s">
        <v>114</v>
      </c>
    </row>
    <row r="4789" spans="1:38" hidden="1" x14ac:dyDescent="0.2">
      <c r="A4789" s="4">
        <v>3734</v>
      </c>
      <c r="B4789" s="4">
        <v>73</v>
      </c>
      <c r="C4789" s="5" t="s">
        <v>1627</v>
      </c>
      <c r="D4789" s="5" t="s">
        <v>1626</v>
      </c>
      <c r="E4789" s="4">
        <v>1973</v>
      </c>
      <c r="F4789" s="5" t="s">
        <v>1648</v>
      </c>
      <c r="G4789" s="6">
        <v>3.6999999999999998E-2</v>
      </c>
      <c r="L4789" s="5" t="s">
        <v>555</v>
      </c>
      <c r="M4789" s="5" t="s">
        <v>53</v>
      </c>
      <c r="N4789" s="4" t="s">
        <v>806</v>
      </c>
      <c r="O4789" s="5" t="s">
        <v>806</v>
      </c>
      <c r="S4789" s="5" t="s">
        <v>1582</v>
      </c>
      <c r="U4789" s="5" t="s">
        <v>1633</v>
      </c>
      <c r="X4789" s="5" t="s">
        <v>153</v>
      </c>
      <c r="Y4789" s="5" t="s">
        <v>152</v>
      </c>
      <c r="Z4789" s="5" t="s">
        <v>20</v>
      </c>
      <c r="AB4789" s="5" t="s">
        <v>105</v>
      </c>
      <c r="AC4789" s="5" t="s">
        <v>753</v>
      </c>
      <c r="AG4789" s="5" t="s">
        <v>1628</v>
      </c>
      <c r="AI4789" s="5" t="s">
        <v>999</v>
      </c>
      <c r="AJ4789" s="8" t="s">
        <v>59</v>
      </c>
      <c r="AK4789" s="8" t="s">
        <v>114</v>
      </c>
    </row>
    <row r="4790" spans="1:38" hidden="1" x14ac:dyDescent="0.2">
      <c r="A4790" s="4">
        <v>3734</v>
      </c>
      <c r="B4790" s="4">
        <v>74</v>
      </c>
      <c r="C4790" s="5" t="s">
        <v>1627</v>
      </c>
      <c r="D4790" s="5" t="s">
        <v>1626</v>
      </c>
      <c r="E4790" s="4">
        <v>1973</v>
      </c>
      <c r="F4790" s="5" t="s">
        <v>1648</v>
      </c>
      <c r="G4790" s="6">
        <v>6.5000000000000002E-2</v>
      </c>
      <c r="L4790" s="5" t="s">
        <v>556</v>
      </c>
      <c r="M4790" s="5" t="s">
        <v>53</v>
      </c>
      <c r="N4790" s="4" t="s">
        <v>806</v>
      </c>
      <c r="O4790" s="5" t="s">
        <v>806</v>
      </c>
      <c r="S4790" s="5" t="s">
        <v>1582</v>
      </c>
      <c r="U4790" s="5" t="s">
        <v>1633</v>
      </c>
      <c r="X4790" s="5" t="s">
        <v>153</v>
      </c>
      <c r="Y4790" s="5" t="s">
        <v>152</v>
      </c>
      <c r="Z4790" s="5" t="s">
        <v>20</v>
      </c>
      <c r="AB4790" s="5" t="s">
        <v>105</v>
      </c>
      <c r="AC4790" s="5" t="s">
        <v>753</v>
      </c>
      <c r="AG4790" s="5" t="s">
        <v>1628</v>
      </c>
      <c r="AI4790" s="5" t="s">
        <v>999</v>
      </c>
      <c r="AJ4790" s="8" t="s">
        <v>59</v>
      </c>
      <c r="AK4790" s="8" t="s">
        <v>114</v>
      </c>
    </row>
    <row r="4791" spans="1:38" hidden="1" x14ac:dyDescent="0.2">
      <c r="A4791" s="4">
        <v>3734</v>
      </c>
      <c r="B4791" s="4">
        <v>75</v>
      </c>
      <c r="C4791" s="5" t="s">
        <v>1627</v>
      </c>
      <c r="D4791" s="5" t="s">
        <v>1626</v>
      </c>
      <c r="E4791" s="4">
        <v>1973</v>
      </c>
      <c r="F4791" s="5" t="s">
        <v>1648</v>
      </c>
      <c r="G4791" s="6">
        <v>0.121</v>
      </c>
      <c r="L4791" s="5" t="s">
        <v>557</v>
      </c>
      <c r="M4791" s="5" t="s">
        <v>53</v>
      </c>
      <c r="N4791" s="4" t="s">
        <v>806</v>
      </c>
      <c r="O4791" s="5" t="s">
        <v>806</v>
      </c>
      <c r="S4791" s="5" t="s">
        <v>1582</v>
      </c>
      <c r="U4791" s="5" t="s">
        <v>1633</v>
      </c>
      <c r="X4791" s="5" t="s">
        <v>153</v>
      </c>
      <c r="Y4791" s="5" t="s">
        <v>152</v>
      </c>
      <c r="Z4791" s="5" t="s">
        <v>20</v>
      </c>
      <c r="AB4791" s="5" t="s">
        <v>105</v>
      </c>
      <c r="AC4791" s="5" t="s">
        <v>753</v>
      </c>
      <c r="AG4791" s="5" t="s">
        <v>1628</v>
      </c>
      <c r="AI4791" s="5" t="s">
        <v>999</v>
      </c>
      <c r="AJ4791" s="8" t="s">
        <v>59</v>
      </c>
      <c r="AK4791" s="8" t="s">
        <v>114</v>
      </c>
    </row>
    <row r="4792" spans="1:38" hidden="1" x14ac:dyDescent="0.2">
      <c r="A4792" s="4">
        <v>3734</v>
      </c>
      <c r="B4792" s="4">
        <v>76</v>
      </c>
      <c r="C4792" s="5" t="s">
        <v>1627</v>
      </c>
      <c r="D4792" s="5" t="s">
        <v>1626</v>
      </c>
      <c r="E4792" s="4">
        <v>1973</v>
      </c>
      <c r="F4792" s="5" t="s">
        <v>1648</v>
      </c>
      <c r="G4792" s="6">
        <v>6.0999999999999999E-2</v>
      </c>
      <c r="L4792" s="5" t="s">
        <v>558</v>
      </c>
      <c r="M4792" s="5" t="s">
        <v>53</v>
      </c>
      <c r="N4792" s="4" t="s">
        <v>806</v>
      </c>
      <c r="O4792" s="5" t="s">
        <v>806</v>
      </c>
      <c r="S4792" s="5" t="s">
        <v>1582</v>
      </c>
      <c r="U4792" s="5" t="s">
        <v>1633</v>
      </c>
      <c r="X4792" s="5" t="s">
        <v>153</v>
      </c>
      <c r="Y4792" s="5" t="s">
        <v>152</v>
      </c>
      <c r="Z4792" s="5" t="s">
        <v>20</v>
      </c>
      <c r="AB4792" s="5" t="s">
        <v>105</v>
      </c>
      <c r="AC4792" s="5" t="s">
        <v>753</v>
      </c>
      <c r="AG4792" s="5" t="s">
        <v>1628</v>
      </c>
      <c r="AI4792" s="5" t="s">
        <v>999</v>
      </c>
      <c r="AJ4792" s="8" t="s">
        <v>59</v>
      </c>
      <c r="AK4792" s="8" t="s">
        <v>114</v>
      </c>
    </row>
    <row r="4793" spans="1:38" hidden="1" x14ac:dyDescent="0.2">
      <c r="A4793" s="4">
        <v>3734</v>
      </c>
      <c r="B4793" s="4">
        <v>77</v>
      </c>
      <c r="C4793" s="5" t="s">
        <v>1627</v>
      </c>
      <c r="D4793" s="5" t="s">
        <v>1626</v>
      </c>
      <c r="E4793" s="4">
        <v>1973</v>
      </c>
      <c r="F4793" s="5" t="s">
        <v>1648</v>
      </c>
      <c r="G4793" s="6">
        <v>0.26700000000000002</v>
      </c>
      <c r="L4793" s="5" t="s">
        <v>1645</v>
      </c>
      <c r="M4793" s="5" t="s">
        <v>53</v>
      </c>
      <c r="N4793" s="4" t="s">
        <v>806</v>
      </c>
      <c r="O4793" s="5" t="s">
        <v>806</v>
      </c>
      <c r="S4793" s="5" t="s">
        <v>1582</v>
      </c>
      <c r="U4793" s="5" t="s">
        <v>1633</v>
      </c>
      <c r="X4793" s="5" t="s">
        <v>153</v>
      </c>
      <c r="Y4793" s="5" t="s">
        <v>152</v>
      </c>
      <c r="Z4793" s="5" t="s">
        <v>20</v>
      </c>
      <c r="AB4793" s="5" t="s">
        <v>105</v>
      </c>
      <c r="AC4793" s="5" t="s">
        <v>753</v>
      </c>
      <c r="AG4793" s="5" t="s">
        <v>1628</v>
      </c>
      <c r="AI4793" s="5" t="s">
        <v>999</v>
      </c>
      <c r="AJ4793" s="8" t="s">
        <v>59</v>
      </c>
      <c r="AK4793" s="8" t="s">
        <v>114</v>
      </c>
    </row>
    <row r="4794" spans="1:38" hidden="1" x14ac:dyDescent="0.2">
      <c r="A4794" s="4">
        <v>3734</v>
      </c>
      <c r="B4794" s="4">
        <v>78</v>
      </c>
      <c r="C4794" s="5" t="s">
        <v>1627</v>
      </c>
      <c r="D4794" s="5" t="s">
        <v>1626</v>
      </c>
      <c r="E4794" s="4">
        <v>1973</v>
      </c>
      <c r="F4794" s="5" t="s">
        <v>1648</v>
      </c>
      <c r="G4794" s="6">
        <v>0.313</v>
      </c>
      <c r="L4794" s="5" t="s">
        <v>1646</v>
      </c>
      <c r="M4794" s="5" t="s">
        <v>53</v>
      </c>
      <c r="N4794" s="4" t="s">
        <v>806</v>
      </c>
      <c r="O4794" s="5" t="s">
        <v>806</v>
      </c>
      <c r="S4794" s="5" t="s">
        <v>1582</v>
      </c>
      <c r="U4794" s="5" t="s">
        <v>1633</v>
      </c>
      <c r="X4794" s="5" t="s">
        <v>153</v>
      </c>
      <c r="Y4794" s="5" t="s">
        <v>152</v>
      </c>
      <c r="Z4794" s="5" t="s">
        <v>20</v>
      </c>
      <c r="AB4794" s="5" t="s">
        <v>105</v>
      </c>
      <c r="AC4794" s="5" t="s">
        <v>753</v>
      </c>
      <c r="AG4794" s="5" t="s">
        <v>1628</v>
      </c>
      <c r="AI4794" s="5" t="s">
        <v>999</v>
      </c>
      <c r="AJ4794" s="8" t="s">
        <v>59</v>
      </c>
      <c r="AK4794" s="8" t="s">
        <v>114</v>
      </c>
    </row>
    <row r="4795" spans="1:38" hidden="1" x14ac:dyDescent="0.2">
      <c r="A4795" s="4">
        <v>3734</v>
      </c>
      <c r="B4795" s="4">
        <v>79</v>
      </c>
      <c r="C4795" s="5" t="s">
        <v>1627</v>
      </c>
      <c r="D4795" s="5" t="s">
        <v>1626</v>
      </c>
      <c r="E4795" s="4">
        <v>1973</v>
      </c>
      <c r="F4795" s="5" t="s">
        <v>1648</v>
      </c>
      <c r="G4795" s="6">
        <v>1</v>
      </c>
      <c r="L4795" s="5" t="s">
        <v>1647</v>
      </c>
      <c r="M4795" s="5" t="s">
        <v>53</v>
      </c>
      <c r="N4795" s="4" t="s">
        <v>806</v>
      </c>
      <c r="O4795" s="5" t="s">
        <v>806</v>
      </c>
      <c r="S4795" s="5" t="s">
        <v>1582</v>
      </c>
      <c r="U4795" s="5" t="s">
        <v>1633</v>
      </c>
      <c r="X4795" s="5" t="s">
        <v>153</v>
      </c>
      <c r="Y4795" s="5" t="s">
        <v>152</v>
      </c>
      <c r="Z4795" s="5" t="s">
        <v>20</v>
      </c>
      <c r="AB4795" s="5" t="s">
        <v>105</v>
      </c>
      <c r="AC4795" s="5" t="s">
        <v>753</v>
      </c>
      <c r="AG4795" s="5" t="s">
        <v>1628</v>
      </c>
      <c r="AI4795" s="5" t="s">
        <v>999</v>
      </c>
      <c r="AJ4795" s="8" t="s">
        <v>59</v>
      </c>
      <c r="AK4795" s="8" t="s">
        <v>114</v>
      </c>
    </row>
    <row r="4796" spans="1:38" hidden="1" x14ac:dyDescent="0.2">
      <c r="A4796" s="4">
        <v>3830</v>
      </c>
      <c r="B4796" s="4">
        <v>1</v>
      </c>
      <c r="C4796" s="5" t="s">
        <v>1650</v>
      </c>
      <c r="D4796" s="5" t="s">
        <v>1649</v>
      </c>
      <c r="E4796" s="4">
        <v>1966</v>
      </c>
      <c r="F4796" s="5" t="s">
        <v>85</v>
      </c>
      <c r="G4796" s="6">
        <v>1750</v>
      </c>
      <c r="J4796" s="5" t="s">
        <v>50</v>
      </c>
      <c r="N4796" s="4">
        <v>1962</v>
      </c>
      <c r="O4796" s="5" t="s">
        <v>571</v>
      </c>
      <c r="P4796" s="5" t="s">
        <v>104</v>
      </c>
      <c r="S4796" s="5" t="s">
        <v>119</v>
      </c>
      <c r="U4796" s="5" t="s">
        <v>867</v>
      </c>
      <c r="X4796" s="5" t="s">
        <v>33</v>
      </c>
      <c r="Y4796" s="5" t="s">
        <v>32</v>
      </c>
      <c r="Z4796" s="5" t="s">
        <v>20</v>
      </c>
      <c r="AB4796" s="5" t="s">
        <v>21</v>
      </c>
      <c r="AC4796" s="5" t="s">
        <v>235</v>
      </c>
      <c r="AI4796" s="5" t="s">
        <v>94</v>
      </c>
      <c r="AJ4796" s="8" t="s">
        <v>59</v>
      </c>
      <c r="AK4796" s="8" t="s">
        <v>114</v>
      </c>
      <c r="AL4796" s="8" t="s">
        <v>1653</v>
      </c>
    </row>
    <row r="4797" spans="1:38" hidden="1" x14ac:dyDescent="0.2">
      <c r="A4797" s="4">
        <v>3830</v>
      </c>
      <c r="B4797" s="4">
        <v>2</v>
      </c>
      <c r="C4797" s="5" t="s">
        <v>1650</v>
      </c>
      <c r="D4797" s="5" t="s">
        <v>1649</v>
      </c>
      <c r="E4797" s="4">
        <v>1966</v>
      </c>
      <c r="F4797" s="5" t="s">
        <v>85</v>
      </c>
      <c r="G4797" s="6">
        <v>2374</v>
      </c>
      <c r="J4797" s="5" t="s">
        <v>50</v>
      </c>
      <c r="N4797" s="4">
        <v>1964</v>
      </c>
      <c r="O4797" s="5" t="s">
        <v>571</v>
      </c>
      <c r="P4797" s="5" t="s">
        <v>329</v>
      </c>
      <c r="Q4797" s="5" t="s">
        <v>315</v>
      </c>
      <c r="S4797" s="5" t="s">
        <v>119</v>
      </c>
      <c r="U4797" s="5" t="s">
        <v>867</v>
      </c>
      <c r="V4797" s="7">
        <v>17871</v>
      </c>
      <c r="W4797" s="7" t="s">
        <v>133</v>
      </c>
      <c r="X4797" s="5" t="s">
        <v>33</v>
      </c>
      <c r="Y4797" s="5" t="s">
        <v>32</v>
      </c>
      <c r="Z4797" s="5" t="s">
        <v>20</v>
      </c>
      <c r="AB4797" s="5" t="s">
        <v>21</v>
      </c>
      <c r="AC4797" s="5" t="s">
        <v>235</v>
      </c>
      <c r="AD4797" s="5" t="s">
        <v>1651</v>
      </c>
      <c r="AI4797" s="5" t="s">
        <v>94</v>
      </c>
      <c r="AJ4797" s="8" t="s">
        <v>59</v>
      </c>
      <c r="AK4797" s="8" t="s">
        <v>114</v>
      </c>
      <c r="AL4797" s="8" t="s">
        <v>1653</v>
      </c>
    </row>
    <row r="4798" spans="1:38" hidden="1" x14ac:dyDescent="0.2">
      <c r="A4798" s="4">
        <v>3830</v>
      </c>
      <c r="B4798" s="4">
        <v>3</v>
      </c>
      <c r="C4798" s="5" t="s">
        <v>1650</v>
      </c>
      <c r="D4798" s="5" t="s">
        <v>1649</v>
      </c>
      <c r="E4798" s="4">
        <v>1966</v>
      </c>
      <c r="F4798" s="5" t="s">
        <v>227</v>
      </c>
      <c r="G4798" s="6">
        <f>H4798/2374</f>
        <v>7.4136478517270427E-2</v>
      </c>
      <c r="H4798" s="7">
        <v>176</v>
      </c>
      <c r="L4798" s="5" t="s">
        <v>43</v>
      </c>
      <c r="N4798" s="4">
        <v>1964</v>
      </c>
      <c r="O4798" s="5" t="s">
        <v>571</v>
      </c>
      <c r="P4798" s="5" t="s">
        <v>329</v>
      </c>
      <c r="Q4798" s="5" t="s">
        <v>315</v>
      </c>
      <c r="S4798" s="5" t="s">
        <v>119</v>
      </c>
      <c r="U4798" s="5" t="s">
        <v>867</v>
      </c>
      <c r="V4798" s="7">
        <v>17871</v>
      </c>
      <c r="W4798" s="7" t="s">
        <v>133</v>
      </c>
      <c r="X4798" s="5" t="s">
        <v>33</v>
      </c>
      <c r="Y4798" s="5" t="s">
        <v>32</v>
      </c>
      <c r="Z4798" s="5" t="s">
        <v>20</v>
      </c>
      <c r="AB4798" s="5" t="s">
        <v>21</v>
      </c>
      <c r="AC4798" s="5" t="s">
        <v>235</v>
      </c>
      <c r="AD4798" s="5" t="s">
        <v>1651</v>
      </c>
      <c r="AI4798" s="5" t="s">
        <v>94</v>
      </c>
      <c r="AJ4798" s="8" t="s">
        <v>59</v>
      </c>
      <c r="AK4798" s="8" t="s">
        <v>114</v>
      </c>
    </row>
    <row r="4799" spans="1:38" hidden="1" x14ac:dyDescent="0.2">
      <c r="A4799" s="4">
        <v>3830</v>
      </c>
      <c r="B4799" s="4">
        <v>4</v>
      </c>
      <c r="C4799" s="5" t="s">
        <v>1650</v>
      </c>
      <c r="D4799" s="5" t="s">
        <v>1649</v>
      </c>
      <c r="E4799" s="4">
        <v>1966</v>
      </c>
      <c r="F4799" s="5" t="s">
        <v>227</v>
      </c>
      <c r="G4799" s="6">
        <f t="shared" ref="G4799:G4801" si="18">H4799/2374</f>
        <v>0.28096040438079189</v>
      </c>
      <c r="H4799" s="7">
        <v>667</v>
      </c>
      <c r="L4799" s="5" t="s">
        <v>572</v>
      </c>
      <c r="N4799" s="4">
        <v>1964</v>
      </c>
      <c r="O4799" s="5" t="s">
        <v>571</v>
      </c>
      <c r="P4799" s="5" t="s">
        <v>329</v>
      </c>
      <c r="Q4799" s="5" t="s">
        <v>315</v>
      </c>
      <c r="S4799" s="5" t="s">
        <v>119</v>
      </c>
      <c r="U4799" s="5" t="s">
        <v>867</v>
      </c>
      <c r="V4799" s="7">
        <v>17871</v>
      </c>
      <c r="W4799" s="7" t="s">
        <v>133</v>
      </c>
      <c r="X4799" s="5" t="s">
        <v>33</v>
      </c>
      <c r="Y4799" s="5" t="s">
        <v>32</v>
      </c>
      <c r="Z4799" s="5" t="s">
        <v>20</v>
      </c>
      <c r="AB4799" s="5" t="s">
        <v>21</v>
      </c>
      <c r="AC4799" s="5" t="s">
        <v>235</v>
      </c>
      <c r="AD4799" s="5" t="s">
        <v>1651</v>
      </c>
      <c r="AI4799" s="5" t="s">
        <v>94</v>
      </c>
      <c r="AJ4799" s="8" t="s">
        <v>59</v>
      </c>
      <c r="AK4799" s="8" t="s">
        <v>114</v>
      </c>
    </row>
    <row r="4800" spans="1:38" hidden="1" x14ac:dyDescent="0.2">
      <c r="A4800" s="4">
        <v>3830</v>
      </c>
      <c r="B4800" s="4">
        <v>5</v>
      </c>
      <c r="C4800" s="5" t="s">
        <v>1650</v>
      </c>
      <c r="D4800" s="5" t="s">
        <v>1649</v>
      </c>
      <c r="E4800" s="4">
        <v>1966</v>
      </c>
      <c r="F4800" s="5" t="s">
        <v>227</v>
      </c>
      <c r="G4800" s="6">
        <f t="shared" si="18"/>
        <v>0.33277169334456613</v>
      </c>
      <c r="H4800" s="7">
        <v>790</v>
      </c>
      <c r="L4800" s="5" t="s">
        <v>60</v>
      </c>
      <c r="M4800" s="5" t="s">
        <v>53</v>
      </c>
      <c r="N4800" s="4">
        <v>1964</v>
      </c>
      <c r="O4800" s="5" t="s">
        <v>571</v>
      </c>
      <c r="P4800" s="5" t="s">
        <v>329</v>
      </c>
      <c r="Q4800" s="5" t="s">
        <v>315</v>
      </c>
      <c r="S4800" s="5" t="s">
        <v>119</v>
      </c>
      <c r="U4800" s="5" t="s">
        <v>867</v>
      </c>
      <c r="V4800" s="7">
        <v>17871</v>
      </c>
      <c r="W4800" s="7" t="s">
        <v>133</v>
      </c>
      <c r="X4800" s="5" t="s">
        <v>33</v>
      </c>
      <c r="Y4800" s="5" t="s">
        <v>32</v>
      </c>
      <c r="Z4800" s="5" t="s">
        <v>20</v>
      </c>
      <c r="AB4800" s="5" t="s">
        <v>21</v>
      </c>
      <c r="AC4800" s="5" t="s">
        <v>235</v>
      </c>
      <c r="AD4800" s="5" t="s">
        <v>1651</v>
      </c>
      <c r="AI4800" s="5" t="s">
        <v>94</v>
      </c>
      <c r="AJ4800" s="8" t="s">
        <v>59</v>
      </c>
      <c r="AK4800" s="8" t="s">
        <v>114</v>
      </c>
    </row>
    <row r="4801" spans="1:38" hidden="1" x14ac:dyDescent="0.2">
      <c r="A4801" s="4">
        <v>3830</v>
      </c>
      <c r="B4801" s="4">
        <v>6</v>
      </c>
      <c r="C4801" s="5" t="s">
        <v>1650</v>
      </c>
      <c r="D4801" s="5" t="s">
        <v>1649</v>
      </c>
      <c r="E4801" s="4">
        <v>1966</v>
      </c>
      <c r="F4801" s="5" t="s">
        <v>227</v>
      </c>
      <c r="G4801" s="6">
        <f t="shared" si="18"/>
        <v>0.31213142375737152</v>
      </c>
      <c r="H4801" s="7">
        <v>741</v>
      </c>
      <c r="L4801" s="5" t="s">
        <v>60</v>
      </c>
      <c r="M4801" s="5" t="s">
        <v>57</v>
      </c>
      <c r="N4801" s="4">
        <v>1964</v>
      </c>
      <c r="O4801" s="5" t="s">
        <v>571</v>
      </c>
      <c r="P4801" s="5" t="s">
        <v>329</v>
      </c>
      <c r="Q4801" s="5" t="s">
        <v>315</v>
      </c>
      <c r="S4801" s="5" t="s">
        <v>119</v>
      </c>
      <c r="U4801" s="5" t="s">
        <v>867</v>
      </c>
      <c r="V4801" s="7">
        <v>17871</v>
      </c>
      <c r="W4801" s="7" t="s">
        <v>133</v>
      </c>
      <c r="X4801" s="5" t="s">
        <v>33</v>
      </c>
      <c r="Y4801" s="5" t="s">
        <v>32</v>
      </c>
      <c r="Z4801" s="5" t="s">
        <v>20</v>
      </c>
      <c r="AB4801" s="5" t="s">
        <v>21</v>
      </c>
      <c r="AC4801" s="5" t="s">
        <v>235</v>
      </c>
      <c r="AD4801" s="5" t="s">
        <v>1651</v>
      </c>
      <c r="AI4801" s="5" t="s">
        <v>94</v>
      </c>
      <c r="AJ4801" s="8" t="s">
        <v>59</v>
      </c>
      <c r="AK4801" s="8" t="s">
        <v>114</v>
      </c>
    </row>
    <row r="4802" spans="1:38" hidden="1" x14ac:dyDescent="0.2">
      <c r="A4802" s="4">
        <v>3841</v>
      </c>
      <c r="B4802" s="4">
        <v>1</v>
      </c>
      <c r="C4802" s="5" t="s">
        <v>1654</v>
      </c>
      <c r="D4802" s="5" t="s">
        <v>1655</v>
      </c>
      <c r="E4802" s="4">
        <v>1979</v>
      </c>
      <c r="F4802" s="5" t="s">
        <v>165</v>
      </c>
      <c r="G4802" s="6">
        <v>3</v>
      </c>
      <c r="H4802" s="6">
        <v>3</v>
      </c>
      <c r="L4802" s="5" t="s">
        <v>43</v>
      </c>
      <c r="N4802" s="4">
        <v>1974</v>
      </c>
      <c r="O4802" s="5" t="s">
        <v>1561</v>
      </c>
      <c r="S4802" s="5" t="s">
        <v>1659</v>
      </c>
      <c r="U4802" s="5" t="s">
        <v>1660</v>
      </c>
      <c r="X4802" s="5" t="s">
        <v>1657</v>
      </c>
      <c r="Y4802" s="5" t="s">
        <v>1658</v>
      </c>
      <c r="Z4802" s="5" t="s">
        <v>20</v>
      </c>
      <c r="AB4802" s="5" t="s">
        <v>184</v>
      </c>
      <c r="AI4802" s="5" t="s">
        <v>942</v>
      </c>
      <c r="AJ4802" s="8" t="s">
        <v>59</v>
      </c>
      <c r="AK4802" s="8" t="s">
        <v>114</v>
      </c>
      <c r="AL4802" s="8" t="s">
        <v>1656</v>
      </c>
    </row>
    <row r="4803" spans="1:38" hidden="1" x14ac:dyDescent="0.2">
      <c r="A4803" s="4">
        <v>3841</v>
      </c>
      <c r="B4803" s="4">
        <v>2</v>
      </c>
      <c r="C4803" s="5" t="s">
        <v>1654</v>
      </c>
      <c r="D4803" s="5" t="s">
        <v>1655</v>
      </c>
      <c r="E4803" s="4">
        <v>1979</v>
      </c>
      <c r="F4803" s="5" t="s">
        <v>165</v>
      </c>
      <c r="G4803" s="6">
        <v>41</v>
      </c>
      <c r="H4803" s="6">
        <v>41</v>
      </c>
      <c r="L4803" s="5" t="s">
        <v>60</v>
      </c>
      <c r="M4803" s="5" t="s">
        <v>53</v>
      </c>
      <c r="N4803" s="4">
        <v>1974</v>
      </c>
      <c r="O4803" s="5" t="s">
        <v>1561</v>
      </c>
      <c r="S4803" s="5" t="s">
        <v>1659</v>
      </c>
      <c r="U4803" s="5" t="s">
        <v>1660</v>
      </c>
      <c r="X4803" s="5" t="s">
        <v>1657</v>
      </c>
      <c r="Y4803" s="5" t="s">
        <v>1658</v>
      </c>
      <c r="Z4803" s="5" t="s">
        <v>20</v>
      </c>
      <c r="AB4803" s="5" t="s">
        <v>184</v>
      </c>
      <c r="AI4803" s="5" t="s">
        <v>942</v>
      </c>
      <c r="AJ4803" s="8" t="s">
        <v>59</v>
      </c>
      <c r="AK4803" s="8" t="s">
        <v>114</v>
      </c>
      <c r="AL4803" s="8" t="s">
        <v>1656</v>
      </c>
    </row>
    <row r="4804" spans="1:38" hidden="1" x14ac:dyDescent="0.2">
      <c r="A4804" s="4">
        <v>3841</v>
      </c>
      <c r="B4804" s="4">
        <v>3</v>
      </c>
      <c r="C4804" s="5" t="s">
        <v>1654</v>
      </c>
      <c r="D4804" s="5" t="s">
        <v>1655</v>
      </c>
      <c r="E4804" s="4">
        <v>1979</v>
      </c>
      <c r="F4804" s="5" t="s">
        <v>165</v>
      </c>
      <c r="G4804" s="6">
        <v>67</v>
      </c>
      <c r="H4804" s="6">
        <v>67</v>
      </c>
      <c r="L4804" s="5" t="s">
        <v>60</v>
      </c>
      <c r="M4804" s="5" t="s">
        <v>57</v>
      </c>
      <c r="N4804" s="4">
        <v>1974</v>
      </c>
      <c r="O4804" s="5" t="s">
        <v>1561</v>
      </c>
      <c r="S4804" s="5" t="s">
        <v>1659</v>
      </c>
      <c r="U4804" s="5" t="s">
        <v>1660</v>
      </c>
      <c r="X4804" s="5" t="s">
        <v>1657</v>
      </c>
      <c r="Y4804" s="5" t="s">
        <v>1658</v>
      </c>
      <c r="Z4804" s="5" t="s">
        <v>20</v>
      </c>
      <c r="AB4804" s="5" t="s">
        <v>184</v>
      </c>
      <c r="AI4804" s="5" t="s">
        <v>942</v>
      </c>
      <c r="AJ4804" s="8" t="s">
        <v>59</v>
      </c>
      <c r="AK4804" s="8" t="s">
        <v>114</v>
      </c>
      <c r="AL4804" s="8" t="s">
        <v>1656</v>
      </c>
    </row>
    <row r="4805" spans="1:38" hidden="1" x14ac:dyDescent="0.2">
      <c r="A4805" s="4">
        <v>3841</v>
      </c>
      <c r="B4805" s="4">
        <v>4</v>
      </c>
      <c r="C4805" s="5" t="s">
        <v>1654</v>
      </c>
      <c r="D4805" s="5" t="s">
        <v>1655</v>
      </c>
      <c r="E4805" s="4">
        <v>1979</v>
      </c>
      <c r="F4805" s="5" t="s">
        <v>126</v>
      </c>
      <c r="G4805" s="6">
        <v>11</v>
      </c>
      <c r="H4805" s="6">
        <v>11</v>
      </c>
      <c r="L4805" s="5" t="s">
        <v>60</v>
      </c>
      <c r="M4805" s="5" t="s">
        <v>53</v>
      </c>
      <c r="N4805" s="4">
        <v>1974</v>
      </c>
      <c r="O4805" s="5" t="s">
        <v>1561</v>
      </c>
      <c r="S4805" s="5" t="s">
        <v>1659</v>
      </c>
      <c r="U4805" s="5" t="s">
        <v>1660</v>
      </c>
      <c r="X4805" s="5" t="s">
        <v>1657</v>
      </c>
      <c r="Y4805" s="5" t="s">
        <v>1658</v>
      </c>
      <c r="Z4805" s="5" t="s">
        <v>20</v>
      </c>
      <c r="AB4805" s="5" t="s">
        <v>184</v>
      </c>
      <c r="AI4805" s="5" t="s">
        <v>942</v>
      </c>
      <c r="AJ4805" s="8" t="s">
        <v>59</v>
      </c>
      <c r="AK4805" s="8" t="s">
        <v>114</v>
      </c>
      <c r="AL4805" s="8" t="s">
        <v>1663</v>
      </c>
    </row>
    <row r="4806" spans="1:38" hidden="1" x14ac:dyDescent="0.2">
      <c r="A4806" s="4">
        <v>3841</v>
      </c>
      <c r="B4806" s="4">
        <v>5</v>
      </c>
      <c r="C4806" s="5" t="s">
        <v>1654</v>
      </c>
      <c r="D4806" s="5" t="s">
        <v>1655</v>
      </c>
      <c r="E4806" s="4">
        <v>1979</v>
      </c>
      <c r="F4806" s="5" t="s">
        <v>126</v>
      </c>
      <c r="G4806" s="6">
        <v>14</v>
      </c>
      <c r="H4806" s="6">
        <v>14</v>
      </c>
      <c r="L4806" s="5" t="s">
        <v>60</v>
      </c>
      <c r="M4806" s="5" t="s">
        <v>57</v>
      </c>
      <c r="N4806" s="4">
        <v>1974</v>
      </c>
      <c r="O4806" s="5" t="s">
        <v>1561</v>
      </c>
      <c r="S4806" s="5" t="s">
        <v>1659</v>
      </c>
      <c r="U4806" s="5" t="s">
        <v>1660</v>
      </c>
      <c r="X4806" s="5" t="s">
        <v>1657</v>
      </c>
      <c r="Y4806" s="5" t="s">
        <v>1658</v>
      </c>
      <c r="Z4806" s="5" t="s">
        <v>20</v>
      </c>
      <c r="AB4806" s="5" t="s">
        <v>184</v>
      </c>
      <c r="AI4806" s="5" t="s">
        <v>942</v>
      </c>
      <c r="AJ4806" s="8" t="s">
        <v>59</v>
      </c>
      <c r="AK4806" s="8" t="s">
        <v>114</v>
      </c>
      <c r="AL4806" s="8" t="s">
        <v>1663</v>
      </c>
    </row>
    <row r="4807" spans="1:38" hidden="1" x14ac:dyDescent="0.2">
      <c r="A4807" s="4">
        <v>3841</v>
      </c>
      <c r="B4807" s="4">
        <v>6</v>
      </c>
      <c r="C4807" s="5" t="s">
        <v>1654</v>
      </c>
      <c r="D4807" s="5" t="s">
        <v>1655</v>
      </c>
      <c r="E4807" s="4">
        <v>1979</v>
      </c>
      <c r="F4807" s="5" t="s">
        <v>127</v>
      </c>
      <c r="G4807" s="6">
        <v>14</v>
      </c>
      <c r="H4807" s="6">
        <v>14</v>
      </c>
      <c r="L4807" s="5" t="s">
        <v>60</v>
      </c>
      <c r="M4807" s="5" t="s">
        <v>57</v>
      </c>
      <c r="N4807" s="4">
        <v>1974</v>
      </c>
      <c r="O4807" s="5" t="s">
        <v>1561</v>
      </c>
      <c r="S4807" s="5" t="s">
        <v>1661</v>
      </c>
      <c r="U4807" s="5" t="s">
        <v>1662</v>
      </c>
      <c r="X4807" s="5" t="s">
        <v>1657</v>
      </c>
      <c r="Y4807" s="5" t="s">
        <v>1658</v>
      </c>
      <c r="Z4807" s="5" t="s">
        <v>20</v>
      </c>
      <c r="AB4807" s="5" t="s">
        <v>184</v>
      </c>
      <c r="AI4807" s="5" t="s">
        <v>942</v>
      </c>
      <c r="AJ4807" s="8" t="s">
        <v>59</v>
      </c>
      <c r="AK4807" s="8" t="s">
        <v>114</v>
      </c>
      <c r="AL4807" s="8" t="s">
        <v>1663</v>
      </c>
    </row>
    <row r="4808" spans="1:38" hidden="1" x14ac:dyDescent="0.2">
      <c r="A4808" s="4">
        <v>3841</v>
      </c>
      <c r="B4808" s="4">
        <v>7</v>
      </c>
      <c r="C4808" s="5" t="s">
        <v>1654</v>
      </c>
      <c r="D4808" s="5" t="s">
        <v>1655</v>
      </c>
      <c r="E4808" s="4">
        <v>1979</v>
      </c>
      <c r="F4808" s="5" t="s">
        <v>127</v>
      </c>
      <c r="G4808" s="6">
        <v>11</v>
      </c>
      <c r="H4808" s="6">
        <v>11</v>
      </c>
      <c r="L4808" s="5" t="s">
        <v>60</v>
      </c>
      <c r="M4808" s="5" t="s">
        <v>53</v>
      </c>
      <c r="N4808" s="4">
        <v>1974</v>
      </c>
      <c r="O4808" s="5" t="s">
        <v>1561</v>
      </c>
      <c r="S4808" s="5" t="s">
        <v>1661</v>
      </c>
      <c r="U4808" s="5" t="s">
        <v>1662</v>
      </c>
      <c r="X4808" s="5" t="s">
        <v>1657</v>
      </c>
      <c r="Y4808" s="5" t="s">
        <v>1658</v>
      </c>
      <c r="Z4808" s="5" t="s">
        <v>20</v>
      </c>
      <c r="AB4808" s="5" t="s">
        <v>184</v>
      </c>
      <c r="AI4808" s="5" t="s">
        <v>942</v>
      </c>
      <c r="AJ4808" s="8" t="s">
        <v>59</v>
      </c>
      <c r="AK4808" s="8" t="s">
        <v>114</v>
      </c>
      <c r="AL4808" s="8" t="s">
        <v>1663</v>
      </c>
    </row>
    <row r="4809" spans="1:38" hidden="1" x14ac:dyDescent="0.2">
      <c r="A4809" s="4">
        <v>3891</v>
      </c>
      <c r="B4809" s="4">
        <v>1</v>
      </c>
      <c r="C4809" s="5" t="s">
        <v>1664</v>
      </c>
      <c r="D4809" s="5" t="s">
        <v>1665</v>
      </c>
      <c r="E4809" s="4">
        <v>2009</v>
      </c>
      <c r="F4809" s="5" t="s">
        <v>85</v>
      </c>
      <c r="G4809" s="6">
        <v>17680</v>
      </c>
      <c r="N4809" s="4">
        <v>1973</v>
      </c>
      <c r="O4809" s="5" t="s">
        <v>1666</v>
      </c>
      <c r="S4809" s="5" t="s">
        <v>1667</v>
      </c>
      <c r="U4809" s="5" t="s">
        <v>1668</v>
      </c>
      <c r="X4809" s="5" t="s">
        <v>332</v>
      </c>
      <c r="Y4809" s="5" t="s">
        <v>333</v>
      </c>
      <c r="Z4809" s="5" t="s">
        <v>20</v>
      </c>
      <c r="AA4809" s="5" t="s">
        <v>1670</v>
      </c>
      <c r="AB4809" s="5" t="s">
        <v>21</v>
      </c>
      <c r="AC4809" s="5" t="s">
        <v>235</v>
      </c>
      <c r="AF4809" s="5" t="s">
        <v>1669</v>
      </c>
      <c r="AI4809" s="5" t="s">
        <v>1341</v>
      </c>
      <c r="AJ4809" s="8" t="s">
        <v>777</v>
      </c>
      <c r="AK4809" s="8" t="s">
        <v>59</v>
      </c>
    </row>
    <row r="4810" spans="1:38" hidden="1" x14ac:dyDescent="0.2">
      <c r="A4810" s="4">
        <v>3891</v>
      </c>
      <c r="B4810" s="4">
        <v>2</v>
      </c>
      <c r="C4810" s="5" t="s">
        <v>1664</v>
      </c>
      <c r="D4810" s="5" t="s">
        <v>1665</v>
      </c>
      <c r="E4810" s="4">
        <v>2009</v>
      </c>
      <c r="F4810" s="5" t="s">
        <v>85</v>
      </c>
      <c r="G4810" s="6">
        <v>7374</v>
      </c>
      <c r="N4810" s="4">
        <v>1985</v>
      </c>
      <c r="O4810" s="5" t="s">
        <v>1666</v>
      </c>
      <c r="S4810" s="5" t="s">
        <v>1667</v>
      </c>
      <c r="U4810" s="5" t="s">
        <v>1668</v>
      </c>
      <c r="X4810" s="5" t="s">
        <v>332</v>
      </c>
      <c r="Y4810" s="5" t="s">
        <v>333</v>
      </c>
      <c r="Z4810" s="5" t="s">
        <v>20</v>
      </c>
      <c r="AA4810" s="5" t="s">
        <v>1671</v>
      </c>
      <c r="AB4810" s="5" t="s">
        <v>21</v>
      </c>
      <c r="AC4810" s="5" t="s">
        <v>235</v>
      </c>
      <c r="AF4810" s="5" t="s">
        <v>1669</v>
      </c>
      <c r="AI4810" s="5" t="s">
        <v>1341</v>
      </c>
      <c r="AJ4810" s="8" t="s">
        <v>777</v>
      </c>
      <c r="AK4810" s="8" t="s">
        <v>59</v>
      </c>
    </row>
    <row r="4811" spans="1:38" hidden="1" x14ac:dyDescent="0.2">
      <c r="A4811" s="4">
        <v>3891</v>
      </c>
      <c r="B4811" s="4">
        <v>3</v>
      </c>
      <c r="C4811" s="5" t="s">
        <v>1664</v>
      </c>
      <c r="D4811" s="5" t="s">
        <v>1665</v>
      </c>
      <c r="E4811" s="4">
        <v>2009</v>
      </c>
      <c r="F4811" s="5" t="s">
        <v>85</v>
      </c>
      <c r="G4811" s="6">
        <v>3057</v>
      </c>
      <c r="N4811" s="4">
        <v>1989</v>
      </c>
      <c r="O4811" s="5" t="s">
        <v>1666</v>
      </c>
      <c r="S4811" s="5" t="s">
        <v>1667</v>
      </c>
      <c r="U4811" s="5" t="s">
        <v>1668</v>
      </c>
      <c r="X4811" s="5" t="s">
        <v>332</v>
      </c>
      <c r="Y4811" s="5" t="s">
        <v>333</v>
      </c>
      <c r="Z4811" s="5" t="s">
        <v>20</v>
      </c>
      <c r="AB4811" s="5" t="s">
        <v>21</v>
      </c>
      <c r="AC4811" s="5" t="s">
        <v>235</v>
      </c>
      <c r="AF4811" s="5" t="s">
        <v>1669</v>
      </c>
      <c r="AI4811" s="5" t="s">
        <v>1341</v>
      </c>
      <c r="AJ4811" s="8" t="s">
        <v>777</v>
      </c>
      <c r="AK4811" s="8" t="s">
        <v>59</v>
      </c>
    </row>
    <row r="4812" spans="1:38" hidden="1" x14ac:dyDescent="0.2">
      <c r="A4812" s="4">
        <v>3891</v>
      </c>
      <c r="B4812" s="4">
        <v>4</v>
      </c>
      <c r="C4812" s="5" t="s">
        <v>1664</v>
      </c>
      <c r="D4812" s="5" t="s">
        <v>1665</v>
      </c>
      <c r="E4812" s="4">
        <v>2009</v>
      </c>
      <c r="F4812" s="5" t="s">
        <v>85</v>
      </c>
      <c r="G4812" s="6">
        <v>3057</v>
      </c>
      <c r="N4812" s="4">
        <v>1990</v>
      </c>
      <c r="O4812" s="5" t="s">
        <v>1666</v>
      </c>
      <c r="S4812" s="5" t="s">
        <v>1667</v>
      </c>
      <c r="U4812" s="5" t="s">
        <v>1668</v>
      </c>
      <c r="X4812" s="5" t="s">
        <v>332</v>
      </c>
      <c r="Y4812" s="5" t="s">
        <v>333</v>
      </c>
      <c r="Z4812" s="5" t="s">
        <v>20</v>
      </c>
      <c r="AB4812" s="5" t="s">
        <v>21</v>
      </c>
      <c r="AC4812" s="5" t="s">
        <v>235</v>
      </c>
      <c r="AF4812" s="5" t="s">
        <v>1669</v>
      </c>
      <c r="AI4812" s="5" t="s">
        <v>1341</v>
      </c>
      <c r="AJ4812" s="8" t="s">
        <v>777</v>
      </c>
      <c r="AK4812" s="8" t="s">
        <v>59</v>
      </c>
    </row>
    <row r="4813" spans="1:38" hidden="1" x14ac:dyDescent="0.2">
      <c r="A4813" s="4">
        <v>3891</v>
      </c>
      <c r="B4813" s="4">
        <v>5</v>
      </c>
      <c r="C4813" s="5" t="s">
        <v>1664</v>
      </c>
      <c r="D4813" s="5" t="s">
        <v>1665</v>
      </c>
      <c r="E4813" s="4">
        <v>2009</v>
      </c>
      <c r="F4813" s="5" t="s">
        <v>85</v>
      </c>
      <c r="G4813" s="6">
        <v>2059</v>
      </c>
      <c r="N4813" s="4">
        <v>1991</v>
      </c>
      <c r="O4813" s="5" t="s">
        <v>1666</v>
      </c>
      <c r="S4813" s="5" t="s">
        <v>1667</v>
      </c>
      <c r="U4813" s="5" t="s">
        <v>1668</v>
      </c>
      <c r="X4813" s="5" t="s">
        <v>332</v>
      </c>
      <c r="Y4813" s="5" t="s">
        <v>333</v>
      </c>
      <c r="Z4813" s="5" t="s">
        <v>20</v>
      </c>
      <c r="AB4813" s="5" t="s">
        <v>21</v>
      </c>
      <c r="AC4813" s="5" t="s">
        <v>235</v>
      </c>
      <c r="AF4813" s="5" t="s">
        <v>1669</v>
      </c>
      <c r="AI4813" s="5" t="s">
        <v>1341</v>
      </c>
      <c r="AJ4813" s="8" t="s">
        <v>777</v>
      </c>
      <c r="AK4813" s="8" t="s">
        <v>59</v>
      </c>
    </row>
    <row r="4814" spans="1:38" hidden="1" x14ac:dyDescent="0.2">
      <c r="A4814" s="4">
        <v>3891</v>
      </c>
      <c r="B4814" s="4">
        <v>6</v>
      </c>
      <c r="C4814" s="5" t="s">
        <v>1664</v>
      </c>
      <c r="D4814" s="5" t="s">
        <v>1665</v>
      </c>
      <c r="E4814" s="4">
        <v>2009</v>
      </c>
      <c r="F4814" s="5" t="s">
        <v>85</v>
      </c>
      <c r="G4814" s="6">
        <v>1706</v>
      </c>
      <c r="N4814" s="4">
        <v>1992</v>
      </c>
      <c r="O4814" s="5" t="s">
        <v>1666</v>
      </c>
      <c r="S4814" s="5" t="s">
        <v>1667</v>
      </c>
      <c r="U4814" s="5" t="s">
        <v>1668</v>
      </c>
      <c r="X4814" s="5" t="s">
        <v>332</v>
      </c>
      <c r="Y4814" s="5" t="s">
        <v>333</v>
      </c>
      <c r="Z4814" s="5" t="s">
        <v>20</v>
      </c>
      <c r="AB4814" s="5" t="s">
        <v>21</v>
      </c>
      <c r="AC4814" s="5" t="s">
        <v>235</v>
      </c>
      <c r="AF4814" s="5" t="s">
        <v>1669</v>
      </c>
      <c r="AI4814" s="5" t="s">
        <v>1341</v>
      </c>
      <c r="AJ4814" s="8" t="s">
        <v>777</v>
      </c>
      <c r="AK4814" s="8" t="s">
        <v>59</v>
      </c>
    </row>
    <row r="4815" spans="1:38" hidden="1" x14ac:dyDescent="0.2">
      <c r="A4815" s="4">
        <v>3891</v>
      </c>
      <c r="B4815" s="4">
        <v>7</v>
      </c>
      <c r="C4815" s="5" t="s">
        <v>1664</v>
      </c>
      <c r="D4815" s="5" t="s">
        <v>1665</v>
      </c>
      <c r="E4815" s="4">
        <v>2009</v>
      </c>
      <c r="F4815" s="5" t="s">
        <v>85</v>
      </c>
      <c r="G4815" s="6">
        <v>1883</v>
      </c>
      <c r="N4815" s="4">
        <v>1993</v>
      </c>
      <c r="O4815" s="5" t="s">
        <v>1666</v>
      </c>
      <c r="S4815" s="5" t="s">
        <v>1667</v>
      </c>
      <c r="U4815" s="5" t="s">
        <v>1668</v>
      </c>
      <c r="X4815" s="5" t="s">
        <v>332</v>
      </c>
      <c r="Y4815" s="5" t="s">
        <v>333</v>
      </c>
      <c r="Z4815" s="5" t="s">
        <v>20</v>
      </c>
      <c r="AB4815" s="5" t="s">
        <v>21</v>
      </c>
      <c r="AC4815" s="5" t="s">
        <v>235</v>
      </c>
      <c r="AF4815" s="5" t="s">
        <v>1669</v>
      </c>
      <c r="AI4815" s="5" t="s">
        <v>1341</v>
      </c>
      <c r="AJ4815" s="8" t="s">
        <v>777</v>
      </c>
      <c r="AK4815" s="8" t="s">
        <v>59</v>
      </c>
    </row>
    <row r="4816" spans="1:38" hidden="1" x14ac:dyDescent="0.2">
      <c r="A4816" s="4">
        <v>3891</v>
      </c>
      <c r="B4816" s="4">
        <v>8</v>
      </c>
      <c r="C4816" s="5" t="s">
        <v>1664</v>
      </c>
      <c r="D4816" s="5" t="s">
        <v>1665</v>
      </c>
      <c r="E4816" s="4">
        <v>2009</v>
      </c>
      <c r="F4816" s="5" t="s">
        <v>85</v>
      </c>
      <c r="G4816" s="6">
        <v>1883</v>
      </c>
      <c r="N4816" s="4">
        <v>1994</v>
      </c>
      <c r="O4816" s="5" t="s">
        <v>1666</v>
      </c>
      <c r="S4816" s="5" t="s">
        <v>1667</v>
      </c>
      <c r="U4816" s="5" t="s">
        <v>1668</v>
      </c>
      <c r="X4816" s="5" t="s">
        <v>332</v>
      </c>
      <c r="Y4816" s="5" t="s">
        <v>333</v>
      </c>
      <c r="Z4816" s="5" t="s">
        <v>20</v>
      </c>
      <c r="AB4816" s="5" t="s">
        <v>21</v>
      </c>
      <c r="AC4816" s="5" t="s">
        <v>235</v>
      </c>
      <c r="AF4816" s="5" t="s">
        <v>1669</v>
      </c>
      <c r="AI4816" s="5" t="s">
        <v>1341</v>
      </c>
      <c r="AJ4816" s="8" t="s">
        <v>777</v>
      </c>
      <c r="AK4816" s="8" t="s">
        <v>59</v>
      </c>
    </row>
    <row r="4817" spans="1:37" hidden="1" x14ac:dyDescent="0.2">
      <c r="A4817" s="4">
        <v>3891</v>
      </c>
      <c r="B4817" s="4">
        <v>9</v>
      </c>
      <c r="C4817" s="5" t="s">
        <v>1664</v>
      </c>
      <c r="D4817" s="5" t="s">
        <v>1665</v>
      </c>
      <c r="E4817" s="4">
        <v>2009</v>
      </c>
      <c r="F4817" s="5" t="s">
        <v>85</v>
      </c>
      <c r="G4817" s="6">
        <v>1266</v>
      </c>
      <c r="N4817" s="4">
        <v>1995</v>
      </c>
      <c r="O4817" s="5" t="s">
        <v>1666</v>
      </c>
      <c r="S4817" s="5" t="s">
        <v>1667</v>
      </c>
      <c r="U4817" s="5" t="s">
        <v>1668</v>
      </c>
      <c r="X4817" s="5" t="s">
        <v>332</v>
      </c>
      <c r="Y4817" s="5" t="s">
        <v>333</v>
      </c>
      <c r="Z4817" s="5" t="s">
        <v>20</v>
      </c>
      <c r="AB4817" s="5" t="s">
        <v>21</v>
      </c>
      <c r="AC4817" s="5" t="s">
        <v>235</v>
      </c>
      <c r="AF4817" s="5" t="s">
        <v>1669</v>
      </c>
      <c r="AI4817" s="5" t="s">
        <v>1341</v>
      </c>
      <c r="AJ4817" s="8" t="s">
        <v>777</v>
      </c>
      <c r="AK4817" s="8" t="s">
        <v>59</v>
      </c>
    </row>
    <row r="4818" spans="1:37" hidden="1" x14ac:dyDescent="0.2">
      <c r="A4818" s="4">
        <v>3891</v>
      </c>
      <c r="B4818" s="4">
        <v>10</v>
      </c>
      <c r="C4818" s="5" t="s">
        <v>1664</v>
      </c>
      <c r="D4818" s="5" t="s">
        <v>1665</v>
      </c>
      <c r="E4818" s="4">
        <v>2009</v>
      </c>
      <c r="F4818" s="5" t="s">
        <v>85</v>
      </c>
      <c r="G4818" s="6">
        <v>1354</v>
      </c>
      <c r="N4818" s="4">
        <v>1996</v>
      </c>
      <c r="O4818" s="5" t="s">
        <v>1666</v>
      </c>
      <c r="S4818" s="5" t="s">
        <v>1667</v>
      </c>
      <c r="U4818" s="5" t="s">
        <v>1668</v>
      </c>
      <c r="X4818" s="5" t="s">
        <v>332</v>
      </c>
      <c r="Y4818" s="5" t="s">
        <v>333</v>
      </c>
      <c r="Z4818" s="5" t="s">
        <v>20</v>
      </c>
      <c r="AB4818" s="5" t="s">
        <v>21</v>
      </c>
      <c r="AC4818" s="5" t="s">
        <v>235</v>
      </c>
      <c r="AF4818" s="5" t="s">
        <v>1669</v>
      </c>
      <c r="AI4818" s="5" t="s">
        <v>1341</v>
      </c>
      <c r="AJ4818" s="8" t="s">
        <v>777</v>
      </c>
      <c r="AK4818" s="8" t="s">
        <v>59</v>
      </c>
    </row>
    <row r="4819" spans="1:37" hidden="1" x14ac:dyDescent="0.2">
      <c r="A4819" s="4">
        <v>3891</v>
      </c>
      <c r="B4819" s="4">
        <v>11</v>
      </c>
      <c r="C4819" s="5" t="s">
        <v>1664</v>
      </c>
      <c r="D4819" s="5" t="s">
        <v>1665</v>
      </c>
      <c r="E4819" s="4">
        <v>2009</v>
      </c>
      <c r="F4819" s="5" t="s">
        <v>1672</v>
      </c>
      <c r="G4819" s="6">
        <v>0.122093023255814</v>
      </c>
      <c r="H4819" s="7">
        <v>79</v>
      </c>
      <c r="L4819" s="5" t="s">
        <v>698</v>
      </c>
      <c r="N4819" s="4" t="s">
        <v>1673</v>
      </c>
      <c r="O4819" s="5" t="s">
        <v>1666</v>
      </c>
      <c r="S4819" s="5" t="s">
        <v>1667</v>
      </c>
      <c r="U4819" s="5" t="s">
        <v>1668</v>
      </c>
      <c r="X4819" s="5" t="s">
        <v>332</v>
      </c>
      <c r="Y4819" s="5" t="s">
        <v>333</v>
      </c>
      <c r="Z4819" s="5" t="s">
        <v>20</v>
      </c>
      <c r="AB4819" s="5" t="s">
        <v>105</v>
      </c>
      <c r="AC4819" s="5" t="s">
        <v>946</v>
      </c>
      <c r="AF4819" s="5" t="s">
        <v>1669</v>
      </c>
      <c r="AI4819" s="5" t="s">
        <v>1341</v>
      </c>
      <c r="AJ4819" s="8" t="s">
        <v>777</v>
      </c>
      <c r="AK4819" s="8" t="s">
        <v>59</v>
      </c>
    </row>
    <row r="4820" spans="1:37" hidden="1" x14ac:dyDescent="0.2">
      <c r="A4820" s="4">
        <v>3891</v>
      </c>
      <c r="B4820" s="4">
        <v>12</v>
      </c>
      <c r="C4820" s="5" t="s">
        <v>1664</v>
      </c>
      <c r="D4820" s="5" t="s">
        <v>1665</v>
      </c>
      <c r="E4820" s="4">
        <v>2009</v>
      </c>
      <c r="F4820" s="5" t="s">
        <v>1672</v>
      </c>
      <c r="G4820" s="6">
        <v>0.20348837209302301</v>
      </c>
      <c r="H4820" s="7">
        <v>79</v>
      </c>
      <c r="L4820" s="5" t="s">
        <v>796</v>
      </c>
      <c r="N4820" s="4" t="s">
        <v>1673</v>
      </c>
      <c r="O4820" s="5" t="s">
        <v>1666</v>
      </c>
      <c r="S4820" s="5" t="s">
        <v>1667</v>
      </c>
      <c r="U4820" s="5" t="s">
        <v>1668</v>
      </c>
      <c r="X4820" s="5" t="s">
        <v>332</v>
      </c>
      <c r="Y4820" s="5" t="s">
        <v>333</v>
      </c>
      <c r="Z4820" s="5" t="s">
        <v>20</v>
      </c>
      <c r="AB4820" s="5" t="s">
        <v>105</v>
      </c>
      <c r="AC4820" s="5" t="s">
        <v>946</v>
      </c>
      <c r="AF4820" s="5" t="s">
        <v>1669</v>
      </c>
      <c r="AI4820" s="5" t="s">
        <v>1341</v>
      </c>
      <c r="AJ4820" s="8" t="s">
        <v>777</v>
      </c>
      <c r="AK4820" s="8" t="s">
        <v>59</v>
      </c>
    </row>
    <row r="4821" spans="1:37" hidden="1" x14ac:dyDescent="0.2">
      <c r="A4821" s="4">
        <v>3891</v>
      </c>
      <c r="B4821" s="4">
        <v>13</v>
      </c>
      <c r="C4821" s="5" t="s">
        <v>1664</v>
      </c>
      <c r="D4821" s="5" t="s">
        <v>1665</v>
      </c>
      <c r="E4821" s="4">
        <v>2009</v>
      </c>
      <c r="F4821" s="5" t="s">
        <v>1672</v>
      </c>
      <c r="G4821" s="6">
        <v>0.34108527131783001</v>
      </c>
      <c r="H4821" s="7">
        <v>79</v>
      </c>
      <c r="L4821" s="5" t="s">
        <v>797</v>
      </c>
      <c r="N4821" s="4" t="s">
        <v>1673</v>
      </c>
      <c r="O4821" s="5" t="s">
        <v>1666</v>
      </c>
      <c r="S4821" s="5" t="s">
        <v>1667</v>
      </c>
      <c r="U4821" s="5" t="s">
        <v>1668</v>
      </c>
      <c r="X4821" s="5" t="s">
        <v>332</v>
      </c>
      <c r="Y4821" s="5" t="s">
        <v>333</v>
      </c>
      <c r="Z4821" s="5" t="s">
        <v>20</v>
      </c>
      <c r="AB4821" s="5" t="s">
        <v>105</v>
      </c>
      <c r="AC4821" s="5" t="s">
        <v>946</v>
      </c>
      <c r="AF4821" s="5" t="s">
        <v>1669</v>
      </c>
      <c r="AI4821" s="5" t="s">
        <v>1341</v>
      </c>
      <c r="AJ4821" s="8" t="s">
        <v>777</v>
      </c>
      <c r="AK4821" s="8" t="s">
        <v>59</v>
      </c>
    </row>
    <row r="4822" spans="1:37" hidden="1" x14ac:dyDescent="0.2">
      <c r="A4822" s="4">
        <v>3891</v>
      </c>
      <c r="B4822" s="4">
        <v>14</v>
      </c>
      <c r="C4822" s="5" t="s">
        <v>1664</v>
      </c>
      <c r="D4822" s="5" t="s">
        <v>1665</v>
      </c>
      <c r="E4822" s="4">
        <v>2009</v>
      </c>
      <c r="F4822" s="5" t="s">
        <v>1672</v>
      </c>
      <c r="G4822" s="6">
        <v>0.63953488372093004</v>
      </c>
      <c r="H4822" s="7">
        <v>79</v>
      </c>
      <c r="L4822" s="5" t="s">
        <v>100</v>
      </c>
      <c r="N4822" s="4" t="s">
        <v>1673</v>
      </c>
      <c r="O4822" s="5" t="s">
        <v>1666</v>
      </c>
      <c r="S4822" s="5" t="s">
        <v>1667</v>
      </c>
      <c r="U4822" s="5" t="s">
        <v>1668</v>
      </c>
      <c r="X4822" s="5" t="s">
        <v>332</v>
      </c>
      <c r="Y4822" s="5" t="s">
        <v>333</v>
      </c>
      <c r="Z4822" s="5" t="s">
        <v>20</v>
      </c>
      <c r="AB4822" s="5" t="s">
        <v>105</v>
      </c>
      <c r="AC4822" s="5" t="s">
        <v>946</v>
      </c>
      <c r="AF4822" s="5" t="s">
        <v>1669</v>
      </c>
      <c r="AI4822" s="5" t="s">
        <v>1341</v>
      </c>
      <c r="AJ4822" s="8" t="s">
        <v>777</v>
      </c>
      <c r="AK4822" s="8" t="s">
        <v>59</v>
      </c>
    </row>
    <row r="4823" spans="1:37" hidden="1" x14ac:dyDescent="0.2">
      <c r="A4823" s="4">
        <v>3891</v>
      </c>
      <c r="B4823" s="4">
        <v>15</v>
      </c>
      <c r="C4823" s="5" t="s">
        <v>1664</v>
      </c>
      <c r="D4823" s="5" t="s">
        <v>1665</v>
      </c>
      <c r="E4823" s="4">
        <v>2009</v>
      </c>
      <c r="F4823" s="5" t="s">
        <v>1672</v>
      </c>
      <c r="G4823" s="6">
        <v>0.70348837209302295</v>
      </c>
      <c r="H4823" s="7">
        <v>79</v>
      </c>
      <c r="L4823" s="5" t="s">
        <v>802</v>
      </c>
      <c r="N4823" s="4" t="s">
        <v>1673</v>
      </c>
      <c r="O4823" s="5" t="s">
        <v>1666</v>
      </c>
      <c r="S4823" s="5" t="s">
        <v>1667</v>
      </c>
      <c r="U4823" s="5" t="s">
        <v>1668</v>
      </c>
      <c r="X4823" s="5" t="s">
        <v>332</v>
      </c>
      <c r="Y4823" s="5" t="s">
        <v>333</v>
      </c>
      <c r="Z4823" s="5" t="s">
        <v>20</v>
      </c>
      <c r="AB4823" s="5" t="s">
        <v>105</v>
      </c>
      <c r="AC4823" s="5" t="s">
        <v>946</v>
      </c>
      <c r="AF4823" s="5" t="s">
        <v>1669</v>
      </c>
      <c r="AI4823" s="5" t="s">
        <v>1341</v>
      </c>
      <c r="AJ4823" s="8" t="s">
        <v>777</v>
      </c>
      <c r="AK4823" s="8" t="s">
        <v>59</v>
      </c>
    </row>
    <row r="4824" spans="1:37" hidden="1" x14ac:dyDescent="0.2">
      <c r="A4824" s="4">
        <v>3891</v>
      </c>
      <c r="B4824" s="4">
        <v>16</v>
      </c>
      <c r="C4824" s="5" t="s">
        <v>1664</v>
      </c>
      <c r="D4824" s="5" t="s">
        <v>1665</v>
      </c>
      <c r="E4824" s="4">
        <v>2009</v>
      </c>
      <c r="F4824" s="5" t="s">
        <v>1672</v>
      </c>
      <c r="G4824" s="6">
        <v>0.83914728682170603</v>
      </c>
      <c r="H4824" s="7">
        <v>79</v>
      </c>
      <c r="L4824" s="5" t="s">
        <v>798</v>
      </c>
      <c r="N4824" s="4" t="s">
        <v>1673</v>
      </c>
      <c r="O4824" s="5" t="s">
        <v>1666</v>
      </c>
      <c r="S4824" s="5" t="s">
        <v>1667</v>
      </c>
      <c r="U4824" s="5" t="s">
        <v>1668</v>
      </c>
      <c r="X4824" s="5" t="s">
        <v>332</v>
      </c>
      <c r="Y4824" s="5" t="s">
        <v>333</v>
      </c>
      <c r="Z4824" s="5" t="s">
        <v>20</v>
      </c>
      <c r="AB4824" s="5" t="s">
        <v>105</v>
      </c>
      <c r="AC4824" s="5" t="s">
        <v>946</v>
      </c>
      <c r="AF4824" s="5" t="s">
        <v>1669</v>
      </c>
      <c r="AI4824" s="5" t="s">
        <v>1341</v>
      </c>
      <c r="AJ4824" s="8" t="s">
        <v>777</v>
      </c>
      <c r="AK4824" s="8" t="s">
        <v>59</v>
      </c>
    </row>
    <row r="4825" spans="1:37" hidden="1" x14ac:dyDescent="0.2">
      <c r="A4825" s="4">
        <v>3891</v>
      </c>
      <c r="B4825" s="4">
        <v>17</v>
      </c>
      <c r="C4825" s="5" t="s">
        <v>1664</v>
      </c>
      <c r="D4825" s="5" t="s">
        <v>1665</v>
      </c>
      <c r="E4825" s="4">
        <v>2009</v>
      </c>
      <c r="F4825" s="5" t="s">
        <v>1672</v>
      </c>
      <c r="G4825" s="6">
        <v>0.90116279069767402</v>
      </c>
      <c r="H4825" s="7">
        <v>79</v>
      </c>
      <c r="L4825" s="5" t="s">
        <v>494</v>
      </c>
      <c r="N4825" s="4" t="s">
        <v>1673</v>
      </c>
      <c r="O4825" s="5" t="s">
        <v>1666</v>
      </c>
      <c r="S4825" s="5" t="s">
        <v>1667</v>
      </c>
      <c r="U4825" s="5" t="s">
        <v>1668</v>
      </c>
      <c r="X4825" s="5" t="s">
        <v>332</v>
      </c>
      <c r="Y4825" s="5" t="s">
        <v>333</v>
      </c>
      <c r="Z4825" s="5" t="s">
        <v>20</v>
      </c>
      <c r="AB4825" s="5" t="s">
        <v>105</v>
      </c>
      <c r="AC4825" s="5" t="s">
        <v>946</v>
      </c>
      <c r="AF4825" s="5" t="s">
        <v>1669</v>
      </c>
      <c r="AI4825" s="5" t="s">
        <v>1341</v>
      </c>
      <c r="AJ4825" s="8" t="s">
        <v>777</v>
      </c>
      <c r="AK4825" s="8" t="s">
        <v>59</v>
      </c>
    </row>
    <row r="4826" spans="1:37" hidden="1" x14ac:dyDescent="0.2">
      <c r="A4826" s="4">
        <v>3891</v>
      </c>
      <c r="B4826" s="4">
        <v>18</v>
      </c>
      <c r="C4826" s="5" t="s">
        <v>1664</v>
      </c>
      <c r="D4826" s="5" t="s">
        <v>1665</v>
      </c>
      <c r="E4826" s="4">
        <v>2009</v>
      </c>
      <c r="F4826" s="5" t="s">
        <v>1672</v>
      </c>
      <c r="G4826" s="6">
        <v>0.95930232558139505</v>
      </c>
      <c r="H4826" s="7">
        <v>79</v>
      </c>
      <c r="L4826" s="5" t="s">
        <v>799</v>
      </c>
      <c r="N4826" s="4" t="s">
        <v>1673</v>
      </c>
      <c r="O4826" s="5" t="s">
        <v>1666</v>
      </c>
      <c r="S4826" s="5" t="s">
        <v>1667</v>
      </c>
      <c r="U4826" s="5" t="s">
        <v>1668</v>
      </c>
      <c r="X4826" s="5" t="s">
        <v>332</v>
      </c>
      <c r="Y4826" s="5" t="s">
        <v>333</v>
      </c>
      <c r="Z4826" s="5" t="s">
        <v>20</v>
      </c>
      <c r="AB4826" s="5" t="s">
        <v>105</v>
      </c>
      <c r="AC4826" s="5" t="s">
        <v>946</v>
      </c>
      <c r="AF4826" s="5" t="s">
        <v>1669</v>
      </c>
      <c r="AI4826" s="5" t="s">
        <v>1341</v>
      </c>
      <c r="AJ4826" s="8" t="s">
        <v>777</v>
      </c>
      <c r="AK4826" s="8" t="s">
        <v>59</v>
      </c>
    </row>
    <row r="4827" spans="1:37" hidden="1" x14ac:dyDescent="0.2">
      <c r="A4827" s="4">
        <v>3891</v>
      </c>
      <c r="B4827" s="4">
        <v>19</v>
      </c>
      <c r="C4827" s="5" t="s">
        <v>1664</v>
      </c>
      <c r="D4827" s="5" t="s">
        <v>1665</v>
      </c>
      <c r="E4827" s="4">
        <v>2009</v>
      </c>
      <c r="F4827" s="5" t="s">
        <v>1672</v>
      </c>
      <c r="G4827" s="6">
        <v>0.98062015503875999</v>
      </c>
      <c r="H4827" s="7">
        <v>79</v>
      </c>
      <c r="L4827" s="5" t="s">
        <v>846</v>
      </c>
      <c r="N4827" s="4" t="s">
        <v>1673</v>
      </c>
      <c r="O4827" s="5" t="s">
        <v>1666</v>
      </c>
      <c r="S4827" s="5" t="s">
        <v>1667</v>
      </c>
      <c r="U4827" s="5" t="s">
        <v>1668</v>
      </c>
      <c r="X4827" s="5" t="s">
        <v>332</v>
      </c>
      <c r="Y4827" s="5" t="s">
        <v>333</v>
      </c>
      <c r="Z4827" s="5" t="s">
        <v>20</v>
      </c>
      <c r="AB4827" s="5" t="s">
        <v>105</v>
      </c>
      <c r="AC4827" s="5" t="s">
        <v>946</v>
      </c>
      <c r="AF4827" s="5" t="s">
        <v>1669</v>
      </c>
      <c r="AI4827" s="5" t="s">
        <v>1341</v>
      </c>
      <c r="AJ4827" s="8" t="s">
        <v>777</v>
      </c>
      <c r="AK4827" s="8" t="s">
        <v>59</v>
      </c>
    </row>
    <row r="4828" spans="1:37" hidden="1" x14ac:dyDescent="0.2">
      <c r="A4828" s="4">
        <v>3891</v>
      </c>
      <c r="B4828" s="4">
        <v>20</v>
      </c>
      <c r="C4828" s="5" t="s">
        <v>1664</v>
      </c>
      <c r="D4828" s="5" t="s">
        <v>1665</v>
      </c>
      <c r="E4828" s="4">
        <v>2009</v>
      </c>
      <c r="F4828" s="5" t="s">
        <v>576</v>
      </c>
      <c r="G4828" s="6">
        <v>11.3</v>
      </c>
      <c r="H4828" s="7">
        <v>79</v>
      </c>
      <c r="I4828" s="6">
        <v>2</v>
      </c>
      <c r="J4828" s="5" t="s">
        <v>65</v>
      </c>
      <c r="N4828" s="4" t="s">
        <v>1673</v>
      </c>
      <c r="O4828" s="5" t="s">
        <v>1666</v>
      </c>
      <c r="S4828" s="5" t="s">
        <v>1667</v>
      </c>
      <c r="U4828" s="5" t="s">
        <v>1668</v>
      </c>
      <c r="X4828" s="5" t="s">
        <v>332</v>
      </c>
      <c r="Y4828" s="5" t="s">
        <v>333</v>
      </c>
      <c r="Z4828" s="5" t="s">
        <v>20</v>
      </c>
      <c r="AB4828" s="5" t="s">
        <v>105</v>
      </c>
      <c r="AC4828" s="5" t="s">
        <v>946</v>
      </c>
      <c r="AF4828" s="5" t="s">
        <v>1669</v>
      </c>
      <c r="AI4828" s="5" t="s">
        <v>1341</v>
      </c>
      <c r="AJ4828" s="8" t="s">
        <v>777</v>
      </c>
      <c r="AK4828" s="8" t="s">
        <v>59</v>
      </c>
    </row>
    <row r="4829" spans="1:37" hidden="1" x14ac:dyDescent="0.2">
      <c r="A4829" s="4">
        <v>3891</v>
      </c>
      <c r="B4829" s="4">
        <v>21</v>
      </c>
      <c r="C4829" s="5" t="s">
        <v>1664</v>
      </c>
      <c r="D4829" s="5" t="s">
        <v>1665</v>
      </c>
      <c r="E4829" s="4">
        <v>2009</v>
      </c>
      <c r="F4829" s="5" t="s">
        <v>1074</v>
      </c>
      <c r="G4829" s="6">
        <v>11</v>
      </c>
      <c r="H4829" s="7">
        <v>79</v>
      </c>
      <c r="I4829" s="6">
        <v>2</v>
      </c>
      <c r="J4829" s="5" t="s">
        <v>65</v>
      </c>
      <c r="N4829" s="4" t="s">
        <v>1673</v>
      </c>
      <c r="O4829" s="5" t="s">
        <v>1666</v>
      </c>
      <c r="S4829" s="5" t="s">
        <v>1667</v>
      </c>
      <c r="U4829" s="5" t="s">
        <v>1668</v>
      </c>
      <c r="X4829" s="5" t="s">
        <v>332</v>
      </c>
      <c r="Y4829" s="5" t="s">
        <v>333</v>
      </c>
      <c r="Z4829" s="5" t="s">
        <v>20</v>
      </c>
      <c r="AB4829" s="5" t="s">
        <v>105</v>
      </c>
      <c r="AC4829" s="5" t="s">
        <v>946</v>
      </c>
      <c r="AF4829" s="5" t="s">
        <v>1669</v>
      </c>
      <c r="AI4829" s="5" t="s">
        <v>1341</v>
      </c>
      <c r="AJ4829" s="8" t="s">
        <v>777</v>
      </c>
      <c r="AK4829" s="8" t="s">
        <v>59</v>
      </c>
    </row>
    <row r="4830" spans="1:37" hidden="1" x14ac:dyDescent="0.2">
      <c r="A4830" s="4">
        <v>3891</v>
      </c>
      <c r="B4830" s="4">
        <v>22</v>
      </c>
      <c r="C4830" s="5" t="s">
        <v>1664</v>
      </c>
      <c r="D4830" s="5" t="s">
        <v>1665</v>
      </c>
      <c r="E4830" s="4">
        <v>2009</v>
      </c>
      <c r="F4830" s="5" t="s">
        <v>1675</v>
      </c>
      <c r="G4830" s="6">
        <v>7.3825503355704702E-2</v>
      </c>
      <c r="H4830" s="7">
        <v>22</v>
      </c>
      <c r="L4830" s="5" t="s">
        <v>1676</v>
      </c>
      <c r="N4830" s="4" t="s">
        <v>1674</v>
      </c>
      <c r="O4830" s="5" t="s">
        <v>1666</v>
      </c>
      <c r="S4830" s="5" t="s">
        <v>1667</v>
      </c>
      <c r="U4830" s="5" t="s">
        <v>1668</v>
      </c>
      <c r="X4830" s="5" t="s">
        <v>332</v>
      </c>
      <c r="Y4830" s="5" t="s">
        <v>333</v>
      </c>
      <c r="Z4830" s="5" t="s">
        <v>20</v>
      </c>
      <c r="AB4830" s="5" t="s">
        <v>105</v>
      </c>
      <c r="AC4830" s="5" t="s">
        <v>946</v>
      </c>
      <c r="AF4830" s="5" t="s">
        <v>1669</v>
      </c>
      <c r="AI4830" s="5" t="s">
        <v>1341</v>
      </c>
      <c r="AJ4830" s="8" t="s">
        <v>777</v>
      </c>
      <c r="AK4830" s="8" t="s">
        <v>59</v>
      </c>
    </row>
    <row r="4831" spans="1:37" hidden="1" x14ac:dyDescent="0.2">
      <c r="A4831" s="4">
        <v>3891</v>
      </c>
      <c r="B4831" s="4">
        <v>23</v>
      </c>
      <c r="C4831" s="5" t="s">
        <v>1664</v>
      </c>
      <c r="D4831" s="5" t="s">
        <v>1665</v>
      </c>
      <c r="E4831" s="4">
        <v>2009</v>
      </c>
      <c r="F4831" s="5" t="s">
        <v>1675</v>
      </c>
      <c r="G4831" s="6">
        <v>6.0402684563758392E-2</v>
      </c>
      <c r="H4831" s="7">
        <v>18</v>
      </c>
      <c r="L4831" s="5" t="s">
        <v>1677</v>
      </c>
      <c r="N4831" s="4" t="s">
        <v>1674</v>
      </c>
      <c r="O4831" s="5" t="s">
        <v>1666</v>
      </c>
      <c r="S4831" s="5" t="s">
        <v>1667</v>
      </c>
      <c r="U4831" s="5" t="s">
        <v>1668</v>
      </c>
      <c r="X4831" s="5" t="s">
        <v>332</v>
      </c>
      <c r="Y4831" s="5" t="s">
        <v>333</v>
      </c>
      <c r="Z4831" s="5" t="s">
        <v>20</v>
      </c>
      <c r="AB4831" s="5" t="s">
        <v>105</v>
      </c>
      <c r="AC4831" s="5" t="s">
        <v>946</v>
      </c>
      <c r="AF4831" s="5" t="s">
        <v>1669</v>
      </c>
      <c r="AI4831" s="5" t="s">
        <v>1341</v>
      </c>
      <c r="AJ4831" s="8" t="s">
        <v>777</v>
      </c>
      <c r="AK4831" s="8" t="s">
        <v>59</v>
      </c>
    </row>
    <row r="4832" spans="1:37" hidden="1" x14ac:dyDescent="0.2">
      <c r="A4832" s="4">
        <v>3891</v>
      </c>
      <c r="B4832" s="4">
        <v>24</v>
      </c>
      <c r="C4832" s="5" t="s">
        <v>1664</v>
      </c>
      <c r="D4832" s="5" t="s">
        <v>1665</v>
      </c>
      <c r="E4832" s="4">
        <v>2009</v>
      </c>
      <c r="F4832" s="5" t="s">
        <v>1675</v>
      </c>
      <c r="G4832" s="6">
        <v>7.7181208053691275E-2</v>
      </c>
      <c r="H4832" s="7">
        <v>23</v>
      </c>
      <c r="L4832" s="5" t="s">
        <v>1678</v>
      </c>
      <c r="N4832" s="4" t="s">
        <v>1674</v>
      </c>
      <c r="O4832" s="5" t="s">
        <v>1666</v>
      </c>
      <c r="S4832" s="5" t="s">
        <v>1667</v>
      </c>
      <c r="U4832" s="5" t="s">
        <v>1668</v>
      </c>
      <c r="X4832" s="5" t="s">
        <v>332</v>
      </c>
      <c r="Y4832" s="5" t="s">
        <v>333</v>
      </c>
      <c r="Z4832" s="5" t="s">
        <v>20</v>
      </c>
      <c r="AB4832" s="5" t="s">
        <v>105</v>
      </c>
      <c r="AC4832" s="5" t="s">
        <v>946</v>
      </c>
      <c r="AF4832" s="5" t="s">
        <v>1669</v>
      </c>
      <c r="AI4832" s="5" t="s">
        <v>1341</v>
      </c>
      <c r="AJ4832" s="8" t="s">
        <v>777</v>
      </c>
      <c r="AK4832" s="8" t="s">
        <v>59</v>
      </c>
    </row>
    <row r="4833" spans="1:37" hidden="1" x14ac:dyDescent="0.2">
      <c r="A4833" s="4">
        <v>3891</v>
      </c>
      <c r="B4833" s="4">
        <v>25</v>
      </c>
      <c r="C4833" s="5" t="s">
        <v>1664</v>
      </c>
      <c r="D4833" s="5" t="s">
        <v>1665</v>
      </c>
      <c r="E4833" s="4">
        <v>2009</v>
      </c>
      <c r="F4833" s="5" t="s">
        <v>1675</v>
      </c>
      <c r="G4833" s="6">
        <v>9.7315436241610737E-2</v>
      </c>
      <c r="H4833" s="7">
        <v>29</v>
      </c>
      <c r="L4833" s="5" t="s">
        <v>1679</v>
      </c>
      <c r="N4833" s="4" t="s">
        <v>1674</v>
      </c>
      <c r="O4833" s="5" t="s">
        <v>1666</v>
      </c>
      <c r="S4833" s="5" t="s">
        <v>1667</v>
      </c>
      <c r="U4833" s="5" t="s">
        <v>1668</v>
      </c>
      <c r="X4833" s="5" t="s">
        <v>332</v>
      </c>
      <c r="Y4833" s="5" t="s">
        <v>333</v>
      </c>
      <c r="Z4833" s="5" t="s">
        <v>20</v>
      </c>
      <c r="AB4833" s="5" t="s">
        <v>105</v>
      </c>
      <c r="AC4833" s="5" t="s">
        <v>946</v>
      </c>
      <c r="AF4833" s="5" t="s">
        <v>1669</v>
      </c>
      <c r="AI4833" s="5" t="s">
        <v>1341</v>
      </c>
      <c r="AJ4833" s="8" t="s">
        <v>777</v>
      </c>
      <c r="AK4833" s="8" t="s">
        <v>59</v>
      </c>
    </row>
    <row r="4834" spans="1:37" hidden="1" x14ac:dyDescent="0.2">
      <c r="A4834" s="4">
        <v>3891</v>
      </c>
      <c r="B4834" s="4">
        <v>26</v>
      </c>
      <c r="C4834" s="5" t="s">
        <v>1664</v>
      </c>
      <c r="D4834" s="5" t="s">
        <v>1665</v>
      </c>
      <c r="E4834" s="4">
        <v>2009</v>
      </c>
      <c r="F4834" s="5" t="s">
        <v>1675</v>
      </c>
      <c r="G4834" s="6">
        <v>4.6979865771812082E-2</v>
      </c>
      <c r="H4834" s="7">
        <v>14</v>
      </c>
      <c r="L4834" s="5" t="s">
        <v>1680</v>
      </c>
      <c r="N4834" s="4" t="s">
        <v>1674</v>
      </c>
      <c r="O4834" s="5" t="s">
        <v>1666</v>
      </c>
      <c r="S4834" s="5" t="s">
        <v>1667</v>
      </c>
      <c r="U4834" s="5" t="s">
        <v>1668</v>
      </c>
      <c r="X4834" s="5" t="s">
        <v>332</v>
      </c>
      <c r="Y4834" s="5" t="s">
        <v>333</v>
      </c>
      <c r="Z4834" s="5" t="s">
        <v>20</v>
      </c>
      <c r="AB4834" s="5" t="s">
        <v>105</v>
      </c>
      <c r="AC4834" s="5" t="s">
        <v>946</v>
      </c>
      <c r="AF4834" s="5" t="s">
        <v>1669</v>
      </c>
      <c r="AI4834" s="5" t="s">
        <v>1341</v>
      </c>
      <c r="AJ4834" s="8" t="s">
        <v>777</v>
      </c>
      <c r="AK4834" s="8" t="s">
        <v>59</v>
      </c>
    </row>
    <row r="4835" spans="1:37" hidden="1" x14ac:dyDescent="0.2">
      <c r="A4835" s="4">
        <v>3891</v>
      </c>
      <c r="B4835" s="4">
        <v>27</v>
      </c>
      <c r="C4835" s="5" t="s">
        <v>1664</v>
      </c>
      <c r="D4835" s="5" t="s">
        <v>1665</v>
      </c>
      <c r="E4835" s="4">
        <v>2009</v>
      </c>
      <c r="F4835" s="5" t="s">
        <v>1675</v>
      </c>
      <c r="G4835" s="6">
        <v>0.1174496644295302</v>
      </c>
      <c r="H4835" s="7">
        <v>35</v>
      </c>
      <c r="L4835" s="5" t="s">
        <v>1681</v>
      </c>
      <c r="N4835" s="4" t="s">
        <v>1674</v>
      </c>
      <c r="O4835" s="5" t="s">
        <v>1666</v>
      </c>
      <c r="S4835" s="5" t="s">
        <v>1667</v>
      </c>
      <c r="U4835" s="5" t="s">
        <v>1668</v>
      </c>
      <c r="X4835" s="5" t="s">
        <v>332</v>
      </c>
      <c r="Y4835" s="5" t="s">
        <v>333</v>
      </c>
      <c r="Z4835" s="5" t="s">
        <v>20</v>
      </c>
      <c r="AB4835" s="5" t="s">
        <v>105</v>
      </c>
      <c r="AC4835" s="5" t="s">
        <v>946</v>
      </c>
      <c r="AF4835" s="5" t="s">
        <v>1669</v>
      </c>
      <c r="AI4835" s="5" t="s">
        <v>1341</v>
      </c>
      <c r="AJ4835" s="8" t="s">
        <v>777</v>
      </c>
      <c r="AK4835" s="8" t="s">
        <v>59</v>
      </c>
    </row>
    <row r="4836" spans="1:37" hidden="1" x14ac:dyDescent="0.2">
      <c r="A4836" s="4">
        <v>3891</v>
      </c>
      <c r="B4836" s="4">
        <v>28</v>
      </c>
      <c r="C4836" s="5" t="s">
        <v>1664</v>
      </c>
      <c r="D4836" s="5" t="s">
        <v>1665</v>
      </c>
      <c r="E4836" s="4">
        <v>2009</v>
      </c>
      <c r="F4836" s="5" t="s">
        <v>1675</v>
      </c>
      <c r="G4836" s="6">
        <v>0.1476510067114094</v>
      </c>
      <c r="H4836" s="7">
        <v>44</v>
      </c>
      <c r="L4836" s="5" t="s">
        <v>1682</v>
      </c>
      <c r="N4836" s="4" t="s">
        <v>1674</v>
      </c>
      <c r="O4836" s="5" t="s">
        <v>1666</v>
      </c>
      <c r="S4836" s="5" t="s">
        <v>1667</v>
      </c>
      <c r="U4836" s="5" t="s">
        <v>1668</v>
      </c>
      <c r="X4836" s="5" t="s">
        <v>332</v>
      </c>
      <c r="Y4836" s="5" t="s">
        <v>333</v>
      </c>
      <c r="Z4836" s="5" t="s">
        <v>20</v>
      </c>
      <c r="AB4836" s="5" t="s">
        <v>105</v>
      </c>
      <c r="AC4836" s="5" t="s">
        <v>946</v>
      </c>
      <c r="AF4836" s="5" t="s">
        <v>1669</v>
      </c>
      <c r="AI4836" s="5" t="s">
        <v>1341</v>
      </c>
      <c r="AJ4836" s="8" t="s">
        <v>777</v>
      </c>
      <c r="AK4836" s="8" t="s">
        <v>59</v>
      </c>
    </row>
    <row r="4837" spans="1:37" hidden="1" x14ac:dyDescent="0.2">
      <c r="A4837" s="4">
        <v>3891</v>
      </c>
      <c r="B4837" s="4">
        <v>29</v>
      </c>
      <c r="C4837" s="5" t="s">
        <v>1664</v>
      </c>
      <c r="D4837" s="5" t="s">
        <v>1665</v>
      </c>
      <c r="E4837" s="4">
        <v>2009</v>
      </c>
      <c r="F4837" s="5" t="s">
        <v>1675</v>
      </c>
      <c r="G4837" s="6">
        <v>0.17785234899328858</v>
      </c>
      <c r="H4837" s="7">
        <v>53</v>
      </c>
      <c r="L4837" s="5" t="s">
        <v>1683</v>
      </c>
      <c r="N4837" s="4" t="s">
        <v>1674</v>
      </c>
      <c r="O4837" s="5" t="s">
        <v>1666</v>
      </c>
      <c r="S4837" s="5" t="s">
        <v>1667</v>
      </c>
      <c r="U4837" s="5" t="s">
        <v>1668</v>
      </c>
      <c r="X4837" s="5" t="s">
        <v>332</v>
      </c>
      <c r="Y4837" s="5" t="s">
        <v>333</v>
      </c>
      <c r="Z4837" s="5" t="s">
        <v>20</v>
      </c>
      <c r="AB4837" s="5" t="s">
        <v>105</v>
      </c>
      <c r="AC4837" s="5" t="s">
        <v>946</v>
      </c>
      <c r="AF4837" s="5" t="s">
        <v>1669</v>
      </c>
      <c r="AI4837" s="5" t="s">
        <v>1341</v>
      </c>
      <c r="AJ4837" s="8" t="s">
        <v>777</v>
      </c>
      <c r="AK4837" s="8" t="s">
        <v>59</v>
      </c>
    </row>
    <row r="4838" spans="1:37" hidden="1" x14ac:dyDescent="0.2">
      <c r="A4838" s="4">
        <v>3891</v>
      </c>
      <c r="B4838" s="4">
        <v>30</v>
      </c>
      <c r="C4838" s="5" t="s">
        <v>1664</v>
      </c>
      <c r="D4838" s="5" t="s">
        <v>1665</v>
      </c>
      <c r="E4838" s="4">
        <v>2009</v>
      </c>
      <c r="F4838" s="5" t="s">
        <v>1675</v>
      </c>
      <c r="G4838" s="6">
        <v>8.0536912751677847E-2</v>
      </c>
      <c r="H4838" s="7">
        <v>24</v>
      </c>
      <c r="L4838" s="5" t="s">
        <v>1684</v>
      </c>
      <c r="N4838" s="4" t="s">
        <v>1674</v>
      </c>
      <c r="O4838" s="5" t="s">
        <v>1666</v>
      </c>
      <c r="S4838" s="5" t="s">
        <v>1667</v>
      </c>
      <c r="U4838" s="5" t="s">
        <v>1668</v>
      </c>
      <c r="X4838" s="5" t="s">
        <v>332</v>
      </c>
      <c r="Y4838" s="5" t="s">
        <v>333</v>
      </c>
      <c r="Z4838" s="5" t="s">
        <v>20</v>
      </c>
      <c r="AB4838" s="5" t="s">
        <v>105</v>
      </c>
      <c r="AC4838" s="5" t="s">
        <v>946</v>
      </c>
      <c r="AF4838" s="5" t="s">
        <v>1669</v>
      </c>
      <c r="AI4838" s="5" t="s">
        <v>1341</v>
      </c>
      <c r="AJ4838" s="8" t="s">
        <v>777</v>
      </c>
      <c r="AK4838" s="8" t="s">
        <v>59</v>
      </c>
    </row>
    <row r="4839" spans="1:37" hidden="1" x14ac:dyDescent="0.2">
      <c r="A4839" s="4">
        <v>3891</v>
      </c>
      <c r="B4839" s="4">
        <v>31</v>
      </c>
      <c r="C4839" s="5" t="s">
        <v>1664</v>
      </c>
      <c r="D4839" s="5" t="s">
        <v>1665</v>
      </c>
      <c r="E4839" s="4">
        <v>2009</v>
      </c>
      <c r="F4839" s="5" t="s">
        <v>1675</v>
      </c>
      <c r="G4839" s="6">
        <v>6.3758389261744972E-2</v>
      </c>
      <c r="H4839" s="7">
        <v>19</v>
      </c>
      <c r="L4839" s="5" t="s">
        <v>1685</v>
      </c>
      <c r="N4839" s="4" t="s">
        <v>1674</v>
      </c>
      <c r="O4839" s="5" t="s">
        <v>1666</v>
      </c>
      <c r="S4839" s="5" t="s">
        <v>1667</v>
      </c>
      <c r="U4839" s="5" t="s">
        <v>1668</v>
      </c>
      <c r="X4839" s="5" t="s">
        <v>332</v>
      </c>
      <c r="Y4839" s="5" t="s">
        <v>333</v>
      </c>
      <c r="Z4839" s="5" t="s">
        <v>20</v>
      </c>
      <c r="AB4839" s="5" t="s">
        <v>105</v>
      </c>
      <c r="AC4839" s="5" t="s">
        <v>946</v>
      </c>
      <c r="AF4839" s="5" t="s">
        <v>1669</v>
      </c>
      <c r="AI4839" s="5" t="s">
        <v>1341</v>
      </c>
      <c r="AJ4839" s="8" t="s">
        <v>777</v>
      </c>
      <c r="AK4839" s="8" t="s">
        <v>59</v>
      </c>
    </row>
    <row r="4840" spans="1:37" hidden="1" x14ac:dyDescent="0.2">
      <c r="A4840" s="4">
        <v>3891</v>
      </c>
      <c r="B4840" s="4">
        <v>32</v>
      </c>
      <c r="C4840" s="5" t="s">
        <v>1664</v>
      </c>
      <c r="D4840" s="5" t="s">
        <v>1665</v>
      </c>
      <c r="E4840" s="4">
        <v>2009</v>
      </c>
      <c r="F4840" s="5" t="s">
        <v>1675</v>
      </c>
      <c r="G4840" s="6">
        <v>3.6912751677852351E-2</v>
      </c>
      <c r="H4840" s="7">
        <v>11</v>
      </c>
      <c r="L4840" s="5" t="s">
        <v>1686</v>
      </c>
      <c r="N4840" s="4" t="s">
        <v>1674</v>
      </c>
      <c r="O4840" s="5" t="s">
        <v>1666</v>
      </c>
      <c r="S4840" s="5" t="s">
        <v>1667</v>
      </c>
      <c r="U4840" s="5" t="s">
        <v>1668</v>
      </c>
      <c r="X4840" s="5" t="s">
        <v>332</v>
      </c>
      <c r="Y4840" s="5" t="s">
        <v>333</v>
      </c>
      <c r="Z4840" s="5" t="s">
        <v>20</v>
      </c>
      <c r="AB4840" s="5" t="s">
        <v>105</v>
      </c>
      <c r="AC4840" s="5" t="s">
        <v>946</v>
      </c>
      <c r="AF4840" s="5" t="s">
        <v>1669</v>
      </c>
      <c r="AI4840" s="5" t="s">
        <v>1341</v>
      </c>
      <c r="AJ4840" s="8" t="s">
        <v>777</v>
      </c>
      <c r="AK4840" s="8" t="s">
        <v>59</v>
      </c>
    </row>
    <row r="4841" spans="1:37" hidden="1" x14ac:dyDescent="0.2">
      <c r="A4841" s="4">
        <v>3891</v>
      </c>
      <c r="B4841" s="4">
        <v>33</v>
      </c>
      <c r="C4841" s="5" t="s">
        <v>1664</v>
      </c>
      <c r="D4841" s="5" t="s">
        <v>1665</v>
      </c>
      <c r="E4841" s="4">
        <v>2009</v>
      </c>
      <c r="F4841" s="5" t="s">
        <v>1675</v>
      </c>
      <c r="G4841" s="6">
        <v>2.0134228187919462E-2</v>
      </c>
      <c r="H4841" s="7">
        <v>6</v>
      </c>
      <c r="L4841" s="5" t="s">
        <v>762</v>
      </c>
      <c r="N4841" s="4" t="s">
        <v>1674</v>
      </c>
      <c r="O4841" s="5" t="s">
        <v>1666</v>
      </c>
      <c r="S4841" s="5" t="s">
        <v>1667</v>
      </c>
      <c r="U4841" s="5" t="s">
        <v>1668</v>
      </c>
      <c r="X4841" s="5" t="s">
        <v>332</v>
      </c>
      <c r="Y4841" s="5" t="s">
        <v>333</v>
      </c>
      <c r="Z4841" s="5" t="s">
        <v>20</v>
      </c>
      <c r="AB4841" s="5" t="s">
        <v>105</v>
      </c>
      <c r="AC4841" s="5" t="s">
        <v>946</v>
      </c>
      <c r="AF4841" s="5" t="s">
        <v>1669</v>
      </c>
      <c r="AI4841" s="5" t="s">
        <v>1341</v>
      </c>
      <c r="AJ4841" s="8" t="s">
        <v>777</v>
      </c>
      <c r="AK4841" s="8" t="s">
        <v>59</v>
      </c>
    </row>
    <row r="4842" spans="1:37" hidden="1" x14ac:dyDescent="0.2">
      <c r="A4842" s="4">
        <v>3891</v>
      </c>
      <c r="B4842" s="4">
        <v>34</v>
      </c>
      <c r="C4842" s="5" t="s">
        <v>1664</v>
      </c>
      <c r="D4842" s="5" t="s">
        <v>1665</v>
      </c>
      <c r="E4842" s="4">
        <v>2009</v>
      </c>
      <c r="F4842" s="5" t="s">
        <v>780</v>
      </c>
      <c r="G4842" s="6">
        <v>0.13259020240539701</v>
      </c>
      <c r="H4842" s="7">
        <v>92</v>
      </c>
      <c r="L4842" s="5" t="s">
        <v>43</v>
      </c>
      <c r="N4842" s="4">
        <v>1994</v>
      </c>
      <c r="O4842" s="5" t="s">
        <v>1666</v>
      </c>
      <c r="S4842" s="5" t="s">
        <v>1667</v>
      </c>
      <c r="U4842" s="5" t="s">
        <v>1668</v>
      </c>
      <c r="X4842" s="5" t="s">
        <v>332</v>
      </c>
      <c r="Y4842" s="5" t="s">
        <v>333</v>
      </c>
      <c r="Z4842" s="5" t="s">
        <v>20</v>
      </c>
      <c r="AB4842" s="5" t="s">
        <v>105</v>
      </c>
      <c r="AC4842" s="5" t="s">
        <v>946</v>
      </c>
      <c r="AF4842" s="5" t="s">
        <v>1669</v>
      </c>
      <c r="AI4842" s="5" t="s">
        <v>1341</v>
      </c>
      <c r="AJ4842" s="8" t="s">
        <v>777</v>
      </c>
      <c r="AK4842" s="8" t="s">
        <v>59</v>
      </c>
    </row>
    <row r="4843" spans="1:37" hidden="1" x14ac:dyDescent="0.2">
      <c r="A4843" s="4">
        <v>3891</v>
      </c>
      <c r="B4843" s="4">
        <v>35</v>
      </c>
      <c r="C4843" s="5" t="s">
        <v>1664</v>
      </c>
      <c r="D4843" s="5" t="s">
        <v>1665</v>
      </c>
      <c r="E4843" s="4">
        <v>2009</v>
      </c>
      <c r="F4843" s="5" t="s">
        <v>780</v>
      </c>
      <c r="G4843" s="6">
        <v>7.1575242006453502E-2</v>
      </c>
      <c r="H4843" s="7">
        <v>50</v>
      </c>
      <c r="L4843" s="5" t="s">
        <v>665</v>
      </c>
      <c r="N4843" s="4">
        <v>1994</v>
      </c>
      <c r="O4843" s="5" t="s">
        <v>1666</v>
      </c>
      <c r="S4843" s="5" t="s">
        <v>1667</v>
      </c>
      <c r="U4843" s="5" t="s">
        <v>1668</v>
      </c>
      <c r="X4843" s="5" t="s">
        <v>332</v>
      </c>
      <c r="Y4843" s="5" t="s">
        <v>333</v>
      </c>
      <c r="Z4843" s="5" t="s">
        <v>20</v>
      </c>
      <c r="AB4843" s="5" t="s">
        <v>105</v>
      </c>
      <c r="AC4843" s="5" t="s">
        <v>946</v>
      </c>
      <c r="AF4843" s="5" t="s">
        <v>1669</v>
      </c>
      <c r="AI4843" s="5" t="s">
        <v>1341</v>
      </c>
      <c r="AJ4843" s="8" t="s">
        <v>777</v>
      </c>
      <c r="AK4843" s="8" t="s">
        <v>59</v>
      </c>
    </row>
    <row r="4844" spans="1:37" hidden="1" x14ac:dyDescent="0.2">
      <c r="A4844" s="4">
        <v>3891</v>
      </c>
      <c r="B4844" s="4">
        <v>36</v>
      </c>
      <c r="C4844" s="5" t="s">
        <v>1664</v>
      </c>
      <c r="D4844" s="5" t="s">
        <v>1665</v>
      </c>
      <c r="E4844" s="4">
        <v>2009</v>
      </c>
      <c r="F4844" s="5" t="s">
        <v>780</v>
      </c>
      <c r="G4844" s="6">
        <v>0.101789381050161</v>
      </c>
      <c r="H4844" s="7">
        <v>71</v>
      </c>
      <c r="L4844" s="5" t="s">
        <v>666</v>
      </c>
      <c r="N4844" s="4">
        <v>1994</v>
      </c>
      <c r="O4844" s="5" t="s">
        <v>1666</v>
      </c>
      <c r="S4844" s="5" t="s">
        <v>1667</v>
      </c>
      <c r="U4844" s="5" t="s">
        <v>1668</v>
      </c>
      <c r="X4844" s="5" t="s">
        <v>332</v>
      </c>
      <c r="Y4844" s="5" t="s">
        <v>333</v>
      </c>
      <c r="Z4844" s="5" t="s">
        <v>20</v>
      </c>
      <c r="AB4844" s="5" t="s">
        <v>105</v>
      </c>
      <c r="AC4844" s="5" t="s">
        <v>946</v>
      </c>
      <c r="AF4844" s="5" t="s">
        <v>1669</v>
      </c>
      <c r="AI4844" s="5" t="s">
        <v>1341</v>
      </c>
      <c r="AJ4844" s="8" t="s">
        <v>777</v>
      </c>
      <c r="AK4844" s="8" t="s">
        <v>59</v>
      </c>
    </row>
    <row r="4845" spans="1:37" hidden="1" x14ac:dyDescent="0.2">
      <c r="A4845" s="4">
        <v>3891</v>
      </c>
      <c r="B4845" s="4">
        <v>37</v>
      </c>
      <c r="C4845" s="5" t="s">
        <v>1664</v>
      </c>
      <c r="D4845" s="5" t="s">
        <v>1665</v>
      </c>
      <c r="E4845" s="4">
        <v>2009</v>
      </c>
      <c r="F4845" s="5" t="s">
        <v>780</v>
      </c>
      <c r="G4845" s="6">
        <v>5.0748019947198603E-2</v>
      </c>
      <c r="H4845" s="7">
        <v>35</v>
      </c>
      <c r="L4845" s="5" t="s">
        <v>667</v>
      </c>
      <c r="N4845" s="4">
        <v>1994</v>
      </c>
      <c r="O4845" s="5" t="s">
        <v>1666</v>
      </c>
      <c r="S4845" s="5" t="s">
        <v>1667</v>
      </c>
      <c r="U4845" s="5" t="s">
        <v>1668</v>
      </c>
      <c r="X4845" s="5" t="s">
        <v>332</v>
      </c>
      <c r="Y4845" s="5" t="s">
        <v>333</v>
      </c>
      <c r="Z4845" s="5" t="s">
        <v>20</v>
      </c>
      <c r="AB4845" s="5" t="s">
        <v>105</v>
      </c>
      <c r="AC4845" s="5" t="s">
        <v>946</v>
      </c>
      <c r="AF4845" s="5" t="s">
        <v>1669</v>
      </c>
      <c r="AI4845" s="5" t="s">
        <v>1341</v>
      </c>
      <c r="AJ4845" s="8" t="s">
        <v>777</v>
      </c>
      <c r="AK4845" s="8" t="s">
        <v>59</v>
      </c>
    </row>
    <row r="4846" spans="1:37" hidden="1" x14ac:dyDescent="0.2">
      <c r="A4846" s="4">
        <v>3891</v>
      </c>
      <c r="B4846" s="4">
        <v>38</v>
      </c>
      <c r="C4846" s="5" t="s">
        <v>1664</v>
      </c>
      <c r="D4846" s="5" t="s">
        <v>1665</v>
      </c>
      <c r="E4846" s="4">
        <v>2009</v>
      </c>
      <c r="F4846" s="5" t="s">
        <v>780</v>
      </c>
      <c r="G4846" s="6">
        <v>4.0774420651217398E-2</v>
      </c>
      <c r="H4846" s="7">
        <v>28</v>
      </c>
      <c r="L4846" s="5" t="s">
        <v>668</v>
      </c>
      <c r="N4846" s="4">
        <v>1994</v>
      </c>
      <c r="O4846" s="5" t="s">
        <v>1666</v>
      </c>
      <c r="S4846" s="5" t="s">
        <v>1667</v>
      </c>
      <c r="U4846" s="5" t="s">
        <v>1668</v>
      </c>
      <c r="X4846" s="5" t="s">
        <v>332</v>
      </c>
      <c r="Y4846" s="5" t="s">
        <v>333</v>
      </c>
      <c r="Z4846" s="5" t="s">
        <v>20</v>
      </c>
      <c r="AB4846" s="5" t="s">
        <v>105</v>
      </c>
      <c r="AC4846" s="5" t="s">
        <v>946</v>
      </c>
      <c r="AF4846" s="5" t="s">
        <v>1669</v>
      </c>
      <c r="AI4846" s="5" t="s">
        <v>1341</v>
      </c>
      <c r="AJ4846" s="8" t="s">
        <v>777</v>
      </c>
      <c r="AK4846" s="8" t="s">
        <v>59</v>
      </c>
    </row>
    <row r="4847" spans="1:37" hidden="1" x14ac:dyDescent="0.2">
      <c r="A4847" s="4">
        <v>3891</v>
      </c>
      <c r="B4847" s="4">
        <v>39</v>
      </c>
      <c r="C4847" s="5" t="s">
        <v>1664</v>
      </c>
      <c r="D4847" s="5" t="s">
        <v>1665</v>
      </c>
      <c r="E4847" s="4">
        <v>2009</v>
      </c>
      <c r="F4847" s="5" t="s">
        <v>780</v>
      </c>
      <c r="G4847" s="6">
        <v>5.1041361102962701E-2</v>
      </c>
      <c r="H4847" s="7">
        <v>35</v>
      </c>
      <c r="L4847" s="5" t="s">
        <v>669</v>
      </c>
      <c r="N4847" s="4">
        <v>1994</v>
      </c>
      <c r="O4847" s="5" t="s">
        <v>1666</v>
      </c>
      <c r="S4847" s="5" t="s">
        <v>1667</v>
      </c>
      <c r="U4847" s="5" t="s">
        <v>1668</v>
      </c>
      <c r="X4847" s="5" t="s">
        <v>332</v>
      </c>
      <c r="Y4847" s="5" t="s">
        <v>333</v>
      </c>
      <c r="Z4847" s="5" t="s">
        <v>20</v>
      </c>
      <c r="AB4847" s="5" t="s">
        <v>105</v>
      </c>
      <c r="AC4847" s="5" t="s">
        <v>946</v>
      </c>
      <c r="AF4847" s="5" t="s">
        <v>1669</v>
      </c>
      <c r="AI4847" s="5" t="s">
        <v>1341</v>
      </c>
      <c r="AJ4847" s="8" t="s">
        <v>777</v>
      </c>
      <c r="AK4847" s="8" t="s">
        <v>59</v>
      </c>
    </row>
    <row r="4848" spans="1:37" hidden="1" x14ac:dyDescent="0.2">
      <c r="A4848" s="4">
        <v>3891</v>
      </c>
      <c r="B4848" s="4">
        <v>40</v>
      </c>
      <c r="C4848" s="5" t="s">
        <v>1664</v>
      </c>
      <c r="D4848" s="5" t="s">
        <v>1665</v>
      </c>
      <c r="E4848" s="4">
        <v>2009</v>
      </c>
      <c r="F4848" s="5" t="s">
        <v>780</v>
      </c>
      <c r="G4848" s="6">
        <v>2.05338809034908E-2</v>
      </c>
      <c r="H4848" s="7">
        <v>14</v>
      </c>
      <c r="L4848" s="5" t="s">
        <v>670</v>
      </c>
      <c r="N4848" s="4">
        <v>1994</v>
      </c>
      <c r="O4848" s="5" t="s">
        <v>1666</v>
      </c>
      <c r="S4848" s="5" t="s">
        <v>1667</v>
      </c>
      <c r="U4848" s="5" t="s">
        <v>1668</v>
      </c>
      <c r="X4848" s="5" t="s">
        <v>332</v>
      </c>
      <c r="Y4848" s="5" t="s">
        <v>333</v>
      </c>
      <c r="Z4848" s="5" t="s">
        <v>20</v>
      </c>
      <c r="AB4848" s="5" t="s">
        <v>105</v>
      </c>
      <c r="AC4848" s="5" t="s">
        <v>946</v>
      </c>
      <c r="AF4848" s="5" t="s">
        <v>1669</v>
      </c>
      <c r="AI4848" s="5" t="s">
        <v>1341</v>
      </c>
      <c r="AJ4848" s="8" t="s">
        <v>777</v>
      </c>
      <c r="AK4848" s="8" t="s">
        <v>59</v>
      </c>
    </row>
    <row r="4849" spans="1:38" hidden="1" x14ac:dyDescent="0.2">
      <c r="A4849" s="4">
        <v>3891</v>
      </c>
      <c r="B4849" s="4">
        <v>41</v>
      </c>
      <c r="C4849" s="5" t="s">
        <v>1664</v>
      </c>
      <c r="D4849" s="5" t="s">
        <v>1665</v>
      </c>
      <c r="E4849" s="4">
        <v>2009</v>
      </c>
      <c r="F4849" s="5" t="s">
        <v>780</v>
      </c>
      <c r="G4849" s="6">
        <v>2.0827222059254899E-2</v>
      </c>
      <c r="H4849" s="7">
        <v>14</v>
      </c>
      <c r="L4849" s="5" t="s">
        <v>671</v>
      </c>
      <c r="N4849" s="4">
        <v>1994</v>
      </c>
      <c r="O4849" s="5" t="s">
        <v>1666</v>
      </c>
      <c r="S4849" s="5" t="s">
        <v>1667</v>
      </c>
      <c r="U4849" s="5" t="s">
        <v>1668</v>
      </c>
      <c r="X4849" s="5" t="s">
        <v>332</v>
      </c>
      <c r="Y4849" s="5" t="s">
        <v>333</v>
      </c>
      <c r="Z4849" s="5" t="s">
        <v>20</v>
      </c>
      <c r="AB4849" s="5" t="s">
        <v>105</v>
      </c>
      <c r="AC4849" s="5" t="s">
        <v>946</v>
      </c>
      <c r="AF4849" s="5" t="s">
        <v>1669</v>
      </c>
      <c r="AI4849" s="5" t="s">
        <v>1341</v>
      </c>
      <c r="AJ4849" s="8" t="s">
        <v>777</v>
      </c>
      <c r="AK4849" s="8" t="s">
        <v>59</v>
      </c>
    </row>
    <row r="4850" spans="1:38" hidden="1" x14ac:dyDescent="0.2">
      <c r="A4850" s="4">
        <v>3891</v>
      </c>
      <c r="B4850" s="4">
        <v>42</v>
      </c>
      <c r="C4850" s="5" t="s">
        <v>1664</v>
      </c>
      <c r="D4850" s="5" t="s">
        <v>1665</v>
      </c>
      <c r="E4850" s="4">
        <v>2009</v>
      </c>
      <c r="F4850" s="5" t="s">
        <v>780</v>
      </c>
      <c r="G4850" s="6">
        <v>3.08008213552361E-2</v>
      </c>
      <c r="H4850" s="7">
        <v>21</v>
      </c>
      <c r="L4850" s="5" t="s">
        <v>672</v>
      </c>
      <c r="N4850" s="4">
        <v>1994</v>
      </c>
      <c r="O4850" s="5" t="s">
        <v>1666</v>
      </c>
      <c r="S4850" s="5" t="s">
        <v>1667</v>
      </c>
      <c r="U4850" s="5" t="s">
        <v>1668</v>
      </c>
      <c r="X4850" s="5" t="s">
        <v>332</v>
      </c>
      <c r="Y4850" s="5" t="s">
        <v>333</v>
      </c>
      <c r="Z4850" s="5" t="s">
        <v>20</v>
      </c>
      <c r="AB4850" s="5" t="s">
        <v>105</v>
      </c>
      <c r="AC4850" s="5" t="s">
        <v>946</v>
      </c>
      <c r="AF4850" s="5" t="s">
        <v>1669</v>
      </c>
      <c r="AI4850" s="5" t="s">
        <v>1341</v>
      </c>
      <c r="AJ4850" s="8" t="s">
        <v>777</v>
      </c>
      <c r="AK4850" s="8" t="s">
        <v>59</v>
      </c>
    </row>
    <row r="4851" spans="1:38" hidden="1" x14ac:dyDescent="0.2">
      <c r="A4851" s="4">
        <v>3891</v>
      </c>
      <c r="B4851" s="4">
        <v>43</v>
      </c>
      <c r="C4851" s="5" t="s">
        <v>1664</v>
      </c>
      <c r="D4851" s="5" t="s">
        <v>1665</v>
      </c>
      <c r="E4851" s="4">
        <v>2009</v>
      </c>
      <c r="F4851" s="5" t="s">
        <v>780</v>
      </c>
      <c r="G4851" s="6">
        <v>0.173071281900851</v>
      </c>
      <c r="H4851" s="7">
        <v>120</v>
      </c>
      <c r="L4851" s="5" t="s">
        <v>691</v>
      </c>
      <c r="N4851" s="4">
        <v>1994</v>
      </c>
      <c r="O4851" s="5" t="s">
        <v>1666</v>
      </c>
      <c r="S4851" s="5" t="s">
        <v>1667</v>
      </c>
      <c r="U4851" s="5" t="s">
        <v>1668</v>
      </c>
      <c r="X4851" s="5" t="s">
        <v>332</v>
      </c>
      <c r="Y4851" s="5" t="s">
        <v>333</v>
      </c>
      <c r="Z4851" s="5" t="s">
        <v>20</v>
      </c>
      <c r="AB4851" s="5" t="s">
        <v>105</v>
      </c>
      <c r="AC4851" s="5" t="s">
        <v>946</v>
      </c>
      <c r="AF4851" s="5" t="s">
        <v>1669</v>
      </c>
      <c r="AI4851" s="5" t="s">
        <v>1341</v>
      </c>
      <c r="AJ4851" s="8" t="s">
        <v>777</v>
      </c>
      <c r="AK4851" s="8" t="s">
        <v>59</v>
      </c>
    </row>
    <row r="4852" spans="1:38" hidden="1" x14ac:dyDescent="0.2">
      <c r="A4852" s="4">
        <v>3891</v>
      </c>
      <c r="B4852" s="4">
        <v>44</v>
      </c>
      <c r="C4852" s="5" t="s">
        <v>1664</v>
      </c>
      <c r="D4852" s="5" t="s">
        <v>1665</v>
      </c>
      <c r="E4852" s="4">
        <v>2009</v>
      </c>
      <c r="F4852" s="5" t="s">
        <v>780</v>
      </c>
      <c r="G4852" s="6">
        <v>0.132296861249633</v>
      </c>
      <c r="H4852" s="7">
        <v>92</v>
      </c>
      <c r="L4852" s="5" t="s">
        <v>1687</v>
      </c>
      <c r="N4852" s="4">
        <v>1994</v>
      </c>
      <c r="O4852" s="5" t="s">
        <v>1666</v>
      </c>
      <c r="S4852" s="5" t="s">
        <v>1667</v>
      </c>
      <c r="U4852" s="5" t="s">
        <v>1668</v>
      </c>
      <c r="X4852" s="5" t="s">
        <v>332</v>
      </c>
      <c r="Y4852" s="5" t="s">
        <v>333</v>
      </c>
      <c r="Z4852" s="5" t="s">
        <v>20</v>
      </c>
      <c r="AB4852" s="5" t="s">
        <v>105</v>
      </c>
      <c r="AC4852" s="5" t="s">
        <v>946</v>
      </c>
      <c r="AF4852" s="5" t="s">
        <v>1669</v>
      </c>
      <c r="AI4852" s="5" t="s">
        <v>1341</v>
      </c>
      <c r="AJ4852" s="8" t="s">
        <v>777</v>
      </c>
      <c r="AK4852" s="8" t="s">
        <v>59</v>
      </c>
    </row>
    <row r="4853" spans="1:38" hidden="1" x14ac:dyDescent="0.2">
      <c r="A4853" s="4">
        <v>3891</v>
      </c>
      <c r="B4853" s="4">
        <v>45</v>
      </c>
      <c r="C4853" s="5" t="s">
        <v>1664</v>
      </c>
      <c r="D4853" s="5" t="s">
        <v>1665</v>
      </c>
      <c r="E4853" s="4">
        <v>2009</v>
      </c>
      <c r="F4853" s="5" t="s">
        <v>780</v>
      </c>
      <c r="G4853" s="6">
        <v>8.1255500146670601E-2</v>
      </c>
      <c r="H4853" s="7">
        <v>56</v>
      </c>
      <c r="L4853" s="5" t="s">
        <v>1596</v>
      </c>
      <c r="N4853" s="4">
        <v>1994</v>
      </c>
      <c r="O4853" s="5" t="s">
        <v>1666</v>
      </c>
      <c r="S4853" s="5" t="s">
        <v>1667</v>
      </c>
      <c r="U4853" s="5" t="s">
        <v>1668</v>
      </c>
      <c r="X4853" s="5" t="s">
        <v>332</v>
      </c>
      <c r="Y4853" s="5" t="s">
        <v>333</v>
      </c>
      <c r="Z4853" s="5" t="s">
        <v>20</v>
      </c>
      <c r="AB4853" s="5" t="s">
        <v>105</v>
      </c>
      <c r="AC4853" s="5" t="s">
        <v>946</v>
      </c>
      <c r="AF4853" s="5" t="s">
        <v>1669</v>
      </c>
      <c r="AI4853" s="5" t="s">
        <v>1341</v>
      </c>
      <c r="AJ4853" s="8" t="s">
        <v>777</v>
      </c>
      <c r="AK4853" s="8" t="s">
        <v>59</v>
      </c>
    </row>
    <row r="4854" spans="1:38" hidden="1" x14ac:dyDescent="0.2">
      <c r="A4854" s="4">
        <v>3891</v>
      </c>
      <c r="B4854" s="4">
        <v>46</v>
      </c>
      <c r="C4854" s="5" t="s">
        <v>1664</v>
      </c>
      <c r="D4854" s="5" t="s">
        <v>1665</v>
      </c>
      <c r="E4854" s="4">
        <v>2009</v>
      </c>
      <c r="F4854" s="5" t="s">
        <v>780</v>
      </c>
      <c r="G4854" s="6">
        <v>3.0214139043707799E-2</v>
      </c>
      <c r="H4854" s="7">
        <v>21</v>
      </c>
      <c r="L4854" s="5" t="s">
        <v>694</v>
      </c>
      <c r="N4854" s="4">
        <v>1994</v>
      </c>
      <c r="O4854" s="5" t="s">
        <v>1666</v>
      </c>
      <c r="S4854" s="5" t="s">
        <v>1667</v>
      </c>
      <c r="U4854" s="5" t="s">
        <v>1668</v>
      </c>
      <c r="X4854" s="5" t="s">
        <v>332</v>
      </c>
      <c r="Y4854" s="5" t="s">
        <v>333</v>
      </c>
      <c r="Z4854" s="5" t="s">
        <v>20</v>
      </c>
      <c r="AB4854" s="5" t="s">
        <v>105</v>
      </c>
      <c r="AC4854" s="5" t="s">
        <v>946</v>
      </c>
      <c r="AF4854" s="5" t="s">
        <v>1669</v>
      </c>
      <c r="AI4854" s="5" t="s">
        <v>1341</v>
      </c>
      <c r="AJ4854" s="8" t="s">
        <v>777</v>
      </c>
      <c r="AK4854" s="8" t="s">
        <v>59</v>
      </c>
    </row>
    <row r="4855" spans="1:38" hidden="1" x14ac:dyDescent="0.2">
      <c r="A4855" s="4">
        <v>3891</v>
      </c>
      <c r="B4855" s="4">
        <v>47</v>
      </c>
      <c r="C4855" s="5" t="s">
        <v>1664</v>
      </c>
      <c r="D4855" s="5" t="s">
        <v>1665</v>
      </c>
      <c r="E4855" s="4">
        <v>2009</v>
      </c>
      <c r="F4855" s="5" t="s">
        <v>780</v>
      </c>
      <c r="G4855" s="6">
        <v>2.0827222059254899E-2</v>
      </c>
      <c r="H4855" s="7">
        <v>14</v>
      </c>
      <c r="L4855" s="5" t="s">
        <v>871</v>
      </c>
      <c r="N4855" s="4">
        <v>1994</v>
      </c>
      <c r="O4855" s="5" t="s">
        <v>1666</v>
      </c>
      <c r="S4855" s="5" t="s">
        <v>1667</v>
      </c>
      <c r="U4855" s="5" t="s">
        <v>1668</v>
      </c>
      <c r="X4855" s="5" t="s">
        <v>332</v>
      </c>
      <c r="Y4855" s="5" t="s">
        <v>333</v>
      </c>
      <c r="Z4855" s="5" t="s">
        <v>20</v>
      </c>
      <c r="AB4855" s="5" t="s">
        <v>105</v>
      </c>
      <c r="AC4855" s="5" t="s">
        <v>946</v>
      </c>
      <c r="AF4855" s="5" t="s">
        <v>1669</v>
      </c>
      <c r="AI4855" s="5" t="s">
        <v>1341</v>
      </c>
      <c r="AJ4855" s="8" t="s">
        <v>777</v>
      </c>
      <c r="AK4855" s="8" t="s">
        <v>59</v>
      </c>
    </row>
    <row r="4856" spans="1:38" hidden="1" x14ac:dyDescent="0.2">
      <c r="A4856" s="4">
        <v>3891</v>
      </c>
      <c r="B4856" s="4">
        <v>48</v>
      </c>
      <c r="C4856" s="5" t="s">
        <v>1664</v>
      </c>
      <c r="D4856" s="5" t="s">
        <v>1665</v>
      </c>
      <c r="E4856" s="4">
        <v>2009</v>
      </c>
      <c r="F4856" s="5" t="s">
        <v>780</v>
      </c>
      <c r="G4856" s="6">
        <v>2.0827222059254899E-2</v>
      </c>
      <c r="H4856" s="7">
        <v>14</v>
      </c>
      <c r="L4856" s="5" t="s">
        <v>1688</v>
      </c>
      <c r="N4856" s="4">
        <v>1994</v>
      </c>
      <c r="O4856" s="5" t="s">
        <v>1666</v>
      </c>
      <c r="S4856" s="5" t="s">
        <v>1667</v>
      </c>
      <c r="U4856" s="5" t="s">
        <v>1668</v>
      </c>
      <c r="X4856" s="5" t="s">
        <v>332</v>
      </c>
      <c r="Y4856" s="5" t="s">
        <v>333</v>
      </c>
      <c r="Z4856" s="5" t="s">
        <v>20</v>
      </c>
      <c r="AB4856" s="5" t="s">
        <v>105</v>
      </c>
      <c r="AC4856" s="5" t="s">
        <v>946</v>
      </c>
      <c r="AF4856" s="5" t="s">
        <v>1669</v>
      </c>
      <c r="AI4856" s="5" t="s">
        <v>1341</v>
      </c>
      <c r="AJ4856" s="8" t="s">
        <v>777</v>
      </c>
      <c r="AK4856" s="8" t="s">
        <v>59</v>
      </c>
    </row>
    <row r="4857" spans="1:38" hidden="1" x14ac:dyDescent="0.2">
      <c r="A4857" s="4">
        <v>3891</v>
      </c>
      <c r="B4857" s="4">
        <v>49</v>
      </c>
      <c r="C4857" s="5" t="s">
        <v>1664</v>
      </c>
      <c r="D4857" s="5" t="s">
        <v>1665</v>
      </c>
      <c r="E4857" s="4">
        <v>2009</v>
      </c>
      <c r="F4857" s="5" t="s">
        <v>780</v>
      </c>
      <c r="G4857" s="6">
        <v>1.0560281607509501E-2</v>
      </c>
      <c r="H4857" s="7">
        <v>7</v>
      </c>
      <c r="L4857" s="5" t="s">
        <v>873</v>
      </c>
      <c r="N4857" s="4">
        <v>1994</v>
      </c>
      <c r="O4857" s="5" t="s">
        <v>1666</v>
      </c>
      <c r="S4857" s="5" t="s">
        <v>1667</v>
      </c>
      <c r="U4857" s="5" t="s">
        <v>1668</v>
      </c>
      <c r="X4857" s="5" t="s">
        <v>332</v>
      </c>
      <c r="Y4857" s="5" t="s">
        <v>333</v>
      </c>
      <c r="Z4857" s="5" t="s">
        <v>20</v>
      </c>
      <c r="AB4857" s="5" t="s">
        <v>105</v>
      </c>
      <c r="AC4857" s="5" t="s">
        <v>946</v>
      </c>
      <c r="AF4857" s="5" t="s">
        <v>1669</v>
      </c>
      <c r="AI4857" s="5" t="s">
        <v>1341</v>
      </c>
      <c r="AJ4857" s="8" t="s">
        <v>777</v>
      </c>
      <c r="AK4857" s="8" t="s">
        <v>59</v>
      </c>
    </row>
    <row r="4858" spans="1:38" hidden="1" x14ac:dyDescent="0.2">
      <c r="A4858" s="4">
        <v>3891</v>
      </c>
      <c r="B4858" s="4">
        <v>50</v>
      </c>
      <c r="C4858" s="5" t="s">
        <v>1664</v>
      </c>
      <c r="D4858" s="5" t="s">
        <v>1665</v>
      </c>
      <c r="E4858" s="4">
        <v>2009</v>
      </c>
      <c r="F4858" s="5" t="s">
        <v>780</v>
      </c>
      <c r="G4858" s="6">
        <v>1.02669404517454E-2</v>
      </c>
      <c r="H4858" s="7">
        <v>7</v>
      </c>
      <c r="L4858" s="5" t="s">
        <v>1689</v>
      </c>
      <c r="N4858" s="4">
        <v>1994</v>
      </c>
      <c r="O4858" s="5" t="s">
        <v>1666</v>
      </c>
      <c r="S4858" s="5" t="s">
        <v>1667</v>
      </c>
      <c r="U4858" s="5" t="s">
        <v>1668</v>
      </c>
      <c r="X4858" s="5" t="s">
        <v>332</v>
      </c>
      <c r="Y4858" s="5" t="s">
        <v>333</v>
      </c>
      <c r="Z4858" s="5" t="s">
        <v>20</v>
      </c>
      <c r="AB4858" s="5" t="s">
        <v>105</v>
      </c>
      <c r="AC4858" s="5" t="s">
        <v>946</v>
      </c>
      <c r="AF4858" s="5" t="s">
        <v>1669</v>
      </c>
      <c r="AI4858" s="5" t="s">
        <v>1341</v>
      </c>
      <c r="AJ4858" s="8" t="s">
        <v>777</v>
      </c>
      <c r="AK4858" s="8" t="s">
        <v>59</v>
      </c>
    </row>
    <row r="4859" spans="1:38" hidden="1" x14ac:dyDescent="0.2">
      <c r="A4859" s="4">
        <v>3891</v>
      </c>
      <c r="B4859" s="4">
        <v>51</v>
      </c>
      <c r="C4859" s="5" t="s">
        <v>1664</v>
      </c>
      <c r="D4859" s="5" t="s">
        <v>1665</v>
      </c>
      <c r="E4859" s="4">
        <v>2009</v>
      </c>
      <c r="F4859" s="5" t="s">
        <v>213</v>
      </c>
      <c r="G4859" s="6">
        <v>0.18471337579617833</v>
      </c>
      <c r="H4859" s="7">
        <v>29</v>
      </c>
      <c r="L4859" s="5" t="s">
        <v>937</v>
      </c>
      <c r="N4859" s="4">
        <v>1994</v>
      </c>
      <c r="O4859" s="5" t="s">
        <v>1666</v>
      </c>
      <c r="S4859" s="5" t="s">
        <v>1667</v>
      </c>
      <c r="U4859" s="5" t="s">
        <v>1668</v>
      </c>
      <c r="X4859" s="5" t="s">
        <v>332</v>
      </c>
      <c r="Y4859" s="5" t="s">
        <v>333</v>
      </c>
      <c r="Z4859" s="5" t="s">
        <v>20</v>
      </c>
      <c r="AB4859" s="5" t="s">
        <v>105</v>
      </c>
      <c r="AC4859" s="5" t="s">
        <v>946</v>
      </c>
      <c r="AF4859" s="5" t="s">
        <v>1669</v>
      </c>
      <c r="AI4859" s="5" t="s">
        <v>1341</v>
      </c>
      <c r="AJ4859" s="8" t="s">
        <v>777</v>
      </c>
      <c r="AK4859" s="8" t="s">
        <v>59</v>
      </c>
    </row>
    <row r="4860" spans="1:38" hidden="1" x14ac:dyDescent="0.2">
      <c r="A4860" s="4">
        <v>3891</v>
      </c>
      <c r="B4860" s="4">
        <v>52</v>
      </c>
      <c r="C4860" s="5" t="s">
        <v>1664</v>
      </c>
      <c r="D4860" s="5" t="s">
        <v>1665</v>
      </c>
      <c r="E4860" s="4">
        <v>2009</v>
      </c>
      <c r="F4860" s="5" t="s">
        <v>251</v>
      </c>
      <c r="G4860" s="6">
        <v>999</v>
      </c>
      <c r="N4860" s="4">
        <v>1978</v>
      </c>
      <c r="O4860" s="5" t="s">
        <v>1666</v>
      </c>
      <c r="S4860" s="5" t="s">
        <v>1667</v>
      </c>
      <c r="U4860" s="5" t="s">
        <v>1668</v>
      </c>
      <c r="X4860" s="5" t="s">
        <v>332</v>
      </c>
      <c r="Y4860" s="5" t="s">
        <v>333</v>
      </c>
      <c r="Z4860" s="5" t="s">
        <v>20</v>
      </c>
      <c r="AB4860" s="5" t="s">
        <v>993</v>
      </c>
      <c r="AC4860" s="5" t="s">
        <v>1690</v>
      </c>
      <c r="AF4860" s="5" t="s">
        <v>1669</v>
      </c>
      <c r="AI4860" s="5" t="s">
        <v>1341</v>
      </c>
      <c r="AJ4860" s="8" t="s">
        <v>777</v>
      </c>
      <c r="AK4860" s="8" t="s">
        <v>59</v>
      </c>
    </row>
    <row r="4861" spans="1:38" hidden="1" x14ac:dyDescent="0.2">
      <c r="A4861" s="4">
        <v>3891</v>
      </c>
      <c r="B4861" s="4">
        <v>53</v>
      </c>
      <c r="C4861" s="5" t="s">
        <v>1664</v>
      </c>
      <c r="D4861" s="5" t="s">
        <v>1665</v>
      </c>
      <c r="E4861" s="4">
        <v>2009</v>
      </c>
      <c r="F4861" s="5" t="s">
        <v>251</v>
      </c>
      <c r="G4861" s="6">
        <v>998</v>
      </c>
      <c r="N4861" s="4">
        <v>1980</v>
      </c>
      <c r="O4861" s="5" t="s">
        <v>1666</v>
      </c>
      <c r="S4861" s="5" t="s">
        <v>1667</v>
      </c>
      <c r="U4861" s="5" t="s">
        <v>1668</v>
      </c>
      <c r="X4861" s="5" t="s">
        <v>332</v>
      </c>
      <c r="Y4861" s="5" t="s">
        <v>333</v>
      </c>
      <c r="Z4861" s="5" t="s">
        <v>20</v>
      </c>
      <c r="AB4861" s="5" t="s">
        <v>993</v>
      </c>
      <c r="AC4861" s="5" t="s">
        <v>1690</v>
      </c>
      <c r="AF4861" s="5" t="s">
        <v>1669</v>
      </c>
      <c r="AI4861" s="5" t="s">
        <v>1341</v>
      </c>
      <c r="AJ4861" s="8" t="s">
        <v>777</v>
      </c>
      <c r="AK4861" s="8" t="s">
        <v>59</v>
      </c>
    </row>
    <row r="4862" spans="1:38" hidden="1" x14ac:dyDescent="0.2">
      <c r="A4862" s="12">
        <v>3891</v>
      </c>
      <c r="B4862" s="4">
        <v>54</v>
      </c>
      <c r="C4862" s="11" t="s">
        <v>1664</v>
      </c>
      <c r="D4862" s="11" t="s">
        <v>1665</v>
      </c>
      <c r="E4862" s="12">
        <v>2009</v>
      </c>
      <c r="F4862" s="11" t="s">
        <v>251</v>
      </c>
      <c r="G4862" s="13">
        <v>998</v>
      </c>
      <c r="H4862" s="14"/>
      <c r="I4862" s="13"/>
      <c r="J4862" s="11"/>
      <c r="K4862" s="11"/>
      <c r="L4862" s="11"/>
      <c r="M4862" s="11"/>
      <c r="N4862" s="12">
        <v>1985</v>
      </c>
      <c r="O4862" s="11" t="s">
        <v>1666</v>
      </c>
      <c r="P4862" s="11"/>
      <c r="Q4862" s="11"/>
      <c r="R4862" s="14"/>
      <c r="S4862" s="11" t="s">
        <v>1667</v>
      </c>
      <c r="T4862" s="11"/>
      <c r="U4862" s="11" t="s">
        <v>1668</v>
      </c>
      <c r="V4862" s="14"/>
      <c r="W4862" s="14"/>
      <c r="X4862" s="11" t="s">
        <v>332</v>
      </c>
      <c r="Y4862" s="11" t="s">
        <v>333</v>
      </c>
      <c r="Z4862" s="11" t="s">
        <v>20</v>
      </c>
      <c r="AA4862" s="11"/>
      <c r="AB4862" s="11" t="s">
        <v>993</v>
      </c>
      <c r="AC4862" s="11" t="s">
        <v>1690</v>
      </c>
      <c r="AD4862" s="11"/>
      <c r="AE4862" s="11"/>
      <c r="AF4862" s="11" t="s">
        <v>1669</v>
      </c>
      <c r="AG4862" s="11"/>
      <c r="AH4862" s="11"/>
      <c r="AI4862" s="5" t="s">
        <v>1341</v>
      </c>
      <c r="AJ4862" s="9" t="s">
        <v>777</v>
      </c>
      <c r="AK4862" s="9" t="s">
        <v>59</v>
      </c>
      <c r="AL4862" s="9"/>
    </row>
    <row r="4863" spans="1:38" hidden="1" x14ac:dyDescent="0.2">
      <c r="A4863" s="12">
        <v>3891</v>
      </c>
      <c r="B4863" s="4">
        <v>55</v>
      </c>
      <c r="C4863" s="11" t="s">
        <v>1664</v>
      </c>
      <c r="D4863" s="11" t="s">
        <v>1665</v>
      </c>
      <c r="E4863" s="12">
        <v>2009</v>
      </c>
      <c r="F4863" s="11" t="s">
        <v>251</v>
      </c>
      <c r="G4863" s="13">
        <v>804</v>
      </c>
      <c r="H4863" s="14"/>
      <c r="I4863" s="13"/>
      <c r="J4863" s="11"/>
      <c r="K4863" s="11"/>
      <c r="L4863" s="11"/>
      <c r="M4863" s="11"/>
      <c r="N4863" s="12">
        <v>1986</v>
      </c>
      <c r="O4863" s="11" t="s">
        <v>1666</v>
      </c>
      <c r="P4863" s="11"/>
      <c r="Q4863" s="11"/>
      <c r="R4863" s="14"/>
      <c r="S4863" s="11" t="s">
        <v>1667</v>
      </c>
      <c r="T4863" s="11"/>
      <c r="U4863" s="11" t="s">
        <v>1668</v>
      </c>
      <c r="V4863" s="14"/>
      <c r="W4863" s="14"/>
      <c r="X4863" s="11" t="s">
        <v>332</v>
      </c>
      <c r="Y4863" s="11" t="s">
        <v>333</v>
      </c>
      <c r="Z4863" s="11" t="s">
        <v>20</v>
      </c>
      <c r="AA4863" s="11"/>
      <c r="AB4863" s="11" t="s">
        <v>993</v>
      </c>
      <c r="AC4863" s="11" t="s">
        <v>1690</v>
      </c>
      <c r="AD4863" s="11"/>
      <c r="AE4863" s="11"/>
      <c r="AF4863" s="11" t="s">
        <v>1669</v>
      </c>
      <c r="AG4863" s="11"/>
      <c r="AH4863" s="11"/>
      <c r="AI4863" s="5" t="s">
        <v>1341</v>
      </c>
      <c r="AJ4863" s="9" t="s">
        <v>777</v>
      </c>
      <c r="AK4863" s="9" t="s">
        <v>59</v>
      </c>
      <c r="AL4863" s="9"/>
    </row>
    <row r="4864" spans="1:38" hidden="1" x14ac:dyDescent="0.2">
      <c r="A4864" s="12">
        <v>3891</v>
      </c>
      <c r="B4864" s="4">
        <v>56</v>
      </c>
      <c r="C4864" s="11" t="s">
        <v>1664</v>
      </c>
      <c r="D4864" s="11" t="s">
        <v>1665</v>
      </c>
      <c r="E4864" s="12">
        <v>2009</v>
      </c>
      <c r="F4864" s="11" t="s">
        <v>251</v>
      </c>
      <c r="G4864" s="13">
        <v>701</v>
      </c>
      <c r="H4864" s="14"/>
      <c r="I4864" s="13"/>
      <c r="J4864" s="11"/>
      <c r="K4864" s="11"/>
      <c r="L4864" s="11"/>
      <c r="M4864" s="11"/>
      <c r="N4864" s="12">
        <v>1987</v>
      </c>
      <c r="O4864" s="11" t="s">
        <v>1666</v>
      </c>
      <c r="P4864" s="11"/>
      <c r="Q4864" s="11"/>
      <c r="R4864" s="14"/>
      <c r="S4864" s="11" t="s">
        <v>1667</v>
      </c>
      <c r="T4864" s="11"/>
      <c r="U4864" s="11" t="s">
        <v>1668</v>
      </c>
      <c r="V4864" s="14"/>
      <c r="W4864" s="14"/>
      <c r="X4864" s="11" t="s">
        <v>332</v>
      </c>
      <c r="Y4864" s="11" t="s">
        <v>333</v>
      </c>
      <c r="Z4864" s="11" t="s">
        <v>20</v>
      </c>
      <c r="AA4864" s="11"/>
      <c r="AB4864" s="11" t="s">
        <v>993</v>
      </c>
      <c r="AC4864" s="11" t="s">
        <v>1690</v>
      </c>
      <c r="AD4864" s="11"/>
      <c r="AE4864" s="11"/>
      <c r="AF4864" s="11" t="s">
        <v>1669</v>
      </c>
      <c r="AG4864" s="11"/>
      <c r="AH4864" s="11"/>
      <c r="AI4864" s="5" t="s">
        <v>1341</v>
      </c>
      <c r="AJ4864" s="9" t="s">
        <v>777</v>
      </c>
      <c r="AK4864" s="9" t="s">
        <v>59</v>
      </c>
      <c r="AL4864" s="9"/>
    </row>
    <row r="4865" spans="1:38" hidden="1" x14ac:dyDescent="0.2">
      <c r="A4865" s="12">
        <v>3891</v>
      </c>
      <c r="B4865" s="4">
        <v>57</v>
      </c>
      <c r="C4865" s="11" t="s">
        <v>1664</v>
      </c>
      <c r="D4865" s="11" t="s">
        <v>1665</v>
      </c>
      <c r="E4865" s="12">
        <v>2009</v>
      </c>
      <c r="F4865" s="11" t="s">
        <v>251</v>
      </c>
      <c r="G4865" s="13">
        <v>625</v>
      </c>
      <c r="H4865" s="14"/>
      <c r="I4865" s="13"/>
      <c r="J4865" s="11"/>
      <c r="K4865" s="11"/>
      <c r="L4865" s="11"/>
      <c r="M4865" s="11"/>
      <c r="N4865" s="12">
        <v>1988</v>
      </c>
      <c r="O4865" s="11" t="s">
        <v>1666</v>
      </c>
      <c r="P4865" s="11"/>
      <c r="Q4865" s="11"/>
      <c r="R4865" s="14"/>
      <c r="S4865" s="11" t="s">
        <v>1667</v>
      </c>
      <c r="T4865" s="11"/>
      <c r="U4865" s="11" t="s">
        <v>1668</v>
      </c>
      <c r="V4865" s="14"/>
      <c r="W4865" s="14"/>
      <c r="X4865" s="11" t="s">
        <v>332</v>
      </c>
      <c r="Y4865" s="11" t="s">
        <v>333</v>
      </c>
      <c r="Z4865" s="11" t="s">
        <v>20</v>
      </c>
      <c r="AA4865" s="11"/>
      <c r="AB4865" s="11" t="s">
        <v>993</v>
      </c>
      <c r="AC4865" s="11" t="s">
        <v>1690</v>
      </c>
      <c r="AD4865" s="11"/>
      <c r="AE4865" s="11"/>
      <c r="AF4865" s="11" t="s">
        <v>1669</v>
      </c>
      <c r="AG4865" s="11"/>
      <c r="AH4865" s="11"/>
      <c r="AI4865" s="5" t="s">
        <v>1341</v>
      </c>
      <c r="AJ4865" s="9" t="s">
        <v>777</v>
      </c>
      <c r="AK4865" s="9" t="s">
        <v>59</v>
      </c>
      <c r="AL4865" s="9"/>
    </row>
    <row r="4866" spans="1:38" hidden="1" x14ac:dyDescent="0.2">
      <c r="A4866" s="12">
        <v>3891</v>
      </c>
      <c r="B4866" s="4">
        <v>58</v>
      </c>
      <c r="C4866" s="11" t="s">
        <v>1664</v>
      </c>
      <c r="D4866" s="11" t="s">
        <v>1665</v>
      </c>
      <c r="E4866" s="12">
        <v>2009</v>
      </c>
      <c r="F4866" s="11" t="s">
        <v>251</v>
      </c>
      <c r="G4866" s="13">
        <v>502</v>
      </c>
      <c r="H4866" s="14"/>
      <c r="I4866" s="13"/>
      <c r="J4866" s="11"/>
      <c r="K4866" s="11"/>
      <c r="L4866" s="11"/>
      <c r="M4866" s="11"/>
      <c r="N4866" s="12">
        <v>1989</v>
      </c>
      <c r="O4866" s="11" t="s">
        <v>1666</v>
      </c>
      <c r="P4866" s="11"/>
      <c r="Q4866" s="11"/>
      <c r="R4866" s="14"/>
      <c r="S4866" s="11" t="s">
        <v>1667</v>
      </c>
      <c r="T4866" s="11"/>
      <c r="U4866" s="11" t="s">
        <v>1668</v>
      </c>
      <c r="V4866" s="14"/>
      <c r="W4866" s="14"/>
      <c r="X4866" s="11" t="s">
        <v>332</v>
      </c>
      <c r="Y4866" s="11" t="s">
        <v>333</v>
      </c>
      <c r="Z4866" s="11" t="s">
        <v>20</v>
      </c>
      <c r="AA4866" s="11"/>
      <c r="AB4866" s="11" t="s">
        <v>993</v>
      </c>
      <c r="AC4866" s="11" t="s">
        <v>1690</v>
      </c>
      <c r="AD4866" s="11"/>
      <c r="AE4866" s="11"/>
      <c r="AF4866" s="11" t="s">
        <v>1669</v>
      </c>
      <c r="AG4866" s="11"/>
      <c r="AH4866" s="11"/>
      <c r="AI4866" s="5" t="s">
        <v>1341</v>
      </c>
      <c r="AJ4866" s="9" t="s">
        <v>777</v>
      </c>
      <c r="AK4866" s="9" t="s">
        <v>59</v>
      </c>
      <c r="AL4866" s="9"/>
    </row>
    <row r="4867" spans="1:38" hidden="1" x14ac:dyDescent="0.2">
      <c r="A4867" s="12">
        <v>3891</v>
      </c>
      <c r="B4867" s="4">
        <v>59</v>
      </c>
      <c r="C4867" s="11" t="s">
        <v>1664</v>
      </c>
      <c r="D4867" s="11" t="s">
        <v>1665</v>
      </c>
      <c r="E4867" s="12">
        <v>2009</v>
      </c>
      <c r="F4867" s="11" t="s">
        <v>251</v>
      </c>
      <c r="G4867" s="13">
        <v>450</v>
      </c>
      <c r="H4867" s="14"/>
      <c r="I4867" s="13"/>
      <c r="J4867" s="11"/>
      <c r="K4867" s="11"/>
      <c r="L4867" s="11"/>
      <c r="M4867" s="11"/>
      <c r="N4867" s="12">
        <v>1990</v>
      </c>
      <c r="O4867" s="11" t="s">
        <v>1666</v>
      </c>
      <c r="P4867" s="11"/>
      <c r="Q4867" s="11"/>
      <c r="R4867" s="14"/>
      <c r="S4867" s="11" t="s">
        <v>1667</v>
      </c>
      <c r="T4867" s="11"/>
      <c r="U4867" s="11" t="s">
        <v>1668</v>
      </c>
      <c r="V4867" s="14"/>
      <c r="W4867" s="14"/>
      <c r="X4867" s="11" t="s">
        <v>332</v>
      </c>
      <c r="Y4867" s="11" t="s">
        <v>333</v>
      </c>
      <c r="Z4867" s="11" t="s">
        <v>20</v>
      </c>
      <c r="AA4867" s="11"/>
      <c r="AB4867" s="11" t="s">
        <v>993</v>
      </c>
      <c r="AC4867" s="11" t="s">
        <v>1690</v>
      </c>
      <c r="AD4867" s="11"/>
      <c r="AE4867" s="11"/>
      <c r="AF4867" s="11" t="s">
        <v>1669</v>
      </c>
      <c r="AG4867" s="11"/>
      <c r="AH4867" s="11"/>
      <c r="AI4867" s="5" t="s">
        <v>1341</v>
      </c>
      <c r="AJ4867" s="9" t="s">
        <v>777</v>
      </c>
      <c r="AK4867" s="9" t="s">
        <v>59</v>
      </c>
      <c r="AL4867" s="9"/>
    </row>
    <row r="4868" spans="1:38" hidden="1" x14ac:dyDescent="0.2">
      <c r="A4868" s="12">
        <v>3891</v>
      </c>
      <c r="B4868" s="4">
        <v>60</v>
      </c>
      <c r="C4868" s="11" t="s">
        <v>1664</v>
      </c>
      <c r="D4868" s="11" t="s">
        <v>1665</v>
      </c>
      <c r="E4868" s="12">
        <v>2009</v>
      </c>
      <c r="F4868" s="11" t="s">
        <v>251</v>
      </c>
      <c r="G4868" s="13">
        <v>6</v>
      </c>
      <c r="H4868" s="14"/>
      <c r="I4868" s="13"/>
      <c r="J4868" s="11"/>
      <c r="K4868" s="11"/>
      <c r="L4868" s="11"/>
      <c r="M4868" s="11"/>
      <c r="N4868" s="12">
        <v>1991</v>
      </c>
      <c r="O4868" s="11" t="s">
        <v>1666</v>
      </c>
      <c r="P4868" s="11"/>
      <c r="Q4868" s="11"/>
      <c r="R4868" s="14"/>
      <c r="S4868" s="11" t="s">
        <v>1667</v>
      </c>
      <c r="T4868" s="11"/>
      <c r="U4868" s="11" t="s">
        <v>1668</v>
      </c>
      <c r="V4868" s="14"/>
      <c r="W4868" s="14"/>
      <c r="X4868" s="11" t="s">
        <v>332</v>
      </c>
      <c r="Y4868" s="11" t="s">
        <v>333</v>
      </c>
      <c r="Z4868" s="11" t="s">
        <v>20</v>
      </c>
      <c r="AA4868" s="11"/>
      <c r="AB4868" s="11" t="s">
        <v>993</v>
      </c>
      <c r="AC4868" s="11" t="s">
        <v>1690</v>
      </c>
      <c r="AD4868" s="11"/>
      <c r="AE4868" s="11"/>
      <c r="AF4868" s="11" t="s">
        <v>1669</v>
      </c>
      <c r="AG4868" s="11"/>
      <c r="AH4868" s="11"/>
      <c r="AI4868" s="5" t="s">
        <v>1341</v>
      </c>
      <c r="AJ4868" s="9" t="s">
        <v>777</v>
      </c>
      <c r="AK4868" s="9" t="s">
        <v>59</v>
      </c>
      <c r="AL4868" s="9"/>
    </row>
    <row r="4869" spans="1:38" hidden="1" x14ac:dyDescent="0.2">
      <c r="A4869" s="12">
        <v>3891</v>
      </c>
      <c r="B4869" s="4">
        <v>61</v>
      </c>
      <c r="C4869" s="11" t="s">
        <v>1664</v>
      </c>
      <c r="D4869" s="11" t="s">
        <v>1665</v>
      </c>
      <c r="E4869" s="12">
        <v>2009</v>
      </c>
      <c r="F4869" s="11" t="s">
        <v>251</v>
      </c>
      <c r="G4869" s="13">
        <v>3</v>
      </c>
      <c r="H4869" s="14"/>
      <c r="I4869" s="13"/>
      <c r="J4869" s="11"/>
      <c r="K4869" s="11"/>
      <c r="L4869" s="11"/>
      <c r="M4869" s="11"/>
      <c r="N4869" s="12">
        <v>1992</v>
      </c>
      <c r="O4869" s="11" t="s">
        <v>1666</v>
      </c>
      <c r="P4869" s="11"/>
      <c r="Q4869" s="11"/>
      <c r="R4869" s="14"/>
      <c r="S4869" s="11" t="s">
        <v>1667</v>
      </c>
      <c r="T4869" s="11"/>
      <c r="U4869" s="11" t="s">
        <v>1668</v>
      </c>
      <c r="V4869" s="14"/>
      <c r="W4869" s="14"/>
      <c r="X4869" s="11" t="s">
        <v>332</v>
      </c>
      <c r="Y4869" s="11" t="s">
        <v>333</v>
      </c>
      <c r="Z4869" s="11" t="s">
        <v>20</v>
      </c>
      <c r="AA4869" s="11"/>
      <c r="AB4869" s="11" t="s">
        <v>993</v>
      </c>
      <c r="AC4869" s="11" t="s">
        <v>1690</v>
      </c>
      <c r="AD4869" s="11"/>
      <c r="AE4869" s="11"/>
      <c r="AF4869" s="11" t="s">
        <v>1669</v>
      </c>
      <c r="AG4869" s="11"/>
      <c r="AH4869" s="11"/>
      <c r="AI4869" s="5" t="s">
        <v>1341</v>
      </c>
      <c r="AJ4869" s="9" t="s">
        <v>777</v>
      </c>
      <c r="AK4869" s="9" t="s">
        <v>59</v>
      </c>
      <c r="AL4869" s="9"/>
    </row>
    <row r="4870" spans="1:38" hidden="1" x14ac:dyDescent="0.2">
      <c r="A4870" s="12">
        <v>3891</v>
      </c>
      <c r="B4870" s="4">
        <v>62</v>
      </c>
      <c r="C4870" s="11" t="s">
        <v>1664</v>
      </c>
      <c r="D4870" s="11" t="s">
        <v>1665</v>
      </c>
      <c r="E4870" s="12">
        <v>2009</v>
      </c>
      <c r="F4870" s="11" t="s">
        <v>251</v>
      </c>
      <c r="G4870" s="13">
        <v>3</v>
      </c>
      <c r="H4870" s="14"/>
      <c r="I4870" s="13"/>
      <c r="J4870" s="11"/>
      <c r="K4870" s="11"/>
      <c r="L4870" s="11"/>
      <c r="M4870" s="11"/>
      <c r="N4870" s="12">
        <v>1993</v>
      </c>
      <c r="O4870" s="11" t="s">
        <v>1666</v>
      </c>
      <c r="P4870" s="11"/>
      <c r="Q4870" s="11"/>
      <c r="R4870" s="14"/>
      <c r="S4870" s="11" t="s">
        <v>1667</v>
      </c>
      <c r="T4870" s="11"/>
      <c r="U4870" s="11" t="s">
        <v>1668</v>
      </c>
      <c r="V4870" s="14"/>
      <c r="W4870" s="14"/>
      <c r="X4870" s="11" t="s">
        <v>332</v>
      </c>
      <c r="Y4870" s="11" t="s">
        <v>333</v>
      </c>
      <c r="Z4870" s="11" t="s">
        <v>20</v>
      </c>
      <c r="AA4870" s="11"/>
      <c r="AB4870" s="11" t="s">
        <v>993</v>
      </c>
      <c r="AC4870" s="11" t="s">
        <v>1690</v>
      </c>
      <c r="AD4870" s="11"/>
      <c r="AE4870" s="11"/>
      <c r="AF4870" s="11" t="s">
        <v>1669</v>
      </c>
      <c r="AG4870" s="11"/>
      <c r="AH4870" s="11"/>
      <c r="AI4870" s="5" t="s">
        <v>1341</v>
      </c>
      <c r="AJ4870" s="9" t="s">
        <v>777</v>
      </c>
      <c r="AK4870" s="9" t="s">
        <v>59</v>
      </c>
      <c r="AL4870" s="9"/>
    </row>
    <row r="4871" spans="1:38" hidden="1" x14ac:dyDescent="0.2">
      <c r="A4871" s="12">
        <v>3891</v>
      </c>
      <c r="B4871" s="4">
        <v>63</v>
      </c>
      <c r="C4871" s="11" t="s">
        <v>1664</v>
      </c>
      <c r="D4871" s="11" t="s">
        <v>1665</v>
      </c>
      <c r="E4871" s="12">
        <v>2009</v>
      </c>
      <c r="F4871" s="11" t="s">
        <v>251</v>
      </c>
      <c r="G4871" s="13">
        <v>3</v>
      </c>
      <c r="H4871" s="14"/>
      <c r="I4871" s="13"/>
      <c r="J4871" s="11"/>
      <c r="K4871" s="11"/>
      <c r="L4871" s="11"/>
      <c r="M4871" s="11"/>
      <c r="N4871" s="12">
        <v>1994</v>
      </c>
      <c r="O4871" s="11" t="s">
        <v>1666</v>
      </c>
      <c r="P4871" s="11"/>
      <c r="Q4871" s="11"/>
      <c r="R4871" s="14"/>
      <c r="S4871" s="11" t="s">
        <v>1667</v>
      </c>
      <c r="T4871" s="11"/>
      <c r="U4871" s="11" t="s">
        <v>1668</v>
      </c>
      <c r="V4871" s="14"/>
      <c r="W4871" s="14"/>
      <c r="X4871" s="11" t="s">
        <v>332</v>
      </c>
      <c r="Y4871" s="11" t="s">
        <v>333</v>
      </c>
      <c r="Z4871" s="11" t="s">
        <v>20</v>
      </c>
      <c r="AA4871" s="11"/>
      <c r="AB4871" s="11" t="s">
        <v>993</v>
      </c>
      <c r="AC4871" s="11" t="s">
        <v>1690</v>
      </c>
      <c r="AD4871" s="11"/>
      <c r="AE4871" s="11"/>
      <c r="AF4871" s="11" t="s">
        <v>1669</v>
      </c>
      <c r="AG4871" s="11"/>
      <c r="AH4871" s="11"/>
      <c r="AI4871" s="5" t="s">
        <v>1341</v>
      </c>
      <c r="AJ4871" s="9" t="s">
        <v>777</v>
      </c>
      <c r="AK4871" s="9" t="s">
        <v>59</v>
      </c>
      <c r="AL4871" s="9"/>
    </row>
    <row r="4872" spans="1:38" hidden="1" x14ac:dyDescent="0.2">
      <c r="A4872" s="12">
        <v>3891</v>
      </c>
      <c r="B4872" s="4">
        <v>64</v>
      </c>
      <c r="C4872" s="11" t="s">
        <v>1664</v>
      </c>
      <c r="D4872" s="11" t="s">
        <v>1665</v>
      </c>
      <c r="E4872" s="12">
        <v>2009</v>
      </c>
      <c r="F4872" s="11" t="s">
        <v>251</v>
      </c>
      <c r="G4872" s="13">
        <v>3</v>
      </c>
      <c r="H4872" s="14"/>
      <c r="I4872" s="13"/>
      <c r="J4872" s="11"/>
      <c r="K4872" s="11"/>
      <c r="L4872" s="11"/>
      <c r="M4872" s="11"/>
      <c r="N4872" s="12">
        <v>1995</v>
      </c>
      <c r="O4872" s="11" t="s">
        <v>1666</v>
      </c>
      <c r="P4872" s="11"/>
      <c r="Q4872" s="11"/>
      <c r="R4872" s="14"/>
      <c r="S4872" s="11" t="s">
        <v>1667</v>
      </c>
      <c r="T4872" s="11"/>
      <c r="U4872" s="11" t="s">
        <v>1668</v>
      </c>
      <c r="V4872" s="14"/>
      <c r="W4872" s="14"/>
      <c r="X4872" s="11" t="s">
        <v>332</v>
      </c>
      <c r="Y4872" s="11" t="s">
        <v>333</v>
      </c>
      <c r="Z4872" s="11" t="s">
        <v>20</v>
      </c>
      <c r="AA4872" s="11"/>
      <c r="AB4872" s="11" t="s">
        <v>993</v>
      </c>
      <c r="AC4872" s="11" t="s">
        <v>1690</v>
      </c>
      <c r="AD4872" s="11"/>
      <c r="AE4872" s="11"/>
      <c r="AF4872" s="11" t="s">
        <v>1669</v>
      </c>
      <c r="AG4872" s="11"/>
      <c r="AH4872" s="11"/>
      <c r="AI4872" s="5" t="s">
        <v>1341</v>
      </c>
      <c r="AJ4872" s="9" t="s">
        <v>777</v>
      </c>
      <c r="AK4872" s="9" t="s">
        <v>59</v>
      </c>
      <c r="AL4872" s="9"/>
    </row>
    <row r="4873" spans="1:38" hidden="1" x14ac:dyDescent="0.2">
      <c r="A4873" s="12">
        <v>3891</v>
      </c>
      <c r="B4873" s="4">
        <v>65</v>
      </c>
      <c r="C4873" s="11" t="s">
        <v>1664</v>
      </c>
      <c r="D4873" s="11" t="s">
        <v>1665</v>
      </c>
      <c r="E4873" s="12">
        <v>2009</v>
      </c>
      <c r="F4873" s="11" t="s">
        <v>251</v>
      </c>
      <c r="G4873" s="13">
        <v>0</v>
      </c>
      <c r="H4873" s="14"/>
      <c r="I4873" s="13"/>
      <c r="J4873" s="11"/>
      <c r="K4873" s="11"/>
      <c r="L4873" s="11"/>
      <c r="M4873" s="11"/>
      <c r="N4873" s="12">
        <v>1996</v>
      </c>
      <c r="O4873" s="11" t="s">
        <v>1666</v>
      </c>
      <c r="P4873" s="11"/>
      <c r="Q4873" s="11"/>
      <c r="R4873" s="14"/>
      <c r="S4873" s="11" t="s">
        <v>1667</v>
      </c>
      <c r="T4873" s="11"/>
      <c r="U4873" s="11" t="s">
        <v>1668</v>
      </c>
      <c r="V4873" s="14"/>
      <c r="W4873" s="14"/>
      <c r="X4873" s="11" t="s">
        <v>332</v>
      </c>
      <c r="Y4873" s="11" t="s">
        <v>333</v>
      </c>
      <c r="Z4873" s="11" t="s">
        <v>20</v>
      </c>
      <c r="AA4873" s="11"/>
      <c r="AB4873" s="11" t="s">
        <v>993</v>
      </c>
      <c r="AC4873" s="11" t="s">
        <v>1690</v>
      </c>
      <c r="AD4873" s="11"/>
      <c r="AE4873" s="11"/>
      <c r="AF4873" s="11" t="s">
        <v>1669</v>
      </c>
      <c r="AG4873" s="11"/>
      <c r="AH4873" s="11"/>
      <c r="AI4873" s="5" t="s">
        <v>1341</v>
      </c>
      <c r="AJ4873" s="9" t="s">
        <v>777</v>
      </c>
      <c r="AK4873" s="9" t="s">
        <v>59</v>
      </c>
      <c r="AL4873" s="9"/>
    </row>
    <row r="4874" spans="1:38" hidden="1" x14ac:dyDescent="0.2">
      <c r="A4874" s="12">
        <v>4095</v>
      </c>
      <c r="B4874" s="12">
        <v>1</v>
      </c>
      <c r="C4874" s="11" t="s">
        <v>1691</v>
      </c>
      <c r="D4874" s="11" t="s">
        <v>1692</v>
      </c>
      <c r="E4874" s="12">
        <v>2002</v>
      </c>
      <c r="F4874" s="11" t="s">
        <v>1336</v>
      </c>
      <c r="G4874" s="13">
        <v>1</v>
      </c>
      <c r="H4874" s="14"/>
      <c r="I4874" s="13"/>
      <c r="J4874" s="11"/>
      <c r="K4874" s="11"/>
      <c r="L4874" s="11" t="s">
        <v>60</v>
      </c>
      <c r="M4874" s="11" t="s">
        <v>53</v>
      </c>
      <c r="N4874" s="12">
        <v>1932</v>
      </c>
      <c r="O4874" s="11" t="s">
        <v>48</v>
      </c>
      <c r="P4874" s="11"/>
      <c r="Q4874" s="11"/>
      <c r="R4874" s="14"/>
      <c r="S4874" s="11" t="s">
        <v>37</v>
      </c>
      <c r="T4874" s="11"/>
      <c r="U4874" s="5" t="s">
        <v>573</v>
      </c>
      <c r="X4874" s="5" t="s">
        <v>33</v>
      </c>
      <c r="Y4874" s="5" t="s">
        <v>32</v>
      </c>
      <c r="Z4874" s="5" t="s">
        <v>20</v>
      </c>
      <c r="AA4874" s="9"/>
      <c r="AB4874" s="5" t="s">
        <v>39</v>
      </c>
      <c r="AC4874" s="8"/>
      <c r="AD4874" s="8"/>
      <c r="AE4874" s="5" t="s">
        <v>59</v>
      </c>
      <c r="AI4874" s="5" t="s">
        <v>289</v>
      </c>
      <c r="AJ4874" s="8" t="s">
        <v>59</v>
      </c>
      <c r="AK4874" s="8" t="s">
        <v>59</v>
      </c>
      <c r="AL4874" s="9"/>
    </row>
    <row r="4875" spans="1:38" hidden="1" x14ac:dyDescent="0.2">
      <c r="A4875" s="12">
        <v>4095</v>
      </c>
      <c r="B4875" s="12">
        <v>2</v>
      </c>
      <c r="C4875" s="11" t="s">
        <v>1691</v>
      </c>
      <c r="D4875" s="11" t="s">
        <v>1692</v>
      </c>
      <c r="E4875" s="12">
        <v>2002</v>
      </c>
      <c r="F4875" s="11" t="s">
        <v>1336</v>
      </c>
      <c r="G4875" s="13">
        <v>1</v>
      </c>
      <c r="H4875" s="14"/>
      <c r="I4875" s="13"/>
      <c r="J4875" s="11"/>
      <c r="K4875" s="11"/>
      <c r="L4875" s="11" t="s">
        <v>60</v>
      </c>
      <c r="M4875" s="11" t="s">
        <v>53</v>
      </c>
      <c r="N4875" s="12">
        <v>1937</v>
      </c>
      <c r="O4875" s="11" t="s">
        <v>48</v>
      </c>
      <c r="P4875" s="11"/>
      <c r="Q4875" s="11"/>
      <c r="R4875" s="14"/>
      <c r="S4875" s="11" t="s">
        <v>37</v>
      </c>
      <c r="T4875" s="11"/>
      <c r="U4875" s="5" t="s">
        <v>573</v>
      </c>
      <c r="X4875" s="5" t="s">
        <v>33</v>
      </c>
      <c r="Y4875" s="5" t="s">
        <v>32</v>
      </c>
      <c r="Z4875" s="5" t="s">
        <v>20</v>
      </c>
      <c r="AA4875" s="9"/>
      <c r="AB4875" s="5" t="s">
        <v>39</v>
      </c>
      <c r="AC4875" s="8"/>
      <c r="AD4875" s="8"/>
      <c r="AE4875" s="5" t="s">
        <v>59</v>
      </c>
      <c r="AI4875" s="5" t="s">
        <v>289</v>
      </c>
      <c r="AJ4875" s="8" t="s">
        <v>59</v>
      </c>
      <c r="AK4875" s="8" t="s">
        <v>59</v>
      </c>
      <c r="AL4875" s="9"/>
    </row>
    <row r="4876" spans="1:38" hidden="1" x14ac:dyDescent="0.2">
      <c r="A4876" s="12">
        <v>4095</v>
      </c>
      <c r="B4876" s="12">
        <v>3</v>
      </c>
      <c r="C4876" s="11" t="s">
        <v>1691</v>
      </c>
      <c r="D4876" s="11" t="s">
        <v>1692</v>
      </c>
      <c r="E4876" s="12">
        <v>2002</v>
      </c>
      <c r="F4876" s="11" t="s">
        <v>1648</v>
      </c>
      <c r="G4876" s="13">
        <v>6.2E-2</v>
      </c>
      <c r="H4876" s="14"/>
      <c r="I4876" s="13"/>
      <c r="J4876" s="11"/>
      <c r="K4876" s="11"/>
      <c r="L4876" s="11" t="s">
        <v>137</v>
      </c>
      <c r="M4876" s="11" t="s">
        <v>53</v>
      </c>
      <c r="N4876" s="12" t="s">
        <v>67</v>
      </c>
      <c r="O4876" s="11" t="s">
        <v>48</v>
      </c>
      <c r="P4876" s="11"/>
      <c r="Q4876" s="11"/>
      <c r="R4876" s="14"/>
      <c r="S4876" s="11" t="s">
        <v>37</v>
      </c>
      <c r="T4876" s="11"/>
      <c r="X4876" s="5" t="s">
        <v>33</v>
      </c>
      <c r="Y4876" s="5" t="s">
        <v>32</v>
      </c>
      <c r="Z4876" s="5" t="s">
        <v>20</v>
      </c>
      <c r="AA4876" s="9"/>
      <c r="AB4876" s="5" t="s">
        <v>105</v>
      </c>
      <c r="AC4876" s="5" t="s">
        <v>506</v>
      </c>
      <c r="AD4876" s="8"/>
      <c r="AE4876" s="5" t="s">
        <v>41</v>
      </c>
      <c r="AI4876" s="5" t="s">
        <v>289</v>
      </c>
      <c r="AJ4876" s="8" t="s">
        <v>59</v>
      </c>
      <c r="AK4876" s="8" t="s">
        <v>59</v>
      </c>
      <c r="AL4876" s="9" t="s">
        <v>1693</v>
      </c>
    </row>
    <row r="4877" spans="1:38" hidden="1" x14ac:dyDescent="0.2">
      <c r="A4877" s="12">
        <v>4095</v>
      </c>
      <c r="B4877" s="12">
        <v>4</v>
      </c>
      <c r="C4877" s="11" t="s">
        <v>1691</v>
      </c>
      <c r="D4877" s="11" t="s">
        <v>1692</v>
      </c>
      <c r="E4877" s="12">
        <v>2002</v>
      </c>
      <c r="F4877" s="11" t="s">
        <v>1648</v>
      </c>
      <c r="G4877" s="13">
        <v>8.9999999999999993E-3</v>
      </c>
      <c r="H4877" s="14"/>
      <c r="I4877" s="13"/>
      <c r="J4877" s="11"/>
      <c r="K4877" s="11"/>
      <c r="L4877" s="11" t="s">
        <v>1322</v>
      </c>
      <c r="M4877" s="11" t="s">
        <v>53</v>
      </c>
      <c r="N4877" s="12" t="s">
        <v>67</v>
      </c>
      <c r="O4877" s="11" t="s">
        <v>48</v>
      </c>
      <c r="P4877" s="11"/>
      <c r="Q4877" s="11"/>
      <c r="R4877" s="14"/>
      <c r="S4877" s="11" t="s">
        <v>37</v>
      </c>
      <c r="T4877" s="11"/>
      <c r="X4877" s="5" t="s">
        <v>33</v>
      </c>
      <c r="Y4877" s="5" t="s">
        <v>32</v>
      </c>
      <c r="Z4877" s="5" t="s">
        <v>20</v>
      </c>
      <c r="AA4877" s="9"/>
      <c r="AB4877" s="5" t="s">
        <v>105</v>
      </c>
      <c r="AC4877" s="5" t="s">
        <v>506</v>
      </c>
      <c r="AD4877" s="8"/>
      <c r="AE4877" s="5" t="s">
        <v>41</v>
      </c>
      <c r="AI4877" s="5" t="s">
        <v>289</v>
      </c>
      <c r="AJ4877" s="8" t="s">
        <v>59</v>
      </c>
      <c r="AK4877" s="8" t="s">
        <v>59</v>
      </c>
      <c r="AL4877" s="9" t="s">
        <v>1693</v>
      </c>
    </row>
    <row r="4878" spans="1:38" hidden="1" x14ac:dyDescent="0.2">
      <c r="A4878" s="12">
        <v>4095</v>
      </c>
      <c r="B4878" s="12">
        <v>5</v>
      </c>
      <c r="C4878" s="11" t="s">
        <v>1691</v>
      </c>
      <c r="D4878" s="11" t="s">
        <v>1692</v>
      </c>
      <c r="E4878" s="12">
        <v>2002</v>
      </c>
      <c r="F4878" s="11" t="s">
        <v>1648</v>
      </c>
      <c r="G4878" s="13">
        <v>0.02</v>
      </c>
      <c r="H4878" s="14"/>
      <c r="I4878" s="13"/>
      <c r="J4878" s="11"/>
      <c r="K4878" s="11"/>
      <c r="L4878" s="11" t="s">
        <v>86</v>
      </c>
      <c r="M4878" s="11" t="s">
        <v>53</v>
      </c>
      <c r="N4878" s="12" t="s">
        <v>67</v>
      </c>
      <c r="O4878" s="11" t="s">
        <v>48</v>
      </c>
      <c r="P4878" s="11"/>
      <c r="Q4878" s="11"/>
      <c r="R4878" s="14"/>
      <c r="S4878" s="11" t="s">
        <v>37</v>
      </c>
      <c r="T4878" s="11"/>
      <c r="X4878" s="5" t="s">
        <v>33</v>
      </c>
      <c r="Y4878" s="5" t="s">
        <v>32</v>
      </c>
      <c r="Z4878" s="5" t="s">
        <v>20</v>
      </c>
      <c r="AA4878" s="9"/>
      <c r="AB4878" s="5" t="s">
        <v>105</v>
      </c>
      <c r="AC4878" s="5" t="s">
        <v>506</v>
      </c>
      <c r="AD4878" s="8"/>
      <c r="AE4878" s="5" t="s">
        <v>41</v>
      </c>
      <c r="AI4878" s="5" t="s">
        <v>289</v>
      </c>
      <c r="AJ4878" s="8" t="s">
        <v>59</v>
      </c>
      <c r="AK4878" s="8" t="s">
        <v>59</v>
      </c>
      <c r="AL4878" s="9" t="s">
        <v>1693</v>
      </c>
    </row>
    <row r="4879" spans="1:38" hidden="1" x14ac:dyDescent="0.2">
      <c r="A4879" s="12">
        <v>4095</v>
      </c>
      <c r="B4879" s="12">
        <v>6</v>
      </c>
      <c r="C4879" s="11" t="s">
        <v>1691</v>
      </c>
      <c r="D4879" s="11" t="s">
        <v>1692</v>
      </c>
      <c r="E4879" s="12">
        <v>2002</v>
      </c>
      <c r="F4879" s="11" t="s">
        <v>1648</v>
      </c>
      <c r="G4879" s="13">
        <v>3.1E-2</v>
      </c>
      <c r="H4879" s="14"/>
      <c r="I4879" s="13"/>
      <c r="J4879" s="11"/>
      <c r="K4879" s="11"/>
      <c r="L4879" s="11" t="s">
        <v>87</v>
      </c>
      <c r="M4879" s="11" t="s">
        <v>53</v>
      </c>
      <c r="N4879" s="12" t="s">
        <v>67</v>
      </c>
      <c r="O4879" s="11" t="s">
        <v>48</v>
      </c>
      <c r="P4879" s="11"/>
      <c r="Q4879" s="11"/>
      <c r="R4879" s="14"/>
      <c r="S4879" s="11" t="s">
        <v>37</v>
      </c>
      <c r="T4879" s="11"/>
      <c r="X4879" s="5" t="s">
        <v>33</v>
      </c>
      <c r="Y4879" s="5" t="s">
        <v>32</v>
      </c>
      <c r="Z4879" s="5" t="s">
        <v>20</v>
      </c>
      <c r="AA4879" s="9"/>
      <c r="AB4879" s="5" t="s">
        <v>105</v>
      </c>
      <c r="AC4879" s="5" t="s">
        <v>506</v>
      </c>
      <c r="AD4879" s="8"/>
      <c r="AE4879" s="5" t="s">
        <v>41</v>
      </c>
      <c r="AI4879" s="5" t="s">
        <v>289</v>
      </c>
      <c r="AJ4879" s="8" t="s">
        <v>59</v>
      </c>
      <c r="AK4879" s="8" t="s">
        <v>59</v>
      </c>
      <c r="AL4879" s="9" t="s">
        <v>1693</v>
      </c>
    </row>
    <row r="4880" spans="1:38" hidden="1" x14ac:dyDescent="0.2">
      <c r="A4880" s="12">
        <v>4095</v>
      </c>
      <c r="B4880" s="12">
        <v>7</v>
      </c>
      <c r="C4880" s="11" t="s">
        <v>1691</v>
      </c>
      <c r="D4880" s="11" t="s">
        <v>1692</v>
      </c>
      <c r="E4880" s="12">
        <v>2002</v>
      </c>
      <c r="F4880" s="11" t="s">
        <v>1648</v>
      </c>
      <c r="G4880" s="13">
        <v>5.0999999999999997E-2</v>
      </c>
      <c r="H4880" s="14"/>
      <c r="I4880" s="13"/>
      <c r="J4880" s="11"/>
      <c r="K4880" s="11"/>
      <c r="L4880" s="11" t="s">
        <v>1694</v>
      </c>
      <c r="M4880" s="11" t="s">
        <v>53</v>
      </c>
      <c r="N4880" s="12" t="s">
        <v>67</v>
      </c>
      <c r="O4880" s="11" t="s">
        <v>48</v>
      </c>
      <c r="P4880" s="11"/>
      <c r="Q4880" s="11"/>
      <c r="R4880" s="14"/>
      <c r="S4880" s="11" t="s">
        <v>37</v>
      </c>
      <c r="T4880" s="11"/>
      <c r="X4880" s="5" t="s">
        <v>33</v>
      </c>
      <c r="Y4880" s="5" t="s">
        <v>32</v>
      </c>
      <c r="Z4880" s="5" t="s">
        <v>20</v>
      </c>
      <c r="AA4880" s="9"/>
      <c r="AB4880" s="5" t="s">
        <v>105</v>
      </c>
      <c r="AC4880" s="5" t="s">
        <v>506</v>
      </c>
      <c r="AD4880" s="8"/>
      <c r="AE4880" s="5" t="s">
        <v>41</v>
      </c>
      <c r="AI4880" s="5" t="s">
        <v>289</v>
      </c>
      <c r="AJ4880" s="8" t="s">
        <v>59</v>
      </c>
      <c r="AK4880" s="8" t="s">
        <v>59</v>
      </c>
      <c r="AL4880" s="9" t="s">
        <v>1693</v>
      </c>
    </row>
    <row r="4881" spans="1:38" hidden="1" x14ac:dyDescent="0.2">
      <c r="A4881" s="12">
        <v>4095</v>
      </c>
      <c r="B4881" s="12">
        <v>8</v>
      </c>
      <c r="C4881" s="11" t="s">
        <v>1691</v>
      </c>
      <c r="D4881" s="11" t="s">
        <v>1692</v>
      </c>
      <c r="E4881" s="12">
        <v>2002</v>
      </c>
      <c r="F4881" s="11" t="s">
        <v>1648</v>
      </c>
      <c r="G4881" s="13">
        <v>1</v>
      </c>
      <c r="H4881" s="14"/>
      <c r="I4881" s="13"/>
      <c r="J4881" s="11"/>
      <c r="K4881" s="11"/>
      <c r="L4881" s="11" t="s">
        <v>1695</v>
      </c>
      <c r="M4881" s="11" t="s">
        <v>53</v>
      </c>
      <c r="N4881" s="12" t="s">
        <v>67</v>
      </c>
      <c r="O4881" s="11" t="s">
        <v>48</v>
      </c>
      <c r="P4881" s="11"/>
      <c r="Q4881" s="11"/>
      <c r="R4881" s="14"/>
      <c r="S4881" s="11" t="s">
        <v>37</v>
      </c>
      <c r="T4881" s="11"/>
      <c r="X4881" s="5" t="s">
        <v>33</v>
      </c>
      <c r="Y4881" s="5" t="s">
        <v>32</v>
      </c>
      <c r="Z4881" s="5" t="s">
        <v>20</v>
      </c>
      <c r="AA4881" s="9"/>
      <c r="AB4881" s="5" t="s">
        <v>105</v>
      </c>
      <c r="AC4881" s="5" t="s">
        <v>506</v>
      </c>
      <c r="AD4881" s="8"/>
      <c r="AE4881" s="5" t="s">
        <v>41</v>
      </c>
      <c r="AI4881" s="5" t="s">
        <v>289</v>
      </c>
      <c r="AJ4881" s="8" t="s">
        <v>59</v>
      </c>
      <c r="AK4881" s="8" t="s">
        <v>59</v>
      </c>
      <c r="AL4881" s="9" t="s">
        <v>1693</v>
      </c>
    </row>
    <row r="4882" spans="1:38" hidden="1" x14ac:dyDescent="0.2">
      <c r="A4882" s="12">
        <v>4095</v>
      </c>
      <c r="B4882" s="12">
        <v>9</v>
      </c>
      <c r="C4882" s="11" t="s">
        <v>1691</v>
      </c>
      <c r="D4882" s="11" t="s">
        <v>1692</v>
      </c>
      <c r="E4882" s="12">
        <v>2002</v>
      </c>
      <c r="F4882" s="11" t="s">
        <v>1648</v>
      </c>
      <c r="G4882" s="13">
        <v>6.2E-2</v>
      </c>
      <c r="H4882" s="14"/>
      <c r="I4882" s="13"/>
      <c r="J4882" s="11"/>
      <c r="K4882" s="11"/>
      <c r="L4882" s="11" t="s">
        <v>137</v>
      </c>
      <c r="M4882" s="11" t="s">
        <v>57</v>
      </c>
      <c r="N4882" s="12" t="s">
        <v>67</v>
      </c>
      <c r="O4882" s="11" t="s">
        <v>48</v>
      </c>
      <c r="P4882" s="11"/>
      <c r="Q4882" s="11"/>
      <c r="R4882" s="14"/>
      <c r="S4882" s="11" t="s">
        <v>37</v>
      </c>
      <c r="T4882" s="11"/>
      <c r="X4882" s="5" t="s">
        <v>33</v>
      </c>
      <c r="Y4882" s="5" t="s">
        <v>32</v>
      </c>
      <c r="Z4882" s="5" t="s">
        <v>20</v>
      </c>
      <c r="AA4882" s="9"/>
      <c r="AB4882" s="5" t="s">
        <v>105</v>
      </c>
      <c r="AC4882" s="5" t="s">
        <v>506</v>
      </c>
      <c r="AD4882" s="8"/>
      <c r="AE4882" s="5" t="s">
        <v>41</v>
      </c>
      <c r="AI4882" s="5" t="s">
        <v>289</v>
      </c>
      <c r="AJ4882" s="8" t="s">
        <v>59</v>
      </c>
      <c r="AK4882" s="8" t="s">
        <v>59</v>
      </c>
      <c r="AL4882" s="9" t="s">
        <v>1693</v>
      </c>
    </row>
    <row r="4883" spans="1:38" hidden="1" x14ac:dyDescent="0.2">
      <c r="A4883" s="12">
        <v>4095</v>
      </c>
      <c r="B4883" s="12">
        <v>10</v>
      </c>
      <c r="C4883" s="11" t="s">
        <v>1691</v>
      </c>
      <c r="D4883" s="11" t="s">
        <v>1692</v>
      </c>
      <c r="E4883" s="12">
        <v>2002</v>
      </c>
      <c r="F4883" s="11" t="s">
        <v>1648</v>
      </c>
      <c r="G4883" s="13">
        <v>1E-3</v>
      </c>
      <c r="H4883" s="14"/>
      <c r="I4883" s="13"/>
      <c r="J4883" s="11"/>
      <c r="K4883" s="11"/>
      <c r="L4883" s="11" t="s">
        <v>1322</v>
      </c>
      <c r="M4883" s="11" t="s">
        <v>57</v>
      </c>
      <c r="N4883" s="12" t="s">
        <v>67</v>
      </c>
      <c r="O4883" s="11" t="s">
        <v>48</v>
      </c>
      <c r="P4883" s="11"/>
      <c r="Q4883" s="11"/>
      <c r="R4883" s="14"/>
      <c r="S4883" s="11" t="s">
        <v>37</v>
      </c>
      <c r="T4883" s="11"/>
      <c r="X4883" s="5" t="s">
        <v>33</v>
      </c>
      <c r="Y4883" s="5" t="s">
        <v>32</v>
      </c>
      <c r="Z4883" s="5" t="s">
        <v>20</v>
      </c>
      <c r="AA4883" s="9"/>
      <c r="AB4883" s="5" t="s">
        <v>105</v>
      </c>
      <c r="AC4883" s="5" t="s">
        <v>506</v>
      </c>
      <c r="AD4883" s="8"/>
      <c r="AE4883" s="5" t="s">
        <v>41</v>
      </c>
      <c r="AI4883" s="5" t="s">
        <v>289</v>
      </c>
      <c r="AJ4883" s="8" t="s">
        <v>59</v>
      </c>
      <c r="AK4883" s="8" t="s">
        <v>59</v>
      </c>
      <c r="AL4883" s="9" t="s">
        <v>1693</v>
      </c>
    </row>
    <row r="4884" spans="1:38" hidden="1" x14ac:dyDescent="0.2">
      <c r="A4884" s="12">
        <v>4095</v>
      </c>
      <c r="B4884" s="12">
        <v>11</v>
      </c>
      <c r="C4884" s="11" t="s">
        <v>1691</v>
      </c>
      <c r="D4884" s="11" t="s">
        <v>1692</v>
      </c>
      <c r="E4884" s="12">
        <v>2002</v>
      </c>
      <c r="F4884" s="11" t="s">
        <v>1648</v>
      </c>
      <c r="G4884" s="13">
        <v>4.0000000000000001E-3</v>
      </c>
      <c r="H4884" s="14"/>
      <c r="I4884" s="13"/>
      <c r="J4884" s="11"/>
      <c r="K4884" s="11"/>
      <c r="L4884" s="11" t="s">
        <v>86</v>
      </c>
      <c r="M4884" s="11" t="s">
        <v>57</v>
      </c>
      <c r="N4884" s="12" t="s">
        <v>67</v>
      </c>
      <c r="O4884" s="11" t="s">
        <v>48</v>
      </c>
      <c r="P4884" s="11"/>
      <c r="Q4884" s="11"/>
      <c r="R4884" s="14"/>
      <c r="S4884" s="11" t="s">
        <v>37</v>
      </c>
      <c r="T4884" s="11"/>
      <c r="X4884" s="5" t="s">
        <v>33</v>
      </c>
      <c r="Y4884" s="5" t="s">
        <v>32</v>
      </c>
      <c r="Z4884" s="5" t="s">
        <v>20</v>
      </c>
      <c r="AA4884" s="9"/>
      <c r="AB4884" s="5" t="s">
        <v>105</v>
      </c>
      <c r="AC4884" s="5" t="s">
        <v>506</v>
      </c>
      <c r="AD4884" s="8"/>
      <c r="AE4884" s="5" t="s">
        <v>41</v>
      </c>
      <c r="AI4884" s="5" t="s">
        <v>289</v>
      </c>
      <c r="AJ4884" s="8" t="s">
        <v>59</v>
      </c>
      <c r="AK4884" s="8" t="s">
        <v>59</v>
      </c>
      <c r="AL4884" s="9" t="s">
        <v>1693</v>
      </c>
    </row>
    <row r="4885" spans="1:38" hidden="1" x14ac:dyDescent="0.2">
      <c r="A4885" s="12">
        <v>4095</v>
      </c>
      <c r="B4885" s="12">
        <v>12</v>
      </c>
      <c r="C4885" s="11" t="s">
        <v>1691</v>
      </c>
      <c r="D4885" s="11" t="s">
        <v>1692</v>
      </c>
      <c r="E4885" s="12">
        <v>2002</v>
      </c>
      <c r="F4885" s="11" t="s">
        <v>1648</v>
      </c>
      <c r="G4885" s="13">
        <v>3.0000000000000001E-3</v>
      </c>
      <c r="H4885" s="14"/>
      <c r="I4885" s="13"/>
      <c r="J4885" s="11"/>
      <c r="K4885" s="11"/>
      <c r="L4885" s="11" t="s">
        <v>87</v>
      </c>
      <c r="M4885" s="11" t="s">
        <v>57</v>
      </c>
      <c r="N4885" s="12" t="s">
        <v>67</v>
      </c>
      <c r="O4885" s="11" t="s">
        <v>48</v>
      </c>
      <c r="P4885" s="11"/>
      <c r="Q4885" s="11"/>
      <c r="R4885" s="14"/>
      <c r="S4885" s="11" t="s">
        <v>37</v>
      </c>
      <c r="T4885" s="11"/>
      <c r="X4885" s="5" t="s">
        <v>33</v>
      </c>
      <c r="Y4885" s="5" t="s">
        <v>32</v>
      </c>
      <c r="Z4885" s="5" t="s">
        <v>20</v>
      </c>
      <c r="AA4885" s="9"/>
      <c r="AB4885" s="5" t="s">
        <v>105</v>
      </c>
      <c r="AC4885" s="5" t="s">
        <v>506</v>
      </c>
      <c r="AD4885" s="8"/>
      <c r="AE4885" s="5" t="s">
        <v>41</v>
      </c>
      <c r="AI4885" s="5" t="s">
        <v>289</v>
      </c>
      <c r="AJ4885" s="8" t="s">
        <v>59</v>
      </c>
      <c r="AK4885" s="8" t="s">
        <v>59</v>
      </c>
      <c r="AL4885" s="9" t="s">
        <v>1693</v>
      </c>
    </row>
    <row r="4886" spans="1:38" hidden="1" x14ac:dyDescent="0.2">
      <c r="A4886" s="12">
        <v>4095</v>
      </c>
      <c r="B4886" s="12">
        <v>13</v>
      </c>
      <c r="C4886" s="11" t="s">
        <v>1691</v>
      </c>
      <c r="D4886" s="11" t="s">
        <v>1692</v>
      </c>
      <c r="E4886" s="12">
        <v>2002</v>
      </c>
      <c r="F4886" s="11" t="s">
        <v>1648</v>
      </c>
      <c r="G4886" s="13">
        <v>1.2E-2</v>
      </c>
      <c r="H4886" s="14"/>
      <c r="I4886" s="13"/>
      <c r="J4886" s="11"/>
      <c r="K4886" s="11"/>
      <c r="L4886" s="11" t="s">
        <v>1694</v>
      </c>
      <c r="M4886" s="11" t="s">
        <v>57</v>
      </c>
      <c r="N4886" s="12" t="s">
        <v>67</v>
      </c>
      <c r="O4886" s="11" t="s">
        <v>48</v>
      </c>
      <c r="P4886" s="11"/>
      <c r="Q4886" s="11"/>
      <c r="R4886" s="14"/>
      <c r="S4886" s="11" t="s">
        <v>37</v>
      </c>
      <c r="T4886" s="11"/>
      <c r="X4886" s="5" t="s">
        <v>33</v>
      </c>
      <c r="Y4886" s="5" t="s">
        <v>32</v>
      </c>
      <c r="Z4886" s="5" t="s">
        <v>20</v>
      </c>
      <c r="AA4886" s="9"/>
      <c r="AB4886" s="5" t="s">
        <v>105</v>
      </c>
      <c r="AC4886" s="5" t="s">
        <v>506</v>
      </c>
      <c r="AD4886" s="8"/>
      <c r="AE4886" s="5" t="s">
        <v>41</v>
      </c>
      <c r="AI4886" s="5" t="s">
        <v>289</v>
      </c>
      <c r="AJ4886" s="8" t="s">
        <v>59</v>
      </c>
      <c r="AK4886" s="8" t="s">
        <v>59</v>
      </c>
      <c r="AL4886" s="9" t="s">
        <v>1693</v>
      </c>
    </row>
    <row r="4887" spans="1:38" hidden="1" x14ac:dyDescent="0.2">
      <c r="A4887" s="12">
        <v>4095</v>
      </c>
      <c r="B4887" s="12">
        <v>14</v>
      </c>
      <c r="C4887" s="11" t="s">
        <v>1691</v>
      </c>
      <c r="D4887" s="11" t="s">
        <v>1692</v>
      </c>
      <c r="E4887" s="12">
        <v>2002</v>
      </c>
      <c r="F4887" s="11" t="s">
        <v>1648</v>
      </c>
      <c r="G4887" s="13">
        <v>1.6E-2</v>
      </c>
      <c r="H4887" s="14"/>
      <c r="I4887" s="13"/>
      <c r="J4887" s="11"/>
      <c r="K4887" s="11"/>
      <c r="L4887" s="11" t="s">
        <v>1695</v>
      </c>
      <c r="M4887" s="11" t="s">
        <v>57</v>
      </c>
      <c r="N4887" s="12" t="s">
        <v>67</v>
      </c>
      <c r="O4887" s="11" t="s">
        <v>48</v>
      </c>
      <c r="P4887" s="11"/>
      <c r="Q4887" s="11"/>
      <c r="R4887" s="14"/>
      <c r="S4887" s="11" t="s">
        <v>37</v>
      </c>
      <c r="T4887" s="11"/>
      <c r="X4887" s="5" t="s">
        <v>33</v>
      </c>
      <c r="Y4887" s="5" t="s">
        <v>32</v>
      </c>
      <c r="Z4887" s="5" t="s">
        <v>20</v>
      </c>
      <c r="AA4887" s="9"/>
      <c r="AB4887" s="5" t="s">
        <v>105</v>
      </c>
      <c r="AC4887" s="5" t="s">
        <v>506</v>
      </c>
      <c r="AD4887" s="8"/>
      <c r="AE4887" s="5" t="s">
        <v>41</v>
      </c>
      <c r="AI4887" s="5" t="s">
        <v>289</v>
      </c>
      <c r="AJ4887" s="8" t="s">
        <v>59</v>
      </c>
      <c r="AK4887" s="8" t="s">
        <v>59</v>
      </c>
      <c r="AL4887" s="9" t="s">
        <v>1693</v>
      </c>
    </row>
    <row r="4888" spans="1:38" hidden="1" x14ac:dyDescent="0.2">
      <c r="A4888" s="12">
        <v>4095</v>
      </c>
      <c r="B4888" s="12">
        <v>15</v>
      </c>
      <c r="C4888" s="11" t="s">
        <v>1691</v>
      </c>
      <c r="D4888" s="11" t="s">
        <v>1692</v>
      </c>
      <c r="E4888" s="12">
        <v>2002</v>
      </c>
      <c r="F4888" s="11" t="s">
        <v>1648</v>
      </c>
      <c r="G4888" s="13">
        <v>1</v>
      </c>
      <c r="H4888" s="14"/>
      <c r="I4888" s="13"/>
      <c r="J4888" s="11"/>
      <c r="K4888" s="11"/>
      <c r="L4888" s="11" t="s">
        <v>1696</v>
      </c>
      <c r="M4888" s="11" t="s">
        <v>57</v>
      </c>
      <c r="N4888" s="12" t="s">
        <v>67</v>
      </c>
      <c r="O4888" s="11" t="s">
        <v>48</v>
      </c>
      <c r="P4888" s="11"/>
      <c r="Q4888" s="11"/>
      <c r="R4888" s="14"/>
      <c r="S4888" s="11" t="s">
        <v>37</v>
      </c>
      <c r="T4888" s="11"/>
      <c r="X4888" s="5" t="s">
        <v>33</v>
      </c>
      <c r="Y4888" s="5" t="s">
        <v>32</v>
      </c>
      <c r="Z4888" s="5" t="s">
        <v>20</v>
      </c>
      <c r="AA4888" s="9"/>
      <c r="AB4888" s="5" t="s">
        <v>105</v>
      </c>
      <c r="AC4888" s="5" t="s">
        <v>506</v>
      </c>
      <c r="AD4888" s="8"/>
      <c r="AE4888" s="5" t="s">
        <v>41</v>
      </c>
      <c r="AI4888" s="5" t="s">
        <v>289</v>
      </c>
      <c r="AJ4888" s="8" t="s">
        <v>59</v>
      </c>
      <c r="AK4888" s="8" t="s">
        <v>59</v>
      </c>
      <c r="AL4888" s="9" t="s">
        <v>1693</v>
      </c>
    </row>
    <row r="4889" spans="1:38" hidden="1" x14ac:dyDescent="0.2">
      <c r="A4889" s="12">
        <v>4095</v>
      </c>
      <c r="B4889" s="12">
        <v>16</v>
      </c>
      <c r="C4889" s="11" t="s">
        <v>1691</v>
      </c>
      <c r="D4889" s="11" t="s">
        <v>1692</v>
      </c>
      <c r="E4889" s="12">
        <v>2002</v>
      </c>
      <c r="F4889" s="11" t="s">
        <v>213</v>
      </c>
      <c r="G4889" s="13">
        <v>0.39516129030000002</v>
      </c>
      <c r="H4889" s="14">
        <v>49</v>
      </c>
      <c r="I4889" s="13"/>
      <c r="J4889" s="11"/>
      <c r="K4889" s="11"/>
      <c r="L4889" s="11"/>
      <c r="M4889" s="11"/>
      <c r="N4889" s="12">
        <v>1998</v>
      </c>
      <c r="O4889" s="11" t="s">
        <v>48</v>
      </c>
      <c r="P4889" s="11" t="s">
        <v>626</v>
      </c>
      <c r="Q4889" s="11"/>
      <c r="R4889" s="14"/>
      <c r="S4889" s="11" t="s">
        <v>37</v>
      </c>
      <c r="T4889" s="11"/>
      <c r="U4889" s="5" t="s">
        <v>35</v>
      </c>
      <c r="X4889" s="5" t="s">
        <v>33</v>
      </c>
      <c r="Y4889" s="5" t="s">
        <v>32</v>
      </c>
      <c r="Z4889" s="5" t="s">
        <v>20</v>
      </c>
      <c r="AA4889" s="9"/>
      <c r="AB4889" s="5" t="s">
        <v>105</v>
      </c>
      <c r="AC4889" s="5" t="s">
        <v>506</v>
      </c>
      <c r="AD4889" s="8"/>
      <c r="AE4889" s="5" t="s">
        <v>41</v>
      </c>
      <c r="AI4889" s="5" t="s">
        <v>289</v>
      </c>
      <c r="AJ4889" s="8" t="s">
        <v>59</v>
      </c>
      <c r="AK4889" s="8" t="s">
        <v>59</v>
      </c>
      <c r="AL4889" s="9"/>
    </row>
    <row r="4890" spans="1:38" hidden="1" x14ac:dyDescent="0.2">
      <c r="A4890" s="12">
        <v>4095</v>
      </c>
      <c r="B4890" s="12">
        <v>17</v>
      </c>
      <c r="C4890" s="11" t="s">
        <v>1691</v>
      </c>
      <c r="D4890" s="11" t="s">
        <v>1692</v>
      </c>
      <c r="E4890" s="12">
        <v>2002</v>
      </c>
      <c r="F4890" s="11" t="s">
        <v>1331</v>
      </c>
      <c r="G4890" s="13">
        <v>157</v>
      </c>
      <c r="H4890" s="14">
        <v>157</v>
      </c>
      <c r="I4890" s="13"/>
      <c r="J4890" s="11"/>
      <c r="K4890" s="11"/>
      <c r="L4890" s="11"/>
      <c r="M4890" s="11" t="s">
        <v>53</v>
      </c>
      <c r="N4890" s="12" t="s">
        <v>1697</v>
      </c>
      <c r="O4890" s="11" t="s">
        <v>48</v>
      </c>
      <c r="P4890" s="11"/>
      <c r="Q4890" s="11"/>
      <c r="R4890" s="14"/>
      <c r="S4890" s="11" t="s">
        <v>37</v>
      </c>
      <c r="T4890" s="11"/>
      <c r="X4890" s="5" t="s">
        <v>33</v>
      </c>
      <c r="Y4890" s="5" t="s">
        <v>32</v>
      </c>
      <c r="Z4890" s="5" t="s">
        <v>20</v>
      </c>
      <c r="AA4890" s="9"/>
      <c r="AB4890" s="5" t="s">
        <v>105</v>
      </c>
      <c r="AC4890" s="5" t="s">
        <v>506</v>
      </c>
      <c r="AD4890" s="8"/>
      <c r="AE4890" s="5" t="s">
        <v>41</v>
      </c>
      <c r="AI4890" s="5" t="s">
        <v>289</v>
      </c>
      <c r="AJ4890" s="8" t="s">
        <v>59</v>
      </c>
      <c r="AK4890" s="8" t="s">
        <v>59</v>
      </c>
      <c r="AL4890" s="9" t="s">
        <v>264</v>
      </c>
    </row>
    <row r="4891" spans="1:38" hidden="1" x14ac:dyDescent="0.2">
      <c r="A4891" s="12">
        <v>4095</v>
      </c>
      <c r="B4891" s="12">
        <v>18</v>
      </c>
      <c r="C4891" s="11" t="s">
        <v>1691</v>
      </c>
      <c r="D4891" s="11" t="s">
        <v>1692</v>
      </c>
      <c r="E4891" s="12">
        <v>2002</v>
      </c>
      <c r="F4891" s="11" t="s">
        <v>1331</v>
      </c>
      <c r="G4891" s="13">
        <v>163</v>
      </c>
      <c r="H4891" s="14">
        <v>163</v>
      </c>
      <c r="I4891" s="13"/>
      <c r="J4891" s="11"/>
      <c r="K4891" s="11"/>
      <c r="L4891" s="11"/>
      <c r="M4891" s="11" t="s">
        <v>57</v>
      </c>
      <c r="N4891" s="12" t="s">
        <v>1697</v>
      </c>
      <c r="O4891" s="11" t="s">
        <v>48</v>
      </c>
      <c r="P4891" s="11"/>
      <c r="Q4891" s="11"/>
      <c r="R4891" s="14"/>
      <c r="S4891" s="11" t="s">
        <v>37</v>
      </c>
      <c r="T4891" s="11"/>
      <c r="X4891" s="5" t="s">
        <v>33</v>
      </c>
      <c r="Y4891" s="5" t="s">
        <v>32</v>
      </c>
      <c r="Z4891" s="5" t="s">
        <v>20</v>
      </c>
      <c r="AA4891" s="9"/>
      <c r="AB4891" s="5" t="s">
        <v>105</v>
      </c>
      <c r="AC4891" s="5" t="s">
        <v>506</v>
      </c>
      <c r="AD4891" s="8"/>
      <c r="AE4891" s="5" t="s">
        <v>41</v>
      </c>
      <c r="AI4891" s="5" t="s">
        <v>289</v>
      </c>
      <c r="AJ4891" s="8" t="s">
        <v>59</v>
      </c>
      <c r="AK4891" s="8" t="s">
        <v>59</v>
      </c>
      <c r="AL4891" s="9" t="s">
        <v>264</v>
      </c>
    </row>
    <row r="4892" spans="1:38" hidden="1" x14ac:dyDescent="0.2">
      <c r="A4892" s="12">
        <v>4095</v>
      </c>
      <c r="B4892" s="12">
        <v>19</v>
      </c>
      <c r="C4892" s="11" t="s">
        <v>1691</v>
      </c>
      <c r="D4892" s="11" t="s">
        <v>1692</v>
      </c>
      <c r="E4892" s="12">
        <v>2002</v>
      </c>
      <c r="F4892" s="11" t="s">
        <v>1648</v>
      </c>
      <c r="G4892" s="13">
        <v>4.6354838709677403E-2</v>
      </c>
      <c r="H4892" s="14"/>
      <c r="I4892" s="13"/>
      <c r="J4892" s="11"/>
      <c r="K4892" s="11"/>
      <c r="L4892" s="11"/>
      <c r="M4892" s="11"/>
      <c r="N4892" s="12" t="s">
        <v>1699</v>
      </c>
      <c r="O4892" s="11" t="s">
        <v>48</v>
      </c>
      <c r="P4892" s="11"/>
      <c r="Q4892" s="11"/>
      <c r="R4892" s="14"/>
      <c r="S4892" s="11" t="s">
        <v>37</v>
      </c>
      <c r="T4892" s="11"/>
      <c r="X4892" s="5" t="s">
        <v>33</v>
      </c>
      <c r="Y4892" s="5" t="s">
        <v>32</v>
      </c>
      <c r="Z4892" s="5" t="s">
        <v>20</v>
      </c>
      <c r="AA4892" s="9"/>
      <c r="AB4892" s="5" t="s">
        <v>105</v>
      </c>
      <c r="AC4892" s="5" t="s">
        <v>506</v>
      </c>
      <c r="AD4892" s="8"/>
      <c r="AE4892" s="5" t="s">
        <v>41</v>
      </c>
      <c r="AI4892" s="5" t="s">
        <v>289</v>
      </c>
      <c r="AJ4892" s="8" t="s">
        <v>59</v>
      </c>
      <c r="AK4892" s="8" t="s">
        <v>59</v>
      </c>
      <c r="AL4892" s="9" t="s">
        <v>1698</v>
      </c>
    </row>
    <row r="4893" spans="1:38" hidden="1" x14ac:dyDescent="0.2">
      <c r="A4893" s="12">
        <v>4095</v>
      </c>
      <c r="B4893" s="12">
        <v>20</v>
      </c>
      <c r="C4893" s="11" t="s">
        <v>1691</v>
      </c>
      <c r="D4893" s="11" t="s">
        <v>1692</v>
      </c>
      <c r="E4893" s="12">
        <v>2002</v>
      </c>
      <c r="F4893" s="11" t="s">
        <v>1648</v>
      </c>
      <c r="G4893" s="13">
        <v>4.6354838709677403E-2</v>
      </c>
      <c r="H4893" s="14"/>
      <c r="I4893" s="13"/>
      <c r="J4893" s="11"/>
      <c r="K4893" s="11"/>
      <c r="L4893" s="11"/>
      <c r="M4893" s="11"/>
      <c r="N4893" s="12" t="s">
        <v>1700</v>
      </c>
      <c r="O4893" s="11" t="s">
        <v>48</v>
      </c>
      <c r="P4893" s="11"/>
      <c r="Q4893" s="11"/>
      <c r="R4893" s="14"/>
      <c r="S4893" s="11" t="s">
        <v>37</v>
      </c>
      <c r="T4893" s="11"/>
      <c r="X4893" s="5" t="s">
        <v>33</v>
      </c>
      <c r="Y4893" s="5" t="s">
        <v>32</v>
      </c>
      <c r="Z4893" s="5" t="s">
        <v>20</v>
      </c>
      <c r="AA4893" s="9"/>
      <c r="AB4893" s="5" t="s">
        <v>105</v>
      </c>
      <c r="AC4893" s="5" t="s">
        <v>506</v>
      </c>
      <c r="AD4893" s="8"/>
      <c r="AE4893" s="5" t="s">
        <v>41</v>
      </c>
      <c r="AI4893" s="5" t="s">
        <v>289</v>
      </c>
      <c r="AJ4893" s="8" t="s">
        <v>59</v>
      </c>
      <c r="AK4893" s="8" t="s">
        <v>59</v>
      </c>
      <c r="AL4893" s="9" t="s">
        <v>1698</v>
      </c>
    </row>
    <row r="4894" spans="1:38" hidden="1" x14ac:dyDescent="0.2">
      <c r="A4894" s="12">
        <v>4095</v>
      </c>
      <c r="B4894" s="12">
        <v>21</v>
      </c>
      <c r="C4894" s="11" t="s">
        <v>1691</v>
      </c>
      <c r="D4894" s="11" t="s">
        <v>1692</v>
      </c>
      <c r="E4894" s="12">
        <v>2002</v>
      </c>
      <c r="F4894" s="11" t="s">
        <v>1648</v>
      </c>
      <c r="G4894" s="13">
        <v>4.2064516129032302E-2</v>
      </c>
      <c r="H4894" s="14"/>
      <c r="I4894" s="13"/>
      <c r="J4894" s="11"/>
      <c r="K4894" s="11"/>
      <c r="L4894" s="11"/>
      <c r="M4894" s="11"/>
      <c r="N4894" s="12" t="s">
        <v>1701</v>
      </c>
      <c r="O4894" s="11" t="s">
        <v>48</v>
      </c>
      <c r="P4894" s="11"/>
      <c r="Q4894" s="11"/>
      <c r="R4894" s="14"/>
      <c r="S4894" s="11" t="s">
        <v>37</v>
      </c>
      <c r="T4894" s="11"/>
      <c r="X4894" s="5" t="s">
        <v>33</v>
      </c>
      <c r="Y4894" s="5" t="s">
        <v>32</v>
      </c>
      <c r="Z4894" s="5" t="s">
        <v>20</v>
      </c>
      <c r="AA4894" s="9"/>
      <c r="AB4894" s="5" t="s">
        <v>105</v>
      </c>
      <c r="AC4894" s="5" t="s">
        <v>506</v>
      </c>
      <c r="AD4894" s="8"/>
      <c r="AE4894" s="5" t="s">
        <v>41</v>
      </c>
      <c r="AI4894" s="5" t="s">
        <v>289</v>
      </c>
      <c r="AJ4894" s="8" t="s">
        <v>59</v>
      </c>
      <c r="AK4894" s="8" t="s">
        <v>59</v>
      </c>
      <c r="AL4894" s="9" t="s">
        <v>1698</v>
      </c>
    </row>
    <row r="4895" spans="1:38" hidden="1" x14ac:dyDescent="0.2">
      <c r="A4895" s="12">
        <v>4095</v>
      </c>
      <c r="B4895" s="12">
        <v>22</v>
      </c>
      <c r="C4895" s="11" t="s">
        <v>1691</v>
      </c>
      <c r="D4895" s="11" t="s">
        <v>1692</v>
      </c>
      <c r="E4895" s="12">
        <v>2002</v>
      </c>
      <c r="F4895" s="11" t="s">
        <v>1648</v>
      </c>
      <c r="G4895" s="13">
        <v>4.1048387096774198E-2</v>
      </c>
      <c r="H4895" s="14"/>
      <c r="I4895" s="13"/>
      <c r="J4895" s="11"/>
      <c r="K4895" s="11"/>
      <c r="L4895" s="11"/>
      <c r="M4895" s="11"/>
      <c r="N4895" s="12" t="s">
        <v>1702</v>
      </c>
      <c r="O4895" s="11" t="s">
        <v>48</v>
      </c>
      <c r="P4895" s="11"/>
      <c r="Q4895" s="11"/>
      <c r="R4895" s="14"/>
      <c r="S4895" s="11" t="s">
        <v>37</v>
      </c>
      <c r="T4895" s="11"/>
      <c r="X4895" s="5" t="s">
        <v>33</v>
      </c>
      <c r="Y4895" s="5" t="s">
        <v>32</v>
      </c>
      <c r="Z4895" s="5" t="s">
        <v>20</v>
      </c>
      <c r="AA4895" s="9"/>
      <c r="AB4895" s="5" t="s">
        <v>105</v>
      </c>
      <c r="AC4895" s="5" t="s">
        <v>506</v>
      </c>
      <c r="AD4895" s="8"/>
      <c r="AE4895" s="5" t="s">
        <v>41</v>
      </c>
      <c r="AI4895" s="5" t="s">
        <v>289</v>
      </c>
      <c r="AJ4895" s="8" t="s">
        <v>59</v>
      </c>
      <c r="AK4895" s="8" t="s">
        <v>59</v>
      </c>
      <c r="AL4895" s="9" t="s">
        <v>1698</v>
      </c>
    </row>
    <row r="4896" spans="1:38" hidden="1" x14ac:dyDescent="0.2">
      <c r="A4896" s="12">
        <v>4095</v>
      </c>
      <c r="B4896" s="12">
        <v>23</v>
      </c>
      <c r="C4896" s="11" t="s">
        <v>1691</v>
      </c>
      <c r="D4896" s="11" t="s">
        <v>1692</v>
      </c>
      <c r="E4896" s="12">
        <v>2002</v>
      </c>
      <c r="F4896" s="11" t="s">
        <v>1648</v>
      </c>
      <c r="G4896" s="13">
        <v>7.2661290322580604E-2</v>
      </c>
      <c r="H4896" s="14"/>
      <c r="I4896" s="13"/>
      <c r="J4896" s="11"/>
      <c r="K4896" s="11"/>
      <c r="L4896" s="11"/>
      <c r="M4896" s="11"/>
      <c r="N4896" s="12" t="s">
        <v>1703</v>
      </c>
      <c r="O4896" s="11" t="s">
        <v>48</v>
      </c>
      <c r="P4896" s="11"/>
      <c r="Q4896" s="11"/>
      <c r="R4896" s="14"/>
      <c r="S4896" s="11" t="s">
        <v>37</v>
      </c>
      <c r="T4896" s="11"/>
      <c r="X4896" s="5" t="s">
        <v>33</v>
      </c>
      <c r="Y4896" s="5" t="s">
        <v>32</v>
      </c>
      <c r="Z4896" s="5" t="s">
        <v>20</v>
      </c>
      <c r="AA4896" s="9"/>
      <c r="AB4896" s="5" t="s">
        <v>105</v>
      </c>
      <c r="AC4896" s="5" t="s">
        <v>506</v>
      </c>
      <c r="AD4896" s="8"/>
      <c r="AE4896" s="5" t="s">
        <v>41</v>
      </c>
      <c r="AI4896" s="5" t="s">
        <v>289</v>
      </c>
      <c r="AJ4896" s="8" t="s">
        <v>59</v>
      </c>
      <c r="AK4896" s="8" t="s">
        <v>59</v>
      </c>
      <c r="AL4896" s="9" t="s">
        <v>1698</v>
      </c>
    </row>
    <row r="4897" spans="1:38" hidden="1" x14ac:dyDescent="0.2">
      <c r="A4897" s="12">
        <v>4095</v>
      </c>
      <c r="B4897" s="12">
        <v>24</v>
      </c>
      <c r="C4897" s="11" t="s">
        <v>1691</v>
      </c>
      <c r="D4897" s="11" t="s">
        <v>1692</v>
      </c>
      <c r="E4897" s="12">
        <v>2002</v>
      </c>
      <c r="F4897" s="11" t="s">
        <v>1648</v>
      </c>
      <c r="G4897" s="13">
        <v>1.45161290322581E-2</v>
      </c>
      <c r="H4897" s="14"/>
      <c r="I4897" s="13"/>
      <c r="J4897" s="11"/>
      <c r="K4897" s="11"/>
      <c r="L4897" s="11"/>
      <c r="M4897" s="11"/>
      <c r="N4897" s="12" t="s">
        <v>1704</v>
      </c>
      <c r="O4897" s="11" t="s">
        <v>48</v>
      </c>
      <c r="P4897" s="11"/>
      <c r="Q4897" s="11"/>
      <c r="R4897" s="14"/>
      <c r="S4897" s="11" t="s">
        <v>37</v>
      </c>
      <c r="T4897" s="11"/>
      <c r="X4897" s="5" t="s">
        <v>33</v>
      </c>
      <c r="Y4897" s="5" t="s">
        <v>32</v>
      </c>
      <c r="Z4897" s="5" t="s">
        <v>20</v>
      </c>
      <c r="AA4897" s="9"/>
      <c r="AB4897" s="5" t="s">
        <v>105</v>
      </c>
      <c r="AC4897" s="5" t="s">
        <v>506</v>
      </c>
      <c r="AD4897" s="8"/>
      <c r="AE4897" s="5" t="s">
        <v>41</v>
      </c>
      <c r="AI4897" s="5" t="s">
        <v>289</v>
      </c>
      <c r="AJ4897" s="8" t="s">
        <v>59</v>
      </c>
      <c r="AK4897" s="8" t="s">
        <v>59</v>
      </c>
      <c r="AL4897" s="9" t="s">
        <v>1698</v>
      </c>
    </row>
    <row r="4898" spans="1:38" hidden="1" x14ac:dyDescent="0.2">
      <c r="A4898" s="12">
        <v>4095</v>
      </c>
      <c r="B4898" s="12">
        <v>25</v>
      </c>
      <c r="C4898" s="11" t="s">
        <v>1691</v>
      </c>
      <c r="D4898" s="11" t="s">
        <v>1692</v>
      </c>
      <c r="E4898" s="12">
        <v>2002</v>
      </c>
      <c r="F4898" s="11" t="s">
        <v>1648</v>
      </c>
      <c r="G4898" s="13">
        <v>1.1580645161290299E-2</v>
      </c>
      <c r="H4898" s="14"/>
      <c r="I4898" s="13"/>
      <c r="J4898" s="11"/>
      <c r="K4898" s="11"/>
      <c r="L4898" s="11"/>
      <c r="M4898" s="11"/>
      <c r="N4898" s="12" t="s">
        <v>1705</v>
      </c>
      <c r="O4898" s="11" t="s">
        <v>48</v>
      </c>
      <c r="P4898" s="11"/>
      <c r="Q4898" s="11"/>
      <c r="R4898" s="14"/>
      <c r="S4898" s="11" t="s">
        <v>37</v>
      </c>
      <c r="T4898" s="11"/>
      <c r="X4898" s="5" t="s">
        <v>33</v>
      </c>
      <c r="Y4898" s="5" t="s">
        <v>32</v>
      </c>
      <c r="Z4898" s="5" t="s">
        <v>20</v>
      </c>
      <c r="AA4898" s="9"/>
      <c r="AB4898" s="5" t="s">
        <v>105</v>
      </c>
      <c r="AC4898" s="5" t="s">
        <v>506</v>
      </c>
      <c r="AD4898" s="8"/>
      <c r="AE4898" s="5" t="s">
        <v>41</v>
      </c>
      <c r="AI4898" s="5" t="s">
        <v>289</v>
      </c>
      <c r="AJ4898" s="8" t="s">
        <v>59</v>
      </c>
      <c r="AK4898" s="8" t="s">
        <v>59</v>
      </c>
      <c r="AL4898" s="9" t="s">
        <v>1698</v>
      </c>
    </row>
    <row r="4899" spans="1:38" hidden="1" x14ac:dyDescent="0.2">
      <c r="A4899" s="12">
        <v>4095</v>
      </c>
      <c r="B4899" s="12">
        <v>26</v>
      </c>
      <c r="C4899" s="11" t="s">
        <v>1691</v>
      </c>
      <c r="D4899" s="11" t="s">
        <v>1692</v>
      </c>
      <c r="E4899" s="12">
        <v>2002</v>
      </c>
      <c r="F4899" s="11" t="s">
        <v>1648</v>
      </c>
      <c r="G4899" s="13">
        <v>8.5322580645161503E-3</v>
      </c>
      <c r="H4899" s="14"/>
      <c r="I4899" s="13"/>
      <c r="J4899" s="11"/>
      <c r="K4899" s="11"/>
      <c r="L4899" s="11"/>
      <c r="M4899" s="11"/>
      <c r="N4899" s="12" t="s">
        <v>923</v>
      </c>
      <c r="O4899" s="11" t="s">
        <v>48</v>
      </c>
      <c r="P4899" s="11"/>
      <c r="Q4899" s="11"/>
      <c r="R4899" s="14"/>
      <c r="S4899" s="11" t="s">
        <v>37</v>
      </c>
      <c r="T4899" s="11"/>
      <c r="X4899" s="5" t="s">
        <v>33</v>
      </c>
      <c r="Y4899" s="5" t="s">
        <v>32</v>
      </c>
      <c r="Z4899" s="5" t="s">
        <v>20</v>
      </c>
      <c r="AA4899" s="9"/>
      <c r="AB4899" s="5" t="s">
        <v>105</v>
      </c>
      <c r="AC4899" s="5" t="s">
        <v>506</v>
      </c>
      <c r="AD4899" s="8"/>
      <c r="AE4899" s="5" t="s">
        <v>41</v>
      </c>
      <c r="AI4899" s="5" t="s">
        <v>289</v>
      </c>
      <c r="AJ4899" s="8" t="s">
        <v>59</v>
      </c>
      <c r="AK4899" s="8" t="s">
        <v>59</v>
      </c>
      <c r="AL4899" s="9" t="s">
        <v>1698</v>
      </c>
    </row>
    <row r="4900" spans="1:38" hidden="1" x14ac:dyDescent="0.2">
      <c r="A4900" s="12">
        <v>4095</v>
      </c>
      <c r="B4900" s="12">
        <v>27</v>
      </c>
      <c r="C4900" s="11" t="s">
        <v>1691</v>
      </c>
      <c r="D4900" s="11" t="s">
        <v>1692</v>
      </c>
      <c r="E4900" s="12">
        <v>2002</v>
      </c>
      <c r="F4900" s="11" t="s">
        <v>1648</v>
      </c>
      <c r="G4900" s="13">
        <v>3.9032258064516301E-3</v>
      </c>
      <c r="H4900" s="14"/>
      <c r="I4900" s="13"/>
      <c r="J4900" s="11"/>
      <c r="K4900" s="11"/>
      <c r="L4900" s="11"/>
      <c r="M4900" s="11"/>
      <c r="N4900" s="12" t="s">
        <v>197</v>
      </c>
      <c r="O4900" s="11" t="s">
        <v>48</v>
      </c>
      <c r="P4900" s="11"/>
      <c r="Q4900" s="11"/>
      <c r="R4900" s="14"/>
      <c r="S4900" s="11" t="s">
        <v>37</v>
      </c>
      <c r="T4900" s="11"/>
      <c r="X4900" s="5" t="s">
        <v>33</v>
      </c>
      <c r="Y4900" s="5" t="s">
        <v>32</v>
      </c>
      <c r="Z4900" s="5" t="s">
        <v>20</v>
      </c>
      <c r="AA4900" s="9"/>
      <c r="AB4900" s="5" t="s">
        <v>105</v>
      </c>
      <c r="AC4900" s="5" t="s">
        <v>506</v>
      </c>
      <c r="AD4900" s="8"/>
      <c r="AE4900" s="5" t="s">
        <v>41</v>
      </c>
      <c r="AI4900" s="5" t="s">
        <v>289</v>
      </c>
      <c r="AJ4900" s="8" t="s">
        <v>59</v>
      </c>
      <c r="AK4900" s="8" t="s">
        <v>59</v>
      </c>
      <c r="AL4900" s="9" t="s">
        <v>1698</v>
      </c>
    </row>
    <row r="4901" spans="1:38" hidden="1" x14ac:dyDescent="0.2">
      <c r="A4901" s="12">
        <v>4095</v>
      </c>
      <c r="B4901" s="12">
        <v>28</v>
      </c>
      <c r="C4901" s="11" t="s">
        <v>1691</v>
      </c>
      <c r="D4901" s="11" t="s">
        <v>1692</v>
      </c>
      <c r="E4901" s="12">
        <v>2002</v>
      </c>
      <c r="F4901" s="11" t="s">
        <v>1648</v>
      </c>
      <c r="G4901" s="13">
        <v>1.4741935483871E-2</v>
      </c>
      <c r="H4901" s="14"/>
      <c r="I4901" s="13"/>
      <c r="J4901" s="11"/>
      <c r="K4901" s="11"/>
      <c r="L4901" s="11"/>
      <c r="M4901" s="11"/>
      <c r="N4901" s="12" t="s">
        <v>1706</v>
      </c>
      <c r="O4901" s="11" t="s">
        <v>48</v>
      </c>
      <c r="P4901" s="11"/>
      <c r="Q4901" s="11"/>
      <c r="R4901" s="14"/>
      <c r="S4901" s="11" t="s">
        <v>37</v>
      </c>
      <c r="T4901" s="11"/>
      <c r="X4901" s="5" t="s">
        <v>33</v>
      </c>
      <c r="Y4901" s="5" t="s">
        <v>32</v>
      </c>
      <c r="Z4901" s="5" t="s">
        <v>20</v>
      </c>
      <c r="AA4901" s="9"/>
      <c r="AB4901" s="5" t="s">
        <v>105</v>
      </c>
      <c r="AC4901" s="5" t="s">
        <v>506</v>
      </c>
      <c r="AD4901" s="8"/>
      <c r="AE4901" s="5" t="s">
        <v>41</v>
      </c>
      <c r="AI4901" s="5" t="s">
        <v>289</v>
      </c>
      <c r="AJ4901" s="8" t="s">
        <v>59</v>
      </c>
      <c r="AK4901" s="8" t="s">
        <v>59</v>
      </c>
      <c r="AL4901" s="9" t="s">
        <v>1698</v>
      </c>
    </row>
    <row r="4902" spans="1:38" hidden="1" x14ac:dyDescent="0.2">
      <c r="A4902" s="12">
        <v>4095</v>
      </c>
      <c r="B4902" s="12">
        <v>29</v>
      </c>
      <c r="C4902" s="11" t="s">
        <v>1691</v>
      </c>
      <c r="D4902" s="11" t="s">
        <v>1692</v>
      </c>
      <c r="E4902" s="12">
        <v>2002</v>
      </c>
      <c r="F4902" s="11" t="s">
        <v>1648</v>
      </c>
      <c r="G4902" s="13">
        <v>1.45161290322581E-2</v>
      </c>
      <c r="H4902" s="14"/>
      <c r="I4902" s="13"/>
      <c r="J4902" s="11"/>
      <c r="K4902" s="11"/>
      <c r="L4902" s="11"/>
      <c r="M4902" s="11"/>
      <c r="N4902" s="12" t="s">
        <v>1016</v>
      </c>
      <c r="O4902" s="11" t="s">
        <v>48</v>
      </c>
      <c r="P4902" s="11"/>
      <c r="Q4902" s="11"/>
      <c r="R4902" s="14"/>
      <c r="S4902" s="11" t="s">
        <v>37</v>
      </c>
      <c r="T4902" s="11"/>
      <c r="X4902" s="5" t="s">
        <v>33</v>
      </c>
      <c r="Y4902" s="5" t="s">
        <v>32</v>
      </c>
      <c r="Z4902" s="5" t="s">
        <v>20</v>
      </c>
      <c r="AA4902" s="9"/>
      <c r="AB4902" s="5" t="s">
        <v>105</v>
      </c>
      <c r="AC4902" s="5" t="s">
        <v>506</v>
      </c>
      <c r="AD4902" s="8"/>
      <c r="AE4902" s="5" t="s">
        <v>41</v>
      </c>
      <c r="AI4902" s="5" t="s">
        <v>289</v>
      </c>
      <c r="AJ4902" s="8" t="s">
        <v>59</v>
      </c>
      <c r="AK4902" s="8" t="s">
        <v>59</v>
      </c>
      <c r="AL4902" s="9" t="s">
        <v>1698</v>
      </c>
    </row>
    <row r="4903" spans="1:38" hidden="1" x14ac:dyDescent="0.2">
      <c r="A4903" s="12">
        <v>4095</v>
      </c>
      <c r="B4903" s="12">
        <v>30</v>
      </c>
      <c r="C4903" s="11" t="s">
        <v>1691</v>
      </c>
      <c r="D4903" s="11" t="s">
        <v>1692</v>
      </c>
      <c r="E4903" s="12">
        <v>2002</v>
      </c>
      <c r="F4903" s="11" t="s">
        <v>1648</v>
      </c>
      <c r="G4903" s="13">
        <v>1.41774193548387E-2</v>
      </c>
      <c r="H4903" s="14"/>
      <c r="I4903" s="13"/>
      <c r="J4903" s="11"/>
      <c r="K4903" s="11"/>
      <c r="L4903" s="11"/>
      <c r="M4903" s="11"/>
      <c r="N4903" s="12" t="s">
        <v>1707</v>
      </c>
      <c r="O4903" s="11" t="s">
        <v>48</v>
      </c>
      <c r="P4903" s="11"/>
      <c r="Q4903" s="11"/>
      <c r="R4903" s="14"/>
      <c r="S4903" s="11" t="s">
        <v>37</v>
      </c>
      <c r="T4903" s="11"/>
      <c r="X4903" s="5" t="s">
        <v>33</v>
      </c>
      <c r="Y4903" s="5" t="s">
        <v>32</v>
      </c>
      <c r="Z4903" s="5" t="s">
        <v>20</v>
      </c>
      <c r="AA4903" s="9"/>
      <c r="AB4903" s="5" t="s">
        <v>105</v>
      </c>
      <c r="AC4903" s="5" t="s">
        <v>506</v>
      </c>
      <c r="AD4903" s="8"/>
      <c r="AE4903" s="5" t="s">
        <v>41</v>
      </c>
      <c r="AI4903" s="5" t="s">
        <v>289</v>
      </c>
      <c r="AJ4903" s="8" t="s">
        <v>59</v>
      </c>
      <c r="AK4903" s="8" t="s">
        <v>59</v>
      </c>
      <c r="AL4903" s="9" t="s">
        <v>1698</v>
      </c>
    </row>
    <row r="4904" spans="1:38" hidden="1" x14ac:dyDescent="0.2">
      <c r="A4904" s="12">
        <v>4095</v>
      </c>
      <c r="B4904" s="12">
        <v>31</v>
      </c>
      <c r="C4904" s="11" t="s">
        <v>1691</v>
      </c>
      <c r="D4904" s="11" t="s">
        <v>1692</v>
      </c>
      <c r="E4904" s="12">
        <v>2002</v>
      </c>
      <c r="F4904" s="11" t="s">
        <v>1648</v>
      </c>
      <c r="G4904" s="13">
        <v>9.0967741935484101E-3</v>
      </c>
      <c r="H4904" s="14"/>
      <c r="I4904" s="13"/>
      <c r="J4904" s="11"/>
      <c r="K4904" s="11"/>
      <c r="L4904" s="11"/>
      <c r="M4904" s="11"/>
      <c r="N4904" s="12" t="s">
        <v>1708</v>
      </c>
      <c r="O4904" s="11" t="s">
        <v>48</v>
      </c>
      <c r="P4904" s="11"/>
      <c r="Q4904" s="11"/>
      <c r="R4904" s="14"/>
      <c r="S4904" s="11" t="s">
        <v>37</v>
      </c>
      <c r="T4904" s="11"/>
      <c r="X4904" s="5" t="s">
        <v>33</v>
      </c>
      <c r="Y4904" s="5" t="s">
        <v>32</v>
      </c>
      <c r="Z4904" s="5" t="s">
        <v>20</v>
      </c>
      <c r="AA4904" s="9"/>
      <c r="AB4904" s="5" t="s">
        <v>105</v>
      </c>
      <c r="AC4904" s="5" t="s">
        <v>506</v>
      </c>
      <c r="AD4904" s="8"/>
      <c r="AE4904" s="5" t="s">
        <v>41</v>
      </c>
      <c r="AI4904" s="5" t="s">
        <v>289</v>
      </c>
      <c r="AJ4904" s="8" t="s">
        <v>59</v>
      </c>
      <c r="AK4904" s="8" t="s">
        <v>59</v>
      </c>
      <c r="AL4904" s="9" t="s">
        <v>1698</v>
      </c>
    </row>
    <row r="4905" spans="1:38" hidden="1" x14ac:dyDescent="0.2">
      <c r="A4905" s="12">
        <v>4095</v>
      </c>
      <c r="B4905" s="12">
        <v>32</v>
      </c>
      <c r="C4905" s="11" t="s">
        <v>1691</v>
      </c>
      <c r="D4905" s="11" t="s">
        <v>1692</v>
      </c>
      <c r="E4905" s="12">
        <v>2002</v>
      </c>
      <c r="F4905" s="11" t="s">
        <v>1648</v>
      </c>
      <c r="G4905" s="13">
        <v>1.9032258064516101E-2</v>
      </c>
      <c r="H4905" s="14"/>
      <c r="I4905" s="13"/>
      <c r="J4905" s="11"/>
      <c r="K4905" s="11"/>
      <c r="L4905" s="11"/>
      <c r="M4905" s="11"/>
      <c r="N4905" s="12" t="s">
        <v>1709</v>
      </c>
      <c r="O4905" s="11" t="s">
        <v>48</v>
      </c>
      <c r="P4905" s="11"/>
      <c r="Q4905" s="11"/>
      <c r="R4905" s="14"/>
      <c r="S4905" s="11" t="s">
        <v>37</v>
      </c>
      <c r="T4905" s="11"/>
      <c r="X4905" s="5" t="s">
        <v>33</v>
      </c>
      <c r="Y4905" s="5" t="s">
        <v>32</v>
      </c>
      <c r="Z4905" s="5" t="s">
        <v>20</v>
      </c>
      <c r="AA4905" s="9"/>
      <c r="AB4905" s="5" t="s">
        <v>105</v>
      </c>
      <c r="AC4905" s="5" t="s">
        <v>506</v>
      </c>
      <c r="AD4905" s="8"/>
      <c r="AE4905" s="5" t="s">
        <v>41</v>
      </c>
      <c r="AI4905" s="5" t="s">
        <v>289</v>
      </c>
      <c r="AJ4905" s="8" t="s">
        <v>59</v>
      </c>
      <c r="AK4905" s="8" t="s">
        <v>59</v>
      </c>
      <c r="AL4905" s="9" t="s">
        <v>1698</v>
      </c>
    </row>
    <row r="4906" spans="1:38" hidden="1" x14ac:dyDescent="0.2">
      <c r="A4906" s="12">
        <v>4095</v>
      </c>
      <c r="B4906" s="12">
        <v>33</v>
      </c>
      <c r="C4906" s="11" t="s">
        <v>1691</v>
      </c>
      <c r="D4906" s="11" t="s">
        <v>1692</v>
      </c>
      <c r="E4906" s="12">
        <v>2002</v>
      </c>
      <c r="F4906" s="11" t="s">
        <v>85</v>
      </c>
      <c r="G4906" s="13">
        <v>14</v>
      </c>
      <c r="H4906" s="14"/>
      <c r="I4906" s="13"/>
      <c r="J4906" s="11"/>
      <c r="K4906" s="11"/>
      <c r="L4906" s="11"/>
      <c r="M4906" s="11"/>
      <c r="N4906" s="12">
        <v>1932</v>
      </c>
      <c r="O4906" s="11" t="s">
        <v>48</v>
      </c>
      <c r="P4906" s="11"/>
      <c r="Q4906" s="11"/>
      <c r="R4906" s="14"/>
      <c r="S4906" s="11" t="s">
        <v>37</v>
      </c>
      <c r="T4906" s="11"/>
      <c r="X4906" s="5" t="s">
        <v>33</v>
      </c>
      <c r="Y4906" s="5" t="s">
        <v>32</v>
      </c>
      <c r="Z4906" s="5" t="s">
        <v>20</v>
      </c>
      <c r="AA4906" s="9"/>
      <c r="AB4906" s="5" t="s">
        <v>105</v>
      </c>
      <c r="AC4906" s="5" t="s">
        <v>506</v>
      </c>
      <c r="AD4906" s="8"/>
      <c r="AE4906" s="5" t="s">
        <v>41</v>
      </c>
      <c r="AI4906" s="5" t="s">
        <v>289</v>
      </c>
      <c r="AJ4906" s="8" t="s">
        <v>59</v>
      </c>
      <c r="AK4906" s="8" t="s">
        <v>59</v>
      </c>
      <c r="AL4906" s="9" t="s">
        <v>264</v>
      </c>
    </row>
    <row r="4907" spans="1:38" hidden="1" x14ac:dyDescent="0.2">
      <c r="A4907" s="12">
        <v>4095</v>
      </c>
      <c r="B4907" s="12">
        <v>34</v>
      </c>
      <c r="C4907" s="11" t="s">
        <v>1691</v>
      </c>
      <c r="D4907" s="11" t="s">
        <v>1692</v>
      </c>
      <c r="E4907" s="12">
        <v>2002</v>
      </c>
      <c r="F4907" s="11" t="s">
        <v>85</v>
      </c>
      <c r="G4907" s="13">
        <v>14</v>
      </c>
      <c r="H4907" s="14"/>
      <c r="I4907" s="13"/>
      <c r="J4907" s="11"/>
      <c r="K4907" s="11"/>
      <c r="L4907" s="11"/>
      <c r="M4907" s="11"/>
      <c r="N4907" s="12">
        <v>1933</v>
      </c>
      <c r="O4907" s="11" t="s">
        <v>48</v>
      </c>
      <c r="P4907" s="11"/>
      <c r="Q4907" s="11"/>
      <c r="R4907" s="14"/>
      <c r="S4907" s="11" t="s">
        <v>37</v>
      </c>
      <c r="T4907" s="11"/>
      <c r="X4907" s="5" t="s">
        <v>33</v>
      </c>
      <c r="Y4907" s="5" t="s">
        <v>32</v>
      </c>
      <c r="Z4907" s="5" t="s">
        <v>20</v>
      </c>
      <c r="AA4907" s="9"/>
      <c r="AB4907" s="5" t="s">
        <v>105</v>
      </c>
      <c r="AC4907" s="5" t="s">
        <v>506</v>
      </c>
      <c r="AD4907" s="8"/>
      <c r="AE4907" s="5" t="s">
        <v>41</v>
      </c>
      <c r="AI4907" s="5" t="s">
        <v>289</v>
      </c>
      <c r="AJ4907" s="8" t="s">
        <v>59</v>
      </c>
      <c r="AK4907" s="8" t="s">
        <v>59</v>
      </c>
      <c r="AL4907" s="9" t="s">
        <v>264</v>
      </c>
    </row>
    <row r="4908" spans="1:38" hidden="1" x14ac:dyDescent="0.2">
      <c r="A4908" s="12">
        <v>4095</v>
      </c>
      <c r="B4908" s="12">
        <v>35</v>
      </c>
      <c r="C4908" s="11" t="s">
        <v>1691</v>
      </c>
      <c r="D4908" s="11" t="s">
        <v>1692</v>
      </c>
      <c r="E4908" s="12">
        <v>2002</v>
      </c>
      <c r="F4908" s="11" t="s">
        <v>85</v>
      </c>
      <c r="G4908" s="13">
        <v>15</v>
      </c>
      <c r="H4908" s="14"/>
      <c r="I4908" s="13"/>
      <c r="J4908" s="11"/>
      <c r="K4908" s="11"/>
      <c r="L4908" s="11"/>
      <c r="M4908" s="11"/>
      <c r="N4908" s="12">
        <v>1934</v>
      </c>
      <c r="O4908" s="11" t="s">
        <v>48</v>
      </c>
      <c r="P4908" s="11"/>
      <c r="Q4908" s="11"/>
      <c r="R4908" s="14"/>
      <c r="S4908" s="11" t="s">
        <v>37</v>
      </c>
      <c r="T4908" s="11"/>
      <c r="X4908" s="5" t="s">
        <v>33</v>
      </c>
      <c r="Y4908" s="5" t="s">
        <v>32</v>
      </c>
      <c r="Z4908" s="5" t="s">
        <v>20</v>
      </c>
      <c r="AA4908" s="9"/>
      <c r="AB4908" s="5" t="s">
        <v>105</v>
      </c>
      <c r="AC4908" s="5" t="s">
        <v>506</v>
      </c>
      <c r="AD4908" s="8"/>
      <c r="AE4908" s="5" t="s">
        <v>41</v>
      </c>
      <c r="AI4908" s="5" t="s">
        <v>289</v>
      </c>
      <c r="AJ4908" s="8" t="s">
        <v>59</v>
      </c>
      <c r="AK4908" s="8" t="s">
        <v>59</v>
      </c>
      <c r="AL4908" s="9" t="s">
        <v>264</v>
      </c>
    </row>
    <row r="4909" spans="1:38" hidden="1" x14ac:dyDescent="0.2">
      <c r="A4909" s="12">
        <v>4095</v>
      </c>
      <c r="B4909" s="12">
        <v>36</v>
      </c>
      <c r="C4909" s="11" t="s">
        <v>1691</v>
      </c>
      <c r="D4909" s="11" t="s">
        <v>1692</v>
      </c>
      <c r="E4909" s="12">
        <v>2002</v>
      </c>
      <c r="F4909" s="11" t="s">
        <v>85</v>
      </c>
      <c r="G4909" s="13">
        <v>18</v>
      </c>
      <c r="H4909" s="14"/>
      <c r="I4909" s="13"/>
      <c r="J4909" s="11"/>
      <c r="K4909" s="11"/>
      <c r="L4909" s="11"/>
      <c r="M4909" s="11"/>
      <c r="N4909" s="12">
        <v>1935</v>
      </c>
      <c r="O4909" s="11" t="s">
        <v>48</v>
      </c>
      <c r="P4909" s="11"/>
      <c r="Q4909" s="11"/>
      <c r="R4909" s="14"/>
      <c r="S4909" s="11" t="s">
        <v>37</v>
      </c>
      <c r="T4909" s="11"/>
      <c r="X4909" s="5" t="s">
        <v>33</v>
      </c>
      <c r="Y4909" s="5" t="s">
        <v>32</v>
      </c>
      <c r="Z4909" s="5" t="s">
        <v>20</v>
      </c>
      <c r="AA4909" s="9"/>
      <c r="AB4909" s="5" t="s">
        <v>105</v>
      </c>
      <c r="AC4909" s="5" t="s">
        <v>506</v>
      </c>
      <c r="AD4909" s="8"/>
      <c r="AE4909" s="5" t="s">
        <v>41</v>
      </c>
      <c r="AI4909" s="5" t="s">
        <v>289</v>
      </c>
      <c r="AJ4909" s="8" t="s">
        <v>59</v>
      </c>
      <c r="AK4909" s="8" t="s">
        <v>59</v>
      </c>
      <c r="AL4909" s="9" t="s">
        <v>264</v>
      </c>
    </row>
    <row r="4910" spans="1:38" hidden="1" x14ac:dyDescent="0.2">
      <c r="A4910" s="12">
        <v>4095</v>
      </c>
      <c r="B4910" s="12">
        <v>37</v>
      </c>
      <c r="C4910" s="11" t="s">
        <v>1691</v>
      </c>
      <c r="D4910" s="11" t="s">
        <v>1692</v>
      </c>
      <c r="E4910" s="12">
        <v>2002</v>
      </c>
      <c r="F4910" s="11" t="s">
        <v>85</v>
      </c>
      <c r="G4910" s="13">
        <v>21</v>
      </c>
      <c r="H4910" s="14"/>
      <c r="I4910" s="13"/>
      <c r="J4910" s="11"/>
      <c r="K4910" s="11"/>
      <c r="L4910" s="11"/>
      <c r="M4910" s="11"/>
      <c r="N4910" s="12">
        <v>1936</v>
      </c>
      <c r="O4910" s="11" t="s">
        <v>48</v>
      </c>
      <c r="P4910" s="11"/>
      <c r="Q4910" s="11"/>
      <c r="R4910" s="14"/>
      <c r="S4910" s="11" t="s">
        <v>37</v>
      </c>
      <c r="T4910" s="11"/>
      <c r="X4910" s="5" t="s">
        <v>33</v>
      </c>
      <c r="Y4910" s="5" t="s">
        <v>32</v>
      </c>
      <c r="Z4910" s="5" t="s">
        <v>20</v>
      </c>
      <c r="AA4910" s="9"/>
      <c r="AB4910" s="5" t="s">
        <v>105</v>
      </c>
      <c r="AC4910" s="5" t="s">
        <v>506</v>
      </c>
      <c r="AD4910" s="8"/>
      <c r="AE4910" s="5" t="s">
        <v>41</v>
      </c>
      <c r="AI4910" s="5" t="s">
        <v>289</v>
      </c>
      <c r="AJ4910" s="8" t="s">
        <v>59</v>
      </c>
      <c r="AK4910" s="8" t="s">
        <v>59</v>
      </c>
      <c r="AL4910" s="9" t="s">
        <v>264</v>
      </c>
    </row>
    <row r="4911" spans="1:38" hidden="1" x14ac:dyDescent="0.2">
      <c r="A4911" s="12">
        <v>4095</v>
      </c>
      <c r="B4911" s="12">
        <v>38</v>
      </c>
      <c r="C4911" s="11" t="s">
        <v>1691</v>
      </c>
      <c r="D4911" s="11" t="s">
        <v>1692</v>
      </c>
      <c r="E4911" s="12">
        <v>2002</v>
      </c>
      <c r="F4911" s="11" t="s">
        <v>85</v>
      </c>
      <c r="G4911" s="13">
        <v>22</v>
      </c>
      <c r="H4911" s="14"/>
      <c r="I4911" s="13"/>
      <c r="J4911" s="11"/>
      <c r="K4911" s="11"/>
      <c r="L4911" s="11"/>
      <c r="M4911" s="11"/>
      <c r="N4911" s="12">
        <v>1937</v>
      </c>
      <c r="O4911" s="11" t="s">
        <v>48</v>
      </c>
      <c r="P4911" s="11"/>
      <c r="Q4911" s="11"/>
      <c r="R4911" s="14"/>
      <c r="S4911" s="11" t="s">
        <v>37</v>
      </c>
      <c r="T4911" s="11"/>
      <c r="X4911" s="5" t="s">
        <v>33</v>
      </c>
      <c r="Y4911" s="5" t="s">
        <v>32</v>
      </c>
      <c r="Z4911" s="5" t="s">
        <v>20</v>
      </c>
      <c r="AA4911" s="9"/>
      <c r="AB4911" s="5" t="s">
        <v>105</v>
      </c>
      <c r="AC4911" s="5" t="s">
        <v>506</v>
      </c>
      <c r="AD4911" s="8"/>
      <c r="AE4911" s="5" t="s">
        <v>41</v>
      </c>
      <c r="AI4911" s="5" t="s">
        <v>289</v>
      </c>
      <c r="AJ4911" s="8" t="s">
        <v>59</v>
      </c>
      <c r="AK4911" s="8" t="s">
        <v>59</v>
      </c>
      <c r="AL4911" s="9" t="s">
        <v>264</v>
      </c>
    </row>
    <row r="4912" spans="1:38" hidden="1" x14ac:dyDescent="0.2">
      <c r="A4912" s="12">
        <v>4095</v>
      </c>
      <c r="B4912" s="12">
        <v>39</v>
      </c>
      <c r="C4912" s="11" t="s">
        <v>1691</v>
      </c>
      <c r="D4912" s="11" t="s">
        <v>1692</v>
      </c>
      <c r="E4912" s="12">
        <v>2002</v>
      </c>
      <c r="F4912" s="11" t="s">
        <v>85</v>
      </c>
      <c r="G4912" s="13">
        <v>24</v>
      </c>
      <c r="H4912" s="14"/>
      <c r="I4912" s="13"/>
      <c r="J4912" s="11"/>
      <c r="K4912" s="11"/>
      <c r="L4912" s="11"/>
      <c r="M4912" s="11"/>
      <c r="N4912" s="12">
        <v>1938</v>
      </c>
      <c r="O4912" s="11" t="s">
        <v>48</v>
      </c>
      <c r="P4912" s="11"/>
      <c r="Q4912" s="11"/>
      <c r="R4912" s="14"/>
      <c r="S4912" s="11" t="s">
        <v>37</v>
      </c>
      <c r="T4912" s="11"/>
      <c r="X4912" s="5" t="s">
        <v>33</v>
      </c>
      <c r="Y4912" s="5" t="s">
        <v>32</v>
      </c>
      <c r="Z4912" s="5" t="s">
        <v>20</v>
      </c>
      <c r="AA4912" s="9"/>
      <c r="AB4912" s="5" t="s">
        <v>105</v>
      </c>
      <c r="AC4912" s="5" t="s">
        <v>506</v>
      </c>
      <c r="AD4912" s="8"/>
      <c r="AE4912" s="5" t="s">
        <v>41</v>
      </c>
      <c r="AI4912" s="5" t="s">
        <v>289</v>
      </c>
      <c r="AJ4912" s="8" t="s">
        <v>59</v>
      </c>
      <c r="AK4912" s="8" t="s">
        <v>59</v>
      </c>
      <c r="AL4912" s="9" t="s">
        <v>264</v>
      </c>
    </row>
    <row r="4913" spans="1:38" hidden="1" x14ac:dyDescent="0.2">
      <c r="A4913" s="12">
        <v>4095</v>
      </c>
      <c r="B4913" s="12">
        <v>40</v>
      </c>
      <c r="C4913" s="11" t="s">
        <v>1691</v>
      </c>
      <c r="D4913" s="11" t="s">
        <v>1692</v>
      </c>
      <c r="E4913" s="12">
        <v>2002</v>
      </c>
      <c r="F4913" s="11" t="s">
        <v>85</v>
      </c>
      <c r="G4913" s="13">
        <v>22</v>
      </c>
      <c r="H4913" s="14"/>
      <c r="I4913" s="13"/>
      <c r="J4913" s="11"/>
      <c r="K4913" s="11"/>
      <c r="L4913" s="11"/>
      <c r="M4913" s="11"/>
      <c r="N4913" s="12">
        <v>1939</v>
      </c>
      <c r="O4913" s="11" t="s">
        <v>48</v>
      </c>
      <c r="P4913" s="11"/>
      <c r="Q4913" s="11"/>
      <c r="R4913" s="14"/>
      <c r="S4913" s="11" t="s">
        <v>37</v>
      </c>
      <c r="T4913" s="11"/>
      <c r="X4913" s="5" t="s">
        <v>33</v>
      </c>
      <c r="Y4913" s="5" t="s">
        <v>32</v>
      </c>
      <c r="Z4913" s="5" t="s">
        <v>20</v>
      </c>
      <c r="AA4913" s="9"/>
      <c r="AB4913" s="5" t="s">
        <v>105</v>
      </c>
      <c r="AC4913" s="5" t="s">
        <v>506</v>
      </c>
      <c r="AD4913" s="8"/>
      <c r="AE4913" s="5" t="s">
        <v>41</v>
      </c>
      <c r="AI4913" s="5" t="s">
        <v>289</v>
      </c>
      <c r="AJ4913" s="8" t="s">
        <v>59</v>
      </c>
      <c r="AK4913" s="8" t="s">
        <v>59</v>
      </c>
      <c r="AL4913" s="9" t="s">
        <v>264</v>
      </c>
    </row>
    <row r="4914" spans="1:38" hidden="1" x14ac:dyDescent="0.2">
      <c r="A4914" s="12">
        <v>4095</v>
      </c>
      <c r="B4914" s="12">
        <v>41</v>
      </c>
      <c r="C4914" s="11" t="s">
        <v>1691</v>
      </c>
      <c r="D4914" s="11" t="s">
        <v>1692</v>
      </c>
      <c r="E4914" s="12">
        <v>2002</v>
      </c>
      <c r="F4914" s="11" t="s">
        <v>85</v>
      </c>
      <c r="G4914" s="13">
        <v>20</v>
      </c>
      <c r="H4914" s="14"/>
      <c r="I4914" s="13"/>
      <c r="J4914" s="11"/>
      <c r="K4914" s="11"/>
      <c r="L4914" s="11"/>
      <c r="M4914" s="11"/>
      <c r="N4914" s="12">
        <v>1940</v>
      </c>
      <c r="O4914" s="11" t="s">
        <v>48</v>
      </c>
      <c r="P4914" s="11"/>
      <c r="Q4914" s="11"/>
      <c r="R4914" s="14"/>
      <c r="S4914" s="11" t="s">
        <v>37</v>
      </c>
      <c r="T4914" s="11"/>
      <c r="X4914" s="5" t="s">
        <v>33</v>
      </c>
      <c r="Y4914" s="5" t="s">
        <v>32</v>
      </c>
      <c r="Z4914" s="5" t="s">
        <v>20</v>
      </c>
      <c r="AA4914" s="9"/>
      <c r="AB4914" s="5" t="s">
        <v>105</v>
      </c>
      <c r="AC4914" s="5" t="s">
        <v>506</v>
      </c>
      <c r="AD4914" s="8"/>
      <c r="AE4914" s="5" t="s">
        <v>41</v>
      </c>
      <c r="AI4914" s="5" t="s">
        <v>289</v>
      </c>
      <c r="AJ4914" s="8" t="s">
        <v>59</v>
      </c>
      <c r="AK4914" s="8" t="s">
        <v>59</v>
      </c>
      <c r="AL4914" s="9" t="s">
        <v>264</v>
      </c>
    </row>
    <row r="4915" spans="1:38" hidden="1" x14ac:dyDescent="0.2">
      <c r="A4915" s="12">
        <v>4095</v>
      </c>
      <c r="B4915" s="12">
        <v>42</v>
      </c>
      <c r="C4915" s="11" t="s">
        <v>1691</v>
      </c>
      <c r="D4915" s="11" t="s">
        <v>1692</v>
      </c>
      <c r="E4915" s="12">
        <v>2002</v>
      </c>
      <c r="F4915" s="11" t="s">
        <v>85</v>
      </c>
      <c r="G4915" s="13">
        <v>20</v>
      </c>
      <c r="H4915" s="14"/>
      <c r="I4915" s="13"/>
      <c r="J4915" s="11"/>
      <c r="K4915" s="11"/>
      <c r="L4915" s="11"/>
      <c r="M4915" s="11"/>
      <c r="N4915" s="12">
        <v>1941</v>
      </c>
      <c r="O4915" s="11" t="s">
        <v>48</v>
      </c>
      <c r="P4915" s="11"/>
      <c r="Q4915" s="11"/>
      <c r="R4915" s="14"/>
      <c r="S4915" s="11" t="s">
        <v>37</v>
      </c>
      <c r="T4915" s="11"/>
      <c r="X4915" s="5" t="s">
        <v>33</v>
      </c>
      <c r="Y4915" s="5" t="s">
        <v>32</v>
      </c>
      <c r="Z4915" s="5" t="s">
        <v>20</v>
      </c>
      <c r="AA4915" s="9"/>
      <c r="AB4915" s="5" t="s">
        <v>105</v>
      </c>
      <c r="AC4915" s="5" t="s">
        <v>506</v>
      </c>
      <c r="AD4915" s="8"/>
      <c r="AE4915" s="5" t="s">
        <v>41</v>
      </c>
      <c r="AI4915" s="5" t="s">
        <v>289</v>
      </c>
      <c r="AJ4915" s="8" t="s">
        <v>59</v>
      </c>
      <c r="AK4915" s="8" t="s">
        <v>59</v>
      </c>
      <c r="AL4915" s="9" t="s">
        <v>264</v>
      </c>
    </row>
    <row r="4916" spans="1:38" hidden="1" x14ac:dyDescent="0.2">
      <c r="A4916" s="12">
        <v>4095</v>
      </c>
      <c r="B4916" s="12">
        <v>43</v>
      </c>
      <c r="C4916" s="11" t="s">
        <v>1691</v>
      </c>
      <c r="D4916" s="11" t="s">
        <v>1692</v>
      </c>
      <c r="E4916" s="12">
        <v>2002</v>
      </c>
      <c r="F4916" s="11" t="s">
        <v>85</v>
      </c>
      <c r="G4916" s="13">
        <v>19</v>
      </c>
      <c r="H4916" s="14"/>
      <c r="I4916" s="13"/>
      <c r="J4916" s="11"/>
      <c r="K4916" s="11"/>
      <c r="L4916" s="11"/>
      <c r="M4916" s="11"/>
      <c r="N4916" s="12">
        <v>1942</v>
      </c>
      <c r="O4916" s="11" t="s">
        <v>48</v>
      </c>
      <c r="P4916" s="11"/>
      <c r="Q4916" s="11"/>
      <c r="R4916" s="14"/>
      <c r="S4916" s="11" t="s">
        <v>37</v>
      </c>
      <c r="T4916" s="11"/>
      <c r="X4916" s="5" t="s">
        <v>33</v>
      </c>
      <c r="Y4916" s="5" t="s">
        <v>32</v>
      </c>
      <c r="Z4916" s="5" t="s">
        <v>20</v>
      </c>
      <c r="AA4916" s="9"/>
      <c r="AB4916" s="5" t="s">
        <v>105</v>
      </c>
      <c r="AC4916" s="5" t="s">
        <v>506</v>
      </c>
      <c r="AD4916" s="8"/>
      <c r="AE4916" s="5" t="s">
        <v>41</v>
      </c>
      <c r="AI4916" s="5" t="s">
        <v>289</v>
      </c>
      <c r="AJ4916" s="8" t="s">
        <v>59</v>
      </c>
      <c r="AK4916" s="8" t="s">
        <v>59</v>
      </c>
      <c r="AL4916" s="9" t="s">
        <v>264</v>
      </c>
    </row>
    <row r="4917" spans="1:38" hidden="1" x14ac:dyDescent="0.2">
      <c r="A4917" s="12">
        <v>4095</v>
      </c>
      <c r="B4917" s="12">
        <v>44</v>
      </c>
      <c r="C4917" s="11" t="s">
        <v>1691</v>
      </c>
      <c r="D4917" s="11" t="s">
        <v>1692</v>
      </c>
      <c r="E4917" s="12">
        <v>2002</v>
      </c>
      <c r="F4917" s="11" t="s">
        <v>85</v>
      </c>
      <c r="G4917" s="13">
        <v>18</v>
      </c>
      <c r="H4917" s="14"/>
      <c r="I4917" s="13"/>
      <c r="J4917" s="11"/>
      <c r="K4917" s="11"/>
      <c r="L4917" s="11"/>
      <c r="M4917" s="11"/>
      <c r="N4917" s="12">
        <v>1943</v>
      </c>
      <c r="O4917" s="11" t="s">
        <v>48</v>
      </c>
      <c r="P4917" s="11"/>
      <c r="Q4917" s="11"/>
      <c r="R4917" s="14"/>
      <c r="S4917" s="11" t="s">
        <v>37</v>
      </c>
      <c r="T4917" s="11"/>
      <c r="X4917" s="5" t="s">
        <v>33</v>
      </c>
      <c r="Y4917" s="5" t="s">
        <v>32</v>
      </c>
      <c r="Z4917" s="5" t="s">
        <v>20</v>
      </c>
      <c r="AA4917" s="9"/>
      <c r="AB4917" s="5" t="s">
        <v>105</v>
      </c>
      <c r="AC4917" s="5" t="s">
        <v>506</v>
      </c>
      <c r="AD4917" s="8"/>
      <c r="AE4917" s="5" t="s">
        <v>41</v>
      </c>
      <c r="AI4917" s="5" t="s">
        <v>289</v>
      </c>
      <c r="AJ4917" s="8" t="s">
        <v>59</v>
      </c>
      <c r="AK4917" s="8" t="s">
        <v>59</v>
      </c>
      <c r="AL4917" s="9" t="s">
        <v>264</v>
      </c>
    </row>
    <row r="4918" spans="1:38" hidden="1" x14ac:dyDescent="0.2">
      <c r="A4918" s="12">
        <v>4095</v>
      </c>
      <c r="B4918" s="12">
        <v>45</v>
      </c>
      <c r="C4918" s="11" t="s">
        <v>1691</v>
      </c>
      <c r="D4918" s="11" t="s">
        <v>1692</v>
      </c>
      <c r="E4918" s="12">
        <v>2002</v>
      </c>
      <c r="F4918" s="11" t="s">
        <v>85</v>
      </c>
      <c r="G4918" s="13">
        <v>18</v>
      </c>
      <c r="H4918" s="14"/>
      <c r="I4918" s="13"/>
      <c r="J4918" s="11"/>
      <c r="K4918" s="11"/>
      <c r="L4918" s="11"/>
      <c r="M4918" s="11"/>
      <c r="N4918" s="12">
        <v>1944</v>
      </c>
      <c r="O4918" s="11" t="s">
        <v>48</v>
      </c>
      <c r="P4918" s="11"/>
      <c r="Q4918" s="11"/>
      <c r="R4918" s="14"/>
      <c r="S4918" s="11" t="s">
        <v>37</v>
      </c>
      <c r="T4918" s="11"/>
      <c r="X4918" s="5" t="s">
        <v>33</v>
      </c>
      <c r="Y4918" s="5" t="s">
        <v>32</v>
      </c>
      <c r="Z4918" s="5" t="s">
        <v>20</v>
      </c>
      <c r="AA4918" s="9"/>
      <c r="AB4918" s="5" t="s">
        <v>105</v>
      </c>
      <c r="AC4918" s="5" t="s">
        <v>506</v>
      </c>
      <c r="AD4918" s="8"/>
      <c r="AE4918" s="5" t="s">
        <v>41</v>
      </c>
      <c r="AI4918" s="5" t="s">
        <v>289</v>
      </c>
      <c r="AJ4918" s="8" t="s">
        <v>59</v>
      </c>
      <c r="AK4918" s="8" t="s">
        <v>59</v>
      </c>
      <c r="AL4918" s="9" t="s">
        <v>264</v>
      </c>
    </row>
    <row r="4919" spans="1:38" hidden="1" x14ac:dyDescent="0.2">
      <c r="A4919" s="12">
        <v>4095</v>
      </c>
      <c r="B4919" s="12">
        <v>46</v>
      </c>
      <c r="C4919" s="11" t="s">
        <v>1691</v>
      </c>
      <c r="D4919" s="11" t="s">
        <v>1692</v>
      </c>
      <c r="E4919" s="12">
        <v>2002</v>
      </c>
      <c r="F4919" s="11" t="s">
        <v>85</v>
      </c>
      <c r="G4919" s="13">
        <v>18</v>
      </c>
      <c r="H4919" s="14"/>
      <c r="I4919" s="13"/>
      <c r="J4919" s="11"/>
      <c r="K4919" s="11"/>
      <c r="L4919" s="11"/>
      <c r="M4919" s="11"/>
      <c r="N4919" s="12">
        <v>1945</v>
      </c>
      <c r="O4919" s="11" t="s">
        <v>48</v>
      </c>
      <c r="P4919" s="11"/>
      <c r="Q4919" s="11"/>
      <c r="R4919" s="14"/>
      <c r="S4919" s="11" t="s">
        <v>37</v>
      </c>
      <c r="T4919" s="11"/>
      <c r="X4919" s="5" t="s">
        <v>33</v>
      </c>
      <c r="Y4919" s="5" t="s">
        <v>32</v>
      </c>
      <c r="Z4919" s="5" t="s">
        <v>20</v>
      </c>
      <c r="AA4919" s="9"/>
      <c r="AB4919" s="5" t="s">
        <v>105</v>
      </c>
      <c r="AC4919" s="5" t="s">
        <v>506</v>
      </c>
      <c r="AD4919" s="8"/>
      <c r="AE4919" s="5" t="s">
        <v>41</v>
      </c>
      <c r="AI4919" s="5" t="s">
        <v>289</v>
      </c>
      <c r="AJ4919" s="8" t="s">
        <v>59</v>
      </c>
      <c r="AK4919" s="8" t="s">
        <v>59</v>
      </c>
      <c r="AL4919" s="9" t="s">
        <v>264</v>
      </c>
    </row>
    <row r="4920" spans="1:38" hidden="1" x14ac:dyDescent="0.2">
      <c r="A4920" s="12">
        <v>4095</v>
      </c>
      <c r="B4920" s="12">
        <v>47</v>
      </c>
      <c r="C4920" s="11" t="s">
        <v>1691</v>
      </c>
      <c r="D4920" s="11" t="s">
        <v>1692</v>
      </c>
      <c r="E4920" s="12">
        <v>2002</v>
      </c>
      <c r="F4920" s="11" t="s">
        <v>85</v>
      </c>
      <c r="G4920" s="13">
        <v>18</v>
      </c>
      <c r="H4920" s="14"/>
      <c r="I4920" s="13"/>
      <c r="J4920" s="11"/>
      <c r="K4920" s="11"/>
      <c r="L4920" s="11"/>
      <c r="M4920" s="11"/>
      <c r="N4920" s="12">
        <v>1946</v>
      </c>
      <c r="O4920" s="11" t="s">
        <v>48</v>
      </c>
      <c r="P4920" s="11"/>
      <c r="Q4920" s="11"/>
      <c r="R4920" s="14"/>
      <c r="S4920" s="11" t="s">
        <v>37</v>
      </c>
      <c r="T4920" s="11"/>
      <c r="X4920" s="5" t="s">
        <v>33</v>
      </c>
      <c r="Y4920" s="5" t="s">
        <v>32</v>
      </c>
      <c r="Z4920" s="5" t="s">
        <v>20</v>
      </c>
      <c r="AA4920" s="9"/>
      <c r="AB4920" s="5" t="s">
        <v>105</v>
      </c>
      <c r="AC4920" s="5" t="s">
        <v>506</v>
      </c>
      <c r="AD4920" s="8"/>
      <c r="AE4920" s="5" t="s">
        <v>41</v>
      </c>
      <c r="AI4920" s="5" t="s">
        <v>289</v>
      </c>
      <c r="AJ4920" s="8" t="s">
        <v>59</v>
      </c>
      <c r="AK4920" s="8" t="s">
        <v>59</v>
      </c>
      <c r="AL4920" s="9" t="s">
        <v>264</v>
      </c>
    </row>
    <row r="4921" spans="1:38" hidden="1" x14ac:dyDescent="0.2">
      <c r="A4921" s="12">
        <v>4095</v>
      </c>
      <c r="B4921" s="12">
        <v>48</v>
      </c>
      <c r="C4921" s="11" t="s">
        <v>1691</v>
      </c>
      <c r="D4921" s="11" t="s">
        <v>1692</v>
      </c>
      <c r="E4921" s="12">
        <v>2002</v>
      </c>
      <c r="F4921" s="11" t="s">
        <v>85</v>
      </c>
      <c r="G4921" s="13">
        <v>18</v>
      </c>
      <c r="H4921" s="14"/>
      <c r="I4921" s="13"/>
      <c r="J4921" s="11"/>
      <c r="K4921" s="11"/>
      <c r="L4921" s="11"/>
      <c r="M4921" s="11"/>
      <c r="N4921" s="12">
        <v>1947</v>
      </c>
      <c r="O4921" s="11" t="s">
        <v>48</v>
      </c>
      <c r="P4921" s="11"/>
      <c r="Q4921" s="11"/>
      <c r="R4921" s="14"/>
      <c r="S4921" s="11" t="s">
        <v>37</v>
      </c>
      <c r="T4921" s="11"/>
      <c r="X4921" s="5" t="s">
        <v>33</v>
      </c>
      <c r="Y4921" s="5" t="s">
        <v>32</v>
      </c>
      <c r="Z4921" s="5" t="s">
        <v>20</v>
      </c>
      <c r="AA4921" s="9"/>
      <c r="AB4921" s="5" t="s">
        <v>105</v>
      </c>
      <c r="AC4921" s="5" t="s">
        <v>506</v>
      </c>
      <c r="AD4921" s="8"/>
      <c r="AE4921" s="5" t="s">
        <v>41</v>
      </c>
      <c r="AI4921" s="5" t="s">
        <v>289</v>
      </c>
      <c r="AJ4921" s="8" t="s">
        <v>59</v>
      </c>
      <c r="AK4921" s="8" t="s">
        <v>59</v>
      </c>
      <c r="AL4921" s="9" t="s">
        <v>264</v>
      </c>
    </row>
    <row r="4922" spans="1:38" hidden="1" x14ac:dyDescent="0.2">
      <c r="A4922" s="12">
        <v>4095</v>
      </c>
      <c r="B4922" s="12">
        <v>49</v>
      </c>
      <c r="C4922" s="11" t="s">
        <v>1691</v>
      </c>
      <c r="D4922" s="11" t="s">
        <v>1692</v>
      </c>
      <c r="E4922" s="12">
        <v>2002</v>
      </c>
      <c r="F4922" s="11" t="s">
        <v>85</v>
      </c>
      <c r="G4922" s="13">
        <v>19</v>
      </c>
      <c r="H4922" s="14"/>
      <c r="I4922" s="13"/>
      <c r="J4922" s="11"/>
      <c r="K4922" s="11"/>
      <c r="L4922" s="11"/>
      <c r="M4922" s="11"/>
      <c r="N4922" s="12">
        <v>1948</v>
      </c>
      <c r="O4922" s="11" t="s">
        <v>48</v>
      </c>
      <c r="P4922" s="11"/>
      <c r="Q4922" s="11"/>
      <c r="R4922" s="14"/>
      <c r="S4922" s="11" t="s">
        <v>37</v>
      </c>
      <c r="T4922" s="11"/>
      <c r="X4922" s="5" t="s">
        <v>33</v>
      </c>
      <c r="Y4922" s="5" t="s">
        <v>32</v>
      </c>
      <c r="Z4922" s="5" t="s">
        <v>20</v>
      </c>
      <c r="AA4922" s="9"/>
      <c r="AB4922" s="5" t="s">
        <v>105</v>
      </c>
      <c r="AC4922" s="5" t="s">
        <v>506</v>
      </c>
      <c r="AD4922" s="8"/>
      <c r="AE4922" s="5" t="s">
        <v>41</v>
      </c>
      <c r="AI4922" s="5" t="s">
        <v>289</v>
      </c>
      <c r="AJ4922" s="8" t="s">
        <v>59</v>
      </c>
      <c r="AK4922" s="8" t="s">
        <v>59</v>
      </c>
      <c r="AL4922" s="9" t="s">
        <v>264</v>
      </c>
    </row>
    <row r="4923" spans="1:38" hidden="1" x14ac:dyDescent="0.2">
      <c r="A4923" s="12">
        <v>4095</v>
      </c>
      <c r="B4923" s="12">
        <v>50</v>
      </c>
      <c r="C4923" s="11" t="s">
        <v>1691</v>
      </c>
      <c r="D4923" s="11" t="s">
        <v>1692</v>
      </c>
      <c r="E4923" s="12">
        <v>2002</v>
      </c>
      <c r="F4923" s="11" t="s">
        <v>85</v>
      </c>
      <c r="G4923" s="13">
        <v>20</v>
      </c>
      <c r="H4923" s="14"/>
      <c r="I4923" s="13"/>
      <c r="J4923" s="11"/>
      <c r="K4923" s="11"/>
      <c r="L4923" s="11"/>
      <c r="M4923" s="11"/>
      <c r="N4923" s="12">
        <v>1949</v>
      </c>
      <c r="O4923" s="11" t="s">
        <v>48</v>
      </c>
      <c r="P4923" s="11"/>
      <c r="Q4923" s="11"/>
      <c r="R4923" s="14"/>
      <c r="S4923" s="11" t="s">
        <v>37</v>
      </c>
      <c r="T4923" s="11"/>
      <c r="X4923" s="5" t="s">
        <v>33</v>
      </c>
      <c r="Y4923" s="5" t="s">
        <v>32</v>
      </c>
      <c r="Z4923" s="5" t="s">
        <v>20</v>
      </c>
      <c r="AA4923" s="9"/>
      <c r="AB4923" s="5" t="s">
        <v>105</v>
      </c>
      <c r="AC4923" s="5" t="s">
        <v>506</v>
      </c>
      <c r="AD4923" s="8"/>
      <c r="AE4923" s="5" t="s">
        <v>41</v>
      </c>
      <c r="AI4923" s="5" t="s">
        <v>289</v>
      </c>
      <c r="AJ4923" s="8" t="s">
        <v>59</v>
      </c>
      <c r="AK4923" s="8" t="s">
        <v>59</v>
      </c>
      <c r="AL4923" s="9" t="s">
        <v>264</v>
      </c>
    </row>
    <row r="4924" spans="1:38" hidden="1" x14ac:dyDescent="0.2">
      <c r="A4924" s="12">
        <v>4095</v>
      </c>
      <c r="B4924" s="12">
        <v>51</v>
      </c>
      <c r="C4924" s="11" t="s">
        <v>1691</v>
      </c>
      <c r="D4924" s="11" t="s">
        <v>1692</v>
      </c>
      <c r="E4924" s="12">
        <v>2002</v>
      </c>
      <c r="F4924" s="11" t="s">
        <v>85</v>
      </c>
      <c r="G4924" s="13">
        <v>20</v>
      </c>
      <c r="H4924" s="14"/>
      <c r="I4924" s="13"/>
      <c r="J4924" s="11"/>
      <c r="K4924" s="11"/>
      <c r="L4924" s="11"/>
      <c r="M4924" s="11"/>
      <c r="N4924" s="12">
        <v>1950</v>
      </c>
      <c r="O4924" s="11" t="s">
        <v>48</v>
      </c>
      <c r="P4924" s="11"/>
      <c r="Q4924" s="11"/>
      <c r="R4924" s="14"/>
      <c r="S4924" s="11" t="s">
        <v>37</v>
      </c>
      <c r="T4924" s="11"/>
      <c r="X4924" s="5" t="s">
        <v>33</v>
      </c>
      <c r="Y4924" s="5" t="s">
        <v>32</v>
      </c>
      <c r="Z4924" s="5" t="s">
        <v>20</v>
      </c>
      <c r="AA4924" s="9"/>
      <c r="AB4924" s="5" t="s">
        <v>105</v>
      </c>
      <c r="AC4924" s="5" t="s">
        <v>506</v>
      </c>
      <c r="AD4924" s="8"/>
      <c r="AE4924" s="5" t="s">
        <v>41</v>
      </c>
      <c r="AI4924" s="5" t="s">
        <v>289</v>
      </c>
      <c r="AJ4924" s="8" t="s">
        <v>59</v>
      </c>
      <c r="AK4924" s="8" t="s">
        <v>59</v>
      </c>
      <c r="AL4924" s="9" t="s">
        <v>264</v>
      </c>
    </row>
    <row r="4925" spans="1:38" hidden="1" x14ac:dyDescent="0.2">
      <c r="A4925" s="12">
        <v>4095</v>
      </c>
      <c r="B4925" s="12">
        <v>52</v>
      </c>
      <c r="C4925" s="11" t="s">
        <v>1691</v>
      </c>
      <c r="D4925" s="11" t="s">
        <v>1692</v>
      </c>
      <c r="E4925" s="12">
        <v>2002</v>
      </c>
      <c r="F4925" s="11" t="s">
        <v>85</v>
      </c>
      <c r="G4925" s="13">
        <v>19</v>
      </c>
      <c r="H4925" s="14"/>
      <c r="I4925" s="13"/>
      <c r="J4925" s="11"/>
      <c r="K4925" s="11"/>
      <c r="L4925" s="11"/>
      <c r="M4925" s="11"/>
      <c r="N4925" s="12">
        <v>1951</v>
      </c>
      <c r="O4925" s="11" t="s">
        <v>48</v>
      </c>
      <c r="P4925" s="11"/>
      <c r="Q4925" s="11"/>
      <c r="R4925" s="14"/>
      <c r="S4925" s="11" t="s">
        <v>37</v>
      </c>
      <c r="T4925" s="11"/>
      <c r="X4925" s="5" t="s">
        <v>33</v>
      </c>
      <c r="Y4925" s="5" t="s">
        <v>32</v>
      </c>
      <c r="Z4925" s="5" t="s">
        <v>20</v>
      </c>
      <c r="AA4925" s="9"/>
      <c r="AB4925" s="5" t="s">
        <v>105</v>
      </c>
      <c r="AC4925" s="5" t="s">
        <v>506</v>
      </c>
      <c r="AD4925" s="8"/>
      <c r="AE4925" s="5" t="s">
        <v>41</v>
      </c>
      <c r="AI4925" s="5" t="s">
        <v>289</v>
      </c>
      <c r="AJ4925" s="8" t="s">
        <v>59</v>
      </c>
      <c r="AK4925" s="8" t="s">
        <v>59</v>
      </c>
      <c r="AL4925" s="9" t="s">
        <v>264</v>
      </c>
    </row>
    <row r="4926" spans="1:38" hidden="1" x14ac:dyDescent="0.2">
      <c r="A4926" s="12">
        <v>4095</v>
      </c>
      <c r="B4926" s="12">
        <v>53</v>
      </c>
      <c r="C4926" s="11" t="s">
        <v>1691</v>
      </c>
      <c r="D4926" s="11" t="s">
        <v>1692</v>
      </c>
      <c r="E4926" s="12">
        <v>2002</v>
      </c>
      <c r="F4926" s="11" t="s">
        <v>85</v>
      </c>
      <c r="G4926" s="13">
        <v>19</v>
      </c>
      <c r="H4926" s="14"/>
      <c r="I4926" s="13"/>
      <c r="J4926" s="11"/>
      <c r="K4926" s="11"/>
      <c r="L4926" s="11"/>
      <c r="M4926" s="11"/>
      <c r="N4926" s="12">
        <v>1952</v>
      </c>
      <c r="O4926" s="11" t="s">
        <v>48</v>
      </c>
      <c r="P4926" s="11"/>
      <c r="Q4926" s="11"/>
      <c r="R4926" s="14"/>
      <c r="S4926" s="11" t="s">
        <v>37</v>
      </c>
      <c r="T4926" s="11"/>
      <c r="X4926" s="5" t="s">
        <v>33</v>
      </c>
      <c r="Y4926" s="5" t="s">
        <v>32</v>
      </c>
      <c r="Z4926" s="5" t="s">
        <v>20</v>
      </c>
      <c r="AA4926" s="9"/>
      <c r="AB4926" s="5" t="s">
        <v>105</v>
      </c>
      <c r="AC4926" s="5" t="s">
        <v>506</v>
      </c>
      <c r="AD4926" s="8"/>
      <c r="AE4926" s="5" t="s">
        <v>41</v>
      </c>
      <c r="AI4926" s="5" t="s">
        <v>289</v>
      </c>
      <c r="AJ4926" s="8" t="s">
        <v>59</v>
      </c>
      <c r="AK4926" s="8" t="s">
        <v>59</v>
      </c>
      <c r="AL4926" s="9" t="s">
        <v>264</v>
      </c>
    </row>
    <row r="4927" spans="1:38" hidden="1" x14ac:dyDescent="0.2">
      <c r="A4927" s="12">
        <v>4095</v>
      </c>
      <c r="B4927" s="12">
        <v>54</v>
      </c>
      <c r="C4927" s="11" t="s">
        <v>1691</v>
      </c>
      <c r="D4927" s="11" t="s">
        <v>1692</v>
      </c>
      <c r="E4927" s="12">
        <v>2002</v>
      </c>
      <c r="F4927" s="11" t="s">
        <v>85</v>
      </c>
      <c r="G4927" s="13">
        <v>21</v>
      </c>
      <c r="H4927" s="14"/>
      <c r="I4927" s="13"/>
      <c r="J4927" s="11"/>
      <c r="K4927" s="11"/>
      <c r="L4927" s="11"/>
      <c r="M4927" s="11"/>
      <c r="N4927" s="12">
        <v>1953</v>
      </c>
      <c r="O4927" s="11" t="s">
        <v>48</v>
      </c>
      <c r="P4927" s="11"/>
      <c r="Q4927" s="11"/>
      <c r="R4927" s="14"/>
      <c r="S4927" s="11" t="s">
        <v>37</v>
      </c>
      <c r="T4927" s="11"/>
      <c r="X4927" s="5" t="s">
        <v>33</v>
      </c>
      <c r="Y4927" s="5" t="s">
        <v>32</v>
      </c>
      <c r="Z4927" s="5" t="s">
        <v>20</v>
      </c>
      <c r="AA4927" s="9"/>
      <c r="AB4927" s="5" t="s">
        <v>105</v>
      </c>
      <c r="AC4927" s="5" t="s">
        <v>506</v>
      </c>
      <c r="AD4927" s="8"/>
      <c r="AE4927" s="5" t="s">
        <v>41</v>
      </c>
      <c r="AI4927" s="5" t="s">
        <v>289</v>
      </c>
      <c r="AJ4927" s="8" t="s">
        <v>59</v>
      </c>
      <c r="AK4927" s="8" t="s">
        <v>59</v>
      </c>
      <c r="AL4927" s="9" t="s">
        <v>264</v>
      </c>
    </row>
    <row r="4928" spans="1:38" hidden="1" x14ac:dyDescent="0.2">
      <c r="A4928" s="12">
        <v>4095</v>
      </c>
      <c r="B4928" s="12">
        <v>55</v>
      </c>
      <c r="C4928" s="11" t="s">
        <v>1691</v>
      </c>
      <c r="D4928" s="11" t="s">
        <v>1692</v>
      </c>
      <c r="E4928" s="12">
        <v>2002</v>
      </c>
      <c r="F4928" s="11" t="s">
        <v>85</v>
      </c>
      <c r="G4928" s="13">
        <v>22</v>
      </c>
      <c r="H4928" s="14"/>
      <c r="I4928" s="13"/>
      <c r="J4928" s="11"/>
      <c r="K4928" s="11"/>
      <c r="L4928" s="11"/>
      <c r="M4928" s="11"/>
      <c r="N4928" s="12">
        <v>1954</v>
      </c>
      <c r="O4928" s="11" t="s">
        <v>48</v>
      </c>
      <c r="P4928" s="11"/>
      <c r="Q4928" s="11"/>
      <c r="R4928" s="14"/>
      <c r="S4928" s="11" t="s">
        <v>37</v>
      </c>
      <c r="T4928" s="11"/>
      <c r="X4928" s="5" t="s">
        <v>33</v>
      </c>
      <c r="Y4928" s="5" t="s">
        <v>32</v>
      </c>
      <c r="Z4928" s="5" t="s">
        <v>20</v>
      </c>
      <c r="AA4928" s="9"/>
      <c r="AB4928" s="5" t="s">
        <v>105</v>
      </c>
      <c r="AC4928" s="5" t="s">
        <v>506</v>
      </c>
      <c r="AD4928" s="8"/>
      <c r="AE4928" s="5" t="s">
        <v>41</v>
      </c>
      <c r="AI4928" s="5" t="s">
        <v>289</v>
      </c>
      <c r="AJ4928" s="8" t="s">
        <v>59</v>
      </c>
      <c r="AK4928" s="8" t="s">
        <v>59</v>
      </c>
      <c r="AL4928" s="9" t="s">
        <v>264</v>
      </c>
    </row>
    <row r="4929" spans="1:38" hidden="1" x14ac:dyDescent="0.2">
      <c r="A4929" s="12">
        <v>4095</v>
      </c>
      <c r="B4929" s="12">
        <v>56</v>
      </c>
      <c r="C4929" s="11" t="s">
        <v>1691</v>
      </c>
      <c r="D4929" s="11" t="s">
        <v>1692</v>
      </c>
      <c r="E4929" s="12">
        <v>2002</v>
      </c>
      <c r="F4929" s="11" t="s">
        <v>85</v>
      </c>
      <c r="G4929" s="13">
        <v>24</v>
      </c>
      <c r="H4929" s="14"/>
      <c r="I4929" s="13"/>
      <c r="J4929" s="11"/>
      <c r="K4929" s="11"/>
      <c r="L4929" s="11"/>
      <c r="M4929" s="11"/>
      <c r="N4929" s="12">
        <v>1955</v>
      </c>
      <c r="O4929" s="11" t="s">
        <v>48</v>
      </c>
      <c r="P4929" s="11"/>
      <c r="Q4929" s="11"/>
      <c r="R4929" s="14"/>
      <c r="S4929" s="11" t="s">
        <v>37</v>
      </c>
      <c r="T4929" s="11"/>
      <c r="X4929" s="5" t="s">
        <v>33</v>
      </c>
      <c r="Y4929" s="5" t="s">
        <v>32</v>
      </c>
      <c r="Z4929" s="5" t="s">
        <v>20</v>
      </c>
      <c r="AA4929" s="9"/>
      <c r="AB4929" s="5" t="s">
        <v>105</v>
      </c>
      <c r="AC4929" s="5" t="s">
        <v>506</v>
      </c>
      <c r="AD4929" s="8"/>
      <c r="AE4929" s="5" t="s">
        <v>41</v>
      </c>
      <c r="AI4929" s="5" t="s">
        <v>289</v>
      </c>
      <c r="AJ4929" s="8" t="s">
        <v>59</v>
      </c>
      <c r="AK4929" s="8" t="s">
        <v>59</v>
      </c>
      <c r="AL4929" s="9" t="s">
        <v>264</v>
      </c>
    </row>
    <row r="4930" spans="1:38" hidden="1" x14ac:dyDescent="0.2">
      <c r="A4930" s="12">
        <v>4095</v>
      </c>
      <c r="B4930" s="12">
        <v>57</v>
      </c>
      <c r="C4930" s="11" t="s">
        <v>1691</v>
      </c>
      <c r="D4930" s="11" t="s">
        <v>1692</v>
      </c>
      <c r="E4930" s="12">
        <v>2002</v>
      </c>
      <c r="F4930" s="11" t="s">
        <v>85</v>
      </c>
      <c r="G4930" s="13">
        <v>26</v>
      </c>
      <c r="H4930" s="14"/>
      <c r="I4930" s="13"/>
      <c r="J4930" s="11"/>
      <c r="K4930" s="11"/>
      <c r="L4930" s="11"/>
      <c r="M4930" s="11"/>
      <c r="N4930" s="12">
        <v>1956</v>
      </c>
      <c r="O4930" s="11" t="s">
        <v>48</v>
      </c>
      <c r="P4930" s="11"/>
      <c r="Q4930" s="11"/>
      <c r="R4930" s="14"/>
      <c r="S4930" s="11" t="s">
        <v>37</v>
      </c>
      <c r="T4930" s="11"/>
      <c r="X4930" s="5" t="s">
        <v>33</v>
      </c>
      <c r="Y4930" s="5" t="s">
        <v>32</v>
      </c>
      <c r="Z4930" s="5" t="s">
        <v>20</v>
      </c>
      <c r="AA4930" s="9"/>
      <c r="AB4930" s="5" t="s">
        <v>105</v>
      </c>
      <c r="AC4930" s="5" t="s">
        <v>506</v>
      </c>
      <c r="AD4930" s="8"/>
      <c r="AE4930" s="5" t="s">
        <v>41</v>
      </c>
      <c r="AI4930" s="5" t="s">
        <v>289</v>
      </c>
      <c r="AJ4930" s="8" t="s">
        <v>59</v>
      </c>
      <c r="AK4930" s="8" t="s">
        <v>59</v>
      </c>
      <c r="AL4930" s="9" t="s">
        <v>264</v>
      </c>
    </row>
    <row r="4931" spans="1:38" hidden="1" x14ac:dyDescent="0.2">
      <c r="A4931" s="12">
        <v>4095</v>
      </c>
      <c r="B4931" s="12">
        <v>58</v>
      </c>
      <c r="C4931" s="11" t="s">
        <v>1691</v>
      </c>
      <c r="D4931" s="11" t="s">
        <v>1692</v>
      </c>
      <c r="E4931" s="12">
        <v>2002</v>
      </c>
      <c r="F4931" s="11" t="s">
        <v>85</v>
      </c>
      <c r="G4931" s="13">
        <v>28</v>
      </c>
      <c r="H4931" s="14"/>
      <c r="I4931" s="13"/>
      <c r="J4931" s="11"/>
      <c r="K4931" s="11"/>
      <c r="L4931" s="11"/>
      <c r="M4931" s="11"/>
      <c r="N4931" s="12">
        <v>1957</v>
      </c>
      <c r="O4931" s="11" t="s">
        <v>48</v>
      </c>
      <c r="P4931" s="11"/>
      <c r="Q4931" s="11"/>
      <c r="R4931" s="14"/>
      <c r="S4931" s="11" t="s">
        <v>37</v>
      </c>
      <c r="T4931" s="11"/>
      <c r="X4931" s="5" t="s">
        <v>33</v>
      </c>
      <c r="Y4931" s="5" t="s">
        <v>32</v>
      </c>
      <c r="Z4931" s="5" t="s">
        <v>20</v>
      </c>
      <c r="AA4931" s="9"/>
      <c r="AB4931" s="5" t="s">
        <v>105</v>
      </c>
      <c r="AC4931" s="5" t="s">
        <v>506</v>
      </c>
      <c r="AD4931" s="8"/>
      <c r="AE4931" s="5" t="s">
        <v>41</v>
      </c>
      <c r="AI4931" s="5" t="s">
        <v>289</v>
      </c>
      <c r="AJ4931" s="8" t="s">
        <v>59</v>
      </c>
      <c r="AK4931" s="8" t="s">
        <v>59</v>
      </c>
      <c r="AL4931" s="9" t="s">
        <v>264</v>
      </c>
    </row>
    <row r="4932" spans="1:38" hidden="1" x14ac:dyDescent="0.2">
      <c r="A4932" s="12">
        <v>4095</v>
      </c>
      <c r="B4932" s="12">
        <v>59</v>
      </c>
      <c r="C4932" s="11" t="s">
        <v>1691</v>
      </c>
      <c r="D4932" s="11" t="s">
        <v>1692</v>
      </c>
      <c r="E4932" s="12">
        <v>2002</v>
      </c>
      <c r="F4932" s="11" t="s">
        <v>85</v>
      </c>
      <c r="G4932" s="13">
        <v>29</v>
      </c>
      <c r="H4932" s="14"/>
      <c r="I4932" s="13"/>
      <c r="J4932" s="11"/>
      <c r="K4932" s="11"/>
      <c r="L4932" s="11"/>
      <c r="M4932" s="11"/>
      <c r="N4932" s="12">
        <v>1958</v>
      </c>
      <c r="O4932" s="11" t="s">
        <v>48</v>
      </c>
      <c r="P4932" s="11"/>
      <c r="Q4932" s="11"/>
      <c r="R4932" s="14"/>
      <c r="S4932" s="11" t="s">
        <v>37</v>
      </c>
      <c r="T4932" s="11"/>
      <c r="X4932" s="5" t="s">
        <v>33</v>
      </c>
      <c r="Y4932" s="5" t="s">
        <v>32</v>
      </c>
      <c r="Z4932" s="5" t="s">
        <v>20</v>
      </c>
      <c r="AA4932" s="9"/>
      <c r="AB4932" s="5" t="s">
        <v>105</v>
      </c>
      <c r="AC4932" s="5" t="s">
        <v>506</v>
      </c>
      <c r="AD4932" s="8"/>
      <c r="AE4932" s="5" t="s">
        <v>41</v>
      </c>
      <c r="AI4932" s="5" t="s">
        <v>289</v>
      </c>
      <c r="AJ4932" s="8" t="s">
        <v>59</v>
      </c>
      <c r="AK4932" s="8" t="s">
        <v>59</v>
      </c>
      <c r="AL4932" s="9" t="s">
        <v>264</v>
      </c>
    </row>
    <row r="4933" spans="1:38" hidden="1" x14ac:dyDescent="0.2">
      <c r="A4933" s="12">
        <v>4095</v>
      </c>
      <c r="B4933" s="12">
        <v>60</v>
      </c>
      <c r="C4933" s="11" t="s">
        <v>1691</v>
      </c>
      <c r="D4933" s="11" t="s">
        <v>1692</v>
      </c>
      <c r="E4933" s="12">
        <v>2002</v>
      </c>
      <c r="F4933" s="11" t="s">
        <v>85</v>
      </c>
      <c r="G4933" s="13">
        <v>30</v>
      </c>
      <c r="H4933" s="14"/>
      <c r="I4933" s="13"/>
      <c r="J4933" s="11"/>
      <c r="K4933" s="11"/>
      <c r="L4933" s="11"/>
      <c r="M4933" s="11"/>
      <c r="N4933" s="12">
        <v>1959</v>
      </c>
      <c r="O4933" s="11" t="s">
        <v>48</v>
      </c>
      <c r="P4933" s="11"/>
      <c r="Q4933" s="11"/>
      <c r="R4933" s="14"/>
      <c r="S4933" s="11" t="s">
        <v>37</v>
      </c>
      <c r="T4933" s="11"/>
      <c r="X4933" s="5" t="s">
        <v>33</v>
      </c>
      <c r="Y4933" s="5" t="s">
        <v>32</v>
      </c>
      <c r="Z4933" s="5" t="s">
        <v>20</v>
      </c>
      <c r="AA4933" s="9"/>
      <c r="AB4933" s="5" t="s">
        <v>105</v>
      </c>
      <c r="AC4933" s="5" t="s">
        <v>506</v>
      </c>
      <c r="AD4933" s="8"/>
      <c r="AE4933" s="5" t="s">
        <v>41</v>
      </c>
      <c r="AI4933" s="5" t="s">
        <v>289</v>
      </c>
      <c r="AJ4933" s="8" t="s">
        <v>59</v>
      </c>
      <c r="AK4933" s="8" t="s">
        <v>59</v>
      </c>
      <c r="AL4933" s="9" t="s">
        <v>264</v>
      </c>
    </row>
    <row r="4934" spans="1:38" hidden="1" x14ac:dyDescent="0.2">
      <c r="A4934" s="12">
        <v>4095</v>
      </c>
      <c r="B4934" s="12">
        <v>61</v>
      </c>
      <c r="C4934" s="11" t="s">
        <v>1691</v>
      </c>
      <c r="D4934" s="11" t="s">
        <v>1692</v>
      </c>
      <c r="E4934" s="12">
        <v>2002</v>
      </c>
      <c r="F4934" s="11" t="s">
        <v>85</v>
      </c>
      <c r="G4934" s="13">
        <v>29</v>
      </c>
      <c r="H4934" s="14"/>
      <c r="I4934" s="13"/>
      <c r="J4934" s="11"/>
      <c r="K4934" s="11"/>
      <c r="L4934" s="11"/>
      <c r="M4934" s="11"/>
      <c r="N4934" s="12">
        <v>1960</v>
      </c>
      <c r="O4934" s="11" t="s">
        <v>48</v>
      </c>
      <c r="P4934" s="11"/>
      <c r="Q4934" s="11"/>
      <c r="R4934" s="14"/>
      <c r="S4934" s="11" t="s">
        <v>37</v>
      </c>
      <c r="T4934" s="11"/>
      <c r="X4934" s="5" t="s">
        <v>33</v>
      </c>
      <c r="Y4934" s="5" t="s">
        <v>32</v>
      </c>
      <c r="Z4934" s="5" t="s">
        <v>20</v>
      </c>
      <c r="AA4934" s="9"/>
      <c r="AB4934" s="5" t="s">
        <v>105</v>
      </c>
      <c r="AC4934" s="5" t="s">
        <v>506</v>
      </c>
      <c r="AD4934" s="8"/>
      <c r="AE4934" s="5" t="s">
        <v>41</v>
      </c>
      <c r="AI4934" s="5" t="s">
        <v>289</v>
      </c>
      <c r="AJ4934" s="8" t="s">
        <v>59</v>
      </c>
      <c r="AK4934" s="8" t="s">
        <v>59</v>
      </c>
      <c r="AL4934" s="9" t="s">
        <v>264</v>
      </c>
    </row>
    <row r="4935" spans="1:38" hidden="1" x14ac:dyDescent="0.2">
      <c r="A4935" s="12">
        <v>4095</v>
      </c>
      <c r="B4935" s="12">
        <v>62</v>
      </c>
      <c r="C4935" s="11" t="s">
        <v>1691</v>
      </c>
      <c r="D4935" s="11" t="s">
        <v>1692</v>
      </c>
      <c r="E4935" s="12">
        <v>2002</v>
      </c>
      <c r="F4935" s="11" t="s">
        <v>85</v>
      </c>
      <c r="G4935" s="13">
        <v>30</v>
      </c>
      <c r="H4935" s="14"/>
      <c r="I4935" s="13"/>
      <c r="J4935" s="11"/>
      <c r="K4935" s="11"/>
      <c r="L4935" s="11"/>
      <c r="M4935" s="11"/>
      <c r="N4935" s="12">
        <v>1961</v>
      </c>
      <c r="O4935" s="11" t="s">
        <v>48</v>
      </c>
      <c r="P4935" s="11"/>
      <c r="Q4935" s="11"/>
      <c r="R4935" s="14"/>
      <c r="S4935" s="11" t="s">
        <v>37</v>
      </c>
      <c r="T4935" s="11"/>
      <c r="X4935" s="5" t="s">
        <v>33</v>
      </c>
      <c r="Y4935" s="5" t="s">
        <v>32</v>
      </c>
      <c r="Z4935" s="5" t="s">
        <v>20</v>
      </c>
      <c r="AA4935" s="9"/>
      <c r="AB4935" s="5" t="s">
        <v>105</v>
      </c>
      <c r="AC4935" s="5" t="s">
        <v>506</v>
      </c>
      <c r="AD4935" s="8"/>
      <c r="AE4935" s="5" t="s">
        <v>41</v>
      </c>
      <c r="AI4935" s="5" t="s">
        <v>289</v>
      </c>
      <c r="AJ4935" s="8" t="s">
        <v>59</v>
      </c>
      <c r="AK4935" s="8" t="s">
        <v>59</v>
      </c>
      <c r="AL4935" s="9" t="s">
        <v>264</v>
      </c>
    </row>
    <row r="4936" spans="1:38" hidden="1" x14ac:dyDescent="0.2">
      <c r="A4936" s="12">
        <v>4095</v>
      </c>
      <c r="B4936" s="12">
        <v>63</v>
      </c>
      <c r="C4936" s="11" t="s">
        <v>1691</v>
      </c>
      <c r="D4936" s="11" t="s">
        <v>1692</v>
      </c>
      <c r="E4936" s="12">
        <v>2002</v>
      </c>
      <c r="F4936" s="11" t="s">
        <v>85</v>
      </c>
      <c r="G4936" s="13">
        <v>33</v>
      </c>
      <c r="H4936" s="14"/>
      <c r="I4936" s="13"/>
      <c r="J4936" s="11"/>
      <c r="K4936" s="11"/>
      <c r="L4936" s="11"/>
      <c r="M4936" s="11"/>
      <c r="N4936" s="12">
        <v>1962</v>
      </c>
      <c r="O4936" s="11" t="s">
        <v>48</v>
      </c>
      <c r="P4936" s="11"/>
      <c r="Q4936" s="11"/>
      <c r="R4936" s="14"/>
      <c r="S4936" s="11" t="s">
        <v>37</v>
      </c>
      <c r="T4936" s="11"/>
      <c r="X4936" s="5" t="s">
        <v>33</v>
      </c>
      <c r="Y4936" s="5" t="s">
        <v>32</v>
      </c>
      <c r="Z4936" s="5" t="s">
        <v>20</v>
      </c>
      <c r="AA4936" s="9"/>
      <c r="AB4936" s="5" t="s">
        <v>105</v>
      </c>
      <c r="AC4936" s="5" t="s">
        <v>506</v>
      </c>
      <c r="AD4936" s="8"/>
      <c r="AE4936" s="5" t="s">
        <v>41</v>
      </c>
      <c r="AI4936" s="5" t="s">
        <v>289</v>
      </c>
      <c r="AJ4936" s="8" t="s">
        <v>59</v>
      </c>
      <c r="AK4936" s="8" t="s">
        <v>59</v>
      </c>
      <c r="AL4936" s="9" t="s">
        <v>264</v>
      </c>
    </row>
    <row r="4937" spans="1:38" hidden="1" x14ac:dyDescent="0.2">
      <c r="A4937" s="12">
        <v>4095</v>
      </c>
      <c r="B4937" s="12">
        <v>64</v>
      </c>
      <c r="C4937" s="11" t="s">
        <v>1691</v>
      </c>
      <c r="D4937" s="11" t="s">
        <v>1692</v>
      </c>
      <c r="E4937" s="12">
        <v>2002</v>
      </c>
      <c r="F4937" s="11" t="s">
        <v>85</v>
      </c>
      <c r="G4937" s="13">
        <v>38</v>
      </c>
      <c r="H4937" s="14"/>
      <c r="I4937" s="13"/>
      <c r="J4937" s="11"/>
      <c r="K4937" s="11"/>
      <c r="L4937" s="11"/>
      <c r="M4937" s="11"/>
      <c r="N4937" s="12">
        <v>1963</v>
      </c>
      <c r="O4937" s="11" t="s">
        <v>48</v>
      </c>
      <c r="P4937" s="11"/>
      <c r="Q4937" s="11"/>
      <c r="R4937" s="14"/>
      <c r="S4937" s="11" t="s">
        <v>37</v>
      </c>
      <c r="T4937" s="11"/>
      <c r="X4937" s="5" t="s">
        <v>33</v>
      </c>
      <c r="Y4937" s="5" t="s">
        <v>32</v>
      </c>
      <c r="Z4937" s="5" t="s">
        <v>20</v>
      </c>
      <c r="AA4937" s="9"/>
      <c r="AB4937" s="5" t="s">
        <v>105</v>
      </c>
      <c r="AC4937" s="5" t="s">
        <v>506</v>
      </c>
      <c r="AD4937" s="8"/>
      <c r="AE4937" s="5" t="s">
        <v>41</v>
      </c>
      <c r="AI4937" s="5" t="s">
        <v>289</v>
      </c>
      <c r="AJ4937" s="8" t="s">
        <v>59</v>
      </c>
      <c r="AK4937" s="8" t="s">
        <v>59</v>
      </c>
      <c r="AL4937" s="9" t="s">
        <v>264</v>
      </c>
    </row>
    <row r="4938" spans="1:38" hidden="1" x14ac:dyDescent="0.2">
      <c r="A4938" s="12">
        <v>4095</v>
      </c>
      <c r="B4938" s="12">
        <v>65</v>
      </c>
      <c r="C4938" s="11" t="s">
        <v>1691</v>
      </c>
      <c r="D4938" s="11" t="s">
        <v>1692</v>
      </c>
      <c r="E4938" s="12">
        <v>2002</v>
      </c>
      <c r="F4938" s="11" t="s">
        <v>85</v>
      </c>
      <c r="G4938" s="13">
        <v>43</v>
      </c>
      <c r="H4938" s="14"/>
      <c r="I4938" s="13"/>
      <c r="J4938" s="11"/>
      <c r="K4938" s="11"/>
      <c r="L4938" s="11"/>
      <c r="M4938" s="11"/>
      <c r="N4938" s="12">
        <v>1964</v>
      </c>
      <c r="O4938" s="11" t="s">
        <v>48</v>
      </c>
      <c r="P4938" s="11"/>
      <c r="Q4938" s="11"/>
      <c r="R4938" s="14"/>
      <c r="S4938" s="11" t="s">
        <v>37</v>
      </c>
      <c r="T4938" s="11"/>
      <c r="X4938" s="5" t="s">
        <v>33</v>
      </c>
      <c r="Y4938" s="5" t="s">
        <v>32</v>
      </c>
      <c r="Z4938" s="5" t="s">
        <v>20</v>
      </c>
      <c r="AA4938" s="9"/>
      <c r="AB4938" s="5" t="s">
        <v>105</v>
      </c>
      <c r="AC4938" s="5" t="s">
        <v>506</v>
      </c>
      <c r="AD4938" s="8"/>
      <c r="AE4938" s="5" t="s">
        <v>41</v>
      </c>
      <c r="AI4938" s="5" t="s">
        <v>289</v>
      </c>
      <c r="AJ4938" s="8" t="s">
        <v>59</v>
      </c>
      <c r="AK4938" s="8" t="s">
        <v>59</v>
      </c>
      <c r="AL4938" s="9" t="s">
        <v>264</v>
      </c>
    </row>
    <row r="4939" spans="1:38" hidden="1" x14ac:dyDescent="0.2">
      <c r="A4939" s="12">
        <v>4095</v>
      </c>
      <c r="B4939" s="12">
        <v>66</v>
      </c>
      <c r="C4939" s="11" t="s">
        <v>1691</v>
      </c>
      <c r="D4939" s="11" t="s">
        <v>1692</v>
      </c>
      <c r="E4939" s="12">
        <v>2002</v>
      </c>
      <c r="F4939" s="11" t="s">
        <v>85</v>
      </c>
      <c r="G4939" s="13">
        <v>46</v>
      </c>
      <c r="H4939" s="14"/>
      <c r="I4939" s="13"/>
      <c r="J4939" s="11"/>
      <c r="K4939" s="11"/>
      <c r="L4939" s="11"/>
      <c r="M4939" s="11"/>
      <c r="N4939" s="12">
        <v>1965</v>
      </c>
      <c r="O4939" s="11" t="s">
        <v>48</v>
      </c>
      <c r="P4939" s="11"/>
      <c r="Q4939" s="11"/>
      <c r="R4939" s="14"/>
      <c r="S4939" s="11" t="s">
        <v>37</v>
      </c>
      <c r="T4939" s="11"/>
      <c r="X4939" s="5" t="s">
        <v>33</v>
      </c>
      <c r="Y4939" s="5" t="s">
        <v>32</v>
      </c>
      <c r="Z4939" s="5" t="s">
        <v>20</v>
      </c>
      <c r="AA4939" s="9"/>
      <c r="AB4939" s="5" t="s">
        <v>105</v>
      </c>
      <c r="AC4939" s="5" t="s">
        <v>506</v>
      </c>
      <c r="AD4939" s="8"/>
      <c r="AE4939" s="5" t="s">
        <v>41</v>
      </c>
      <c r="AI4939" s="5" t="s">
        <v>289</v>
      </c>
      <c r="AJ4939" s="8" t="s">
        <v>59</v>
      </c>
      <c r="AK4939" s="8" t="s">
        <v>59</v>
      </c>
      <c r="AL4939" s="9" t="s">
        <v>264</v>
      </c>
    </row>
    <row r="4940" spans="1:38" hidden="1" x14ac:dyDescent="0.2">
      <c r="A4940" s="12">
        <v>4095</v>
      </c>
      <c r="B4940" s="12">
        <v>67</v>
      </c>
      <c r="C4940" s="11" t="s">
        <v>1691</v>
      </c>
      <c r="D4940" s="11" t="s">
        <v>1692</v>
      </c>
      <c r="E4940" s="12">
        <v>2002</v>
      </c>
      <c r="F4940" s="11" t="s">
        <v>85</v>
      </c>
      <c r="G4940" s="13">
        <v>47</v>
      </c>
      <c r="H4940" s="14"/>
      <c r="I4940" s="13"/>
      <c r="J4940" s="11"/>
      <c r="K4940" s="11"/>
      <c r="L4940" s="11"/>
      <c r="M4940" s="11"/>
      <c r="N4940" s="12">
        <v>1966</v>
      </c>
      <c r="O4940" s="11" t="s">
        <v>48</v>
      </c>
      <c r="P4940" s="11"/>
      <c r="Q4940" s="11"/>
      <c r="R4940" s="14"/>
      <c r="S4940" s="11" t="s">
        <v>37</v>
      </c>
      <c r="T4940" s="11"/>
      <c r="X4940" s="5" t="s">
        <v>33</v>
      </c>
      <c r="Y4940" s="5" t="s">
        <v>32</v>
      </c>
      <c r="Z4940" s="5" t="s">
        <v>20</v>
      </c>
      <c r="AA4940" s="9"/>
      <c r="AB4940" s="5" t="s">
        <v>105</v>
      </c>
      <c r="AC4940" s="5" t="s">
        <v>506</v>
      </c>
      <c r="AD4940" s="8"/>
      <c r="AE4940" s="5" t="s">
        <v>41</v>
      </c>
      <c r="AI4940" s="5" t="s">
        <v>289</v>
      </c>
      <c r="AJ4940" s="8" t="s">
        <v>59</v>
      </c>
      <c r="AK4940" s="8" t="s">
        <v>59</v>
      </c>
      <c r="AL4940" s="9" t="s">
        <v>264</v>
      </c>
    </row>
    <row r="4941" spans="1:38" hidden="1" x14ac:dyDescent="0.2">
      <c r="A4941" s="12">
        <v>4095</v>
      </c>
      <c r="B4941" s="12">
        <v>68</v>
      </c>
      <c r="C4941" s="11" t="s">
        <v>1691</v>
      </c>
      <c r="D4941" s="11" t="s">
        <v>1692</v>
      </c>
      <c r="E4941" s="12">
        <v>2002</v>
      </c>
      <c r="F4941" s="11" t="s">
        <v>85</v>
      </c>
      <c r="G4941" s="13">
        <v>49</v>
      </c>
      <c r="H4941" s="14"/>
      <c r="I4941" s="13"/>
      <c r="J4941" s="11"/>
      <c r="K4941" s="11"/>
      <c r="L4941" s="11"/>
      <c r="M4941" s="11"/>
      <c r="N4941" s="12">
        <v>1967</v>
      </c>
      <c r="O4941" s="11" t="s">
        <v>48</v>
      </c>
      <c r="P4941" s="11"/>
      <c r="Q4941" s="11"/>
      <c r="R4941" s="14"/>
      <c r="S4941" s="11" t="s">
        <v>37</v>
      </c>
      <c r="T4941" s="11"/>
      <c r="X4941" s="5" t="s">
        <v>33</v>
      </c>
      <c r="Y4941" s="5" t="s">
        <v>32</v>
      </c>
      <c r="Z4941" s="5" t="s">
        <v>20</v>
      </c>
      <c r="AA4941" s="9"/>
      <c r="AB4941" s="5" t="s">
        <v>105</v>
      </c>
      <c r="AC4941" s="5" t="s">
        <v>506</v>
      </c>
      <c r="AD4941" s="8"/>
      <c r="AE4941" s="5" t="s">
        <v>41</v>
      </c>
      <c r="AI4941" s="5" t="s">
        <v>289</v>
      </c>
      <c r="AJ4941" s="8" t="s">
        <v>59</v>
      </c>
      <c r="AK4941" s="8" t="s">
        <v>59</v>
      </c>
      <c r="AL4941" s="9" t="s">
        <v>264</v>
      </c>
    </row>
    <row r="4942" spans="1:38" hidden="1" x14ac:dyDescent="0.2">
      <c r="A4942" s="12">
        <v>4095</v>
      </c>
      <c r="B4942" s="12">
        <v>69</v>
      </c>
      <c r="C4942" s="11" t="s">
        <v>1691</v>
      </c>
      <c r="D4942" s="11" t="s">
        <v>1692</v>
      </c>
      <c r="E4942" s="12">
        <v>2002</v>
      </c>
      <c r="F4942" s="11" t="s">
        <v>85</v>
      </c>
      <c r="G4942" s="13">
        <v>52</v>
      </c>
      <c r="H4942" s="14"/>
      <c r="I4942" s="13"/>
      <c r="J4942" s="11"/>
      <c r="K4942" s="11"/>
      <c r="L4942" s="11"/>
      <c r="M4942" s="11"/>
      <c r="N4942" s="12">
        <v>1968</v>
      </c>
      <c r="O4942" s="11" t="s">
        <v>48</v>
      </c>
      <c r="P4942" s="11"/>
      <c r="Q4942" s="11"/>
      <c r="R4942" s="14"/>
      <c r="S4942" s="11" t="s">
        <v>37</v>
      </c>
      <c r="T4942" s="11"/>
      <c r="X4942" s="5" t="s">
        <v>33</v>
      </c>
      <c r="Y4942" s="5" t="s">
        <v>32</v>
      </c>
      <c r="Z4942" s="5" t="s">
        <v>20</v>
      </c>
      <c r="AA4942" s="9"/>
      <c r="AB4942" s="5" t="s">
        <v>105</v>
      </c>
      <c r="AC4942" s="5" t="s">
        <v>506</v>
      </c>
      <c r="AD4942" s="8"/>
      <c r="AE4942" s="5" t="s">
        <v>41</v>
      </c>
      <c r="AI4942" s="5" t="s">
        <v>289</v>
      </c>
      <c r="AJ4942" s="8" t="s">
        <v>59</v>
      </c>
      <c r="AK4942" s="8" t="s">
        <v>59</v>
      </c>
      <c r="AL4942" s="9" t="s">
        <v>264</v>
      </c>
    </row>
    <row r="4943" spans="1:38" hidden="1" x14ac:dyDescent="0.2">
      <c r="A4943" s="12">
        <v>4095</v>
      </c>
      <c r="B4943" s="12">
        <v>70</v>
      </c>
      <c r="C4943" s="11" t="s">
        <v>1691</v>
      </c>
      <c r="D4943" s="11" t="s">
        <v>1692</v>
      </c>
      <c r="E4943" s="12">
        <v>2002</v>
      </c>
      <c r="F4943" s="11" t="s">
        <v>85</v>
      </c>
      <c r="G4943" s="13">
        <v>55</v>
      </c>
      <c r="H4943" s="14"/>
      <c r="I4943" s="13"/>
      <c r="J4943" s="11"/>
      <c r="K4943" s="11"/>
      <c r="L4943" s="11"/>
      <c r="M4943" s="11"/>
      <c r="N4943" s="12">
        <v>1969</v>
      </c>
      <c r="O4943" s="11" t="s">
        <v>48</v>
      </c>
      <c r="P4943" s="11"/>
      <c r="Q4943" s="11"/>
      <c r="R4943" s="14"/>
      <c r="S4943" s="11" t="s">
        <v>37</v>
      </c>
      <c r="T4943" s="11"/>
      <c r="X4943" s="5" t="s">
        <v>33</v>
      </c>
      <c r="Y4943" s="5" t="s">
        <v>32</v>
      </c>
      <c r="Z4943" s="5" t="s">
        <v>20</v>
      </c>
      <c r="AA4943" s="9"/>
      <c r="AB4943" s="5" t="s">
        <v>105</v>
      </c>
      <c r="AC4943" s="5" t="s">
        <v>506</v>
      </c>
      <c r="AD4943" s="8"/>
      <c r="AE4943" s="5" t="s">
        <v>41</v>
      </c>
      <c r="AI4943" s="5" t="s">
        <v>289</v>
      </c>
      <c r="AJ4943" s="8" t="s">
        <v>59</v>
      </c>
      <c r="AK4943" s="8" t="s">
        <v>59</v>
      </c>
      <c r="AL4943" s="9" t="s">
        <v>264</v>
      </c>
    </row>
    <row r="4944" spans="1:38" hidden="1" x14ac:dyDescent="0.2">
      <c r="A4944" s="12">
        <v>4095</v>
      </c>
      <c r="B4944" s="12">
        <v>71</v>
      </c>
      <c r="C4944" s="11" t="s">
        <v>1691</v>
      </c>
      <c r="D4944" s="11" t="s">
        <v>1692</v>
      </c>
      <c r="E4944" s="12">
        <v>2002</v>
      </c>
      <c r="F4944" s="11" t="s">
        <v>85</v>
      </c>
      <c r="G4944" s="13">
        <v>59</v>
      </c>
      <c r="H4944" s="14"/>
      <c r="I4944" s="13"/>
      <c r="J4944" s="11"/>
      <c r="K4944" s="11"/>
      <c r="L4944" s="11"/>
      <c r="M4944" s="11"/>
      <c r="N4944" s="12">
        <v>1970</v>
      </c>
      <c r="O4944" s="11" t="s">
        <v>48</v>
      </c>
      <c r="P4944" s="11"/>
      <c r="Q4944" s="11"/>
      <c r="R4944" s="14"/>
      <c r="S4944" s="11" t="s">
        <v>37</v>
      </c>
      <c r="T4944" s="11"/>
      <c r="X4944" s="5" t="s">
        <v>33</v>
      </c>
      <c r="Y4944" s="5" t="s">
        <v>32</v>
      </c>
      <c r="Z4944" s="5" t="s">
        <v>20</v>
      </c>
      <c r="AA4944" s="9"/>
      <c r="AB4944" s="5" t="s">
        <v>105</v>
      </c>
      <c r="AC4944" s="5" t="s">
        <v>506</v>
      </c>
      <c r="AD4944" s="8"/>
      <c r="AE4944" s="5" t="s">
        <v>41</v>
      </c>
      <c r="AI4944" s="5" t="s">
        <v>289</v>
      </c>
      <c r="AJ4944" s="8" t="s">
        <v>59</v>
      </c>
      <c r="AK4944" s="8" t="s">
        <v>59</v>
      </c>
      <c r="AL4944" s="9" t="s">
        <v>264</v>
      </c>
    </row>
    <row r="4945" spans="1:38" hidden="1" x14ac:dyDescent="0.2">
      <c r="A4945" s="12">
        <v>4095</v>
      </c>
      <c r="B4945" s="12">
        <v>72</v>
      </c>
      <c r="C4945" s="11" t="s">
        <v>1691</v>
      </c>
      <c r="D4945" s="11" t="s">
        <v>1692</v>
      </c>
      <c r="E4945" s="12">
        <v>2002</v>
      </c>
      <c r="F4945" s="11" t="s">
        <v>85</v>
      </c>
      <c r="G4945" s="13">
        <v>62</v>
      </c>
      <c r="H4945" s="14"/>
      <c r="I4945" s="13"/>
      <c r="J4945" s="11"/>
      <c r="K4945" s="11"/>
      <c r="L4945" s="11"/>
      <c r="M4945" s="11"/>
      <c r="N4945" s="12">
        <v>1971</v>
      </c>
      <c r="O4945" s="11" t="s">
        <v>48</v>
      </c>
      <c r="P4945" s="11"/>
      <c r="Q4945" s="11"/>
      <c r="R4945" s="14"/>
      <c r="S4945" s="11" t="s">
        <v>37</v>
      </c>
      <c r="T4945" s="11"/>
      <c r="X4945" s="5" t="s">
        <v>33</v>
      </c>
      <c r="Y4945" s="5" t="s">
        <v>32</v>
      </c>
      <c r="Z4945" s="5" t="s">
        <v>20</v>
      </c>
      <c r="AA4945" s="9"/>
      <c r="AB4945" s="5" t="s">
        <v>105</v>
      </c>
      <c r="AC4945" s="5" t="s">
        <v>506</v>
      </c>
      <c r="AD4945" s="8"/>
      <c r="AE4945" s="5" t="s">
        <v>41</v>
      </c>
      <c r="AI4945" s="5" t="s">
        <v>289</v>
      </c>
      <c r="AJ4945" s="8" t="s">
        <v>59</v>
      </c>
      <c r="AK4945" s="8" t="s">
        <v>59</v>
      </c>
      <c r="AL4945" s="9" t="s">
        <v>264</v>
      </c>
    </row>
    <row r="4946" spans="1:38" hidden="1" x14ac:dyDescent="0.2">
      <c r="A4946" s="12">
        <v>4095</v>
      </c>
      <c r="B4946" s="12">
        <v>73</v>
      </c>
      <c r="C4946" s="11" t="s">
        <v>1691</v>
      </c>
      <c r="D4946" s="11" t="s">
        <v>1692</v>
      </c>
      <c r="E4946" s="12">
        <v>2002</v>
      </c>
      <c r="F4946" s="11" t="s">
        <v>85</v>
      </c>
      <c r="G4946" s="13">
        <v>67</v>
      </c>
      <c r="H4946" s="14"/>
      <c r="I4946" s="13"/>
      <c r="J4946" s="11"/>
      <c r="K4946" s="11"/>
      <c r="L4946" s="11"/>
      <c r="M4946" s="11"/>
      <c r="N4946" s="12">
        <v>1972</v>
      </c>
      <c r="O4946" s="11" t="s">
        <v>48</v>
      </c>
      <c r="P4946" s="11"/>
      <c r="Q4946" s="11"/>
      <c r="R4946" s="14"/>
      <c r="S4946" s="11" t="s">
        <v>37</v>
      </c>
      <c r="T4946" s="11"/>
      <c r="X4946" s="5" t="s">
        <v>33</v>
      </c>
      <c r="Y4946" s="5" t="s">
        <v>32</v>
      </c>
      <c r="Z4946" s="5" t="s">
        <v>20</v>
      </c>
      <c r="AA4946" s="9"/>
      <c r="AB4946" s="5" t="s">
        <v>105</v>
      </c>
      <c r="AC4946" s="5" t="s">
        <v>506</v>
      </c>
      <c r="AD4946" s="8"/>
      <c r="AE4946" s="5" t="s">
        <v>41</v>
      </c>
      <c r="AI4946" s="5" t="s">
        <v>289</v>
      </c>
      <c r="AJ4946" s="8" t="s">
        <v>59</v>
      </c>
      <c r="AK4946" s="8" t="s">
        <v>59</v>
      </c>
      <c r="AL4946" s="9" t="s">
        <v>264</v>
      </c>
    </row>
    <row r="4947" spans="1:38" hidden="1" x14ac:dyDescent="0.2">
      <c r="A4947" s="12">
        <v>4095</v>
      </c>
      <c r="B4947" s="12">
        <v>74</v>
      </c>
      <c r="C4947" s="11" t="s">
        <v>1691</v>
      </c>
      <c r="D4947" s="11" t="s">
        <v>1692</v>
      </c>
      <c r="E4947" s="12">
        <v>2002</v>
      </c>
      <c r="F4947" s="11" t="s">
        <v>85</v>
      </c>
      <c r="G4947" s="13">
        <v>73</v>
      </c>
      <c r="H4947" s="14"/>
      <c r="I4947" s="13"/>
      <c r="J4947" s="11"/>
      <c r="K4947" s="11"/>
      <c r="L4947" s="11"/>
      <c r="M4947" s="11"/>
      <c r="N4947" s="12">
        <v>1973</v>
      </c>
      <c r="O4947" s="11" t="s">
        <v>48</v>
      </c>
      <c r="P4947" s="11"/>
      <c r="Q4947" s="11"/>
      <c r="R4947" s="14"/>
      <c r="S4947" s="11" t="s">
        <v>37</v>
      </c>
      <c r="T4947" s="11"/>
      <c r="X4947" s="5" t="s">
        <v>33</v>
      </c>
      <c r="Y4947" s="5" t="s">
        <v>32</v>
      </c>
      <c r="Z4947" s="5" t="s">
        <v>20</v>
      </c>
      <c r="AA4947" s="9"/>
      <c r="AB4947" s="5" t="s">
        <v>105</v>
      </c>
      <c r="AC4947" s="5" t="s">
        <v>506</v>
      </c>
      <c r="AD4947" s="8"/>
      <c r="AE4947" s="5" t="s">
        <v>41</v>
      </c>
      <c r="AI4947" s="5" t="s">
        <v>289</v>
      </c>
      <c r="AJ4947" s="8" t="s">
        <v>59</v>
      </c>
      <c r="AK4947" s="8" t="s">
        <v>59</v>
      </c>
      <c r="AL4947" s="9" t="s">
        <v>264</v>
      </c>
    </row>
    <row r="4948" spans="1:38" hidden="1" x14ac:dyDescent="0.2">
      <c r="A4948" s="12">
        <v>4095</v>
      </c>
      <c r="B4948" s="12">
        <v>75</v>
      </c>
      <c r="C4948" s="11" t="s">
        <v>1691</v>
      </c>
      <c r="D4948" s="11" t="s">
        <v>1692</v>
      </c>
      <c r="E4948" s="12">
        <v>2002</v>
      </c>
      <c r="F4948" s="11" t="s">
        <v>85</v>
      </c>
      <c r="G4948" s="13">
        <v>77</v>
      </c>
      <c r="H4948" s="14"/>
      <c r="I4948" s="13"/>
      <c r="J4948" s="11"/>
      <c r="K4948" s="11"/>
      <c r="L4948" s="11"/>
      <c r="M4948" s="11"/>
      <c r="N4948" s="12">
        <v>1974</v>
      </c>
      <c r="O4948" s="11" t="s">
        <v>48</v>
      </c>
      <c r="P4948" s="11"/>
      <c r="Q4948" s="11"/>
      <c r="R4948" s="14"/>
      <c r="S4948" s="11" t="s">
        <v>37</v>
      </c>
      <c r="T4948" s="11"/>
      <c r="X4948" s="5" t="s">
        <v>33</v>
      </c>
      <c r="Y4948" s="5" t="s">
        <v>32</v>
      </c>
      <c r="Z4948" s="5" t="s">
        <v>20</v>
      </c>
      <c r="AA4948" s="9"/>
      <c r="AB4948" s="5" t="s">
        <v>105</v>
      </c>
      <c r="AC4948" s="5" t="s">
        <v>506</v>
      </c>
      <c r="AD4948" s="8"/>
      <c r="AE4948" s="5" t="s">
        <v>41</v>
      </c>
      <c r="AI4948" s="5" t="s">
        <v>289</v>
      </c>
      <c r="AJ4948" s="8" t="s">
        <v>59</v>
      </c>
      <c r="AK4948" s="8" t="s">
        <v>59</v>
      </c>
      <c r="AL4948" s="9" t="s">
        <v>264</v>
      </c>
    </row>
    <row r="4949" spans="1:38" hidden="1" x14ac:dyDescent="0.2">
      <c r="A4949" s="12">
        <v>4095</v>
      </c>
      <c r="B4949" s="12">
        <v>76</v>
      </c>
      <c r="C4949" s="11" t="s">
        <v>1691</v>
      </c>
      <c r="D4949" s="11" t="s">
        <v>1692</v>
      </c>
      <c r="E4949" s="12">
        <v>2002</v>
      </c>
      <c r="F4949" s="11" t="s">
        <v>85</v>
      </c>
      <c r="G4949" s="13">
        <v>84</v>
      </c>
      <c r="H4949" s="14"/>
      <c r="I4949" s="13"/>
      <c r="J4949" s="11"/>
      <c r="K4949" s="11"/>
      <c r="L4949" s="11"/>
      <c r="M4949" s="11"/>
      <c r="N4949" s="12">
        <v>1975</v>
      </c>
      <c r="O4949" s="11" t="s">
        <v>48</v>
      </c>
      <c r="P4949" s="11"/>
      <c r="Q4949" s="11"/>
      <c r="R4949" s="14"/>
      <c r="S4949" s="11" t="s">
        <v>37</v>
      </c>
      <c r="T4949" s="11"/>
      <c r="X4949" s="5" t="s">
        <v>33</v>
      </c>
      <c r="Y4949" s="5" t="s">
        <v>32</v>
      </c>
      <c r="Z4949" s="5" t="s">
        <v>20</v>
      </c>
      <c r="AA4949" s="9"/>
      <c r="AB4949" s="5" t="s">
        <v>105</v>
      </c>
      <c r="AC4949" s="5" t="s">
        <v>506</v>
      </c>
      <c r="AD4949" s="8"/>
      <c r="AE4949" s="5" t="s">
        <v>41</v>
      </c>
      <c r="AI4949" s="5" t="s">
        <v>289</v>
      </c>
      <c r="AJ4949" s="8" t="s">
        <v>59</v>
      </c>
      <c r="AK4949" s="8" t="s">
        <v>59</v>
      </c>
      <c r="AL4949" s="9" t="s">
        <v>264</v>
      </c>
    </row>
    <row r="4950" spans="1:38" hidden="1" x14ac:dyDescent="0.2">
      <c r="A4950" s="12">
        <v>4095</v>
      </c>
      <c r="B4950" s="12">
        <v>77</v>
      </c>
      <c r="C4950" s="11" t="s">
        <v>1691</v>
      </c>
      <c r="D4950" s="11" t="s">
        <v>1692</v>
      </c>
      <c r="E4950" s="12">
        <v>2002</v>
      </c>
      <c r="F4950" s="11" t="s">
        <v>85</v>
      </c>
      <c r="G4950" s="13">
        <v>45</v>
      </c>
      <c r="H4950" s="14"/>
      <c r="I4950" s="13"/>
      <c r="J4950" s="11"/>
      <c r="K4950" s="11"/>
      <c r="L4950" s="11" t="s">
        <v>756</v>
      </c>
      <c r="M4950" s="11" t="s">
        <v>57</v>
      </c>
      <c r="N4950" s="12">
        <v>1998</v>
      </c>
      <c r="O4950" s="11" t="s">
        <v>48</v>
      </c>
      <c r="P4950" s="11" t="s">
        <v>626</v>
      </c>
      <c r="Q4950" s="11"/>
      <c r="R4950" s="14"/>
      <c r="S4950" s="11" t="s">
        <v>37</v>
      </c>
      <c r="T4950" s="11"/>
      <c r="U4950" s="5" t="s">
        <v>35</v>
      </c>
      <c r="X4950" s="5" t="s">
        <v>33</v>
      </c>
      <c r="Y4950" s="5" t="s">
        <v>32</v>
      </c>
      <c r="Z4950" s="5" t="s">
        <v>20</v>
      </c>
      <c r="AA4950" s="9"/>
      <c r="AB4950" s="5" t="s">
        <v>105</v>
      </c>
      <c r="AC4950" s="5" t="s">
        <v>506</v>
      </c>
      <c r="AD4950" s="8"/>
      <c r="AE4950" s="5" t="s">
        <v>41</v>
      </c>
      <c r="AI4950" s="5" t="s">
        <v>289</v>
      </c>
      <c r="AJ4950" s="8" t="s">
        <v>59</v>
      </c>
      <c r="AK4950" s="8" t="s">
        <v>59</v>
      </c>
      <c r="AL4950" s="9"/>
    </row>
    <row r="4951" spans="1:38" hidden="1" x14ac:dyDescent="0.2">
      <c r="A4951" s="12">
        <v>4095</v>
      </c>
      <c r="B4951" s="12">
        <v>78</v>
      </c>
      <c r="C4951" s="11" t="s">
        <v>1691</v>
      </c>
      <c r="D4951" s="11" t="s">
        <v>1692</v>
      </c>
      <c r="E4951" s="12">
        <v>2002</v>
      </c>
      <c r="F4951" s="11" t="s">
        <v>85</v>
      </c>
      <c r="G4951" s="13">
        <v>23</v>
      </c>
      <c r="H4951" s="14"/>
      <c r="I4951" s="13"/>
      <c r="J4951" s="11"/>
      <c r="K4951" s="11"/>
      <c r="L4951" s="11" t="s">
        <v>1571</v>
      </c>
      <c r="M4951" s="11" t="s">
        <v>57</v>
      </c>
      <c r="N4951" s="12">
        <v>1998</v>
      </c>
      <c r="O4951" s="11" t="s">
        <v>48</v>
      </c>
      <c r="P4951" s="11" t="s">
        <v>626</v>
      </c>
      <c r="Q4951" s="11"/>
      <c r="R4951" s="14"/>
      <c r="S4951" s="11" t="s">
        <v>37</v>
      </c>
      <c r="T4951" s="11"/>
      <c r="U4951" s="5" t="s">
        <v>35</v>
      </c>
      <c r="X4951" s="5" t="s">
        <v>33</v>
      </c>
      <c r="Y4951" s="5" t="s">
        <v>32</v>
      </c>
      <c r="Z4951" s="5" t="s">
        <v>20</v>
      </c>
      <c r="AA4951" s="9"/>
      <c r="AB4951" s="5" t="s">
        <v>105</v>
      </c>
      <c r="AC4951" s="5" t="s">
        <v>506</v>
      </c>
      <c r="AD4951" s="8"/>
      <c r="AE4951" s="5" t="s">
        <v>41</v>
      </c>
      <c r="AI4951" s="5" t="s">
        <v>289</v>
      </c>
      <c r="AJ4951" s="8" t="s">
        <v>59</v>
      </c>
      <c r="AK4951" s="8" t="s">
        <v>59</v>
      </c>
      <c r="AL4951" s="9"/>
    </row>
    <row r="4952" spans="1:38" hidden="1" x14ac:dyDescent="0.2">
      <c r="A4952" s="12">
        <v>4095</v>
      </c>
      <c r="B4952" s="12">
        <v>79</v>
      </c>
      <c r="C4952" s="11" t="s">
        <v>1691</v>
      </c>
      <c r="D4952" s="11" t="s">
        <v>1692</v>
      </c>
      <c r="E4952" s="12">
        <v>2002</v>
      </c>
      <c r="F4952" s="11" t="s">
        <v>85</v>
      </c>
      <c r="G4952" s="13">
        <v>27</v>
      </c>
      <c r="H4952" s="14"/>
      <c r="I4952" s="13"/>
      <c r="J4952" s="11"/>
      <c r="K4952" s="11"/>
      <c r="L4952" s="11" t="s">
        <v>1572</v>
      </c>
      <c r="M4952" s="11" t="s">
        <v>57</v>
      </c>
      <c r="N4952" s="12">
        <v>1998</v>
      </c>
      <c r="O4952" s="11" t="s">
        <v>48</v>
      </c>
      <c r="P4952" s="11" t="s">
        <v>626</v>
      </c>
      <c r="Q4952" s="11"/>
      <c r="R4952" s="14"/>
      <c r="S4952" s="11" t="s">
        <v>37</v>
      </c>
      <c r="T4952" s="11"/>
      <c r="U4952" s="5" t="s">
        <v>35</v>
      </c>
      <c r="X4952" s="5" t="s">
        <v>33</v>
      </c>
      <c r="Y4952" s="5" t="s">
        <v>32</v>
      </c>
      <c r="Z4952" s="5" t="s">
        <v>20</v>
      </c>
      <c r="AA4952" s="9"/>
      <c r="AB4952" s="5" t="s">
        <v>105</v>
      </c>
      <c r="AC4952" s="5" t="s">
        <v>506</v>
      </c>
      <c r="AD4952" s="8"/>
      <c r="AE4952" s="5" t="s">
        <v>41</v>
      </c>
      <c r="AI4952" s="5" t="s">
        <v>289</v>
      </c>
      <c r="AJ4952" s="8" t="s">
        <v>59</v>
      </c>
      <c r="AK4952" s="8" t="s">
        <v>59</v>
      </c>
      <c r="AL4952" s="9"/>
    </row>
    <row r="4953" spans="1:38" hidden="1" x14ac:dyDescent="0.2">
      <c r="A4953" s="12">
        <v>4095</v>
      </c>
      <c r="B4953" s="12">
        <v>80</v>
      </c>
      <c r="C4953" s="11" t="s">
        <v>1691</v>
      </c>
      <c r="D4953" s="11" t="s">
        <v>1692</v>
      </c>
      <c r="E4953" s="12">
        <v>2002</v>
      </c>
      <c r="F4953" s="11" t="s">
        <v>85</v>
      </c>
      <c r="G4953" s="13">
        <v>17</v>
      </c>
      <c r="H4953" s="14"/>
      <c r="I4953" s="13"/>
      <c r="J4953" s="11"/>
      <c r="K4953" s="11"/>
      <c r="L4953" s="11" t="s">
        <v>1560</v>
      </c>
      <c r="M4953" s="11" t="s">
        <v>57</v>
      </c>
      <c r="N4953" s="12">
        <v>1998</v>
      </c>
      <c r="O4953" s="11" t="s">
        <v>48</v>
      </c>
      <c r="P4953" s="11" t="s">
        <v>626</v>
      </c>
      <c r="Q4953" s="11"/>
      <c r="R4953" s="14"/>
      <c r="S4953" s="11" t="s">
        <v>37</v>
      </c>
      <c r="T4953" s="11"/>
      <c r="U4953" s="5" t="s">
        <v>35</v>
      </c>
      <c r="X4953" s="5" t="s">
        <v>33</v>
      </c>
      <c r="Y4953" s="5" t="s">
        <v>32</v>
      </c>
      <c r="Z4953" s="5" t="s">
        <v>20</v>
      </c>
      <c r="AA4953" s="9"/>
      <c r="AB4953" s="5" t="s">
        <v>105</v>
      </c>
      <c r="AC4953" s="5" t="s">
        <v>506</v>
      </c>
      <c r="AD4953" s="8"/>
      <c r="AE4953" s="5" t="s">
        <v>41</v>
      </c>
      <c r="AI4953" s="5" t="s">
        <v>289</v>
      </c>
      <c r="AJ4953" s="8" t="s">
        <v>59</v>
      </c>
      <c r="AK4953" s="8" t="s">
        <v>59</v>
      </c>
      <c r="AL4953" s="9"/>
    </row>
    <row r="4954" spans="1:38" hidden="1" x14ac:dyDescent="0.2">
      <c r="A4954" s="12">
        <v>4095</v>
      </c>
      <c r="B4954" s="12">
        <v>81</v>
      </c>
      <c r="C4954" s="11" t="s">
        <v>1691</v>
      </c>
      <c r="D4954" s="11" t="s">
        <v>1692</v>
      </c>
      <c r="E4954" s="12">
        <v>2002</v>
      </c>
      <c r="F4954" s="11" t="s">
        <v>85</v>
      </c>
      <c r="G4954" s="13">
        <v>10</v>
      </c>
      <c r="H4954" s="14"/>
      <c r="I4954" s="13"/>
      <c r="J4954" s="11"/>
      <c r="K4954" s="11"/>
      <c r="L4954" s="11" t="s">
        <v>1644</v>
      </c>
      <c r="M4954" s="11" t="s">
        <v>57</v>
      </c>
      <c r="N4954" s="12">
        <v>1998</v>
      </c>
      <c r="O4954" s="11" t="s">
        <v>48</v>
      </c>
      <c r="P4954" s="11" t="s">
        <v>626</v>
      </c>
      <c r="Q4954" s="11"/>
      <c r="R4954" s="14"/>
      <c r="S4954" s="11" t="s">
        <v>37</v>
      </c>
      <c r="T4954" s="11"/>
      <c r="U4954" s="5" t="s">
        <v>35</v>
      </c>
      <c r="X4954" s="5" t="s">
        <v>33</v>
      </c>
      <c r="Y4954" s="5" t="s">
        <v>32</v>
      </c>
      <c r="Z4954" s="5" t="s">
        <v>20</v>
      </c>
      <c r="AA4954" s="9"/>
      <c r="AB4954" s="5" t="s">
        <v>105</v>
      </c>
      <c r="AC4954" s="5" t="s">
        <v>506</v>
      </c>
      <c r="AD4954" s="8"/>
      <c r="AE4954" s="5" t="s">
        <v>41</v>
      </c>
      <c r="AI4954" s="5" t="s">
        <v>289</v>
      </c>
      <c r="AJ4954" s="8" t="s">
        <v>59</v>
      </c>
      <c r="AK4954" s="8" t="s">
        <v>59</v>
      </c>
      <c r="AL4954" s="9"/>
    </row>
    <row r="4955" spans="1:38" hidden="1" x14ac:dyDescent="0.2">
      <c r="A4955" s="12">
        <v>4095</v>
      </c>
      <c r="B4955" s="12">
        <v>82</v>
      </c>
      <c r="C4955" s="11" t="s">
        <v>1691</v>
      </c>
      <c r="D4955" s="11" t="s">
        <v>1692</v>
      </c>
      <c r="E4955" s="12">
        <v>2002</v>
      </c>
      <c r="F4955" s="11" t="s">
        <v>85</v>
      </c>
      <c r="G4955" s="13">
        <v>14</v>
      </c>
      <c r="H4955" s="14"/>
      <c r="I4955" s="13"/>
      <c r="J4955" s="11"/>
      <c r="K4955" s="11"/>
      <c r="L4955" s="11" t="s">
        <v>555</v>
      </c>
      <c r="M4955" s="11" t="s">
        <v>57</v>
      </c>
      <c r="N4955" s="12">
        <v>1998</v>
      </c>
      <c r="O4955" s="11" t="s">
        <v>48</v>
      </c>
      <c r="P4955" s="11" t="s">
        <v>626</v>
      </c>
      <c r="Q4955" s="11"/>
      <c r="R4955" s="14"/>
      <c r="S4955" s="11" t="s">
        <v>37</v>
      </c>
      <c r="T4955" s="11"/>
      <c r="U4955" s="5" t="s">
        <v>35</v>
      </c>
      <c r="X4955" s="5" t="s">
        <v>33</v>
      </c>
      <c r="Y4955" s="5" t="s">
        <v>32</v>
      </c>
      <c r="Z4955" s="5" t="s">
        <v>20</v>
      </c>
      <c r="AA4955" s="9"/>
      <c r="AB4955" s="5" t="s">
        <v>105</v>
      </c>
      <c r="AC4955" s="5" t="s">
        <v>506</v>
      </c>
      <c r="AD4955" s="8"/>
      <c r="AE4955" s="5" t="s">
        <v>41</v>
      </c>
      <c r="AI4955" s="5" t="s">
        <v>289</v>
      </c>
      <c r="AJ4955" s="8" t="s">
        <v>59</v>
      </c>
      <c r="AK4955" s="8" t="s">
        <v>59</v>
      </c>
      <c r="AL4955" s="9"/>
    </row>
    <row r="4956" spans="1:38" hidden="1" x14ac:dyDescent="0.2">
      <c r="A4956" s="12">
        <v>4095</v>
      </c>
      <c r="B4956" s="12">
        <v>83</v>
      </c>
      <c r="C4956" s="11" t="s">
        <v>1691</v>
      </c>
      <c r="D4956" s="11" t="s">
        <v>1692</v>
      </c>
      <c r="E4956" s="12">
        <v>2002</v>
      </c>
      <c r="F4956" s="11" t="s">
        <v>85</v>
      </c>
      <c r="G4956" s="13">
        <v>6</v>
      </c>
      <c r="H4956" s="14"/>
      <c r="I4956" s="13"/>
      <c r="J4956" s="11"/>
      <c r="K4956" s="11"/>
      <c r="L4956" s="11" t="s">
        <v>556</v>
      </c>
      <c r="M4956" s="11" t="s">
        <v>57</v>
      </c>
      <c r="N4956" s="12">
        <v>1998</v>
      </c>
      <c r="O4956" s="11" t="s">
        <v>48</v>
      </c>
      <c r="P4956" s="11" t="s">
        <v>626</v>
      </c>
      <c r="Q4956" s="11"/>
      <c r="R4956" s="14"/>
      <c r="S4956" s="11" t="s">
        <v>37</v>
      </c>
      <c r="T4956" s="11"/>
      <c r="U4956" s="5" t="s">
        <v>35</v>
      </c>
      <c r="X4956" s="5" t="s">
        <v>33</v>
      </c>
      <c r="Y4956" s="5" t="s">
        <v>32</v>
      </c>
      <c r="Z4956" s="5" t="s">
        <v>20</v>
      </c>
      <c r="AA4956" s="9"/>
      <c r="AB4956" s="5" t="s">
        <v>105</v>
      </c>
      <c r="AC4956" s="5" t="s">
        <v>506</v>
      </c>
      <c r="AD4956" s="8"/>
      <c r="AE4956" s="5" t="s">
        <v>41</v>
      </c>
      <c r="AI4956" s="5" t="s">
        <v>289</v>
      </c>
      <c r="AJ4956" s="8" t="s">
        <v>59</v>
      </c>
      <c r="AK4956" s="8" t="s">
        <v>59</v>
      </c>
      <c r="AL4956" s="9"/>
    </row>
    <row r="4957" spans="1:38" hidden="1" x14ac:dyDescent="0.2">
      <c r="A4957" s="12">
        <v>4095</v>
      </c>
      <c r="B4957" s="12">
        <v>84</v>
      </c>
      <c r="C4957" s="11" t="s">
        <v>1691</v>
      </c>
      <c r="D4957" s="11" t="s">
        <v>1692</v>
      </c>
      <c r="E4957" s="12">
        <v>2002</v>
      </c>
      <c r="F4957" s="11" t="s">
        <v>85</v>
      </c>
      <c r="G4957" s="13">
        <v>4</v>
      </c>
      <c r="H4957" s="14"/>
      <c r="I4957" s="13"/>
      <c r="J4957" s="11"/>
      <c r="K4957" s="11"/>
      <c r="L4957" s="11" t="s">
        <v>557</v>
      </c>
      <c r="M4957" s="11" t="s">
        <v>57</v>
      </c>
      <c r="N4957" s="12">
        <v>1998</v>
      </c>
      <c r="O4957" s="11" t="s">
        <v>48</v>
      </c>
      <c r="P4957" s="11" t="s">
        <v>626</v>
      </c>
      <c r="Q4957" s="11"/>
      <c r="R4957" s="14"/>
      <c r="S4957" s="11" t="s">
        <v>37</v>
      </c>
      <c r="T4957" s="11"/>
      <c r="U4957" s="5" t="s">
        <v>35</v>
      </c>
      <c r="X4957" s="5" t="s">
        <v>33</v>
      </c>
      <c r="Y4957" s="5" t="s">
        <v>32</v>
      </c>
      <c r="Z4957" s="5" t="s">
        <v>20</v>
      </c>
      <c r="AA4957" s="9"/>
      <c r="AB4957" s="5" t="s">
        <v>105</v>
      </c>
      <c r="AC4957" s="5" t="s">
        <v>506</v>
      </c>
      <c r="AD4957" s="8"/>
      <c r="AE4957" s="5" t="s">
        <v>41</v>
      </c>
      <c r="AI4957" s="5" t="s">
        <v>289</v>
      </c>
      <c r="AJ4957" s="8" t="s">
        <v>59</v>
      </c>
      <c r="AK4957" s="8" t="s">
        <v>59</v>
      </c>
      <c r="AL4957" s="9"/>
    </row>
    <row r="4958" spans="1:38" hidden="1" x14ac:dyDescent="0.2">
      <c r="A4958" s="12">
        <v>4095</v>
      </c>
      <c r="B4958" s="12">
        <v>85</v>
      </c>
      <c r="C4958" s="11" t="s">
        <v>1691</v>
      </c>
      <c r="D4958" s="11" t="s">
        <v>1692</v>
      </c>
      <c r="E4958" s="12">
        <v>2002</v>
      </c>
      <c r="F4958" s="11" t="s">
        <v>85</v>
      </c>
      <c r="G4958" s="13">
        <v>3</v>
      </c>
      <c r="H4958" s="14"/>
      <c r="I4958" s="13"/>
      <c r="J4958" s="11"/>
      <c r="K4958" s="11"/>
      <c r="L4958" s="11" t="s">
        <v>558</v>
      </c>
      <c r="M4958" s="11" t="s">
        <v>57</v>
      </c>
      <c r="N4958" s="12">
        <v>1998</v>
      </c>
      <c r="O4958" s="11" t="s">
        <v>48</v>
      </c>
      <c r="P4958" s="11" t="s">
        <v>626</v>
      </c>
      <c r="Q4958" s="11"/>
      <c r="R4958" s="14"/>
      <c r="S4958" s="11" t="s">
        <v>37</v>
      </c>
      <c r="T4958" s="11"/>
      <c r="U4958" s="5" t="s">
        <v>35</v>
      </c>
      <c r="X4958" s="5" t="s">
        <v>33</v>
      </c>
      <c r="Y4958" s="5" t="s">
        <v>32</v>
      </c>
      <c r="Z4958" s="5" t="s">
        <v>20</v>
      </c>
      <c r="AA4958" s="9"/>
      <c r="AB4958" s="5" t="s">
        <v>105</v>
      </c>
      <c r="AC4958" s="5" t="s">
        <v>506</v>
      </c>
      <c r="AD4958" s="8"/>
      <c r="AE4958" s="5" t="s">
        <v>41</v>
      </c>
      <c r="AI4958" s="5" t="s">
        <v>289</v>
      </c>
      <c r="AJ4958" s="8" t="s">
        <v>59</v>
      </c>
      <c r="AK4958" s="8" t="s">
        <v>59</v>
      </c>
      <c r="AL4958" s="9"/>
    </row>
    <row r="4959" spans="1:38" hidden="1" x14ac:dyDescent="0.2">
      <c r="A4959" s="12">
        <v>4095</v>
      </c>
      <c r="B4959" s="12">
        <v>86</v>
      </c>
      <c r="C4959" s="11" t="s">
        <v>1691</v>
      </c>
      <c r="D4959" s="11" t="s">
        <v>1692</v>
      </c>
      <c r="E4959" s="12">
        <v>2002</v>
      </c>
      <c r="F4959" s="11" t="s">
        <v>85</v>
      </c>
      <c r="G4959" s="13">
        <v>4</v>
      </c>
      <c r="H4959" s="14"/>
      <c r="I4959" s="13"/>
      <c r="J4959" s="11"/>
      <c r="K4959" s="11"/>
      <c r="L4959" s="11" t="s">
        <v>1645</v>
      </c>
      <c r="M4959" s="11" t="s">
        <v>57</v>
      </c>
      <c r="N4959" s="12">
        <v>1998</v>
      </c>
      <c r="O4959" s="11" t="s">
        <v>48</v>
      </c>
      <c r="P4959" s="11" t="s">
        <v>626</v>
      </c>
      <c r="Q4959" s="11"/>
      <c r="R4959" s="14"/>
      <c r="S4959" s="11" t="s">
        <v>37</v>
      </c>
      <c r="T4959" s="11"/>
      <c r="U4959" s="5" t="s">
        <v>35</v>
      </c>
      <c r="X4959" s="5" t="s">
        <v>33</v>
      </c>
      <c r="Y4959" s="5" t="s">
        <v>32</v>
      </c>
      <c r="Z4959" s="5" t="s">
        <v>20</v>
      </c>
      <c r="AA4959" s="9"/>
      <c r="AB4959" s="5" t="s">
        <v>105</v>
      </c>
      <c r="AC4959" s="5" t="s">
        <v>506</v>
      </c>
      <c r="AD4959" s="8"/>
      <c r="AE4959" s="5" t="s">
        <v>41</v>
      </c>
      <c r="AI4959" s="5" t="s">
        <v>289</v>
      </c>
      <c r="AJ4959" s="8" t="s">
        <v>59</v>
      </c>
      <c r="AK4959" s="8" t="s">
        <v>59</v>
      </c>
      <c r="AL4959" s="9"/>
    </row>
    <row r="4960" spans="1:38" hidden="1" x14ac:dyDescent="0.2">
      <c r="A4960" s="12">
        <v>4095</v>
      </c>
      <c r="B4960" s="12">
        <v>87</v>
      </c>
      <c r="C4960" s="11" t="s">
        <v>1691</v>
      </c>
      <c r="D4960" s="11" t="s">
        <v>1692</v>
      </c>
      <c r="E4960" s="12">
        <v>2002</v>
      </c>
      <c r="F4960" s="11" t="s">
        <v>85</v>
      </c>
      <c r="G4960" s="13">
        <v>1</v>
      </c>
      <c r="H4960" s="14"/>
      <c r="I4960" s="13"/>
      <c r="J4960" s="11"/>
      <c r="K4960" s="11"/>
      <c r="L4960" s="11" t="s">
        <v>1646</v>
      </c>
      <c r="M4960" s="11" t="s">
        <v>57</v>
      </c>
      <c r="N4960" s="12">
        <v>1998</v>
      </c>
      <c r="O4960" s="11" t="s">
        <v>48</v>
      </c>
      <c r="P4960" s="11" t="s">
        <v>626</v>
      </c>
      <c r="Q4960" s="11"/>
      <c r="R4960" s="14"/>
      <c r="S4960" s="11" t="s">
        <v>37</v>
      </c>
      <c r="T4960" s="11"/>
      <c r="U4960" s="5" t="s">
        <v>35</v>
      </c>
      <c r="X4960" s="5" t="s">
        <v>33</v>
      </c>
      <c r="Y4960" s="5" t="s">
        <v>32</v>
      </c>
      <c r="Z4960" s="5" t="s">
        <v>20</v>
      </c>
      <c r="AA4960" s="9"/>
      <c r="AB4960" s="5" t="s">
        <v>105</v>
      </c>
      <c r="AC4960" s="5" t="s">
        <v>506</v>
      </c>
      <c r="AD4960" s="8"/>
      <c r="AE4960" s="5" t="s">
        <v>41</v>
      </c>
      <c r="AI4960" s="5" t="s">
        <v>289</v>
      </c>
      <c r="AJ4960" s="8" t="s">
        <v>59</v>
      </c>
      <c r="AK4960" s="8" t="s">
        <v>59</v>
      </c>
      <c r="AL4960" s="9"/>
    </row>
    <row r="4961" spans="1:38" hidden="1" x14ac:dyDescent="0.2">
      <c r="A4961" s="12">
        <v>4095</v>
      </c>
      <c r="B4961" s="12">
        <v>88</v>
      </c>
      <c r="C4961" s="11" t="s">
        <v>1691</v>
      </c>
      <c r="D4961" s="11" t="s">
        <v>1692</v>
      </c>
      <c r="E4961" s="12">
        <v>2002</v>
      </c>
      <c r="F4961" s="11" t="s">
        <v>85</v>
      </c>
      <c r="G4961" s="13">
        <v>0</v>
      </c>
      <c r="H4961" s="14"/>
      <c r="I4961" s="13"/>
      <c r="J4961" s="11"/>
      <c r="K4961" s="11"/>
      <c r="L4961" s="11" t="s">
        <v>1647</v>
      </c>
      <c r="M4961" s="11" t="s">
        <v>57</v>
      </c>
      <c r="N4961" s="12">
        <v>1998</v>
      </c>
      <c r="O4961" s="11" t="s">
        <v>48</v>
      </c>
      <c r="P4961" s="11" t="s">
        <v>626</v>
      </c>
      <c r="Q4961" s="11"/>
      <c r="R4961" s="14"/>
      <c r="S4961" s="11" t="s">
        <v>37</v>
      </c>
      <c r="T4961" s="11"/>
      <c r="U4961" s="5" t="s">
        <v>35</v>
      </c>
      <c r="X4961" s="5" t="s">
        <v>33</v>
      </c>
      <c r="Y4961" s="5" t="s">
        <v>32</v>
      </c>
      <c r="Z4961" s="5" t="s">
        <v>20</v>
      </c>
      <c r="AA4961" s="9"/>
      <c r="AB4961" s="5" t="s">
        <v>105</v>
      </c>
      <c r="AC4961" s="5" t="s">
        <v>506</v>
      </c>
      <c r="AD4961" s="8"/>
      <c r="AE4961" s="5" t="s">
        <v>41</v>
      </c>
      <c r="AI4961" s="5" t="s">
        <v>289</v>
      </c>
      <c r="AJ4961" s="8" t="s">
        <v>59</v>
      </c>
      <c r="AK4961" s="8" t="s">
        <v>59</v>
      </c>
      <c r="AL4961" s="9"/>
    </row>
    <row r="4962" spans="1:38" hidden="1" x14ac:dyDescent="0.2">
      <c r="A4962" s="12">
        <v>4095</v>
      </c>
      <c r="B4962" s="12">
        <v>89</v>
      </c>
      <c r="C4962" s="11" t="s">
        <v>1691</v>
      </c>
      <c r="D4962" s="11" t="s">
        <v>1692</v>
      </c>
      <c r="E4962" s="12">
        <v>2002</v>
      </c>
      <c r="F4962" s="11" t="s">
        <v>85</v>
      </c>
      <c r="G4962" s="13">
        <v>1</v>
      </c>
      <c r="H4962" s="14"/>
      <c r="I4962" s="13"/>
      <c r="J4962" s="11"/>
      <c r="K4962" s="11"/>
      <c r="L4962" s="11" t="s">
        <v>1710</v>
      </c>
      <c r="M4962" s="11" t="s">
        <v>57</v>
      </c>
      <c r="N4962" s="12">
        <v>1998</v>
      </c>
      <c r="O4962" s="11" t="s">
        <v>48</v>
      </c>
      <c r="P4962" s="11" t="s">
        <v>626</v>
      </c>
      <c r="Q4962" s="11"/>
      <c r="R4962" s="14"/>
      <c r="S4962" s="11" t="s">
        <v>37</v>
      </c>
      <c r="T4962" s="11"/>
      <c r="U4962" s="5" t="s">
        <v>35</v>
      </c>
      <c r="X4962" s="5" t="s">
        <v>33</v>
      </c>
      <c r="Y4962" s="5" t="s">
        <v>32</v>
      </c>
      <c r="Z4962" s="5" t="s">
        <v>20</v>
      </c>
      <c r="AA4962" s="9"/>
      <c r="AB4962" s="5" t="s">
        <v>105</v>
      </c>
      <c r="AC4962" s="5" t="s">
        <v>506</v>
      </c>
      <c r="AD4962" s="8"/>
      <c r="AE4962" s="5" t="s">
        <v>41</v>
      </c>
      <c r="AI4962" s="5" t="s">
        <v>289</v>
      </c>
      <c r="AJ4962" s="8" t="s">
        <v>59</v>
      </c>
      <c r="AK4962" s="8" t="s">
        <v>59</v>
      </c>
      <c r="AL4962" s="9"/>
    </row>
    <row r="4963" spans="1:38" hidden="1" x14ac:dyDescent="0.2">
      <c r="A4963" s="12">
        <v>4095</v>
      </c>
      <c r="B4963" s="12">
        <v>90</v>
      </c>
      <c r="C4963" s="11" t="s">
        <v>1691</v>
      </c>
      <c r="D4963" s="11" t="s">
        <v>1692</v>
      </c>
      <c r="E4963" s="12">
        <v>2002</v>
      </c>
      <c r="F4963" s="11" t="s">
        <v>85</v>
      </c>
      <c r="G4963" s="13">
        <v>44</v>
      </c>
      <c r="H4963" s="14"/>
      <c r="I4963" s="13"/>
      <c r="J4963" s="11"/>
      <c r="K4963" s="11"/>
      <c r="L4963" s="11" t="s">
        <v>756</v>
      </c>
      <c r="M4963" s="11" t="s">
        <v>53</v>
      </c>
      <c r="N4963" s="12">
        <v>1998</v>
      </c>
      <c r="O4963" s="11" t="s">
        <v>48</v>
      </c>
      <c r="P4963" s="11" t="s">
        <v>626</v>
      </c>
      <c r="Q4963" s="11"/>
      <c r="R4963" s="14"/>
      <c r="S4963" s="11" t="s">
        <v>37</v>
      </c>
      <c r="T4963" s="11"/>
      <c r="U4963" s="5" t="s">
        <v>35</v>
      </c>
      <c r="X4963" s="5" t="s">
        <v>33</v>
      </c>
      <c r="Y4963" s="5" t="s">
        <v>32</v>
      </c>
      <c r="Z4963" s="5" t="s">
        <v>20</v>
      </c>
      <c r="AA4963" s="9"/>
      <c r="AB4963" s="5" t="s">
        <v>105</v>
      </c>
      <c r="AC4963" s="5" t="s">
        <v>506</v>
      </c>
      <c r="AD4963" s="8"/>
      <c r="AE4963" s="5" t="s">
        <v>41</v>
      </c>
      <c r="AI4963" s="5" t="s">
        <v>289</v>
      </c>
      <c r="AJ4963" s="8" t="s">
        <v>59</v>
      </c>
      <c r="AK4963" s="8" t="s">
        <v>59</v>
      </c>
      <c r="AL4963" s="9"/>
    </row>
    <row r="4964" spans="1:38" hidden="1" x14ac:dyDescent="0.2">
      <c r="A4964" s="12">
        <v>4095</v>
      </c>
      <c r="B4964" s="12">
        <v>91</v>
      </c>
      <c r="C4964" s="11" t="s">
        <v>1691</v>
      </c>
      <c r="D4964" s="11" t="s">
        <v>1692</v>
      </c>
      <c r="E4964" s="12">
        <v>2002</v>
      </c>
      <c r="F4964" s="11" t="s">
        <v>85</v>
      </c>
      <c r="G4964" s="13">
        <v>29</v>
      </c>
      <c r="H4964" s="14"/>
      <c r="I4964" s="13"/>
      <c r="J4964" s="11"/>
      <c r="K4964" s="11"/>
      <c r="L4964" s="11" t="s">
        <v>1571</v>
      </c>
      <c r="M4964" s="11" t="s">
        <v>53</v>
      </c>
      <c r="N4964" s="12">
        <v>1998</v>
      </c>
      <c r="O4964" s="11" t="s">
        <v>48</v>
      </c>
      <c r="P4964" s="11" t="s">
        <v>626</v>
      </c>
      <c r="Q4964" s="11"/>
      <c r="R4964" s="14"/>
      <c r="S4964" s="11" t="s">
        <v>37</v>
      </c>
      <c r="T4964" s="11"/>
      <c r="U4964" s="5" t="s">
        <v>35</v>
      </c>
      <c r="X4964" s="5" t="s">
        <v>33</v>
      </c>
      <c r="Y4964" s="5" t="s">
        <v>32</v>
      </c>
      <c r="Z4964" s="5" t="s">
        <v>20</v>
      </c>
      <c r="AA4964" s="9"/>
      <c r="AB4964" s="5" t="s">
        <v>105</v>
      </c>
      <c r="AC4964" s="5" t="s">
        <v>506</v>
      </c>
      <c r="AD4964" s="8"/>
      <c r="AE4964" s="5" t="s">
        <v>41</v>
      </c>
      <c r="AI4964" s="5" t="s">
        <v>289</v>
      </c>
      <c r="AJ4964" s="8" t="s">
        <v>59</v>
      </c>
      <c r="AK4964" s="8" t="s">
        <v>59</v>
      </c>
      <c r="AL4964" s="9"/>
    </row>
    <row r="4965" spans="1:38" hidden="1" x14ac:dyDescent="0.2">
      <c r="A4965" s="12">
        <v>4095</v>
      </c>
      <c r="B4965" s="12">
        <v>92</v>
      </c>
      <c r="C4965" s="11" t="s">
        <v>1691</v>
      </c>
      <c r="D4965" s="11" t="s">
        <v>1692</v>
      </c>
      <c r="E4965" s="12">
        <v>2002</v>
      </c>
      <c r="F4965" s="11" t="s">
        <v>85</v>
      </c>
      <c r="G4965" s="13">
        <v>19</v>
      </c>
      <c r="H4965" s="14"/>
      <c r="I4965" s="13"/>
      <c r="J4965" s="11"/>
      <c r="K4965" s="11"/>
      <c r="L4965" s="11" t="s">
        <v>1572</v>
      </c>
      <c r="M4965" s="11" t="s">
        <v>53</v>
      </c>
      <c r="N4965" s="12">
        <v>1998</v>
      </c>
      <c r="O4965" s="11" t="s">
        <v>48</v>
      </c>
      <c r="P4965" s="11" t="s">
        <v>626</v>
      </c>
      <c r="Q4965" s="11"/>
      <c r="R4965" s="14"/>
      <c r="S4965" s="11" t="s">
        <v>37</v>
      </c>
      <c r="T4965" s="11"/>
      <c r="U4965" s="5" t="s">
        <v>35</v>
      </c>
      <c r="X4965" s="5" t="s">
        <v>33</v>
      </c>
      <c r="Y4965" s="5" t="s">
        <v>32</v>
      </c>
      <c r="Z4965" s="5" t="s">
        <v>20</v>
      </c>
      <c r="AA4965" s="9"/>
      <c r="AB4965" s="5" t="s">
        <v>105</v>
      </c>
      <c r="AC4965" s="5" t="s">
        <v>506</v>
      </c>
      <c r="AD4965" s="8"/>
      <c r="AE4965" s="5" t="s">
        <v>41</v>
      </c>
      <c r="AI4965" s="5" t="s">
        <v>289</v>
      </c>
      <c r="AJ4965" s="8" t="s">
        <v>59</v>
      </c>
      <c r="AK4965" s="8" t="s">
        <v>59</v>
      </c>
      <c r="AL4965" s="9"/>
    </row>
    <row r="4966" spans="1:38" hidden="1" x14ac:dyDescent="0.2">
      <c r="A4966" s="12">
        <v>4095</v>
      </c>
      <c r="B4966" s="12">
        <v>93</v>
      </c>
      <c r="C4966" s="11" t="s">
        <v>1691</v>
      </c>
      <c r="D4966" s="11" t="s">
        <v>1692</v>
      </c>
      <c r="E4966" s="12">
        <v>2002</v>
      </c>
      <c r="F4966" s="11" t="s">
        <v>85</v>
      </c>
      <c r="G4966" s="13">
        <v>11</v>
      </c>
      <c r="H4966" s="14"/>
      <c r="I4966" s="13"/>
      <c r="J4966" s="11"/>
      <c r="K4966" s="11"/>
      <c r="L4966" s="11" t="s">
        <v>1560</v>
      </c>
      <c r="M4966" s="11" t="s">
        <v>53</v>
      </c>
      <c r="N4966" s="12">
        <v>1998</v>
      </c>
      <c r="O4966" s="11" t="s">
        <v>48</v>
      </c>
      <c r="P4966" s="11" t="s">
        <v>626</v>
      </c>
      <c r="Q4966" s="11"/>
      <c r="R4966" s="14"/>
      <c r="S4966" s="11" t="s">
        <v>37</v>
      </c>
      <c r="T4966" s="11"/>
      <c r="U4966" s="5" t="s">
        <v>35</v>
      </c>
      <c r="X4966" s="5" t="s">
        <v>33</v>
      </c>
      <c r="Y4966" s="5" t="s">
        <v>32</v>
      </c>
      <c r="Z4966" s="5" t="s">
        <v>20</v>
      </c>
      <c r="AA4966" s="9"/>
      <c r="AB4966" s="5" t="s">
        <v>105</v>
      </c>
      <c r="AC4966" s="5" t="s">
        <v>506</v>
      </c>
      <c r="AD4966" s="8"/>
      <c r="AE4966" s="5" t="s">
        <v>41</v>
      </c>
      <c r="AI4966" s="5" t="s">
        <v>289</v>
      </c>
      <c r="AJ4966" s="8" t="s">
        <v>59</v>
      </c>
      <c r="AK4966" s="8" t="s">
        <v>59</v>
      </c>
      <c r="AL4966" s="9"/>
    </row>
    <row r="4967" spans="1:38" hidden="1" x14ac:dyDescent="0.2">
      <c r="A4967" s="12">
        <v>4095</v>
      </c>
      <c r="B4967" s="12">
        <v>94</v>
      </c>
      <c r="C4967" s="11" t="s">
        <v>1691</v>
      </c>
      <c r="D4967" s="11" t="s">
        <v>1692</v>
      </c>
      <c r="E4967" s="12">
        <v>2002</v>
      </c>
      <c r="F4967" s="11" t="s">
        <v>85</v>
      </c>
      <c r="G4967" s="13">
        <v>10</v>
      </c>
      <c r="H4967" s="14"/>
      <c r="I4967" s="13"/>
      <c r="J4967" s="11"/>
      <c r="K4967" s="11"/>
      <c r="L4967" s="11" t="s">
        <v>1644</v>
      </c>
      <c r="M4967" s="11" t="s">
        <v>53</v>
      </c>
      <c r="N4967" s="12">
        <v>1998</v>
      </c>
      <c r="O4967" s="11" t="s">
        <v>48</v>
      </c>
      <c r="P4967" s="11" t="s">
        <v>626</v>
      </c>
      <c r="Q4967" s="11"/>
      <c r="R4967" s="14"/>
      <c r="S4967" s="11" t="s">
        <v>37</v>
      </c>
      <c r="T4967" s="11"/>
      <c r="U4967" s="5" t="s">
        <v>35</v>
      </c>
      <c r="X4967" s="5" t="s">
        <v>33</v>
      </c>
      <c r="Y4967" s="5" t="s">
        <v>32</v>
      </c>
      <c r="Z4967" s="5" t="s">
        <v>20</v>
      </c>
      <c r="AA4967" s="9"/>
      <c r="AB4967" s="5" t="s">
        <v>105</v>
      </c>
      <c r="AC4967" s="5" t="s">
        <v>506</v>
      </c>
      <c r="AD4967" s="8"/>
      <c r="AE4967" s="5" t="s">
        <v>41</v>
      </c>
      <c r="AI4967" s="5" t="s">
        <v>289</v>
      </c>
      <c r="AJ4967" s="8" t="s">
        <v>59</v>
      </c>
      <c r="AK4967" s="8" t="s">
        <v>59</v>
      </c>
      <c r="AL4967" s="9"/>
    </row>
    <row r="4968" spans="1:38" hidden="1" x14ac:dyDescent="0.2">
      <c r="A4968" s="12">
        <v>4095</v>
      </c>
      <c r="B4968" s="12">
        <v>95</v>
      </c>
      <c r="C4968" s="11" t="s">
        <v>1691</v>
      </c>
      <c r="D4968" s="11" t="s">
        <v>1692</v>
      </c>
      <c r="E4968" s="12">
        <v>2002</v>
      </c>
      <c r="F4968" s="11" t="s">
        <v>85</v>
      </c>
      <c r="G4968" s="13">
        <v>6</v>
      </c>
      <c r="H4968" s="14"/>
      <c r="I4968" s="13"/>
      <c r="J4968" s="11"/>
      <c r="K4968" s="11"/>
      <c r="L4968" s="11" t="s">
        <v>555</v>
      </c>
      <c r="M4968" s="11" t="s">
        <v>53</v>
      </c>
      <c r="N4968" s="12">
        <v>1998</v>
      </c>
      <c r="O4968" s="11" t="s">
        <v>48</v>
      </c>
      <c r="P4968" s="11" t="s">
        <v>626</v>
      </c>
      <c r="Q4968" s="11"/>
      <c r="R4968" s="14"/>
      <c r="S4968" s="11" t="s">
        <v>37</v>
      </c>
      <c r="T4968" s="11"/>
      <c r="U4968" s="5" t="s">
        <v>35</v>
      </c>
      <c r="X4968" s="5" t="s">
        <v>33</v>
      </c>
      <c r="Y4968" s="5" t="s">
        <v>32</v>
      </c>
      <c r="Z4968" s="5" t="s">
        <v>20</v>
      </c>
      <c r="AA4968" s="9"/>
      <c r="AB4968" s="5" t="s">
        <v>105</v>
      </c>
      <c r="AC4968" s="5" t="s">
        <v>506</v>
      </c>
      <c r="AD4968" s="8"/>
      <c r="AE4968" s="5" t="s">
        <v>41</v>
      </c>
      <c r="AI4968" s="5" t="s">
        <v>289</v>
      </c>
      <c r="AJ4968" s="8" t="s">
        <v>59</v>
      </c>
      <c r="AK4968" s="8" t="s">
        <v>59</v>
      </c>
      <c r="AL4968" s="9"/>
    </row>
    <row r="4969" spans="1:38" hidden="1" x14ac:dyDescent="0.2">
      <c r="A4969" s="12">
        <v>4095</v>
      </c>
      <c r="B4969" s="12">
        <v>96</v>
      </c>
      <c r="C4969" s="11" t="s">
        <v>1691</v>
      </c>
      <c r="D4969" s="11" t="s">
        <v>1692</v>
      </c>
      <c r="E4969" s="12">
        <v>2002</v>
      </c>
      <c r="F4969" s="11" t="s">
        <v>85</v>
      </c>
      <c r="G4969" s="13">
        <v>5</v>
      </c>
      <c r="H4969" s="14"/>
      <c r="I4969" s="13"/>
      <c r="J4969" s="11"/>
      <c r="K4969" s="11"/>
      <c r="L4969" s="11" t="s">
        <v>556</v>
      </c>
      <c r="M4969" s="11" t="s">
        <v>53</v>
      </c>
      <c r="N4969" s="12">
        <v>1998</v>
      </c>
      <c r="O4969" s="11" t="s">
        <v>48</v>
      </c>
      <c r="P4969" s="11" t="s">
        <v>626</v>
      </c>
      <c r="Q4969" s="11"/>
      <c r="R4969" s="14"/>
      <c r="S4969" s="11" t="s">
        <v>37</v>
      </c>
      <c r="T4969" s="11"/>
      <c r="U4969" s="5" t="s">
        <v>35</v>
      </c>
      <c r="X4969" s="5" t="s">
        <v>33</v>
      </c>
      <c r="Y4969" s="5" t="s">
        <v>32</v>
      </c>
      <c r="Z4969" s="5" t="s">
        <v>20</v>
      </c>
      <c r="AA4969" s="9"/>
      <c r="AB4969" s="5" t="s">
        <v>105</v>
      </c>
      <c r="AC4969" s="5" t="s">
        <v>506</v>
      </c>
      <c r="AD4969" s="8"/>
      <c r="AE4969" s="5" t="s">
        <v>41</v>
      </c>
      <c r="AI4969" s="5" t="s">
        <v>289</v>
      </c>
      <c r="AJ4969" s="8" t="s">
        <v>59</v>
      </c>
      <c r="AK4969" s="8" t="s">
        <v>59</v>
      </c>
      <c r="AL4969" s="9"/>
    </row>
    <row r="4970" spans="1:38" hidden="1" x14ac:dyDescent="0.2">
      <c r="A4970" s="12">
        <v>4095</v>
      </c>
      <c r="B4970" s="12">
        <v>97</v>
      </c>
      <c r="C4970" s="11" t="s">
        <v>1691</v>
      </c>
      <c r="D4970" s="11" t="s">
        <v>1692</v>
      </c>
      <c r="E4970" s="12">
        <v>2002</v>
      </c>
      <c r="F4970" s="11" t="s">
        <v>85</v>
      </c>
      <c r="G4970" s="13">
        <v>1</v>
      </c>
      <c r="H4970" s="14"/>
      <c r="I4970" s="13"/>
      <c r="J4970" s="11"/>
      <c r="K4970" s="11"/>
      <c r="L4970" s="11" t="s">
        <v>557</v>
      </c>
      <c r="M4970" s="11" t="s">
        <v>53</v>
      </c>
      <c r="N4970" s="12">
        <v>1998</v>
      </c>
      <c r="O4970" s="11" t="s">
        <v>48</v>
      </c>
      <c r="P4970" s="11" t="s">
        <v>626</v>
      </c>
      <c r="Q4970" s="11"/>
      <c r="R4970" s="14"/>
      <c r="S4970" s="11" t="s">
        <v>37</v>
      </c>
      <c r="T4970" s="11"/>
      <c r="U4970" s="5" t="s">
        <v>35</v>
      </c>
      <c r="X4970" s="5" t="s">
        <v>33</v>
      </c>
      <c r="Y4970" s="5" t="s">
        <v>32</v>
      </c>
      <c r="Z4970" s="5" t="s">
        <v>20</v>
      </c>
      <c r="AA4970" s="9"/>
      <c r="AB4970" s="5" t="s">
        <v>105</v>
      </c>
      <c r="AC4970" s="5" t="s">
        <v>506</v>
      </c>
      <c r="AD4970" s="8"/>
      <c r="AE4970" s="5" t="s">
        <v>41</v>
      </c>
      <c r="AI4970" s="5" t="s">
        <v>289</v>
      </c>
      <c r="AJ4970" s="8" t="s">
        <v>59</v>
      </c>
      <c r="AK4970" s="8" t="s">
        <v>59</v>
      </c>
      <c r="AL4970" s="9"/>
    </row>
    <row r="4971" spans="1:38" hidden="1" x14ac:dyDescent="0.2">
      <c r="A4971" s="12">
        <v>4095</v>
      </c>
      <c r="B4971" s="12">
        <v>98</v>
      </c>
      <c r="C4971" s="11" t="s">
        <v>1691</v>
      </c>
      <c r="D4971" s="11" t="s">
        <v>1692</v>
      </c>
      <c r="E4971" s="12">
        <v>2002</v>
      </c>
      <c r="F4971" s="11" t="s">
        <v>85</v>
      </c>
      <c r="G4971" s="13">
        <v>4</v>
      </c>
      <c r="H4971" s="14"/>
      <c r="I4971" s="13"/>
      <c r="J4971" s="11"/>
      <c r="K4971" s="11"/>
      <c r="L4971" s="11" t="s">
        <v>558</v>
      </c>
      <c r="M4971" s="11" t="s">
        <v>53</v>
      </c>
      <c r="N4971" s="12">
        <v>1998</v>
      </c>
      <c r="O4971" s="11" t="s">
        <v>48</v>
      </c>
      <c r="P4971" s="11" t="s">
        <v>626</v>
      </c>
      <c r="Q4971" s="11"/>
      <c r="R4971" s="14"/>
      <c r="S4971" s="11" t="s">
        <v>37</v>
      </c>
      <c r="T4971" s="11"/>
      <c r="U4971" s="5" t="s">
        <v>35</v>
      </c>
      <c r="X4971" s="5" t="s">
        <v>33</v>
      </c>
      <c r="Y4971" s="5" t="s">
        <v>32</v>
      </c>
      <c r="Z4971" s="5" t="s">
        <v>20</v>
      </c>
      <c r="AA4971" s="9"/>
      <c r="AB4971" s="5" t="s">
        <v>105</v>
      </c>
      <c r="AC4971" s="5" t="s">
        <v>506</v>
      </c>
      <c r="AD4971" s="8"/>
      <c r="AE4971" s="5" t="s">
        <v>41</v>
      </c>
      <c r="AI4971" s="5" t="s">
        <v>289</v>
      </c>
      <c r="AJ4971" s="8" t="s">
        <v>59</v>
      </c>
      <c r="AK4971" s="8" t="s">
        <v>59</v>
      </c>
      <c r="AL4971" s="9"/>
    </row>
    <row r="4972" spans="1:38" hidden="1" x14ac:dyDescent="0.2">
      <c r="A4972" s="12">
        <v>4095</v>
      </c>
      <c r="B4972" s="12">
        <v>99</v>
      </c>
      <c r="C4972" s="11" t="s">
        <v>1691</v>
      </c>
      <c r="D4972" s="11" t="s">
        <v>1692</v>
      </c>
      <c r="E4972" s="12">
        <v>2002</v>
      </c>
      <c r="F4972" s="11" t="s">
        <v>85</v>
      </c>
      <c r="G4972" s="13">
        <v>0</v>
      </c>
      <c r="H4972" s="14"/>
      <c r="I4972" s="13"/>
      <c r="J4972" s="11"/>
      <c r="K4972" s="11"/>
      <c r="L4972" s="11" t="s">
        <v>1645</v>
      </c>
      <c r="M4972" s="11" t="s">
        <v>53</v>
      </c>
      <c r="N4972" s="12">
        <v>1998</v>
      </c>
      <c r="O4972" s="11" t="s">
        <v>48</v>
      </c>
      <c r="P4972" s="11" t="s">
        <v>626</v>
      </c>
      <c r="Q4972" s="11"/>
      <c r="R4972" s="14"/>
      <c r="S4972" s="11" t="s">
        <v>37</v>
      </c>
      <c r="T4972" s="11"/>
      <c r="U4972" s="5" t="s">
        <v>35</v>
      </c>
      <c r="X4972" s="5" t="s">
        <v>33</v>
      </c>
      <c r="Y4972" s="5" t="s">
        <v>32</v>
      </c>
      <c r="Z4972" s="5" t="s">
        <v>20</v>
      </c>
      <c r="AA4972" s="9"/>
      <c r="AB4972" s="5" t="s">
        <v>105</v>
      </c>
      <c r="AC4972" s="5" t="s">
        <v>506</v>
      </c>
      <c r="AD4972" s="8"/>
      <c r="AE4972" s="5" t="s">
        <v>41</v>
      </c>
      <c r="AI4972" s="5" t="s">
        <v>289</v>
      </c>
      <c r="AJ4972" s="8" t="s">
        <v>59</v>
      </c>
      <c r="AK4972" s="8" t="s">
        <v>59</v>
      </c>
      <c r="AL4972" s="9"/>
    </row>
    <row r="4973" spans="1:38" hidden="1" x14ac:dyDescent="0.2">
      <c r="A4973" s="12">
        <v>4095</v>
      </c>
      <c r="B4973" s="12">
        <v>100</v>
      </c>
      <c r="C4973" s="11" t="s">
        <v>1691</v>
      </c>
      <c r="D4973" s="11" t="s">
        <v>1692</v>
      </c>
      <c r="E4973" s="12">
        <v>2002</v>
      </c>
      <c r="F4973" s="11" t="s">
        <v>85</v>
      </c>
      <c r="G4973" s="13">
        <v>0</v>
      </c>
      <c r="H4973" s="14"/>
      <c r="I4973" s="13"/>
      <c r="J4973" s="11"/>
      <c r="K4973" s="11"/>
      <c r="L4973" s="11" t="s">
        <v>1646</v>
      </c>
      <c r="M4973" s="11" t="s">
        <v>53</v>
      </c>
      <c r="N4973" s="12">
        <v>1998</v>
      </c>
      <c r="O4973" s="11" t="s">
        <v>48</v>
      </c>
      <c r="P4973" s="11" t="s">
        <v>626</v>
      </c>
      <c r="Q4973" s="11"/>
      <c r="R4973" s="14"/>
      <c r="S4973" s="11" t="s">
        <v>37</v>
      </c>
      <c r="T4973" s="11"/>
      <c r="U4973" s="5" t="s">
        <v>35</v>
      </c>
      <c r="X4973" s="5" t="s">
        <v>33</v>
      </c>
      <c r="Y4973" s="5" t="s">
        <v>32</v>
      </c>
      <c r="Z4973" s="5" t="s">
        <v>20</v>
      </c>
      <c r="AA4973" s="9"/>
      <c r="AB4973" s="5" t="s">
        <v>105</v>
      </c>
      <c r="AC4973" s="5" t="s">
        <v>506</v>
      </c>
      <c r="AD4973" s="8"/>
      <c r="AE4973" s="5" t="s">
        <v>41</v>
      </c>
      <c r="AI4973" s="5" t="s">
        <v>289</v>
      </c>
      <c r="AJ4973" s="8" t="s">
        <v>59</v>
      </c>
      <c r="AK4973" s="8" t="s">
        <v>59</v>
      </c>
      <c r="AL4973" s="9"/>
    </row>
    <row r="4974" spans="1:38" hidden="1" x14ac:dyDescent="0.2">
      <c r="A4974" s="12">
        <v>4095</v>
      </c>
      <c r="B4974" s="12">
        <v>101</v>
      </c>
      <c r="C4974" s="11" t="s">
        <v>1691</v>
      </c>
      <c r="D4974" s="11" t="s">
        <v>1692</v>
      </c>
      <c r="E4974" s="12">
        <v>2002</v>
      </c>
      <c r="F4974" s="11" t="s">
        <v>85</v>
      </c>
      <c r="G4974" s="13">
        <v>0</v>
      </c>
      <c r="H4974" s="14"/>
      <c r="I4974" s="13"/>
      <c r="J4974" s="11"/>
      <c r="K4974" s="11"/>
      <c r="L4974" s="11" t="s">
        <v>1647</v>
      </c>
      <c r="M4974" s="11" t="s">
        <v>53</v>
      </c>
      <c r="N4974" s="12">
        <v>1998</v>
      </c>
      <c r="O4974" s="11" t="s">
        <v>48</v>
      </c>
      <c r="P4974" s="11" t="s">
        <v>626</v>
      </c>
      <c r="Q4974" s="11"/>
      <c r="R4974" s="14"/>
      <c r="S4974" s="11" t="s">
        <v>37</v>
      </c>
      <c r="T4974" s="11"/>
      <c r="U4974" s="5" t="s">
        <v>35</v>
      </c>
      <c r="X4974" s="5" t="s">
        <v>33</v>
      </c>
      <c r="Y4974" s="5" t="s">
        <v>32</v>
      </c>
      <c r="Z4974" s="5" t="s">
        <v>20</v>
      </c>
      <c r="AA4974" s="9"/>
      <c r="AB4974" s="5" t="s">
        <v>105</v>
      </c>
      <c r="AC4974" s="5" t="s">
        <v>506</v>
      </c>
      <c r="AD4974" s="8"/>
      <c r="AE4974" s="5" t="s">
        <v>41</v>
      </c>
      <c r="AI4974" s="5" t="s">
        <v>289</v>
      </c>
      <c r="AJ4974" s="8" t="s">
        <v>59</v>
      </c>
      <c r="AK4974" s="8" t="s">
        <v>59</v>
      </c>
      <c r="AL4974" s="9"/>
    </row>
    <row r="4975" spans="1:38" hidden="1" x14ac:dyDescent="0.2">
      <c r="A4975" s="12">
        <v>4095</v>
      </c>
      <c r="B4975" s="12">
        <v>102</v>
      </c>
      <c r="C4975" s="11" t="s">
        <v>1691</v>
      </c>
      <c r="D4975" s="11" t="s">
        <v>1692</v>
      </c>
      <c r="E4975" s="12">
        <v>2002</v>
      </c>
      <c r="F4975" s="11" t="s">
        <v>85</v>
      </c>
      <c r="G4975" s="13">
        <v>0</v>
      </c>
      <c r="H4975" s="14"/>
      <c r="I4975" s="13"/>
      <c r="J4975" s="11"/>
      <c r="K4975" s="11"/>
      <c r="L4975" s="11" t="s">
        <v>1710</v>
      </c>
      <c r="M4975" s="11" t="s">
        <v>53</v>
      </c>
      <c r="N4975" s="12">
        <v>1998</v>
      </c>
      <c r="O4975" s="11" t="s">
        <v>48</v>
      </c>
      <c r="P4975" s="11" t="s">
        <v>626</v>
      </c>
      <c r="Q4975" s="11"/>
      <c r="R4975" s="14"/>
      <c r="S4975" s="11" t="s">
        <v>37</v>
      </c>
      <c r="T4975" s="11"/>
      <c r="U4975" s="5" t="s">
        <v>35</v>
      </c>
      <c r="X4975" s="5" t="s">
        <v>33</v>
      </c>
      <c r="Y4975" s="5" t="s">
        <v>32</v>
      </c>
      <c r="Z4975" s="5" t="s">
        <v>20</v>
      </c>
      <c r="AA4975" s="9"/>
      <c r="AB4975" s="5" t="s">
        <v>105</v>
      </c>
      <c r="AC4975" s="5" t="s">
        <v>506</v>
      </c>
      <c r="AD4975" s="8"/>
      <c r="AE4975" s="5" t="s">
        <v>41</v>
      </c>
      <c r="AI4975" s="5" t="s">
        <v>289</v>
      </c>
      <c r="AJ4975" s="8" t="s">
        <v>59</v>
      </c>
      <c r="AK4975" s="8" t="s">
        <v>59</v>
      </c>
      <c r="AL4975" s="9"/>
    </row>
    <row r="4976" spans="1:38" hidden="1" x14ac:dyDescent="0.2">
      <c r="A4976" s="12">
        <v>4095</v>
      </c>
      <c r="B4976" s="12">
        <v>103</v>
      </c>
      <c r="C4976" s="11" t="s">
        <v>1691</v>
      </c>
      <c r="D4976" s="11" t="s">
        <v>1692</v>
      </c>
      <c r="E4976" s="12">
        <v>2002</v>
      </c>
      <c r="F4976" s="11" t="s">
        <v>752</v>
      </c>
      <c r="G4976" s="13">
        <v>0.99463129336224498</v>
      </c>
      <c r="H4976" s="14"/>
      <c r="I4976" s="13"/>
      <c r="J4976" s="11"/>
      <c r="K4976" s="11"/>
      <c r="L4976" s="11" t="s">
        <v>137</v>
      </c>
      <c r="M4976" s="11" t="s">
        <v>53</v>
      </c>
      <c r="N4976" s="12" t="s">
        <v>67</v>
      </c>
      <c r="O4976" s="11" t="s">
        <v>48</v>
      </c>
      <c r="P4976" s="11" t="s">
        <v>626</v>
      </c>
      <c r="Q4976" s="11"/>
      <c r="R4976" s="14"/>
      <c r="S4976" s="11" t="s">
        <v>37</v>
      </c>
      <c r="T4976" s="11"/>
      <c r="X4976" s="5" t="s">
        <v>33</v>
      </c>
      <c r="Y4976" s="5" t="s">
        <v>32</v>
      </c>
      <c r="Z4976" s="5" t="s">
        <v>20</v>
      </c>
      <c r="AA4976" s="9"/>
      <c r="AB4976" s="5" t="s">
        <v>105</v>
      </c>
      <c r="AC4976" s="5" t="s">
        <v>506</v>
      </c>
      <c r="AD4976" s="8"/>
      <c r="AE4976" s="5" t="s">
        <v>41</v>
      </c>
      <c r="AI4976" s="5" t="s">
        <v>289</v>
      </c>
      <c r="AJ4976" s="8" t="s">
        <v>59</v>
      </c>
      <c r="AK4976" s="8" t="s">
        <v>59</v>
      </c>
      <c r="AL4976" s="9" t="s">
        <v>264</v>
      </c>
    </row>
    <row r="4977" spans="1:38" hidden="1" x14ac:dyDescent="0.2">
      <c r="A4977" s="12">
        <v>4095</v>
      </c>
      <c r="B4977" s="12">
        <v>104</v>
      </c>
      <c r="C4977" s="11" t="s">
        <v>1691</v>
      </c>
      <c r="D4977" s="11" t="s">
        <v>1692</v>
      </c>
      <c r="E4977" s="12">
        <v>2002</v>
      </c>
      <c r="F4977" s="11" t="s">
        <v>752</v>
      </c>
      <c r="G4977" s="13">
        <v>0.97053438398040703</v>
      </c>
      <c r="H4977" s="14"/>
      <c r="I4977" s="13"/>
      <c r="J4977" s="11"/>
      <c r="K4977" s="11"/>
      <c r="L4977" s="11" t="s">
        <v>102</v>
      </c>
      <c r="M4977" s="11" t="s">
        <v>53</v>
      </c>
      <c r="N4977" s="12" t="s">
        <v>67</v>
      </c>
      <c r="O4977" s="11" t="s">
        <v>48</v>
      </c>
      <c r="P4977" s="11" t="s">
        <v>626</v>
      </c>
      <c r="Q4977" s="11"/>
      <c r="R4977" s="14"/>
      <c r="S4977" s="11" t="s">
        <v>37</v>
      </c>
      <c r="T4977" s="11"/>
      <c r="X4977" s="5" t="s">
        <v>33</v>
      </c>
      <c r="Y4977" s="5" t="s">
        <v>32</v>
      </c>
      <c r="Z4977" s="5" t="s">
        <v>20</v>
      </c>
      <c r="AA4977" s="9"/>
      <c r="AB4977" s="5" t="s">
        <v>105</v>
      </c>
      <c r="AC4977" s="5" t="s">
        <v>506</v>
      </c>
      <c r="AD4977" s="8"/>
      <c r="AE4977" s="5" t="s">
        <v>41</v>
      </c>
      <c r="AI4977" s="5" t="s">
        <v>289</v>
      </c>
      <c r="AJ4977" s="8" t="s">
        <v>59</v>
      </c>
      <c r="AK4977" s="8" t="s">
        <v>59</v>
      </c>
      <c r="AL4977" s="9" t="s">
        <v>264</v>
      </c>
    </row>
    <row r="4978" spans="1:38" hidden="1" x14ac:dyDescent="0.2">
      <c r="A4978" s="12">
        <v>4095</v>
      </c>
      <c r="B4978" s="12">
        <v>105</v>
      </c>
      <c r="C4978" s="11" t="s">
        <v>1691</v>
      </c>
      <c r="D4978" s="11" t="s">
        <v>1692</v>
      </c>
      <c r="E4978" s="12">
        <v>2002</v>
      </c>
      <c r="F4978" s="11" t="s">
        <v>752</v>
      </c>
      <c r="G4978" s="13">
        <v>0.94857989415649702</v>
      </c>
      <c r="H4978" s="14"/>
      <c r="I4978" s="13"/>
      <c r="J4978" s="11"/>
      <c r="K4978" s="11"/>
      <c r="L4978" s="11" t="s">
        <v>99</v>
      </c>
      <c r="M4978" s="11" t="s">
        <v>53</v>
      </c>
      <c r="N4978" s="12" t="s">
        <v>67</v>
      </c>
      <c r="O4978" s="11" t="s">
        <v>48</v>
      </c>
      <c r="P4978" s="11" t="s">
        <v>626</v>
      </c>
      <c r="Q4978" s="11"/>
      <c r="R4978" s="14"/>
      <c r="S4978" s="11" t="s">
        <v>37</v>
      </c>
      <c r="T4978" s="11"/>
      <c r="X4978" s="5" t="s">
        <v>33</v>
      </c>
      <c r="Y4978" s="5" t="s">
        <v>32</v>
      </c>
      <c r="Z4978" s="5" t="s">
        <v>20</v>
      </c>
      <c r="AA4978" s="9"/>
      <c r="AB4978" s="5" t="s">
        <v>105</v>
      </c>
      <c r="AC4978" s="5" t="s">
        <v>506</v>
      </c>
      <c r="AD4978" s="8"/>
      <c r="AE4978" s="5" t="s">
        <v>41</v>
      </c>
      <c r="AI4978" s="5" t="s">
        <v>289</v>
      </c>
      <c r="AJ4978" s="8" t="s">
        <v>59</v>
      </c>
      <c r="AK4978" s="8" t="s">
        <v>59</v>
      </c>
      <c r="AL4978" s="9" t="s">
        <v>264</v>
      </c>
    </row>
    <row r="4979" spans="1:38" hidden="1" x14ac:dyDescent="0.2">
      <c r="A4979" s="12">
        <v>4095</v>
      </c>
      <c r="B4979" s="12">
        <v>106</v>
      </c>
      <c r="C4979" s="11" t="s">
        <v>1691</v>
      </c>
      <c r="D4979" s="11" t="s">
        <v>1692</v>
      </c>
      <c r="E4979" s="12">
        <v>2002</v>
      </c>
      <c r="F4979" s="11" t="s">
        <v>752</v>
      </c>
      <c r="G4979" s="13">
        <v>0.92881143963366997</v>
      </c>
      <c r="H4979" s="14"/>
      <c r="I4979" s="13"/>
      <c r="J4979" s="11"/>
      <c r="K4979" s="11"/>
      <c r="L4979" s="11" t="s">
        <v>845</v>
      </c>
      <c r="M4979" s="11" t="s">
        <v>53</v>
      </c>
      <c r="N4979" s="12" t="s">
        <v>67</v>
      </c>
      <c r="O4979" s="11" t="s">
        <v>48</v>
      </c>
      <c r="P4979" s="11" t="s">
        <v>626</v>
      </c>
      <c r="Q4979" s="11"/>
      <c r="R4979" s="14"/>
      <c r="S4979" s="11" t="s">
        <v>37</v>
      </c>
      <c r="T4979" s="11"/>
      <c r="X4979" s="5" t="s">
        <v>33</v>
      </c>
      <c r="Y4979" s="5" t="s">
        <v>32</v>
      </c>
      <c r="Z4979" s="5" t="s">
        <v>20</v>
      </c>
      <c r="AA4979" s="9"/>
      <c r="AB4979" s="5" t="s">
        <v>105</v>
      </c>
      <c r="AC4979" s="5" t="s">
        <v>506</v>
      </c>
      <c r="AD4979" s="8"/>
      <c r="AE4979" s="5" t="s">
        <v>41</v>
      </c>
      <c r="AI4979" s="5" t="s">
        <v>289</v>
      </c>
      <c r="AJ4979" s="8" t="s">
        <v>59</v>
      </c>
      <c r="AK4979" s="8" t="s">
        <v>59</v>
      </c>
      <c r="AL4979" s="9" t="s">
        <v>264</v>
      </c>
    </row>
    <row r="4980" spans="1:38" hidden="1" x14ac:dyDescent="0.2">
      <c r="A4980" s="12">
        <v>4095</v>
      </c>
      <c r="B4980" s="12">
        <v>107</v>
      </c>
      <c r="C4980" s="11" t="s">
        <v>1691</v>
      </c>
      <c r="D4980" s="11" t="s">
        <v>1692</v>
      </c>
      <c r="E4980" s="12">
        <v>2002</v>
      </c>
      <c r="F4980" s="11" t="s">
        <v>752</v>
      </c>
      <c r="G4980" s="13">
        <v>0.91096169260973803</v>
      </c>
      <c r="H4980" s="14"/>
      <c r="I4980" s="13"/>
      <c r="J4980" s="11"/>
      <c r="K4980" s="11"/>
      <c r="L4980" s="11" t="s">
        <v>376</v>
      </c>
      <c r="M4980" s="11" t="s">
        <v>53</v>
      </c>
      <c r="N4980" s="12" t="s">
        <v>67</v>
      </c>
      <c r="O4980" s="11" t="s">
        <v>48</v>
      </c>
      <c r="P4980" s="11" t="s">
        <v>626</v>
      </c>
      <c r="Q4980" s="11"/>
      <c r="R4980" s="14"/>
      <c r="S4980" s="11" t="s">
        <v>37</v>
      </c>
      <c r="T4980" s="11"/>
      <c r="X4980" s="5" t="s">
        <v>33</v>
      </c>
      <c r="Y4980" s="5" t="s">
        <v>32</v>
      </c>
      <c r="Z4980" s="5" t="s">
        <v>20</v>
      </c>
      <c r="AA4980" s="9"/>
      <c r="AB4980" s="5" t="s">
        <v>105</v>
      </c>
      <c r="AC4980" s="5" t="s">
        <v>506</v>
      </c>
      <c r="AD4980" s="8"/>
      <c r="AE4980" s="5" t="s">
        <v>41</v>
      </c>
      <c r="AI4980" s="5" t="s">
        <v>289</v>
      </c>
      <c r="AJ4980" s="8" t="s">
        <v>59</v>
      </c>
      <c r="AK4980" s="8" t="s">
        <v>59</v>
      </c>
      <c r="AL4980" s="9" t="s">
        <v>264</v>
      </c>
    </row>
    <row r="4981" spans="1:38" hidden="1" x14ac:dyDescent="0.2">
      <c r="A4981" s="12">
        <v>4095</v>
      </c>
      <c r="B4981" s="12">
        <v>108</v>
      </c>
      <c r="C4981" s="11" t="s">
        <v>1691</v>
      </c>
      <c r="D4981" s="11" t="s">
        <v>1692</v>
      </c>
      <c r="E4981" s="12">
        <v>2002</v>
      </c>
      <c r="F4981" s="11" t="s">
        <v>752</v>
      </c>
      <c r="G4981" s="13">
        <v>0.89591857226414995</v>
      </c>
      <c r="H4981" s="14"/>
      <c r="I4981" s="13"/>
      <c r="J4981" s="11"/>
      <c r="K4981" s="11"/>
      <c r="L4981" s="11" t="s">
        <v>259</v>
      </c>
      <c r="M4981" s="11" t="s">
        <v>53</v>
      </c>
      <c r="N4981" s="12" t="s">
        <v>67</v>
      </c>
      <c r="O4981" s="11" t="s">
        <v>48</v>
      </c>
      <c r="P4981" s="11" t="s">
        <v>626</v>
      </c>
      <c r="Q4981" s="11"/>
      <c r="R4981" s="14"/>
      <c r="S4981" s="11" t="s">
        <v>37</v>
      </c>
      <c r="T4981" s="11"/>
      <c r="X4981" s="5" t="s">
        <v>33</v>
      </c>
      <c r="Y4981" s="5" t="s">
        <v>32</v>
      </c>
      <c r="Z4981" s="5" t="s">
        <v>20</v>
      </c>
      <c r="AA4981" s="9"/>
      <c r="AB4981" s="5" t="s">
        <v>105</v>
      </c>
      <c r="AC4981" s="5" t="s">
        <v>506</v>
      </c>
      <c r="AD4981" s="8"/>
      <c r="AE4981" s="5" t="s">
        <v>41</v>
      </c>
      <c r="AI4981" s="5" t="s">
        <v>289</v>
      </c>
      <c r="AJ4981" s="8" t="s">
        <v>59</v>
      </c>
      <c r="AK4981" s="8" t="s">
        <v>59</v>
      </c>
      <c r="AL4981" s="9" t="s">
        <v>264</v>
      </c>
    </row>
    <row r="4982" spans="1:38" hidden="1" x14ac:dyDescent="0.2">
      <c r="A4982" s="12">
        <v>4095</v>
      </c>
      <c r="B4982" s="12">
        <v>109</v>
      </c>
      <c r="C4982" s="11" t="s">
        <v>1691</v>
      </c>
      <c r="D4982" s="11" t="s">
        <v>1692</v>
      </c>
      <c r="E4982" s="12">
        <v>2002</v>
      </c>
      <c r="F4982" s="11" t="s">
        <v>752</v>
      </c>
      <c r="G4982" s="13">
        <v>0.88655282028805704</v>
      </c>
      <c r="H4982" s="14"/>
      <c r="I4982" s="13"/>
      <c r="J4982" s="11"/>
      <c r="K4982" s="11"/>
      <c r="L4982" s="11" t="s">
        <v>139</v>
      </c>
      <c r="M4982" s="11" t="s">
        <v>53</v>
      </c>
      <c r="N4982" s="12" t="s">
        <v>67</v>
      </c>
      <c r="O4982" s="11" t="s">
        <v>48</v>
      </c>
      <c r="P4982" s="11" t="s">
        <v>626</v>
      </c>
      <c r="Q4982" s="11"/>
      <c r="R4982" s="14"/>
      <c r="S4982" s="11" t="s">
        <v>37</v>
      </c>
      <c r="T4982" s="11"/>
      <c r="X4982" s="5" t="s">
        <v>33</v>
      </c>
      <c r="Y4982" s="5" t="s">
        <v>32</v>
      </c>
      <c r="Z4982" s="5" t="s">
        <v>20</v>
      </c>
      <c r="AA4982" s="9"/>
      <c r="AB4982" s="5" t="s">
        <v>105</v>
      </c>
      <c r="AC4982" s="5" t="s">
        <v>506</v>
      </c>
      <c r="AD4982" s="8"/>
      <c r="AE4982" s="5" t="s">
        <v>41</v>
      </c>
      <c r="AI4982" s="5" t="s">
        <v>289</v>
      </c>
      <c r="AJ4982" s="8" t="s">
        <v>59</v>
      </c>
      <c r="AK4982" s="8" t="s">
        <v>59</v>
      </c>
      <c r="AL4982" s="9" t="s">
        <v>264</v>
      </c>
    </row>
    <row r="4983" spans="1:38" hidden="1" x14ac:dyDescent="0.2">
      <c r="A4983" s="12">
        <v>4095</v>
      </c>
      <c r="B4983" s="12">
        <v>110</v>
      </c>
      <c r="C4983" s="11" t="s">
        <v>1691</v>
      </c>
      <c r="D4983" s="11" t="s">
        <v>1692</v>
      </c>
      <c r="E4983" s="12">
        <v>2002</v>
      </c>
      <c r="F4983" s="11" t="s">
        <v>752</v>
      </c>
      <c r="G4983" s="13">
        <v>0.88205835853973202</v>
      </c>
      <c r="H4983" s="14"/>
      <c r="I4983" s="13"/>
      <c r="J4983" s="11"/>
      <c r="K4983" s="11"/>
      <c r="L4983" s="11" t="s">
        <v>499</v>
      </c>
      <c r="M4983" s="11" t="s">
        <v>53</v>
      </c>
      <c r="N4983" s="12" t="s">
        <v>67</v>
      </c>
      <c r="O4983" s="11" t="s">
        <v>48</v>
      </c>
      <c r="P4983" s="11" t="s">
        <v>626</v>
      </c>
      <c r="Q4983" s="11"/>
      <c r="R4983" s="14"/>
      <c r="S4983" s="11" t="s">
        <v>37</v>
      </c>
      <c r="T4983" s="11"/>
      <c r="X4983" s="5" t="s">
        <v>33</v>
      </c>
      <c r="Y4983" s="5" t="s">
        <v>32</v>
      </c>
      <c r="Z4983" s="5" t="s">
        <v>20</v>
      </c>
      <c r="AA4983" s="9"/>
      <c r="AB4983" s="5" t="s">
        <v>105</v>
      </c>
      <c r="AC4983" s="5" t="s">
        <v>506</v>
      </c>
      <c r="AD4983" s="8"/>
      <c r="AE4983" s="5" t="s">
        <v>41</v>
      </c>
      <c r="AI4983" s="5" t="s">
        <v>289</v>
      </c>
      <c r="AJ4983" s="8" t="s">
        <v>59</v>
      </c>
      <c r="AK4983" s="8" t="s">
        <v>59</v>
      </c>
      <c r="AL4983" s="9" t="s">
        <v>264</v>
      </c>
    </row>
    <row r="4984" spans="1:38" hidden="1" x14ac:dyDescent="0.2">
      <c r="A4984" s="12">
        <v>4095</v>
      </c>
      <c r="B4984" s="12">
        <v>111</v>
      </c>
      <c r="C4984" s="11" t="s">
        <v>1691</v>
      </c>
      <c r="D4984" s="11" t="s">
        <v>1692</v>
      </c>
      <c r="E4984" s="12">
        <v>2002</v>
      </c>
      <c r="F4984" s="11" t="s">
        <v>752</v>
      </c>
      <c r="G4984" s="13">
        <v>0.87894128746842104</v>
      </c>
      <c r="H4984" s="14"/>
      <c r="I4984" s="13"/>
      <c r="J4984" s="11"/>
      <c r="K4984" s="11"/>
      <c r="L4984" s="11" t="s">
        <v>801</v>
      </c>
      <c r="M4984" s="11" t="s">
        <v>53</v>
      </c>
      <c r="N4984" s="12" t="s">
        <v>67</v>
      </c>
      <c r="O4984" s="11" t="s">
        <v>48</v>
      </c>
      <c r="P4984" s="11" t="s">
        <v>626</v>
      </c>
      <c r="Q4984" s="11"/>
      <c r="R4984" s="14"/>
      <c r="S4984" s="11" t="s">
        <v>37</v>
      </c>
      <c r="T4984" s="11"/>
      <c r="X4984" s="5" t="s">
        <v>33</v>
      </c>
      <c r="Y4984" s="5" t="s">
        <v>32</v>
      </c>
      <c r="Z4984" s="5" t="s">
        <v>20</v>
      </c>
      <c r="AA4984" s="9"/>
      <c r="AB4984" s="5" t="s">
        <v>105</v>
      </c>
      <c r="AC4984" s="5" t="s">
        <v>506</v>
      </c>
      <c r="AD4984" s="8"/>
      <c r="AE4984" s="5" t="s">
        <v>41</v>
      </c>
      <c r="AI4984" s="5" t="s">
        <v>289</v>
      </c>
      <c r="AJ4984" s="8" t="s">
        <v>59</v>
      </c>
      <c r="AK4984" s="8" t="s">
        <v>59</v>
      </c>
      <c r="AL4984" s="9" t="s">
        <v>264</v>
      </c>
    </row>
    <row r="4985" spans="1:38" hidden="1" x14ac:dyDescent="0.2">
      <c r="A4985" s="12">
        <v>4095</v>
      </c>
      <c r="B4985" s="12">
        <v>112</v>
      </c>
      <c r="C4985" s="11" t="s">
        <v>1691</v>
      </c>
      <c r="D4985" s="11" t="s">
        <v>1692</v>
      </c>
      <c r="E4985" s="12">
        <v>2002</v>
      </c>
      <c r="F4985" s="11" t="s">
        <v>752</v>
      </c>
      <c r="G4985" s="13">
        <v>0.87391140588593896</v>
      </c>
      <c r="H4985" s="14"/>
      <c r="I4985" s="13"/>
      <c r="J4985" s="11"/>
      <c r="K4985" s="11"/>
      <c r="L4985" s="11" t="s">
        <v>796</v>
      </c>
      <c r="M4985" s="11" t="s">
        <v>53</v>
      </c>
      <c r="N4985" s="12" t="s">
        <v>67</v>
      </c>
      <c r="O4985" s="11" t="s">
        <v>48</v>
      </c>
      <c r="P4985" s="11" t="s">
        <v>626</v>
      </c>
      <c r="Q4985" s="11"/>
      <c r="R4985" s="14"/>
      <c r="S4985" s="11" t="s">
        <v>37</v>
      </c>
      <c r="T4985" s="11"/>
      <c r="X4985" s="5" t="s">
        <v>33</v>
      </c>
      <c r="Y4985" s="5" t="s">
        <v>32</v>
      </c>
      <c r="Z4985" s="5" t="s">
        <v>20</v>
      </c>
      <c r="AA4985" s="9"/>
      <c r="AB4985" s="5" t="s">
        <v>105</v>
      </c>
      <c r="AC4985" s="5" t="s">
        <v>506</v>
      </c>
      <c r="AD4985" s="8"/>
      <c r="AE4985" s="5" t="s">
        <v>41</v>
      </c>
      <c r="AI4985" s="5" t="s">
        <v>289</v>
      </c>
      <c r="AJ4985" s="8" t="s">
        <v>59</v>
      </c>
      <c r="AK4985" s="8" t="s">
        <v>59</v>
      </c>
      <c r="AL4985" s="9" t="s">
        <v>264</v>
      </c>
    </row>
    <row r="4986" spans="1:38" hidden="1" x14ac:dyDescent="0.2">
      <c r="A4986" s="12">
        <v>4095</v>
      </c>
      <c r="B4986" s="12">
        <v>113</v>
      </c>
      <c r="C4986" s="11" t="s">
        <v>1691</v>
      </c>
      <c r="D4986" s="11" t="s">
        <v>1692</v>
      </c>
      <c r="E4986" s="12">
        <v>2002</v>
      </c>
      <c r="F4986" s="11" t="s">
        <v>752</v>
      </c>
      <c r="G4986" s="13">
        <v>0.86554159409473097</v>
      </c>
      <c r="H4986" s="14"/>
      <c r="I4986" s="13"/>
      <c r="J4986" s="11"/>
      <c r="K4986" s="11"/>
      <c r="L4986" s="11" t="s">
        <v>797</v>
      </c>
      <c r="M4986" s="11" t="s">
        <v>53</v>
      </c>
      <c r="N4986" s="12" t="s">
        <v>67</v>
      </c>
      <c r="O4986" s="11" t="s">
        <v>48</v>
      </c>
      <c r="P4986" s="11" t="s">
        <v>626</v>
      </c>
      <c r="Q4986" s="11"/>
      <c r="R4986" s="14"/>
      <c r="S4986" s="11" t="s">
        <v>37</v>
      </c>
      <c r="T4986" s="11"/>
      <c r="X4986" s="5" t="s">
        <v>33</v>
      </c>
      <c r="Y4986" s="5" t="s">
        <v>32</v>
      </c>
      <c r="Z4986" s="5" t="s">
        <v>20</v>
      </c>
      <c r="AA4986" s="9"/>
      <c r="AB4986" s="5" t="s">
        <v>105</v>
      </c>
      <c r="AC4986" s="5" t="s">
        <v>506</v>
      </c>
      <c r="AD4986" s="8"/>
      <c r="AE4986" s="5" t="s">
        <v>41</v>
      </c>
      <c r="AI4986" s="5" t="s">
        <v>289</v>
      </c>
      <c r="AJ4986" s="8" t="s">
        <v>59</v>
      </c>
      <c r="AK4986" s="8" t="s">
        <v>59</v>
      </c>
      <c r="AL4986" s="9" t="s">
        <v>264</v>
      </c>
    </row>
    <row r="4987" spans="1:38" hidden="1" x14ac:dyDescent="0.2">
      <c r="A4987" s="12">
        <v>4095</v>
      </c>
      <c r="B4987" s="12">
        <v>114</v>
      </c>
      <c r="C4987" s="11" t="s">
        <v>1691</v>
      </c>
      <c r="D4987" s="11" t="s">
        <v>1692</v>
      </c>
      <c r="E4987" s="12">
        <v>2002</v>
      </c>
      <c r="F4987" s="11" t="s">
        <v>752</v>
      </c>
      <c r="G4987" s="13">
        <v>0.85516809108469005</v>
      </c>
      <c r="H4987" s="14"/>
      <c r="I4987" s="13"/>
      <c r="J4987" s="11"/>
      <c r="K4987" s="11"/>
      <c r="L4987" s="11" t="s">
        <v>100</v>
      </c>
      <c r="M4987" s="11" t="s">
        <v>53</v>
      </c>
      <c r="N4987" s="12" t="s">
        <v>67</v>
      </c>
      <c r="O4987" s="11" t="s">
        <v>48</v>
      </c>
      <c r="P4987" s="11" t="s">
        <v>626</v>
      </c>
      <c r="Q4987" s="11"/>
      <c r="R4987" s="14"/>
      <c r="S4987" s="11" t="s">
        <v>37</v>
      </c>
      <c r="T4987" s="11"/>
      <c r="X4987" s="5" t="s">
        <v>33</v>
      </c>
      <c r="Y4987" s="5" t="s">
        <v>32</v>
      </c>
      <c r="Z4987" s="5" t="s">
        <v>20</v>
      </c>
      <c r="AA4987" s="9"/>
      <c r="AB4987" s="5" t="s">
        <v>105</v>
      </c>
      <c r="AC4987" s="5" t="s">
        <v>506</v>
      </c>
      <c r="AD4987" s="8"/>
      <c r="AE4987" s="5" t="s">
        <v>41</v>
      </c>
      <c r="AI4987" s="5" t="s">
        <v>289</v>
      </c>
      <c r="AJ4987" s="8" t="s">
        <v>59</v>
      </c>
      <c r="AK4987" s="8" t="s">
        <v>59</v>
      </c>
      <c r="AL4987" s="9" t="s">
        <v>264</v>
      </c>
    </row>
    <row r="4988" spans="1:38" hidden="1" x14ac:dyDescent="0.2">
      <c r="A4988" s="12">
        <v>4095</v>
      </c>
      <c r="B4988" s="12">
        <v>115</v>
      </c>
      <c r="C4988" s="11" t="s">
        <v>1691</v>
      </c>
      <c r="D4988" s="11" t="s">
        <v>1692</v>
      </c>
      <c r="E4988" s="12">
        <v>2002</v>
      </c>
      <c r="F4988" s="11" t="s">
        <v>752</v>
      </c>
      <c r="G4988" s="13">
        <v>0.84444537950184895</v>
      </c>
      <c r="H4988" s="14"/>
      <c r="I4988" s="13"/>
      <c r="J4988" s="11"/>
      <c r="K4988" s="11"/>
      <c r="L4988" s="11" t="s">
        <v>802</v>
      </c>
      <c r="M4988" s="11" t="s">
        <v>53</v>
      </c>
      <c r="N4988" s="12" t="s">
        <v>67</v>
      </c>
      <c r="O4988" s="11" t="s">
        <v>48</v>
      </c>
      <c r="P4988" s="11" t="s">
        <v>626</v>
      </c>
      <c r="Q4988" s="11"/>
      <c r="R4988" s="14"/>
      <c r="S4988" s="11" t="s">
        <v>37</v>
      </c>
      <c r="T4988" s="11"/>
      <c r="X4988" s="5" t="s">
        <v>33</v>
      </c>
      <c r="Y4988" s="5" t="s">
        <v>32</v>
      </c>
      <c r="Z4988" s="5" t="s">
        <v>20</v>
      </c>
      <c r="AA4988" s="9"/>
      <c r="AB4988" s="5" t="s">
        <v>105</v>
      </c>
      <c r="AC4988" s="5" t="s">
        <v>506</v>
      </c>
      <c r="AD4988" s="8"/>
      <c r="AE4988" s="5" t="s">
        <v>41</v>
      </c>
      <c r="AI4988" s="5" t="s">
        <v>289</v>
      </c>
      <c r="AJ4988" s="8" t="s">
        <v>59</v>
      </c>
      <c r="AK4988" s="8" t="s">
        <v>59</v>
      </c>
      <c r="AL4988" s="9" t="s">
        <v>264</v>
      </c>
    </row>
    <row r="4989" spans="1:38" hidden="1" x14ac:dyDescent="0.2">
      <c r="A4989" s="12">
        <v>4095</v>
      </c>
      <c r="B4989" s="12">
        <v>116</v>
      </c>
      <c r="C4989" s="11" t="s">
        <v>1691</v>
      </c>
      <c r="D4989" s="11" t="s">
        <v>1692</v>
      </c>
      <c r="E4989" s="12">
        <v>2002</v>
      </c>
      <c r="F4989" s="11" t="s">
        <v>752</v>
      </c>
      <c r="G4989" s="13">
        <v>0.83388946269578501</v>
      </c>
      <c r="H4989" s="14"/>
      <c r="I4989" s="13"/>
      <c r="J4989" s="11"/>
      <c r="K4989" s="11"/>
      <c r="L4989" s="11" t="s">
        <v>798</v>
      </c>
      <c r="M4989" s="11" t="s">
        <v>53</v>
      </c>
      <c r="N4989" s="12" t="s">
        <v>67</v>
      </c>
      <c r="O4989" s="11" t="s">
        <v>48</v>
      </c>
      <c r="P4989" s="11" t="s">
        <v>626</v>
      </c>
      <c r="Q4989" s="11"/>
      <c r="R4989" s="14"/>
      <c r="S4989" s="11" t="s">
        <v>37</v>
      </c>
      <c r="T4989" s="11"/>
      <c r="X4989" s="5" t="s">
        <v>33</v>
      </c>
      <c r="Y4989" s="5" t="s">
        <v>32</v>
      </c>
      <c r="Z4989" s="5" t="s">
        <v>20</v>
      </c>
      <c r="AA4989" s="9"/>
      <c r="AB4989" s="5" t="s">
        <v>105</v>
      </c>
      <c r="AC4989" s="5" t="s">
        <v>506</v>
      </c>
      <c r="AD4989" s="8"/>
      <c r="AE4989" s="5" t="s">
        <v>41</v>
      </c>
      <c r="AI4989" s="5" t="s">
        <v>289</v>
      </c>
      <c r="AJ4989" s="8" t="s">
        <v>59</v>
      </c>
      <c r="AK4989" s="8" t="s">
        <v>59</v>
      </c>
      <c r="AL4989" s="9" t="s">
        <v>264</v>
      </c>
    </row>
    <row r="4990" spans="1:38" hidden="1" x14ac:dyDescent="0.2">
      <c r="A4990" s="12">
        <v>4095</v>
      </c>
      <c r="B4990" s="12">
        <v>117</v>
      </c>
      <c r="C4990" s="11" t="s">
        <v>1691</v>
      </c>
      <c r="D4990" s="11" t="s">
        <v>1692</v>
      </c>
      <c r="E4990" s="12">
        <v>2002</v>
      </c>
      <c r="F4990" s="11" t="s">
        <v>752</v>
      </c>
      <c r="G4990" s="13">
        <v>0.82294652081727004</v>
      </c>
      <c r="H4990" s="14"/>
      <c r="I4990" s="13"/>
      <c r="J4990" s="11"/>
      <c r="K4990" s="11"/>
      <c r="L4990" s="11" t="s">
        <v>494</v>
      </c>
      <c r="M4990" s="11" t="s">
        <v>53</v>
      </c>
      <c r="N4990" s="12" t="s">
        <v>67</v>
      </c>
      <c r="O4990" s="11" t="s">
        <v>48</v>
      </c>
      <c r="P4990" s="11" t="s">
        <v>626</v>
      </c>
      <c r="Q4990" s="11"/>
      <c r="R4990" s="14"/>
      <c r="S4990" s="11" t="s">
        <v>37</v>
      </c>
      <c r="T4990" s="11"/>
      <c r="X4990" s="5" t="s">
        <v>33</v>
      </c>
      <c r="Y4990" s="5" t="s">
        <v>32</v>
      </c>
      <c r="Z4990" s="5" t="s">
        <v>20</v>
      </c>
      <c r="AA4990" s="9"/>
      <c r="AB4990" s="5" t="s">
        <v>105</v>
      </c>
      <c r="AC4990" s="5" t="s">
        <v>506</v>
      </c>
      <c r="AD4990" s="8"/>
      <c r="AE4990" s="5" t="s">
        <v>41</v>
      </c>
      <c r="AI4990" s="5" t="s">
        <v>289</v>
      </c>
      <c r="AJ4990" s="8" t="s">
        <v>59</v>
      </c>
      <c r="AK4990" s="8" t="s">
        <v>59</v>
      </c>
      <c r="AL4990" s="9" t="s">
        <v>264</v>
      </c>
    </row>
    <row r="4991" spans="1:38" hidden="1" x14ac:dyDescent="0.2">
      <c r="A4991" s="12">
        <v>4095</v>
      </c>
      <c r="B4991" s="12">
        <v>118</v>
      </c>
      <c r="C4991" s="11" t="s">
        <v>1691</v>
      </c>
      <c r="D4991" s="11" t="s">
        <v>1692</v>
      </c>
      <c r="E4991" s="12">
        <v>2002</v>
      </c>
      <c r="F4991" s="11" t="s">
        <v>752</v>
      </c>
      <c r="G4991" s="13">
        <v>0.80924561152211505</v>
      </c>
      <c r="H4991" s="14"/>
      <c r="I4991" s="13"/>
      <c r="J4991" s="11"/>
      <c r="K4991" s="11"/>
      <c r="L4991" s="11" t="s">
        <v>799</v>
      </c>
      <c r="M4991" s="11" t="s">
        <v>53</v>
      </c>
      <c r="N4991" s="12" t="s">
        <v>67</v>
      </c>
      <c r="O4991" s="11" t="s">
        <v>48</v>
      </c>
      <c r="P4991" s="11" t="s">
        <v>626</v>
      </c>
      <c r="Q4991" s="11"/>
      <c r="R4991" s="14"/>
      <c r="S4991" s="11" t="s">
        <v>37</v>
      </c>
      <c r="T4991" s="11"/>
      <c r="X4991" s="5" t="s">
        <v>33</v>
      </c>
      <c r="Y4991" s="5" t="s">
        <v>32</v>
      </c>
      <c r="Z4991" s="5" t="s">
        <v>20</v>
      </c>
      <c r="AA4991" s="9"/>
      <c r="AB4991" s="5" t="s">
        <v>105</v>
      </c>
      <c r="AC4991" s="5" t="s">
        <v>506</v>
      </c>
      <c r="AD4991" s="8"/>
      <c r="AE4991" s="5" t="s">
        <v>41</v>
      </c>
      <c r="AI4991" s="5" t="s">
        <v>289</v>
      </c>
      <c r="AJ4991" s="8" t="s">
        <v>59</v>
      </c>
      <c r="AK4991" s="8" t="s">
        <v>59</v>
      </c>
      <c r="AL4991" s="9" t="s">
        <v>264</v>
      </c>
    </row>
    <row r="4992" spans="1:38" hidden="1" x14ac:dyDescent="0.2">
      <c r="A4992" s="12">
        <v>4095</v>
      </c>
      <c r="B4992" s="12">
        <v>119</v>
      </c>
      <c r="C4992" s="11" t="s">
        <v>1691</v>
      </c>
      <c r="D4992" s="11" t="s">
        <v>1692</v>
      </c>
      <c r="E4992" s="12">
        <v>2002</v>
      </c>
      <c r="F4992" s="11" t="s">
        <v>752</v>
      </c>
      <c r="G4992" s="13">
        <v>0.79188997134240302</v>
      </c>
      <c r="H4992" s="14"/>
      <c r="I4992" s="13"/>
      <c r="J4992" s="11"/>
      <c r="K4992" s="11"/>
      <c r="L4992" s="11" t="s">
        <v>846</v>
      </c>
      <c r="M4992" s="11" t="s">
        <v>53</v>
      </c>
      <c r="N4992" s="12" t="s">
        <v>67</v>
      </c>
      <c r="O4992" s="11" t="s">
        <v>48</v>
      </c>
      <c r="P4992" s="11" t="s">
        <v>626</v>
      </c>
      <c r="Q4992" s="11"/>
      <c r="R4992" s="14"/>
      <c r="S4992" s="11" t="s">
        <v>37</v>
      </c>
      <c r="T4992" s="11"/>
      <c r="X4992" s="5" t="s">
        <v>33</v>
      </c>
      <c r="Y4992" s="5" t="s">
        <v>32</v>
      </c>
      <c r="Z4992" s="5" t="s">
        <v>20</v>
      </c>
      <c r="AA4992" s="9"/>
      <c r="AB4992" s="5" t="s">
        <v>105</v>
      </c>
      <c r="AC4992" s="5" t="s">
        <v>506</v>
      </c>
      <c r="AD4992" s="8"/>
      <c r="AE4992" s="5" t="s">
        <v>41</v>
      </c>
      <c r="AI4992" s="5" t="s">
        <v>289</v>
      </c>
      <c r="AJ4992" s="8" t="s">
        <v>59</v>
      </c>
      <c r="AK4992" s="8" t="s">
        <v>59</v>
      </c>
      <c r="AL4992" s="9" t="s">
        <v>264</v>
      </c>
    </row>
    <row r="4993" spans="1:38" hidden="1" x14ac:dyDescent="0.2">
      <c r="A4993" s="12">
        <v>4095</v>
      </c>
      <c r="B4993" s="12">
        <v>120</v>
      </c>
      <c r="C4993" s="11" t="s">
        <v>1691</v>
      </c>
      <c r="D4993" s="11" t="s">
        <v>1692</v>
      </c>
      <c r="E4993" s="12">
        <v>2002</v>
      </c>
      <c r="F4993" s="11" t="s">
        <v>752</v>
      </c>
      <c r="G4993" s="13">
        <v>0.77333802261098095</v>
      </c>
      <c r="H4993" s="14"/>
      <c r="I4993" s="13"/>
      <c r="J4993" s="11"/>
      <c r="K4993" s="11"/>
      <c r="L4993" s="11" t="s">
        <v>847</v>
      </c>
      <c r="M4993" s="11" t="s">
        <v>53</v>
      </c>
      <c r="N4993" s="12" t="s">
        <v>67</v>
      </c>
      <c r="O4993" s="11" t="s">
        <v>48</v>
      </c>
      <c r="P4993" s="11" t="s">
        <v>626</v>
      </c>
      <c r="Q4993" s="11"/>
      <c r="R4993" s="14"/>
      <c r="S4993" s="11" t="s">
        <v>37</v>
      </c>
      <c r="T4993" s="11"/>
      <c r="X4993" s="5" t="s">
        <v>33</v>
      </c>
      <c r="Y4993" s="5" t="s">
        <v>32</v>
      </c>
      <c r="Z4993" s="5" t="s">
        <v>20</v>
      </c>
      <c r="AA4993" s="9"/>
      <c r="AB4993" s="5" t="s">
        <v>105</v>
      </c>
      <c r="AC4993" s="5" t="s">
        <v>506</v>
      </c>
      <c r="AD4993" s="8"/>
      <c r="AE4993" s="5" t="s">
        <v>41</v>
      </c>
      <c r="AI4993" s="5" t="s">
        <v>289</v>
      </c>
      <c r="AJ4993" s="8" t="s">
        <v>59</v>
      </c>
      <c r="AK4993" s="8" t="s">
        <v>59</v>
      </c>
      <c r="AL4993" s="9" t="s">
        <v>264</v>
      </c>
    </row>
    <row r="4994" spans="1:38" hidden="1" x14ac:dyDescent="0.2">
      <c r="A4994" s="12">
        <v>4095</v>
      </c>
      <c r="B4994" s="12">
        <v>121</v>
      </c>
      <c r="C4994" s="11" t="s">
        <v>1691</v>
      </c>
      <c r="D4994" s="11" t="s">
        <v>1692</v>
      </c>
      <c r="E4994" s="12">
        <v>2002</v>
      </c>
      <c r="F4994" s="11" t="s">
        <v>752</v>
      </c>
      <c r="G4994" s="13">
        <v>0.75287650199572798</v>
      </c>
      <c r="H4994" s="14"/>
      <c r="I4994" s="13"/>
      <c r="J4994" s="11"/>
      <c r="K4994" s="11"/>
      <c r="L4994" s="11" t="s">
        <v>377</v>
      </c>
      <c r="M4994" s="11" t="s">
        <v>53</v>
      </c>
      <c r="N4994" s="12" t="s">
        <v>67</v>
      </c>
      <c r="O4994" s="11" t="s">
        <v>48</v>
      </c>
      <c r="P4994" s="11" t="s">
        <v>626</v>
      </c>
      <c r="Q4994" s="11"/>
      <c r="R4994" s="14"/>
      <c r="S4994" s="11" t="s">
        <v>37</v>
      </c>
      <c r="T4994" s="11"/>
      <c r="X4994" s="5" t="s">
        <v>33</v>
      </c>
      <c r="Y4994" s="5" t="s">
        <v>32</v>
      </c>
      <c r="Z4994" s="5" t="s">
        <v>20</v>
      </c>
      <c r="AA4994" s="9"/>
      <c r="AB4994" s="5" t="s">
        <v>105</v>
      </c>
      <c r="AC4994" s="5" t="s">
        <v>506</v>
      </c>
      <c r="AD4994" s="8"/>
      <c r="AE4994" s="5" t="s">
        <v>41</v>
      </c>
      <c r="AI4994" s="5" t="s">
        <v>289</v>
      </c>
      <c r="AJ4994" s="8" t="s">
        <v>59</v>
      </c>
      <c r="AK4994" s="8" t="s">
        <v>59</v>
      </c>
      <c r="AL4994" s="9" t="s">
        <v>264</v>
      </c>
    </row>
    <row r="4995" spans="1:38" hidden="1" x14ac:dyDescent="0.2">
      <c r="A4995" s="12">
        <v>4095</v>
      </c>
      <c r="B4995" s="12">
        <v>122</v>
      </c>
      <c r="C4995" s="11" t="s">
        <v>1691</v>
      </c>
      <c r="D4995" s="11" t="s">
        <v>1692</v>
      </c>
      <c r="E4995" s="12">
        <v>2002</v>
      </c>
      <c r="F4995" s="11" t="s">
        <v>752</v>
      </c>
      <c r="G4995" s="13">
        <v>0.73020677021321401</v>
      </c>
      <c r="H4995" s="14"/>
      <c r="I4995" s="13"/>
      <c r="J4995" s="11"/>
      <c r="K4995" s="11"/>
      <c r="L4995" s="11" t="s">
        <v>496</v>
      </c>
      <c r="M4995" s="11" t="s">
        <v>53</v>
      </c>
      <c r="N4995" s="12" t="s">
        <v>67</v>
      </c>
      <c r="O4995" s="11" t="s">
        <v>48</v>
      </c>
      <c r="P4995" s="11" t="s">
        <v>626</v>
      </c>
      <c r="Q4995" s="11"/>
      <c r="R4995" s="14"/>
      <c r="S4995" s="11" t="s">
        <v>37</v>
      </c>
      <c r="T4995" s="11"/>
      <c r="X4995" s="5" t="s">
        <v>33</v>
      </c>
      <c r="Y4995" s="5" t="s">
        <v>32</v>
      </c>
      <c r="Z4995" s="5" t="s">
        <v>20</v>
      </c>
      <c r="AA4995" s="9"/>
      <c r="AB4995" s="5" t="s">
        <v>105</v>
      </c>
      <c r="AC4995" s="5" t="s">
        <v>506</v>
      </c>
      <c r="AD4995" s="8"/>
      <c r="AE4995" s="5" t="s">
        <v>41</v>
      </c>
      <c r="AI4995" s="5" t="s">
        <v>289</v>
      </c>
      <c r="AJ4995" s="8" t="s">
        <v>59</v>
      </c>
      <c r="AK4995" s="8" t="s">
        <v>59</v>
      </c>
      <c r="AL4995" s="9" t="s">
        <v>264</v>
      </c>
    </row>
    <row r="4996" spans="1:38" hidden="1" x14ac:dyDescent="0.2">
      <c r="A4996" s="12">
        <v>4095</v>
      </c>
      <c r="B4996" s="12">
        <v>123</v>
      </c>
      <c r="C4996" s="11" t="s">
        <v>1691</v>
      </c>
      <c r="D4996" s="11" t="s">
        <v>1692</v>
      </c>
      <c r="E4996" s="12">
        <v>2002</v>
      </c>
      <c r="F4996" s="11" t="s">
        <v>752</v>
      </c>
      <c r="G4996" s="13">
        <v>0.70898857770152302</v>
      </c>
      <c r="H4996" s="14"/>
      <c r="I4996" s="13"/>
      <c r="J4996" s="11"/>
      <c r="K4996" s="11"/>
      <c r="L4996" s="11" t="s">
        <v>355</v>
      </c>
      <c r="M4996" s="11" t="s">
        <v>53</v>
      </c>
      <c r="N4996" s="12" t="s">
        <v>67</v>
      </c>
      <c r="O4996" s="11" t="s">
        <v>48</v>
      </c>
      <c r="P4996" s="11" t="s">
        <v>626</v>
      </c>
      <c r="Q4996" s="11"/>
      <c r="R4996" s="14"/>
      <c r="S4996" s="11" t="s">
        <v>37</v>
      </c>
      <c r="T4996" s="11"/>
      <c r="X4996" s="5" t="s">
        <v>33</v>
      </c>
      <c r="Y4996" s="5" t="s">
        <v>32</v>
      </c>
      <c r="Z4996" s="5" t="s">
        <v>20</v>
      </c>
      <c r="AA4996" s="9"/>
      <c r="AB4996" s="5" t="s">
        <v>105</v>
      </c>
      <c r="AC4996" s="5" t="s">
        <v>506</v>
      </c>
      <c r="AD4996" s="8"/>
      <c r="AE4996" s="5" t="s">
        <v>41</v>
      </c>
      <c r="AI4996" s="5" t="s">
        <v>289</v>
      </c>
      <c r="AJ4996" s="8" t="s">
        <v>59</v>
      </c>
      <c r="AK4996" s="8" t="s">
        <v>59</v>
      </c>
      <c r="AL4996" s="9" t="s">
        <v>264</v>
      </c>
    </row>
    <row r="4997" spans="1:38" hidden="1" x14ac:dyDescent="0.2">
      <c r="A4997" s="12">
        <v>4095</v>
      </c>
      <c r="B4997" s="12">
        <v>124</v>
      </c>
      <c r="C4997" s="11" t="s">
        <v>1691</v>
      </c>
      <c r="D4997" s="11" t="s">
        <v>1692</v>
      </c>
      <c r="E4997" s="12">
        <v>2002</v>
      </c>
      <c r="F4997" s="11" t="s">
        <v>752</v>
      </c>
      <c r="G4997" s="13">
        <v>0.69407430271662296</v>
      </c>
      <c r="H4997" s="14"/>
      <c r="I4997" s="13"/>
      <c r="J4997" s="11"/>
      <c r="K4997" s="11"/>
      <c r="L4997" s="11" t="s">
        <v>848</v>
      </c>
      <c r="M4997" s="11" t="s">
        <v>53</v>
      </c>
      <c r="N4997" s="12" t="s">
        <v>67</v>
      </c>
      <c r="O4997" s="11" t="s">
        <v>48</v>
      </c>
      <c r="P4997" s="11" t="s">
        <v>626</v>
      </c>
      <c r="Q4997" s="11"/>
      <c r="R4997" s="14"/>
      <c r="S4997" s="11" t="s">
        <v>37</v>
      </c>
      <c r="T4997" s="11"/>
      <c r="X4997" s="5" t="s">
        <v>33</v>
      </c>
      <c r="Y4997" s="5" t="s">
        <v>32</v>
      </c>
      <c r="Z4997" s="5" t="s">
        <v>20</v>
      </c>
      <c r="AA4997" s="9"/>
      <c r="AB4997" s="5" t="s">
        <v>105</v>
      </c>
      <c r="AC4997" s="5" t="s">
        <v>506</v>
      </c>
      <c r="AD4997" s="8"/>
      <c r="AE4997" s="5" t="s">
        <v>41</v>
      </c>
      <c r="AI4997" s="5" t="s">
        <v>289</v>
      </c>
      <c r="AJ4997" s="8" t="s">
        <v>59</v>
      </c>
      <c r="AK4997" s="8" t="s">
        <v>59</v>
      </c>
      <c r="AL4997" s="9" t="s">
        <v>264</v>
      </c>
    </row>
    <row r="4998" spans="1:38" hidden="1" x14ac:dyDescent="0.2">
      <c r="A4998" s="12">
        <v>4095</v>
      </c>
      <c r="B4998" s="12">
        <v>125</v>
      </c>
      <c r="C4998" s="11" t="s">
        <v>1691</v>
      </c>
      <c r="D4998" s="11" t="s">
        <v>1692</v>
      </c>
      <c r="E4998" s="12">
        <v>2002</v>
      </c>
      <c r="F4998" s="11" t="s">
        <v>752</v>
      </c>
      <c r="G4998" s="13">
        <v>0.68338036091133003</v>
      </c>
      <c r="H4998" s="14"/>
      <c r="I4998" s="13"/>
      <c r="J4998" s="11"/>
      <c r="K4998" s="11"/>
      <c r="L4998" s="11" t="s">
        <v>258</v>
      </c>
      <c r="M4998" s="11" t="s">
        <v>53</v>
      </c>
      <c r="N4998" s="12" t="s">
        <v>67</v>
      </c>
      <c r="O4998" s="11" t="s">
        <v>48</v>
      </c>
      <c r="P4998" s="11" t="s">
        <v>626</v>
      </c>
      <c r="Q4998" s="11"/>
      <c r="R4998" s="14"/>
      <c r="S4998" s="11" t="s">
        <v>37</v>
      </c>
      <c r="T4998" s="11"/>
      <c r="X4998" s="5" t="s">
        <v>33</v>
      </c>
      <c r="Y4998" s="5" t="s">
        <v>32</v>
      </c>
      <c r="Z4998" s="5" t="s">
        <v>20</v>
      </c>
      <c r="AA4998" s="9"/>
      <c r="AB4998" s="5" t="s">
        <v>105</v>
      </c>
      <c r="AC4998" s="5" t="s">
        <v>506</v>
      </c>
      <c r="AD4998" s="8"/>
      <c r="AE4998" s="5" t="s">
        <v>41</v>
      </c>
      <c r="AI4998" s="5" t="s">
        <v>289</v>
      </c>
      <c r="AJ4998" s="8" t="s">
        <v>59</v>
      </c>
      <c r="AK4998" s="8" t="s">
        <v>59</v>
      </c>
      <c r="AL4998" s="9" t="s">
        <v>264</v>
      </c>
    </row>
    <row r="4999" spans="1:38" hidden="1" x14ac:dyDescent="0.2">
      <c r="A4999" s="12">
        <v>4095</v>
      </c>
      <c r="B4999" s="12">
        <v>126</v>
      </c>
      <c r="C4999" s="11" t="s">
        <v>1691</v>
      </c>
      <c r="D4999" s="11" t="s">
        <v>1692</v>
      </c>
      <c r="E4999" s="12">
        <v>2002</v>
      </c>
      <c r="F4999" s="11" t="s">
        <v>752</v>
      </c>
      <c r="G4999" s="13">
        <v>0.67279428767097504</v>
      </c>
      <c r="H4999" s="14"/>
      <c r="I4999" s="13"/>
      <c r="J4999" s="11"/>
      <c r="K4999" s="11"/>
      <c r="L4999" s="11" t="s">
        <v>1442</v>
      </c>
      <c r="M4999" s="11" t="s">
        <v>53</v>
      </c>
      <c r="N4999" s="12" t="s">
        <v>67</v>
      </c>
      <c r="O4999" s="11" t="s">
        <v>48</v>
      </c>
      <c r="P4999" s="11" t="s">
        <v>626</v>
      </c>
      <c r="Q4999" s="11"/>
      <c r="R4999" s="14"/>
      <c r="S4999" s="11" t="s">
        <v>37</v>
      </c>
      <c r="T4999" s="11"/>
      <c r="X4999" s="5" t="s">
        <v>33</v>
      </c>
      <c r="Y4999" s="5" t="s">
        <v>32</v>
      </c>
      <c r="Z4999" s="5" t="s">
        <v>20</v>
      </c>
      <c r="AA4999" s="9"/>
      <c r="AB4999" s="5" t="s">
        <v>105</v>
      </c>
      <c r="AC4999" s="5" t="s">
        <v>506</v>
      </c>
      <c r="AD4999" s="8"/>
      <c r="AE4999" s="5" t="s">
        <v>41</v>
      </c>
      <c r="AI4999" s="5" t="s">
        <v>289</v>
      </c>
      <c r="AJ4999" s="8" t="s">
        <v>59</v>
      </c>
      <c r="AK4999" s="8" t="s">
        <v>59</v>
      </c>
      <c r="AL4999" s="9" t="s">
        <v>264</v>
      </c>
    </row>
    <row r="5000" spans="1:38" hidden="1" x14ac:dyDescent="0.2">
      <c r="A5000" s="12">
        <v>4095</v>
      </c>
      <c r="B5000" s="12">
        <v>127</v>
      </c>
      <c r="C5000" s="11" t="s">
        <v>1691</v>
      </c>
      <c r="D5000" s="11" t="s">
        <v>1692</v>
      </c>
      <c r="E5000" s="12">
        <v>2002</v>
      </c>
      <c r="F5000" s="11" t="s">
        <v>752</v>
      </c>
      <c r="G5000" s="13">
        <v>0.65989583376918504</v>
      </c>
      <c r="H5000" s="14"/>
      <c r="I5000" s="13"/>
      <c r="J5000" s="11"/>
      <c r="K5000" s="11"/>
      <c r="L5000" s="11" t="s">
        <v>1443</v>
      </c>
      <c r="M5000" s="11" t="s">
        <v>53</v>
      </c>
      <c r="N5000" s="12" t="s">
        <v>67</v>
      </c>
      <c r="O5000" s="11" t="s">
        <v>48</v>
      </c>
      <c r="P5000" s="11" t="s">
        <v>626</v>
      </c>
      <c r="Q5000" s="11"/>
      <c r="R5000" s="14"/>
      <c r="S5000" s="11" t="s">
        <v>37</v>
      </c>
      <c r="T5000" s="11"/>
      <c r="X5000" s="5" t="s">
        <v>33</v>
      </c>
      <c r="Y5000" s="5" t="s">
        <v>32</v>
      </c>
      <c r="Z5000" s="5" t="s">
        <v>20</v>
      </c>
      <c r="AA5000" s="9"/>
      <c r="AB5000" s="5" t="s">
        <v>105</v>
      </c>
      <c r="AC5000" s="5" t="s">
        <v>506</v>
      </c>
      <c r="AD5000" s="8"/>
      <c r="AE5000" s="5" t="s">
        <v>41</v>
      </c>
      <c r="AI5000" s="5" t="s">
        <v>289</v>
      </c>
      <c r="AJ5000" s="8" t="s">
        <v>59</v>
      </c>
      <c r="AK5000" s="8" t="s">
        <v>59</v>
      </c>
      <c r="AL5000" s="9" t="s">
        <v>264</v>
      </c>
    </row>
    <row r="5001" spans="1:38" hidden="1" x14ac:dyDescent="0.2">
      <c r="A5001" s="12">
        <v>4095</v>
      </c>
      <c r="B5001" s="12">
        <v>128</v>
      </c>
      <c r="C5001" s="11" t="s">
        <v>1691</v>
      </c>
      <c r="D5001" s="11" t="s">
        <v>1692</v>
      </c>
      <c r="E5001" s="12">
        <v>2002</v>
      </c>
      <c r="F5001" s="11" t="s">
        <v>752</v>
      </c>
      <c r="G5001" s="13">
        <v>0.64304718347896295</v>
      </c>
      <c r="H5001" s="14"/>
      <c r="I5001" s="13"/>
      <c r="J5001" s="11"/>
      <c r="K5001" s="11"/>
      <c r="L5001" s="11" t="s">
        <v>97</v>
      </c>
      <c r="M5001" s="11" t="s">
        <v>53</v>
      </c>
      <c r="N5001" s="12" t="s">
        <v>67</v>
      </c>
      <c r="O5001" s="11" t="s">
        <v>48</v>
      </c>
      <c r="P5001" s="11" t="s">
        <v>626</v>
      </c>
      <c r="Q5001" s="11"/>
      <c r="R5001" s="14"/>
      <c r="S5001" s="11" t="s">
        <v>37</v>
      </c>
      <c r="T5001" s="11"/>
      <c r="X5001" s="5" t="s">
        <v>33</v>
      </c>
      <c r="Y5001" s="5" t="s">
        <v>32</v>
      </c>
      <c r="Z5001" s="5" t="s">
        <v>20</v>
      </c>
      <c r="AA5001" s="9"/>
      <c r="AB5001" s="5" t="s">
        <v>105</v>
      </c>
      <c r="AC5001" s="5" t="s">
        <v>506</v>
      </c>
      <c r="AD5001" s="8"/>
      <c r="AE5001" s="5" t="s">
        <v>41</v>
      </c>
      <c r="AI5001" s="5" t="s">
        <v>289</v>
      </c>
      <c r="AJ5001" s="8" t="s">
        <v>59</v>
      </c>
      <c r="AK5001" s="8" t="s">
        <v>59</v>
      </c>
      <c r="AL5001" s="9" t="s">
        <v>264</v>
      </c>
    </row>
    <row r="5002" spans="1:38" hidden="1" x14ac:dyDescent="0.2">
      <c r="A5002" s="12">
        <v>4095</v>
      </c>
      <c r="B5002" s="12">
        <v>129</v>
      </c>
      <c r="C5002" s="11" t="s">
        <v>1691</v>
      </c>
      <c r="D5002" s="11" t="s">
        <v>1692</v>
      </c>
      <c r="E5002" s="12">
        <v>2002</v>
      </c>
      <c r="F5002" s="11" t="s">
        <v>752</v>
      </c>
      <c r="G5002" s="13">
        <v>0.62115721711708904</v>
      </c>
      <c r="H5002" s="14"/>
      <c r="I5002" s="13"/>
      <c r="J5002" s="11"/>
      <c r="K5002" s="11"/>
      <c r="L5002" s="11" t="s">
        <v>106</v>
      </c>
      <c r="M5002" s="11" t="s">
        <v>53</v>
      </c>
      <c r="N5002" s="12" t="s">
        <v>67</v>
      </c>
      <c r="O5002" s="11" t="s">
        <v>48</v>
      </c>
      <c r="P5002" s="11" t="s">
        <v>626</v>
      </c>
      <c r="Q5002" s="11"/>
      <c r="R5002" s="14"/>
      <c r="S5002" s="11" t="s">
        <v>37</v>
      </c>
      <c r="T5002" s="11"/>
      <c r="X5002" s="5" t="s">
        <v>33</v>
      </c>
      <c r="Y5002" s="5" t="s">
        <v>32</v>
      </c>
      <c r="Z5002" s="5" t="s">
        <v>20</v>
      </c>
      <c r="AA5002" s="9"/>
      <c r="AB5002" s="5" t="s">
        <v>105</v>
      </c>
      <c r="AC5002" s="5" t="s">
        <v>506</v>
      </c>
      <c r="AD5002" s="8"/>
      <c r="AE5002" s="5" t="s">
        <v>41</v>
      </c>
      <c r="AI5002" s="5" t="s">
        <v>289</v>
      </c>
      <c r="AJ5002" s="8" t="s">
        <v>59</v>
      </c>
      <c r="AK5002" s="8" t="s">
        <v>59</v>
      </c>
      <c r="AL5002" s="9" t="s">
        <v>264</v>
      </c>
    </row>
    <row r="5003" spans="1:38" hidden="1" x14ac:dyDescent="0.2">
      <c r="A5003" s="12">
        <v>4095</v>
      </c>
      <c r="B5003" s="12">
        <v>130</v>
      </c>
      <c r="C5003" s="11" t="s">
        <v>1691</v>
      </c>
      <c r="D5003" s="11" t="s">
        <v>1692</v>
      </c>
      <c r="E5003" s="12">
        <v>2002</v>
      </c>
      <c r="F5003" s="11" t="s">
        <v>752</v>
      </c>
      <c r="G5003" s="13">
        <v>0.59308544145181996</v>
      </c>
      <c r="H5003" s="14"/>
      <c r="I5003" s="13"/>
      <c r="J5003" s="11"/>
      <c r="K5003" s="11"/>
      <c r="L5003" s="11" t="s">
        <v>1444</v>
      </c>
      <c r="M5003" s="11" t="s">
        <v>53</v>
      </c>
      <c r="N5003" s="12" t="s">
        <v>67</v>
      </c>
      <c r="O5003" s="11" t="s">
        <v>48</v>
      </c>
      <c r="P5003" s="11" t="s">
        <v>626</v>
      </c>
      <c r="Q5003" s="11"/>
      <c r="R5003" s="14"/>
      <c r="S5003" s="11" t="s">
        <v>37</v>
      </c>
      <c r="T5003" s="11"/>
      <c r="X5003" s="5" t="s">
        <v>33</v>
      </c>
      <c r="Y5003" s="5" t="s">
        <v>32</v>
      </c>
      <c r="Z5003" s="5" t="s">
        <v>20</v>
      </c>
      <c r="AA5003" s="9"/>
      <c r="AB5003" s="5" t="s">
        <v>105</v>
      </c>
      <c r="AC5003" s="5" t="s">
        <v>506</v>
      </c>
      <c r="AD5003" s="8"/>
      <c r="AE5003" s="5" t="s">
        <v>41</v>
      </c>
      <c r="AI5003" s="5" t="s">
        <v>289</v>
      </c>
      <c r="AJ5003" s="8" t="s">
        <v>59</v>
      </c>
      <c r="AK5003" s="8" t="s">
        <v>59</v>
      </c>
      <c r="AL5003" s="9" t="s">
        <v>264</v>
      </c>
    </row>
    <row r="5004" spans="1:38" hidden="1" x14ac:dyDescent="0.2">
      <c r="A5004" s="12">
        <v>4095</v>
      </c>
      <c r="B5004" s="12">
        <v>131</v>
      </c>
      <c r="C5004" s="11" t="s">
        <v>1691</v>
      </c>
      <c r="D5004" s="11" t="s">
        <v>1692</v>
      </c>
      <c r="E5004" s="12">
        <v>2002</v>
      </c>
      <c r="F5004" s="11" t="s">
        <v>752</v>
      </c>
      <c r="G5004" s="13">
        <v>0.56250463705355203</v>
      </c>
      <c r="H5004" s="14"/>
      <c r="I5004" s="13"/>
      <c r="J5004" s="11"/>
      <c r="K5004" s="11"/>
      <c r="L5004" s="11" t="s">
        <v>1445</v>
      </c>
      <c r="M5004" s="11" t="s">
        <v>53</v>
      </c>
      <c r="N5004" s="12" t="s">
        <v>67</v>
      </c>
      <c r="O5004" s="11" t="s">
        <v>48</v>
      </c>
      <c r="P5004" s="11" t="s">
        <v>626</v>
      </c>
      <c r="Q5004" s="11"/>
      <c r="R5004" s="14"/>
      <c r="S5004" s="11" t="s">
        <v>37</v>
      </c>
      <c r="T5004" s="11"/>
      <c r="X5004" s="5" t="s">
        <v>33</v>
      </c>
      <c r="Y5004" s="5" t="s">
        <v>32</v>
      </c>
      <c r="Z5004" s="5" t="s">
        <v>20</v>
      </c>
      <c r="AA5004" s="9"/>
      <c r="AB5004" s="5" t="s">
        <v>105</v>
      </c>
      <c r="AC5004" s="5" t="s">
        <v>506</v>
      </c>
      <c r="AD5004" s="8"/>
      <c r="AE5004" s="5" t="s">
        <v>41</v>
      </c>
      <c r="AI5004" s="5" t="s">
        <v>289</v>
      </c>
      <c r="AJ5004" s="8" t="s">
        <v>59</v>
      </c>
      <c r="AK5004" s="8" t="s">
        <v>59</v>
      </c>
      <c r="AL5004" s="9" t="s">
        <v>264</v>
      </c>
    </row>
    <row r="5005" spans="1:38" hidden="1" x14ac:dyDescent="0.2">
      <c r="A5005" s="12">
        <v>4095</v>
      </c>
      <c r="B5005" s="12">
        <v>132</v>
      </c>
      <c r="C5005" s="11" t="s">
        <v>1691</v>
      </c>
      <c r="D5005" s="11" t="s">
        <v>1692</v>
      </c>
      <c r="E5005" s="12">
        <v>2002</v>
      </c>
      <c r="F5005" s="11" t="s">
        <v>752</v>
      </c>
      <c r="G5005" s="13">
        <v>0.53751127967388102</v>
      </c>
      <c r="H5005" s="14"/>
      <c r="I5005" s="13"/>
      <c r="J5005" s="11"/>
      <c r="K5005" s="11"/>
      <c r="L5005" s="11" t="s">
        <v>138</v>
      </c>
      <c r="M5005" s="11" t="s">
        <v>53</v>
      </c>
      <c r="N5005" s="12" t="s">
        <v>67</v>
      </c>
      <c r="O5005" s="11" t="s">
        <v>48</v>
      </c>
      <c r="P5005" s="11" t="s">
        <v>626</v>
      </c>
      <c r="Q5005" s="11"/>
      <c r="R5005" s="14"/>
      <c r="S5005" s="11" t="s">
        <v>37</v>
      </c>
      <c r="T5005" s="11"/>
      <c r="X5005" s="5" t="s">
        <v>33</v>
      </c>
      <c r="Y5005" s="5" t="s">
        <v>32</v>
      </c>
      <c r="Z5005" s="5" t="s">
        <v>20</v>
      </c>
      <c r="AA5005" s="9"/>
      <c r="AB5005" s="5" t="s">
        <v>105</v>
      </c>
      <c r="AC5005" s="5" t="s">
        <v>506</v>
      </c>
      <c r="AD5005" s="8"/>
      <c r="AE5005" s="5" t="s">
        <v>41</v>
      </c>
      <c r="AI5005" s="5" t="s">
        <v>289</v>
      </c>
      <c r="AJ5005" s="8" t="s">
        <v>59</v>
      </c>
      <c r="AK5005" s="8" t="s">
        <v>59</v>
      </c>
      <c r="AL5005" s="9" t="s">
        <v>264</v>
      </c>
    </row>
    <row r="5006" spans="1:38" hidden="1" x14ac:dyDescent="0.2">
      <c r="A5006" s="12">
        <v>4095</v>
      </c>
      <c r="B5006" s="12">
        <v>133</v>
      </c>
      <c r="C5006" s="11" t="s">
        <v>1691</v>
      </c>
      <c r="D5006" s="11" t="s">
        <v>1692</v>
      </c>
      <c r="E5006" s="12">
        <v>2002</v>
      </c>
      <c r="F5006" s="11" t="s">
        <v>752</v>
      </c>
      <c r="G5006" s="13">
        <v>0.5187443791859</v>
      </c>
      <c r="H5006" s="14"/>
      <c r="I5006" s="13"/>
      <c r="J5006" s="11"/>
      <c r="K5006" s="11"/>
      <c r="L5006" s="11" t="s">
        <v>98</v>
      </c>
      <c r="M5006" s="11" t="s">
        <v>53</v>
      </c>
      <c r="N5006" s="12" t="s">
        <v>67</v>
      </c>
      <c r="O5006" s="11" t="s">
        <v>48</v>
      </c>
      <c r="P5006" s="11" t="s">
        <v>626</v>
      </c>
      <c r="Q5006" s="11"/>
      <c r="R5006" s="14"/>
      <c r="S5006" s="11" t="s">
        <v>37</v>
      </c>
      <c r="T5006" s="11"/>
      <c r="X5006" s="5" t="s">
        <v>33</v>
      </c>
      <c r="Y5006" s="5" t="s">
        <v>32</v>
      </c>
      <c r="Z5006" s="5" t="s">
        <v>20</v>
      </c>
      <c r="AA5006" s="9"/>
      <c r="AB5006" s="5" t="s">
        <v>105</v>
      </c>
      <c r="AC5006" s="5" t="s">
        <v>506</v>
      </c>
      <c r="AD5006" s="8"/>
      <c r="AE5006" s="5" t="s">
        <v>41</v>
      </c>
      <c r="AI5006" s="5" t="s">
        <v>289</v>
      </c>
      <c r="AJ5006" s="8" t="s">
        <v>59</v>
      </c>
      <c r="AK5006" s="8" t="s">
        <v>59</v>
      </c>
      <c r="AL5006" s="9" t="s">
        <v>264</v>
      </c>
    </row>
    <row r="5007" spans="1:38" hidden="1" x14ac:dyDescent="0.2">
      <c r="A5007" s="12">
        <v>4095</v>
      </c>
      <c r="B5007" s="12">
        <v>134</v>
      </c>
      <c r="C5007" s="11" t="s">
        <v>1691</v>
      </c>
      <c r="D5007" s="11" t="s">
        <v>1692</v>
      </c>
      <c r="E5007" s="12">
        <v>2002</v>
      </c>
      <c r="F5007" s="11" t="s">
        <v>752</v>
      </c>
      <c r="G5007" s="13">
        <v>0.50478510801501997</v>
      </c>
      <c r="H5007" s="14"/>
      <c r="I5007" s="13"/>
      <c r="J5007" s="11"/>
      <c r="K5007" s="11"/>
      <c r="L5007" s="11" t="s">
        <v>324</v>
      </c>
      <c r="M5007" s="11" t="s">
        <v>53</v>
      </c>
      <c r="N5007" s="12" t="s">
        <v>67</v>
      </c>
      <c r="O5007" s="11" t="s">
        <v>48</v>
      </c>
      <c r="P5007" s="11" t="s">
        <v>626</v>
      </c>
      <c r="Q5007" s="11"/>
      <c r="R5007" s="14"/>
      <c r="S5007" s="11" t="s">
        <v>37</v>
      </c>
      <c r="T5007" s="11"/>
      <c r="X5007" s="5" t="s">
        <v>33</v>
      </c>
      <c r="Y5007" s="5" t="s">
        <v>32</v>
      </c>
      <c r="Z5007" s="5" t="s">
        <v>20</v>
      </c>
      <c r="AA5007" s="9"/>
      <c r="AB5007" s="5" t="s">
        <v>105</v>
      </c>
      <c r="AC5007" s="5" t="s">
        <v>506</v>
      </c>
      <c r="AD5007" s="8"/>
      <c r="AE5007" s="5" t="s">
        <v>41</v>
      </c>
      <c r="AI5007" s="5" t="s">
        <v>289</v>
      </c>
      <c r="AJ5007" s="8" t="s">
        <v>59</v>
      </c>
      <c r="AK5007" s="8" t="s">
        <v>59</v>
      </c>
      <c r="AL5007" s="9" t="s">
        <v>264</v>
      </c>
    </row>
    <row r="5008" spans="1:38" hidden="1" x14ac:dyDescent="0.2">
      <c r="A5008" s="12">
        <v>4095</v>
      </c>
      <c r="B5008" s="12">
        <v>135</v>
      </c>
      <c r="C5008" s="11" t="s">
        <v>1691</v>
      </c>
      <c r="D5008" s="11" t="s">
        <v>1692</v>
      </c>
      <c r="E5008" s="12">
        <v>2002</v>
      </c>
      <c r="F5008" s="11" t="s">
        <v>752</v>
      </c>
      <c r="G5008" s="13">
        <v>0.494214465941956</v>
      </c>
      <c r="H5008" s="14"/>
      <c r="I5008" s="13"/>
      <c r="J5008" s="11"/>
      <c r="K5008" s="11"/>
      <c r="L5008" s="11" t="s">
        <v>325</v>
      </c>
      <c r="M5008" s="11" t="s">
        <v>53</v>
      </c>
      <c r="N5008" s="12" t="s">
        <v>67</v>
      </c>
      <c r="O5008" s="11" t="s">
        <v>48</v>
      </c>
      <c r="P5008" s="11" t="s">
        <v>626</v>
      </c>
      <c r="Q5008" s="11"/>
      <c r="R5008" s="14"/>
      <c r="S5008" s="11" t="s">
        <v>37</v>
      </c>
      <c r="T5008" s="11"/>
      <c r="X5008" s="5" t="s">
        <v>33</v>
      </c>
      <c r="Y5008" s="5" t="s">
        <v>32</v>
      </c>
      <c r="Z5008" s="5" t="s">
        <v>20</v>
      </c>
      <c r="AA5008" s="9"/>
      <c r="AB5008" s="5" t="s">
        <v>105</v>
      </c>
      <c r="AC5008" s="5" t="s">
        <v>506</v>
      </c>
      <c r="AD5008" s="8"/>
      <c r="AE5008" s="5" t="s">
        <v>41</v>
      </c>
      <c r="AI5008" s="5" t="s">
        <v>289</v>
      </c>
      <c r="AJ5008" s="8" t="s">
        <v>59</v>
      </c>
      <c r="AK5008" s="8" t="s">
        <v>59</v>
      </c>
      <c r="AL5008" s="9" t="s">
        <v>264</v>
      </c>
    </row>
    <row r="5009" spans="1:38" hidden="1" x14ac:dyDescent="0.2">
      <c r="A5009" s="12">
        <v>4095</v>
      </c>
      <c r="B5009" s="12">
        <v>136</v>
      </c>
      <c r="C5009" s="11" t="s">
        <v>1691</v>
      </c>
      <c r="D5009" s="11" t="s">
        <v>1692</v>
      </c>
      <c r="E5009" s="12">
        <v>2002</v>
      </c>
      <c r="F5009" s="11" t="s">
        <v>752</v>
      </c>
      <c r="G5009" s="13">
        <v>0.48544599554246698</v>
      </c>
      <c r="H5009" s="14"/>
      <c r="I5009" s="13"/>
      <c r="J5009" s="11"/>
      <c r="K5009" s="11"/>
      <c r="L5009" s="11" t="s">
        <v>101</v>
      </c>
      <c r="M5009" s="11" t="s">
        <v>53</v>
      </c>
      <c r="N5009" s="12" t="s">
        <v>67</v>
      </c>
      <c r="O5009" s="11" t="s">
        <v>48</v>
      </c>
      <c r="P5009" s="11" t="s">
        <v>626</v>
      </c>
      <c r="Q5009" s="11"/>
      <c r="R5009" s="14"/>
      <c r="S5009" s="11" t="s">
        <v>37</v>
      </c>
      <c r="T5009" s="11"/>
      <c r="X5009" s="5" t="s">
        <v>33</v>
      </c>
      <c r="Y5009" s="5" t="s">
        <v>32</v>
      </c>
      <c r="Z5009" s="5" t="s">
        <v>20</v>
      </c>
      <c r="AA5009" s="9"/>
      <c r="AB5009" s="5" t="s">
        <v>105</v>
      </c>
      <c r="AC5009" s="5" t="s">
        <v>506</v>
      </c>
      <c r="AD5009" s="8"/>
      <c r="AE5009" s="5" t="s">
        <v>41</v>
      </c>
      <c r="AI5009" s="5" t="s">
        <v>289</v>
      </c>
      <c r="AJ5009" s="8" t="s">
        <v>59</v>
      </c>
      <c r="AK5009" s="8" t="s">
        <v>59</v>
      </c>
      <c r="AL5009" s="9" t="s">
        <v>264</v>
      </c>
    </row>
    <row r="5010" spans="1:38" hidden="1" x14ac:dyDescent="0.2">
      <c r="A5010" s="12">
        <v>4095</v>
      </c>
      <c r="B5010" s="12">
        <v>137</v>
      </c>
      <c r="C5010" s="11" t="s">
        <v>1691</v>
      </c>
      <c r="D5010" s="11" t="s">
        <v>1692</v>
      </c>
      <c r="E5010" s="12">
        <v>2002</v>
      </c>
      <c r="F5010" s="11" t="s">
        <v>752</v>
      </c>
      <c r="G5010" s="13">
        <v>0.47664734070486198</v>
      </c>
      <c r="H5010" s="14"/>
      <c r="I5010" s="13"/>
      <c r="J5010" s="11"/>
      <c r="K5010" s="11"/>
      <c r="L5010" s="11" t="s">
        <v>1446</v>
      </c>
      <c r="M5010" s="11" t="s">
        <v>53</v>
      </c>
      <c r="N5010" s="12" t="s">
        <v>67</v>
      </c>
      <c r="O5010" s="11" t="s">
        <v>48</v>
      </c>
      <c r="P5010" s="11" t="s">
        <v>626</v>
      </c>
      <c r="Q5010" s="11"/>
      <c r="R5010" s="14"/>
      <c r="S5010" s="11" t="s">
        <v>37</v>
      </c>
      <c r="T5010" s="11"/>
      <c r="X5010" s="5" t="s">
        <v>33</v>
      </c>
      <c r="Y5010" s="5" t="s">
        <v>32</v>
      </c>
      <c r="Z5010" s="5" t="s">
        <v>20</v>
      </c>
      <c r="AA5010" s="9"/>
      <c r="AB5010" s="5" t="s">
        <v>105</v>
      </c>
      <c r="AC5010" s="5" t="s">
        <v>506</v>
      </c>
      <c r="AD5010" s="8"/>
      <c r="AE5010" s="5" t="s">
        <v>41</v>
      </c>
      <c r="AI5010" s="5" t="s">
        <v>289</v>
      </c>
      <c r="AJ5010" s="8" t="s">
        <v>59</v>
      </c>
      <c r="AK5010" s="8" t="s">
        <v>59</v>
      </c>
      <c r="AL5010" s="9" t="s">
        <v>264</v>
      </c>
    </row>
    <row r="5011" spans="1:38" hidden="1" x14ac:dyDescent="0.2">
      <c r="A5011" s="12">
        <v>4095</v>
      </c>
      <c r="B5011" s="12">
        <v>138</v>
      </c>
      <c r="C5011" s="11" t="s">
        <v>1691</v>
      </c>
      <c r="D5011" s="11" t="s">
        <v>1692</v>
      </c>
      <c r="E5011" s="12">
        <v>2002</v>
      </c>
      <c r="F5011" s="11" t="s">
        <v>752</v>
      </c>
      <c r="G5011" s="13">
        <v>0.46501828655768501</v>
      </c>
      <c r="H5011" s="14"/>
      <c r="I5011" s="13"/>
      <c r="J5011" s="11"/>
      <c r="K5011" s="11"/>
      <c r="L5011" s="11" t="s">
        <v>192</v>
      </c>
      <c r="M5011" s="11" t="s">
        <v>53</v>
      </c>
      <c r="N5011" s="12" t="s">
        <v>67</v>
      </c>
      <c r="O5011" s="11" t="s">
        <v>48</v>
      </c>
      <c r="P5011" s="11" t="s">
        <v>626</v>
      </c>
      <c r="Q5011" s="11"/>
      <c r="R5011" s="14"/>
      <c r="S5011" s="11" t="s">
        <v>37</v>
      </c>
      <c r="T5011" s="11"/>
      <c r="X5011" s="5" t="s">
        <v>33</v>
      </c>
      <c r="Y5011" s="5" t="s">
        <v>32</v>
      </c>
      <c r="Z5011" s="5" t="s">
        <v>20</v>
      </c>
      <c r="AA5011" s="9"/>
      <c r="AB5011" s="5" t="s">
        <v>105</v>
      </c>
      <c r="AC5011" s="5" t="s">
        <v>506</v>
      </c>
      <c r="AD5011" s="8"/>
      <c r="AE5011" s="5" t="s">
        <v>41</v>
      </c>
      <c r="AI5011" s="5" t="s">
        <v>289</v>
      </c>
      <c r="AJ5011" s="8" t="s">
        <v>59</v>
      </c>
      <c r="AK5011" s="8" t="s">
        <v>59</v>
      </c>
      <c r="AL5011" s="9" t="s">
        <v>264</v>
      </c>
    </row>
    <row r="5012" spans="1:38" hidden="1" x14ac:dyDescent="0.2">
      <c r="A5012" s="12">
        <v>4095</v>
      </c>
      <c r="B5012" s="12">
        <v>139</v>
      </c>
      <c r="C5012" s="11" t="s">
        <v>1691</v>
      </c>
      <c r="D5012" s="11" t="s">
        <v>1692</v>
      </c>
      <c r="E5012" s="12">
        <v>2002</v>
      </c>
      <c r="F5012" s="11" t="s">
        <v>752</v>
      </c>
      <c r="G5012" s="13">
        <v>0.44634102501539602</v>
      </c>
      <c r="H5012" s="14"/>
      <c r="I5012" s="13"/>
      <c r="J5012" s="11"/>
      <c r="K5012" s="11"/>
      <c r="L5012" s="11" t="s">
        <v>1447</v>
      </c>
      <c r="M5012" s="11" t="s">
        <v>53</v>
      </c>
      <c r="N5012" s="12" t="s">
        <v>67</v>
      </c>
      <c r="O5012" s="11" t="s">
        <v>48</v>
      </c>
      <c r="P5012" s="11" t="s">
        <v>626</v>
      </c>
      <c r="Q5012" s="11"/>
      <c r="R5012" s="14"/>
      <c r="S5012" s="11" t="s">
        <v>37</v>
      </c>
      <c r="T5012" s="11"/>
      <c r="X5012" s="5" t="s">
        <v>33</v>
      </c>
      <c r="Y5012" s="5" t="s">
        <v>32</v>
      </c>
      <c r="Z5012" s="5" t="s">
        <v>20</v>
      </c>
      <c r="AA5012" s="9"/>
      <c r="AB5012" s="5" t="s">
        <v>105</v>
      </c>
      <c r="AC5012" s="5" t="s">
        <v>506</v>
      </c>
      <c r="AD5012" s="8"/>
      <c r="AE5012" s="5" t="s">
        <v>41</v>
      </c>
      <c r="AI5012" s="5" t="s">
        <v>289</v>
      </c>
      <c r="AJ5012" s="8" t="s">
        <v>59</v>
      </c>
      <c r="AK5012" s="8" t="s">
        <v>59</v>
      </c>
      <c r="AL5012" s="9" t="s">
        <v>264</v>
      </c>
    </row>
    <row r="5013" spans="1:38" hidden="1" x14ac:dyDescent="0.2">
      <c r="A5013" s="12">
        <v>4095</v>
      </c>
      <c r="B5013" s="12">
        <v>140</v>
      </c>
      <c r="C5013" s="11" t="s">
        <v>1691</v>
      </c>
      <c r="D5013" s="11" t="s">
        <v>1692</v>
      </c>
      <c r="E5013" s="12">
        <v>2002</v>
      </c>
      <c r="F5013" s="11" t="s">
        <v>752</v>
      </c>
      <c r="G5013" s="13">
        <v>0.42045890578304501</v>
      </c>
      <c r="H5013" s="14"/>
      <c r="I5013" s="13"/>
      <c r="J5013" s="11"/>
      <c r="K5013" s="11"/>
      <c r="L5013" s="11" t="s">
        <v>1448</v>
      </c>
      <c r="M5013" s="11" t="s">
        <v>53</v>
      </c>
      <c r="N5013" s="12" t="s">
        <v>67</v>
      </c>
      <c r="O5013" s="11" t="s">
        <v>48</v>
      </c>
      <c r="P5013" s="11" t="s">
        <v>626</v>
      </c>
      <c r="Q5013" s="11"/>
      <c r="R5013" s="14"/>
      <c r="S5013" s="11" t="s">
        <v>37</v>
      </c>
      <c r="T5013" s="11"/>
      <c r="X5013" s="5" t="s">
        <v>33</v>
      </c>
      <c r="Y5013" s="5" t="s">
        <v>32</v>
      </c>
      <c r="Z5013" s="5" t="s">
        <v>20</v>
      </c>
      <c r="AA5013" s="9"/>
      <c r="AB5013" s="5" t="s">
        <v>105</v>
      </c>
      <c r="AC5013" s="5" t="s">
        <v>506</v>
      </c>
      <c r="AD5013" s="8"/>
      <c r="AE5013" s="5" t="s">
        <v>41</v>
      </c>
      <c r="AI5013" s="5" t="s">
        <v>289</v>
      </c>
      <c r="AJ5013" s="8" t="s">
        <v>59</v>
      </c>
      <c r="AK5013" s="8" t="s">
        <v>59</v>
      </c>
      <c r="AL5013" s="9" t="s">
        <v>264</v>
      </c>
    </row>
    <row r="5014" spans="1:38" hidden="1" x14ac:dyDescent="0.2">
      <c r="A5014" s="12">
        <v>4095</v>
      </c>
      <c r="B5014" s="12">
        <v>141</v>
      </c>
      <c r="C5014" s="11" t="s">
        <v>1691</v>
      </c>
      <c r="D5014" s="11" t="s">
        <v>1692</v>
      </c>
      <c r="E5014" s="12">
        <v>2002</v>
      </c>
      <c r="F5014" s="11" t="s">
        <v>752</v>
      </c>
      <c r="G5014" s="13">
        <v>0.389472952597745</v>
      </c>
      <c r="H5014" s="14"/>
      <c r="I5014" s="13"/>
      <c r="J5014" s="11"/>
      <c r="K5014" s="11"/>
      <c r="L5014" s="11" t="s">
        <v>1449</v>
      </c>
      <c r="M5014" s="11" t="s">
        <v>53</v>
      </c>
      <c r="N5014" s="12" t="s">
        <v>67</v>
      </c>
      <c r="O5014" s="11" t="s">
        <v>48</v>
      </c>
      <c r="P5014" s="11" t="s">
        <v>626</v>
      </c>
      <c r="Q5014" s="11"/>
      <c r="R5014" s="14"/>
      <c r="S5014" s="11" t="s">
        <v>37</v>
      </c>
      <c r="T5014" s="11"/>
      <c r="X5014" s="5" t="s">
        <v>33</v>
      </c>
      <c r="Y5014" s="5" t="s">
        <v>32</v>
      </c>
      <c r="Z5014" s="5" t="s">
        <v>20</v>
      </c>
      <c r="AA5014" s="9"/>
      <c r="AB5014" s="5" t="s">
        <v>105</v>
      </c>
      <c r="AC5014" s="5" t="s">
        <v>506</v>
      </c>
      <c r="AD5014" s="8"/>
      <c r="AE5014" s="5" t="s">
        <v>41</v>
      </c>
      <c r="AI5014" s="5" t="s">
        <v>289</v>
      </c>
      <c r="AJ5014" s="8" t="s">
        <v>59</v>
      </c>
      <c r="AK5014" s="8" t="s">
        <v>59</v>
      </c>
      <c r="AL5014" s="9" t="s">
        <v>264</v>
      </c>
    </row>
    <row r="5015" spans="1:38" hidden="1" x14ac:dyDescent="0.2">
      <c r="A5015" s="12">
        <v>4095</v>
      </c>
      <c r="B5015" s="12">
        <v>142</v>
      </c>
      <c r="C5015" s="11" t="s">
        <v>1691</v>
      </c>
      <c r="D5015" s="11" t="s">
        <v>1692</v>
      </c>
      <c r="E5015" s="12">
        <v>2002</v>
      </c>
      <c r="F5015" s="11" t="s">
        <v>752</v>
      </c>
      <c r="G5015" s="13">
        <v>0.35504637716847198</v>
      </c>
      <c r="H5015" s="14"/>
      <c r="I5015" s="13"/>
      <c r="J5015" s="11"/>
      <c r="K5015" s="11"/>
      <c r="L5015" s="11" t="s">
        <v>1450</v>
      </c>
      <c r="M5015" s="11" t="s">
        <v>53</v>
      </c>
      <c r="N5015" s="12" t="s">
        <v>67</v>
      </c>
      <c r="O5015" s="11" t="s">
        <v>48</v>
      </c>
      <c r="P5015" s="11" t="s">
        <v>626</v>
      </c>
      <c r="Q5015" s="11"/>
      <c r="R5015" s="14"/>
      <c r="S5015" s="11" t="s">
        <v>37</v>
      </c>
      <c r="T5015" s="11"/>
      <c r="X5015" s="5" t="s">
        <v>33</v>
      </c>
      <c r="Y5015" s="5" t="s">
        <v>32</v>
      </c>
      <c r="Z5015" s="5" t="s">
        <v>20</v>
      </c>
      <c r="AA5015" s="9"/>
      <c r="AB5015" s="5" t="s">
        <v>105</v>
      </c>
      <c r="AC5015" s="5" t="s">
        <v>506</v>
      </c>
      <c r="AD5015" s="8"/>
      <c r="AE5015" s="5" t="s">
        <v>41</v>
      </c>
      <c r="AI5015" s="5" t="s">
        <v>289</v>
      </c>
      <c r="AJ5015" s="8" t="s">
        <v>59</v>
      </c>
      <c r="AK5015" s="8" t="s">
        <v>59</v>
      </c>
      <c r="AL5015" s="9" t="s">
        <v>264</v>
      </c>
    </row>
    <row r="5016" spans="1:38" hidden="1" x14ac:dyDescent="0.2">
      <c r="A5016" s="12">
        <v>4095</v>
      </c>
      <c r="B5016" s="12">
        <v>143</v>
      </c>
      <c r="C5016" s="11" t="s">
        <v>1691</v>
      </c>
      <c r="D5016" s="11" t="s">
        <v>1692</v>
      </c>
      <c r="E5016" s="12">
        <v>2002</v>
      </c>
      <c r="F5016" s="11" t="s">
        <v>752</v>
      </c>
      <c r="G5016" s="13">
        <v>0.31405281650050298</v>
      </c>
      <c r="H5016" s="14"/>
      <c r="I5016" s="13"/>
      <c r="J5016" s="11"/>
      <c r="K5016" s="11"/>
      <c r="L5016" s="11" t="s">
        <v>547</v>
      </c>
      <c r="M5016" s="11" t="s">
        <v>53</v>
      </c>
      <c r="N5016" s="12" t="s">
        <v>67</v>
      </c>
      <c r="O5016" s="11" t="s">
        <v>48</v>
      </c>
      <c r="P5016" s="11" t="s">
        <v>626</v>
      </c>
      <c r="Q5016" s="11"/>
      <c r="R5016" s="14"/>
      <c r="S5016" s="11" t="s">
        <v>37</v>
      </c>
      <c r="T5016" s="11"/>
      <c r="X5016" s="5" t="s">
        <v>33</v>
      </c>
      <c r="Y5016" s="5" t="s">
        <v>32</v>
      </c>
      <c r="Z5016" s="5" t="s">
        <v>20</v>
      </c>
      <c r="AA5016" s="9"/>
      <c r="AB5016" s="5" t="s">
        <v>105</v>
      </c>
      <c r="AC5016" s="5" t="s">
        <v>506</v>
      </c>
      <c r="AD5016" s="8"/>
      <c r="AE5016" s="5" t="s">
        <v>41</v>
      </c>
      <c r="AI5016" s="5" t="s">
        <v>289</v>
      </c>
      <c r="AJ5016" s="8" t="s">
        <v>59</v>
      </c>
      <c r="AK5016" s="8" t="s">
        <v>59</v>
      </c>
      <c r="AL5016" s="9" t="s">
        <v>264</v>
      </c>
    </row>
    <row r="5017" spans="1:38" hidden="1" x14ac:dyDescent="0.2">
      <c r="A5017" s="12">
        <v>4095</v>
      </c>
      <c r="B5017" s="12">
        <v>144</v>
      </c>
      <c r="C5017" s="11" t="s">
        <v>1691</v>
      </c>
      <c r="D5017" s="11" t="s">
        <v>1692</v>
      </c>
      <c r="E5017" s="12">
        <v>2002</v>
      </c>
      <c r="F5017" s="11" t="s">
        <v>752</v>
      </c>
      <c r="G5017" s="13">
        <v>0.26100056038692998</v>
      </c>
      <c r="H5017" s="14"/>
      <c r="I5017" s="13"/>
      <c r="J5017" s="11"/>
      <c r="K5017" s="11"/>
      <c r="L5017" s="11" t="s">
        <v>1451</v>
      </c>
      <c r="M5017" s="11" t="s">
        <v>53</v>
      </c>
      <c r="N5017" s="12" t="s">
        <v>67</v>
      </c>
      <c r="O5017" s="11" t="s">
        <v>48</v>
      </c>
      <c r="P5017" s="11" t="s">
        <v>626</v>
      </c>
      <c r="Q5017" s="11"/>
      <c r="R5017" s="14"/>
      <c r="S5017" s="11" t="s">
        <v>37</v>
      </c>
      <c r="T5017" s="11"/>
      <c r="X5017" s="5" t="s">
        <v>33</v>
      </c>
      <c r="Y5017" s="5" t="s">
        <v>32</v>
      </c>
      <c r="Z5017" s="5" t="s">
        <v>20</v>
      </c>
      <c r="AA5017" s="9"/>
      <c r="AB5017" s="5" t="s">
        <v>105</v>
      </c>
      <c r="AC5017" s="5" t="s">
        <v>506</v>
      </c>
      <c r="AD5017" s="8"/>
      <c r="AE5017" s="5" t="s">
        <v>41</v>
      </c>
      <c r="AI5017" s="5" t="s">
        <v>289</v>
      </c>
      <c r="AJ5017" s="8" t="s">
        <v>59</v>
      </c>
      <c r="AK5017" s="8" t="s">
        <v>59</v>
      </c>
      <c r="AL5017" s="9" t="s">
        <v>264</v>
      </c>
    </row>
    <row r="5018" spans="1:38" hidden="1" x14ac:dyDescent="0.2">
      <c r="A5018" s="12">
        <v>4095</v>
      </c>
      <c r="B5018" s="12">
        <v>145</v>
      </c>
      <c r="C5018" s="11" t="s">
        <v>1691</v>
      </c>
      <c r="D5018" s="11" t="s">
        <v>1692</v>
      </c>
      <c r="E5018" s="12">
        <v>2002</v>
      </c>
      <c r="F5018" s="11" t="s">
        <v>752</v>
      </c>
      <c r="G5018" s="13">
        <v>0.19847105110163599</v>
      </c>
      <c r="H5018" s="14"/>
      <c r="I5018" s="13"/>
      <c r="J5018" s="11"/>
      <c r="K5018" s="11"/>
      <c r="L5018" s="11" t="s">
        <v>1452</v>
      </c>
      <c r="M5018" s="11" t="s">
        <v>53</v>
      </c>
      <c r="N5018" s="12" t="s">
        <v>67</v>
      </c>
      <c r="O5018" s="11" t="s">
        <v>48</v>
      </c>
      <c r="P5018" s="11" t="s">
        <v>626</v>
      </c>
      <c r="Q5018" s="11"/>
      <c r="R5018" s="14"/>
      <c r="S5018" s="11" t="s">
        <v>37</v>
      </c>
      <c r="T5018" s="11"/>
      <c r="X5018" s="5" t="s">
        <v>33</v>
      </c>
      <c r="Y5018" s="5" t="s">
        <v>32</v>
      </c>
      <c r="Z5018" s="5" t="s">
        <v>20</v>
      </c>
      <c r="AA5018" s="9"/>
      <c r="AB5018" s="5" t="s">
        <v>105</v>
      </c>
      <c r="AC5018" s="5" t="s">
        <v>506</v>
      </c>
      <c r="AD5018" s="8"/>
      <c r="AE5018" s="5" t="s">
        <v>41</v>
      </c>
      <c r="AI5018" s="5" t="s">
        <v>289</v>
      </c>
      <c r="AJ5018" s="8" t="s">
        <v>59</v>
      </c>
      <c r="AK5018" s="8" t="s">
        <v>59</v>
      </c>
      <c r="AL5018" s="9" t="s">
        <v>264</v>
      </c>
    </row>
    <row r="5019" spans="1:38" hidden="1" x14ac:dyDescent="0.2">
      <c r="A5019" s="12">
        <v>4095</v>
      </c>
      <c r="B5019" s="12">
        <v>146</v>
      </c>
      <c r="C5019" s="11" t="s">
        <v>1691</v>
      </c>
      <c r="D5019" s="11" t="s">
        <v>1692</v>
      </c>
      <c r="E5019" s="12">
        <v>2002</v>
      </c>
      <c r="F5019" s="11" t="s">
        <v>752</v>
      </c>
      <c r="G5019" s="13">
        <v>0.130182374813996</v>
      </c>
      <c r="H5019" s="14"/>
      <c r="I5019" s="13"/>
      <c r="J5019" s="11"/>
      <c r="K5019" s="11"/>
      <c r="L5019" s="11" t="s">
        <v>1453</v>
      </c>
      <c r="M5019" s="11" t="s">
        <v>53</v>
      </c>
      <c r="N5019" s="12" t="s">
        <v>67</v>
      </c>
      <c r="O5019" s="11" t="s">
        <v>48</v>
      </c>
      <c r="P5019" s="11" t="s">
        <v>626</v>
      </c>
      <c r="Q5019" s="11"/>
      <c r="R5019" s="14"/>
      <c r="S5019" s="11" t="s">
        <v>37</v>
      </c>
      <c r="T5019" s="11"/>
      <c r="X5019" s="5" t="s">
        <v>33</v>
      </c>
      <c r="Y5019" s="5" t="s">
        <v>32</v>
      </c>
      <c r="Z5019" s="5" t="s">
        <v>20</v>
      </c>
      <c r="AA5019" s="9"/>
      <c r="AB5019" s="5" t="s">
        <v>105</v>
      </c>
      <c r="AC5019" s="5" t="s">
        <v>506</v>
      </c>
      <c r="AD5019" s="8"/>
      <c r="AE5019" s="5" t="s">
        <v>41</v>
      </c>
      <c r="AI5019" s="5" t="s">
        <v>289</v>
      </c>
      <c r="AJ5019" s="8" t="s">
        <v>59</v>
      </c>
      <c r="AK5019" s="8" t="s">
        <v>59</v>
      </c>
      <c r="AL5019" s="9" t="s">
        <v>264</v>
      </c>
    </row>
    <row r="5020" spans="1:38" hidden="1" x14ac:dyDescent="0.2">
      <c r="A5020" s="12">
        <v>4095</v>
      </c>
      <c r="B5020" s="12">
        <v>147</v>
      </c>
      <c r="C5020" s="11" t="s">
        <v>1691</v>
      </c>
      <c r="D5020" s="11" t="s">
        <v>1692</v>
      </c>
      <c r="E5020" s="12">
        <v>2002</v>
      </c>
      <c r="F5020" s="11" t="s">
        <v>752</v>
      </c>
      <c r="G5020" s="13">
        <v>6.6062302350562999E-2</v>
      </c>
      <c r="H5020" s="14"/>
      <c r="I5020" s="13"/>
      <c r="J5020" s="11"/>
      <c r="K5020" s="11"/>
      <c r="L5020" s="11" t="s">
        <v>1454</v>
      </c>
      <c r="M5020" s="11" t="s">
        <v>53</v>
      </c>
      <c r="N5020" s="12" t="s">
        <v>67</v>
      </c>
      <c r="O5020" s="11" t="s">
        <v>48</v>
      </c>
      <c r="P5020" s="11" t="s">
        <v>626</v>
      </c>
      <c r="Q5020" s="11"/>
      <c r="R5020" s="14"/>
      <c r="S5020" s="11" t="s">
        <v>37</v>
      </c>
      <c r="T5020" s="11"/>
      <c r="X5020" s="5" t="s">
        <v>33</v>
      </c>
      <c r="Y5020" s="5" t="s">
        <v>32</v>
      </c>
      <c r="Z5020" s="5" t="s">
        <v>20</v>
      </c>
      <c r="AA5020" s="9"/>
      <c r="AB5020" s="5" t="s">
        <v>105</v>
      </c>
      <c r="AC5020" s="5" t="s">
        <v>506</v>
      </c>
      <c r="AD5020" s="8"/>
      <c r="AE5020" s="5" t="s">
        <v>41</v>
      </c>
      <c r="AI5020" s="5" t="s">
        <v>289</v>
      </c>
      <c r="AJ5020" s="8" t="s">
        <v>59</v>
      </c>
      <c r="AK5020" s="8" t="s">
        <v>59</v>
      </c>
      <c r="AL5020" s="9" t="s">
        <v>264</v>
      </c>
    </row>
    <row r="5021" spans="1:38" hidden="1" x14ac:dyDescent="0.2">
      <c r="A5021" s="12">
        <v>4095</v>
      </c>
      <c r="B5021" s="12">
        <v>148</v>
      </c>
      <c r="C5021" s="11" t="s">
        <v>1691</v>
      </c>
      <c r="D5021" s="11" t="s">
        <v>1692</v>
      </c>
      <c r="E5021" s="12">
        <v>2002</v>
      </c>
      <c r="F5021" s="11" t="s">
        <v>752</v>
      </c>
      <c r="G5021" s="13">
        <v>2.0147522998347999E-2</v>
      </c>
      <c r="H5021" s="14"/>
      <c r="I5021" s="13"/>
      <c r="J5021" s="11"/>
      <c r="K5021" s="11"/>
      <c r="L5021" s="11" t="s">
        <v>1461</v>
      </c>
      <c r="M5021" s="11" t="s">
        <v>53</v>
      </c>
      <c r="N5021" s="12" t="s">
        <v>67</v>
      </c>
      <c r="O5021" s="11" t="s">
        <v>48</v>
      </c>
      <c r="P5021" s="11" t="s">
        <v>626</v>
      </c>
      <c r="Q5021" s="11"/>
      <c r="R5021" s="14"/>
      <c r="S5021" s="11" t="s">
        <v>37</v>
      </c>
      <c r="T5021" s="11"/>
      <c r="X5021" s="5" t="s">
        <v>33</v>
      </c>
      <c r="Y5021" s="5" t="s">
        <v>32</v>
      </c>
      <c r="Z5021" s="5" t="s">
        <v>20</v>
      </c>
      <c r="AA5021" s="9"/>
      <c r="AB5021" s="5" t="s">
        <v>105</v>
      </c>
      <c r="AC5021" s="5" t="s">
        <v>506</v>
      </c>
      <c r="AD5021" s="8"/>
      <c r="AE5021" s="5" t="s">
        <v>41</v>
      </c>
      <c r="AI5021" s="5" t="s">
        <v>289</v>
      </c>
      <c r="AJ5021" s="8" t="s">
        <v>59</v>
      </c>
      <c r="AK5021" s="8" t="s">
        <v>59</v>
      </c>
      <c r="AL5021" s="9" t="s">
        <v>264</v>
      </c>
    </row>
    <row r="5022" spans="1:38" hidden="1" x14ac:dyDescent="0.2">
      <c r="A5022" s="12">
        <v>4095</v>
      </c>
      <c r="B5022" s="12">
        <v>149</v>
      </c>
      <c r="C5022" s="11" t="s">
        <v>1691</v>
      </c>
      <c r="D5022" s="11" t="s">
        <v>1692</v>
      </c>
      <c r="E5022" s="12">
        <v>2002</v>
      </c>
      <c r="F5022" s="11" t="s">
        <v>752</v>
      </c>
      <c r="G5022" s="13">
        <v>0</v>
      </c>
      <c r="H5022" s="14"/>
      <c r="I5022" s="13"/>
      <c r="J5022" s="11"/>
      <c r="K5022" s="11"/>
      <c r="L5022" s="11" t="s">
        <v>1462</v>
      </c>
      <c r="M5022" s="11" t="s">
        <v>53</v>
      </c>
      <c r="N5022" s="12" t="s">
        <v>67</v>
      </c>
      <c r="O5022" s="11" t="s">
        <v>48</v>
      </c>
      <c r="P5022" s="11" t="s">
        <v>626</v>
      </c>
      <c r="Q5022" s="11"/>
      <c r="R5022" s="14"/>
      <c r="S5022" s="11" t="s">
        <v>37</v>
      </c>
      <c r="T5022" s="11"/>
      <c r="X5022" s="5" t="s">
        <v>33</v>
      </c>
      <c r="Y5022" s="5" t="s">
        <v>32</v>
      </c>
      <c r="Z5022" s="5" t="s">
        <v>20</v>
      </c>
      <c r="AA5022" s="9"/>
      <c r="AB5022" s="5" t="s">
        <v>105</v>
      </c>
      <c r="AC5022" s="5" t="s">
        <v>506</v>
      </c>
      <c r="AD5022" s="8"/>
      <c r="AE5022" s="5" t="s">
        <v>41</v>
      </c>
      <c r="AI5022" s="5" t="s">
        <v>289</v>
      </c>
      <c r="AJ5022" s="8" t="s">
        <v>59</v>
      </c>
      <c r="AK5022" s="8" t="s">
        <v>59</v>
      </c>
      <c r="AL5022" s="9" t="s">
        <v>264</v>
      </c>
    </row>
    <row r="5023" spans="1:38" hidden="1" x14ac:dyDescent="0.2">
      <c r="A5023" s="12">
        <v>4095</v>
      </c>
      <c r="B5023" s="12">
        <v>150</v>
      </c>
      <c r="C5023" s="11" t="s">
        <v>1691</v>
      </c>
      <c r="D5023" s="11" t="s">
        <v>1692</v>
      </c>
      <c r="E5023" s="12">
        <v>2002</v>
      </c>
      <c r="F5023" s="11" t="s">
        <v>752</v>
      </c>
      <c r="G5023" s="13">
        <v>0</v>
      </c>
      <c r="H5023" s="14"/>
      <c r="I5023" s="13"/>
      <c r="J5023" s="11"/>
      <c r="K5023" s="11"/>
      <c r="L5023" s="11" t="s">
        <v>1463</v>
      </c>
      <c r="M5023" s="11" t="s">
        <v>53</v>
      </c>
      <c r="N5023" s="12" t="s">
        <v>67</v>
      </c>
      <c r="O5023" s="11" t="s">
        <v>48</v>
      </c>
      <c r="P5023" s="11" t="s">
        <v>626</v>
      </c>
      <c r="Q5023" s="11"/>
      <c r="R5023" s="14"/>
      <c r="S5023" s="11" t="s">
        <v>37</v>
      </c>
      <c r="T5023" s="11"/>
      <c r="X5023" s="5" t="s">
        <v>33</v>
      </c>
      <c r="Y5023" s="5" t="s">
        <v>32</v>
      </c>
      <c r="Z5023" s="5" t="s">
        <v>20</v>
      </c>
      <c r="AA5023" s="9"/>
      <c r="AB5023" s="5" t="s">
        <v>105</v>
      </c>
      <c r="AC5023" s="5" t="s">
        <v>506</v>
      </c>
      <c r="AD5023" s="8"/>
      <c r="AE5023" s="5" t="s">
        <v>41</v>
      </c>
      <c r="AI5023" s="5" t="s">
        <v>289</v>
      </c>
      <c r="AJ5023" s="8" t="s">
        <v>59</v>
      </c>
      <c r="AK5023" s="8" t="s">
        <v>59</v>
      </c>
      <c r="AL5023" s="9" t="s">
        <v>264</v>
      </c>
    </row>
    <row r="5024" spans="1:38" hidden="1" x14ac:dyDescent="0.2">
      <c r="A5024" s="12">
        <v>4095</v>
      </c>
      <c r="B5024" s="12">
        <v>151</v>
      </c>
      <c r="C5024" s="11" t="s">
        <v>1691</v>
      </c>
      <c r="D5024" s="11" t="s">
        <v>1692</v>
      </c>
      <c r="E5024" s="12">
        <v>2002</v>
      </c>
      <c r="F5024" s="11" t="s">
        <v>752</v>
      </c>
      <c r="G5024" s="13">
        <v>0</v>
      </c>
      <c r="H5024" s="14"/>
      <c r="I5024" s="13"/>
      <c r="J5024" s="11"/>
      <c r="K5024" s="11"/>
      <c r="L5024" s="11" t="s">
        <v>1464</v>
      </c>
      <c r="M5024" s="11" t="s">
        <v>53</v>
      </c>
      <c r="N5024" s="12" t="s">
        <v>67</v>
      </c>
      <c r="O5024" s="11" t="s">
        <v>48</v>
      </c>
      <c r="P5024" s="11" t="s">
        <v>626</v>
      </c>
      <c r="Q5024" s="11"/>
      <c r="R5024" s="14"/>
      <c r="S5024" s="11" t="s">
        <v>37</v>
      </c>
      <c r="T5024" s="11"/>
      <c r="X5024" s="5" t="s">
        <v>33</v>
      </c>
      <c r="Y5024" s="5" t="s">
        <v>32</v>
      </c>
      <c r="Z5024" s="5" t="s">
        <v>20</v>
      </c>
      <c r="AA5024" s="9"/>
      <c r="AB5024" s="5" t="s">
        <v>105</v>
      </c>
      <c r="AC5024" s="5" t="s">
        <v>506</v>
      </c>
      <c r="AD5024" s="8"/>
      <c r="AE5024" s="5" t="s">
        <v>41</v>
      </c>
      <c r="AI5024" s="5" t="s">
        <v>289</v>
      </c>
      <c r="AJ5024" s="8" t="s">
        <v>59</v>
      </c>
      <c r="AK5024" s="8" t="s">
        <v>59</v>
      </c>
      <c r="AL5024" s="9" t="s">
        <v>264</v>
      </c>
    </row>
    <row r="5025" spans="1:38" hidden="1" x14ac:dyDescent="0.2">
      <c r="A5025" s="12">
        <v>4095</v>
      </c>
      <c r="B5025" s="12">
        <v>152</v>
      </c>
      <c r="C5025" s="11" t="s">
        <v>1691</v>
      </c>
      <c r="D5025" s="11" t="s">
        <v>1692</v>
      </c>
      <c r="E5025" s="12">
        <v>2002</v>
      </c>
      <c r="F5025" s="11" t="s">
        <v>752</v>
      </c>
      <c r="G5025" s="13">
        <v>0</v>
      </c>
      <c r="H5025" s="14"/>
      <c r="I5025" s="13"/>
      <c r="J5025" s="11"/>
      <c r="K5025" s="11"/>
      <c r="L5025" s="11" t="s">
        <v>1465</v>
      </c>
      <c r="M5025" s="11" t="s">
        <v>53</v>
      </c>
      <c r="N5025" s="12" t="s">
        <v>67</v>
      </c>
      <c r="O5025" s="11" t="s">
        <v>48</v>
      </c>
      <c r="P5025" s="11" t="s">
        <v>626</v>
      </c>
      <c r="Q5025" s="11"/>
      <c r="R5025" s="14"/>
      <c r="S5025" s="11" t="s">
        <v>37</v>
      </c>
      <c r="T5025" s="11"/>
      <c r="X5025" s="5" t="s">
        <v>33</v>
      </c>
      <c r="Y5025" s="5" t="s">
        <v>32</v>
      </c>
      <c r="Z5025" s="5" t="s">
        <v>20</v>
      </c>
      <c r="AA5025" s="9"/>
      <c r="AB5025" s="5" t="s">
        <v>105</v>
      </c>
      <c r="AC5025" s="5" t="s">
        <v>506</v>
      </c>
      <c r="AD5025" s="8"/>
      <c r="AE5025" s="5" t="s">
        <v>41</v>
      </c>
      <c r="AI5025" s="5" t="s">
        <v>289</v>
      </c>
      <c r="AJ5025" s="8" t="s">
        <v>59</v>
      </c>
      <c r="AK5025" s="8" t="s">
        <v>59</v>
      </c>
      <c r="AL5025" s="9" t="s">
        <v>264</v>
      </c>
    </row>
    <row r="5026" spans="1:38" hidden="1" x14ac:dyDescent="0.2">
      <c r="A5026" s="12">
        <v>4095</v>
      </c>
      <c r="B5026" s="12">
        <v>153</v>
      </c>
      <c r="C5026" s="11" t="s">
        <v>1691</v>
      </c>
      <c r="D5026" s="11" t="s">
        <v>1692</v>
      </c>
      <c r="E5026" s="12">
        <v>2002</v>
      </c>
      <c r="F5026" s="11" t="s">
        <v>752</v>
      </c>
      <c r="G5026" s="13">
        <v>0</v>
      </c>
      <c r="H5026" s="14"/>
      <c r="I5026" s="13"/>
      <c r="J5026" s="11"/>
      <c r="K5026" s="11"/>
      <c r="L5026" s="11" t="s">
        <v>1466</v>
      </c>
      <c r="M5026" s="11" t="s">
        <v>53</v>
      </c>
      <c r="N5026" s="12" t="s">
        <v>67</v>
      </c>
      <c r="O5026" s="11" t="s">
        <v>48</v>
      </c>
      <c r="P5026" s="11" t="s">
        <v>626</v>
      </c>
      <c r="Q5026" s="11"/>
      <c r="R5026" s="14"/>
      <c r="S5026" s="11" t="s">
        <v>37</v>
      </c>
      <c r="T5026" s="11"/>
      <c r="X5026" s="5" t="s">
        <v>33</v>
      </c>
      <c r="Y5026" s="5" t="s">
        <v>32</v>
      </c>
      <c r="Z5026" s="5" t="s">
        <v>20</v>
      </c>
      <c r="AA5026" s="9"/>
      <c r="AB5026" s="5" t="s">
        <v>105</v>
      </c>
      <c r="AC5026" s="5" t="s">
        <v>506</v>
      </c>
      <c r="AD5026" s="8"/>
      <c r="AE5026" s="5" t="s">
        <v>41</v>
      </c>
      <c r="AI5026" s="5" t="s">
        <v>289</v>
      </c>
      <c r="AJ5026" s="8" t="s">
        <v>59</v>
      </c>
      <c r="AK5026" s="8" t="s">
        <v>59</v>
      </c>
      <c r="AL5026" s="9" t="s">
        <v>264</v>
      </c>
    </row>
    <row r="5027" spans="1:38" hidden="1" x14ac:dyDescent="0.2">
      <c r="A5027" s="12">
        <v>4095</v>
      </c>
      <c r="B5027" s="12">
        <v>154</v>
      </c>
      <c r="C5027" s="11" t="s">
        <v>1691</v>
      </c>
      <c r="D5027" s="11" t="s">
        <v>1692</v>
      </c>
      <c r="E5027" s="12">
        <v>2002</v>
      </c>
      <c r="F5027" s="11" t="s">
        <v>752</v>
      </c>
      <c r="G5027" s="13">
        <v>0</v>
      </c>
      <c r="H5027" s="14"/>
      <c r="I5027" s="13"/>
      <c r="J5027" s="11"/>
      <c r="K5027" s="11"/>
      <c r="L5027" s="11" t="s">
        <v>1467</v>
      </c>
      <c r="M5027" s="11" t="s">
        <v>53</v>
      </c>
      <c r="N5027" s="12" t="s">
        <v>67</v>
      </c>
      <c r="O5027" s="11" t="s">
        <v>48</v>
      </c>
      <c r="P5027" s="11" t="s">
        <v>626</v>
      </c>
      <c r="Q5027" s="11"/>
      <c r="R5027" s="14"/>
      <c r="S5027" s="11" t="s">
        <v>37</v>
      </c>
      <c r="T5027" s="11"/>
      <c r="X5027" s="5" t="s">
        <v>33</v>
      </c>
      <c r="Y5027" s="5" t="s">
        <v>32</v>
      </c>
      <c r="Z5027" s="5" t="s">
        <v>20</v>
      </c>
      <c r="AA5027" s="9"/>
      <c r="AB5027" s="5" t="s">
        <v>105</v>
      </c>
      <c r="AC5027" s="5" t="s">
        <v>506</v>
      </c>
      <c r="AD5027" s="8"/>
      <c r="AE5027" s="5" t="s">
        <v>41</v>
      </c>
      <c r="AI5027" s="5" t="s">
        <v>289</v>
      </c>
      <c r="AJ5027" s="8" t="s">
        <v>59</v>
      </c>
      <c r="AK5027" s="8" t="s">
        <v>59</v>
      </c>
      <c r="AL5027" s="9" t="s">
        <v>264</v>
      </c>
    </row>
    <row r="5028" spans="1:38" hidden="1" x14ac:dyDescent="0.2">
      <c r="A5028" s="12">
        <v>4095</v>
      </c>
      <c r="B5028" s="12">
        <v>155</v>
      </c>
      <c r="C5028" s="11" t="s">
        <v>1691</v>
      </c>
      <c r="D5028" s="11" t="s">
        <v>1692</v>
      </c>
      <c r="E5028" s="12">
        <v>2002</v>
      </c>
      <c r="F5028" s="11" t="s">
        <v>752</v>
      </c>
      <c r="G5028" s="13">
        <v>0</v>
      </c>
      <c r="H5028" s="14"/>
      <c r="I5028" s="13"/>
      <c r="J5028" s="11"/>
      <c r="K5028" s="11"/>
      <c r="L5028" s="11" t="s">
        <v>1468</v>
      </c>
      <c r="M5028" s="11" t="s">
        <v>53</v>
      </c>
      <c r="N5028" s="12" t="s">
        <v>67</v>
      </c>
      <c r="O5028" s="11" t="s">
        <v>48</v>
      </c>
      <c r="P5028" s="11" t="s">
        <v>626</v>
      </c>
      <c r="Q5028" s="11"/>
      <c r="R5028" s="14"/>
      <c r="S5028" s="11" t="s">
        <v>37</v>
      </c>
      <c r="T5028" s="11"/>
      <c r="X5028" s="5" t="s">
        <v>33</v>
      </c>
      <c r="Y5028" s="5" t="s">
        <v>32</v>
      </c>
      <c r="Z5028" s="5" t="s">
        <v>20</v>
      </c>
      <c r="AA5028" s="9"/>
      <c r="AB5028" s="5" t="s">
        <v>105</v>
      </c>
      <c r="AC5028" s="5" t="s">
        <v>506</v>
      </c>
      <c r="AD5028" s="8"/>
      <c r="AE5028" s="5" t="s">
        <v>41</v>
      </c>
      <c r="AI5028" s="5" t="s">
        <v>289</v>
      </c>
      <c r="AJ5028" s="8" t="s">
        <v>59</v>
      </c>
      <c r="AK5028" s="8" t="s">
        <v>59</v>
      </c>
      <c r="AL5028" s="9" t="s">
        <v>264</v>
      </c>
    </row>
    <row r="5029" spans="1:38" hidden="1" x14ac:dyDescent="0.2">
      <c r="A5029" s="12">
        <v>4095</v>
      </c>
      <c r="B5029" s="12">
        <v>156</v>
      </c>
      <c r="C5029" s="11" t="s">
        <v>1691</v>
      </c>
      <c r="D5029" s="11" t="s">
        <v>1692</v>
      </c>
      <c r="E5029" s="12">
        <v>2002</v>
      </c>
      <c r="F5029" s="11" t="s">
        <v>752</v>
      </c>
      <c r="G5029" s="13">
        <v>0</v>
      </c>
      <c r="H5029" s="14"/>
      <c r="I5029" s="13"/>
      <c r="J5029" s="11"/>
      <c r="K5029" s="11"/>
      <c r="L5029" s="11" t="s">
        <v>1480</v>
      </c>
      <c r="M5029" s="11" t="s">
        <v>53</v>
      </c>
      <c r="N5029" s="12" t="s">
        <v>67</v>
      </c>
      <c r="O5029" s="11" t="s">
        <v>48</v>
      </c>
      <c r="P5029" s="11" t="s">
        <v>626</v>
      </c>
      <c r="Q5029" s="11"/>
      <c r="R5029" s="14"/>
      <c r="S5029" s="11" t="s">
        <v>37</v>
      </c>
      <c r="T5029" s="11"/>
      <c r="X5029" s="5" t="s">
        <v>33</v>
      </c>
      <c r="Y5029" s="5" t="s">
        <v>32</v>
      </c>
      <c r="Z5029" s="5" t="s">
        <v>20</v>
      </c>
      <c r="AA5029" s="9"/>
      <c r="AB5029" s="5" t="s">
        <v>105</v>
      </c>
      <c r="AC5029" s="5" t="s">
        <v>506</v>
      </c>
      <c r="AD5029" s="8"/>
      <c r="AE5029" s="5" t="s">
        <v>41</v>
      </c>
      <c r="AI5029" s="5" t="s">
        <v>289</v>
      </c>
      <c r="AJ5029" s="8" t="s">
        <v>59</v>
      </c>
      <c r="AK5029" s="8" t="s">
        <v>59</v>
      </c>
      <c r="AL5029" s="9" t="s">
        <v>264</v>
      </c>
    </row>
    <row r="5030" spans="1:38" hidden="1" x14ac:dyDescent="0.2">
      <c r="A5030" s="12">
        <v>4095</v>
      </c>
      <c r="B5030" s="12">
        <v>157</v>
      </c>
      <c r="C5030" s="11" t="s">
        <v>1691</v>
      </c>
      <c r="D5030" s="11" t="s">
        <v>1692</v>
      </c>
      <c r="E5030" s="12">
        <v>2002</v>
      </c>
      <c r="F5030" s="11" t="s">
        <v>752</v>
      </c>
      <c r="G5030" s="13">
        <v>0</v>
      </c>
      <c r="H5030" s="14"/>
      <c r="I5030" s="13"/>
      <c r="J5030" s="11"/>
      <c r="K5030" s="11"/>
      <c r="L5030" s="11" t="s">
        <v>1469</v>
      </c>
      <c r="M5030" s="11" t="s">
        <v>53</v>
      </c>
      <c r="N5030" s="12" t="s">
        <v>67</v>
      </c>
      <c r="O5030" s="11" t="s">
        <v>48</v>
      </c>
      <c r="P5030" s="11" t="s">
        <v>626</v>
      </c>
      <c r="Q5030" s="11"/>
      <c r="R5030" s="14"/>
      <c r="S5030" s="11" t="s">
        <v>37</v>
      </c>
      <c r="T5030" s="11"/>
      <c r="X5030" s="5" t="s">
        <v>33</v>
      </c>
      <c r="Y5030" s="5" t="s">
        <v>32</v>
      </c>
      <c r="Z5030" s="5" t="s">
        <v>20</v>
      </c>
      <c r="AA5030" s="9"/>
      <c r="AB5030" s="5" t="s">
        <v>105</v>
      </c>
      <c r="AC5030" s="5" t="s">
        <v>506</v>
      </c>
      <c r="AD5030" s="8"/>
      <c r="AE5030" s="5" t="s">
        <v>41</v>
      </c>
      <c r="AI5030" s="5" t="s">
        <v>289</v>
      </c>
      <c r="AJ5030" s="8" t="s">
        <v>59</v>
      </c>
      <c r="AK5030" s="8" t="s">
        <v>59</v>
      </c>
      <c r="AL5030" s="9" t="s">
        <v>264</v>
      </c>
    </row>
    <row r="5031" spans="1:38" hidden="1" x14ac:dyDescent="0.2">
      <c r="A5031" s="12">
        <v>4095</v>
      </c>
      <c r="B5031" s="12">
        <v>158</v>
      </c>
      <c r="C5031" s="11" t="s">
        <v>1691</v>
      </c>
      <c r="D5031" s="11" t="s">
        <v>1692</v>
      </c>
      <c r="E5031" s="12">
        <v>2002</v>
      </c>
      <c r="F5031" s="11" t="s">
        <v>752</v>
      </c>
      <c r="G5031" s="13">
        <v>0</v>
      </c>
      <c r="H5031" s="14"/>
      <c r="I5031" s="13"/>
      <c r="J5031" s="11"/>
      <c r="K5031" s="11"/>
      <c r="L5031" s="11" t="s">
        <v>1470</v>
      </c>
      <c r="M5031" s="11" t="s">
        <v>53</v>
      </c>
      <c r="N5031" s="12" t="s">
        <v>67</v>
      </c>
      <c r="O5031" s="11" t="s">
        <v>48</v>
      </c>
      <c r="P5031" s="11" t="s">
        <v>626</v>
      </c>
      <c r="Q5031" s="11"/>
      <c r="R5031" s="14"/>
      <c r="S5031" s="11" t="s">
        <v>37</v>
      </c>
      <c r="T5031" s="11"/>
      <c r="X5031" s="5" t="s">
        <v>33</v>
      </c>
      <c r="Y5031" s="5" t="s">
        <v>32</v>
      </c>
      <c r="Z5031" s="5" t="s">
        <v>20</v>
      </c>
      <c r="AA5031" s="9"/>
      <c r="AB5031" s="5" t="s">
        <v>105</v>
      </c>
      <c r="AC5031" s="5" t="s">
        <v>506</v>
      </c>
      <c r="AD5031" s="8"/>
      <c r="AE5031" s="5" t="s">
        <v>41</v>
      </c>
      <c r="AI5031" s="5" t="s">
        <v>289</v>
      </c>
      <c r="AJ5031" s="8" t="s">
        <v>59</v>
      </c>
      <c r="AK5031" s="8" t="s">
        <v>59</v>
      </c>
      <c r="AL5031" s="9" t="s">
        <v>264</v>
      </c>
    </row>
    <row r="5032" spans="1:38" hidden="1" x14ac:dyDescent="0.2">
      <c r="A5032" s="12">
        <v>4095</v>
      </c>
      <c r="B5032" s="12">
        <v>159</v>
      </c>
      <c r="C5032" s="11" t="s">
        <v>1691</v>
      </c>
      <c r="D5032" s="11" t="s">
        <v>1692</v>
      </c>
      <c r="E5032" s="12">
        <v>2002</v>
      </c>
      <c r="F5032" s="11" t="s">
        <v>752</v>
      </c>
      <c r="G5032" s="13">
        <v>0</v>
      </c>
      <c r="H5032" s="14"/>
      <c r="I5032" s="13"/>
      <c r="J5032" s="11"/>
      <c r="K5032" s="11"/>
      <c r="L5032" s="11" t="s">
        <v>1471</v>
      </c>
      <c r="M5032" s="11" t="s">
        <v>53</v>
      </c>
      <c r="N5032" s="12" t="s">
        <v>67</v>
      </c>
      <c r="O5032" s="11" t="s">
        <v>48</v>
      </c>
      <c r="P5032" s="11" t="s">
        <v>626</v>
      </c>
      <c r="Q5032" s="11"/>
      <c r="R5032" s="14"/>
      <c r="S5032" s="11" t="s">
        <v>37</v>
      </c>
      <c r="T5032" s="11"/>
      <c r="X5032" s="5" t="s">
        <v>33</v>
      </c>
      <c r="Y5032" s="5" t="s">
        <v>32</v>
      </c>
      <c r="Z5032" s="5" t="s">
        <v>20</v>
      </c>
      <c r="AA5032" s="9"/>
      <c r="AB5032" s="5" t="s">
        <v>105</v>
      </c>
      <c r="AC5032" s="5" t="s">
        <v>506</v>
      </c>
      <c r="AD5032" s="8"/>
      <c r="AE5032" s="5" t="s">
        <v>41</v>
      </c>
      <c r="AI5032" s="5" t="s">
        <v>289</v>
      </c>
      <c r="AJ5032" s="8" t="s">
        <v>59</v>
      </c>
      <c r="AK5032" s="8" t="s">
        <v>59</v>
      </c>
      <c r="AL5032" s="9" t="s">
        <v>264</v>
      </c>
    </row>
    <row r="5033" spans="1:38" hidden="1" x14ac:dyDescent="0.2">
      <c r="A5033" s="12">
        <v>4095</v>
      </c>
      <c r="B5033" s="12">
        <v>160</v>
      </c>
      <c r="C5033" s="11" t="s">
        <v>1691</v>
      </c>
      <c r="D5033" s="11" t="s">
        <v>1692</v>
      </c>
      <c r="E5033" s="12">
        <v>2002</v>
      </c>
      <c r="F5033" s="11" t="s">
        <v>752</v>
      </c>
      <c r="G5033" s="13">
        <v>0</v>
      </c>
      <c r="H5033" s="14"/>
      <c r="I5033" s="13"/>
      <c r="J5033" s="11"/>
      <c r="K5033" s="11"/>
      <c r="L5033" s="11" t="s">
        <v>1472</v>
      </c>
      <c r="M5033" s="11" t="s">
        <v>53</v>
      </c>
      <c r="N5033" s="12" t="s">
        <v>67</v>
      </c>
      <c r="O5033" s="11" t="s">
        <v>48</v>
      </c>
      <c r="P5033" s="11" t="s">
        <v>626</v>
      </c>
      <c r="Q5033" s="11"/>
      <c r="R5033" s="14"/>
      <c r="S5033" s="11" t="s">
        <v>37</v>
      </c>
      <c r="T5033" s="11"/>
      <c r="X5033" s="5" t="s">
        <v>33</v>
      </c>
      <c r="Y5033" s="5" t="s">
        <v>32</v>
      </c>
      <c r="Z5033" s="5" t="s">
        <v>20</v>
      </c>
      <c r="AA5033" s="9"/>
      <c r="AB5033" s="5" t="s">
        <v>105</v>
      </c>
      <c r="AC5033" s="5" t="s">
        <v>506</v>
      </c>
      <c r="AD5033" s="8"/>
      <c r="AE5033" s="5" t="s">
        <v>41</v>
      </c>
      <c r="AI5033" s="5" t="s">
        <v>289</v>
      </c>
      <c r="AJ5033" s="8" t="s">
        <v>59</v>
      </c>
      <c r="AK5033" s="8" t="s">
        <v>59</v>
      </c>
      <c r="AL5033" s="9" t="s">
        <v>264</v>
      </c>
    </row>
    <row r="5034" spans="1:38" hidden="1" x14ac:dyDescent="0.2">
      <c r="A5034" s="12">
        <v>4095</v>
      </c>
      <c r="B5034" s="12">
        <v>161</v>
      </c>
      <c r="C5034" s="11" t="s">
        <v>1691</v>
      </c>
      <c r="D5034" s="11" t="s">
        <v>1692</v>
      </c>
      <c r="E5034" s="12">
        <v>2002</v>
      </c>
      <c r="F5034" s="11" t="s">
        <v>752</v>
      </c>
      <c r="G5034" s="13">
        <v>0</v>
      </c>
      <c r="H5034" s="14"/>
      <c r="I5034" s="13"/>
      <c r="J5034" s="11"/>
      <c r="K5034" s="11"/>
      <c r="L5034" s="11" t="s">
        <v>1473</v>
      </c>
      <c r="M5034" s="11" t="s">
        <v>53</v>
      </c>
      <c r="N5034" s="12" t="s">
        <v>67</v>
      </c>
      <c r="O5034" s="11" t="s">
        <v>48</v>
      </c>
      <c r="P5034" s="11" t="s">
        <v>626</v>
      </c>
      <c r="Q5034" s="11"/>
      <c r="R5034" s="14"/>
      <c r="S5034" s="11" t="s">
        <v>37</v>
      </c>
      <c r="T5034" s="11"/>
      <c r="X5034" s="5" t="s">
        <v>33</v>
      </c>
      <c r="Y5034" s="5" t="s">
        <v>32</v>
      </c>
      <c r="Z5034" s="5" t="s">
        <v>20</v>
      </c>
      <c r="AA5034" s="9"/>
      <c r="AB5034" s="5" t="s">
        <v>105</v>
      </c>
      <c r="AC5034" s="5" t="s">
        <v>506</v>
      </c>
      <c r="AD5034" s="8"/>
      <c r="AE5034" s="5" t="s">
        <v>41</v>
      </c>
      <c r="AI5034" s="5" t="s">
        <v>289</v>
      </c>
      <c r="AJ5034" s="8" t="s">
        <v>59</v>
      </c>
      <c r="AK5034" s="8" t="s">
        <v>59</v>
      </c>
      <c r="AL5034" s="9" t="s">
        <v>264</v>
      </c>
    </row>
    <row r="5035" spans="1:38" hidden="1" x14ac:dyDescent="0.2">
      <c r="A5035" s="12">
        <v>4095</v>
      </c>
      <c r="B5035" s="12">
        <v>162</v>
      </c>
      <c r="C5035" s="11" t="s">
        <v>1691</v>
      </c>
      <c r="D5035" s="11" t="s">
        <v>1692</v>
      </c>
      <c r="E5035" s="12">
        <v>2002</v>
      </c>
      <c r="F5035" s="11" t="s">
        <v>752</v>
      </c>
      <c r="G5035" s="13">
        <v>0</v>
      </c>
      <c r="H5035" s="14"/>
      <c r="I5035" s="13"/>
      <c r="J5035" s="11"/>
      <c r="K5035" s="11"/>
      <c r="L5035" s="11" t="s">
        <v>1474</v>
      </c>
      <c r="M5035" s="11" t="s">
        <v>53</v>
      </c>
      <c r="N5035" s="12" t="s">
        <v>67</v>
      </c>
      <c r="O5035" s="11" t="s">
        <v>48</v>
      </c>
      <c r="P5035" s="11" t="s">
        <v>626</v>
      </c>
      <c r="Q5035" s="11"/>
      <c r="R5035" s="14"/>
      <c r="S5035" s="11" t="s">
        <v>37</v>
      </c>
      <c r="T5035" s="11"/>
      <c r="X5035" s="5" t="s">
        <v>33</v>
      </c>
      <c r="Y5035" s="5" t="s">
        <v>32</v>
      </c>
      <c r="Z5035" s="5" t="s">
        <v>20</v>
      </c>
      <c r="AA5035" s="9"/>
      <c r="AB5035" s="5" t="s">
        <v>105</v>
      </c>
      <c r="AC5035" s="5" t="s">
        <v>506</v>
      </c>
      <c r="AD5035" s="8"/>
      <c r="AE5035" s="5" t="s">
        <v>41</v>
      </c>
      <c r="AI5035" s="5" t="s">
        <v>289</v>
      </c>
      <c r="AJ5035" s="8" t="s">
        <v>59</v>
      </c>
      <c r="AK5035" s="8" t="s">
        <v>59</v>
      </c>
      <c r="AL5035" s="9" t="s">
        <v>264</v>
      </c>
    </row>
    <row r="5036" spans="1:38" hidden="1" x14ac:dyDescent="0.2">
      <c r="A5036" s="12">
        <v>4095</v>
      </c>
      <c r="B5036" s="12">
        <v>163</v>
      </c>
      <c r="C5036" s="11" t="s">
        <v>1691</v>
      </c>
      <c r="D5036" s="11" t="s">
        <v>1692</v>
      </c>
      <c r="E5036" s="12">
        <v>2002</v>
      </c>
      <c r="F5036" s="11" t="s">
        <v>752</v>
      </c>
      <c r="G5036" s="13">
        <v>0</v>
      </c>
      <c r="H5036" s="14"/>
      <c r="I5036" s="13"/>
      <c r="J5036" s="11"/>
      <c r="K5036" s="11"/>
      <c r="L5036" s="11" t="s">
        <v>1475</v>
      </c>
      <c r="M5036" s="11" t="s">
        <v>53</v>
      </c>
      <c r="N5036" s="12" t="s">
        <v>67</v>
      </c>
      <c r="O5036" s="11" t="s">
        <v>48</v>
      </c>
      <c r="P5036" s="11" t="s">
        <v>626</v>
      </c>
      <c r="Q5036" s="11"/>
      <c r="R5036" s="14"/>
      <c r="S5036" s="11" t="s">
        <v>37</v>
      </c>
      <c r="T5036" s="11"/>
      <c r="X5036" s="5" t="s">
        <v>33</v>
      </c>
      <c r="Y5036" s="5" t="s">
        <v>32</v>
      </c>
      <c r="Z5036" s="5" t="s">
        <v>20</v>
      </c>
      <c r="AA5036" s="9"/>
      <c r="AB5036" s="5" t="s">
        <v>105</v>
      </c>
      <c r="AC5036" s="5" t="s">
        <v>506</v>
      </c>
      <c r="AD5036" s="8"/>
      <c r="AE5036" s="5" t="s">
        <v>41</v>
      </c>
      <c r="AI5036" s="5" t="s">
        <v>289</v>
      </c>
      <c r="AJ5036" s="8" t="s">
        <v>59</v>
      </c>
      <c r="AK5036" s="8" t="s">
        <v>59</v>
      </c>
      <c r="AL5036" s="9" t="s">
        <v>264</v>
      </c>
    </row>
    <row r="5037" spans="1:38" hidden="1" x14ac:dyDescent="0.2">
      <c r="A5037" s="12">
        <v>4095</v>
      </c>
      <c r="B5037" s="12">
        <v>164</v>
      </c>
      <c r="C5037" s="11" t="s">
        <v>1691</v>
      </c>
      <c r="D5037" s="11" t="s">
        <v>1692</v>
      </c>
      <c r="E5037" s="12">
        <v>2002</v>
      </c>
      <c r="F5037" s="11" t="s">
        <v>752</v>
      </c>
      <c r="G5037" s="13">
        <v>0</v>
      </c>
      <c r="H5037" s="14"/>
      <c r="I5037" s="13"/>
      <c r="J5037" s="11"/>
      <c r="K5037" s="11"/>
      <c r="L5037" s="11" t="s">
        <v>1476</v>
      </c>
      <c r="M5037" s="11" t="s">
        <v>53</v>
      </c>
      <c r="N5037" s="12" t="s">
        <v>67</v>
      </c>
      <c r="O5037" s="11" t="s">
        <v>48</v>
      </c>
      <c r="P5037" s="11" t="s">
        <v>626</v>
      </c>
      <c r="Q5037" s="11"/>
      <c r="R5037" s="14"/>
      <c r="S5037" s="11" t="s">
        <v>37</v>
      </c>
      <c r="T5037" s="11"/>
      <c r="X5037" s="5" t="s">
        <v>33</v>
      </c>
      <c r="Y5037" s="5" t="s">
        <v>32</v>
      </c>
      <c r="Z5037" s="5" t="s">
        <v>20</v>
      </c>
      <c r="AA5037" s="9"/>
      <c r="AB5037" s="5" t="s">
        <v>105</v>
      </c>
      <c r="AC5037" s="5" t="s">
        <v>506</v>
      </c>
      <c r="AD5037" s="8"/>
      <c r="AE5037" s="5" t="s">
        <v>41</v>
      </c>
      <c r="AI5037" s="5" t="s">
        <v>289</v>
      </c>
      <c r="AJ5037" s="8" t="s">
        <v>59</v>
      </c>
      <c r="AK5037" s="8" t="s">
        <v>59</v>
      </c>
      <c r="AL5037" s="9" t="s">
        <v>264</v>
      </c>
    </row>
    <row r="5038" spans="1:38" hidden="1" x14ac:dyDescent="0.2">
      <c r="A5038" s="12">
        <v>4095</v>
      </c>
      <c r="B5038" s="12">
        <v>165</v>
      </c>
      <c r="C5038" s="11" t="s">
        <v>1691</v>
      </c>
      <c r="D5038" s="11" t="s">
        <v>1692</v>
      </c>
      <c r="E5038" s="12">
        <v>2002</v>
      </c>
      <c r="F5038" s="11" t="s">
        <v>752</v>
      </c>
      <c r="G5038" s="13">
        <v>0</v>
      </c>
      <c r="H5038" s="14"/>
      <c r="I5038" s="13"/>
      <c r="J5038" s="11"/>
      <c r="K5038" s="11"/>
      <c r="L5038" s="11" t="s">
        <v>1477</v>
      </c>
      <c r="M5038" s="11" t="s">
        <v>53</v>
      </c>
      <c r="N5038" s="12" t="s">
        <v>67</v>
      </c>
      <c r="O5038" s="11" t="s">
        <v>48</v>
      </c>
      <c r="P5038" s="11" t="s">
        <v>626</v>
      </c>
      <c r="Q5038" s="11"/>
      <c r="R5038" s="14"/>
      <c r="S5038" s="11" t="s">
        <v>37</v>
      </c>
      <c r="T5038" s="11"/>
      <c r="X5038" s="5" t="s">
        <v>33</v>
      </c>
      <c r="Y5038" s="5" t="s">
        <v>32</v>
      </c>
      <c r="Z5038" s="5" t="s">
        <v>20</v>
      </c>
      <c r="AA5038" s="9"/>
      <c r="AB5038" s="5" t="s">
        <v>105</v>
      </c>
      <c r="AC5038" s="5" t="s">
        <v>506</v>
      </c>
      <c r="AD5038" s="8"/>
      <c r="AE5038" s="5" t="s">
        <v>41</v>
      </c>
      <c r="AI5038" s="5" t="s">
        <v>289</v>
      </c>
      <c r="AJ5038" s="8" t="s">
        <v>59</v>
      </c>
      <c r="AK5038" s="8" t="s">
        <v>59</v>
      </c>
      <c r="AL5038" s="9" t="s">
        <v>264</v>
      </c>
    </row>
    <row r="5039" spans="1:38" hidden="1" x14ac:dyDescent="0.2">
      <c r="A5039" s="12">
        <v>4095</v>
      </c>
      <c r="B5039" s="12">
        <v>166</v>
      </c>
      <c r="C5039" s="11" t="s">
        <v>1691</v>
      </c>
      <c r="D5039" s="11" t="s">
        <v>1692</v>
      </c>
      <c r="E5039" s="12">
        <v>2002</v>
      </c>
      <c r="F5039" s="11" t="s">
        <v>752</v>
      </c>
      <c r="G5039" s="13">
        <v>0</v>
      </c>
      <c r="H5039" s="14"/>
      <c r="I5039" s="13"/>
      <c r="J5039" s="11"/>
      <c r="K5039" s="11"/>
      <c r="L5039" s="11" t="s">
        <v>1478</v>
      </c>
      <c r="M5039" s="11" t="s">
        <v>53</v>
      </c>
      <c r="N5039" s="12" t="s">
        <v>67</v>
      </c>
      <c r="O5039" s="11" t="s">
        <v>48</v>
      </c>
      <c r="P5039" s="11" t="s">
        <v>626</v>
      </c>
      <c r="Q5039" s="11"/>
      <c r="R5039" s="14"/>
      <c r="S5039" s="11" t="s">
        <v>37</v>
      </c>
      <c r="T5039" s="11"/>
      <c r="X5039" s="5" t="s">
        <v>33</v>
      </c>
      <c r="Y5039" s="5" t="s">
        <v>32</v>
      </c>
      <c r="Z5039" s="5" t="s">
        <v>20</v>
      </c>
      <c r="AA5039" s="9"/>
      <c r="AB5039" s="5" t="s">
        <v>105</v>
      </c>
      <c r="AC5039" s="5" t="s">
        <v>506</v>
      </c>
      <c r="AD5039" s="8"/>
      <c r="AE5039" s="5" t="s">
        <v>41</v>
      </c>
      <c r="AI5039" s="5" t="s">
        <v>289</v>
      </c>
      <c r="AJ5039" s="8" t="s">
        <v>59</v>
      </c>
      <c r="AK5039" s="8" t="s">
        <v>59</v>
      </c>
      <c r="AL5039" s="9" t="s">
        <v>264</v>
      </c>
    </row>
    <row r="5040" spans="1:38" hidden="1" x14ac:dyDescent="0.2">
      <c r="A5040" s="12">
        <v>4095</v>
      </c>
      <c r="B5040" s="12">
        <v>167</v>
      </c>
      <c r="C5040" s="11" t="s">
        <v>1691</v>
      </c>
      <c r="D5040" s="11" t="s">
        <v>1692</v>
      </c>
      <c r="E5040" s="12">
        <v>2002</v>
      </c>
      <c r="F5040" s="11" t="s">
        <v>752</v>
      </c>
      <c r="G5040" s="13">
        <v>0</v>
      </c>
      <c r="H5040" s="14"/>
      <c r="I5040" s="13"/>
      <c r="J5040" s="11"/>
      <c r="K5040" s="11"/>
      <c r="L5040" s="11" t="s">
        <v>1481</v>
      </c>
      <c r="M5040" s="11" t="s">
        <v>53</v>
      </c>
      <c r="N5040" s="12" t="s">
        <v>67</v>
      </c>
      <c r="O5040" s="11" t="s">
        <v>48</v>
      </c>
      <c r="P5040" s="11" t="s">
        <v>626</v>
      </c>
      <c r="Q5040" s="11"/>
      <c r="R5040" s="14"/>
      <c r="S5040" s="11" t="s">
        <v>37</v>
      </c>
      <c r="T5040" s="11"/>
      <c r="X5040" s="5" t="s">
        <v>33</v>
      </c>
      <c r="Y5040" s="5" t="s">
        <v>32</v>
      </c>
      <c r="Z5040" s="5" t="s">
        <v>20</v>
      </c>
      <c r="AA5040" s="9"/>
      <c r="AB5040" s="5" t="s">
        <v>105</v>
      </c>
      <c r="AC5040" s="5" t="s">
        <v>506</v>
      </c>
      <c r="AD5040" s="8"/>
      <c r="AE5040" s="5" t="s">
        <v>41</v>
      </c>
      <c r="AI5040" s="5" t="s">
        <v>289</v>
      </c>
      <c r="AJ5040" s="8" t="s">
        <v>59</v>
      </c>
      <c r="AK5040" s="8" t="s">
        <v>59</v>
      </c>
      <c r="AL5040" s="9" t="s">
        <v>264</v>
      </c>
    </row>
    <row r="5041" spans="1:38" hidden="1" x14ac:dyDescent="0.2">
      <c r="A5041" s="12">
        <v>4095</v>
      </c>
      <c r="B5041" s="12">
        <v>168</v>
      </c>
      <c r="C5041" s="11" t="s">
        <v>1691</v>
      </c>
      <c r="D5041" s="11" t="s">
        <v>1692</v>
      </c>
      <c r="E5041" s="12">
        <v>2002</v>
      </c>
      <c r="F5041" s="11" t="s">
        <v>752</v>
      </c>
      <c r="G5041" s="13">
        <v>0</v>
      </c>
      <c r="H5041" s="14"/>
      <c r="I5041" s="13"/>
      <c r="J5041" s="11"/>
      <c r="K5041" s="11"/>
      <c r="L5041" s="11" t="s">
        <v>1479</v>
      </c>
      <c r="M5041" s="11" t="s">
        <v>53</v>
      </c>
      <c r="N5041" s="12" t="s">
        <v>67</v>
      </c>
      <c r="O5041" s="11" t="s">
        <v>48</v>
      </c>
      <c r="P5041" s="11" t="s">
        <v>626</v>
      </c>
      <c r="Q5041" s="11"/>
      <c r="R5041" s="14"/>
      <c r="S5041" s="11" t="s">
        <v>37</v>
      </c>
      <c r="T5041" s="11"/>
      <c r="X5041" s="5" t="s">
        <v>33</v>
      </c>
      <c r="Y5041" s="5" t="s">
        <v>32</v>
      </c>
      <c r="Z5041" s="5" t="s">
        <v>20</v>
      </c>
      <c r="AA5041" s="9"/>
      <c r="AB5041" s="5" t="s">
        <v>105</v>
      </c>
      <c r="AC5041" s="5" t="s">
        <v>506</v>
      </c>
      <c r="AD5041" s="8"/>
      <c r="AE5041" s="5" t="s">
        <v>41</v>
      </c>
      <c r="AI5041" s="5" t="s">
        <v>289</v>
      </c>
      <c r="AJ5041" s="8" t="s">
        <v>59</v>
      </c>
      <c r="AK5041" s="8" t="s">
        <v>59</v>
      </c>
      <c r="AL5041" s="9" t="s">
        <v>264</v>
      </c>
    </row>
    <row r="5042" spans="1:38" hidden="1" x14ac:dyDescent="0.2">
      <c r="A5042" s="12">
        <v>4095</v>
      </c>
      <c r="B5042" s="12">
        <v>169</v>
      </c>
      <c r="C5042" s="11" t="s">
        <v>1691</v>
      </c>
      <c r="D5042" s="11" t="s">
        <v>1692</v>
      </c>
      <c r="E5042" s="12">
        <v>2002</v>
      </c>
      <c r="F5042" s="11" t="s">
        <v>752</v>
      </c>
      <c r="G5042" s="13">
        <v>1</v>
      </c>
      <c r="H5042" s="14"/>
      <c r="I5042" s="13"/>
      <c r="J5042" s="11"/>
      <c r="K5042" s="11"/>
      <c r="L5042" s="11" t="s">
        <v>137</v>
      </c>
      <c r="M5042" s="11" t="s">
        <v>57</v>
      </c>
      <c r="N5042" s="12" t="s">
        <v>67</v>
      </c>
      <c r="O5042" s="11" t="s">
        <v>48</v>
      </c>
      <c r="P5042" s="11" t="s">
        <v>626</v>
      </c>
      <c r="Q5042" s="11"/>
      <c r="R5042" s="14"/>
      <c r="S5042" s="11" t="s">
        <v>37</v>
      </c>
      <c r="T5042" s="11"/>
      <c r="X5042" s="5" t="s">
        <v>33</v>
      </c>
      <c r="Y5042" s="5" t="s">
        <v>32</v>
      </c>
      <c r="Z5042" s="5" t="s">
        <v>20</v>
      </c>
      <c r="AA5042" s="9"/>
      <c r="AB5042" s="5" t="s">
        <v>105</v>
      </c>
      <c r="AC5042" s="5" t="s">
        <v>506</v>
      </c>
      <c r="AD5042" s="8"/>
      <c r="AE5042" s="5" t="s">
        <v>41</v>
      </c>
      <c r="AI5042" s="5" t="s">
        <v>289</v>
      </c>
      <c r="AJ5042" s="8" t="s">
        <v>59</v>
      </c>
      <c r="AK5042" s="8" t="s">
        <v>59</v>
      </c>
      <c r="AL5042" s="9" t="s">
        <v>264</v>
      </c>
    </row>
    <row r="5043" spans="1:38" hidden="1" x14ac:dyDescent="0.2">
      <c r="A5043" s="12">
        <v>4095</v>
      </c>
      <c r="B5043" s="12">
        <v>170</v>
      </c>
      <c r="C5043" s="11" t="s">
        <v>1691</v>
      </c>
      <c r="D5043" s="11" t="s">
        <v>1692</v>
      </c>
      <c r="E5043" s="12">
        <v>2002</v>
      </c>
      <c r="F5043" s="11" t="s">
        <v>752</v>
      </c>
      <c r="G5043" s="13">
        <v>0.98925422948984998</v>
      </c>
      <c r="H5043" s="14"/>
      <c r="I5043" s="13"/>
      <c r="J5043" s="11"/>
      <c r="K5043" s="11"/>
      <c r="L5043" s="11" t="s">
        <v>102</v>
      </c>
      <c r="M5043" s="11" t="s">
        <v>57</v>
      </c>
      <c r="N5043" s="12" t="s">
        <v>67</v>
      </c>
      <c r="O5043" s="11" t="s">
        <v>48</v>
      </c>
      <c r="P5043" s="11" t="s">
        <v>626</v>
      </c>
      <c r="Q5043" s="11"/>
      <c r="R5043" s="14"/>
      <c r="S5043" s="11" t="s">
        <v>37</v>
      </c>
      <c r="T5043" s="11"/>
      <c r="X5043" s="5" t="s">
        <v>33</v>
      </c>
      <c r="Y5043" s="5" t="s">
        <v>32</v>
      </c>
      <c r="Z5043" s="5" t="s">
        <v>20</v>
      </c>
      <c r="AA5043" s="9"/>
      <c r="AB5043" s="5" t="s">
        <v>105</v>
      </c>
      <c r="AC5043" s="5" t="s">
        <v>506</v>
      </c>
      <c r="AD5043" s="8"/>
      <c r="AE5043" s="5" t="s">
        <v>41</v>
      </c>
      <c r="AI5043" s="5" t="s">
        <v>289</v>
      </c>
      <c r="AJ5043" s="8" t="s">
        <v>59</v>
      </c>
      <c r="AK5043" s="8" t="s">
        <v>59</v>
      </c>
      <c r="AL5043" s="9" t="s">
        <v>264</v>
      </c>
    </row>
    <row r="5044" spans="1:38" hidden="1" x14ac:dyDescent="0.2">
      <c r="A5044" s="12">
        <v>4095</v>
      </c>
      <c r="B5044" s="12">
        <v>171</v>
      </c>
      <c r="C5044" s="11" t="s">
        <v>1691</v>
      </c>
      <c r="D5044" s="11" t="s">
        <v>1692</v>
      </c>
      <c r="E5044" s="12">
        <v>2002</v>
      </c>
      <c r="F5044" s="11" t="s">
        <v>752</v>
      </c>
      <c r="G5044" s="13">
        <v>0.97755164374094405</v>
      </c>
      <c r="H5044" s="14"/>
      <c r="I5044" s="13"/>
      <c r="J5044" s="11"/>
      <c r="K5044" s="11"/>
      <c r="L5044" s="11" t="s">
        <v>99</v>
      </c>
      <c r="M5044" s="11" t="s">
        <v>57</v>
      </c>
      <c r="N5044" s="12" t="s">
        <v>67</v>
      </c>
      <c r="O5044" s="11" t="s">
        <v>48</v>
      </c>
      <c r="P5044" s="11" t="s">
        <v>626</v>
      </c>
      <c r="Q5044" s="11"/>
      <c r="R5044" s="14"/>
      <c r="S5044" s="11" t="s">
        <v>37</v>
      </c>
      <c r="T5044" s="11"/>
      <c r="X5044" s="5" t="s">
        <v>33</v>
      </c>
      <c r="Y5044" s="5" t="s">
        <v>32</v>
      </c>
      <c r="Z5044" s="5" t="s">
        <v>20</v>
      </c>
      <c r="AA5044" s="9"/>
      <c r="AB5044" s="5" t="s">
        <v>105</v>
      </c>
      <c r="AC5044" s="5" t="s">
        <v>506</v>
      </c>
      <c r="AD5044" s="8"/>
      <c r="AE5044" s="5" t="s">
        <v>41</v>
      </c>
      <c r="AI5044" s="5" t="s">
        <v>289</v>
      </c>
      <c r="AJ5044" s="8" t="s">
        <v>59</v>
      </c>
      <c r="AK5044" s="8" t="s">
        <v>59</v>
      </c>
      <c r="AL5044" s="9" t="s">
        <v>264</v>
      </c>
    </row>
    <row r="5045" spans="1:38" hidden="1" x14ac:dyDescent="0.2">
      <c r="A5045" s="12">
        <v>4095</v>
      </c>
      <c r="B5045" s="12">
        <v>172</v>
      </c>
      <c r="C5045" s="11" t="s">
        <v>1691</v>
      </c>
      <c r="D5045" s="11" t="s">
        <v>1692</v>
      </c>
      <c r="E5045" s="12">
        <v>2002</v>
      </c>
      <c r="F5045" s="11" t="s">
        <v>752</v>
      </c>
      <c r="G5045" s="13">
        <v>0.962917212438123</v>
      </c>
      <c r="H5045" s="14"/>
      <c r="I5045" s="13"/>
      <c r="J5045" s="11"/>
      <c r="K5045" s="11"/>
      <c r="L5045" s="11" t="s">
        <v>845</v>
      </c>
      <c r="M5045" s="11" t="s">
        <v>57</v>
      </c>
      <c r="N5045" s="12" t="s">
        <v>67</v>
      </c>
      <c r="O5045" s="11" t="s">
        <v>48</v>
      </c>
      <c r="P5045" s="11" t="s">
        <v>626</v>
      </c>
      <c r="Q5045" s="11"/>
      <c r="R5045" s="14"/>
      <c r="S5045" s="11" t="s">
        <v>37</v>
      </c>
      <c r="T5045" s="11"/>
      <c r="X5045" s="5" t="s">
        <v>33</v>
      </c>
      <c r="Y5045" s="5" t="s">
        <v>32</v>
      </c>
      <c r="Z5045" s="5" t="s">
        <v>20</v>
      </c>
      <c r="AA5045" s="9"/>
      <c r="AB5045" s="5" t="s">
        <v>105</v>
      </c>
      <c r="AC5045" s="5" t="s">
        <v>506</v>
      </c>
      <c r="AD5045" s="8"/>
      <c r="AE5045" s="5" t="s">
        <v>41</v>
      </c>
      <c r="AI5045" s="5" t="s">
        <v>289</v>
      </c>
      <c r="AJ5045" s="8" t="s">
        <v>59</v>
      </c>
      <c r="AK5045" s="8" t="s">
        <v>59</v>
      </c>
      <c r="AL5045" s="9" t="s">
        <v>264</v>
      </c>
    </row>
    <row r="5046" spans="1:38" hidden="1" x14ac:dyDescent="0.2">
      <c r="A5046" s="12">
        <v>4095</v>
      </c>
      <c r="B5046" s="12">
        <v>173</v>
      </c>
      <c r="C5046" s="11" t="s">
        <v>1691</v>
      </c>
      <c r="D5046" s="11" t="s">
        <v>1692</v>
      </c>
      <c r="E5046" s="12">
        <v>2002</v>
      </c>
      <c r="F5046" s="11" t="s">
        <v>752</v>
      </c>
      <c r="G5046" s="13">
        <v>0.94863850957673201</v>
      </c>
      <c r="H5046" s="14"/>
      <c r="I5046" s="13"/>
      <c r="J5046" s="11"/>
      <c r="K5046" s="11"/>
      <c r="L5046" s="11" t="s">
        <v>376</v>
      </c>
      <c r="M5046" s="11" t="s">
        <v>57</v>
      </c>
      <c r="N5046" s="12" t="s">
        <v>67</v>
      </c>
      <c r="O5046" s="11" t="s">
        <v>48</v>
      </c>
      <c r="P5046" s="11" t="s">
        <v>626</v>
      </c>
      <c r="Q5046" s="11"/>
      <c r="R5046" s="14"/>
      <c r="S5046" s="11" t="s">
        <v>37</v>
      </c>
      <c r="T5046" s="11"/>
      <c r="X5046" s="5" t="s">
        <v>33</v>
      </c>
      <c r="Y5046" s="5" t="s">
        <v>32</v>
      </c>
      <c r="Z5046" s="5" t="s">
        <v>20</v>
      </c>
      <c r="AA5046" s="9"/>
      <c r="AB5046" s="5" t="s">
        <v>105</v>
      </c>
      <c r="AC5046" s="5" t="s">
        <v>506</v>
      </c>
      <c r="AD5046" s="8"/>
      <c r="AE5046" s="5" t="s">
        <v>41</v>
      </c>
      <c r="AI5046" s="5" t="s">
        <v>289</v>
      </c>
      <c r="AJ5046" s="8" t="s">
        <v>59</v>
      </c>
      <c r="AK5046" s="8" t="s">
        <v>59</v>
      </c>
      <c r="AL5046" s="9" t="s">
        <v>264</v>
      </c>
    </row>
    <row r="5047" spans="1:38" hidden="1" x14ac:dyDescent="0.2">
      <c r="A5047" s="12">
        <v>4095</v>
      </c>
      <c r="B5047" s="12">
        <v>174</v>
      </c>
      <c r="C5047" s="11" t="s">
        <v>1691</v>
      </c>
      <c r="D5047" s="11" t="s">
        <v>1692</v>
      </c>
      <c r="E5047" s="12">
        <v>2002</v>
      </c>
      <c r="F5047" s="11" t="s">
        <v>752</v>
      </c>
      <c r="G5047" s="13">
        <v>0.93935118964878495</v>
      </c>
      <c r="H5047" s="14"/>
      <c r="I5047" s="13"/>
      <c r="J5047" s="11"/>
      <c r="K5047" s="11"/>
      <c r="L5047" s="11" t="s">
        <v>259</v>
      </c>
      <c r="M5047" s="11" t="s">
        <v>57</v>
      </c>
      <c r="N5047" s="12" t="s">
        <v>67</v>
      </c>
      <c r="O5047" s="11" t="s">
        <v>48</v>
      </c>
      <c r="P5047" s="11" t="s">
        <v>626</v>
      </c>
      <c r="Q5047" s="11"/>
      <c r="R5047" s="14"/>
      <c r="S5047" s="11" t="s">
        <v>37</v>
      </c>
      <c r="T5047" s="11"/>
      <c r="X5047" s="5" t="s">
        <v>33</v>
      </c>
      <c r="Y5047" s="5" t="s">
        <v>32</v>
      </c>
      <c r="Z5047" s="5" t="s">
        <v>20</v>
      </c>
      <c r="AA5047" s="9"/>
      <c r="AB5047" s="5" t="s">
        <v>105</v>
      </c>
      <c r="AC5047" s="5" t="s">
        <v>506</v>
      </c>
      <c r="AD5047" s="8"/>
      <c r="AE5047" s="5" t="s">
        <v>41</v>
      </c>
      <c r="AI5047" s="5" t="s">
        <v>289</v>
      </c>
      <c r="AJ5047" s="8" t="s">
        <v>59</v>
      </c>
      <c r="AK5047" s="8" t="s">
        <v>59</v>
      </c>
      <c r="AL5047" s="9" t="s">
        <v>264</v>
      </c>
    </row>
    <row r="5048" spans="1:38" hidden="1" x14ac:dyDescent="0.2">
      <c r="A5048" s="12">
        <v>4095</v>
      </c>
      <c r="B5048" s="12">
        <v>175</v>
      </c>
      <c r="C5048" s="11" t="s">
        <v>1691</v>
      </c>
      <c r="D5048" s="11" t="s">
        <v>1692</v>
      </c>
      <c r="E5048" s="12">
        <v>2002</v>
      </c>
      <c r="F5048" s="11" t="s">
        <v>752</v>
      </c>
      <c r="G5048" s="13">
        <v>0.93719603139294105</v>
      </c>
      <c r="H5048" s="14"/>
      <c r="I5048" s="13"/>
      <c r="J5048" s="11"/>
      <c r="K5048" s="11"/>
      <c r="L5048" s="11" t="s">
        <v>139</v>
      </c>
      <c r="M5048" s="11" t="s">
        <v>57</v>
      </c>
      <c r="N5048" s="12" t="s">
        <v>67</v>
      </c>
      <c r="O5048" s="11" t="s">
        <v>48</v>
      </c>
      <c r="P5048" s="11" t="s">
        <v>626</v>
      </c>
      <c r="Q5048" s="11"/>
      <c r="R5048" s="14"/>
      <c r="S5048" s="11" t="s">
        <v>37</v>
      </c>
      <c r="T5048" s="11"/>
      <c r="X5048" s="5" t="s">
        <v>33</v>
      </c>
      <c r="Y5048" s="5" t="s">
        <v>32</v>
      </c>
      <c r="Z5048" s="5" t="s">
        <v>20</v>
      </c>
      <c r="AA5048" s="9"/>
      <c r="AB5048" s="5" t="s">
        <v>105</v>
      </c>
      <c r="AC5048" s="5" t="s">
        <v>506</v>
      </c>
      <c r="AD5048" s="8"/>
      <c r="AE5048" s="5" t="s">
        <v>41</v>
      </c>
      <c r="AI5048" s="5" t="s">
        <v>289</v>
      </c>
      <c r="AJ5048" s="8" t="s">
        <v>59</v>
      </c>
      <c r="AK5048" s="8" t="s">
        <v>59</v>
      </c>
      <c r="AL5048" s="9" t="s">
        <v>264</v>
      </c>
    </row>
    <row r="5049" spans="1:38" hidden="1" x14ac:dyDescent="0.2">
      <c r="A5049" s="12">
        <v>4095</v>
      </c>
      <c r="B5049" s="12">
        <v>176</v>
      </c>
      <c r="C5049" s="11" t="s">
        <v>1691</v>
      </c>
      <c r="D5049" s="11" t="s">
        <v>1692</v>
      </c>
      <c r="E5049" s="12">
        <v>2002</v>
      </c>
      <c r="F5049" s="11" t="s">
        <v>752</v>
      </c>
      <c r="G5049" s="13">
        <v>0.93725874633186101</v>
      </c>
      <c r="H5049" s="14"/>
      <c r="I5049" s="13"/>
      <c r="J5049" s="11"/>
      <c r="K5049" s="11"/>
      <c r="L5049" s="11" t="s">
        <v>499</v>
      </c>
      <c r="M5049" s="11" t="s">
        <v>57</v>
      </c>
      <c r="N5049" s="12" t="s">
        <v>67</v>
      </c>
      <c r="O5049" s="11" t="s">
        <v>48</v>
      </c>
      <c r="P5049" s="11" t="s">
        <v>626</v>
      </c>
      <c r="Q5049" s="11"/>
      <c r="R5049" s="14"/>
      <c r="S5049" s="11" t="s">
        <v>37</v>
      </c>
      <c r="T5049" s="11"/>
      <c r="X5049" s="5" t="s">
        <v>33</v>
      </c>
      <c r="Y5049" s="5" t="s">
        <v>32</v>
      </c>
      <c r="Z5049" s="5" t="s">
        <v>20</v>
      </c>
      <c r="AA5049" s="9"/>
      <c r="AB5049" s="5" t="s">
        <v>105</v>
      </c>
      <c r="AC5049" s="5" t="s">
        <v>506</v>
      </c>
      <c r="AD5049" s="8"/>
      <c r="AE5049" s="5" t="s">
        <v>41</v>
      </c>
      <c r="AI5049" s="5" t="s">
        <v>289</v>
      </c>
      <c r="AJ5049" s="8" t="s">
        <v>59</v>
      </c>
      <c r="AK5049" s="8" t="s">
        <v>59</v>
      </c>
      <c r="AL5049" s="9" t="s">
        <v>264</v>
      </c>
    </row>
    <row r="5050" spans="1:38" hidden="1" x14ac:dyDescent="0.2">
      <c r="A5050" s="12">
        <v>4095</v>
      </c>
      <c r="B5050" s="12">
        <v>177</v>
      </c>
      <c r="C5050" s="11" t="s">
        <v>1691</v>
      </c>
      <c r="D5050" s="11" t="s">
        <v>1692</v>
      </c>
      <c r="E5050" s="12">
        <v>2002</v>
      </c>
      <c r="F5050" s="11" t="s">
        <v>752</v>
      </c>
      <c r="G5050" s="13">
        <v>0.93330341975761699</v>
      </c>
      <c r="H5050" s="14"/>
      <c r="I5050" s="13"/>
      <c r="J5050" s="11"/>
      <c r="K5050" s="11"/>
      <c r="L5050" s="11" t="s">
        <v>801</v>
      </c>
      <c r="M5050" s="11" t="s">
        <v>57</v>
      </c>
      <c r="N5050" s="12" t="s">
        <v>67</v>
      </c>
      <c r="O5050" s="11" t="s">
        <v>48</v>
      </c>
      <c r="P5050" s="11" t="s">
        <v>626</v>
      </c>
      <c r="Q5050" s="11"/>
      <c r="R5050" s="14"/>
      <c r="S5050" s="11" t="s">
        <v>37</v>
      </c>
      <c r="T5050" s="11"/>
      <c r="X5050" s="5" t="s">
        <v>33</v>
      </c>
      <c r="Y5050" s="5" t="s">
        <v>32</v>
      </c>
      <c r="Z5050" s="5" t="s">
        <v>20</v>
      </c>
      <c r="AA5050" s="9"/>
      <c r="AB5050" s="5" t="s">
        <v>105</v>
      </c>
      <c r="AC5050" s="5" t="s">
        <v>506</v>
      </c>
      <c r="AD5050" s="8"/>
      <c r="AE5050" s="5" t="s">
        <v>41</v>
      </c>
      <c r="AI5050" s="5" t="s">
        <v>289</v>
      </c>
      <c r="AJ5050" s="8" t="s">
        <v>59</v>
      </c>
      <c r="AK5050" s="8" t="s">
        <v>59</v>
      </c>
      <c r="AL5050" s="9" t="s">
        <v>264</v>
      </c>
    </row>
    <row r="5051" spans="1:38" hidden="1" x14ac:dyDescent="0.2">
      <c r="A5051" s="12">
        <v>4095</v>
      </c>
      <c r="B5051" s="12">
        <v>178</v>
      </c>
      <c r="C5051" s="11" t="s">
        <v>1691</v>
      </c>
      <c r="D5051" s="11" t="s">
        <v>1692</v>
      </c>
      <c r="E5051" s="12">
        <v>2002</v>
      </c>
      <c r="F5051" s="11" t="s">
        <v>752</v>
      </c>
      <c r="G5051" s="13">
        <v>0.92846161779409797</v>
      </c>
      <c r="H5051" s="14"/>
      <c r="I5051" s="13"/>
      <c r="J5051" s="11"/>
      <c r="K5051" s="11"/>
      <c r="L5051" s="11" t="s">
        <v>796</v>
      </c>
      <c r="M5051" s="11" t="s">
        <v>57</v>
      </c>
      <c r="N5051" s="12" t="s">
        <v>67</v>
      </c>
      <c r="O5051" s="11" t="s">
        <v>48</v>
      </c>
      <c r="P5051" s="11" t="s">
        <v>626</v>
      </c>
      <c r="Q5051" s="11"/>
      <c r="R5051" s="14"/>
      <c r="S5051" s="11" t="s">
        <v>37</v>
      </c>
      <c r="T5051" s="11"/>
      <c r="X5051" s="5" t="s">
        <v>33</v>
      </c>
      <c r="Y5051" s="5" t="s">
        <v>32</v>
      </c>
      <c r="Z5051" s="5" t="s">
        <v>20</v>
      </c>
      <c r="AA5051" s="9"/>
      <c r="AB5051" s="5" t="s">
        <v>105</v>
      </c>
      <c r="AC5051" s="5" t="s">
        <v>506</v>
      </c>
      <c r="AD5051" s="8"/>
      <c r="AE5051" s="5" t="s">
        <v>41</v>
      </c>
      <c r="AI5051" s="5" t="s">
        <v>289</v>
      </c>
      <c r="AJ5051" s="8" t="s">
        <v>59</v>
      </c>
      <c r="AK5051" s="8" t="s">
        <v>59</v>
      </c>
      <c r="AL5051" s="9" t="s">
        <v>264</v>
      </c>
    </row>
    <row r="5052" spans="1:38" hidden="1" x14ac:dyDescent="0.2">
      <c r="A5052" s="12">
        <v>4095</v>
      </c>
      <c r="B5052" s="12">
        <v>179</v>
      </c>
      <c r="C5052" s="11" t="s">
        <v>1691</v>
      </c>
      <c r="D5052" s="11" t="s">
        <v>1692</v>
      </c>
      <c r="E5052" s="12">
        <v>2002</v>
      </c>
      <c r="F5052" s="11" t="s">
        <v>752</v>
      </c>
      <c r="G5052" s="13">
        <v>0.92648788606143695</v>
      </c>
      <c r="H5052" s="14"/>
      <c r="I5052" s="13"/>
      <c r="J5052" s="11"/>
      <c r="K5052" s="11"/>
      <c r="L5052" s="11" t="s">
        <v>797</v>
      </c>
      <c r="M5052" s="11" t="s">
        <v>57</v>
      </c>
      <c r="N5052" s="12" t="s">
        <v>67</v>
      </c>
      <c r="O5052" s="11" t="s">
        <v>48</v>
      </c>
      <c r="P5052" s="11" t="s">
        <v>626</v>
      </c>
      <c r="Q5052" s="11"/>
      <c r="R5052" s="14"/>
      <c r="S5052" s="11" t="s">
        <v>37</v>
      </c>
      <c r="T5052" s="11"/>
      <c r="X5052" s="5" t="s">
        <v>33</v>
      </c>
      <c r="Y5052" s="5" t="s">
        <v>32</v>
      </c>
      <c r="Z5052" s="5" t="s">
        <v>20</v>
      </c>
      <c r="AA5052" s="9"/>
      <c r="AB5052" s="5" t="s">
        <v>105</v>
      </c>
      <c r="AC5052" s="5" t="s">
        <v>506</v>
      </c>
      <c r="AD5052" s="8"/>
      <c r="AE5052" s="5" t="s">
        <v>41</v>
      </c>
      <c r="AI5052" s="5" t="s">
        <v>289</v>
      </c>
      <c r="AJ5052" s="8" t="s">
        <v>59</v>
      </c>
      <c r="AK5052" s="8" t="s">
        <v>59</v>
      </c>
      <c r="AL5052" s="9" t="s">
        <v>264</v>
      </c>
    </row>
    <row r="5053" spans="1:38" hidden="1" x14ac:dyDescent="0.2">
      <c r="A5053" s="12">
        <v>4095</v>
      </c>
      <c r="B5053" s="12">
        <v>180</v>
      </c>
      <c r="C5053" s="11" t="s">
        <v>1691</v>
      </c>
      <c r="D5053" s="11" t="s">
        <v>1692</v>
      </c>
      <c r="E5053" s="12">
        <v>2002</v>
      </c>
      <c r="F5053" s="11" t="s">
        <v>752</v>
      </c>
      <c r="G5053" s="13">
        <v>0.92677788194821997</v>
      </c>
      <c r="H5053" s="14"/>
      <c r="I5053" s="13"/>
      <c r="J5053" s="11"/>
      <c r="K5053" s="11"/>
      <c r="L5053" s="11" t="s">
        <v>100</v>
      </c>
      <c r="M5053" s="11" t="s">
        <v>57</v>
      </c>
      <c r="N5053" s="12" t="s">
        <v>67</v>
      </c>
      <c r="O5053" s="11" t="s">
        <v>48</v>
      </c>
      <c r="P5053" s="11" t="s">
        <v>626</v>
      </c>
      <c r="Q5053" s="11"/>
      <c r="R5053" s="14"/>
      <c r="S5053" s="11" t="s">
        <v>37</v>
      </c>
      <c r="T5053" s="11"/>
      <c r="X5053" s="5" t="s">
        <v>33</v>
      </c>
      <c r="Y5053" s="5" t="s">
        <v>32</v>
      </c>
      <c r="Z5053" s="5" t="s">
        <v>20</v>
      </c>
      <c r="AA5053" s="9"/>
      <c r="AB5053" s="5" t="s">
        <v>105</v>
      </c>
      <c r="AC5053" s="5" t="s">
        <v>506</v>
      </c>
      <c r="AD5053" s="8"/>
      <c r="AE5053" s="5" t="s">
        <v>41</v>
      </c>
      <c r="AI5053" s="5" t="s">
        <v>289</v>
      </c>
      <c r="AJ5053" s="8" t="s">
        <v>59</v>
      </c>
      <c r="AK5053" s="8" t="s">
        <v>59</v>
      </c>
      <c r="AL5053" s="9" t="s">
        <v>264</v>
      </c>
    </row>
    <row r="5054" spans="1:38" hidden="1" x14ac:dyDescent="0.2">
      <c r="A5054" s="12">
        <v>4095</v>
      </c>
      <c r="B5054" s="12">
        <v>181</v>
      </c>
      <c r="C5054" s="11" t="s">
        <v>1691</v>
      </c>
      <c r="D5054" s="11" t="s">
        <v>1692</v>
      </c>
      <c r="E5054" s="12">
        <v>2002</v>
      </c>
      <c r="F5054" s="11" t="s">
        <v>752</v>
      </c>
      <c r="G5054" s="13">
        <v>0.92714130755614599</v>
      </c>
      <c r="H5054" s="14"/>
      <c r="I5054" s="13"/>
      <c r="J5054" s="11"/>
      <c r="K5054" s="11"/>
      <c r="L5054" s="11" t="s">
        <v>802</v>
      </c>
      <c r="M5054" s="11" t="s">
        <v>57</v>
      </c>
      <c r="N5054" s="12" t="s">
        <v>67</v>
      </c>
      <c r="O5054" s="11" t="s">
        <v>48</v>
      </c>
      <c r="P5054" s="11" t="s">
        <v>626</v>
      </c>
      <c r="Q5054" s="11"/>
      <c r="R5054" s="14"/>
      <c r="S5054" s="11" t="s">
        <v>37</v>
      </c>
      <c r="T5054" s="11"/>
      <c r="X5054" s="5" t="s">
        <v>33</v>
      </c>
      <c r="Y5054" s="5" t="s">
        <v>32</v>
      </c>
      <c r="Z5054" s="5" t="s">
        <v>20</v>
      </c>
      <c r="AA5054" s="9"/>
      <c r="AB5054" s="5" t="s">
        <v>105</v>
      </c>
      <c r="AC5054" s="5" t="s">
        <v>506</v>
      </c>
      <c r="AD5054" s="8"/>
      <c r="AE5054" s="5" t="s">
        <v>41</v>
      </c>
      <c r="AI5054" s="5" t="s">
        <v>289</v>
      </c>
      <c r="AJ5054" s="8" t="s">
        <v>59</v>
      </c>
      <c r="AK5054" s="8" t="s">
        <v>59</v>
      </c>
      <c r="AL5054" s="9" t="s">
        <v>264</v>
      </c>
    </row>
    <row r="5055" spans="1:38" hidden="1" x14ac:dyDescent="0.2">
      <c r="A5055" s="12">
        <v>4095</v>
      </c>
      <c r="B5055" s="12">
        <v>182</v>
      </c>
      <c r="C5055" s="11" t="s">
        <v>1691</v>
      </c>
      <c r="D5055" s="11" t="s">
        <v>1692</v>
      </c>
      <c r="E5055" s="12">
        <v>2002</v>
      </c>
      <c r="F5055" s="11" t="s">
        <v>752</v>
      </c>
      <c r="G5055" s="13">
        <v>0.92733781395136605</v>
      </c>
      <c r="H5055" s="14"/>
      <c r="I5055" s="13"/>
      <c r="J5055" s="11"/>
      <c r="K5055" s="11"/>
      <c r="L5055" s="11" t="s">
        <v>798</v>
      </c>
      <c r="M5055" s="11" t="s">
        <v>57</v>
      </c>
      <c r="N5055" s="12" t="s">
        <v>67</v>
      </c>
      <c r="O5055" s="11" t="s">
        <v>48</v>
      </c>
      <c r="P5055" s="11" t="s">
        <v>626</v>
      </c>
      <c r="Q5055" s="11"/>
      <c r="R5055" s="14"/>
      <c r="S5055" s="11" t="s">
        <v>37</v>
      </c>
      <c r="T5055" s="11"/>
      <c r="X5055" s="5" t="s">
        <v>33</v>
      </c>
      <c r="Y5055" s="5" t="s">
        <v>32</v>
      </c>
      <c r="Z5055" s="5" t="s">
        <v>20</v>
      </c>
      <c r="AA5055" s="9"/>
      <c r="AB5055" s="5" t="s">
        <v>105</v>
      </c>
      <c r="AC5055" s="5" t="s">
        <v>506</v>
      </c>
      <c r="AD5055" s="8"/>
      <c r="AE5055" s="5" t="s">
        <v>41</v>
      </c>
      <c r="AI5055" s="5" t="s">
        <v>289</v>
      </c>
      <c r="AJ5055" s="8" t="s">
        <v>59</v>
      </c>
      <c r="AK5055" s="8" t="s">
        <v>59</v>
      </c>
      <c r="AL5055" s="9" t="s">
        <v>264</v>
      </c>
    </row>
    <row r="5056" spans="1:38" hidden="1" x14ac:dyDescent="0.2">
      <c r="A5056" s="12">
        <v>4095</v>
      </c>
      <c r="B5056" s="12">
        <v>183</v>
      </c>
      <c r="C5056" s="11" t="s">
        <v>1691</v>
      </c>
      <c r="D5056" s="11" t="s">
        <v>1692</v>
      </c>
      <c r="E5056" s="12">
        <v>2002</v>
      </c>
      <c r="F5056" s="11" t="s">
        <v>752</v>
      </c>
      <c r="G5056" s="13">
        <v>0.92747669846922798</v>
      </c>
      <c r="H5056" s="14"/>
      <c r="I5056" s="13"/>
      <c r="J5056" s="11"/>
      <c r="K5056" s="11"/>
      <c r="L5056" s="11" t="s">
        <v>494</v>
      </c>
      <c r="M5056" s="11" t="s">
        <v>57</v>
      </c>
      <c r="N5056" s="12" t="s">
        <v>67</v>
      </c>
      <c r="O5056" s="11" t="s">
        <v>48</v>
      </c>
      <c r="P5056" s="11" t="s">
        <v>626</v>
      </c>
      <c r="Q5056" s="11"/>
      <c r="R5056" s="14"/>
      <c r="S5056" s="11" t="s">
        <v>37</v>
      </c>
      <c r="T5056" s="11"/>
      <c r="X5056" s="5" t="s">
        <v>33</v>
      </c>
      <c r="Y5056" s="5" t="s">
        <v>32</v>
      </c>
      <c r="Z5056" s="5" t="s">
        <v>20</v>
      </c>
      <c r="AA5056" s="9"/>
      <c r="AB5056" s="5" t="s">
        <v>105</v>
      </c>
      <c r="AC5056" s="5" t="s">
        <v>506</v>
      </c>
      <c r="AD5056" s="8"/>
      <c r="AE5056" s="5" t="s">
        <v>41</v>
      </c>
      <c r="AI5056" s="5" t="s">
        <v>289</v>
      </c>
      <c r="AJ5056" s="8" t="s">
        <v>59</v>
      </c>
      <c r="AK5056" s="8" t="s">
        <v>59</v>
      </c>
      <c r="AL5056" s="9" t="s">
        <v>264</v>
      </c>
    </row>
    <row r="5057" spans="1:38" hidden="1" x14ac:dyDescent="0.2">
      <c r="A5057" s="12">
        <v>4095</v>
      </c>
      <c r="B5057" s="12">
        <v>184</v>
      </c>
      <c r="C5057" s="11" t="s">
        <v>1691</v>
      </c>
      <c r="D5057" s="11" t="s">
        <v>1692</v>
      </c>
      <c r="E5057" s="12">
        <v>2002</v>
      </c>
      <c r="F5057" s="11" t="s">
        <v>752</v>
      </c>
      <c r="G5057" s="13">
        <v>0.92683901025434701</v>
      </c>
      <c r="H5057" s="14"/>
      <c r="I5057" s="13"/>
      <c r="J5057" s="11"/>
      <c r="K5057" s="11"/>
      <c r="L5057" s="11" t="s">
        <v>799</v>
      </c>
      <c r="M5057" s="11" t="s">
        <v>57</v>
      </c>
      <c r="N5057" s="12" t="s">
        <v>67</v>
      </c>
      <c r="O5057" s="11" t="s">
        <v>48</v>
      </c>
      <c r="P5057" s="11" t="s">
        <v>626</v>
      </c>
      <c r="Q5057" s="11"/>
      <c r="R5057" s="14"/>
      <c r="S5057" s="11" t="s">
        <v>37</v>
      </c>
      <c r="T5057" s="11"/>
      <c r="X5057" s="5" t="s">
        <v>33</v>
      </c>
      <c r="Y5057" s="5" t="s">
        <v>32</v>
      </c>
      <c r="Z5057" s="5" t="s">
        <v>20</v>
      </c>
      <c r="AA5057" s="9"/>
      <c r="AB5057" s="5" t="s">
        <v>105</v>
      </c>
      <c r="AC5057" s="5" t="s">
        <v>506</v>
      </c>
      <c r="AD5057" s="8"/>
      <c r="AE5057" s="5" t="s">
        <v>41</v>
      </c>
      <c r="AI5057" s="5" t="s">
        <v>289</v>
      </c>
      <c r="AJ5057" s="8" t="s">
        <v>59</v>
      </c>
      <c r="AK5057" s="8" t="s">
        <v>59</v>
      </c>
      <c r="AL5057" s="9" t="s">
        <v>264</v>
      </c>
    </row>
    <row r="5058" spans="1:38" hidden="1" x14ac:dyDescent="0.2">
      <c r="A5058" s="12">
        <v>4095</v>
      </c>
      <c r="B5058" s="12">
        <v>185</v>
      </c>
      <c r="C5058" s="11" t="s">
        <v>1691</v>
      </c>
      <c r="D5058" s="11" t="s">
        <v>1692</v>
      </c>
      <c r="E5058" s="12">
        <v>2002</v>
      </c>
      <c r="F5058" s="11" t="s">
        <v>752</v>
      </c>
      <c r="G5058" s="13">
        <v>0.92237336624958699</v>
      </c>
      <c r="H5058" s="14"/>
      <c r="I5058" s="13"/>
      <c r="J5058" s="11"/>
      <c r="K5058" s="11"/>
      <c r="L5058" s="11" t="s">
        <v>846</v>
      </c>
      <c r="M5058" s="11" t="s">
        <v>57</v>
      </c>
      <c r="N5058" s="12" t="s">
        <v>67</v>
      </c>
      <c r="O5058" s="11" t="s">
        <v>48</v>
      </c>
      <c r="P5058" s="11" t="s">
        <v>626</v>
      </c>
      <c r="Q5058" s="11"/>
      <c r="R5058" s="14"/>
      <c r="S5058" s="11" t="s">
        <v>37</v>
      </c>
      <c r="T5058" s="11"/>
      <c r="X5058" s="5" t="s">
        <v>33</v>
      </c>
      <c r="Y5058" s="5" t="s">
        <v>32</v>
      </c>
      <c r="Z5058" s="5" t="s">
        <v>20</v>
      </c>
      <c r="AA5058" s="9"/>
      <c r="AB5058" s="5" t="s">
        <v>105</v>
      </c>
      <c r="AC5058" s="5" t="s">
        <v>506</v>
      </c>
      <c r="AD5058" s="8"/>
      <c r="AE5058" s="5" t="s">
        <v>41</v>
      </c>
      <c r="AI5058" s="5" t="s">
        <v>289</v>
      </c>
      <c r="AJ5058" s="8" t="s">
        <v>59</v>
      </c>
      <c r="AK5058" s="8" t="s">
        <v>59</v>
      </c>
      <c r="AL5058" s="9" t="s">
        <v>264</v>
      </c>
    </row>
    <row r="5059" spans="1:38" hidden="1" x14ac:dyDescent="0.2">
      <c r="A5059" s="12">
        <v>4095</v>
      </c>
      <c r="B5059" s="12">
        <v>186</v>
      </c>
      <c r="C5059" s="11" t="s">
        <v>1691</v>
      </c>
      <c r="D5059" s="11" t="s">
        <v>1692</v>
      </c>
      <c r="E5059" s="12">
        <v>2002</v>
      </c>
      <c r="F5059" s="11" t="s">
        <v>752</v>
      </c>
      <c r="G5059" s="13">
        <v>0.91458492663916602</v>
      </c>
      <c r="H5059" s="14"/>
      <c r="I5059" s="13"/>
      <c r="J5059" s="11"/>
      <c r="K5059" s="11"/>
      <c r="L5059" s="11" t="s">
        <v>847</v>
      </c>
      <c r="M5059" s="11" t="s">
        <v>57</v>
      </c>
      <c r="N5059" s="12" t="s">
        <v>67</v>
      </c>
      <c r="O5059" s="11" t="s">
        <v>48</v>
      </c>
      <c r="P5059" s="11" t="s">
        <v>626</v>
      </c>
      <c r="Q5059" s="11"/>
      <c r="R5059" s="14"/>
      <c r="S5059" s="11" t="s">
        <v>37</v>
      </c>
      <c r="T5059" s="11"/>
      <c r="X5059" s="5" t="s">
        <v>33</v>
      </c>
      <c r="Y5059" s="5" t="s">
        <v>32</v>
      </c>
      <c r="Z5059" s="5" t="s">
        <v>20</v>
      </c>
      <c r="AA5059" s="9"/>
      <c r="AB5059" s="5" t="s">
        <v>105</v>
      </c>
      <c r="AC5059" s="5" t="s">
        <v>506</v>
      </c>
      <c r="AD5059" s="8"/>
      <c r="AE5059" s="5" t="s">
        <v>41</v>
      </c>
      <c r="AI5059" s="5" t="s">
        <v>289</v>
      </c>
      <c r="AJ5059" s="8" t="s">
        <v>59</v>
      </c>
      <c r="AK5059" s="8" t="s">
        <v>59</v>
      </c>
      <c r="AL5059" s="9" t="s">
        <v>264</v>
      </c>
    </row>
    <row r="5060" spans="1:38" hidden="1" x14ac:dyDescent="0.2">
      <c r="A5060" s="12">
        <v>4095</v>
      </c>
      <c r="B5060" s="12">
        <v>187</v>
      </c>
      <c r="C5060" s="11" t="s">
        <v>1691</v>
      </c>
      <c r="D5060" s="11" t="s">
        <v>1692</v>
      </c>
      <c r="E5060" s="12">
        <v>2002</v>
      </c>
      <c r="F5060" s="11" t="s">
        <v>752</v>
      </c>
      <c r="G5060" s="13">
        <v>0.90766908070024899</v>
      </c>
      <c r="H5060" s="14"/>
      <c r="I5060" s="13"/>
      <c r="J5060" s="11"/>
      <c r="K5060" s="11"/>
      <c r="L5060" s="11" t="s">
        <v>377</v>
      </c>
      <c r="M5060" s="11" t="s">
        <v>57</v>
      </c>
      <c r="N5060" s="12" t="s">
        <v>67</v>
      </c>
      <c r="O5060" s="11" t="s">
        <v>48</v>
      </c>
      <c r="P5060" s="11" t="s">
        <v>626</v>
      </c>
      <c r="Q5060" s="11"/>
      <c r="R5060" s="14"/>
      <c r="S5060" s="11" t="s">
        <v>37</v>
      </c>
      <c r="T5060" s="11"/>
      <c r="X5060" s="5" t="s">
        <v>33</v>
      </c>
      <c r="Y5060" s="5" t="s">
        <v>32</v>
      </c>
      <c r="Z5060" s="5" t="s">
        <v>20</v>
      </c>
      <c r="AA5060" s="9"/>
      <c r="AB5060" s="5" t="s">
        <v>105</v>
      </c>
      <c r="AC5060" s="5" t="s">
        <v>506</v>
      </c>
      <c r="AD5060" s="8"/>
      <c r="AE5060" s="5" t="s">
        <v>41</v>
      </c>
      <c r="AI5060" s="5" t="s">
        <v>289</v>
      </c>
      <c r="AJ5060" s="8" t="s">
        <v>59</v>
      </c>
      <c r="AK5060" s="8" t="s">
        <v>59</v>
      </c>
      <c r="AL5060" s="9" t="s">
        <v>264</v>
      </c>
    </row>
    <row r="5061" spans="1:38" hidden="1" x14ac:dyDescent="0.2">
      <c r="A5061" s="12">
        <v>4095</v>
      </c>
      <c r="B5061" s="12">
        <v>188</v>
      </c>
      <c r="C5061" s="11" t="s">
        <v>1691</v>
      </c>
      <c r="D5061" s="11" t="s">
        <v>1692</v>
      </c>
      <c r="E5061" s="12">
        <v>2002</v>
      </c>
      <c r="F5061" s="11" t="s">
        <v>752</v>
      </c>
      <c r="G5061" s="13">
        <v>0.89986183897338301</v>
      </c>
      <c r="H5061" s="14"/>
      <c r="I5061" s="13"/>
      <c r="J5061" s="11"/>
      <c r="K5061" s="11"/>
      <c r="L5061" s="11" t="s">
        <v>496</v>
      </c>
      <c r="M5061" s="11" t="s">
        <v>57</v>
      </c>
      <c r="N5061" s="12" t="s">
        <v>67</v>
      </c>
      <c r="O5061" s="11" t="s">
        <v>48</v>
      </c>
      <c r="P5061" s="11" t="s">
        <v>626</v>
      </c>
      <c r="Q5061" s="11"/>
      <c r="R5061" s="14"/>
      <c r="S5061" s="11" t="s">
        <v>37</v>
      </c>
      <c r="T5061" s="11"/>
      <c r="X5061" s="5" t="s">
        <v>33</v>
      </c>
      <c r="Y5061" s="5" t="s">
        <v>32</v>
      </c>
      <c r="Z5061" s="5" t="s">
        <v>20</v>
      </c>
      <c r="AA5061" s="9"/>
      <c r="AB5061" s="5" t="s">
        <v>105</v>
      </c>
      <c r="AC5061" s="5" t="s">
        <v>506</v>
      </c>
      <c r="AD5061" s="8"/>
      <c r="AE5061" s="5" t="s">
        <v>41</v>
      </c>
      <c r="AI5061" s="5" t="s">
        <v>289</v>
      </c>
      <c r="AJ5061" s="8" t="s">
        <v>59</v>
      </c>
      <c r="AK5061" s="8" t="s">
        <v>59</v>
      </c>
      <c r="AL5061" s="9" t="s">
        <v>264</v>
      </c>
    </row>
    <row r="5062" spans="1:38" hidden="1" x14ac:dyDescent="0.2">
      <c r="A5062" s="12">
        <v>4095</v>
      </c>
      <c r="B5062" s="12">
        <v>189</v>
      </c>
      <c r="C5062" s="11" t="s">
        <v>1691</v>
      </c>
      <c r="D5062" s="11" t="s">
        <v>1692</v>
      </c>
      <c r="E5062" s="12">
        <v>2002</v>
      </c>
      <c r="F5062" s="11" t="s">
        <v>752</v>
      </c>
      <c r="G5062" s="13">
        <v>0.89360041160222103</v>
      </c>
      <c r="H5062" s="14"/>
      <c r="I5062" s="13"/>
      <c r="J5062" s="11"/>
      <c r="K5062" s="11"/>
      <c r="L5062" s="11" t="s">
        <v>355</v>
      </c>
      <c r="M5062" s="11" t="s">
        <v>57</v>
      </c>
      <c r="N5062" s="12" t="s">
        <v>67</v>
      </c>
      <c r="O5062" s="11" t="s">
        <v>48</v>
      </c>
      <c r="P5062" s="11" t="s">
        <v>626</v>
      </c>
      <c r="Q5062" s="11"/>
      <c r="R5062" s="14"/>
      <c r="S5062" s="11" t="s">
        <v>37</v>
      </c>
      <c r="T5062" s="11"/>
      <c r="X5062" s="5" t="s">
        <v>33</v>
      </c>
      <c r="Y5062" s="5" t="s">
        <v>32</v>
      </c>
      <c r="Z5062" s="5" t="s">
        <v>20</v>
      </c>
      <c r="AA5062" s="9"/>
      <c r="AB5062" s="5" t="s">
        <v>105</v>
      </c>
      <c r="AC5062" s="5" t="s">
        <v>506</v>
      </c>
      <c r="AD5062" s="8"/>
      <c r="AE5062" s="5" t="s">
        <v>41</v>
      </c>
      <c r="AI5062" s="5" t="s">
        <v>289</v>
      </c>
      <c r="AJ5062" s="8" t="s">
        <v>59</v>
      </c>
      <c r="AK5062" s="8" t="s">
        <v>59</v>
      </c>
      <c r="AL5062" s="9" t="s">
        <v>264</v>
      </c>
    </row>
    <row r="5063" spans="1:38" hidden="1" x14ac:dyDescent="0.2">
      <c r="A5063" s="12">
        <v>4095</v>
      </c>
      <c r="B5063" s="12">
        <v>190</v>
      </c>
      <c r="C5063" s="11" t="s">
        <v>1691</v>
      </c>
      <c r="D5063" s="11" t="s">
        <v>1692</v>
      </c>
      <c r="E5063" s="12">
        <v>2002</v>
      </c>
      <c r="F5063" s="11" t="s">
        <v>752</v>
      </c>
      <c r="G5063" s="13">
        <v>0.892092092453867</v>
      </c>
      <c r="H5063" s="14"/>
      <c r="I5063" s="13"/>
      <c r="J5063" s="11"/>
      <c r="K5063" s="11"/>
      <c r="L5063" s="11" t="s">
        <v>848</v>
      </c>
      <c r="M5063" s="11" t="s">
        <v>57</v>
      </c>
      <c r="N5063" s="12" t="s">
        <v>67</v>
      </c>
      <c r="O5063" s="11" t="s">
        <v>48</v>
      </c>
      <c r="P5063" s="11" t="s">
        <v>626</v>
      </c>
      <c r="Q5063" s="11"/>
      <c r="R5063" s="14"/>
      <c r="S5063" s="11" t="s">
        <v>37</v>
      </c>
      <c r="T5063" s="11"/>
      <c r="X5063" s="5" t="s">
        <v>33</v>
      </c>
      <c r="Y5063" s="5" t="s">
        <v>32</v>
      </c>
      <c r="Z5063" s="5" t="s">
        <v>20</v>
      </c>
      <c r="AA5063" s="9"/>
      <c r="AB5063" s="5" t="s">
        <v>105</v>
      </c>
      <c r="AC5063" s="5" t="s">
        <v>506</v>
      </c>
      <c r="AD5063" s="8"/>
      <c r="AE5063" s="5" t="s">
        <v>41</v>
      </c>
      <c r="AI5063" s="5" t="s">
        <v>289</v>
      </c>
      <c r="AJ5063" s="8" t="s">
        <v>59</v>
      </c>
      <c r="AK5063" s="8" t="s">
        <v>59</v>
      </c>
      <c r="AL5063" s="9" t="s">
        <v>264</v>
      </c>
    </row>
    <row r="5064" spans="1:38" hidden="1" x14ac:dyDescent="0.2">
      <c r="A5064" s="12">
        <v>4095</v>
      </c>
      <c r="B5064" s="12">
        <v>191</v>
      </c>
      <c r="C5064" s="11" t="s">
        <v>1691</v>
      </c>
      <c r="D5064" s="11" t="s">
        <v>1692</v>
      </c>
      <c r="E5064" s="12">
        <v>2002</v>
      </c>
      <c r="F5064" s="11" t="s">
        <v>752</v>
      </c>
      <c r="G5064" s="13">
        <v>0.89310396334506104</v>
      </c>
      <c r="H5064" s="14"/>
      <c r="I5064" s="13"/>
      <c r="J5064" s="11"/>
      <c r="K5064" s="11"/>
      <c r="L5064" s="11" t="s">
        <v>258</v>
      </c>
      <c r="M5064" s="11" t="s">
        <v>57</v>
      </c>
      <c r="N5064" s="12" t="s">
        <v>67</v>
      </c>
      <c r="O5064" s="11" t="s">
        <v>48</v>
      </c>
      <c r="P5064" s="11" t="s">
        <v>626</v>
      </c>
      <c r="Q5064" s="11"/>
      <c r="R5064" s="14"/>
      <c r="S5064" s="11" t="s">
        <v>37</v>
      </c>
      <c r="T5064" s="11"/>
      <c r="X5064" s="5" t="s">
        <v>33</v>
      </c>
      <c r="Y5064" s="5" t="s">
        <v>32</v>
      </c>
      <c r="Z5064" s="5" t="s">
        <v>20</v>
      </c>
      <c r="AA5064" s="9"/>
      <c r="AB5064" s="5" t="s">
        <v>105</v>
      </c>
      <c r="AC5064" s="5" t="s">
        <v>506</v>
      </c>
      <c r="AD5064" s="8"/>
      <c r="AE5064" s="5" t="s">
        <v>41</v>
      </c>
      <c r="AI5064" s="5" t="s">
        <v>289</v>
      </c>
      <c r="AJ5064" s="8" t="s">
        <v>59</v>
      </c>
      <c r="AK5064" s="8" t="s">
        <v>59</v>
      </c>
      <c r="AL5064" s="9" t="s">
        <v>264</v>
      </c>
    </row>
    <row r="5065" spans="1:38" hidden="1" x14ac:dyDescent="0.2">
      <c r="A5065" s="12">
        <v>4095</v>
      </c>
      <c r="B5065" s="12">
        <v>192</v>
      </c>
      <c r="C5065" s="11" t="s">
        <v>1691</v>
      </c>
      <c r="D5065" s="11" t="s">
        <v>1692</v>
      </c>
      <c r="E5065" s="12">
        <v>2002</v>
      </c>
      <c r="F5065" s="11" t="s">
        <v>752</v>
      </c>
      <c r="G5065" s="13">
        <v>0.89386219378799403</v>
      </c>
      <c r="H5065" s="14"/>
      <c r="I5065" s="13"/>
      <c r="J5065" s="11"/>
      <c r="K5065" s="11"/>
      <c r="L5065" s="11" t="s">
        <v>1442</v>
      </c>
      <c r="M5065" s="11" t="s">
        <v>57</v>
      </c>
      <c r="N5065" s="12" t="s">
        <v>67</v>
      </c>
      <c r="O5065" s="11" t="s">
        <v>48</v>
      </c>
      <c r="P5065" s="11" t="s">
        <v>626</v>
      </c>
      <c r="Q5065" s="11"/>
      <c r="R5065" s="14"/>
      <c r="S5065" s="11" t="s">
        <v>37</v>
      </c>
      <c r="T5065" s="11"/>
      <c r="X5065" s="5" t="s">
        <v>33</v>
      </c>
      <c r="Y5065" s="5" t="s">
        <v>32</v>
      </c>
      <c r="Z5065" s="5" t="s">
        <v>20</v>
      </c>
      <c r="AA5065" s="9"/>
      <c r="AB5065" s="5" t="s">
        <v>105</v>
      </c>
      <c r="AC5065" s="5" t="s">
        <v>506</v>
      </c>
      <c r="AD5065" s="8"/>
      <c r="AE5065" s="5" t="s">
        <v>41</v>
      </c>
      <c r="AI5065" s="5" t="s">
        <v>289</v>
      </c>
      <c r="AJ5065" s="8" t="s">
        <v>59</v>
      </c>
      <c r="AK5065" s="8" t="s">
        <v>59</v>
      </c>
      <c r="AL5065" s="9" t="s">
        <v>264</v>
      </c>
    </row>
    <row r="5066" spans="1:38" hidden="1" x14ac:dyDescent="0.2">
      <c r="A5066" s="12">
        <v>4095</v>
      </c>
      <c r="B5066" s="12">
        <v>193</v>
      </c>
      <c r="C5066" s="11" t="s">
        <v>1691</v>
      </c>
      <c r="D5066" s="11" t="s">
        <v>1692</v>
      </c>
      <c r="E5066" s="12">
        <v>2002</v>
      </c>
      <c r="F5066" s="11" t="s">
        <v>752</v>
      </c>
      <c r="G5066" s="13">
        <v>0.89292145327412697</v>
      </c>
      <c r="H5066" s="14"/>
      <c r="I5066" s="13"/>
      <c r="J5066" s="11"/>
      <c r="K5066" s="11"/>
      <c r="L5066" s="11" t="s">
        <v>1443</v>
      </c>
      <c r="M5066" s="11" t="s">
        <v>57</v>
      </c>
      <c r="N5066" s="12" t="s">
        <v>67</v>
      </c>
      <c r="O5066" s="11" t="s">
        <v>48</v>
      </c>
      <c r="P5066" s="11" t="s">
        <v>626</v>
      </c>
      <c r="Q5066" s="11"/>
      <c r="R5066" s="14"/>
      <c r="S5066" s="11" t="s">
        <v>37</v>
      </c>
      <c r="T5066" s="11"/>
      <c r="X5066" s="5" t="s">
        <v>33</v>
      </c>
      <c r="Y5066" s="5" t="s">
        <v>32</v>
      </c>
      <c r="Z5066" s="5" t="s">
        <v>20</v>
      </c>
      <c r="AA5066" s="9"/>
      <c r="AB5066" s="5" t="s">
        <v>105</v>
      </c>
      <c r="AC5066" s="5" t="s">
        <v>506</v>
      </c>
      <c r="AD5066" s="8"/>
      <c r="AE5066" s="5" t="s">
        <v>41</v>
      </c>
      <c r="AI5066" s="5" t="s">
        <v>289</v>
      </c>
      <c r="AJ5066" s="8" t="s">
        <v>59</v>
      </c>
      <c r="AK5066" s="8" t="s">
        <v>59</v>
      </c>
      <c r="AL5066" s="9" t="s">
        <v>264</v>
      </c>
    </row>
    <row r="5067" spans="1:38" hidden="1" x14ac:dyDescent="0.2">
      <c r="A5067" s="12">
        <v>4095</v>
      </c>
      <c r="B5067" s="12">
        <v>194</v>
      </c>
      <c r="C5067" s="11" t="s">
        <v>1691</v>
      </c>
      <c r="D5067" s="11" t="s">
        <v>1692</v>
      </c>
      <c r="E5067" s="12">
        <v>2002</v>
      </c>
      <c r="F5067" s="11" t="s">
        <v>752</v>
      </c>
      <c r="G5067" s="13">
        <v>0.88963460294226104</v>
      </c>
      <c r="H5067" s="14"/>
      <c r="I5067" s="13"/>
      <c r="J5067" s="11"/>
      <c r="K5067" s="11"/>
      <c r="L5067" s="11" t="s">
        <v>97</v>
      </c>
      <c r="M5067" s="11" t="s">
        <v>57</v>
      </c>
      <c r="N5067" s="12" t="s">
        <v>67</v>
      </c>
      <c r="O5067" s="11" t="s">
        <v>48</v>
      </c>
      <c r="P5067" s="11" t="s">
        <v>626</v>
      </c>
      <c r="Q5067" s="11"/>
      <c r="R5067" s="14"/>
      <c r="S5067" s="11" t="s">
        <v>37</v>
      </c>
      <c r="T5067" s="11"/>
      <c r="X5067" s="5" t="s">
        <v>33</v>
      </c>
      <c r="Y5067" s="5" t="s">
        <v>32</v>
      </c>
      <c r="Z5067" s="5" t="s">
        <v>20</v>
      </c>
      <c r="AA5067" s="9"/>
      <c r="AB5067" s="5" t="s">
        <v>105</v>
      </c>
      <c r="AC5067" s="5" t="s">
        <v>506</v>
      </c>
      <c r="AD5067" s="8"/>
      <c r="AE5067" s="5" t="s">
        <v>41</v>
      </c>
      <c r="AI5067" s="5" t="s">
        <v>289</v>
      </c>
      <c r="AJ5067" s="8" t="s">
        <v>59</v>
      </c>
      <c r="AK5067" s="8" t="s">
        <v>59</v>
      </c>
      <c r="AL5067" s="9" t="s">
        <v>264</v>
      </c>
    </row>
    <row r="5068" spans="1:38" hidden="1" x14ac:dyDescent="0.2">
      <c r="A5068" s="12">
        <v>4095</v>
      </c>
      <c r="B5068" s="12">
        <v>195</v>
      </c>
      <c r="C5068" s="11" t="s">
        <v>1691</v>
      </c>
      <c r="D5068" s="11" t="s">
        <v>1692</v>
      </c>
      <c r="E5068" s="12">
        <v>2002</v>
      </c>
      <c r="F5068" s="11" t="s">
        <v>752</v>
      </c>
      <c r="G5068" s="13">
        <v>0.88481575995651796</v>
      </c>
      <c r="H5068" s="14"/>
      <c r="I5068" s="13"/>
      <c r="J5068" s="11"/>
      <c r="K5068" s="11"/>
      <c r="L5068" s="11" t="s">
        <v>106</v>
      </c>
      <c r="M5068" s="11" t="s">
        <v>57</v>
      </c>
      <c r="N5068" s="12" t="s">
        <v>67</v>
      </c>
      <c r="O5068" s="11" t="s">
        <v>48</v>
      </c>
      <c r="P5068" s="11" t="s">
        <v>626</v>
      </c>
      <c r="Q5068" s="11"/>
      <c r="R5068" s="14"/>
      <c r="S5068" s="11" t="s">
        <v>37</v>
      </c>
      <c r="T5068" s="11"/>
      <c r="X5068" s="5" t="s">
        <v>33</v>
      </c>
      <c r="Y5068" s="5" t="s">
        <v>32</v>
      </c>
      <c r="Z5068" s="5" t="s">
        <v>20</v>
      </c>
      <c r="AA5068" s="9"/>
      <c r="AB5068" s="5" t="s">
        <v>105</v>
      </c>
      <c r="AC5068" s="5" t="s">
        <v>506</v>
      </c>
      <c r="AD5068" s="8"/>
      <c r="AE5068" s="5" t="s">
        <v>41</v>
      </c>
      <c r="AI5068" s="5" t="s">
        <v>289</v>
      </c>
      <c r="AJ5068" s="8" t="s">
        <v>59</v>
      </c>
      <c r="AK5068" s="8" t="s">
        <v>59</v>
      </c>
      <c r="AL5068" s="9" t="s">
        <v>264</v>
      </c>
    </row>
    <row r="5069" spans="1:38" hidden="1" x14ac:dyDescent="0.2">
      <c r="A5069" s="12">
        <v>4095</v>
      </c>
      <c r="B5069" s="12">
        <v>196</v>
      </c>
      <c r="C5069" s="11" t="s">
        <v>1691</v>
      </c>
      <c r="D5069" s="11" t="s">
        <v>1692</v>
      </c>
      <c r="E5069" s="12">
        <v>2002</v>
      </c>
      <c r="F5069" s="11" t="s">
        <v>752</v>
      </c>
      <c r="G5069" s="13">
        <v>0.88000066095932705</v>
      </c>
      <c r="H5069" s="14"/>
      <c r="I5069" s="13"/>
      <c r="J5069" s="11"/>
      <c r="K5069" s="11"/>
      <c r="L5069" s="11" t="s">
        <v>1444</v>
      </c>
      <c r="M5069" s="11" t="s">
        <v>57</v>
      </c>
      <c r="N5069" s="12" t="s">
        <v>67</v>
      </c>
      <c r="O5069" s="11" t="s">
        <v>48</v>
      </c>
      <c r="P5069" s="11" t="s">
        <v>626</v>
      </c>
      <c r="Q5069" s="11"/>
      <c r="R5069" s="14"/>
      <c r="S5069" s="11" t="s">
        <v>37</v>
      </c>
      <c r="T5069" s="11"/>
      <c r="X5069" s="5" t="s">
        <v>33</v>
      </c>
      <c r="Y5069" s="5" t="s">
        <v>32</v>
      </c>
      <c r="Z5069" s="5" t="s">
        <v>20</v>
      </c>
      <c r="AA5069" s="9"/>
      <c r="AB5069" s="5" t="s">
        <v>105</v>
      </c>
      <c r="AC5069" s="5" t="s">
        <v>506</v>
      </c>
      <c r="AD5069" s="8"/>
      <c r="AE5069" s="5" t="s">
        <v>41</v>
      </c>
      <c r="AI5069" s="5" t="s">
        <v>289</v>
      </c>
      <c r="AJ5069" s="8" t="s">
        <v>59</v>
      </c>
      <c r="AK5069" s="8" t="s">
        <v>59</v>
      </c>
      <c r="AL5069" s="9" t="s">
        <v>264</v>
      </c>
    </row>
    <row r="5070" spans="1:38" hidden="1" x14ac:dyDescent="0.2">
      <c r="A5070" s="12">
        <v>4095</v>
      </c>
      <c r="B5070" s="12">
        <v>197</v>
      </c>
      <c r="C5070" s="11" t="s">
        <v>1691</v>
      </c>
      <c r="D5070" s="11" t="s">
        <v>1692</v>
      </c>
      <c r="E5070" s="12">
        <v>2002</v>
      </c>
      <c r="F5070" s="11" t="s">
        <v>752</v>
      </c>
      <c r="G5070" s="13">
        <v>0.87454993721317897</v>
      </c>
      <c r="H5070" s="14"/>
      <c r="I5070" s="13"/>
      <c r="J5070" s="11"/>
      <c r="K5070" s="11"/>
      <c r="L5070" s="11" t="s">
        <v>1445</v>
      </c>
      <c r="M5070" s="11" t="s">
        <v>57</v>
      </c>
      <c r="N5070" s="12" t="s">
        <v>67</v>
      </c>
      <c r="O5070" s="11" t="s">
        <v>48</v>
      </c>
      <c r="P5070" s="11" t="s">
        <v>626</v>
      </c>
      <c r="Q5070" s="11"/>
      <c r="R5070" s="14"/>
      <c r="S5070" s="11" t="s">
        <v>37</v>
      </c>
      <c r="T5070" s="11"/>
      <c r="X5070" s="5" t="s">
        <v>33</v>
      </c>
      <c r="Y5070" s="5" t="s">
        <v>32</v>
      </c>
      <c r="Z5070" s="5" t="s">
        <v>20</v>
      </c>
      <c r="AA5070" s="9"/>
      <c r="AB5070" s="5" t="s">
        <v>105</v>
      </c>
      <c r="AC5070" s="5" t="s">
        <v>506</v>
      </c>
      <c r="AD5070" s="8"/>
      <c r="AE5070" s="5" t="s">
        <v>41</v>
      </c>
      <c r="AI5070" s="5" t="s">
        <v>289</v>
      </c>
      <c r="AJ5070" s="8" t="s">
        <v>59</v>
      </c>
      <c r="AK5070" s="8" t="s">
        <v>59</v>
      </c>
      <c r="AL5070" s="9" t="s">
        <v>264</v>
      </c>
    </row>
    <row r="5071" spans="1:38" hidden="1" x14ac:dyDescent="0.2">
      <c r="A5071" s="12">
        <v>4095</v>
      </c>
      <c r="B5071" s="12">
        <v>198</v>
      </c>
      <c r="C5071" s="11" t="s">
        <v>1691</v>
      </c>
      <c r="D5071" s="11" t="s">
        <v>1692</v>
      </c>
      <c r="E5071" s="12">
        <v>2002</v>
      </c>
      <c r="F5071" s="11" t="s">
        <v>752</v>
      </c>
      <c r="G5071" s="13">
        <v>0.86992794364901604</v>
      </c>
      <c r="H5071" s="14"/>
      <c r="I5071" s="13"/>
      <c r="J5071" s="11"/>
      <c r="K5071" s="11"/>
      <c r="L5071" s="11" t="s">
        <v>138</v>
      </c>
      <c r="M5071" s="11" t="s">
        <v>57</v>
      </c>
      <c r="N5071" s="12" t="s">
        <v>67</v>
      </c>
      <c r="O5071" s="11" t="s">
        <v>48</v>
      </c>
      <c r="P5071" s="11" t="s">
        <v>626</v>
      </c>
      <c r="Q5071" s="11"/>
      <c r="R5071" s="14"/>
      <c r="S5071" s="11" t="s">
        <v>37</v>
      </c>
      <c r="T5071" s="11"/>
      <c r="X5071" s="5" t="s">
        <v>33</v>
      </c>
      <c r="Y5071" s="5" t="s">
        <v>32</v>
      </c>
      <c r="Z5071" s="5" t="s">
        <v>20</v>
      </c>
      <c r="AA5071" s="9"/>
      <c r="AB5071" s="5" t="s">
        <v>105</v>
      </c>
      <c r="AC5071" s="5" t="s">
        <v>506</v>
      </c>
      <c r="AD5071" s="8"/>
      <c r="AE5071" s="5" t="s">
        <v>41</v>
      </c>
      <c r="AI5071" s="5" t="s">
        <v>289</v>
      </c>
      <c r="AJ5071" s="8" t="s">
        <v>59</v>
      </c>
      <c r="AK5071" s="8" t="s">
        <v>59</v>
      </c>
      <c r="AL5071" s="9" t="s">
        <v>264</v>
      </c>
    </row>
    <row r="5072" spans="1:38" hidden="1" x14ac:dyDescent="0.2">
      <c r="A5072" s="12">
        <v>4095</v>
      </c>
      <c r="B5072" s="12">
        <v>199</v>
      </c>
      <c r="C5072" s="11" t="s">
        <v>1691</v>
      </c>
      <c r="D5072" s="11" t="s">
        <v>1692</v>
      </c>
      <c r="E5072" s="12">
        <v>2002</v>
      </c>
      <c r="F5072" s="11" t="s">
        <v>752</v>
      </c>
      <c r="G5072" s="13">
        <v>0.86723071025527398</v>
      </c>
      <c r="H5072" s="14"/>
      <c r="I5072" s="13"/>
      <c r="J5072" s="11"/>
      <c r="K5072" s="11"/>
      <c r="L5072" s="11" t="s">
        <v>98</v>
      </c>
      <c r="M5072" s="11" t="s">
        <v>57</v>
      </c>
      <c r="N5072" s="12" t="s">
        <v>67</v>
      </c>
      <c r="O5072" s="11" t="s">
        <v>48</v>
      </c>
      <c r="P5072" s="11" t="s">
        <v>626</v>
      </c>
      <c r="Q5072" s="11"/>
      <c r="R5072" s="14"/>
      <c r="S5072" s="11" t="s">
        <v>37</v>
      </c>
      <c r="T5072" s="11"/>
      <c r="X5072" s="5" t="s">
        <v>33</v>
      </c>
      <c r="Y5072" s="5" t="s">
        <v>32</v>
      </c>
      <c r="Z5072" s="5" t="s">
        <v>20</v>
      </c>
      <c r="AA5072" s="9"/>
      <c r="AB5072" s="5" t="s">
        <v>105</v>
      </c>
      <c r="AC5072" s="5" t="s">
        <v>506</v>
      </c>
      <c r="AD5072" s="8"/>
      <c r="AE5072" s="5" t="s">
        <v>41</v>
      </c>
      <c r="AI5072" s="5" t="s">
        <v>289</v>
      </c>
      <c r="AJ5072" s="8" t="s">
        <v>59</v>
      </c>
      <c r="AK5072" s="8" t="s">
        <v>59</v>
      </c>
      <c r="AL5072" s="9" t="s">
        <v>264</v>
      </c>
    </row>
    <row r="5073" spans="1:38" hidden="1" x14ac:dyDescent="0.2">
      <c r="A5073" s="12">
        <v>4095</v>
      </c>
      <c r="B5073" s="12">
        <v>200</v>
      </c>
      <c r="C5073" s="11" t="s">
        <v>1691</v>
      </c>
      <c r="D5073" s="11" t="s">
        <v>1692</v>
      </c>
      <c r="E5073" s="12">
        <v>2002</v>
      </c>
      <c r="F5073" s="11" t="s">
        <v>752</v>
      </c>
      <c r="G5073" s="13">
        <v>0.86552728229935005</v>
      </c>
      <c r="H5073" s="14"/>
      <c r="I5073" s="13"/>
      <c r="J5073" s="11"/>
      <c r="K5073" s="11"/>
      <c r="L5073" s="11" t="s">
        <v>324</v>
      </c>
      <c r="M5073" s="11" t="s">
        <v>57</v>
      </c>
      <c r="N5073" s="12" t="s">
        <v>67</v>
      </c>
      <c r="O5073" s="11" t="s">
        <v>48</v>
      </c>
      <c r="P5073" s="11" t="s">
        <v>626</v>
      </c>
      <c r="Q5073" s="11"/>
      <c r="R5073" s="14"/>
      <c r="S5073" s="11" t="s">
        <v>37</v>
      </c>
      <c r="T5073" s="11"/>
      <c r="X5073" s="5" t="s">
        <v>33</v>
      </c>
      <c r="Y5073" s="5" t="s">
        <v>32</v>
      </c>
      <c r="Z5073" s="5" t="s">
        <v>20</v>
      </c>
      <c r="AA5073" s="9"/>
      <c r="AB5073" s="5" t="s">
        <v>105</v>
      </c>
      <c r="AC5073" s="5" t="s">
        <v>506</v>
      </c>
      <c r="AD5073" s="8"/>
      <c r="AE5073" s="5" t="s">
        <v>41</v>
      </c>
      <c r="AI5073" s="5" t="s">
        <v>289</v>
      </c>
      <c r="AJ5073" s="8" t="s">
        <v>59</v>
      </c>
      <c r="AK5073" s="8" t="s">
        <v>59</v>
      </c>
      <c r="AL5073" s="9" t="s">
        <v>264</v>
      </c>
    </row>
    <row r="5074" spans="1:38" hidden="1" x14ac:dyDescent="0.2">
      <c r="A5074" s="12">
        <v>4095</v>
      </c>
      <c r="B5074" s="12">
        <v>201</v>
      </c>
      <c r="C5074" s="11" t="s">
        <v>1691</v>
      </c>
      <c r="D5074" s="11" t="s">
        <v>1692</v>
      </c>
      <c r="E5074" s="12">
        <v>2002</v>
      </c>
      <c r="F5074" s="11" t="s">
        <v>752</v>
      </c>
      <c r="G5074" s="13">
        <v>0.86433590379569203</v>
      </c>
      <c r="H5074" s="14"/>
      <c r="I5074" s="13"/>
      <c r="J5074" s="11"/>
      <c r="K5074" s="11"/>
      <c r="L5074" s="11" t="s">
        <v>325</v>
      </c>
      <c r="M5074" s="11" t="s">
        <v>57</v>
      </c>
      <c r="N5074" s="12" t="s">
        <v>67</v>
      </c>
      <c r="O5074" s="11" t="s">
        <v>48</v>
      </c>
      <c r="P5074" s="11" t="s">
        <v>626</v>
      </c>
      <c r="Q5074" s="11"/>
      <c r="R5074" s="14"/>
      <c r="S5074" s="11" t="s">
        <v>37</v>
      </c>
      <c r="T5074" s="11"/>
      <c r="X5074" s="5" t="s">
        <v>33</v>
      </c>
      <c r="Y5074" s="5" t="s">
        <v>32</v>
      </c>
      <c r="Z5074" s="5" t="s">
        <v>20</v>
      </c>
      <c r="AA5074" s="9"/>
      <c r="AB5074" s="5" t="s">
        <v>105</v>
      </c>
      <c r="AC5074" s="5" t="s">
        <v>506</v>
      </c>
      <c r="AD5074" s="8"/>
      <c r="AE5074" s="5" t="s">
        <v>41</v>
      </c>
      <c r="AI5074" s="5" t="s">
        <v>289</v>
      </c>
      <c r="AJ5074" s="8" t="s">
        <v>59</v>
      </c>
      <c r="AK5074" s="8" t="s">
        <v>59</v>
      </c>
      <c r="AL5074" s="9" t="s">
        <v>264</v>
      </c>
    </row>
    <row r="5075" spans="1:38" hidden="1" x14ac:dyDescent="0.2">
      <c r="A5075" s="12">
        <v>4095</v>
      </c>
      <c r="B5075" s="12">
        <v>202</v>
      </c>
      <c r="C5075" s="11" t="s">
        <v>1691</v>
      </c>
      <c r="D5075" s="11" t="s">
        <v>1692</v>
      </c>
      <c r="E5075" s="12">
        <v>2002</v>
      </c>
      <c r="F5075" s="11" t="s">
        <v>752</v>
      </c>
      <c r="G5075" s="13">
        <v>0.86457902786556395</v>
      </c>
      <c r="H5075" s="14"/>
      <c r="I5075" s="13"/>
      <c r="J5075" s="11"/>
      <c r="K5075" s="11"/>
      <c r="L5075" s="11" t="s">
        <v>101</v>
      </c>
      <c r="M5075" s="11" t="s">
        <v>57</v>
      </c>
      <c r="N5075" s="12" t="s">
        <v>67</v>
      </c>
      <c r="O5075" s="11" t="s">
        <v>48</v>
      </c>
      <c r="P5075" s="11" t="s">
        <v>626</v>
      </c>
      <c r="Q5075" s="11"/>
      <c r="R5075" s="14"/>
      <c r="S5075" s="11" t="s">
        <v>37</v>
      </c>
      <c r="T5075" s="11"/>
      <c r="X5075" s="5" t="s">
        <v>33</v>
      </c>
      <c r="Y5075" s="5" t="s">
        <v>32</v>
      </c>
      <c r="Z5075" s="5" t="s">
        <v>20</v>
      </c>
      <c r="AA5075" s="9"/>
      <c r="AB5075" s="5" t="s">
        <v>105</v>
      </c>
      <c r="AC5075" s="5" t="s">
        <v>506</v>
      </c>
      <c r="AD5075" s="8"/>
      <c r="AE5075" s="5" t="s">
        <v>41</v>
      </c>
      <c r="AI5075" s="5" t="s">
        <v>289</v>
      </c>
      <c r="AJ5075" s="8" t="s">
        <v>59</v>
      </c>
      <c r="AK5075" s="8" t="s">
        <v>59</v>
      </c>
      <c r="AL5075" s="9" t="s">
        <v>264</v>
      </c>
    </row>
    <row r="5076" spans="1:38" hidden="1" x14ac:dyDescent="0.2">
      <c r="A5076" s="12">
        <v>4095</v>
      </c>
      <c r="B5076" s="12">
        <v>203</v>
      </c>
      <c r="C5076" s="11" t="s">
        <v>1691</v>
      </c>
      <c r="D5076" s="11" t="s">
        <v>1692</v>
      </c>
      <c r="E5076" s="12">
        <v>2002</v>
      </c>
      <c r="F5076" s="11" t="s">
        <v>752</v>
      </c>
      <c r="G5076" s="13">
        <v>0.86761860579750505</v>
      </c>
      <c r="H5076" s="14"/>
      <c r="I5076" s="13"/>
      <c r="J5076" s="11"/>
      <c r="K5076" s="11"/>
      <c r="L5076" s="11" t="s">
        <v>1446</v>
      </c>
      <c r="M5076" s="11" t="s">
        <v>57</v>
      </c>
      <c r="N5076" s="12" t="s">
        <v>67</v>
      </c>
      <c r="O5076" s="11" t="s">
        <v>48</v>
      </c>
      <c r="P5076" s="11" t="s">
        <v>626</v>
      </c>
      <c r="Q5076" s="11"/>
      <c r="R5076" s="14"/>
      <c r="S5076" s="11" t="s">
        <v>37</v>
      </c>
      <c r="T5076" s="11"/>
      <c r="X5076" s="5" t="s">
        <v>33</v>
      </c>
      <c r="Y5076" s="5" t="s">
        <v>32</v>
      </c>
      <c r="Z5076" s="5" t="s">
        <v>20</v>
      </c>
      <c r="AA5076" s="9"/>
      <c r="AB5076" s="5" t="s">
        <v>105</v>
      </c>
      <c r="AC5076" s="5" t="s">
        <v>506</v>
      </c>
      <c r="AD5076" s="8"/>
      <c r="AE5076" s="5" t="s">
        <v>41</v>
      </c>
      <c r="AI5076" s="5" t="s">
        <v>289</v>
      </c>
      <c r="AJ5076" s="8" t="s">
        <v>59</v>
      </c>
      <c r="AK5076" s="8" t="s">
        <v>59</v>
      </c>
      <c r="AL5076" s="9" t="s">
        <v>264</v>
      </c>
    </row>
    <row r="5077" spans="1:38" hidden="1" x14ac:dyDescent="0.2">
      <c r="A5077" s="12">
        <v>4095</v>
      </c>
      <c r="B5077" s="12">
        <v>204</v>
      </c>
      <c r="C5077" s="11" t="s">
        <v>1691</v>
      </c>
      <c r="D5077" s="11" t="s">
        <v>1692</v>
      </c>
      <c r="E5077" s="12">
        <v>2002</v>
      </c>
      <c r="F5077" s="11" t="s">
        <v>752</v>
      </c>
      <c r="G5077" s="13">
        <v>0.86367409264378803</v>
      </c>
      <c r="H5077" s="14"/>
      <c r="I5077" s="13"/>
      <c r="J5077" s="11"/>
      <c r="K5077" s="11"/>
      <c r="L5077" s="11" t="s">
        <v>192</v>
      </c>
      <c r="M5077" s="11" t="s">
        <v>57</v>
      </c>
      <c r="N5077" s="12" t="s">
        <v>67</v>
      </c>
      <c r="O5077" s="11" t="s">
        <v>48</v>
      </c>
      <c r="P5077" s="11" t="s">
        <v>626</v>
      </c>
      <c r="Q5077" s="11"/>
      <c r="R5077" s="14"/>
      <c r="S5077" s="11" t="s">
        <v>37</v>
      </c>
      <c r="T5077" s="11"/>
      <c r="X5077" s="5" t="s">
        <v>33</v>
      </c>
      <c r="Y5077" s="5" t="s">
        <v>32</v>
      </c>
      <c r="Z5077" s="5" t="s">
        <v>20</v>
      </c>
      <c r="AA5077" s="9"/>
      <c r="AB5077" s="5" t="s">
        <v>105</v>
      </c>
      <c r="AC5077" s="5" t="s">
        <v>506</v>
      </c>
      <c r="AD5077" s="8"/>
      <c r="AE5077" s="5" t="s">
        <v>41</v>
      </c>
      <c r="AI5077" s="5" t="s">
        <v>289</v>
      </c>
      <c r="AJ5077" s="8" t="s">
        <v>59</v>
      </c>
      <c r="AK5077" s="8" t="s">
        <v>59</v>
      </c>
      <c r="AL5077" s="9" t="s">
        <v>264</v>
      </c>
    </row>
    <row r="5078" spans="1:38" hidden="1" x14ac:dyDescent="0.2">
      <c r="A5078" s="12">
        <v>4095</v>
      </c>
      <c r="B5078" s="12">
        <v>205</v>
      </c>
      <c r="C5078" s="11" t="s">
        <v>1691</v>
      </c>
      <c r="D5078" s="11" t="s">
        <v>1692</v>
      </c>
      <c r="E5078" s="12">
        <v>2002</v>
      </c>
      <c r="F5078" s="11" t="s">
        <v>752</v>
      </c>
      <c r="G5078" s="13">
        <v>0.83605947158888605</v>
      </c>
      <c r="H5078" s="14"/>
      <c r="I5078" s="13"/>
      <c r="J5078" s="11"/>
      <c r="K5078" s="11"/>
      <c r="L5078" s="11" t="s">
        <v>1447</v>
      </c>
      <c r="M5078" s="11" t="s">
        <v>57</v>
      </c>
      <c r="N5078" s="12" t="s">
        <v>67</v>
      </c>
      <c r="O5078" s="11" t="s">
        <v>48</v>
      </c>
      <c r="P5078" s="11" t="s">
        <v>626</v>
      </c>
      <c r="Q5078" s="11"/>
      <c r="R5078" s="14"/>
      <c r="S5078" s="11" t="s">
        <v>37</v>
      </c>
      <c r="T5078" s="11"/>
      <c r="X5078" s="5" t="s">
        <v>33</v>
      </c>
      <c r="Y5078" s="5" t="s">
        <v>32</v>
      </c>
      <c r="Z5078" s="5" t="s">
        <v>20</v>
      </c>
      <c r="AA5078" s="9"/>
      <c r="AB5078" s="5" t="s">
        <v>105</v>
      </c>
      <c r="AC5078" s="5" t="s">
        <v>506</v>
      </c>
      <c r="AD5078" s="8"/>
      <c r="AE5078" s="5" t="s">
        <v>41</v>
      </c>
      <c r="AI5078" s="5" t="s">
        <v>289</v>
      </c>
      <c r="AJ5078" s="8" t="s">
        <v>59</v>
      </c>
      <c r="AK5078" s="8" t="s">
        <v>59</v>
      </c>
      <c r="AL5078" s="9" t="s">
        <v>264</v>
      </c>
    </row>
    <row r="5079" spans="1:38" hidden="1" x14ac:dyDescent="0.2">
      <c r="A5079" s="12">
        <v>4095</v>
      </c>
      <c r="B5079" s="12">
        <v>206</v>
      </c>
      <c r="C5079" s="11" t="s">
        <v>1691</v>
      </c>
      <c r="D5079" s="11" t="s">
        <v>1692</v>
      </c>
      <c r="E5079" s="12">
        <v>2002</v>
      </c>
      <c r="F5079" s="11" t="s">
        <v>752</v>
      </c>
      <c r="G5079" s="13">
        <v>0.80426341220088304</v>
      </c>
      <c r="H5079" s="14"/>
      <c r="I5079" s="13"/>
      <c r="J5079" s="11"/>
      <c r="K5079" s="11"/>
      <c r="L5079" s="11" t="s">
        <v>1448</v>
      </c>
      <c r="M5079" s="11" t="s">
        <v>57</v>
      </c>
      <c r="N5079" s="12" t="s">
        <v>67</v>
      </c>
      <c r="O5079" s="11" t="s">
        <v>48</v>
      </c>
      <c r="P5079" s="11" t="s">
        <v>626</v>
      </c>
      <c r="Q5079" s="11"/>
      <c r="R5079" s="14"/>
      <c r="S5079" s="11" t="s">
        <v>37</v>
      </c>
      <c r="T5079" s="11"/>
      <c r="X5079" s="5" t="s">
        <v>33</v>
      </c>
      <c r="Y5079" s="5" t="s">
        <v>32</v>
      </c>
      <c r="Z5079" s="5" t="s">
        <v>20</v>
      </c>
      <c r="AA5079" s="9"/>
      <c r="AB5079" s="5" t="s">
        <v>105</v>
      </c>
      <c r="AC5079" s="5" t="s">
        <v>506</v>
      </c>
      <c r="AD5079" s="8"/>
      <c r="AE5079" s="5" t="s">
        <v>41</v>
      </c>
      <c r="AI5079" s="5" t="s">
        <v>289</v>
      </c>
      <c r="AJ5079" s="8" t="s">
        <v>59</v>
      </c>
      <c r="AK5079" s="8" t="s">
        <v>59</v>
      </c>
      <c r="AL5079" s="9" t="s">
        <v>264</v>
      </c>
    </row>
    <row r="5080" spans="1:38" hidden="1" x14ac:dyDescent="0.2">
      <c r="A5080" s="12">
        <v>4095</v>
      </c>
      <c r="B5080" s="12">
        <v>207</v>
      </c>
      <c r="C5080" s="11" t="s">
        <v>1691</v>
      </c>
      <c r="D5080" s="11" t="s">
        <v>1692</v>
      </c>
      <c r="E5080" s="12">
        <v>2002</v>
      </c>
      <c r="F5080" s="11" t="s">
        <v>752</v>
      </c>
      <c r="G5080" s="13">
        <v>0.77376711658370501</v>
      </c>
      <c r="H5080" s="14"/>
      <c r="I5080" s="13"/>
      <c r="J5080" s="11"/>
      <c r="K5080" s="11"/>
      <c r="L5080" s="11" t="s">
        <v>1449</v>
      </c>
      <c r="M5080" s="11" t="s">
        <v>57</v>
      </c>
      <c r="N5080" s="12" t="s">
        <v>67</v>
      </c>
      <c r="O5080" s="11" t="s">
        <v>48</v>
      </c>
      <c r="P5080" s="11" t="s">
        <v>626</v>
      </c>
      <c r="Q5080" s="11"/>
      <c r="R5080" s="14"/>
      <c r="S5080" s="11" t="s">
        <v>37</v>
      </c>
      <c r="T5080" s="11"/>
      <c r="X5080" s="5" t="s">
        <v>33</v>
      </c>
      <c r="Y5080" s="5" t="s">
        <v>32</v>
      </c>
      <c r="Z5080" s="5" t="s">
        <v>20</v>
      </c>
      <c r="AA5080" s="9"/>
      <c r="AB5080" s="5" t="s">
        <v>105</v>
      </c>
      <c r="AC5080" s="5" t="s">
        <v>506</v>
      </c>
      <c r="AD5080" s="8"/>
      <c r="AE5080" s="5" t="s">
        <v>41</v>
      </c>
      <c r="AI5080" s="5" t="s">
        <v>289</v>
      </c>
      <c r="AJ5080" s="8" t="s">
        <v>59</v>
      </c>
      <c r="AK5080" s="8" t="s">
        <v>59</v>
      </c>
      <c r="AL5080" s="9" t="s">
        <v>264</v>
      </c>
    </row>
    <row r="5081" spans="1:38" hidden="1" x14ac:dyDescent="0.2">
      <c r="A5081" s="12">
        <v>4095</v>
      </c>
      <c r="B5081" s="12">
        <v>208</v>
      </c>
      <c r="C5081" s="11" t="s">
        <v>1691</v>
      </c>
      <c r="D5081" s="11" t="s">
        <v>1692</v>
      </c>
      <c r="E5081" s="12">
        <v>2002</v>
      </c>
      <c r="F5081" s="11" t="s">
        <v>752</v>
      </c>
      <c r="G5081" s="13">
        <v>0.74602031817391801</v>
      </c>
      <c r="H5081" s="14"/>
      <c r="I5081" s="13"/>
      <c r="J5081" s="11"/>
      <c r="K5081" s="11"/>
      <c r="L5081" s="11" t="s">
        <v>1450</v>
      </c>
      <c r="M5081" s="11" t="s">
        <v>57</v>
      </c>
      <c r="N5081" s="12" t="s">
        <v>67</v>
      </c>
      <c r="O5081" s="11" t="s">
        <v>48</v>
      </c>
      <c r="P5081" s="11" t="s">
        <v>626</v>
      </c>
      <c r="Q5081" s="11"/>
      <c r="R5081" s="14"/>
      <c r="S5081" s="11" t="s">
        <v>37</v>
      </c>
      <c r="T5081" s="11"/>
      <c r="X5081" s="5" t="s">
        <v>33</v>
      </c>
      <c r="Y5081" s="5" t="s">
        <v>32</v>
      </c>
      <c r="Z5081" s="5" t="s">
        <v>20</v>
      </c>
      <c r="AA5081" s="9"/>
      <c r="AB5081" s="5" t="s">
        <v>105</v>
      </c>
      <c r="AC5081" s="5" t="s">
        <v>506</v>
      </c>
      <c r="AD5081" s="8"/>
      <c r="AE5081" s="5" t="s">
        <v>41</v>
      </c>
      <c r="AI5081" s="5" t="s">
        <v>289</v>
      </c>
      <c r="AJ5081" s="8" t="s">
        <v>59</v>
      </c>
      <c r="AK5081" s="8" t="s">
        <v>59</v>
      </c>
      <c r="AL5081" s="9" t="s">
        <v>264</v>
      </c>
    </row>
    <row r="5082" spans="1:38" hidden="1" x14ac:dyDescent="0.2">
      <c r="A5082" s="12">
        <v>4095</v>
      </c>
      <c r="B5082" s="12">
        <v>209</v>
      </c>
      <c r="C5082" s="11" t="s">
        <v>1691</v>
      </c>
      <c r="D5082" s="11" t="s">
        <v>1692</v>
      </c>
      <c r="E5082" s="12">
        <v>2002</v>
      </c>
      <c r="F5082" s="11" t="s">
        <v>752</v>
      </c>
      <c r="G5082" s="13">
        <v>0.72462929554241695</v>
      </c>
      <c r="H5082" s="14"/>
      <c r="I5082" s="13"/>
      <c r="J5082" s="11"/>
      <c r="K5082" s="11"/>
      <c r="L5082" s="11" t="s">
        <v>547</v>
      </c>
      <c r="M5082" s="11" t="s">
        <v>57</v>
      </c>
      <c r="N5082" s="12" t="s">
        <v>67</v>
      </c>
      <c r="O5082" s="11" t="s">
        <v>48</v>
      </c>
      <c r="P5082" s="11" t="s">
        <v>626</v>
      </c>
      <c r="Q5082" s="11"/>
      <c r="R5082" s="14"/>
      <c r="S5082" s="11" t="s">
        <v>37</v>
      </c>
      <c r="T5082" s="11"/>
      <c r="X5082" s="5" t="s">
        <v>33</v>
      </c>
      <c r="Y5082" s="5" t="s">
        <v>32</v>
      </c>
      <c r="Z5082" s="5" t="s">
        <v>20</v>
      </c>
      <c r="AA5082" s="9"/>
      <c r="AB5082" s="5" t="s">
        <v>105</v>
      </c>
      <c r="AC5082" s="5" t="s">
        <v>506</v>
      </c>
      <c r="AD5082" s="8"/>
      <c r="AE5082" s="5" t="s">
        <v>41</v>
      </c>
      <c r="AI5082" s="5" t="s">
        <v>289</v>
      </c>
      <c r="AJ5082" s="8" t="s">
        <v>59</v>
      </c>
      <c r="AK5082" s="8" t="s">
        <v>59</v>
      </c>
      <c r="AL5082" s="9" t="s">
        <v>264</v>
      </c>
    </row>
    <row r="5083" spans="1:38" hidden="1" x14ac:dyDescent="0.2">
      <c r="A5083" s="12">
        <v>4095</v>
      </c>
      <c r="B5083" s="12">
        <v>210</v>
      </c>
      <c r="C5083" s="11" t="s">
        <v>1691</v>
      </c>
      <c r="D5083" s="11" t="s">
        <v>1692</v>
      </c>
      <c r="E5083" s="12">
        <v>2002</v>
      </c>
      <c r="F5083" s="11" t="s">
        <v>752</v>
      </c>
      <c r="G5083" s="13">
        <v>0.72054718903072401</v>
      </c>
      <c r="H5083" s="14"/>
      <c r="I5083" s="13"/>
      <c r="J5083" s="11"/>
      <c r="K5083" s="11"/>
      <c r="L5083" s="11" t="s">
        <v>1451</v>
      </c>
      <c r="M5083" s="11" t="s">
        <v>57</v>
      </c>
      <c r="N5083" s="12" t="s">
        <v>67</v>
      </c>
      <c r="O5083" s="11" t="s">
        <v>48</v>
      </c>
      <c r="P5083" s="11" t="s">
        <v>626</v>
      </c>
      <c r="Q5083" s="11"/>
      <c r="R5083" s="14"/>
      <c r="S5083" s="11" t="s">
        <v>37</v>
      </c>
      <c r="T5083" s="11"/>
      <c r="X5083" s="5" t="s">
        <v>33</v>
      </c>
      <c r="Y5083" s="5" t="s">
        <v>32</v>
      </c>
      <c r="Z5083" s="5" t="s">
        <v>20</v>
      </c>
      <c r="AA5083" s="9"/>
      <c r="AB5083" s="5" t="s">
        <v>105</v>
      </c>
      <c r="AC5083" s="5" t="s">
        <v>506</v>
      </c>
      <c r="AD5083" s="8"/>
      <c r="AE5083" s="5" t="s">
        <v>41</v>
      </c>
      <c r="AI5083" s="5" t="s">
        <v>289</v>
      </c>
      <c r="AJ5083" s="8" t="s">
        <v>59</v>
      </c>
      <c r="AK5083" s="8" t="s">
        <v>59</v>
      </c>
      <c r="AL5083" s="9" t="s">
        <v>264</v>
      </c>
    </row>
    <row r="5084" spans="1:38" hidden="1" x14ac:dyDescent="0.2">
      <c r="A5084" s="12">
        <v>4095</v>
      </c>
      <c r="B5084" s="12">
        <v>211</v>
      </c>
      <c r="C5084" s="11" t="s">
        <v>1691</v>
      </c>
      <c r="D5084" s="11" t="s">
        <v>1692</v>
      </c>
      <c r="E5084" s="12">
        <v>2002</v>
      </c>
      <c r="F5084" s="11" t="s">
        <v>752</v>
      </c>
      <c r="G5084" s="13">
        <v>0.721422213723377</v>
      </c>
      <c r="H5084" s="14"/>
      <c r="I5084" s="13"/>
      <c r="J5084" s="11"/>
      <c r="K5084" s="11"/>
      <c r="L5084" s="11" t="s">
        <v>1452</v>
      </c>
      <c r="M5084" s="11" t="s">
        <v>57</v>
      </c>
      <c r="N5084" s="12" t="s">
        <v>67</v>
      </c>
      <c r="O5084" s="11" t="s">
        <v>48</v>
      </c>
      <c r="P5084" s="11" t="s">
        <v>626</v>
      </c>
      <c r="Q5084" s="11"/>
      <c r="R5084" s="14"/>
      <c r="S5084" s="11" t="s">
        <v>37</v>
      </c>
      <c r="T5084" s="11"/>
      <c r="X5084" s="5" t="s">
        <v>33</v>
      </c>
      <c r="Y5084" s="5" t="s">
        <v>32</v>
      </c>
      <c r="Z5084" s="5" t="s">
        <v>20</v>
      </c>
      <c r="AA5084" s="9"/>
      <c r="AB5084" s="5" t="s">
        <v>105</v>
      </c>
      <c r="AC5084" s="5" t="s">
        <v>506</v>
      </c>
      <c r="AD5084" s="8"/>
      <c r="AE5084" s="5" t="s">
        <v>41</v>
      </c>
      <c r="AI5084" s="5" t="s">
        <v>289</v>
      </c>
      <c r="AJ5084" s="8" t="s">
        <v>59</v>
      </c>
      <c r="AK5084" s="8" t="s">
        <v>59</v>
      </c>
      <c r="AL5084" s="9" t="s">
        <v>264</v>
      </c>
    </row>
    <row r="5085" spans="1:38" hidden="1" x14ac:dyDescent="0.2">
      <c r="A5085" s="12">
        <v>4095</v>
      </c>
      <c r="B5085" s="12">
        <v>212</v>
      </c>
      <c r="C5085" s="11" t="s">
        <v>1691</v>
      </c>
      <c r="D5085" s="11" t="s">
        <v>1692</v>
      </c>
      <c r="E5085" s="12">
        <v>2002</v>
      </c>
      <c r="F5085" s="11" t="s">
        <v>752</v>
      </c>
      <c r="G5085" s="13">
        <v>0.72143656826160696</v>
      </c>
      <c r="H5085" s="14"/>
      <c r="I5085" s="13"/>
      <c r="J5085" s="11"/>
      <c r="K5085" s="11"/>
      <c r="L5085" s="11" t="s">
        <v>1453</v>
      </c>
      <c r="M5085" s="11" t="s">
        <v>57</v>
      </c>
      <c r="N5085" s="12" t="s">
        <v>67</v>
      </c>
      <c r="O5085" s="11" t="s">
        <v>48</v>
      </c>
      <c r="P5085" s="11" t="s">
        <v>626</v>
      </c>
      <c r="Q5085" s="11"/>
      <c r="R5085" s="14"/>
      <c r="S5085" s="11" t="s">
        <v>37</v>
      </c>
      <c r="T5085" s="11"/>
      <c r="X5085" s="5" t="s">
        <v>33</v>
      </c>
      <c r="Y5085" s="5" t="s">
        <v>32</v>
      </c>
      <c r="Z5085" s="5" t="s">
        <v>20</v>
      </c>
      <c r="AA5085" s="9"/>
      <c r="AB5085" s="5" t="s">
        <v>105</v>
      </c>
      <c r="AC5085" s="5" t="s">
        <v>506</v>
      </c>
      <c r="AD5085" s="8"/>
      <c r="AE5085" s="5" t="s">
        <v>41</v>
      </c>
      <c r="AI5085" s="5" t="s">
        <v>289</v>
      </c>
      <c r="AJ5085" s="8" t="s">
        <v>59</v>
      </c>
      <c r="AK5085" s="8" t="s">
        <v>59</v>
      </c>
      <c r="AL5085" s="9" t="s">
        <v>264</v>
      </c>
    </row>
    <row r="5086" spans="1:38" hidden="1" x14ac:dyDescent="0.2">
      <c r="A5086" s="12">
        <v>4095</v>
      </c>
      <c r="B5086" s="12">
        <v>213</v>
      </c>
      <c r="C5086" s="11" t="s">
        <v>1691</v>
      </c>
      <c r="D5086" s="11" t="s">
        <v>1692</v>
      </c>
      <c r="E5086" s="12">
        <v>2002</v>
      </c>
      <c r="F5086" s="11" t="s">
        <v>752</v>
      </c>
      <c r="G5086" s="13">
        <v>0.72225208329897095</v>
      </c>
      <c r="H5086" s="14"/>
      <c r="I5086" s="13"/>
      <c r="J5086" s="11"/>
      <c r="K5086" s="11"/>
      <c r="L5086" s="11" t="s">
        <v>1454</v>
      </c>
      <c r="M5086" s="11" t="s">
        <v>57</v>
      </c>
      <c r="N5086" s="12" t="s">
        <v>67</v>
      </c>
      <c r="O5086" s="11" t="s">
        <v>48</v>
      </c>
      <c r="P5086" s="11" t="s">
        <v>626</v>
      </c>
      <c r="Q5086" s="11"/>
      <c r="R5086" s="14"/>
      <c r="S5086" s="11" t="s">
        <v>37</v>
      </c>
      <c r="T5086" s="11"/>
      <c r="X5086" s="5" t="s">
        <v>33</v>
      </c>
      <c r="Y5086" s="5" t="s">
        <v>32</v>
      </c>
      <c r="Z5086" s="5" t="s">
        <v>20</v>
      </c>
      <c r="AA5086" s="9"/>
      <c r="AB5086" s="5" t="s">
        <v>105</v>
      </c>
      <c r="AC5086" s="5" t="s">
        <v>506</v>
      </c>
      <c r="AD5086" s="8"/>
      <c r="AE5086" s="5" t="s">
        <v>41</v>
      </c>
      <c r="AI5086" s="5" t="s">
        <v>289</v>
      </c>
      <c r="AJ5086" s="8" t="s">
        <v>59</v>
      </c>
      <c r="AK5086" s="8" t="s">
        <v>59</v>
      </c>
      <c r="AL5086" s="9" t="s">
        <v>264</v>
      </c>
    </row>
    <row r="5087" spans="1:38" hidden="1" x14ac:dyDescent="0.2">
      <c r="A5087" s="12">
        <v>4095</v>
      </c>
      <c r="B5087" s="12">
        <v>214</v>
      </c>
      <c r="C5087" s="11" t="s">
        <v>1691</v>
      </c>
      <c r="D5087" s="11" t="s">
        <v>1692</v>
      </c>
      <c r="E5087" s="12">
        <v>2002</v>
      </c>
      <c r="F5087" s="11" t="s">
        <v>752</v>
      </c>
      <c r="G5087" s="13">
        <v>0.716608999669619</v>
      </c>
      <c r="H5087" s="14"/>
      <c r="I5087" s="13"/>
      <c r="J5087" s="11"/>
      <c r="K5087" s="11"/>
      <c r="L5087" s="11" t="s">
        <v>1461</v>
      </c>
      <c r="M5087" s="11" t="s">
        <v>57</v>
      </c>
      <c r="N5087" s="12" t="s">
        <v>67</v>
      </c>
      <c r="O5087" s="11" t="s">
        <v>48</v>
      </c>
      <c r="P5087" s="11" t="s">
        <v>626</v>
      </c>
      <c r="Q5087" s="11"/>
      <c r="R5087" s="14"/>
      <c r="S5087" s="11" t="s">
        <v>37</v>
      </c>
      <c r="T5087" s="11"/>
      <c r="X5087" s="5" t="s">
        <v>33</v>
      </c>
      <c r="Y5087" s="5" t="s">
        <v>32</v>
      </c>
      <c r="Z5087" s="5" t="s">
        <v>20</v>
      </c>
      <c r="AA5087" s="9"/>
      <c r="AB5087" s="5" t="s">
        <v>105</v>
      </c>
      <c r="AC5087" s="5" t="s">
        <v>506</v>
      </c>
      <c r="AD5087" s="8"/>
      <c r="AE5087" s="5" t="s">
        <v>41</v>
      </c>
      <c r="AI5087" s="5" t="s">
        <v>289</v>
      </c>
      <c r="AJ5087" s="8" t="s">
        <v>59</v>
      </c>
      <c r="AK5087" s="8" t="s">
        <v>59</v>
      </c>
      <c r="AL5087" s="9" t="s">
        <v>264</v>
      </c>
    </row>
    <row r="5088" spans="1:38" hidden="1" x14ac:dyDescent="0.2">
      <c r="A5088" s="12">
        <v>4095</v>
      </c>
      <c r="B5088" s="12">
        <v>215</v>
      </c>
      <c r="C5088" s="11" t="s">
        <v>1691</v>
      </c>
      <c r="D5088" s="11" t="s">
        <v>1692</v>
      </c>
      <c r="E5088" s="12">
        <v>2002</v>
      </c>
      <c r="F5088" s="11" t="s">
        <v>752</v>
      </c>
      <c r="G5088" s="13">
        <v>0.68906845999296196</v>
      </c>
      <c r="H5088" s="14"/>
      <c r="I5088" s="13"/>
      <c r="J5088" s="11"/>
      <c r="K5088" s="11"/>
      <c r="L5088" s="11" t="s">
        <v>1462</v>
      </c>
      <c r="M5088" s="11" t="s">
        <v>57</v>
      </c>
      <c r="N5088" s="12" t="s">
        <v>67</v>
      </c>
      <c r="O5088" s="11" t="s">
        <v>48</v>
      </c>
      <c r="P5088" s="11" t="s">
        <v>626</v>
      </c>
      <c r="Q5088" s="11"/>
      <c r="R5088" s="14"/>
      <c r="S5088" s="11" t="s">
        <v>37</v>
      </c>
      <c r="T5088" s="11"/>
      <c r="X5088" s="5" t="s">
        <v>33</v>
      </c>
      <c r="Y5088" s="5" t="s">
        <v>32</v>
      </c>
      <c r="Z5088" s="5" t="s">
        <v>20</v>
      </c>
      <c r="AA5088" s="9"/>
      <c r="AB5088" s="5" t="s">
        <v>105</v>
      </c>
      <c r="AC5088" s="5" t="s">
        <v>506</v>
      </c>
      <c r="AD5088" s="8"/>
      <c r="AE5088" s="5" t="s">
        <v>41</v>
      </c>
      <c r="AI5088" s="5" t="s">
        <v>289</v>
      </c>
      <c r="AJ5088" s="8" t="s">
        <v>59</v>
      </c>
      <c r="AK5088" s="8" t="s">
        <v>59</v>
      </c>
      <c r="AL5088" s="9" t="s">
        <v>264</v>
      </c>
    </row>
    <row r="5089" spans="1:38" hidden="1" x14ac:dyDescent="0.2">
      <c r="A5089" s="12">
        <v>4095</v>
      </c>
      <c r="B5089" s="12">
        <v>216</v>
      </c>
      <c r="C5089" s="11" t="s">
        <v>1691</v>
      </c>
      <c r="D5089" s="11" t="s">
        <v>1692</v>
      </c>
      <c r="E5089" s="12">
        <v>2002</v>
      </c>
      <c r="F5089" s="11" t="s">
        <v>752</v>
      </c>
      <c r="G5089" s="13">
        <v>0.65682634055591305</v>
      </c>
      <c r="H5089" s="14"/>
      <c r="I5089" s="13"/>
      <c r="J5089" s="11"/>
      <c r="K5089" s="11"/>
      <c r="L5089" s="11" t="s">
        <v>1463</v>
      </c>
      <c r="M5089" s="11" t="s">
        <v>57</v>
      </c>
      <c r="N5089" s="12" t="s">
        <v>67</v>
      </c>
      <c r="O5089" s="11" t="s">
        <v>48</v>
      </c>
      <c r="P5089" s="11" t="s">
        <v>626</v>
      </c>
      <c r="Q5089" s="11"/>
      <c r="R5089" s="14"/>
      <c r="S5089" s="11" t="s">
        <v>37</v>
      </c>
      <c r="T5089" s="11"/>
      <c r="X5089" s="5" t="s">
        <v>33</v>
      </c>
      <c r="Y5089" s="5" t="s">
        <v>32</v>
      </c>
      <c r="Z5089" s="5" t="s">
        <v>20</v>
      </c>
      <c r="AA5089" s="9"/>
      <c r="AB5089" s="5" t="s">
        <v>105</v>
      </c>
      <c r="AC5089" s="5" t="s">
        <v>506</v>
      </c>
      <c r="AD5089" s="8"/>
      <c r="AE5089" s="5" t="s">
        <v>41</v>
      </c>
      <c r="AI5089" s="5" t="s">
        <v>289</v>
      </c>
      <c r="AJ5089" s="8" t="s">
        <v>59</v>
      </c>
      <c r="AK5089" s="8" t="s">
        <v>59</v>
      </c>
      <c r="AL5089" s="9" t="s">
        <v>264</v>
      </c>
    </row>
    <row r="5090" spans="1:38" hidden="1" x14ac:dyDescent="0.2">
      <c r="A5090" s="12">
        <v>4095</v>
      </c>
      <c r="B5090" s="12">
        <v>217</v>
      </c>
      <c r="C5090" s="11" t="s">
        <v>1691</v>
      </c>
      <c r="D5090" s="11" t="s">
        <v>1692</v>
      </c>
      <c r="E5090" s="12">
        <v>2002</v>
      </c>
      <c r="F5090" s="11" t="s">
        <v>752</v>
      </c>
      <c r="G5090" s="13">
        <v>0.62664189281599503</v>
      </c>
      <c r="H5090" s="14"/>
      <c r="I5090" s="13"/>
      <c r="J5090" s="11"/>
      <c r="K5090" s="11"/>
      <c r="L5090" s="11" t="s">
        <v>1464</v>
      </c>
      <c r="M5090" s="11" t="s">
        <v>57</v>
      </c>
      <c r="N5090" s="12" t="s">
        <v>67</v>
      </c>
      <c r="O5090" s="11" t="s">
        <v>48</v>
      </c>
      <c r="P5090" s="11" t="s">
        <v>626</v>
      </c>
      <c r="Q5090" s="11"/>
      <c r="R5090" s="14"/>
      <c r="S5090" s="11" t="s">
        <v>37</v>
      </c>
      <c r="T5090" s="11"/>
      <c r="X5090" s="5" t="s">
        <v>33</v>
      </c>
      <c r="Y5090" s="5" t="s">
        <v>32</v>
      </c>
      <c r="Z5090" s="5" t="s">
        <v>20</v>
      </c>
      <c r="AA5090" s="9"/>
      <c r="AB5090" s="5" t="s">
        <v>105</v>
      </c>
      <c r="AC5090" s="5" t="s">
        <v>506</v>
      </c>
      <c r="AD5090" s="8"/>
      <c r="AE5090" s="5" t="s">
        <v>41</v>
      </c>
      <c r="AI5090" s="5" t="s">
        <v>289</v>
      </c>
      <c r="AJ5090" s="8" t="s">
        <v>59</v>
      </c>
      <c r="AK5090" s="8" t="s">
        <v>59</v>
      </c>
      <c r="AL5090" s="9" t="s">
        <v>264</v>
      </c>
    </row>
    <row r="5091" spans="1:38" hidden="1" x14ac:dyDescent="0.2">
      <c r="A5091" s="12">
        <v>4095</v>
      </c>
      <c r="B5091" s="12">
        <v>218</v>
      </c>
      <c r="C5091" s="11" t="s">
        <v>1691</v>
      </c>
      <c r="D5091" s="11" t="s">
        <v>1692</v>
      </c>
      <c r="E5091" s="12">
        <v>2002</v>
      </c>
      <c r="F5091" s="11" t="s">
        <v>752</v>
      </c>
      <c r="G5091" s="13">
        <v>0.59510513195160197</v>
      </c>
      <c r="H5091" s="14"/>
      <c r="I5091" s="13"/>
      <c r="J5091" s="11"/>
      <c r="K5091" s="11"/>
      <c r="L5091" s="11" t="s">
        <v>1465</v>
      </c>
      <c r="M5091" s="11" t="s">
        <v>57</v>
      </c>
      <c r="N5091" s="12" t="s">
        <v>67</v>
      </c>
      <c r="O5091" s="11" t="s">
        <v>48</v>
      </c>
      <c r="P5091" s="11" t="s">
        <v>626</v>
      </c>
      <c r="Q5091" s="11"/>
      <c r="R5091" s="14"/>
      <c r="S5091" s="11" t="s">
        <v>37</v>
      </c>
      <c r="T5091" s="11"/>
      <c r="X5091" s="5" t="s">
        <v>33</v>
      </c>
      <c r="Y5091" s="5" t="s">
        <v>32</v>
      </c>
      <c r="Z5091" s="5" t="s">
        <v>20</v>
      </c>
      <c r="AA5091" s="9"/>
      <c r="AB5091" s="5" t="s">
        <v>105</v>
      </c>
      <c r="AC5091" s="5" t="s">
        <v>506</v>
      </c>
      <c r="AD5091" s="8"/>
      <c r="AE5091" s="5" t="s">
        <v>41</v>
      </c>
      <c r="AI5091" s="5" t="s">
        <v>289</v>
      </c>
      <c r="AJ5091" s="8" t="s">
        <v>59</v>
      </c>
      <c r="AK5091" s="8" t="s">
        <v>59</v>
      </c>
      <c r="AL5091" s="9" t="s">
        <v>264</v>
      </c>
    </row>
    <row r="5092" spans="1:38" hidden="1" x14ac:dyDescent="0.2">
      <c r="A5092" s="12">
        <v>4095</v>
      </c>
      <c r="B5092" s="12">
        <v>219</v>
      </c>
      <c r="C5092" s="11" t="s">
        <v>1691</v>
      </c>
      <c r="D5092" s="11" t="s">
        <v>1692</v>
      </c>
      <c r="E5092" s="12">
        <v>2002</v>
      </c>
      <c r="F5092" s="11" t="s">
        <v>752</v>
      </c>
      <c r="G5092" s="13">
        <v>0.56641260827568496</v>
      </c>
      <c r="H5092" s="14"/>
      <c r="I5092" s="13"/>
      <c r="J5092" s="11"/>
      <c r="K5092" s="11"/>
      <c r="L5092" s="11" t="s">
        <v>1466</v>
      </c>
      <c r="M5092" s="11" t="s">
        <v>57</v>
      </c>
      <c r="N5092" s="12" t="s">
        <v>67</v>
      </c>
      <c r="O5092" s="11" t="s">
        <v>48</v>
      </c>
      <c r="P5092" s="11" t="s">
        <v>626</v>
      </c>
      <c r="Q5092" s="11"/>
      <c r="R5092" s="14"/>
      <c r="S5092" s="11" t="s">
        <v>37</v>
      </c>
      <c r="T5092" s="11"/>
      <c r="X5092" s="5" t="s">
        <v>33</v>
      </c>
      <c r="Y5092" s="5" t="s">
        <v>32</v>
      </c>
      <c r="Z5092" s="5" t="s">
        <v>20</v>
      </c>
      <c r="AA5092" s="9"/>
      <c r="AB5092" s="5" t="s">
        <v>105</v>
      </c>
      <c r="AC5092" s="5" t="s">
        <v>506</v>
      </c>
      <c r="AD5092" s="8"/>
      <c r="AE5092" s="5" t="s">
        <v>41</v>
      </c>
      <c r="AI5092" s="5" t="s">
        <v>289</v>
      </c>
      <c r="AJ5092" s="8" t="s">
        <v>59</v>
      </c>
      <c r="AK5092" s="8" t="s">
        <v>59</v>
      </c>
      <c r="AL5092" s="9" t="s">
        <v>264</v>
      </c>
    </row>
    <row r="5093" spans="1:38" hidden="1" x14ac:dyDescent="0.2">
      <c r="A5093" s="12">
        <v>4095</v>
      </c>
      <c r="B5093" s="12">
        <v>220</v>
      </c>
      <c r="C5093" s="11" t="s">
        <v>1691</v>
      </c>
      <c r="D5093" s="11" t="s">
        <v>1692</v>
      </c>
      <c r="E5093" s="12">
        <v>2002</v>
      </c>
      <c r="F5093" s="11" t="s">
        <v>752</v>
      </c>
      <c r="G5093" s="13">
        <v>0.55738247270762298</v>
      </c>
      <c r="H5093" s="14"/>
      <c r="I5093" s="13"/>
      <c r="J5093" s="11"/>
      <c r="K5093" s="11"/>
      <c r="L5093" s="11" t="s">
        <v>1467</v>
      </c>
      <c r="M5093" s="11" t="s">
        <v>57</v>
      </c>
      <c r="N5093" s="12" t="s">
        <v>67</v>
      </c>
      <c r="O5093" s="11" t="s">
        <v>48</v>
      </c>
      <c r="P5093" s="11" t="s">
        <v>626</v>
      </c>
      <c r="Q5093" s="11"/>
      <c r="R5093" s="14"/>
      <c r="S5093" s="11" t="s">
        <v>37</v>
      </c>
      <c r="T5093" s="11"/>
      <c r="X5093" s="5" t="s">
        <v>33</v>
      </c>
      <c r="Y5093" s="5" t="s">
        <v>32</v>
      </c>
      <c r="Z5093" s="5" t="s">
        <v>20</v>
      </c>
      <c r="AA5093" s="9"/>
      <c r="AB5093" s="5" t="s">
        <v>105</v>
      </c>
      <c r="AC5093" s="5" t="s">
        <v>506</v>
      </c>
      <c r="AD5093" s="8"/>
      <c r="AE5093" s="5" t="s">
        <v>41</v>
      </c>
      <c r="AI5093" s="5" t="s">
        <v>289</v>
      </c>
      <c r="AJ5093" s="8" t="s">
        <v>59</v>
      </c>
      <c r="AK5093" s="8" t="s">
        <v>59</v>
      </c>
      <c r="AL5093" s="9" t="s">
        <v>264</v>
      </c>
    </row>
    <row r="5094" spans="1:38" hidden="1" x14ac:dyDescent="0.2">
      <c r="A5094" s="12">
        <v>4095</v>
      </c>
      <c r="B5094" s="12">
        <v>221</v>
      </c>
      <c r="C5094" s="11" t="s">
        <v>1691</v>
      </c>
      <c r="D5094" s="11" t="s">
        <v>1692</v>
      </c>
      <c r="E5094" s="12">
        <v>2002</v>
      </c>
      <c r="F5094" s="11" t="s">
        <v>752</v>
      </c>
      <c r="G5094" s="13">
        <v>0.55826536044625297</v>
      </c>
      <c r="H5094" s="14"/>
      <c r="I5094" s="13"/>
      <c r="J5094" s="11"/>
      <c r="K5094" s="11"/>
      <c r="L5094" s="11" t="s">
        <v>1468</v>
      </c>
      <c r="M5094" s="11" t="s">
        <v>57</v>
      </c>
      <c r="N5094" s="12" t="s">
        <v>67</v>
      </c>
      <c r="O5094" s="11" t="s">
        <v>48</v>
      </c>
      <c r="P5094" s="11" t="s">
        <v>626</v>
      </c>
      <c r="Q5094" s="11"/>
      <c r="R5094" s="14"/>
      <c r="S5094" s="11" t="s">
        <v>37</v>
      </c>
      <c r="T5094" s="11"/>
      <c r="X5094" s="5" t="s">
        <v>33</v>
      </c>
      <c r="Y5094" s="5" t="s">
        <v>32</v>
      </c>
      <c r="Z5094" s="5" t="s">
        <v>20</v>
      </c>
      <c r="AA5094" s="9"/>
      <c r="AB5094" s="5" t="s">
        <v>105</v>
      </c>
      <c r="AC5094" s="5" t="s">
        <v>506</v>
      </c>
      <c r="AD5094" s="8"/>
      <c r="AE5094" s="5" t="s">
        <v>41</v>
      </c>
      <c r="AI5094" s="5" t="s">
        <v>289</v>
      </c>
      <c r="AJ5094" s="8" t="s">
        <v>59</v>
      </c>
      <c r="AK5094" s="8" t="s">
        <v>59</v>
      </c>
      <c r="AL5094" s="9" t="s">
        <v>264</v>
      </c>
    </row>
    <row r="5095" spans="1:38" hidden="1" x14ac:dyDescent="0.2">
      <c r="A5095" s="12">
        <v>4095</v>
      </c>
      <c r="B5095" s="12">
        <v>222</v>
      </c>
      <c r="C5095" s="11" t="s">
        <v>1691</v>
      </c>
      <c r="D5095" s="11" t="s">
        <v>1692</v>
      </c>
      <c r="E5095" s="12">
        <v>2002</v>
      </c>
      <c r="F5095" s="11" t="s">
        <v>752</v>
      </c>
      <c r="G5095" s="13">
        <v>0.55978625353917399</v>
      </c>
      <c r="H5095" s="14"/>
      <c r="I5095" s="13"/>
      <c r="J5095" s="11"/>
      <c r="K5095" s="11"/>
      <c r="L5095" s="11" t="s">
        <v>1480</v>
      </c>
      <c r="M5095" s="11" t="s">
        <v>57</v>
      </c>
      <c r="N5095" s="12" t="s">
        <v>67</v>
      </c>
      <c r="O5095" s="11" t="s">
        <v>48</v>
      </c>
      <c r="P5095" s="11" t="s">
        <v>626</v>
      </c>
      <c r="Q5095" s="11"/>
      <c r="R5095" s="14"/>
      <c r="S5095" s="11" t="s">
        <v>37</v>
      </c>
      <c r="T5095" s="11"/>
      <c r="X5095" s="5" t="s">
        <v>33</v>
      </c>
      <c r="Y5095" s="5" t="s">
        <v>32</v>
      </c>
      <c r="Z5095" s="5" t="s">
        <v>20</v>
      </c>
      <c r="AA5095" s="9"/>
      <c r="AB5095" s="5" t="s">
        <v>105</v>
      </c>
      <c r="AC5095" s="5" t="s">
        <v>506</v>
      </c>
      <c r="AD5095" s="8"/>
      <c r="AE5095" s="5" t="s">
        <v>41</v>
      </c>
      <c r="AI5095" s="5" t="s">
        <v>289</v>
      </c>
      <c r="AJ5095" s="8" t="s">
        <v>59</v>
      </c>
      <c r="AK5095" s="8" t="s">
        <v>59</v>
      </c>
      <c r="AL5095" s="9" t="s">
        <v>264</v>
      </c>
    </row>
    <row r="5096" spans="1:38" hidden="1" x14ac:dyDescent="0.2">
      <c r="A5096" s="12">
        <v>4095</v>
      </c>
      <c r="B5096" s="12">
        <v>223</v>
      </c>
      <c r="C5096" s="11" t="s">
        <v>1691</v>
      </c>
      <c r="D5096" s="11" t="s">
        <v>1692</v>
      </c>
      <c r="E5096" s="12">
        <v>2002</v>
      </c>
      <c r="F5096" s="11" t="s">
        <v>752</v>
      </c>
      <c r="G5096" s="13">
        <v>0.55946022232654502</v>
      </c>
      <c r="H5096" s="14"/>
      <c r="I5096" s="13"/>
      <c r="J5096" s="11"/>
      <c r="K5096" s="11"/>
      <c r="L5096" s="11" t="s">
        <v>1469</v>
      </c>
      <c r="M5096" s="11" t="s">
        <v>57</v>
      </c>
      <c r="N5096" s="12" t="s">
        <v>67</v>
      </c>
      <c r="O5096" s="11" t="s">
        <v>48</v>
      </c>
      <c r="P5096" s="11" t="s">
        <v>626</v>
      </c>
      <c r="Q5096" s="11"/>
      <c r="R5096" s="14"/>
      <c r="S5096" s="11" t="s">
        <v>37</v>
      </c>
      <c r="T5096" s="11"/>
      <c r="X5096" s="5" t="s">
        <v>33</v>
      </c>
      <c r="Y5096" s="5" t="s">
        <v>32</v>
      </c>
      <c r="Z5096" s="5" t="s">
        <v>20</v>
      </c>
      <c r="AA5096" s="9"/>
      <c r="AB5096" s="5" t="s">
        <v>105</v>
      </c>
      <c r="AC5096" s="5" t="s">
        <v>506</v>
      </c>
      <c r="AD5096" s="8"/>
      <c r="AE5096" s="5" t="s">
        <v>41</v>
      </c>
      <c r="AI5096" s="5" t="s">
        <v>289</v>
      </c>
      <c r="AJ5096" s="8" t="s">
        <v>59</v>
      </c>
      <c r="AK5096" s="8" t="s">
        <v>59</v>
      </c>
      <c r="AL5096" s="9" t="s">
        <v>264</v>
      </c>
    </row>
    <row r="5097" spans="1:38" hidden="1" x14ac:dyDescent="0.2">
      <c r="A5097" s="12">
        <v>4095</v>
      </c>
      <c r="B5097" s="12">
        <v>224</v>
      </c>
      <c r="C5097" s="11" t="s">
        <v>1691</v>
      </c>
      <c r="D5097" s="11" t="s">
        <v>1692</v>
      </c>
      <c r="E5097" s="12">
        <v>2002</v>
      </c>
      <c r="F5097" s="11" t="s">
        <v>752</v>
      </c>
      <c r="G5097" s="13">
        <v>0.55813749789926403</v>
      </c>
      <c r="H5097" s="14"/>
      <c r="I5097" s="13"/>
      <c r="J5097" s="11"/>
      <c r="K5097" s="11"/>
      <c r="L5097" s="11" t="s">
        <v>1470</v>
      </c>
      <c r="M5097" s="11" t="s">
        <v>57</v>
      </c>
      <c r="N5097" s="12" t="s">
        <v>67</v>
      </c>
      <c r="O5097" s="11" t="s">
        <v>48</v>
      </c>
      <c r="P5097" s="11" t="s">
        <v>626</v>
      </c>
      <c r="Q5097" s="11"/>
      <c r="R5097" s="14"/>
      <c r="S5097" s="11" t="s">
        <v>37</v>
      </c>
      <c r="T5097" s="11"/>
      <c r="X5097" s="5" t="s">
        <v>33</v>
      </c>
      <c r="Y5097" s="5" t="s">
        <v>32</v>
      </c>
      <c r="Z5097" s="5" t="s">
        <v>20</v>
      </c>
      <c r="AA5097" s="9"/>
      <c r="AB5097" s="5" t="s">
        <v>105</v>
      </c>
      <c r="AC5097" s="5" t="s">
        <v>506</v>
      </c>
      <c r="AD5097" s="8"/>
      <c r="AE5097" s="5" t="s">
        <v>41</v>
      </c>
      <c r="AI5097" s="5" t="s">
        <v>289</v>
      </c>
      <c r="AJ5097" s="8" t="s">
        <v>59</v>
      </c>
      <c r="AK5097" s="8" t="s">
        <v>59</v>
      </c>
      <c r="AL5097" s="9" t="s">
        <v>264</v>
      </c>
    </row>
    <row r="5098" spans="1:38" hidden="1" x14ac:dyDescent="0.2">
      <c r="A5098" s="12">
        <v>4095</v>
      </c>
      <c r="B5098" s="12">
        <v>225</v>
      </c>
      <c r="C5098" s="11" t="s">
        <v>1691</v>
      </c>
      <c r="D5098" s="11" t="s">
        <v>1692</v>
      </c>
      <c r="E5098" s="12">
        <v>2002</v>
      </c>
      <c r="F5098" s="11" t="s">
        <v>752</v>
      </c>
      <c r="G5098" s="13">
        <v>0.557467123915388</v>
      </c>
      <c r="H5098" s="14"/>
      <c r="I5098" s="13"/>
      <c r="J5098" s="11"/>
      <c r="K5098" s="11"/>
      <c r="L5098" s="11" t="s">
        <v>1471</v>
      </c>
      <c r="M5098" s="11" t="s">
        <v>57</v>
      </c>
      <c r="N5098" s="12" t="s">
        <v>67</v>
      </c>
      <c r="O5098" s="11" t="s">
        <v>48</v>
      </c>
      <c r="P5098" s="11" t="s">
        <v>626</v>
      </c>
      <c r="Q5098" s="11"/>
      <c r="R5098" s="14"/>
      <c r="S5098" s="11" t="s">
        <v>37</v>
      </c>
      <c r="T5098" s="11"/>
      <c r="X5098" s="5" t="s">
        <v>33</v>
      </c>
      <c r="Y5098" s="5" t="s">
        <v>32</v>
      </c>
      <c r="Z5098" s="5" t="s">
        <v>20</v>
      </c>
      <c r="AA5098" s="9"/>
      <c r="AB5098" s="5" t="s">
        <v>105</v>
      </c>
      <c r="AC5098" s="5" t="s">
        <v>506</v>
      </c>
      <c r="AD5098" s="8"/>
      <c r="AE5098" s="5" t="s">
        <v>41</v>
      </c>
      <c r="AI5098" s="5" t="s">
        <v>289</v>
      </c>
      <c r="AJ5098" s="8" t="s">
        <v>59</v>
      </c>
      <c r="AK5098" s="8" t="s">
        <v>59</v>
      </c>
      <c r="AL5098" s="9" t="s">
        <v>264</v>
      </c>
    </row>
    <row r="5099" spans="1:38" hidden="1" x14ac:dyDescent="0.2">
      <c r="A5099" s="12">
        <v>4095</v>
      </c>
      <c r="B5099" s="12">
        <v>226</v>
      </c>
      <c r="C5099" s="11" t="s">
        <v>1691</v>
      </c>
      <c r="D5099" s="11" t="s">
        <v>1692</v>
      </c>
      <c r="E5099" s="12">
        <v>2002</v>
      </c>
      <c r="F5099" s="11" t="s">
        <v>752</v>
      </c>
      <c r="G5099" s="13">
        <v>0.55867668548439497</v>
      </c>
      <c r="H5099" s="14"/>
      <c r="I5099" s="13"/>
      <c r="J5099" s="11"/>
      <c r="K5099" s="11"/>
      <c r="L5099" s="11" t="s">
        <v>1472</v>
      </c>
      <c r="M5099" s="11" t="s">
        <v>57</v>
      </c>
      <c r="N5099" s="12" t="s">
        <v>67</v>
      </c>
      <c r="O5099" s="11" t="s">
        <v>48</v>
      </c>
      <c r="P5099" s="11" t="s">
        <v>626</v>
      </c>
      <c r="Q5099" s="11"/>
      <c r="R5099" s="14"/>
      <c r="S5099" s="11" t="s">
        <v>37</v>
      </c>
      <c r="T5099" s="11"/>
      <c r="X5099" s="5" t="s">
        <v>33</v>
      </c>
      <c r="Y5099" s="5" t="s">
        <v>32</v>
      </c>
      <c r="Z5099" s="5" t="s">
        <v>20</v>
      </c>
      <c r="AA5099" s="9"/>
      <c r="AB5099" s="5" t="s">
        <v>105</v>
      </c>
      <c r="AC5099" s="5" t="s">
        <v>506</v>
      </c>
      <c r="AD5099" s="8"/>
      <c r="AE5099" s="5" t="s">
        <v>41</v>
      </c>
      <c r="AI5099" s="5" t="s">
        <v>289</v>
      </c>
      <c r="AJ5099" s="8" t="s">
        <v>59</v>
      </c>
      <c r="AK5099" s="8" t="s">
        <v>59</v>
      </c>
      <c r="AL5099" s="9" t="s">
        <v>264</v>
      </c>
    </row>
    <row r="5100" spans="1:38" hidden="1" x14ac:dyDescent="0.2">
      <c r="A5100" s="12">
        <v>4095</v>
      </c>
      <c r="B5100" s="12">
        <v>227</v>
      </c>
      <c r="C5100" s="11" t="s">
        <v>1691</v>
      </c>
      <c r="D5100" s="11" t="s">
        <v>1692</v>
      </c>
      <c r="E5100" s="12">
        <v>2002</v>
      </c>
      <c r="F5100" s="11" t="s">
        <v>752</v>
      </c>
      <c r="G5100" s="13">
        <v>0.56160115535757005</v>
      </c>
      <c r="H5100" s="14"/>
      <c r="I5100" s="13"/>
      <c r="J5100" s="11"/>
      <c r="K5100" s="11"/>
      <c r="L5100" s="11" t="s">
        <v>1473</v>
      </c>
      <c r="M5100" s="11" t="s">
        <v>57</v>
      </c>
      <c r="N5100" s="12" t="s">
        <v>67</v>
      </c>
      <c r="O5100" s="11" t="s">
        <v>48</v>
      </c>
      <c r="P5100" s="11" t="s">
        <v>626</v>
      </c>
      <c r="Q5100" s="11"/>
      <c r="R5100" s="14"/>
      <c r="S5100" s="11" t="s">
        <v>37</v>
      </c>
      <c r="T5100" s="11"/>
      <c r="X5100" s="5" t="s">
        <v>33</v>
      </c>
      <c r="Y5100" s="5" t="s">
        <v>32</v>
      </c>
      <c r="Z5100" s="5" t="s">
        <v>20</v>
      </c>
      <c r="AA5100" s="9"/>
      <c r="AB5100" s="5" t="s">
        <v>105</v>
      </c>
      <c r="AC5100" s="5" t="s">
        <v>506</v>
      </c>
      <c r="AD5100" s="8"/>
      <c r="AE5100" s="5" t="s">
        <v>41</v>
      </c>
      <c r="AI5100" s="5" t="s">
        <v>289</v>
      </c>
      <c r="AJ5100" s="8" t="s">
        <v>59</v>
      </c>
      <c r="AK5100" s="8" t="s">
        <v>59</v>
      </c>
      <c r="AL5100" s="9" t="s">
        <v>264</v>
      </c>
    </row>
    <row r="5101" spans="1:38" hidden="1" x14ac:dyDescent="0.2">
      <c r="A5101" s="12">
        <v>4095</v>
      </c>
      <c r="B5101" s="12">
        <v>228</v>
      </c>
      <c r="C5101" s="11" t="s">
        <v>1691</v>
      </c>
      <c r="D5101" s="11" t="s">
        <v>1692</v>
      </c>
      <c r="E5101" s="12">
        <v>2002</v>
      </c>
      <c r="F5101" s="11" t="s">
        <v>752</v>
      </c>
      <c r="G5101" s="13">
        <v>0.56607037636777202</v>
      </c>
      <c r="H5101" s="14"/>
      <c r="I5101" s="13"/>
      <c r="J5101" s="11"/>
      <c r="K5101" s="11"/>
      <c r="L5101" s="11" t="s">
        <v>1474</v>
      </c>
      <c r="M5101" s="11" t="s">
        <v>57</v>
      </c>
      <c r="N5101" s="12" t="s">
        <v>67</v>
      </c>
      <c r="O5101" s="11" t="s">
        <v>48</v>
      </c>
      <c r="P5101" s="11" t="s">
        <v>626</v>
      </c>
      <c r="Q5101" s="11"/>
      <c r="R5101" s="14"/>
      <c r="S5101" s="11" t="s">
        <v>37</v>
      </c>
      <c r="T5101" s="11"/>
      <c r="X5101" s="5" t="s">
        <v>33</v>
      </c>
      <c r="Y5101" s="5" t="s">
        <v>32</v>
      </c>
      <c r="Z5101" s="5" t="s">
        <v>20</v>
      </c>
      <c r="AA5101" s="9"/>
      <c r="AB5101" s="5" t="s">
        <v>105</v>
      </c>
      <c r="AC5101" s="5" t="s">
        <v>506</v>
      </c>
      <c r="AD5101" s="8"/>
      <c r="AE5101" s="5" t="s">
        <v>41</v>
      </c>
      <c r="AI5101" s="5" t="s">
        <v>289</v>
      </c>
      <c r="AJ5101" s="8" t="s">
        <v>59</v>
      </c>
      <c r="AK5101" s="8" t="s">
        <v>59</v>
      </c>
      <c r="AL5101" s="9" t="s">
        <v>264</v>
      </c>
    </row>
    <row r="5102" spans="1:38" hidden="1" x14ac:dyDescent="0.2">
      <c r="A5102" s="12">
        <v>4095</v>
      </c>
      <c r="B5102" s="12">
        <v>229</v>
      </c>
      <c r="C5102" s="11" t="s">
        <v>1691</v>
      </c>
      <c r="D5102" s="11" t="s">
        <v>1692</v>
      </c>
      <c r="E5102" s="12">
        <v>2002</v>
      </c>
      <c r="F5102" s="11" t="s">
        <v>752</v>
      </c>
      <c r="G5102" s="13">
        <v>0.55036413587324096</v>
      </c>
      <c r="H5102" s="14"/>
      <c r="I5102" s="13"/>
      <c r="J5102" s="11"/>
      <c r="K5102" s="11"/>
      <c r="L5102" s="11" t="s">
        <v>1475</v>
      </c>
      <c r="M5102" s="11" t="s">
        <v>57</v>
      </c>
      <c r="N5102" s="12" t="s">
        <v>67</v>
      </c>
      <c r="O5102" s="11" t="s">
        <v>48</v>
      </c>
      <c r="P5102" s="11" t="s">
        <v>626</v>
      </c>
      <c r="Q5102" s="11"/>
      <c r="R5102" s="14"/>
      <c r="S5102" s="11" t="s">
        <v>37</v>
      </c>
      <c r="T5102" s="11"/>
      <c r="X5102" s="5" t="s">
        <v>33</v>
      </c>
      <c r="Y5102" s="5" t="s">
        <v>32</v>
      </c>
      <c r="Z5102" s="5" t="s">
        <v>20</v>
      </c>
      <c r="AA5102" s="9"/>
      <c r="AB5102" s="5" t="s">
        <v>105</v>
      </c>
      <c r="AC5102" s="5" t="s">
        <v>506</v>
      </c>
      <c r="AD5102" s="8"/>
      <c r="AE5102" s="5" t="s">
        <v>41</v>
      </c>
      <c r="AI5102" s="5" t="s">
        <v>289</v>
      </c>
      <c r="AJ5102" s="8" t="s">
        <v>59</v>
      </c>
      <c r="AK5102" s="8" t="s">
        <v>59</v>
      </c>
      <c r="AL5102" s="9" t="s">
        <v>264</v>
      </c>
    </row>
    <row r="5103" spans="1:38" hidden="1" x14ac:dyDescent="0.2">
      <c r="A5103" s="12">
        <v>4095</v>
      </c>
      <c r="B5103" s="12">
        <v>230</v>
      </c>
      <c r="C5103" s="11" t="s">
        <v>1691</v>
      </c>
      <c r="D5103" s="11" t="s">
        <v>1692</v>
      </c>
      <c r="E5103" s="12">
        <v>2002</v>
      </c>
      <c r="F5103" s="11" t="s">
        <v>752</v>
      </c>
      <c r="G5103" s="13">
        <v>0.470905503450739</v>
      </c>
      <c r="H5103" s="14"/>
      <c r="I5103" s="13"/>
      <c r="J5103" s="11"/>
      <c r="K5103" s="11"/>
      <c r="L5103" s="11" t="s">
        <v>1476</v>
      </c>
      <c r="M5103" s="11" t="s">
        <v>57</v>
      </c>
      <c r="N5103" s="12" t="s">
        <v>67</v>
      </c>
      <c r="O5103" s="11" t="s">
        <v>48</v>
      </c>
      <c r="P5103" s="11" t="s">
        <v>626</v>
      </c>
      <c r="Q5103" s="11"/>
      <c r="R5103" s="14"/>
      <c r="S5103" s="11" t="s">
        <v>37</v>
      </c>
      <c r="T5103" s="11"/>
      <c r="X5103" s="5" t="s">
        <v>33</v>
      </c>
      <c r="Y5103" s="5" t="s">
        <v>32</v>
      </c>
      <c r="Z5103" s="5" t="s">
        <v>20</v>
      </c>
      <c r="AA5103" s="9"/>
      <c r="AB5103" s="5" t="s">
        <v>105</v>
      </c>
      <c r="AC5103" s="5" t="s">
        <v>506</v>
      </c>
      <c r="AD5103" s="8"/>
      <c r="AE5103" s="5" t="s">
        <v>41</v>
      </c>
      <c r="AI5103" s="5" t="s">
        <v>289</v>
      </c>
      <c r="AJ5103" s="8" t="s">
        <v>59</v>
      </c>
      <c r="AK5103" s="8" t="s">
        <v>59</v>
      </c>
      <c r="AL5103" s="9" t="s">
        <v>264</v>
      </c>
    </row>
    <row r="5104" spans="1:38" hidden="1" x14ac:dyDescent="0.2">
      <c r="A5104" s="12">
        <v>4095</v>
      </c>
      <c r="B5104" s="12">
        <v>231</v>
      </c>
      <c r="C5104" s="11" t="s">
        <v>1691</v>
      </c>
      <c r="D5104" s="11" t="s">
        <v>1692</v>
      </c>
      <c r="E5104" s="12">
        <v>2002</v>
      </c>
      <c r="F5104" s="11" t="s">
        <v>752</v>
      </c>
      <c r="G5104" s="13">
        <v>0.35666644508734502</v>
      </c>
      <c r="H5104" s="14"/>
      <c r="I5104" s="13"/>
      <c r="J5104" s="11"/>
      <c r="K5104" s="11"/>
      <c r="L5104" s="11" t="s">
        <v>1477</v>
      </c>
      <c r="M5104" s="11" t="s">
        <v>57</v>
      </c>
      <c r="N5104" s="12" t="s">
        <v>67</v>
      </c>
      <c r="O5104" s="11" t="s">
        <v>48</v>
      </c>
      <c r="P5104" s="11" t="s">
        <v>626</v>
      </c>
      <c r="Q5104" s="11"/>
      <c r="R5104" s="14"/>
      <c r="S5104" s="11" t="s">
        <v>37</v>
      </c>
      <c r="T5104" s="11"/>
      <c r="X5104" s="5" t="s">
        <v>33</v>
      </c>
      <c r="Y5104" s="5" t="s">
        <v>32</v>
      </c>
      <c r="Z5104" s="5" t="s">
        <v>20</v>
      </c>
      <c r="AA5104" s="9"/>
      <c r="AB5104" s="5" t="s">
        <v>105</v>
      </c>
      <c r="AC5104" s="5" t="s">
        <v>506</v>
      </c>
      <c r="AD5104" s="8"/>
      <c r="AE5104" s="5" t="s">
        <v>41</v>
      </c>
      <c r="AI5104" s="5" t="s">
        <v>289</v>
      </c>
      <c r="AJ5104" s="8" t="s">
        <v>59</v>
      </c>
      <c r="AK5104" s="8" t="s">
        <v>59</v>
      </c>
      <c r="AL5104" s="9" t="s">
        <v>264</v>
      </c>
    </row>
    <row r="5105" spans="1:38" hidden="1" x14ac:dyDescent="0.2">
      <c r="A5105" s="12">
        <v>4095</v>
      </c>
      <c r="B5105" s="12">
        <v>232</v>
      </c>
      <c r="C5105" s="11" t="s">
        <v>1691</v>
      </c>
      <c r="D5105" s="11" t="s">
        <v>1692</v>
      </c>
      <c r="E5105" s="12">
        <v>2002</v>
      </c>
      <c r="F5105" s="11" t="s">
        <v>752</v>
      </c>
      <c r="G5105" s="13">
        <v>0.25176751740395098</v>
      </c>
      <c r="H5105" s="14"/>
      <c r="I5105" s="13"/>
      <c r="J5105" s="11"/>
      <c r="K5105" s="11"/>
      <c r="L5105" s="11" t="s">
        <v>1478</v>
      </c>
      <c r="M5105" s="11" t="s">
        <v>57</v>
      </c>
      <c r="N5105" s="12" t="s">
        <v>67</v>
      </c>
      <c r="O5105" s="11" t="s">
        <v>48</v>
      </c>
      <c r="P5105" s="11" t="s">
        <v>626</v>
      </c>
      <c r="Q5105" s="11"/>
      <c r="R5105" s="14"/>
      <c r="S5105" s="11" t="s">
        <v>37</v>
      </c>
      <c r="T5105" s="11"/>
      <c r="X5105" s="5" t="s">
        <v>33</v>
      </c>
      <c r="Y5105" s="5" t="s">
        <v>32</v>
      </c>
      <c r="Z5105" s="5" t="s">
        <v>20</v>
      </c>
      <c r="AA5105" s="9"/>
      <c r="AB5105" s="5" t="s">
        <v>105</v>
      </c>
      <c r="AC5105" s="5" t="s">
        <v>506</v>
      </c>
      <c r="AD5105" s="8"/>
      <c r="AE5105" s="5" t="s">
        <v>41</v>
      </c>
      <c r="AI5105" s="5" t="s">
        <v>289</v>
      </c>
      <c r="AJ5105" s="8" t="s">
        <v>59</v>
      </c>
      <c r="AK5105" s="8" t="s">
        <v>59</v>
      </c>
      <c r="AL5105" s="9" t="s">
        <v>264</v>
      </c>
    </row>
    <row r="5106" spans="1:38" hidden="1" x14ac:dyDescent="0.2">
      <c r="A5106" s="12">
        <v>4095</v>
      </c>
      <c r="B5106" s="12">
        <v>233</v>
      </c>
      <c r="C5106" s="11" t="s">
        <v>1691</v>
      </c>
      <c r="D5106" s="11" t="s">
        <v>1692</v>
      </c>
      <c r="E5106" s="12">
        <v>2002</v>
      </c>
      <c r="F5106" s="11" t="s">
        <v>752</v>
      </c>
      <c r="G5106" s="13">
        <v>0.14533057711101599</v>
      </c>
      <c r="H5106" s="14"/>
      <c r="I5106" s="13"/>
      <c r="J5106" s="11"/>
      <c r="K5106" s="11"/>
      <c r="L5106" s="11" t="s">
        <v>1481</v>
      </c>
      <c r="M5106" s="11" t="s">
        <v>57</v>
      </c>
      <c r="N5106" s="12" t="s">
        <v>67</v>
      </c>
      <c r="O5106" s="11" t="s">
        <v>48</v>
      </c>
      <c r="P5106" s="11" t="s">
        <v>626</v>
      </c>
      <c r="Q5106" s="11"/>
      <c r="R5106" s="14"/>
      <c r="S5106" s="11" t="s">
        <v>37</v>
      </c>
      <c r="T5106" s="11"/>
      <c r="X5106" s="5" t="s">
        <v>33</v>
      </c>
      <c r="Y5106" s="5" t="s">
        <v>32</v>
      </c>
      <c r="Z5106" s="5" t="s">
        <v>20</v>
      </c>
      <c r="AA5106" s="9"/>
      <c r="AB5106" s="5" t="s">
        <v>105</v>
      </c>
      <c r="AC5106" s="5" t="s">
        <v>506</v>
      </c>
      <c r="AD5106" s="8"/>
      <c r="AE5106" s="5" t="s">
        <v>41</v>
      </c>
      <c r="AI5106" s="5" t="s">
        <v>289</v>
      </c>
      <c r="AJ5106" s="8" t="s">
        <v>59</v>
      </c>
      <c r="AK5106" s="8" t="s">
        <v>59</v>
      </c>
      <c r="AL5106" s="9" t="s">
        <v>264</v>
      </c>
    </row>
    <row r="5107" spans="1:38" hidden="1" x14ac:dyDescent="0.2">
      <c r="A5107" s="12">
        <v>4095</v>
      </c>
      <c r="B5107" s="12">
        <v>234</v>
      </c>
      <c r="C5107" s="11" t="s">
        <v>1691</v>
      </c>
      <c r="D5107" s="11" t="s">
        <v>1692</v>
      </c>
      <c r="E5107" s="12">
        <v>2002</v>
      </c>
      <c r="F5107" s="11" t="s">
        <v>752</v>
      </c>
      <c r="G5107" s="13">
        <v>1.7267571218712301E-2</v>
      </c>
      <c r="H5107" s="14"/>
      <c r="I5107" s="13"/>
      <c r="J5107" s="11"/>
      <c r="K5107" s="11"/>
      <c r="L5107" s="11" t="s">
        <v>1479</v>
      </c>
      <c r="M5107" s="11" t="s">
        <v>57</v>
      </c>
      <c r="N5107" s="12" t="s">
        <v>67</v>
      </c>
      <c r="O5107" s="11" t="s">
        <v>48</v>
      </c>
      <c r="P5107" s="11" t="s">
        <v>626</v>
      </c>
      <c r="Q5107" s="11"/>
      <c r="R5107" s="14"/>
      <c r="S5107" s="11" t="s">
        <v>37</v>
      </c>
      <c r="T5107" s="11"/>
      <c r="X5107" s="5" t="s">
        <v>33</v>
      </c>
      <c r="Y5107" s="5" t="s">
        <v>32</v>
      </c>
      <c r="Z5107" s="5" t="s">
        <v>20</v>
      </c>
      <c r="AA5107" s="9"/>
      <c r="AB5107" s="5" t="s">
        <v>105</v>
      </c>
      <c r="AC5107" s="5" t="s">
        <v>506</v>
      </c>
      <c r="AD5107" s="8"/>
      <c r="AE5107" s="5" t="s">
        <v>41</v>
      </c>
      <c r="AI5107" s="5" t="s">
        <v>289</v>
      </c>
      <c r="AJ5107" s="8" t="s">
        <v>59</v>
      </c>
      <c r="AK5107" s="8" t="s">
        <v>59</v>
      </c>
      <c r="AL5107" s="9" t="s">
        <v>264</v>
      </c>
    </row>
    <row r="5108" spans="1:38" hidden="1" x14ac:dyDescent="0.2">
      <c r="A5108" s="12">
        <v>4095</v>
      </c>
      <c r="B5108" s="12">
        <v>235</v>
      </c>
      <c r="C5108" s="11" t="s">
        <v>1691</v>
      </c>
      <c r="D5108" s="11" t="s">
        <v>1692</v>
      </c>
      <c r="E5108" s="12">
        <v>2002</v>
      </c>
      <c r="F5108" s="11" t="s">
        <v>1711</v>
      </c>
      <c r="G5108" s="13">
        <v>-3.1600000000000003E-2</v>
      </c>
      <c r="H5108" s="14"/>
      <c r="I5108" s="13">
        <v>0.85</v>
      </c>
      <c r="J5108" s="11" t="s">
        <v>1714</v>
      </c>
      <c r="K5108" s="11"/>
      <c r="L5108" s="11"/>
      <c r="M5108" s="11"/>
      <c r="N5108" s="12" t="s">
        <v>1712</v>
      </c>
      <c r="O5108" s="11" t="s">
        <v>48</v>
      </c>
      <c r="P5108" s="11" t="s">
        <v>626</v>
      </c>
      <c r="Q5108" s="11"/>
      <c r="R5108" s="14"/>
      <c r="S5108" s="11" t="s">
        <v>37</v>
      </c>
      <c r="T5108" s="11"/>
      <c r="X5108" s="5" t="s">
        <v>33</v>
      </c>
      <c r="Y5108" s="5" t="s">
        <v>32</v>
      </c>
      <c r="Z5108" s="5" t="s">
        <v>20</v>
      </c>
      <c r="AA5108" s="9"/>
      <c r="AB5108" s="5" t="s">
        <v>105</v>
      </c>
      <c r="AC5108" s="5" t="s">
        <v>506</v>
      </c>
      <c r="AD5108" s="8"/>
      <c r="AE5108" s="5" t="s">
        <v>41</v>
      </c>
      <c r="AI5108" s="5" t="s">
        <v>289</v>
      </c>
      <c r="AJ5108" s="8" t="s">
        <v>59</v>
      </c>
      <c r="AK5108" s="8" t="s">
        <v>59</v>
      </c>
      <c r="AL5108" s="9" t="s">
        <v>264</v>
      </c>
    </row>
    <row r="5109" spans="1:38" hidden="1" x14ac:dyDescent="0.2">
      <c r="A5109" s="12">
        <v>4095</v>
      </c>
      <c r="B5109" s="12">
        <v>236</v>
      </c>
      <c r="C5109" s="11" t="s">
        <v>1691</v>
      </c>
      <c r="D5109" s="11" t="s">
        <v>1692</v>
      </c>
      <c r="E5109" s="12">
        <v>2002</v>
      </c>
      <c r="F5109" s="11" t="s">
        <v>1713</v>
      </c>
      <c r="G5109" s="13">
        <v>0.34300000000000003</v>
      </c>
      <c r="H5109" s="14"/>
      <c r="I5109" s="13">
        <v>3.9E-2</v>
      </c>
      <c r="J5109" s="11" t="s">
        <v>1714</v>
      </c>
      <c r="K5109" s="11"/>
      <c r="L5109" s="11"/>
      <c r="M5109" s="11"/>
      <c r="N5109" s="12" t="s">
        <v>1712</v>
      </c>
      <c r="O5109" s="11" t="s">
        <v>48</v>
      </c>
      <c r="P5109" s="11" t="s">
        <v>626</v>
      </c>
      <c r="Q5109" s="11"/>
      <c r="R5109" s="14"/>
      <c r="S5109" s="11" t="s">
        <v>37</v>
      </c>
      <c r="T5109" s="11"/>
      <c r="X5109" s="5" t="s">
        <v>33</v>
      </c>
      <c r="Y5109" s="5" t="s">
        <v>32</v>
      </c>
      <c r="Z5109" s="5" t="s">
        <v>20</v>
      </c>
      <c r="AA5109" s="9"/>
      <c r="AB5109" s="5" t="s">
        <v>105</v>
      </c>
      <c r="AC5109" s="5" t="s">
        <v>506</v>
      </c>
      <c r="AD5109" s="8"/>
      <c r="AE5109" s="5" t="s">
        <v>41</v>
      </c>
      <c r="AI5109" s="5" t="s">
        <v>289</v>
      </c>
      <c r="AJ5109" s="8" t="s">
        <v>59</v>
      </c>
      <c r="AK5109" s="8" t="s">
        <v>59</v>
      </c>
      <c r="AL5109" s="9" t="s">
        <v>264</v>
      </c>
    </row>
    <row r="5110" spans="1:38" hidden="1" x14ac:dyDescent="0.2">
      <c r="A5110" s="4">
        <v>4123</v>
      </c>
      <c r="B5110" s="4">
        <v>1</v>
      </c>
      <c r="C5110" s="5" t="s">
        <v>1716</v>
      </c>
      <c r="D5110" s="5" t="s">
        <v>1715</v>
      </c>
      <c r="E5110" s="4">
        <v>1966</v>
      </c>
      <c r="F5110" s="5" t="s">
        <v>85</v>
      </c>
      <c r="G5110" s="6">
        <v>1084</v>
      </c>
      <c r="N5110" s="4" t="s">
        <v>1717</v>
      </c>
      <c r="O5110" s="4" t="s">
        <v>1717</v>
      </c>
      <c r="P5110" s="5" t="s">
        <v>522</v>
      </c>
      <c r="S5110" s="5" t="s">
        <v>340</v>
      </c>
      <c r="U5110" s="5" t="s">
        <v>1718</v>
      </c>
      <c r="X5110" s="5" t="s">
        <v>190</v>
      </c>
      <c r="Y5110" s="5" t="s">
        <v>191</v>
      </c>
      <c r="Z5110" s="5" t="s">
        <v>20</v>
      </c>
      <c r="AI5110" s="5" t="s">
        <v>339</v>
      </c>
      <c r="AJ5110" s="8" t="s">
        <v>59</v>
      </c>
      <c r="AK5110" s="8" t="s">
        <v>59</v>
      </c>
      <c r="AL5110" s="8" t="s">
        <v>1719</v>
      </c>
    </row>
    <row r="5111" spans="1:38" hidden="1" x14ac:dyDescent="0.2">
      <c r="A5111" s="4">
        <v>4123</v>
      </c>
      <c r="B5111" s="4">
        <v>2</v>
      </c>
      <c r="C5111" s="5" t="s">
        <v>1716</v>
      </c>
      <c r="D5111" s="5" t="s">
        <v>1715</v>
      </c>
      <c r="E5111" s="4">
        <v>1966</v>
      </c>
      <c r="F5111" s="5" t="s">
        <v>85</v>
      </c>
      <c r="G5111" s="6">
        <v>155</v>
      </c>
      <c r="L5111" s="5" t="s">
        <v>54</v>
      </c>
      <c r="N5111" s="4" t="s">
        <v>1717</v>
      </c>
      <c r="O5111" s="4" t="s">
        <v>1717</v>
      </c>
      <c r="P5111" s="5" t="s">
        <v>522</v>
      </c>
      <c r="S5111" s="5" t="s">
        <v>340</v>
      </c>
      <c r="U5111" s="5" t="s">
        <v>1718</v>
      </c>
      <c r="X5111" s="5" t="s">
        <v>190</v>
      </c>
      <c r="Y5111" s="5" t="s">
        <v>191</v>
      </c>
      <c r="Z5111" s="5" t="s">
        <v>20</v>
      </c>
      <c r="AI5111" s="5" t="s">
        <v>339</v>
      </c>
      <c r="AJ5111" s="8" t="s">
        <v>59</v>
      </c>
      <c r="AK5111" s="8" t="s">
        <v>59</v>
      </c>
      <c r="AL5111" s="8" t="s">
        <v>1719</v>
      </c>
    </row>
    <row r="5112" spans="1:38" hidden="1" x14ac:dyDescent="0.2">
      <c r="A5112" s="4">
        <v>4123</v>
      </c>
      <c r="B5112" s="4">
        <v>3</v>
      </c>
      <c r="C5112" s="5" t="s">
        <v>1716</v>
      </c>
      <c r="D5112" s="5" t="s">
        <v>1715</v>
      </c>
      <c r="E5112" s="4">
        <v>1966</v>
      </c>
      <c r="F5112" s="5" t="s">
        <v>85</v>
      </c>
      <c r="G5112" s="6">
        <v>257</v>
      </c>
      <c r="L5112" s="5" t="s">
        <v>1933</v>
      </c>
      <c r="N5112" s="4" t="s">
        <v>1717</v>
      </c>
      <c r="O5112" s="4" t="s">
        <v>1717</v>
      </c>
      <c r="P5112" s="5" t="s">
        <v>522</v>
      </c>
      <c r="S5112" s="5" t="s">
        <v>340</v>
      </c>
      <c r="U5112" s="5" t="s">
        <v>1718</v>
      </c>
      <c r="X5112" s="5" t="s">
        <v>190</v>
      </c>
      <c r="Y5112" s="5" t="s">
        <v>191</v>
      </c>
      <c r="Z5112" s="5" t="s">
        <v>20</v>
      </c>
      <c r="AI5112" s="5" t="s">
        <v>339</v>
      </c>
      <c r="AJ5112" s="8" t="s">
        <v>59</v>
      </c>
      <c r="AK5112" s="8" t="s">
        <v>59</v>
      </c>
      <c r="AL5112" s="8" t="s">
        <v>1719</v>
      </c>
    </row>
    <row r="5113" spans="1:38" hidden="1" x14ac:dyDescent="0.2">
      <c r="A5113" s="4">
        <v>4123</v>
      </c>
      <c r="B5113" s="4">
        <v>4</v>
      </c>
      <c r="C5113" s="5" t="s">
        <v>1716</v>
      </c>
      <c r="D5113" s="5" t="s">
        <v>1715</v>
      </c>
      <c r="E5113" s="4">
        <v>1966</v>
      </c>
      <c r="F5113" s="5" t="s">
        <v>85</v>
      </c>
      <c r="G5113" s="6">
        <v>152</v>
      </c>
      <c r="L5113" s="5" t="s">
        <v>495</v>
      </c>
      <c r="N5113" s="4" t="s">
        <v>1717</v>
      </c>
      <c r="O5113" s="4" t="s">
        <v>1717</v>
      </c>
      <c r="P5113" s="5" t="s">
        <v>522</v>
      </c>
      <c r="S5113" s="5" t="s">
        <v>340</v>
      </c>
      <c r="U5113" s="5" t="s">
        <v>1718</v>
      </c>
      <c r="X5113" s="5" t="s">
        <v>190</v>
      </c>
      <c r="Y5113" s="5" t="s">
        <v>191</v>
      </c>
      <c r="Z5113" s="5" t="s">
        <v>20</v>
      </c>
      <c r="AI5113" s="5" t="s">
        <v>339</v>
      </c>
      <c r="AJ5113" s="8" t="s">
        <v>59</v>
      </c>
      <c r="AK5113" s="8" t="s">
        <v>59</v>
      </c>
      <c r="AL5113" s="8" t="s">
        <v>1719</v>
      </c>
    </row>
    <row r="5114" spans="1:38" hidden="1" x14ac:dyDescent="0.2">
      <c r="A5114" s="4">
        <v>4123</v>
      </c>
      <c r="B5114" s="4">
        <v>5</v>
      </c>
      <c r="C5114" s="5" t="s">
        <v>1716</v>
      </c>
      <c r="D5114" s="5" t="s">
        <v>1715</v>
      </c>
      <c r="E5114" s="4">
        <v>1966</v>
      </c>
      <c r="F5114" s="5" t="s">
        <v>85</v>
      </c>
      <c r="G5114" s="6">
        <v>494</v>
      </c>
      <c r="L5114" s="5" t="s">
        <v>60</v>
      </c>
      <c r="N5114" s="4" t="s">
        <v>1717</v>
      </c>
      <c r="O5114" s="4" t="s">
        <v>1717</v>
      </c>
      <c r="P5114" s="5" t="s">
        <v>522</v>
      </c>
      <c r="S5114" s="5" t="s">
        <v>340</v>
      </c>
      <c r="U5114" s="5" t="s">
        <v>1718</v>
      </c>
      <c r="X5114" s="5" t="s">
        <v>190</v>
      </c>
      <c r="Y5114" s="5" t="s">
        <v>191</v>
      </c>
      <c r="Z5114" s="5" t="s">
        <v>20</v>
      </c>
      <c r="AI5114" s="5" t="s">
        <v>339</v>
      </c>
      <c r="AJ5114" s="8" t="s">
        <v>59</v>
      </c>
      <c r="AK5114" s="8" t="s">
        <v>59</v>
      </c>
      <c r="AL5114" s="8" t="s">
        <v>1719</v>
      </c>
    </row>
    <row r="5115" spans="1:38" hidden="1" x14ac:dyDescent="0.2">
      <c r="A5115" s="4">
        <v>4172</v>
      </c>
      <c r="B5115" s="4">
        <v>1</v>
      </c>
      <c r="C5115" s="5" t="s">
        <v>1721</v>
      </c>
      <c r="D5115" s="5" t="s">
        <v>1720</v>
      </c>
      <c r="E5115" s="4">
        <v>1952</v>
      </c>
      <c r="F5115" s="5" t="s">
        <v>227</v>
      </c>
      <c r="G5115" s="6">
        <f>H5115/150</f>
        <v>0.44666666666666666</v>
      </c>
      <c r="H5115" s="7">
        <v>67</v>
      </c>
      <c r="L5115" s="5" t="s">
        <v>60</v>
      </c>
      <c r="M5115" s="5" t="s">
        <v>57</v>
      </c>
      <c r="N5115" s="4" t="s">
        <v>1722</v>
      </c>
      <c r="O5115" s="5" t="s">
        <v>1722</v>
      </c>
      <c r="S5115" s="5" t="s">
        <v>190</v>
      </c>
      <c r="X5115" s="5" t="s">
        <v>190</v>
      </c>
      <c r="Y5115" s="5" t="s">
        <v>191</v>
      </c>
      <c r="Z5115" s="5" t="s">
        <v>20</v>
      </c>
      <c r="AB5115" s="5" t="s">
        <v>184</v>
      </c>
      <c r="AC5115" s="5" t="s">
        <v>1002</v>
      </c>
      <c r="AE5115" s="5" t="s">
        <v>59</v>
      </c>
      <c r="AI5115" s="5" t="s">
        <v>1723</v>
      </c>
      <c r="AJ5115" s="8" t="s">
        <v>59</v>
      </c>
      <c r="AK5115" s="8" t="s">
        <v>59</v>
      </c>
      <c r="AL5115" s="8" t="s">
        <v>264</v>
      </c>
    </row>
    <row r="5116" spans="1:38" hidden="1" x14ac:dyDescent="0.2">
      <c r="A5116" s="4">
        <v>4172</v>
      </c>
      <c r="B5116" s="4">
        <v>2</v>
      </c>
      <c r="C5116" s="5" t="s">
        <v>1721</v>
      </c>
      <c r="D5116" s="5" t="s">
        <v>1720</v>
      </c>
      <c r="E5116" s="4">
        <v>1952</v>
      </c>
      <c r="F5116" s="5" t="s">
        <v>227</v>
      </c>
      <c r="G5116" s="6">
        <f>H5116/150</f>
        <v>0.08</v>
      </c>
      <c r="H5116" s="7">
        <v>12</v>
      </c>
      <c r="L5116" s="5" t="s">
        <v>375</v>
      </c>
      <c r="M5116" s="5" t="s">
        <v>57</v>
      </c>
      <c r="N5116" s="4" t="s">
        <v>1722</v>
      </c>
      <c r="O5116" s="5" t="s">
        <v>1722</v>
      </c>
      <c r="S5116" s="5" t="s">
        <v>190</v>
      </c>
      <c r="X5116" s="5" t="s">
        <v>190</v>
      </c>
      <c r="Y5116" s="5" t="s">
        <v>191</v>
      </c>
      <c r="Z5116" s="5" t="s">
        <v>20</v>
      </c>
      <c r="AB5116" s="5" t="s">
        <v>184</v>
      </c>
      <c r="AC5116" s="5" t="s">
        <v>1002</v>
      </c>
      <c r="AE5116" s="5" t="s">
        <v>59</v>
      </c>
      <c r="AI5116" s="5" t="s">
        <v>1723</v>
      </c>
      <c r="AJ5116" s="8" t="s">
        <v>59</v>
      </c>
      <c r="AK5116" s="8" t="s">
        <v>59</v>
      </c>
      <c r="AL5116" s="8" t="s">
        <v>264</v>
      </c>
    </row>
    <row r="5117" spans="1:38" hidden="1" x14ac:dyDescent="0.2">
      <c r="A5117" s="4">
        <v>4172</v>
      </c>
      <c r="B5117" s="4">
        <v>3</v>
      </c>
      <c r="C5117" s="5" t="s">
        <v>1721</v>
      </c>
      <c r="D5117" s="5" t="s">
        <v>1720</v>
      </c>
      <c r="E5117" s="4">
        <v>1952</v>
      </c>
      <c r="F5117" s="5" t="s">
        <v>227</v>
      </c>
      <c r="G5117" s="6">
        <f>H5117/150</f>
        <v>1.3333333333333334E-2</v>
      </c>
      <c r="H5117" s="7">
        <v>2</v>
      </c>
      <c r="L5117" s="5" t="s">
        <v>54</v>
      </c>
      <c r="M5117" s="5" t="s">
        <v>57</v>
      </c>
      <c r="N5117" s="4" t="s">
        <v>1722</v>
      </c>
      <c r="O5117" s="5" t="s">
        <v>1722</v>
      </c>
      <c r="S5117" s="5" t="s">
        <v>190</v>
      </c>
      <c r="X5117" s="5" t="s">
        <v>190</v>
      </c>
      <c r="Y5117" s="5" t="s">
        <v>191</v>
      </c>
      <c r="Z5117" s="5" t="s">
        <v>20</v>
      </c>
      <c r="AB5117" s="5" t="s">
        <v>184</v>
      </c>
      <c r="AC5117" s="5" t="s">
        <v>1002</v>
      </c>
      <c r="AE5117" s="5" t="s">
        <v>59</v>
      </c>
      <c r="AI5117" s="5" t="s">
        <v>1723</v>
      </c>
      <c r="AJ5117" s="8" t="s">
        <v>59</v>
      </c>
      <c r="AK5117" s="8" t="s">
        <v>59</v>
      </c>
      <c r="AL5117" s="8" t="s">
        <v>264</v>
      </c>
    </row>
    <row r="5118" spans="1:38" hidden="1" x14ac:dyDescent="0.2">
      <c r="A5118" s="4">
        <v>4172</v>
      </c>
      <c r="B5118" s="4">
        <v>4</v>
      </c>
      <c r="C5118" s="5" t="s">
        <v>1721</v>
      </c>
      <c r="D5118" s="5" t="s">
        <v>1720</v>
      </c>
      <c r="E5118" s="4">
        <v>1952</v>
      </c>
      <c r="F5118" s="5" t="s">
        <v>227</v>
      </c>
      <c r="G5118" s="6">
        <f>H5118/150</f>
        <v>0.46</v>
      </c>
      <c r="H5118" s="7">
        <v>69</v>
      </c>
      <c r="M5118" s="5" t="s">
        <v>53</v>
      </c>
      <c r="N5118" s="4" t="s">
        <v>1722</v>
      </c>
      <c r="O5118" s="5" t="s">
        <v>1722</v>
      </c>
      <c r="S5118" s="5" t="s">
        <v>190</v>
      </c>
      <c r="X5118" s="5" t="s">
        <v>190</v>
      </c>
      <c r="Y5118" s="5" t="s">
        <v>191</v>
      </c>
      <c r="Z5118" s="5" t="s">
        <v>20</v>
      </c>
      <c r="AB5118" s="5" t="s">
        <v>184</v>
      </c>
      <c r="AC5118" s="5" t="s">
        <v>1002</v>
      </c>
      <c r="AE5118" s="5" t="s">
        <v>59</v>
      </c>
      <c r="AI5118" s="5" t="s">
        <v>1723</v>
      </c>
      <c r="AJ5118" s="8" t="s">
        <v>59</v>
      </c>
      <c r="AK5118" s="8" t="s">
        <v>59</v>
      </c>
      <c r="AL5118" s="8" t="s">
        <v>264</v>
      </c>
    </row>
    <row r="5119" spans="1:38" hidden="1" x14ac:dyDescent="0.2">
      <c r="A5119" s="4">
        <v>4244</v>
      </c>
      <c r="B5119" s="4">
        <v>1</v>
      </c>
      <c r="C5119" s="5" t="s">
        <v>1725</v>
      </c>
      <c r="D5119" s="5" t="s">
        <v>1724</v>
      </c>
      <c r="E5119" s="4">
        <v>1992</v>
      </c>
      <c r="F5119" s="5" t="s">
        <v>1727</v>
      </c>
      <c r="G5119" s="6">
        <v>97</v>
      </c>
      <c r="H5119" s="6">
        <v>97</v>
      </c>
      <c r="N5119" s="4">
        <v>1960</v>
      </c>
      <c r="O5119" s="5" t="s">
        <v>1728</v>
      </c>
      <c r="S5119" s="5" t="s">
        <v>1731</v>
      </c>
      <c r="X5119" s="5" t="s">
        <v>92</v>
      </c>
      <c r="Y5119" s="5" t="s">
        <v>93</v>
      </c>
      <c r="Z5119" s="5" t="s">
        <v>20</v>
      </c>
      <c r="AB5119" s="5" t="s">
        <v>184</v>
      </c>
      <c r="AI5119" s="5" t="s">
        <v>1729</v>
      </c>
      <c r="AJ5119" s="8" t="s">
        <v>59</v>
      </c>
      <c r="AK5119" s="8" t="s">
        <v>59</v>
      </c>
      <c r="AL5119" s="8" t="s">
        <v>1730</v>
      </c>
    </row>
    <row r="5120" spans="1:38" hidden="1" x14ac:dyDescent="0.2">
      <c r="A5120" s="4">
        <v>4244</v>
      </c>
      <c r="B5120" s="4">
        <v>2</v>
      </c>
      <c r="C5120" s="5" t="s">
        <v>1725</v>
      </c>
      <c r="D5120" s="5" t="s">
        <v>1724</v>
      </c>
      <c r="E5120" s="4">
        <v>1992</v>
      </c>
      <c r="F5120" s="5" t="s">
        <v>1727</v>
      </c>
      <c r="G5120" s="6">
        <v>158</v>
      </c>
      <c r="H5120" s="6">
        <v>158</v>
      </c>
      <c r="N5120" s="4">
        <v>1961</v>
      </c>
      <c r="O5120" s="5" t="s">
        <v>1728</v>
      </c>
      <c r="S5120" s="5" t="s">
        <v>1731</v>
      </c>
      <c r="X5120" s="5" t="s">
        <v>92</v>
      </c>
      <c r="Y5120" s="5" t="s">
        <v>93</v>
      </c>
      <c r="Z5120" s="5" t="s">
        <v>20</v>
      </c>
      <c r="AB5120" s="5" t="s">
        <v>184</v>
      </c>
      <c r="AI5120" s="5" t="s">
        <v>1729</v>
      </c>
      <c r="AJ5120" s="8" t="s">
        <v>59</v>
      </c>
      <c r="AK5120" s="8" t="s">
        <v>59</v>
      </c>
      <c r="AL5120" s="8" t="s">
        <v>1730</v>
      </c>
    </row>
    <row r="5121" spans="1:38" hidden="1" x14ac:dyDescent="0.2">
      <c r="A5121" s="4">
        <v>4244</v>
      </c>
      <c r="B5121" s="4">
        <v>3</v>
      </c>
      <c r="C5121" s="5" t="s">
        <v>1725</v>
      </c>
      <c r="D5121" s="5" t="s">
        <v>1724</v>
      </c>
      <c r="E5121" s="4">
        <v>1992</v>
      </c>
      <c r="F5121" s="5" t="s">
        <v>1727</v>
      </c>
      <c r="G5121" s="6">
        <v>161</v>
      </c>
      <c r="H5121" s="6">
        <v>161</v>
      </c>
      <c r="N5121" s="4">
        <v>1962</v>
      </c>
      <c r="O5121" s="5" t="s">
        <v>1728</v>
      </c>
      <c r="S5121" s="5" t="s">
        <v>1731</v>
      </c>
      <c r="X5121" s="5" t="s">
        <v>92</v>
      </c>
      <c r="Y5121" s="5" t="s">
        <v>93</v>
      </c>
      <c r="Z5121" s="5" t="s">
        <v>20</v>
      </c>
      <c r="AB5121" s="5" t="s">
        <v>184</v>
      </c>
      <c r="AI5121" s="5" t="s">
        <v>1729</v>
      </c>
      <c r="AJ5121" s="8" t="s">
        <v>59</v>
      </c>
      <c r="AK5121" s="8" t="s">
        <v>59</v>
      </c>
      <c r="AL5121" s="8" t="s">
        <v>1730</v>
      </c>
    </row>
    <row r="5122" spans="1:38" hidden="1" x14ac:dyDescent="0.2">
      <c r="A5122" s="4">
        <v>4244</v>
      </c>
      <c r="B5122" s="4">
        <v>4</v>
      </c>
      <c r="C5122" s="5" t="s">
        <v>1725</v>
      </c>
      <c r="D5122" s="5" t="s">
        <v>1724</v>
      </c>
      <c r="E5122" s="4">
        <v>1992</v>
      </c>
      <c r="F5122" s="5" t="s">
        <v>1727</v>
      </c>
      <c r="G5122" s="6">
        <v>116</v>
      </c>
      <c r="H5122" s="6">
        <v>116</v>
      </c>
      <c r="N5122" s="4">
        <v>1963</v>
      </c>
      <c r="O5122" s="5" t="s">
        <v>1728</v>
      </c>
      <c r="S5122" s="5" t="s">
        <v>1731</v>
      </c>
      <c r="X5122" s="5" t="s">
        <v>92</v>
      </c>
      <c r="Y5122" s="5" t="s">
        <v>93</v>
      </c>
      <c r="Z5122" s="5" t="s">
        <v>20</v>
      </c>
      <c r="AB5122" s="5" t="s">
        <v>184</v>
      </c>
      <c r="AI5122" s="5" t="s">
        <v>1729</v>
      </c>
      <c r="AJ5122" s="8" t="s">
        <v>59</v>
      </c>
      <c r="AK5122" s="8" t="s">
        <v>59</v>
      </c>
      <c r="AL5122" s="8" t="s">
        <v>1730</v>
      </c>
    </row>
    <row r="5123" spans="1:38" hidden="1" x14ac:dyDescent="0.2">
      <c r="A5123" s="4">
        <v>4244</v>
      </c>
      <c r="B5123" s="4">
        <v>5</v>
      </c>
      <c r="C5123" s="5" t="s">
        <v>1725</v>
      </c>
      <c r="D5123" s="5" t="s">
        <v>1724</v>
      </c>
      <c r="E5123" s="4">
        <v>1992</v>
      </c>
      <c r="F5123" s="5" t="s">
        <v>1727</v>
      </c>
      <c r="G5123" s="6">
        <v>111</v>
      </c>
      <c r="H5123" s="6">
        <v>111</v>
      </c>
      <c r="N5123" s="4">
        <v>1964</v>
      </c>
      <c r="O5123" s="5" t="s">
        <v>1728</v>
      </c>
      <c r="S5123" s="5" t="s">
        <v>1731</v>
      </c>
      <c r="X5123" s="5" t="s">
        <v>92</v>
      </c>
      <c r="Y5123" s="5" t="s">
        <v>93</v>
      </c>
      <c r="Z5123" s="5" t="s">
        <v>20</v>
      </c>
      <c r="AB5123" s="5" t="s">
        <v>184</v>
      </c>
      <c r="AI5123" s="5" t="s">
        <v>1729</v>
      </c>
      <c r="AJ5123" s="8" t="s">
        <v>59</v>
      </c>
      <c r="AK5123" s="8" t="s">
        <v>59</v>
      </c>
      <c r="AL5123" s="8" t="s">
        <v>1730</v>
      </c>
    </row>
    <row r="5124" spans="1:38" hidden="1" x14ac:dyDescent="0.2">
      <c r="A5124" s="4">
        <v>4244</v>
      </c>
      <c r="B5124" s="4">
        <v>6</v>
      </c>
      <c r="C5124" s="5" t="s">
        <v>1725</v>
      </c>
      <c r="D5124" s="5" t="s">
        <v>1724</v>
      </c>
      <c r="E5124" s="4">
        <v>1992</v>
      </c>
      <c r="F5124" s="5" t="s">
        <v>1727</v>
      </c>
      <c r="G5124" s="6">
        <v>267</v>
      </c>
      <c r="H5124" s="6">
        <v>267</v>
      </c>
      <c r="N5124" s="4">
        <v>1965</v>
      </c>
      <c r="O5124" s="5" t="s">
        <v>1728</v>
      </c>
      <c r="S5124" s="5" t="s">
        <v>1731</v>
      </c>
      <c r="X5124" s="5" t="s">
        <v>92</v>
      </c>
      <c r="Y5124" s="5" t="s">
        <v>93</v>
      </c>
      <c r="Z5124" s="5" t="s">
        <v>20</v>
      </c>
      <c r="AB5124" s="5" t="s">
        <v>184</v>
      </c>
      <c r="AI5124" s="5" t="s">
        <v>1729</v>
      </c>
      <c r="AJ5124" s="8" t="s">
        <v>59</v>
      </c>
      <c r="AK5124" s="8" t="s">
        <v>59</v>
      </c>
      <c r="AL5124" s="8" t="s">
        <v>1730</v>
      </c>
    </row>
    <row r="5125" spans="1:38" hidden="1" x14ac:dyDescent="0.2">
      <c r="A5125" s="4">
        <v>4244</v>
      </c>
      <c r="B5125" s="4">
        <v>7</v>
      </c>
      <c r="C5125" s="5" t="s">
        <v>1725</v>
      </c>
      <c r="D5125" s="5" t="s">
        <v>1724</v>
      </c>
      <c r="E5125" s="4">
        <v>1992</v>
      </c>
      <c r="F5125" s="5" t="s">
        <v>1727</v>
      </c>
      <c r="G5125" s="6">
        <v>140</v>
      </c>
      <c r="H5125" s="6">
        <v>140</v>
      </c>
      <c r="N5125" s="4">
        <v>1966</v>
      </c>
      <c r="O5125" s="5" t="s">
        <v>1728</v>
      </c>
      <c r="S5125" s="5" t="s">
        <v>1731</v>
      </c>
      <c r="X5125" s="5" t="s">
        <v>92</v>
      </c>
      <c r="Y5125" s="5" t="s">
        <v>93</v>
      </c>
      <c r="Z5125" s="5" t="s">
        <v>20</v>
      </c>
      <c r="AB5125" s="5" t="s">
        <v>184</v>
      </c>
      <c r="AI5125" s="5" t="s">
        <v>1729</v>
      </c>
      <c r="AJ5125" s="8" t="s">
        <v>59</v>
      </c>
      <c r="AK5125" s="8" t="s">
        <v>59</v>
      </c>
      <c r="AL5125" s="8" t="s">
        <v>1730</v>
      </c>
    </row>
    <row r="5126" spans="1:38" hidden="1" x14ac:dyDescent="0.2">
      <c r="A5126" s="4">
        <v>4244</v>
      </c>
      <c r="B5126" s="4">
        <v>8</v>
      </c>
      <c r="C5126" s="5" t="s">
        <v>1725</v>
      </c>
      <c r="D5126" s="5" t="s">
        <v>1724</v>
      </c>
      <c r="E5126" s="4">
        <v>1992</v>
      </c>
      <c r="F5126" s="5" t="s">
        <v>1727</v>
      </c>
      <c r="G5126" s="6">
        <v>473</v>
      </c>
      <c r="H5126" s="6">
        <v>473</v>
      </c>
      <c r="N5126" s="4">
        <v>1967</v>
      </c>
      <c r="O5126" s="5" t="s">
        <v>1728</v>
      </c>
      <c r="S5126" s="5" t="s">
        <v>1731</v>
      </c>
      <c r="X5126" s="5" t="s">
        <v>92</v>
      </c>
      <c r="Y5126" s="5" t="s">
        <v>93</v>
      </c>
      <c r="Z5126" s="5" t="s">
        <v>20</v>
      </c>
      <c r="AB5126" s="5" t="s">
        <v>184</v>
      </c>
      <c r="AI5126" s="5" t="s">
        <v>1729</v>
      </c>
      <c r="AJ5126" s="8" t="s">
        <v>59</v>
      </c>
      <c r="AK5126" s="8" t="s">
        <v>59</v>
      </c>
      <c r="AL5126" s="8" t="s">
        <v>1730</v>
      </c>
    </row>
    <row r="5127" spans="1:38" hidden="1" x14ac:dyDescent="0.2">
      <c r="A5127" s="4">
        <v>4244</v>
      </c>
      <c r="B5127" s="4">
        <v>9</v>
      </c>
      <c r="C5127" s="5" t="s">
        <v>1725</v>
      </c>
      <c r="D5127" s="5" t="s">
        <v>1724</v>
      </c>
      <c r="E5127" s="4">
        <v>1992</v>
      </c>
      <c r="F5127" s="5" t="s">
        <v>1727</v>
      </c>
      <c r="G5127" s="6">
        <v>286</v>
      </c>
      <c r="H5127" s="6">
        <v>286</v>
      </c>
      <c r="N5127" s="4">
        <v>1968</v>
      </c>
      <c r="O5127" s="5" t="s">
        <v>1728</v>
      </c>
      <c r="S5127" s="5" t="s">
        <v>1731</v>
      </c>
      <c r="X5127" s="5" t="s">
        <v>92</v>
      </c>
      <c r="Y5127" s="5" t="s">
        <v>93</v>
      </c>
      <c r="Z5127" s="5" t="s">
        <v>20</v>
      </c>
      <c r="AB5127" s="5" t="s">
        <v>184</v>
      </c>
      <c r="AI5127" s="5" t="s">
        <v>1729</v>
      </c>
      <c r="AJ5127" s="8" t="s">
        <v>59</v>
      </c>
      <c r="AK5127" s="8" t="s">
        <v>59</v>
      </c>
      <c r="AL5127" s="8" t="s">
        <v>1730</v>
      </c>
    </row>
    <row r="5128" spans="1:38" hidden="1" x14ac:dyDescent="0.2">
      <c r="A5128" s="4">
        <v>4244</v>
      </c>
      <c r="B5128" s="4">
        <v>10</v>
      </c>
      <c r="C5128" s="5" t="s">
        <v>1725</v>
      </c>
      <c r="D5128" s="5" t="s">
        <v>1724</v>
      </c>
      <c r="E5128" s="4">
        <v>1992</v>
      </c>
      <c r="F5128" s="5" t="s">
        <v>1727</v>
      </c>
      <c r="G5128" s="6">
        <v>168</v>
      </c>
      <c r="H5128" s="6">
        <v>168</v>
      </c>
      <c r="N5128" s="4">
        <v>1969</v>
      </c>
      <c r="O5128" s="5" t="s">
        <v>1728</v>
      </c>
      <c r="S5128" s="5" t="s">
        <v>1731</v>
      </c>
      <c r="X5128" s="5" t="s">
        <v>92</v>
      </c>
      <c r="Y5128" s="5" t="s">
        <v>93</v>
      </c>
      <c r="Z5128" s="5" t="s">
        <v>20</v>
      </c>
      <c r="AB5128" s="5" t="s">
        <v>184</v>
      </c>
      <c r="AI5128" s="5" t="s">
        <v>1729</v>
      </c>
      <c r="AJ5128" s="8" t="s">
        <v>59</v>
      </c>
      <c r="AK5128" s="8" t="s">
        <v>59</v>
      </c>
      <c r="AL5128" s="8" t="s">
        <v>1730</v>
      </c>
    </row>
    <row r="5129" spans="1:38" hidden="1" x14ac:dyDescent="0.2">
      <c r="A5129" s="4">
        <v>4244</v>
      </c>
      <c r="B5129" s="4">
        <v>11</v>
      </c>
      <c r="C5129" s="5" t="s">
        <v>1725</v>
      </c>
      <c r="D5129" s="5" t="s">
        <v>1724</v>
      </c>
      <c r="E5129" s="4">
        <v>1992</v>
      </c>
      <c r="F5129" s="5" t="s">
        <v>1727</v>
      </c>
      <c r="G5129" s="6">
        <v>173</v>
      </c>
      <c r="H5129" s="6">
        <v>173</v>
      </c>
      <c r="N5129" s="4">
        <v>1970</v>
      </c>
      <c r="O5129" s="5" t="s">
        <v>1728</v>
      </c>
      <c r="S5129" s="5" t="s">
        <v>1731</v>
      </c>
      <c r="X5129" s="5" t="s">
        <v>92</v>
      </c>
      <c r="Y5129" s="5" t="s">
        <v>93</v>
      </c>
      <c r="Z5129" s="5" t="s">
        <v>20</v>
      </c>
      <c r="AB5129" s="5" t="s">
        <v>184</v>
      </c>
      <c r="AI5129" s="5" t="s">
        <v>1729</v>
      </c>
      <c r="AJ5129" s="8" t="s">
        <v>59</v>
      </c>
      <c r="AK5129" s="8" t="s">
        <v>59</v>
      </c>
      <c r="AL5129" s="8" t="s">
        <v>1730</v>
      </c>
    </row>
    <row r="5130" spans="1:38" hidden="1" x14ac:dyDescent="0.2">
      <c r="A5130" s="4">
        <v>4244</v>
      </c>
      <c r="B5130" s="4">
        <v>12</v>
      </c>
      <c r="C5130" s="5" t="s">
        <v>1725</v>
      </c>
      <c r="D5130" s="5" t="s">
        <v>1724</v>
      </c>
      <c r="E5130" s="4">
        <v>1992</v>
      </c>
      <c r="F5130" s="5" t="s">
        <v>1727</v>
      </c>
      <c r="G5130" s="6">
        <v>1349</v>
      </c>
      <c r="H5130" s="6">
        <v>1349</v>
      </c>
      <c r="N5130" s="4">
        <v>1971</v>
      </c>
      <c r="O5130" s="5" t="s">
        <v>1728</v>
      </c>
      <c r="S5130" s="5" t="s">
        <v>1731</v>
      </c>
      <c r="X5130" s="5" t="s">
        <v>92</v>
      </c>
      <c r="Y5130" s="5" t="s">
        <v>93</v>
      </c>
      <c r="Z5130" s="5" t="s">
        <v>20</v>
      </c>
      <c r="AB5130" s="5" t="s">
        <v>184</v>
      </c>
      <c r="AI5130" s="5" t="s">
        <v>1729</v>
      </c>
      <c r="AJ5130" s="8" t="s">
        <v>59</v>
      </c>
      <c r="AK5130" s="8" t="s">
        <v>59</v>
      </c>
      <c r="AL5130" s="8" t="s">
        <v>1730</v>
      </c>
    </row>
    <row r="5131" spans="1:38" hidden="1" x14ac:dyDescent="0.2">
      <c r="A5131" s="4">
        <v>4244</v>
      </c>
      <c r="B5131" s="4">
        <v>13</v>
      </c>
      <c r="C5131" s="5" t="s">
        <v>1725</v>
      </c>
      <c r="D5131" s="5" t="s">
        <v>1724</v>
      </c>
      <c r="E5131" s="4">
        <v>1992</v>
      </c>
      <c r="F5131" s="5" t="s">
        <v>1727</v>
      </c>
      <c r="G5131" s="6">
        <v>1080</v>
      </c>
      <c r="H5131" s="6">
        <v>1080</v>
      </c>
      <c r="N5131" s="4">
        <v>1972</v>
      </c>
      <c r="O5131" s="5" t="s">
        <v>1728</v>
      </c>
      <c r="S5131" s="5" t="s">
        <v>1731</v>
      </c>
      <c r="X5131" s="5" t="s">
        <v>92</v>
      </c>
      <c r="Y5131" s="5" t="s">
        <v>93</v>
      </c>
      <c r="Z5131" s="5" t="s">
        <v>20</v>
      </c>
      <c r="AB5131" s="5" t="s">
        <v>184</v>
      </c>
      <c r="AI5131" s="5" t="s">
        <v>1729</v>
      </c>
      <c r="AJ5131" s="8" t="s">
        <v>59</v>
      </c>
      <c r="AK5131" s="8" t="s">
        <v>59</v>
      </c>
      <c r="AL5131" s="8" t="s">
        <v>1730</v>
      </c>
    </row>
    <row r="5132" spans="1:38" hidden="1" x14ac:dyDescent="0.2">
      <c r="A5132" s="4">
        <v>4244</v>
      </c>
      <c r="B5132" s="4">
        <v>14</v>
      </c>
      <c r="C5132" s="5" t="s">
        <v>1725</v>
      </c>
      <c r="D5132" s="5" t="s">
        <v>1724</v>
      </c>
      <c r="E5132" s="4">
        <v>1992</v>
      </c>
      <c r="F5132" s="5" t="s">
        <v>1727</v>
      </c>
      <c r="G5132" s="6">
        <v>54</v>
      </c>
      <c r="H5132" s="6">
        <v>54</v>
      </c>
      <c r="N5132" s="4">
        <v>1973</v>
      </c>
      <c r="O5132" s="5" t="s">
        <v>1728</v>
      </c>
      <c r="S5132" s="5" t="s">
        <v>1731</v>
      </c>
      <c r="X5132" s="5" t="s">
        <v>92</v>
      </c>
      <c r="Y5132" s="5" t="s">
        <v>93</v>
      </c>
      <c r="Z5132" s="5" t="s">
        <v>20</v>
      </c>
      <c r="AB5132" s="5" t="s">
        <v>184</v>
      </c>
      <c r="AI5132" s="5" t="s">
        <v>1729</v>
      </c>
      <c r="AJ5132" s="8" t="s">
        <v>59</v>
      </c>
      <c r="AK5132" s="8" t="s">
        <v>59</v>
      </c>
      <c r="AL5132" s="8" t="s">
        <v>1730</v>
      </c>
    </row>
    <row r="5133" spans="1:38" hidden="1" x14ac:dyDescent="0.2">
      <c r="A5133" s="4">
        <v>4244</v>
      </c>
      <c r="B5133" s="4">
        <v>15</v>
      </c>
      <c r="C5133" s="5" t="s">
        <v>1725</v>
      </c>
      <c r="D5133" s="5" t="s">
        <v>1724</v>
      </c>
      <c r="E5133" s="4">
        <v>1992</v>
      </c>
      <c r="F5133" s="5" t="s">
        <v>1727</v>
      </c>
      <c r="G5133" s="6">
        <v>786</v>
      </c>
      <c r="H5133" s="6">
        <v>786</v>
      </c>
      <c r="N5133" s="4">
        <v>1974</v>
      </c>
      <c r="O5133" s="5" t="s">
        <v>1728</v>
      </c>
      <c r="S5133" s="5" t="s">
        <v>1731</v>
      </c>
      <c r="X5133" s="5" t="s">
        <v>92</v>
      </c>
      <c r="Y5133" s="5" t="s">
        <v>93</v>
      </c>
      <c r="Z5133" s="5" t="s">
        <v>20</v>
      </c>
      <c r="AB5133" s="5" t="s">
        <v>184</v>
      </c>
      <c r="AI5133" s="5" t="s">
        <v>1729</v>
      </c>
      <c r="AJ5133" s="8" t="s">
        <v>59</v>
      </c>
      <c r="AK5133" s="8" t="s">
        <v>59</v>
      </c>
      <c r="AL5133" s="8" t="s">
        <v>1730</v>
      </c>
    </row>
    <row r="5134" spans="1:38" hidden="1" x14ac:dyDescent="0.2">
      <c r="A5134" s="4">
        <v>4244</v>
      </c>
      <c r="B5134" s="4">
        <v>16</v>
      </c>
      <c r="C5134" s="5" t="s">
        <v>1725</v>
      </c>
      <c r="D5134" s="5" t="s">
        <v>1724</v>
      </c>
      <c r="E5134" s="4">
        <v>1992</v>
      </c>
      <c r="F5134" s="5" t="s">
        <v>1727</v>
      </c>
      <c r="G5134" s="6">
        <v>460</v>
      </c>
      <c r="H5134" s="6">
        <v>460</v>
      </c>
      <c r="N5134" s="4">
        <v>1975</v>
      </c>
      <c r="O5134" s="5" t="s">
        <v>1728</v>
      </c>
      <c r="S5134" s="5" t="s">
        <v>1731</v>
      </c>
      <c r="X5134" s="5" t="s">
        <v>92</v>
      </c>
      <c r="Y5134" s="5" t="s">
        <v>93</v>
      </c>
      <c r="Z5134" s="5" t="s">
        <v>20</v>
      </c>
      <c r="AB5134" s="5" t="s">
        <v>184</v>
      </c>
      <c r="AI5134" s="5" t="s">
        <v>1729</v>
      </c>
      <c r="AJ5134" s="8" t="s">
        <v>59</v>
      </c>
      <c r="AK5134" s="8" t="s">
        <v>59</v>
      </c>
      <c r="AL5134" s="8" t="s">
        <v>1730</v>
      </c>
    </row>
    <row r="5135" spans="1:38" hidden="1" x14ac:dyDescent="0.2">
      <c r="A5135" s="4">
        <v>4244</v>
      </c>
      <c r="B5135" s="4">
        <v>17</v>
      </c>
      <c r="C5135" s="5" t="s">
        <v>1725</v>
      </c>
      <c r="D5135" s="5" t="s">
        <v>1724</v>
      </c>
      <c r="E5135" s="4">
        <v>1992</v>
      </c>
      <c r="F5135" s="5" t="s">
        <v>1727</v>
      </c>
      <c r="G5135" s="6">
        <v>591</v>
      </c>
      <c r="H5135" s="6">
        <v>591</v>
      </c>
      <c r="N5135" s="4">
        <v>1976</v>
      </c>
      <c r="O5135" s="5" t="s">
        <v>1728</v>
      </c>
      <c r="S5135" s="5" t="s">
        <v>1731</v>
      </c>
      <c r="X5135" s="5" t="s">
        <v>92</v>
      </c>
      <c r="Y5135" s="5" t="s">
        <v>93</v>
      </c>
      <c r="Z5135" s="5" t="s">
        <v>20</v>
      </c>
      <c r="AB5135" s="5" t="s">
        <v>184</v>
      </c>
      <c r="AI5135" s="5" t="s">
        <v>1729</v>
      </c>
      <c r="AJ5135" s="8" t="s">
        <v>59</v>
      </c>
      <c r="AK5135" s="8" t="s">
        <v>59</v>
      </c>
      <c r="AL5135" s="8" t="s">
        <v>1730</v>
      </c>
    </row>
    <row r="5136" spans="1:38" hidden="1" x14ac:dyDescent="0.2">
      <c r="A5136" s="4">
        <v>4244</v>
      </c>
      <c r="B5136" s="4">
        <v>18</v>
      </c>
      <c r="C5136" s="5" t="s">
        <v>1725</v>
      </c>
      <c r="D5136" s="5" t="s">
        <v>1724</v>
      </c>
      <c r="E5136" s="4">
        <v>1992</v>
      </c>
      <c r="F5136" s="5" t="s">
        <v>1727</v>
      </c>
      <c r="G5136" s="6">
        <v>642</v>
      </c>
      <c r="H5136" s="6">
        <v>642</v>
      </c>
      <c r="N5136" s="4">
        <v>1977</v>
      </c>
      <c r="O5136" s="5" t="s">
        <v>1728</v>
      </c>
      <c r="S5136" s="5" t="s">
        <v>1731</v>
      </c>
      <c r="X5136" s="5" t="s">
        <v>92</v>
      </c>
      <c r="Y5136" s="5" t="s">
        <v>93</v>
      </c>
      <c r="Z5136" s="5" t="s">
        <v>20</v>
      </c>
      <c r="AB5136" s="5" t="s">
        <v>184</v>
      </c>
      <c r="AI5136" s="5" t="s">
        <v>1729</v>
      </c>
      <c r="AJ5136" s="8" t="s">
        <v>59</v>
      </c>
      <c r="AK5136" s="8" t="s">
        <v>59</v>
      </c>
      <c r="AL5136" s="8" t="s">
        <v>1730</v>
      </c>
    </row>
    <row r="5137" spans="1:38" hidden="1" x14ac:dyDescent="0.2">
      <c r="A5137" s="4">
        <v>4244</v>
      </c>
      <c r="B5137" s="4">
        <v>19</v>
      </c>
      <c r="C5137" s="5" t="s">
        <v>1725</v>
      </c>
      <c r="D5137" s="5" t="s">
        <v>1724</v>
      </c>
      <c r="E5137" s="4">
        <v>1992</v>
      </c>
      <c r="F5137" s="5" t="s">
        <v>1727</v>
      </c>
      <c r="G5137" s="6">
        <v>425</v>
      </c>
      <c r="H5137" s="6">
        <v>425</v>
      </c>
      <c r="N5137" s="4">
        <v>1978</v>
      </c>
      <c r="O5137" s="5" t="s">
        <v>1728</v>
      </c>
      <c r="S5137" s="5" t="s">
        <v>1731</v>
      </c>
      <c r="X5137" s="5" t="s">
        <v>92</v>
      </c>
      <c r="Y5137" s="5" t="s">
        <v>93</v>
      </c>
      <c r="Z5137" s="5" t="s">
        <v>20</v>
      </c>
      <c r="AB5137" s="5" t="s">
        <v>184</v>
      </c>
      <c r="AI5137" s="5" t="s">
        <v>1729</v>
      </c>
      <c r="AJ5137" s="8" t="s">
        <v>59</v>
      </c>
      <c r="AK5137" s="8" t="s">
        <v>59</v>
      </c>
      <c r="AL5137" s="8" t="s">
        <v>1730</v>
      </c>
    </row>
    <row r="5138" spans="1:38" hidden="1" x14ac:dyDescent="0.2">
      <c r="A5138" s="4">
        <v>4244</v>
      </c>
      <c r="B5138" s="4">
        <v>20</v>
      </c>
      <c r="C5138" s="5" t="s">
        <v>1725</v>
      </c>
      <c r="D5138" s="5" t="s">
        <v>1724</v>
      </c>
      <c r="E5138" s="4">
        <v>1992</v>
      </c>
      <c r="F5138" s="5" t="s">
        <v>1727</v>
      </c>
      <c r="G5138" s="6">
        <v>314</v>
      </c>
      <c r="H5138" s="6">
        <v>314</v>
      </c>
      <c r="N5138" s="4">
        <v>1979</v>
      </c>
      <c r="O5138" s="5" t="s">
        <v>1728</v>
      </c>
      <c r="S5138" s="5" t="s">
        <v>1731</v>
      </c>
      <c r="X5138" s="5" t="s">
        <v>92</v>
      </c>
      <c r="Y5138" s="5" t="s">
        <v>93</v>
      </c>
      <c r="Z5138" s="5" t="s">
        <v>20</v>
      </c>
      <c r="AB5138" s="5" t="s">
        <v>184</v>
      </c>
      <c r="AI5138" s="5" t="s">
        <v>1729</v>
      </c>
      <c r="AJ5138" s="8" t="s">
        <v>59</v>
      </c>
      <c r="AK5138" s="8" t="s">
        <v>59</v>
      </c>
      <c r="AL5138" s="8" t="s">
        <v>1730</v>
      </c>
    </row>
    <row r="5139" spans="1:38" hidden="1" x14ac:dyDescent="0.2">
      <c r="A5139" s="4">
        <v>4244</v>
      </c>
      <c r="B5139" s="4">
        <v>21</v>
      </c>
      <c r="C5139" s="5" t="s">
        <v>1725</v>
      </c>
      <c r="D5139" s="5" t="s">
        <v>1724</v>
      </c>
      <c r="E5139" s="4">
        <v>1992</v>
      </c>
      <c r="F5139" s="5" t="s">
        <v>1727</v>
      </c>
      <c r="G5139" s="6">
        <v>574</v>
      </c>
      <c r="H5139" s="6">
        <v>574</v>
      </c>
      <c r="N5139" s="4">
        <v>1980</v>
      </c>
      <c r="O5139" s="5" t="s">
        <v>1728</v>
      </c>
      <c r="S5139" s="5" t="s">
        <v>1731</v>
      </c>
      <c r="X5139" s="5" t="s">
        <v>92</v>
      </c>
      <c r="Y5139" s="5" t="s">
        <v>93</v>
      </c>
      <c r="Z5139" s="5" t="s">
        <v>20</v>
      </c>
      <c r="AB5139" s="5" t="s">
        <v>184</v>
      </c>
      <c r="AI5139" s="5" t="s">
        <v>1729</v>
      </c>
      <c r="AJ5139" s="8" t="s">
        <v>59</v>
      </c>
      <c r="AK5139" s="8" t="s">
        <v>59</v>
      </c>
      <c r="AL5139" s="8" t="s">
        <v>1730</v>
      </c>
    </row>
    <row r="5140" spans="1:38" hidden="1" x14ac:dyDescent="0.2">
      <c r="A5140" s="4">
        <v>4244</v>
      </c>
      <c r="B5140" s="4">
        <v>22</v>
      </c>
      <c r="C5140" s="5" t="s">
        <v>1725</v>
      </c>
      <c r="D5140" s="5" t="s">
        <v>1724</v>
      </c>
      <c r="E5140" s="4">
        <v>1992</v>
      </c>
      <c r="F5140" s="5" t="s">
        <v>1727</v>
      </c>
      <c r="G5140" s="6">
        <v>794</v>
      </c>
      <c r="H5140" s="6">
        <v>794</v>
      </c>
      <c r="N5140" s="4">
        <v>1981</v>
      </c>
      <c r="O5140" s="5" t="s">
        <v>1728</v>
      </c>
      <c r="S5140" s="5" t="s">
        <v>1731</v>
      </c>
      <c r="X5140" s="5" t="s">
        <v>92</v>
      </c>
      <c r="Y5140" s="5" t="s">
        <v>93</v>
      </c>
      <c r="Z5140" s="5" t="s">
        <v>20</v>
      </c>
      <c r="AB5140" s="5" t="s">
        <v>184</v>
      </c>
      <c r="AI5140" s="5" t="s">
        <v>1729</v>
      </c>
      <c r="AJ5140" s="8" t="s">
        <v>59</v>
      </c>
      <c r="AK5140" s="8" t="s">
        <v>59</v>
      </c>
      <c r="AL5140" s="8" t="s">
        <v>1730</v>
      </c>
    </row>
    <row r="5141" spans="1:38" hidden="1" x14ac:dyDescent="0.2">
      <c r="A5141" s="4">
        <v>4244</v>
      </c>
      <c r="B5141" s="4">
        <v>23</v>
      </c>
      <c r="C5141" s="5" t="s">
        <v>1725</v>
      </c>
      <c r="D5141" s="5" t="s">
        <v>1724</v>
      </c>
      <c r="E5141" s="4">
        <v>1992</v>
      </c>
      <c r="F5141" s="5" t="s">
        <v>1727</v>
      </c>
      <c r="G5141" s="6">
        <v>60</v>
      </c>
      <c r="H5141" s="6">
        <v>60</v>
      </c>
      <c r="N5141" s="4">
        <v>1982</v>
      </c>
      <c r="O5141" s="5" t="s">
        <v>1728</v>
      </c>
      <c r="S5141" s="5" t="s">
        <v>1731</v>
      </c>
      <c r="X5141" s="5" t="s">
        <v>92</v>
      </c>
      <c r="Y5141" s="5" t="s">
        <v>93</v>
      </c>
      <c r="Z5141" s="5" t="s">
        <v>20</v>
      </c>
      <c r="AB5141" s="5" t="s">
        <v>184</v>
      </c>
      <c r="AI5141" s="5" t="s">
        <v>1729</v>
      </c>
      <c r="AJ5141" s="8" t="s">
        <v>59</v>
      </c>
      <c r="AK5141" s="8" t="s">
        <v>59</v>
      </c>
      <c r="AL5141" s="8" t="s">
        <v>1730</v>
      </c>
    </row>
    <row r="5142" spans="1:38" hidden="1" x14ac:dyDescent="0.2">
      <c r="A5142" s="4">
        <v>4244</v>
      </c>
      <c r="B5142" s="4">
        <v>24</v>
      </c>
      <c r="C5142" s="5" t="s">
        <v>1725</v>
      </c>
      <c r="D5142" s="5" t="s">
        <v>1724</v>
      </c>
      <c r="E5142" s="4">
        <v>1992</v>
      </c>
      <c r="F5142" s="5" t="s">
        <v>1727</v>
      </c>
      <c r="G5142" s="6">
        <v>2083</v>
      </c>
      <c r="H5142" s="6">
        <v>2083</v>
      </c>
      <c r="N5142" s="4">
        <v>1983</v>
      </c>
      <c r="O5142" s="5" t="s">
        <v>1728</v>
      </c>
      <c r="S5142" s="5" t="s">
        <v>1731</v>
      </c>
      <c r="X5142" s="5" t="s">
        <v>92</v>
      </c>
      <c r="Y5142" s="5" t="s">
        <v>93</v>
      </c>
      <c r="Z5142" s="5" t="s">
        <v>20</v>
      </c>
      <c r="AB5142" s="5" t="s">
        <v>184</v>
      </c>
      <c r="AI5142" s="5" t="s">
        <v>1729</v>
      </c>
      <c r="AJ5142" s="8" t="s">
        <v>59</v>
      </c>
      <c r="AK5142" s="8" t="s">
        <v>59</v>
      </c>
      <c r="AL5142" s="8" t="s">
        <v>1730</v>
      </c>
    </row>
    <row r="5143" spans="1:38" hidden="1" x14ac:dyDescent="0.2">
      <c r="A5143" s="4">
        <v>4244</v>
      </c>
      <c r="B5143" s="4">
        <v>25</v>
      </c>
      <c r="C5143" s="5" t="s">
        <v>1725</v>
      </c>
      <c r="D5143" s="5" t="s">
        <v>1724</v>
      </c>
      <c r="E5143" s="4">
        <v>1992</v>
      </c>
      <c r="F5143" s="5" t="s">
        <v>1727</v>
      </c>
      <c r="G5143" s="6">
        <v>4140</v>
      </c>
      <c r="H5143" s="6">
        <v>4140</v>
      </c>
      <c r="N5143" s="4">
        <v>1984</v>
      </c>
      <c r="O5143" s="5" t="s">
        <v>1728</v>
      </c>
      <c r="S5143" s="5" t="s">
        <v>1731</v>
      </c>
      <c r="X5143" s="5" t="s">
        <v>92</v>
      </c>
      <c r="Y5143" s="5" t="s">
        <v>93</v>
      </c>
      <c r="Z5143" s="5" t="s">
        <v>20</v>
      </c>
      <c r="AB5143" s="5" t="s">
        <v>184</v>
      </c>
      <c r="AI5143" s="5" t="s">
        <v>1729</v>
      </c>
      <c r="AJ5143" s="8" t="s">
        <v>59</v>
      </c>
      <c r="AK5143" s="8" t="s">
        <v>59</v>
      </c>
      <c r="AL5143" s="8" t="s">
        <v>1730</v>
      </c>
    </row>
    <row r="5144" spans="1:38" hidden="1" x14ac:dyDescent="0.2">
      <c r="A5144" s="4">
        <v>4244</v>
      </c>
      <c r="B5144" s="4">
        <v>26</v>
      </c>
      <c r="C5144" s="5" t="s">
        <v>1725</v>
      </c>
      <c r="D5144" s="5" t="s">
        <v>1724</v>
      </c>
      <c r="E5144" s="4">
        <v>1992</v>
      </c>
      <c r="F5144" s="5" t="s">
        <v>1727</v>
      </c>
      <c r="G5144" s="6">
        <v>2474</v>
      </c>
      <c r="H5144" s="6">
        <v>2474</v>
      </c>
      <c r="N5144" s="4">
        <v>1985</v>
      </c>
      <c r="O5144" s="5" t="s">
        <v>1728</v>
      </c>
      <c r="S5144" s="5" t="s">
        <v>1731</v>
      </c>
      <c r="X5144" s="5" t="s">
        <v>92</v>
      </c>
      <c r="Y5144" s="5" t="s">
        <v>93</v>
      </c>
      <c r="Z5144" s="5" t="s">
        <v>20</v>
      </c>
      <c r="AB5144" s="5" t="s">
        <v>184</v>
      </c>
      <c r="AI5144" s="5" t="s">
        <v>1729</v>
      </c>
      <c r="AJ5144" s="8" t="s">
        <v>59</v>
      </c>
      <c r="AK5144" s="8" t="s">
        <v>59</v>
      </c>
      <c r="AL5144" s="8" t="s">
        <v>1730</v>
      </c>
    </row>
    <row r="5145" spans="1:38" hidden="1" x14ac:dyDescent="0.2">
      <c r="A5145" s="4">
        <v>4244</v>
      </c>
      <c r="B5145" s="4">
        <v>27</v>
      </c>
      <c r="C5145" s="5" t="s">
        <v>1725</v>
      </c>
      <c r="D5145" s="5" t="s">
        <v>1724</v>
      </c>
      <c r="E5145" s="4">
        <v>1992</v>
      </c>
      <c r="F5145" s="5" t="s">
        <v>1727</v>
      </c>
      <c r="G5145" s="6">
        <v>1259</v>
      </c>
      <c r="H5145" s="6">
        <v>1259</v>
      </c>
      <c r="N5145" s="4">
        <v>1986</v>
      </c>
      <c r="O5145" s="5" t="s">
        <v>1728</v>
      </c>
      <c r="S5145" s="5" t="s">
        <v>1731</v>
      </c>
      <c r="X5145" s="5" t="s">
        <v>92</v>
      </c>
      <c r="Y5145" s="5" t="s">
        <v>93</v>
      </c>
      <c r="Z5145" s="5" t="s">
        <v>20</v>
      </c>
      <c r="AB5145" s="5" t="s">
        <v>184</v>
      </c>
      <c r="AI5145" s="5" t="s">
        <v>1729</v>
      </c>
      <c r="AJ5145" s="8" t="s">
        <v>59</v>
      </c>
      <c r="AK5145" s="8" t="s">
        <v>59</v>
      </c>
      <c r="AL5145" s="8" t="s">
        <v>1730</v>
      </c>
    </row>
    <row r="5146" spans="1:38" hidden="1" x14ac:dyDescent="0.2">
      <c r="A5146" s="4">
        <v>4244</v>
      </c>
      <c r="B5146" s="4">
        <v>28</v>
      </c>
      <c r="C5146" s="5" t="s">
        <v>1725</v>
      </c>
      <c r="D5146" s="5" t="s">
        <v>1724</v>
      </c>
      <c r="E5146" s="4">
        <v>1992</v>
      </c>
      <c r="F5146" s="5" t="s">
        <v>1727</v>
      </c>
      <c r="G5146" s="6">
        <v>173</v>
      </c>
      <c r="H5146" s="6">
        <v>173</v>
      </c>
      <c r="N5146" s="4">
        <v>1987</v>
      </c>
      <c r="O5146" s="5" t="s">
        <v>1728</v>
      </c>
      <c r="S5146" s="5" t="s">
        <v>1731</v>
      </c>
      <c r="X5146" s="5" t="s">
        <v>92</v>
      </c>
      <c r="Y5146" s="5" t="s">
        <v>93</v>
      </c>
      <c r="Z5146" s="5" t="s">
        <v>20</v>
      </c>
      <c r="AB5146" s="5" t="s">
        <v>184</v>
      </c>
      <c r="AI5146" s="5" t="s">
        <v>1729</v>
      </c>
      <c r="AJ5146" s="8" t="s">
        <v>59</v>
      </c>
      <c r="AK5146" s="8" t="s">
        <v>59</v>
      </c>
      <c r="AL5146" s="8" t="s">
        <v>1730</v>
      </c>
    </row>
    <row r="5147" spans="1:38" hidden="1" x14ac:dyDescent="0.2">
      <c r="A5147" s="4">
        <v>4244</v>
      </c>
      <c r="B5147" s="4">
        <v>29</v>
      </c>
      <c r="C5147" s="5" t="s">
        <v>1725</v>
      </c>
      <c r="D5147" s="5" t="s">
        <v>1724</v>
      </c>
      <c r="E5147" s="4">
        <v>1992</v>
      </c>
      <c r="F5147" s="5" t="s">
        <v>1727</v>
      </c>
      <c r="G5147" s="6">
        <v>324</v>
      </c>
      <c r="H5147" s="6">
        <v>324</v>
      </c>
      <c r="N5147" s="4">
        <v>1988</v>
      </c>
      <c r="O5147" s="5" t="s">
        <v>1728</v>
      </c>
      <c r="S5147" s="5" t="s">
        <v>1731</v>
      </c>
      <c r="X5147" s="5" t="s">
        <v>92</v>
      </c>
      <c r="Y5147" s="5" t="s">
        <v>93</v>
      </c>
      <c r="Z5147" s="5" t="s">
        <v>20</v>
      </c>
      <c r="AB5147" s="5" t="s">
        <v>184</v>
      </c>
      <c r="AI5147" s="5" t="s">
        <v>1729</v>
      </c>
      <c r="AJ5147" s="8" t="s">
        <v>59</v>
      </c>
      <c r="AK5147" s="8" t="s">
        <v>59</v>
      </c>
      <c r="AL5147" s="8" t="s">
        <v>1730</v>
      </c>
    </row>
    <row r="5148" spans="1:38" hidden="1" x14ac:dyDescent="0.2">
      <c r="A5148" s="4">
        <v>4244</v>
      </c>
      <c r="B5148" s="4">
        <v>30</v>
      </c>
      <c r="C5148" s="5" t="s">
        <v>1725</v>
      </c>
      <c r="D5148" s="5" t="s">
        <v>1724</v>
      </c>
      <c r="E5148" s="4">
        <v>1992</v>
      </c>
      <c r="F5148" s="5" t="s">
        <v>1727</v>
      </c>
      <c r="G5148" s="6">
        <v>69</v>
      </c>
      <c r="H5148" s="6">
        <v>69</v>
      </c>
      <c r="J5148" s="5" t="s">
        <v>50</v>
      </c>
      <c r="N5148" s="4">
        <v>1989</v>
      </c>
      <c r="O5148" s="5" t="s">
        <v>1728</v>
      </c>
      <c r="S5148" s="5" t="s">
        <v>1731</v>
      </c>
      <c r="X5148" s="5" t="s">
        <v>92</v>
      </c>
      <c r="Y5148" s="5" t="s">
        <v>93</v>
      </c>
      <c r="Z5148" s="5" t="s">
        <v>20</v>
      </c>
      <c r="AB5148" s="5" t="s">
        <v>184</v>
      </c>
      <c r="AI5148" s="5" t="s">
        <v>1729</v>
      </c>
      <c r="AJ5148" s="8" t="s">
        <v>59</v>
      </c>
      <c r="AK5148" s="8" t="s">
        <v>59</v>
      </c>
      <c r="AL5148" s="8" t="s">
        <v>1730</v>
      </c>
    </row>
    <row r="5149" spans="1:38" hidden="1" x14ac:dyDescent="0.2">
      <c r="A5149" s="4">
        <v>4244</v>
      </c>
      <c r="B5149" s="4">
        <v>31</v>
      </c>
      <c r="C5149" s="5" t="s">
        <v>1725</v>
      </c>
      <c r="D5149" s="5" t="s">
        <v>1724</v>
      </c>
      <c r="E5149" s="4">
        <v>1992</v>
      </c>
      <c r="F5149" s="5" t="s">
        <v>1727</v>
      </c>
      <c r="G5149" s="6">
        <v>104</v>
      </c>
      <c r="H5149" s="6">
        <v>104</v>
      </c>
      <c r="J5149" s="5" t="s">
        <v>50</v>
      </c>
      <c r="N5149" s="4">
        <v>1990</v>
      </c>
      <c r="O5149" s="5" t="s">
        <v>1728</v>
      </c>
      <c r="S5149" s="5" t="s">
        <v>1731</v>
      </c>
      <c r="X5149" s="5" t="s">
        <v>92</v>
      </c>
      <c r="Y5149" s="5" t="s">
        <v>93</v>
      </c>
      <c r="Z5149" s="5" t="s">
        <v>20</v>
      </c>
      <c r="AB5149" s="5" t="s">
        <v>184</v>
      </c>
      <c r="AI5149" s="5" t="s">
        <v>1729</v>
      </c>
      <c r="AJ5149" s="8" t="s">
        <v>59</v>
      </c>
      <c r="AK5149" s="8" t="s">
        <v>59</v>
      </c>
      <c r="AL5149" s="8" t="s">
        <v>1730</v>
      </c>
    </row>
    <row r="5150" spans="1:38" hidden="1" x14ac:dyDescent="0.2">
      <c r="A5150" s="4">
        <v>4244</v>
      </c>
      <c r="B5150" s="4">
        <v>32</v>
      </c>
      <c r="C5150" s="5" t="s">
        <v>1725</v>
      </c>
      <c r="D5150" s="5" t="s">
        <v>1724</v>
      </c>
      <c r="E5150" s="4">
        <v>1992</v>
      </c>
      <c r="F5150" s="5" t="s">
        <v>1727</v>
      </c>
      <c r="G5150" s="6">
        <v>98</v>
      </c>
      <c r="H5150" s="6">
        <v>98</v>
      </c>
      <c r="J5150" s="5" t="s">
        <v>50</v>
      </c>
      <c r="N5150" s="4">
        <v>1991</v>
      </c>
      <c r="O5150" s="5" t="s">
        <v>1728</v>
      </c>
      <c r="S5150" s="5" t="s">
        <v>1731</v>
      </c>
      <c r="X5150" s="5" t="s">
        <v>92</v>
      </c>
      <c r="Y5150" s="5" t="s">
        <v>93</v>
      </c>
      <c r="Z5150" s="5" t="s">
        <v>20</v>
      </c>
      <c r="AB5150" s="5" t="s">
        <v>184</v>
      </c>
      <c r="AI5150" s="5" t="s">
        <v>1729</v>
      </c>
      <c r="AJ5150" s="8" t="s">
        <v>59</v>
      </c>
      <c r="AK5150" s="8" t="s">
        <v>59</v>
      </c>
      <c r="AL5150" s="8" t="s">
        <v>1730</v>
      </c>
    </row>
    <row r="5151" spans="1:38" hidden="1" x14ac:dyDescent="0.2">
      <c r="A5151" s="4">
        <v>4244</v>
      </c>
      <c r="B5151" s="4">
        <v>33</v>
      </c>
      <c r="C5151" s="5" t="s">
        <v>1725</v>
      </c>
      <c r="D5151" s="5" t="s">
        <v>1724</v>
      </c>
      <c r="E5151" s="4">
        <v>1992</v>
      </c>
      <c r="F5151" s="5" t="s">
        <v>1727</v>
      </c>
      <c r="G5151" s="6">
        <v>253</v>
      </c>
      <c r="H5151" s="6">
        <v>253</v>
      </c>
      <c r="N5151" s="4">
        <v>1964</v>
      </c>
      <c r="O5151" s="5" t="s">
        <v>1728</v>
      </c>
      <c r="S5151" s="5" t="s">
        <v>1732</v>
      </c>
      <c r="X5151" s="5" t="s">
        <v>92</v>
      </c>
      <c r="Y5151" s="5" t="s">
        <v>93</v>
      </c>
      <c r="Z5151" s="5" t="s">
        <v>20</v>
      </c>
      <c r="AB5151" s="5" t="s">
        <v>184</v>
      </c>
      <c r="AI5151" s="5" t="s">
        <v>1729</v>
      </c>
      <c r="AJ5151" s="8" t="s">
        <v>59</v>
      </c>
      <c r="AK5151" s="8" t="s">
        <v>59</v>
      </c>
      <c r="AL5151" s="8" t="s">
        <v>1733</v>
      </c>
    </row>
    <row r="5152" spans="1:38" hidden="1" x14ac:dyDescent="0.2">
      <c r="A5152" s="4">
        <v>4244</v>
      </c>
      <c r="B5152" s="4">
        <v>34</v>
      </c>
      <c r="C5152" s="5" t="s">
        <v>1725</v>
      </c>
      <c r="D5152" s="5" t="s">
        <v>1724</v>
      </c>
      <c r="E5152" s="4">
        <v>1992</v>
      </c>
      <c r="F5152" s="5" t="s">
        <v>1727</v>
      </c>
      <c r="G5152" s="6">
        <v>397</v>
      </c>
      <c r="H5152" s="6">
        <v>397</v>
      </c>
      <c r="N5152" s="4">
        <v>1965</v>
      </c>
      <c r="O5152" s="5" t="s">
        <v>1728</v>
      </c>
      <c r="S5152" s="5" t="s">
        <v>1732</v>
      </c>
      <c r="X5152" s="5" t="s">
        <v>92</v>
      </c>
      <c r="Y5152" s="5" t="s">
        <v>93</v>
      </c>
      <c r="Z5152" s="5" t="s">
        <v>20</v>
      </c>
      <c r="AB5152" s="5" t="s">
        <v>184</v>
      </c>
      <c r="AI5152" s="5" t="s">
        <v>1729</v>
      </c>
      <c r="AJ5152" s="8" t="s">
        <v>59</v>
      </c>
      <c r="AK5152" s="8" t="s">
        <v>59</v>
      </c>
      <c r="AL5152" s="8" t="s">
        <v>1733</v>
      </c>
    </row>
    <row r="5153" spans="1:38" hidden="1" x14ac:dyDescent="0.2">
      <c r="A5153" s="4">
        <v>4244</v>
      </c>
      <c r="B5153" s="4">
        <v>35</v>
      </c>
      <c r="C5153" s="5" t="s">
        <v>1725</v>
      </c>
      <c r="D5153" s="5" t="s">
        <v>1724</v>
      </c>
      <c r="E5153" s="4">
        <v>1992</v>
      </c>
      <c r="F5153" s="5" t="s">
        <v>1727</v>
      </c>
      <c r="G5153" s="6">
        <v>261</v>
      </c>
      <c r="H5153" s="6">
        <v>261</v>
      </c>
      <c r="N5153" s="4">
        <v>1966</v>
      </c>
      <c r="O5153" s="5" t="s">
        <v>1728</v>
      </c>
      <c r="S5153" s="5" t="s">
        <v>1732</v>
      </c>
      <c r="X5153" s="5" t="s">
        <v>92</v>
      </c>
      <c r="Y5153" s="5" t="s">
        <v>93</v>
      </c>
      <c r="Z5153" s="5" t="s">
        <v>20</v>
      </c>
      <c r="AB5153" s="5" t="s">
        <v>184</v>
      </c>
      <c r="AI5153" s="5" t="s">
        <v>1729</v>
      </c>
      <c r="AJ5153" s="8" t="s">
        <v>59</v>
      </c>
      <c r="AK5153" s="8" t="s">
        <v>59</v>
      </c>
      <c r="AL5153" s="8" t="s">
        <v>1733</v>
      </c>
    </row>
    <row r="5154" spans="1:38" hidden="1" x14ac:dyDescent="0.2">
      <c r="A5154" s="4">
        <v>4244</v>
      </c>
      <c r="B5154" s="4">
        <v>36</v>
      </c>
      <c r="C5154" s="5" t="s">
        <v>1725</v>
      </c>
      <c r="D5154" s="5" t="s">
        <v>1724</v>
      </c>
      <c r="E5154" s="4">
        <v>1992</v>
      </c>
      <c r="F5154" s="5" t="s">
        <v>1727</v>
      </c>
      <c r="G5154" s="6">
        <v>226</v>
      </c>
      <c r="H5154" s="6">
        <v>226</v>
      </c>
      <c r="N5154" s="4">
        <v>1967</v>
      </c>
      <c r="O5154" s="5" t="s">
        <v>1728</v>
      </c>
      <c r="S5154" s="5" t="s">
        <v>1732</v>
      </c>
      <c r="X5154" s="5" t="s">
        <v>92</v>
      </c>
      <c r="Y5154" s="5" t="s">
        <v>93</v>
      </c>
      <c r="Z5154" s="5" t="s">
        <v>20</v>
      </c>
      <c r="AB5154" s="5" t="s">
        <v>184</v>
      </c>
      <c r="AI5154" s="5" t="s">
        <v>1729</v>
      </c>
      <c r="AJ5154" s="8" t="s">
        <v>59</v>
      </c>
      <c r="AK5154" s="8" t="s">
        <v>59</v>
      </c>
      <c r="AL5154" s="8" t="s">
        <v>1733</v>
      </c>
    </row>
    <row r="5155" spans="1:38" hidden="1" x14ac:dyDescent="0.2">
      <c r="A5155" s="4">
        <v>4244</v>
      </c>
      <c r="B5155" s="4">
        <v>37</v>
      </c>
      <c r="C5155" s="5" t="s">
        <v>1725</v>
      </c>
      <c r="D5155" s="5" t="s">
        <v>1724</v>
      </c>
      <c r="E5155" s="4">
        <v>1992</v>
      </c>
      <c r="F5155" s="5" t="s">
        <v>1727</v>
      </c>
      <c r="G5155" s="6">
        <v>63</v>
      </c>
      <c r="H5155" s="6">
        <v>63</v>
      </c>
      <c r="N5155" s="4">
        <v>1968</v>
      </c>
      <c r="O5155" s="5" t="s">
        <v>1728</v>
      </c>
      <c r="S5155" s="5" t="s">
        <v>1732</v>
      </c>
      <c r="X5155" s="5" t="s">
        <v>92</v>
      </c>
      <c r="Y5155" s="5" t="s">
        <v>93</v>
      </c>
      <c r="Z5155" s="5" t="s">
        <v>20</v>
      </c>
      <c r="AB5155" s="5" t="s">
        <v>184</v>
      </c>
      <c r="AI5155" s="5" t="s">
        <v>1729</v>
      </c>
      <c r="AJ5155" s="8" t="s">
        <v>59</v>
      </c>
      <c r="AK5155" s="8" t="s">
        <v>59</v>
      </c>
      <c r="AL5155" s="8" t="s">
        <v>1733</v>
      </c>
    </row>
    <row r="5156" spans="1:38" hidden="1" x14ac:dyDescent="0.2">
      <c r="A5156" s="4">
        <v>4244</v>
      </c>
      <c r="B5156" s="4">
        <v>38</v>
      </c>
      <c r="C5156" s="5" t="s">
        <v>1725</v>
      </c>
      <c r="D5156" s="5" t="s">
        <v>1724</v>
      </c>
      <c r="E5156" s="4">
        <v>1992</v>
      </c>
      <c r="F5156" s="5" t="s">
        <v>1727</v>
      </c>
      <c r="G5156" s="6">
        <v>4</v>
      </c>
      <c r="H5156" s="6">
        <v>4</v>
      </c>
      <c r="N5156" s="4">
        <v>1969</v>
      </c>
      <c r="O5156" s="5" t="s">
        <v>1728</v>
      </c>
      <c r="S5156" s="5" t="s">
        <v>1732</v>
      </c>
      <c r="X5156" s="5" t="s">
        <v>92</v>
      </c>
      <c r="Y5156" s="5" t="s">
        <v>93</v>
      </c>
      <c r="Z5156" s="5" t="s">
        <v>20</v>
      </c>
      <c r="AB5156" s="5" t="s">
        <v>184</v>
      </c>
      <c r="AI5156" s="5" t="s">
        <v>1729</v>
      </c>
      <c r="AJ5156" s="8" t="s">
        <v>59</v>
      </c>
      <c r="AK5156" s="8" t="s">
        <v>59</v>
      </c>
      <c r="AL5156" s="8" t="s">
        <v>1733</v>
      </c>
    </row>
    <row r="5157" spans="1:38" hidden="1" x14ac:dyDescent="0.2">
      <c r="A5157" s="4">
        <v>4244</v>
      </c>
      <c r="B5157" s="4">
        <v>39</v>
      </c>
      <c r="C5157" s="5" t="s">
        <v>1725</v>
      </c>
      <c r="D5157" s="5" t="s">
        <v>1724</v>
      </c>
      <c r="E5157" s="4">
        <v>1992</v>
      </c>
      <c r="F5157" s="5" t="s">
        <v>1727</v>
      </c>
      <c r="G5157" s="6">
        <v>1</v>
      </c>
      <c r="H5157" s="6">
        <v>1</v>
      </c>
      <c r="N5157" s="4">
        <v>1970</v>
      </c>
      <c r="O5157" s="5" t="s">
        <v>1728</v>
      </c>
      <c r="S5157" s="5" t="s">
        <v>1732</v>
      </c>
      <c r="X5157" s="5" t="s">
        <v>92</v>
      </c>
      <c r="Y5157" s="5" t="s">
        <v>93</v>
      </c>
      <c r="Z5157" s="5" t="s">
        <v>20</v>
      </c>
      <c r="AB5157" s="5" t="s">
        <v>184</v>
      </c>
      <c r="AI5157" s="5" t="s">
        <v>1729</v>
      </c>
      <c r="AJ5157" s="8" t="s">
        <v>59</v>
      </c>
      <c r="AK5157" s="8" t="s">
        <v>59</v>
      </c>
      <c r="AL5157" s="8" t="s">
        <v>1733</v>
      </c>
    </row>
    <row r="5158" spans="1:38" hidden="1" x14ac:dyDescent="0.2">
      <c r="A5158" s="4">
        <v>4244</v>
      </c>
      <c r="B5158" s="4">
        <v>40</v>
      </c>
      <c r="C5158" s="5" t="s">
        <v>1725</v>
      </c>
      <c r="D5158" s="5" t="s">
        <v>1724</v>
      </c>
      <c r="E5158" s="4">
        <v>1992</v>
      </c>
      <c r="F5158" s="5" t="s">
        <v>1727</v>
      </c>
      <c r="G5158" s="6">
        <v>665</v>
      </c>
      <c r="H5158" s="6">
        <v>665</v>
      </c>
      <c r="N5158" s="4">
        <v>1971</v>
      </c>
      <c r="O5158" s="5" t="s">
        <v>1728</v>
      </c>
      <c r="S5158" s="5" t="s">
        <v>1732</v>
      </c>
      <c r="X5158" s="5" t="s">
        <v>92</v>
      </c>
      <c r="Y5158" s="5" t="s">
        <v>93</v>
      </c>
      <c r="Z5158" s="5" t="s">
        <v>20</v>
      </c>
      <c r="AB5158" s="5" t="s">
        <v>184</v>
      </c>
      <c r="AI5158" s="5" t="s">
        <v>1729</v>
      </c>
      <c r="AJ5158" s="8" t="s">
        <v>59</v>
      </c>
      <c r="AK5158" s="8" t="s">
        <v>59</v>
      </c>
      <c r="AL5158" s="8" t="s">
        <v>1733</v>
      </c>
    </row>
    <row r="5159" spans="1:38" hidden="1" x14ac:dyDescent="0.2">
      <c r="A5159" s="4">
        <v>4244</v>
      </c>
      <c r="B5159" s="4">
        <v>41</v>
      </c>
      <c r="C5159" s="5" t="s">
        <v>1725</v>
      </c>
      <c r="D5159" s="5" t="s">
        <v>1724</v>
      </c>
      <c r="E5159" s="4">
        <v>1992</v>
      </c>
      <c r="F5159" s="5" t="s">
        <v>1727</v>
      </c>
      <c r="G5159" s="6">
        <v>1129</v>
      </c>
      <c r="H5159" s="6">
        <v>1129</v>
      </c>
      <c r="N5159" s="4">
        <v>1972</v>
      </c>
      <c r="O5159" s="5" t="s">
        <v>1728</v>
      </c>
      <c r="S5159" s="5" t="s">
        <v>1732</v>
      </c>
      <c r="X5159" s="5" t="s">
        <v>92</v>
      </c>
      <c r="Y5159" s="5" t="s">
        <v>93</v>
      </c>
      <c r="Z5159" s="5" t="s">
        <v>20</v>
      </c>
      <c r="AB5159" s="5" t="s">
        <v>184</v>
      </c>
      <c r="AI5159" s="5" t="s">
        <v>1729</v>
      </c>
      <c r="AJ5159" s="8" t="s">
        <v>59</v>
      </c>
      <c r="AK5159" s="8" t="s">
        <v>59</v>
      </c>
      <c r="AL5159" s="8" t="s">
        <v>1733</v>
      </c>
    </row>
    <row r="5160" spans="1:38" hidden="1" x14ac:dyDescent="0.2">
      <c r="A5160" s="4">
        <v>4244</v>
      </c>
      <c r="B5160" s="4">
        <v>42</v>
      </c>
      <c r="C5160" s="5" t="s">
        <v>1725</v>
      </c>
      <c r="D5160" s="5" t="s">
        <v>1724</v>
      </c>
      <c r="E5160" s="4">
        <v>1992</v>
      </c>
      <c r="F5160" s="5" t="s">
        <v>1727</v>
      </c>
      <c r="G5160" s="6">
        <v>166</v>
      </c>
      <c r="H5160" s="6">
        <v>166</v>
      </c>
      <c r="N5160" s="4">
        <v>1973</v>
      </c>
      <c r="O5160" s="5" t="s">
        <v>1728</v>
      </c>
      <c r="S5160" s="5" t="s">
        <v>1732</v>
      </c>
      <c r="X5160" s="5" t="s">
        <v>92</v>
      </c>
      <c r="Y5160" s="5" t="s">
        <v>93</v>
      </c>
      <c r="Z5160" s="5" t="s">
        <v>20</v>
      </c>
      <c r="AB5160" s="5" t="s">
        <v>184</v>
      </c>
      <c r="AI5160" s="5" t="s">
        <v>1729</v>
      </c>
      <c r="AJ5160" s="8" t="s">
        <v>59</v>
      </c>
      <c r="AK5160" s="8" t="s">
        <v>59</v>
      </c>
      <c r="AL5160" s="8" t="s">
        <v>1733</v>
      </c>
    </row>
    <row r="5161" spans="1:38" hidden="1" x14ac:dyDescent="0.2">
      <c r="A5161" s="4">
        <v>4244</v>
      </c>
      <c r="B5161" s="4">
        <v>43</v>
      </c>
      <c r="C5161" s="5" t="s">
        <v>1725</v>
      </c>
      <c r="D5161" s="5" t="s">
        <v>1724</v>
      </c>
      <c r="E5161" s="4">
        <v>1992</v>
      </c>
      <c r="F5161" s="5" t="s">
        <v>1727</v>
      </c>
      <c r="G5161" s="6">
        <v>541</v>
      </c>
      <c r="H5161" s="6">
        <v>541</v>
      </c>
      <c r="N5161" s="4">
        <v>1974</v>
      </c>
      <c r="O5161" s="5" t="s">
        <v>1728</v>
      </c>
      <c r="S5161" s="5" t="s">
        <v>1732</v>
      </c>
      <c r="X5161" s="5" t="s">
        <v>92</v>
      </c>
      <c r="Y5161" s="5" t="s">
        <v>93</v>
      </c>
      <c r="Z5161" s="5" t="s">
        <v>20</v>
      </c>
      <c r="AB5161" s="5" t="s">
        <v>184</v>
      </c>
      <c r="AI5161" s="5" t="s">
        <v>1729</v>
      </c>
      <c r="AJ5161" s="8" t="s">
        <v>59</v>
      </c>
      <c r="AK5161" s="8" t="s">
        <v>59</v>
      </c>
      <c r="AL5161" s="8" t="s">
        <v>1733</v>
      </c>
    </row>
    <row r="5162" spans="1:38" hidden="1" x14ac:dyDescent="0.2">
      <c r="A5162" s="4">
        <v>4244</v>
      </c>
      <c r="B5162" s="4">
        <v>44</v>
      </c>
      <c r="C5162" s="5" t="s">
        <v>1725</v>
      </c>
      <c r="D5162" s="5" t="s">
        <v>1724</v>
      </c>
      <c r="E5162" s="4">
        <v>1992</v>
      </c>
      <c r="F5162" s="5" t="s">
        <v>1727</v>
      </c>
      <c r="G5162" s="6">
        <v>175</v>
      </c>
      <c r="H5162" s="6">
        <v>175</v>
      </c>
      <c r="N5162" s="4">
        <v>1975</v>
      </c>
      <c r="O5162" s="5" t="s">
        <v>1728</v>
      </c>
      <c r="S5162" s="5" t="s">
        <v>1732</v>
      </c>
      <c r="X5162" s="5" t="s">
        <v>92</v>
      </c>
      <c r="Y5162" s="5" t="s">
        <v>93</v>
      </c>
      <c r="Z5162" s="5" t="s">
        <v>20</v>
      </c>
      <c r="AB5162" s="5" t="s">
        <v>184</v>
      </c>
      <c r="AI5162" s="5" t="s">
        <v>1729</v>
      </c>
      <c r="AJ5162" s="8" t="s">
        <v>59</v>
      </c>
      <c r="AK5162" s="8" t="s">
        <v>59</v>
      </c>
      <c r="AL5162" s="8" t="s">
        <v>1733</v>
      </c>
    </row>
    <row r="5163" spans="1:38" hidden="1" x14ac:dyDescent="0.2">
      <c r="A5163" s="4">
        <v>4244</v>
      </c>
      <c r="B5163" s="4">
        <v>45</v>
      </c>
      <c r="C5163" s="5" t="s">
        <v>1725</v>
      </c>
      <c r="D5163" s="5" t="s">
        <v>1724</v>
      </c>
      <c r="E5163" s="4">
        <v>1992</v>
      </c>
      <c r="F5163" s="5" t="s">
        <v>1727</v>
      </c>
      <c r="G5163" s="6">
        <v>4</v>
      </c>
      <c r="H5163" s="6">
        <v>4</v>
      </c>
      <c r="N5163" s="4">
        <v>1976</v>
      </c>
      <c r="O5163" s="5" t="s">
        <v>1728</v>
      </c>
      <c r="S5163" s="5" t="s">
        <v>1732</v>
      </c>
      <c r="X5163" s="5" t="s">
        <v>92</v>
      </c>
      <c r="Y5163" s="5" t="s">
        <v>93</v>
      </c>
      <c r="Z5163" s="5" t="s">
        <v>20</v>
      </c>
      <c r="AB5163" s="5" t="s">
        <v>184</v>
      </c>
      <c r="AI5163" s="5" t="s">
        <v>1729</v>
      </c>
      <c r="AJ5163" s="8" t="s">
        <v>59</v>
      </c>
      <c r="AK5163" s="8" t="s">
        <v>59</v>
      </c>
      <c r="AL5163" s="8" t="s">
        <v>1733</v>
      </c>
    </row>
    <row r="5164" spans="1:38" hidden="1" x14ac:dyDescent="0.2">
      <c r="A5164" s="4">
        <v>4244</v>
      </c>
      <c r="B5164" s="4">
        <v>46</v>
      </c>
      <c r="C5164" s="5" t="s">
        <v>1725</v>
      </c>
      <c r="D5164" s="5" t="s">
        <v>1724</v>
      </c>
      <c r="E5164" s="4">
        <v>1992</v>
      </c>
      <c r="F5164" s="5" t="s">
        <v>1727</v>
      </c>
      <c r="G5164" s="6">
        <v>9</v>
      </c>
      <c r="H5164" s="6">
        <v>9</v>
      </c>
      <c r="N5164" s="4">
        <v>1977</v>
      </c>
      <c r="O5164" s="5" t="s">
        <v>1728</v>
      </c>
      <c r="S5164" s="5" t="s">
        <v>1732</v>
      </c>
      <c r="X5164" s="5" t="s">
        <v>92</v>
      </c>
      <c r="Y5164" s="5" t="s">
        <v>93</v>
      </c>
      <c r="Z5164" s="5" t="s">
        <v>20</v>
      </c>
      <c r="AB5164" s="5" t="s">
        <v>184</v>
      </c>
      <c r="AI5164" s="5" t="s">
        <v>1729</v>
      </c>
      <c r="AJ5164" s="8" t="s">
        <v>59</v>
      </c>
      <c r="AK5164" s="8" t="s">
        <v>59</v>
      </c>
      <c r="AL5164" s="8" t="s">
        <v>1733</v>
      </c>
    </row>
    <row r="5165" spans="1:38" hidden="1" x14ac:dyDescent="0.2">
      <c r="A5165" s="4">
        <v>4244</v>
      </c>
      <c r="B5165" s="4">
        <v>47</v>
      </c>
      <c r="C5165" s="5" t="s">
        <v>1725</v>
      </c>
      <c r="D5165" s="5" t="s">
        <v>1724</v>
      </c>
      <c r="E5165" s="4">
        <v>1992</v>
      </c>
      <c r="F5165" s="5" t="s">
        <v>1727</v>
      </c>
      <c r="G5165" s="6">
        <v>25</v>
      </c>
      <c r="H5165" s="6">
        <v>25</v>
      </c>
      <c r="N5165" s="4">
        <v>1980</v>
      </c>
      <c r="O5165" s="5" t="s">
        <v>1728</v>
      </c>
      <c r="S5165" s="5" t="s">
        <v>1732</v>
      </c>
      <c r="X5165" s="5" t="s">
        <v>92</v>
      </c>
      <c r="Y5165" s="5" t="s">
        <v>93</v>
      </c>
      <c r="Z5165" s="5" t="s">
        <v>20</v>
      </c>
      <c r="AB5165" s="5" t="s">
        <v>184</v>
      </c>
      <c r="AI5165" s="5" t="s">
        <v>1729</v>
      </c>
      <c r="AJ5165" s="8" t="s">
        <v>59</v>
      </c>
      <c r="AK5165" s="8" t="s">
        <v>59</v>
      </c>
      <c r="AL5165" s="8" t="s">
        <v>1733</v>
      </c>
    </row>
    <row r="5166" spans="1:38" hidden="1" x14ac:dyDescent="0.2">
      <c r="A5166" s="4">
        <v>4244</v>
      </c>
      <c r="B5166" s="4">
        <v>48</v>
      </c>
      <c r="C5166" s="5" t="s">
        <v>1725</v>
      </c>
      <c r="D5166" s="5" t="s">
        <v>1724</v>
      </c>
      <c r="E5166" s="4">
        <v>1992</v>
      </c>
      <c r="F5166" s="5" t="s">
        <v>1727</v>
      </c>
      <c r="G5166" s="6">
        <v>2022</v>
      </c>
      <c r="H5166" s="6">
        <v>2022</v>
      </c>
      <c r="N5166" s="4">
        <v>1983</v>
      </c>
      <c r="O5166" s="5" t="s">
        <v>1728</v>
      </c>
      <c r="S5166" s="5" t="s">
        <v>1732</v>
      </c>
      <c r="X5166" s="5" t="s">
        <v>92</v>
      </c>
      <c r="Y5166" s="5" t="s">
        <v>93</v>
      </c>
      <c r="Z5166" s="5" t="s">
        <v>20</v>
      </c>
      <c r="AB5166" s="5" t="s">
        <v>184</v>
      </c>
      <c r="AI5166" s="5" t="s">
        <v>1729</v>
      </c>
      <c r="AJ5166" s="8" t="s">
        <v>59</v>
      </c>
      <c r="AK5166" s="8" t="s">
        <v>59</v>
      </c>
      <c r="AL5166" s="8" t="s">
        <v>1733</v>
      </c>
    </row>
    <row r="5167" spans="1:38" hidden="1" x14ac:dyDescent="0.2">
      <c r="A5167" s="4">
        <v>4244</v>
      </c>
      <c r="B5167" s="4">
        <v>49</v>
      </c>
      <c r="C5167" s="5" t="s">
        <v>1725</v>
      </c>
      <c r="D5167" s="5" t="s">
        <v>1724</v>
      </c>
      <c r="E5167" s="4">
        <v>1992</v>
      </c>
      <c r="F5167" s="5" t="s">
        <v>1727</v>
      </c>
      <c r="G5167" s="6">
        <v>11</v>
      </c>
      <c r="H5167" s="6">
        <v>11</v>
      </c>
      <c r="N5167" s="4">
        <v>1984</v>
      </c>
      <c r="O5167" s="5" t="s">
        <v>1728</v>
      </c>
      <c r="S5167" s="5" t="s">
        <v>1732</v>
      </c>
      <c r="X5167" s="5" t="s">
        <v>92</v>
      </c>
      <c r="Y5167" s="5" t="s">
        <v>93</v>
      </c>
      <c r="Z5167" s="5" t="s">
        <v>20</v>
      </c>
      <c r="AB5167" s="5" t="s">
        <v>184</v>
      </c>
      <c r="AI5167" s="5" t="s">
        <v>1729</v>
      </c>
      <c r="AJ5167" s="8" t="s">
        <v>59</v>
      </c>
      <c r="AK5167" s="8" t="s">
        <v>59</v>
      </c>
      <c r="AL5167" s="8" t="s">
        <v>1733</v>
      </c>
    </row>
    <row r="5168" spans="1:38" hidden="1" x14ac:dyDescent="0.2">
      <c r="A5168" s="4">
        <v>4244</v>
      </c>
      <c r="B5168" s="4">
        <v>50</v>
      </c>
      <c r="C5168" s="5" t="s">
        <v>1725</v>
      </c>
      <c r="D5168" s="5" t="s">
        <v>1724</v>
      </c>
      <c r="E5168" s="4">
        <v>1992</v>
      </c>
      <c r="F5168" s="5" t="s">
        <v>1727</v>
      </c>
      <c r="G5168" s="6">
        <v>13</v>
      </c>
      <c r="H5168" s="6">
        <v>13</v>
      </c>
      <c r="N5168" s="4">
        <v>1985</v>
      </c>
      <c r="O5168" s="5" t="s">
        <v>1728</v>
      </c>
      <c r="S5168" s="5" t="s">
        <v>1732</v>
      </c>
      <c r="X5168" s="5" t="s">
        <v>92</v>
      </c>
      <c r="Y5168" s="5" t="s">
        <v>93</v>
      </c>
      <c r="Z5168" s="5" t="s">
        <v>20</v>
      </c>
      <c r="AB5168" s="5" t="s">
        <v>184</v>
      </c>
      <c r="AI5168" s="5" t="s">
        <v>1729</v>
      </c>
      <c r="AJ5168" s="8" t="s">
        <v>59</v>
      </c>
      <c r="AK5168" s="8" t="s">
        <v>59</v>
      </c>
      <c r="AL5168" s="8" t="s">
        <v>1733</v>
      </c>
    </row>
    <row r="5169" spans="1:38" hidden="1" x14ac:dyDescent="0.2">
      <c r="A5169" s="4">
        <v>4244</v>
      </c>
      <c r="B5169" s="4">
        <v>51</v>
      </c>
      <c r="C5169" s="5" t="s">
        <v>1725</v>
      </c>
      <c r="D5169" s="5" t="s">
        <v>1724</v>
      </c>
      <c r="E5169" s="4">
        <v>1992</v>
      </c>
      <c r="F5169" s="5" t="s">
        <v>1727</v>
      </c>
      <c r="G5169" s="6">
        <v>1979</v>
      </c>
      <c r="H5169" s="6">
        <v>1979</v>
      </c>
      <c r="N5169" s="4">
        <v>1986</v>
      </c>
      <c r="O5169" s="5" t="s">
        <v>1728</v>
      </c>
      <c r="S5169" s="5" t="s">
        <v>1732</v>
      </c>
      <c r="X5169" s="5" t="s">
        <v>92</v>
      </c>
      <c r="Y5169" s="5" t="s">
        <v>93</v>
      </c>
      <c r="Z5169" s="5" t="s">
        <v>20</v>
      </c>
      <c r="AB5169" s="5" t="s">
        <v>184</v>
      </c>
      <c r="AI5169" s="5" t="s">
        <v>1729</v>
      </c>
      <c r="AJ5169" s="8" t="s">
        <v>59</v>
      </c>
      <c r="AK5169" s="8" t="s">
        <v>59</v>
      </c>
      <c r="AL5169" s="8" t="s">
        <v>1733</v>
      </c>
    </row>
    <row r="5170" spans="1:38" hidden="1" x14ac:dyDescent="0.2">
      <c r="A5170" s="4">
        <v>4244</v>
      </c>
      <c r="B5170" s="4">
        <v>52</v>
      </c>
      <c r="C5170" s="5" t="s">
        <v>1725</v>
      </c>
      <c r="D5170" s="5" t="s">
        <v>1724</v>
      </c>
      <c r="E5170" s="4">
        <v>1992</v>
      </c>
      <c r="F5170" s="5" t="s">
        <v>1727</v>
      </c>
      <c r="G5170" s="6">
        <v>1050</v>
      </c>
      <c r="H5170" s="6">
        <v>1050</v>
      </c>
      <c r="N5170" s="4">
        <v>1987</v>
      </c>
      <c r="O5170" s="5" t="s">
        <v>1728</v>
      </c>
      <c r="S5170" s="5" t="s">
        <v>1732</v>
      </c>
      <c r="X5170" s="5" t="s">
        <v>92</v>
      </c>
      <c r="Y5170" s="5" t="s">
        <v>93</v>
      </c>
      <c r="Z5170" s="5" t="s">
        <v>20</v>
      </c>
      <c r="AB5170" s="5" t="s">
        <v>184</v>
      </c>
      <c r="AI5170" s="5" t="s">
        <v>1729</v>
      </c>
      <c r="AJ5170" s="8" t="s">
        <v>59</v>
      </c>
      <c r="AK5170" s="8" t="s">
        <v>59</v>
      </c>
      <c r="AL5170" s="8" t="s">
        <v>1733</v>
      </c>
    </row>
    <row r="5171" spans="1:38" hidden="1" x14ac:dyDescent="0.2">
      <c r="A5171" s="4">
        <v>4244</v>
      </c>
      <c r="B5171" s="4">
        <v>53</v>
      </c>
      <c r="C5171" s="5" t="s">
        <v>1725</v>
      </c>
      <c r="D5171" s="5" t="s">
        <v>1724</v>
      </c>
      <c r="E5171" s="4">
        <v>1992</v>
      </c>
      <c r="F5171" s="5" t="s">
        <v>1727</v>
      </c>
      <c r="G5171" s="6">
        <v>887</v>
      </c>
      <c r="H5171" s="6">
        <v>887</v>
      </c>
      <c r="N5171" s="4">
        <v>1988</v>
      </c>
      <c r="O5171" s="5" t="s">
        <v>1728</v>
      </c>
      <c r="S5171" s="5" t="s">
        <v>1732</v>
      </c>
      <c r="X5171" s="5" t="s">
        <v>92</v>
      </c>
      <c r="Y5171" s="5" t="s">
        <v>93</v>
      </c>
      <c r="Z5171" s="5" t="s">
        <v>20</v>
      </c>
      <c r="AB5171" s="5" t="s">
        <v>184</v>
      </c>
      <c r="AI5171" s="5" t="s">
        <v>1729</v>
      </c>
      <c r="AJ5171" s="8" t="s">
        <v>59</v>
      </c>
      <c r="AK5171" s="8" t="s">
        <v>59</v>
      </c>
      <c r="AL5171" s="8" t="s">
        <v>1733</v>
      </c>
    </row>
    <row r="5172" spans="1:38" hidden="1" x14ac:dyDescent="0.2">
      <c r="A5172" s="4">
        <v>4244</v>
      </c>
      <c r="B5172" s="4">
        <v>54</v>
      </c>
      <c r="C5172" s="5" t="s">
        <v>1725</v>
      </c>
      <c r="D5172" s="5" t="s">
        <v>1724</v>
      </c>
      <c r="E5172" s="4">
        <v>1992</v>
      </c>
      <c r="F5172" s="5" t="s">
        <v>1727</v>
      </c>
      <c r="G5172" s="6">
        <v>79</v>
      </c>
      <c r="H5172" s="6">
        <v>79</v>
      </c>
      <c r="J5172" s="5" t="s">
        <v>50</v>
      </c>
      <c r="N5172" s="4">
        <v>1989</v>
      </c>
      <c r="O5172" s="5" t="s">
        <v>1728</v>
      </c>
      <c r="S5172" s="5" t="s">
        <v>1732</v>
      </c>
      <c r="X5172" s="5" t="s">
        <v>92</v>
      </c>
      <c r="Y5172" s="5" t="s">
        <v>93</v>
      </c>
      <c r="Z5172" s="5" t="s">
        <v>20</v>
      </c>
      <c r="AB5172" s="5" t="s">
        <v>184</v>
      </c>
      <c r="AI5172" s="5" t="s">
        <v>1729</v>
      </c>
      <c r="AJ5172" s="8" t="s">
        <v>59</v>
      </c>
      <c r="AK5172" s="8" t="s">
        <v>59</v>
      </c>
      <c r="AL5172" s="8" t="s">
        <v>1733</v>
      </c>
    </row>
    <row r="5173" spans="1:38" hidden="1" x14ac:dyDescent="0.2">
      <c r="A5173" s="4">
        <v>4244</v>
      </c>
      <c r="B5173" s="4">
        <v>55</v>
      </c>
      <c r="C5173" s="5" t="s">
        <v>1725</v>
      </c>
      <c r="D5173" s="5" t="s">
        <v>1724</v>
      </c>
      <c r="E5173" s="4">
        <v>1992</v>
      </c>
      <c r="F5173" s="5" t="s">
        <v>1727</v>
      </c>
      <c r="G5173" s="6">
        <v>56</v>
      </c>
      <c r="H5173" s="6">
        <v>56</v>
      </c>
      <c r="J5173" s="5" t="s">
        <v>50</v>
      </c>
      <c r="N5173" s="4">
        <v>1990</v>
      </c>
      <c r="O5173" s="5" t="s">
        <v>1728</v>
      </c>
      <c r="S5173" s="5" t="s">
        <v>1732</v>
      </c>
      <c r="X5173" s="5" t="s">
        <v>92</v>
      </c>
      <c r="Y5173" s="5" t="s">
        <v>93</v>
      </c>
      <c r="Z5173" s="5" t="s">
        <v>20</v>
      </c>
      <c r="AB5173" s="5" t="s">
        <v>184</v>
      </c>
      <c r="AI5173" s="5" t="s">
        <v>1729</v>
      </c>
      <c r="AJ5173" s="8" t="s">
        <v>59</v>
      </c>
      <c r="AK5173" s="8" t="s">
        <v>59</v>
      </c>
      <c r="AL5173" s="8" t="s">
        <v>1733</v>
      </c>
    </row>
    <row r="5174" spans="1:38" hidden="1" x14ac:dyDescent="0.2">
      <c r="A5174" s="4">
        <v>4244</v>
      </c>
      <c r="B5174" s="4">
        <v>56</v>
      </c>
      <c r="C5174" s="5" t="s">
        <v>1725</v>
      </c>
      <c r="D5174" s="5" t="s">
        <v>1724</v>
      </c>
      <c r="E5174" s="4">
        <v>1992</v>
      </c>
      <c r="F5174" s="5" t="s">
        <v>1727</v>
      </c>
      <c r="G5174" s="6">
        <v>41</v>
      </c>
      <c r="H5174" s="6">
        <v>41</v>
      </c>
      <c r="J5174" s="5" t="s">
        <v>50</v>
      </c>
      <c r="N5174" s="4">
        <v>1991</v>
      </c>
      <c r="O5174" s="5" t="s">
        <v>1728</v>
      </c>
      <c r="S5174" s="5" t="s">
        <v>1732</v>
      </c>
      <c r="X5174" s="5" t="s">
        <v>92</v>
      </c>
      <c r="Y5174" s="5" t="s">
        <v>93</v>
      </c>
      <c r="Z5174" s="5" t="s">
        <v>20</v>
      </c>
      <c r="AB5174" s="5" t="s">
        <v>184</v>
      </c>
      <c r="AI5174" s="5" t="s">
        <v>1729</v>
      </c>
      <c r="AJ5174" s="8" t="s">
        <v>59</v>
      </c>
      <c r="AK5174" s="8" t="s">
        <v>59</v>
      </c>
      <c r="AL5174" s="8" t="s">
        <v>1733</v>
      </c>
    </row>
    <row r="5175" spans="1:38" hidden="1" x14ac:dyDescent="0.2">
      <c r="A5175" s="4">
        <v>4244</v>
      </c>
      <c r="B5175" s="4">
        <v>57</v>
      </c>
      <c r="C5175" s="5" t="s">
        <v>1725</v>
      </c>
      <c r="D5175" s="5" t="s">
        <v>1724</v>
      </c>
      <c r="E5175" s="4">
        <v>1992</v>
      </c>
      <c r="F5175" s="5" t="s">
        <v>1727</v>
      </c>
      <c r="G5175" s="6">
        <v>182</v>
      </c>
      <c r="H5175" s="6">
        <v>182</v>
      </c>
      <c r="N5175" s="4">
        <v>1960</v>
      </c>
      <c r="O5175" s="5" t="s">
        <v>1728</v>
      </c>
      <c r="S5175" s="5" t="s">
        <v>1734</v>
      </c>
      <c r="X5175" s="5" t="s">
        <v>92</v>
      </c>
      <c r="Y5175" s="5" t="s">
        <v>93</v>
      </c>
      <c r="Z5175" s="5" t="s">
        <v>20</v>
      </c>
      <c r="AB5175" s="5" t="s">
        <v>184</v>
      </c>
      <c r="AI5175" s="5" t="s">
        <v>1729</v>
      </c>
      <c r="AJ5175" s="8" t="s">
        <v>59</v>
      </c>
      <c r="AK5175" s="8" t="s">
        <v>59</v>
      </c>
      <c r="AL5175" s="8" t="s">
        <v>1735</v>
      </c>
    </row>
    <row r="5176" spans="1:38" hidden="1" x14ac:dyDescent="0.2">
      <c r="A5176" s="4">
        <v>4244</v>
      </c>
      <c r="B5176" s="4">
        <v>58</v>
      </c>
      <c r="C5176" s="5" t="s">
        <v>1725</v>
      </c>
      <c r="D5176" s="5" t="s">
        <v>1724</v>
      </c>
      <c r="E5176" s="4">
        <v>1992</v>
      </c>
      <c r="F5176" s="5" t="s">
        <v>1727</v>
      </c>
      <c r="G5176" s="6">
        <v>85</v>
      </c>
      <c r="H5176" s="6">
        <v>85</v>
      </c>
      <c r="N5176" s="4">
        <v>1961</v>
      </c>
      <c r="O5176" s="5" t="s">
        <v>1728</v>
      </c>
      <c r="S5176" s="5" t="s">
        <v>1734</v>
      </c>
      <c r="X5176" s="5" t="s">
        <v>92</v>
      </c>
      <c r="Y5176" s="5" t="s">
        <v>93</v>
      </c>
      <c r="Z5176" s="5" t="s">
        <v>20</v>
      </c>
      <c r="AB5176" s="5" t="s">
        <v>184</v>
      </c>
      <c r="AI5176" s="5" t="s">
        <v>1729</v>
      </c>
      <c r="AJ5176" s="8" t="s">
        <v>59</v>
      </c>
      <c r="AK5176" s="8" t="s">
        <v>59</v>
      </c>
      <c r="AL5176" s="8" t="s">
        <v>1735</v>
      </c>
    </row>
    <row r="5177" spans="1:38" hidden="1" x14ac:dyDescent="0.2">
      <c r="A5177" s="4">
        <v>4244</v>
      </c>
      <c r="B5177" s="4">
        <v>59</v>
      </c>
      <c r="C5177" s="5" t="s">
        <v>1725</v>
      </c>
      <c r="D5177" s="5" t="s">
        <v>1724</v>
      </c>
      <c r="E5177" s="4">
        <v>1992</v>
      </c>
      <c r="F5177" s="5" t="s">
        <v>1727</v>
      </c>
      <c r="G5177" s="6">
        <v>87</v>
      </c>
      <c r="H5177" s="6">
        <v>87</v>
      </c>
      <c r="N5177" s="4">
        <v>1962</v>
      </c>
      <c r="O5177" s="5" t="s">
        <v>1728</v>
      </c>
      <c r="S5177" s="5" t="s">
        <v>1734</v>
      </c>
      <c r="X5177" s="5" t="s">
        <v>92</v>
      </c>
      <c r="Y5177" s="5" t="s">
        <v>93</v>
      </c>
      <c r="Z5177" s="5" t="s">
        <v>20</v>
      </c>
      <c r="AB5177" s="5" t="s">
        <v>184</v>
      </c>
      <c r="AI5177" s="5" t="s">
        <v>1729</v>
      </c>
      <c r="AJ5177" s="8" t="s">
        <v>59</v>
      </c>
      <c r="AK5177" s="8" t="s">
        <v>59</v>
      </c>
      <c r="AL5177" s="8" t="s">
        <v>1735</v>
      </c>
    </row>
    <row r="5178" spans="1:38" hidden="1" x14ac:dyDescent="0.2">
      <c r="A5178" s="4">
        <v>4244</v>
      </c>
      <c r="B5178" s="4">
        <v>60</v>
      </c>
      <c r="C5178" s="5" t="s">
        <v>1725</v>
      </c>
      <c r="D5178" s="5" t="s">
        <v>1724</v>
      </c>
      <c r="E5178" s="4">
        <v>1992</v>
      </c>
      <c r="F5178" s="5" t="s">
        <v>1727</v>
      </c>
      <c r="G5178" s="6">
        <v>134</v>
      </c>
      <c r="H5178" s="6">
        <v>134</v>
      </c>
      <c r="N5178" s="4">
        <v>1963</v>
      </c>
      <c r="O5178" s="5" t="s">
        <v>1728</v>
      </c>
      <c r="S5178" s="5" t="s">
        <v>1734</v>
      </c>
      <c r="X5178" s="5" t="s">
        <v>92</v>
      </c>
      <c r="Y5178" s="5" t="s">
        <v>93</v>
      </c>
      <c r="Z5178" s="5" t="s">
        <v>20</v>
      </c>
      <c r="AB5178" s="5" t="s">
        <v>184</v>
      </c>
      <c r="AI5178" s="5" t="s">
        <v>1729</v>
      </c>
      <c r="AJ5178" s="8" t="s">
        <v>59</v>
      </c>
      <c r="AK5178" s="8" t="s">
        <v>59</v>
      </c>
      <c r="AL5178" s="8" t="s">
        <v>1735</v>
      </c>
    </row>
    <row r="5179" spans="1:38" hidden="1" x14ac:dyDescent="0.2">
      <c r="A5179" s="4">
        <v>4244</v>
      </c>
      <c r="B5179" s="4">
        <v>61</v>
      </c>
      <c r="C5179" s="5" t="s">
        <v>1725</v>
      </c>
      <c r="D5179" s="5" t="s">
        <v>1724</v>
      </c>
      <c r="E5179" s="4">
        <v>1992</v>
      </c>
      <c r="F5179" s="5" t="s">
        <v>1727</v>
      </c>
      <c r="G5179" s="6">
        <v>273</v>
      </c>
      <c r="H5179" s="6">
        <v>273</v>
      </c>
      <c r="N5179" s="4">
        <v>1964</v>
      </c>
      <c r="O5179" s="5" t="s">
        <v>1728</v>
      </c>
      <c r="S5179" s="5" t="s">
        <v>1734</v>
      </c>
      <c r="X5179" s="5" t="s">
        <v>92</v>
      </c>
      <c r="Y5179" s="5" t="s">
        <v>93</v>
      </c>
      <c r="Z5179" s="5" t="s">
        <v>20</v>
      </c>
      <c r="AB5179" s="5" t="s">
        <v>184</v>
      </c>
      <c r="AI5179" s="5" t="s">
        <v>1729</v>
      </c>
      <c r="AJ5179" s="8" t="s">
        <v>59</v>
      </c>
      <c r="AK5179" s="8" t="s">
        <v>59</v>
      </c>
      <c r="AL5179" s="8" t="s">
        <v>1735</v>
      </c>
    </row>
    <row r="5180" spans="1:38" hidden="1" x14ac:dyDescent="0.2">
      <c r="A5180" s="4">
        <v>4244</v>
      </c>
      <c r="B5180" s="4">
        <v>62</v>
      </c>
      <c r="C5180" s="5" t="s">
        <v>1725</v>
      </c>
      <c r="D5180" s="5" t="s">
        <v>1724</v>
      </c>
      <c r="E5180" s="4">
        <v>1992</v>
      </c>
      <c r="F5180" s="5" t="s">
        <v>1727</v>
      </c>
      <c r="G5180" s="6">
        <v>682</v>
      </c>
      <c r="H5180" s="6">
        <v>682</v>
      </c>
      <c r="N5180" s="4">
        <v>1965</v>
      </c>
      <c r="O5180" s="5" t="s">
        <v>1728</v>
      </c>
      <c r="S5180" s="5" t="s">
        <v>1734</v>
      </c>
      <c r="X5180" s="5" t="s">
        <v>92</v>
      </c>
      <c r="Y5180" s="5" t="s">
        <v>93</v>
      </c>
      <c r="Z5180" s="5" t="s">
        <v>20</v>
      </c>
      <c r="AB5180" s="5" t="s">
        <v>184</v>
      </c>
      <c r="AI5180" s="5" t="s">
        <v>1729</v>
      </c>
      <c r="AJ5180" s="8" t="s">
        <v>59</v>
      </c>
      <c r="AK5180" s="8" t="s">
        <v>59</v>
      </c>
      <c r="AL5180" s="8" t="s">
        <v>1735</v>
      </c>
    </row>
    <row r="5181" spans="1:38" hidden="1" x14ac:dyDescent="0.2">
      <c r="A5181" s="4">
        <v>4244</v>
      </c>
      <c r="B5181" s="4">
        <v>63</v>
      </c>
      <c r="C5181" s="5" t="s">
        <v>1725</v>
      </c>
      <c r="D5181" s="5" t="s">
        <v>1724</v>
      </c>
      <c r="E5181" s="4">
        <v>1992</v>
      </c>
      <c r="F5181" s="5" t="s">
        <v>1727</v>
      </c>
      <c r="G5181" s="6">
        <v>355</v>
      </c>
      <c r="H5181" s="6">
        <v>355</v>
      </c>
      <c r="N5181" s="4">
        <v>1966</v>
      </c>
      <c r="O5181" s="5" t="s">
        <v>1728</v>
      </c>
      <c r="S5181" s="5" t="s">
        <v>1734</v>
      </c>
      <c r="X5181" s="5" t="s">
        <v>92</v>
      </c>
      <c r="Y5181" s="5" t="s">
        <v>93</v>
      </c>
      <c r="Z5181" s="5" t="s">
        <v>20</v>
      </c>
      <c r="AB5181" s="5" t="s">
        <v>184</v>
      </c>
      <c r="AI5181" s="5" t="s">
        <v>1729</v>
      </c>
      <c r="AJ5181" s="8" t="s">
        <v>59</v>
      </c>
      <c r="AK5181" s="8" t="s">
        <v>59</v>
      </c>
      <c r="AL5181" s="8" t="s">
        <v>1735</v>
      </c>
    </row>
    <row r="5182" spans="1:38" hidden="1" x14ac:dyDescent="0.2">
      <c r="A5182" s="4">
        <v>4244</v>
      </c>
      <c r="B5182" s="4">
        <v>64</v>
      </c>
      <c r="C5182" s="5" t="s">
        <v>1725</v>
      </c>
      <c r="D5182" s="5" t="s">
        <v>1724</v>
      </c>
      <c r="E5182" s="4">
        <v>1992</v>
      </c>
      <c r="F5182" s="5" t="s">
        <v>1727</v>
      </c>
      <c r="G5182" s="6">
        <v>92</v>
      </c>
      <c r="H5182" s="6">
        <v>92</v>
      </c>
      <c r="N5182" s="4">
        <v>1967</v>
      </c>
      <c r="O5182" s="5" t="s">
        <v>1728</v>
      </c>
      <c r="S5182" s="5" t="s">
        <v>1734</v>
      </c>
      <c r="X5182" s="5" t="s">
        <v>92</v>
      </c>
      <c r="Y5182" s="5" t="s">
        <v>93</v>
      </c>
      <c r="Z5182" s="5" t="s">
        <v>20</v>
      </c>
      <c r="AB5182" s="5" t="s">
        <v>184</v>
      </c>
      <c r="AI5182" s="5" t="s">
        <v>1729</v>
      </c>
      <c r="AJ5182" s="8" t="s">
        <v>59</v>
      </c>
      <c r="AK5182" s="8" t="s">
        <v>59</v>
      </c>
      <c r="AL5182" s="8" t="s">
        <v>1735</v>
      </c>
    </row>
    <row r="5183" spans="1:38" hidden="1" x14ac:dyDescent="0.2">
      <c r="A5183" s="4">
        <v>4244</v>
      </c>
      <c r="B5183" s="4">
        <v>65</v>
      </c>
      <c r="C5183" s="5" t="s">
        <v>1725</v>
      </c>
      <c r="D5183" s="5" t="s">
        <v>1724</v>
      </c>
      <c r="E5183" s="4">
        <v>1992</v>
      </c>
      <c r="F5183" s="5" t="s">
        <v>1727</v>
      </c>
      <c r="G5183" s="6">
        <v>23</v>
      </c>
      <c r="H5183" s="6">
        <v>23</v>
      </c>
      <c r="N5183" s="4">
        <v>1968</v>
      </c>
      <c r="O5183" s="5" t="s">
        <v>1728</v>
      </c>
      <c r="S5183" s="5" t="s">
        <v>1734</v>
      </c>
      <c r="X5183" s="5" t="s">
        <v>92</v>
      </c>
      <c r="Y5183" s="5" t="s">
        <v>93</v>
      </c>
      <c r="Z5183" s="5" t="s">
        <v>20</v>
      </c>
      <c r="AB5183" s="5" t="s">
        <v>184</v>
      </c>
      <c r="AI5183" s="5" t="s">
        <v>1729</v>
      </c>
      <c r="AJ5183" s="8" t="s">
        <v>59</v>
      </c>
      <c r="AK5183" s="8" t="s">
        <v>59</v>
      </c>
      <c r="AL5183" s="8" t="s">
        <v>1735</v>
      </c>
    </row>
    <row r="5184" spans="1:38" hidden="1" x14ac:dyDescent="0.2">
      <c r="A5184" s="4">
        <v>4244</v>
      </c>
      <c r="B5184" s="4">
        <v>66</v>
      </c>
      <c r="C5184" s="5" t="s">
        <v>1725</v>
      </c>
      <c r="D5184" s="5" t="s">
        <v>1724</v>
      </c>
      <c r="E5184" s="4">
        <v>1992</v>
      </c>
      <c r="F5184" s="5" t="s">
        <v>1727</v>
      </c>
      <c r="G5184" s="6">
        <v>191</v>
      </c>
      <c r="H5184" s="6">
        <v>191</v>
      </c>
      <c r="N5184" s="4">
        <v>1969</v>
      </c>
      <c r="O5184" s="5" t="s">
        <v>1728</v>
      </c>
      <c r="S5184" s="5" t="s">
        <v>1734</v>
      </c>
      <c r="X5184" s="5" t="s">
        <v>92</v>
      </c>
      <c r="Y5184" s="5" t="s">
        <v>93</v>
      </c>
      <c r="Z5184" s="5" t="s">
        <v>20</v>
      </c>
      <c r="AB5184" s="5" t="s">
        <v>184</v>
      </c>
      <c r="AI5184" s="5" t="s">
        <v>1729</v>
      </c>
      <c r="AJ5184" s="8" t="s">
        <v>59</v>
      </c>
      <c r="AK5184" s="8" t="s">
        <v>59</v>
      </c>
      <c r="AL5184" s="8" t="s">
        <v>1735</v>
      </c>
    </row>
    <row r="5185" spans="1:38" hidden="1" x14ac:dyDescent="0.2">
      <c r="A5185" s="4">
        <v>4244</v>
      </c>
      <c r="B5185" s="4">
        <v>67</v>
      </c>
      <c r="C5185" s="5" t="s">
        <v>1725</v>
      </c>
      <c r="D5185" s="5" t="s">
        <v>1724</v>
      </c>
      <c r="E5185" s="4">
        <v>1992</v>
      </c>
      <c r="F5185" s="5" t="s">
        <v>1727</v>
      </c>
      <c r="G5185" s="6">
        <v>144</v>
      </c>
      <c r="H5185" s="6">
        <v>144</v>
      </c>
      <c r="N5185" s="4">
        <v>1970</v>
      </c>
      <c r="O5185" s="5" t="s">
        <v>1728</v>
      </c>
      <c r="S5185" s="5" t="s">
        <v>1734</v>
      </c>
      <c r="X5185" s="5" t="s">
        <v>92</v>
      </c>
      <c r="Y5185" s="5" t="s">
        <v>93</v>
      </c>
      <c r="Z5185" s="5" t="s">
        <v>20</v>
      </c>
      <c r="AB5185" s="5" t="s">
        <v>184</v>
      </c>
      <c r="AI5185" s="5" t="s">
        <v>1729</v>
      </c>
      <c r="AJ5185" s="8" t="s">
        <v>59</v>
      </c>
      <c r="AK5185" s="8" t="s">
        <v>59</v>
      </c>
      <c r="AL5185" s="8" t="s">
        <v>1735</v>
      </c>
    </row>
    <row r="5186" spans="1:38" hidden="1" x14ac:dyDescent="0.2">
      <c r="A5186" s="4">
        <v>4244</v>
      </c>
      <c r="B5186" s="4">
        <v>68</v>
      </c>
      <c r="C5186" s="5" t="s">
        <v>1725</v>
      </c>
      <c r="D5186" s="5" t="s">
        <v>1724</v>
      </c>
      <c r="E5186" s="4">
        <v>1992</v>
      </c>
      <c r="F5186" s="5" t="s">
        <v>1727</v>
      </c>
      <c r="G5186" s="6">
        <v>77</v>
      </c>
      <c r="H5186" s="6">
        <v>77</v>
      </c>
      <c r="N5186" s="4">
        <v>1971</v>
      </c>
      <c r="O5186" s="5" t="s">
        <v>1728</v>
      </c>
      <c r="S5186" s="5" t="s">
        <v>1734</v>
      </c>
      <c r="X5186" s="5" t="s">
        <v>92</v>
      </c>
      <c r="Y5186" s="5" t="s">
        <v>93</v>
      </c>
      <c r="Z5186" s="5" t="s">
        <v>20</v>
      </c>
      <c r="AB5186" s="5" t="s">
        <v>184</v>
      </c>
      <c r="AI5186" s="5" t="s">
        <v>1729</v>
      </c>
      <c r="AJ5186" s="8" t="s">
        <v>59</v>
      </c>
      <c r="AK5186" s="8" t="s">
        <v>59</v>
      </c>
      <c r="AL5186" s="8" t="s">
        <v>1735</v>
      </c>
    </row>
    <row r="5187" spans="1:38" hidden="1" x14ac:dyDescent="0.2">
      <c r="A5187" s="4">
        <v>4244</v>
      </c>
      <c r="B5187" s="4">
        <v>69</v>
      </c>
      <c r="C5187" s="5" t="s">
        <v>1725</v>
      </c>
      <c r="D5187" s="5" t="s">
        <v>1724</v>
      </c>
      <c r="E5187" s="4">
        <v>1992</v>
      </c>
      <c r="F5187" s="5" t="s">
        <v>1727</v>
      </c>
      <c r="G5187" s="6">
        <v>178</v>
      </c>
      <c r="H5187" s="6">
        <v>178</v>
      </c>
      <c r="N5187" s="4">
        <v>1972</v>
      </c>
      <c r="O5187" s="5" t="s">
        <v>1728</v>
      </c>
      <c r="S5187" s="5" t="s">
        <v>1734</v>
      </c>
      <c r="X5187" s="5" t="s">
        <v>92</v>
      </c>
      <c r="Y5187" s="5" t="s">
        <v>93</v>
      </c>
      <c r="Z5187" s="5" t="s">
        <v>20</v>
      </c>
      <c r="AB5187" s="5" t="s">
        <v>184</v>
      </c>
      <c r="AI5187" s="5" t="s">
        <v>1729</v>
      </c>
      <c r="AJ5187" s="8" t="s">
        <v>59</v>
      </c>
      <c r="AK5187" s="8" t="s">
        <v>59</v>
      </c>
      <c r="AL5187" s="8" t="s">
        <v>1735</v>
      </c>
    </row>
    <row r="5188" spans="1:38" hidden="1" x14ac:dyDescent="0.2">
      <c r="A5188" s="4">
        <v>4244</v>
      </c>
      <c r="B5188" s="4">
        <v>70</v>
      </c>
      <c r="C5188" s="5" t="s">
        <v>1725</v>
      </c>
      <c r="D5188" s="5" t="s">
        <v>1724</v>
      </c>
      <c r="E5188" s="4">
        <v>1992</v>
      </c>
      <c r="F5188" s="5" t="s">
        <v>1727</v>
      </c>
      <c r="G5188" s="6">
        <v>213</v>
      </c>
      <c r="H5188" s="6">
        <v>213</v>
      </c>
      <c r="N5188" s="4">
        <v>1973</v>
      </c>
      <c r="O5188" s="5" t="s">
        <v>1728</v>
      </c>
      <c r="S5188" s="5" t="s">
        <v>1734</v>
      </c>
      <c r="X5188" s="5" t="s">
        <v>92</v>
      </c>
      <c r="Y5188" s="5" t="s">
        <v>93</v>
      </c>
      <c r="Z5188" s="5" t="s">
        <v>20</v>
      </c>
      <c r="AB5188" s="5" t="s">
        <v>184</v>
      </c>
      <c r="AI5188" s="5" t="s">
        <v>1729</v>
      </c>
      <c r="AJ5188" s="8" t="s">
        <v>59</v>
      </c>
      <c r="AK5188" s="8" t="s">
        <v>59</v>
      </c>
      <c r="AL5188" s="8" t="s">
        <v>1735</v>
      </c>
    </row>
    <row r="5189" spans="1:38" hidden="1" x14ac:dyDescent="0.2">
      <c r="A5189" s="4">
        <v>4244</v>
      </c>
      <c r="B5189" s="4">
        <v>71</v>
      </c>
      <c r="C5189" s="5" t="s">
        <v>1725</v>
      </c>
      <c r="D5189" s="5" t="s">
        <v>1724</v>
      </c>
      <c r="E5189" s="4">
        <v>1992</v>
      </c>
      <c r="F5189" s="5" t="s">
        <v>1727</v>
      </c>
      <c r="G5189" s="6">
        <v>179</v>
      </c>
      <c r="H5189" s="6">
        <v>179</v>
      </c>
      <c r="N5189" s="4">
        <v>1974</v>
      </c>
      <c r="O5189" s="5" t="s">
        <v>1728</v>
      </c>
      <c r="S5189" s="5" t="s">
        <v>1734</v>
      </c>
      <c r="X5189" s="5" t="s">
        <v>92</v>
      </c>
      <c r="Y5189" s="5" t="s">
        <v>93</v>
      </c>
      <c r="Z5189" s="5" t="s">
        <v>20</v>
      </c>
      <c r="AB5189" s="5" t="s">
        <v>184</v>
      </c>
      <c r="AI5189" s="5" t="s">
        <v>1729</v>
      </c>
      <c r="AJ5189" s="8" t="s">
        <v>59</v>
      </c>
      <c r="AK5189" s="8" t="s">
        <v>59</v>
      </c>
      <c r="AL5189" s="8" t="s">
        <v>1735</v>
      </c>
    </row>
    <row r="5190" spans="1:38" hidden="1" x14ac:dyDescent="0.2">
      <c r="A5190" s="4">
        <v>4244</v>
      </c>
      <c r="B5190" s="4">
        <v>72</v>
      </c>
      <c r="C5190" s="5" t="s">
        <v>1725</v>
      </c>
      <c r="D5190" s="5" t="s">
        <v>1724</v>
      </c>
      <c r="E5190" s="4">
        <v>1992</v>
      </c>
      <c r="F5190" s="5" t="s">
        <v>1727</v>
      </c>
      <c r="G5190" s="6">
        <v>43</v>
      </c>
      <c r="H5190" s="6">
        <v>43</v>
      </c>
      <c r="N5190" s="4">
        <v>1975</v>
      </c>
      <c r="O5190" s="5" t="s">
        <v>1728</v>
      </c>
      <c r="S5190" s="5" t="s">
        <v>1734</v>
      </c>
      <c r="X5190" s="5" t="s">
        <v>92</v>
      </c>
      <c r="Y5190" s="5" t="s">
        <v>93</v>
      </c>
      <c r="Z5190" s="5" t="s">
        <v>20</v>
      </c>
      <c r="AB5190" s="5" t="s">
        <v>184</v>
      </c>
      <c r="AI5190" s="5" t="s">
        <v>1729</v>
      </c>
      <c r="AJ5190" s="8" t="s">
        <v>59</v>
      </c>
      <c r="AK5190" s="8" t="s">
        <v>59</v>
      </c>
      <c r="AL5190" s="8" t="s">
        <v>1735</v>
      </c>
    </row>
    <row r="5191" spans="1:38" hidden="1" x14ac:dyDescent="0.2">
      <c r="A5191" s="4">
        <v>4244</v>
      </c>
      <c r="B5191" s="4">
        <v>73</v>
      </c>
      <c r="C5191" s="5" t="s">
        <v>1725</v>
      </c>
      <c r="D5191" s="5" t="s">
        <v>1724</v>
      </c>
      <c r="E5191" s="4">
        <v>1992</v>
      </c>
      <c r="F5191" s="5" t="s">
        <v>1727</v>
      </c>
      <c r="G5191" s="6">
        <v>42</v>
      </c>
      <c r="H5191" s="6">
        <v>42</v>
      </c>
      <c r="N5191" s="4">
        <v>1976</v>
      </c>
      <c r="O5191" s="5" t="s">
        <v>1728</v>
      </c>
      <c r="S5191" s="5" t="s">
        <v>1734</v>
      </c>
      <c r="X5191" s="5" t="s">
        <v>92</v>
      </c>
      <c r="Y5191" s="5" t="s">
        <v>93</v>
      </c>
      <c r="Z5191" s="5" t="s">
        <v>20</v>
      </c>
      <c r="AB5191" s="5" t="s">
        <v>184</v>
      </c>
      <c r="AI5191" s="5" t="s">
        <v>1729</v>
      </c>
      <c r="AJ5191" s="8" t="s">
        <v>59</v>
      </c>
      <c r="AK5191" s="8" t="s">
        <v>59</v>
      </c>
      <c r="AL5191" s="8" t="s">
        <v>1735</v>
      </c>
    </row>
    <row r="5192" spans="1:38" hidden="1" x14ac:dyDescent="0.2">
      <c r="A5192" s="4">
        <v>4244</v>
      </c>
      <c r="B5192" s="4">
        <v>74</v>
      </c>
      <c r="C5192" s="5" t="s">
        <v>1725</v>
      </c>
      <c r="D5192" s="5" t="s">
        <v>1724</v>
      </c>
      <c r="E5192" s="4">
        <v>1992</v>
      </c>
      <c r="F5192" s="5" t="s">
        <v>1727</v>
      </c>
      <c r="G5192" s="6">
        <v>119</v>
      </c>
      <c r="H5192" s="6">
        <v>119</v>
      </c>
      <c r="N5192" s="4">
        <v>1977</v>
      </c>
      <c r="O5192" s="5" t="s">
        <v>1728</v>
      </c>
      <c r="S5192" s="5" t="s">
        <v>1734</v>
      </c>
      <c r="X5192" s="5" t="s">
        <v>92</v>
      </c>
      <c r="Y5192" s="5" t="s">
        <v>93</v>
      </c>
      <c r="Z5192" s="5" t="s">
        <v>20</v>
      </c>
      <c r="AB5192" s="5" t="s">
        <v>184</v>
      </c>
      <c r="AI5192" s="5" t="s">
        <v>1729</v>
      </c>
      <c r="AJ5192" s="8" t="s">
        <v>59</v>
      </c>
      <c r="AK5192" s="8" t="s">
        <v>59</v>
      </c>
      <c r="AL5192" s="8" t="s">
        <v>1735</v>
      </c>
    </row>
    <row r="5193" spans="1:38" hidden="1" x14ac:dyDescent="0.2">
      <c r="A5193" s="4">
        <v>4244</v>
      </c>
      <c r="B5193" s="4">
        <v>75</v>
      </c>
      <c r="C5193" s="5" t="s">
        <v>1725</v>
      </c>
      <c r="D5193" s="5" t="s">
        <v>1724</v>
      </c>
      <c r="E5193" s="4">
        <v>1992</v>
      </c>
      <c r="F5193" s="5" t="s">
        <v>1727</v>
      </c>
      <c r="G5193" s="6">
        <v>124</v>
      </c>
      <c r="H5193" s="6">
        <v>124</v>
      </c>
      <c r="N5193" s="4">
        <v>1978</v>
      </c>
      <c r="O5193" s="5" t="s">
        <v>1728</v>
      </c>
      <c r="S5193" s="5" t="s">
        <v>1734</v>
      </c>
      <c r="X5193" s="5" t="s">
        <v>92</v>
      </c>
      <c r="Y5193" s="5" t="s">
        <v>93</v>
      </c>
      <c r="Z5193" s="5" t="s">
        <v>20</v>
      </c>
      <c r="AB5193" s="5" t="s">
        <v>184</v>
      </c>
      <c r="AI5193" s="5" t="s">
        <v>1729</v>
      </c>
      <c r="AJ5193" s="8" t="s">
        <v>59</v>
      </c>
      <c r="AK5193" s="8" t="s">
        <v>59</v>
      </c>
      <c r="AL5193" s="8" t="s">
        <v>1735</v>
      </c>
    </row>
    <row r="5194" spans="1:38" hidden="1" x14ac:dyDescent="0.2">
      <c r="A5194" s="4">
        <v>4244</v>
      </c>
      <c r="B5194" s="4">
        <v>76</v>
      </c>
      <c r="C5194" s="5" t="s">
        <v>1725</v>
      </c>
      <c r="D5194" s="5" t="s">
        <v>1724</v>
      </c>
      <c r="E5194" s="4">
        <v>1992</v>
      </c>
      <c r="F5194" s="5" t="s">
        <v>1727</v>
      </c>
      <c r="G5194" s="6">
        <v>43</v>
      </c>
      <c r="H5194" s="6">
        <v>43</v>
      </c>
      <c r="N5194" s="4">
        <v>1979</v>
      </c>
      <c r="O5194" s="5" t="s">
        <v>1728</v>
      </c>
      <c r="S5194" s="5" t="s">
        <v>1734</v>
      </c>
      <c r="X5194" s="5" t="s">
        <v>92</v>
      </c>
      <c r="Y5194" s="5" t="s">
        <v>93</v>
      </c>
      <c r="Z5194" s="5" t="s">
        <v>20</v>
      </c>
      <c r="AB5194" s="5" t="s">
        <v>184</v>
      </c>
      <c r="AI5194" s="5" t="s">
        <v>1729</v>
      </c>
      <c r="AJ5194" s="8" t="s">
        <v>59</v>
      </c>
      <c r="AK5194" s="8" t="s">
        <v>59</v>
      </c>
      <c r="AL5194" s="8" t="s">
        <v>1735</v>
      </c>
    </row>
    <row r="5195" spans="1:38" hidden="1" x14ac:dyDescent="0.2">
      <c r="A5195" s="4">
        <v>4244</v>
      </c>
      <c r="B5195" s="4">
        <v>77</v>
      </c>
      <c r="C5195" s="5" t="s">
        <v>1725</v>
      </c>
      <c r="D5195" s="5" t="s">
        <v>1724</v>
      </c>
      <c r="E5195" s="4">
        <v>1992</v>
      </c>
      <c r="F5195" s="5" t="s">
        <v>1727</v>
      </c>
      <c r="G5195" s="6">
        <v>254</v>
      </c>
      <c r="H5195" s="6">
        <v>254</v>
      </c>
      <c r="N5195" s="4">
        <v>1980</v>
      </c>
      <c r="O5195" s="5" t="s">
        <v>1728</v>
      </c>
      <c r="S5195" s="5" t="s">
        <v>1734</v>
      </c>
      <c r="X5195" s="5" t="s">
        <v>92</v>
      </c>
      <c r="Y5195" s="5" t="s">
        <v>93</v>
      </c>
      <c r="Z5195" s="5" t="s">
        <v>20</v>
      </c>
      <c r="AB5195" s="5" t="s">
        <v>184</v>
      </c>
      <c r="AI5195" s="5" t="s">
        <v>1729</v>
      </c>
      <c r="AJ5195" s="8" t="s">
        <v>59</v>
      </c>
      <c r="AK5195" s="8" t="s">
        <v>59</v>
      </c>
      <c r="AL5195" s="8" t="s">
        <v>1735</v>
      </c>
    </row>
    <row r="5196" spans="1:38" hidden="1" x14ac:dyDescent="0.2">
      <c r="A5196" s="4">
        <v>4244</v>
      </c>
      <c r="B5196" s="4">
        <v>78</v>
      </c>
      <c r="C5196" s="5" t="s">
        <v>1725</v>
      </c>
      <c r="D5196" s="5" t="s">
        <v>1724</v>
      </c>
      <c r="E5196" s="4">
        <v>1992</v>
      </c>
      <c r="F5196" s="5" t="s">
        <v>1727</v>
      </c>
      <c r="G5196" s="6">
        <v>231</v>
      </c>
      <c r="H5196" s="6">
        <v>231</v>
      </c>
      <c r="N5196" s="4">
        <v>1981</v>
      </c>
      <c r="O5196" s="5" t="s">
        <v>1728</v>
      </c>
      <c r="S5196" s="5" t="s">
        <v>1734</v>
      </c>
      <c r="X5196" s="5" t="s">
        <v>92</v>
      </c>
      <c r="Y5196" s="5" t="s">
        <v>93</v>
      </c>
      <c r="Z5196" s="5" t="s">
        <v>20</v>
      </c>
      <c r="AB5196" s="5" t="s">
        <v>184</v>
      </c>
      <c r="AI5196" s="5" t="s">
        <v>1729</v>
      </c>
      <c r="AJ5196" s="8" t="s">
        <v>59</v>
      </c>
      <c r="AK5196" s="8" t="s">
        <v>59</v>
      </c>
      <c r="AL5196" s="8" t="s">
        <v>1735</v>
      </c>
    </row>
    <row r="5197" spans="1:38" hidden="1" x14ac:dyDescent="0.2">
      <c r="A5197" s="4">
        <v>4244</v>
      </c>
      <c r="B5197" s="4">
        <v>79</v>
      </c>
      <c r="C5197" s="5" t="s">
        <v>1725</v>
      </c>
      <c r="D5197" s="5" t="s">
        <v>1724</v>
      </c>
      <c r="E5197" s="4">
        <v>1992</v>
      </c>
      <c r="F5197" s="5" t="s">
        <v>1727</v>
      </c>
      <c r="G5197" s="6">
        <v>1112</v>
      </c>
      <c r="H5197" s="6">
        <v>1112</v>
      </c>
      <c r="N5197" s="4">
        <v>1982</v>
      </c>
      <c r="O5197" s="5" t="s">
        <v>1728</v>
      </c>
      <c r="S5197" s="5" t="s">
        <v>1734</v>
      </c>
      <c r="X5197" s="5" t="s">
        <v>92</v>
      </c>
      <c r="Y5197" s="5" t="s">
        <v>93</v>
      </c>
      <c r="Z5197" s="5" t="s">
        <v>20</v>
      </c>
      <c r="AB5197" s="5" t="s">
        <v>184</v>
      </c>
      <c r="AI5197" s="5" t="s">
        <v>1729</v>
      </c>
      <c r="AJ5197" s="8" t="s">
        <v>59</v>
      </c>
      <c r="AK5197" s="8" t="s">
        <v>59</v>
      </c>
      <c r="AL5197" s="8" t="s">
        <v>1735</v>
      </c>
    </row>
    <row r="5198" spans="1:38" hidden="1" x14ac:dyDescent="0.2">
      <c r="A5198" s="4">
        <v>4244</v>
      </c>
      <c r="B5198" s="4">
        <v>80</v>
      </c>
      <c r="C5198" s="5" t="s">
        <v>1725</v>
      </c>
      <c r="D5198" s="5" t="s">
        <v>1724</v>
      </c>
      <c r="E5198" s="4">
        <v>1992</v>
      </c>
      <c r="F5198" s="5" t="s">
        <v>1727</v>
      </c>
      <c r="G5198" s="6">
        <v>223</v>
      </c>
      <c r="H5198" s="6">
        <v>223</v>
      </c>
      <c r="N5198" s="4">
        <v>1983</v>
      </c>
      <c r="O5198" s="5" t="s">
        <v>1728</v>
      </c>
      <c r="S5198" s="5" t="s">
        <v>1734</v>
      </c>
      <c r="X5198" s="5" t="s">
        <v>92</v>
      </c>
      <c r="Y5198" s="5" t="s">
        <v>93</v>
      </c>
      <c r="Z5198" s="5" t="s">
        <v>20</v>
      </c>
      <c r="AB5198" s="5" t="s">
        <v>184</v>
      </c>
      <c r="AI5198" s="5" t="s">
        <v>1729</v>
      </c>
      <c r="AJ5198" s="8" t="s">
        <v>59</v>
      </c>
      <c r="AK5198" s="8" t="s">
        <v>59</v>
      </c>
      <c r="AL5198" s="8" t="s">
        <v>1735</v>
      </c>
    </row>
    <row r="5199" spans="1:38" hidden="1" x14ac:dyDescent="0.2">
      <c r="A5199" s="4">
        <v>4244</v>
      </c>
      <c r="B5199" s="4">
        <v>81</v>
      </c>
      <c r="C5199" s="5" t="s">
        <v>1725</v>
      </c>
      <c r="D5199" s="5" t="s">
        <v>1724</v>
      </c>
      <c r="E5199" s="4">
        <v>1992</v>
      </c>
      <c r="F5199" s="5" t="s">
        <v>1727</v>
      </c>
      <c r="G5199" s="6">
        <v>665</v>
      </c>
      <c r="H5199" s="6">
        <v>665</v>
      </c>
      <c r="N5199" s="4">
        <v>1984</v>
      </c>
      <c r="O5199" s="5" t="s">
        <v>1728</v>
      </c>
      <c r="S5199" s="5" t="s">
        <v>1734</v>
      </c>
      <c r="X5199" s="5" t="s">
        <v>92</v>
      </c>
      <c r="Y5199" s="5" t="s">
        <v>93</v>
      </c>
      <c r="Z5199" s="5" t="s">
        <v>20</v>
      </c>
      <c r="AB5199" s="5" t="s">
        <v>184</v>
      </c>
      <c r="AI5199" s="5" t="s">
        <v>1729</v>
      </c>
      <c r="AJ5199" s="8" t="s">
        <v>59</v>
      </c>
      <c r="AK5199" s="8" t="s">
        <v>59</v>
      </c>
      <c r="AL5199" s="8" t="s">
        <v>1735</v>
      </c>
    </row>
    <row r="5200" spans="1:38" hidden="1" x14ac:dyDescent="0.2">
      <c r="A5200" s="4">
        <v>4244</v>
      </c>
      <c r="B5200" s="4">
        <v>82</v>
      </c>
      <c r="C5200" s="5" t="s">
        <v>1725</v>
      </c>
      <c r="D5200" s="5" t="s">
        <v>1724</v>
      </c>
      <c r="E5200" s="4">
        <v>1992</v>
      </c>
      <c r="F5200" s="5" t="s">
        <v>1727</v>
      </c>
      <c r="G5200" s="6">
        <v>1054</v>
      </c>
      <c r="H5200" s="6">
        <v>1054</v>
      </c>
      <c r="N5200" s="4">
        <v>1985</v>
      </c>
      <c r="O5200" s="5" t="s">
        <v>1728</v>
      </c>
      <c r="S5200" s="5" t="s">
        <v>1734</v>
      </c>
      <c r="X5200" s="5" t="s">
        <v>92</v>
      </c>
      <c r="Y5200" s="5" t="s">
        <v>93</v>
      </c>
      <c r="Z5200" s="5" t="s">
        <v>20</v>
      </c>
      <c r="AB5200" s="5" t="s">
        <v>184</v>
      </c>
      <c r="AI5200" s="5" t="s">
        <v>1729</v>
      </c>
      <c r="AJ5200" s="8" t="s">
        <v>59</v>
      </c>
      <c r="AK5200" s="8" t="s">
        <v>59</v>
      </c>
      <c r="AL5200" s="8" t="s">
        <v>1735</v>
      </c>
    </row>
    <row r="5201" spans="1:38" hidden="1" x14ac:dyDescent="0.2">
      <c r="A5201" s="4">
        <v>4244</v>
      </c>
      <c r="B5201" s="4">
        <v>83</v>
      </c>
      <c r="C5201" s="5" t="s">
        <v>1725</v>
      </c>
      <c r="D5201" s="5" t="s">
        <v>1724</v>
      </c>
      <c r="E5201" s="4">
        <v>1992</v>
      </c>
      <c r="F5201" s="5" t="s">
        <v>1727</v>
      </c>
      <c r="G5201" s="6">
        <v>39</v>
      </c>
      <c r="H5201" s="6">
        <v>39</v>
      </c>
      <c r="N5201" s="4">
        <v>1986</v>
      </c>
      <c r="O5201" s="5" t="s">
        <v>1728</v>
      </c>
      <c r="S5201" s="5" t="s">
        <v>1734</v>
      </c>
      <c r="X5201" s="5" t="s">
        <v>92</v>
      </c>
      <c r="Y5201" s="5" t="s">
        <v>93</v>
      </c>
      <c r="Z5201" s="5" t="s">
        <v>20</v>
      </c>
      <c r="AB5201" s="5" t="s">
        <v>184</v>
      </c>
      <c r="AI5201" s="5" t="s">
        <v>1729</v>
      </c>
      <c r="AJ5201" s="8" t="s">
        <v>59</v>
      </c>
      <c r="AK5201" s="8" t="s">
        <v>59</v>
      </c>
      <c r="AL5201" s="8" t="s">
        <v>1735</v>
      </c>
    </row>
    <row r="5202" spans="1:38" hidden="1" x14ac:dyDescent="0.2">
      <c r="A5202" s="4">
        <v>4244</v>
      </c>
      <c r="B5202" s="4">
        <v>84</v>
      </c>
      <c r="C5202" s="5" t="s">
        <v>1725</v>
      </c>
      <c r="D5202" s="5" t="s">
        <v>1724</v>
      </c>
      <c r="E5202" s="4">
        <v>1992</v>
      </c>
      <c r="F5202" s="5" t="s">
        <v>1727</v>
      </c>
      <c r="G5202" s="6">
        <v>105</v>
      </c>
      <c r="H5202" s="6">
        <v>105</v>
      </c>
      <c r="N5202" s="4">
        <v>1987</v>
      </c>
      <c r="O5202" s="5" t="s">
        <v>1728</v>
      </c>
      <c r="S5202" s="5" t="s">
        <v>1734</v>
      </c>
      <c r="X5202" s="5" t="s">
        <v>92</v>
      </c>
      <c r="Y5202" s="5" t="s">
        <v>93</v>
      </c>
      <c r="Z5202" s="5" t="s">
        <v>20</v>
      </c>
      <c r="AB5202" s="5" t="s">
        <v>184</v>
      </c>
      <c r="AI5202" s="5" t="s">
        <v>1729</v>
      </c>
      <c r="AJ5202" s="8" t="s">
        <v>59</v>
      </c>
      <c r="AK5202" s="8" t="s">
        <v>59</v>
      </c>
      <c r="AL5202" s="8" t="s">
        <v>1735</v>
      </c>
    </row>
    <row r="5203" spans="1:38" hidden="1" x14ac:dyDescent="0.2">
      <c r="A5203" s="4">
        <v>4244</v>
      </c>
      <c r="B5203" s="4">
        <v>85</v>
      </c>
      <c r="C5203" s="5" t="s">
        <v>1725</v>
      </c>
      <c r="D5203" s="5" t="s">
        <v>1724</v>
      </c>
      <c r="E5203" s="4">
        <v>1992</v>
      </c>
      <c r="F5203" s="5" t="s">
        <v>1727</v>
      </c>
      <c r="G5203" s="6">
        <v>1507</v>
      </c>
      <c r="H5203" s="6">
        <v>1507</v>
      </c>
      <c r="N5203" s="4">
        <v>1988</v>
      </c>
      <c r="O5203" s="5" t="s">
        <v>1728</v>
      </c>
      <c r="S5203" s="5" t="s">
        <v>1734</v>
      </c>
      <c r="X5203" s="5" t="s">
        <v>92</v>
      </c>
      <c r="Y5203" s="5" t="s">
        <v>93</v>
      </c>
      <c r="Z5203" s="5" t="s">
        <v>20</v>
      </c>
      <c r="AB5203" s="5" t="s">
        <v>184</v>
      </c>
      <c r="AI5203" s="5" t="s">
        <v>1729</v>
      </c>
      <c r="AJ5203" s="8" t="s">
        <v>59</v>
      </c>
      <c r="AK5203" s="8" t="s">
        <v>59</v>
      </c>
      <c r="AL5203" s="8" t="s">
        <v>1735</v>
      </c>
    </row>
    <row r="5204" spans="1:38" hidden="1" x14ac:dyDescent="0.2">
      <c r="A5204" s="4">
        <v>4244</v>
      </c>
      <c r="B5204" s="4">
        <v>86</v>
      </c>
      <c r="C5204" s="5" t="s">
        <v>1725</v>
      </c>
      <c r="D5204" s="5" t="s">
        <v>1724</v>
      </c>
      <c r="E5204" s="4">
        <v>1992</v>
      </c>
      <c r="F5204" s="5" t="s">
        <v>1727</v>
      </c>
      <c r="G5204" s="6">
        <v>123</v>
      </c>
      <c r="H5204" s="6">
        <v>123</v>
      </c>
      <c r="J5204" s="5" t="s">
        <v>50</v>
      </c>
      <c r="N5204" s="4">
        <v>1989</v>
      </c>
      <c r="O5204" s="5" t="s">
        <v>1728</v>
      </c>
      <c r="S5204" s="5" t="s">
        <v>1734</v>
      </c>
      <c r="X5204" s="5" t="s">
        <v>92</v>
      </c>
      <c r="Y5204" s="5" t="s">
        <v>93</v>
      </c>
      <c r="Z5204" s="5" t="s">
        <v>20</v>
      </c>
      <c r="AB5204" s="5" t="s">
        <v>184</v>
      </c>
      <c r="AI5204" s="5" t="s">
        <v>1729</v>
      </c>
      <c r="AJ5204" s="8" t="s">
        <v>59</v>
      </c>
      <c r="AK5204" s="8" t="s">
        <v>59</v>
      </c>
      <c r="AL5204" s="8" t="s">
        <v>1735</v>
      </c>
    </row>
    <row r="5205" spans="1:38" hidden="1" x14ac:dyDescent="0.2">
      <c r="A5205" s="4">
        <v>4244</v>
      </c>
      <c r="B5205" s="4">
        <v>87</v>
      </c>
      <c r="C5205" s="5" t="s">
        <v>1725</v>
      </c>
      <c r="D5205" s="5" t="s">
        <v>1724</v>
      </c>
      <c r="E5205" s="4">
        <v>1992</v>
      </c>
      <c r="F5205" s="5" t="s">
        <v>1727</v>
      </c>
      <c r="G5205" s="6">
        <v>146</v>
      </c>
      <c r="H5205" s="6">
        <v>146</v>
      </c>
      <c r="J5205" s="5" t="s">
        <v>50</v>
      </c>
      <c r="N5205" s="4">
        <v>1990</v>
      </c>
      <c r="O5205" s="5" t="s">
        <v>1728</v>
      </c>
      <c r="S5205" s="5" t="s">
        <v>1734</v>
      </c>
      <c r="X5205" s="5" t="s">
        <v>92</v>
      </c>
      <c r="Y5205" s="5" t="s">
        <v>93</v>
      </c>
      <c r="Z5205" s="5" t="s">
        <v>20</v>
      </c>
      <c r="AB5205" s="5" t="s">
        <v>184</v>
      </c>
      <c r="AI5205" s="5" t="s">
        <v>1729</v>
      </c>
      <c r="AJ5205" s="8" t="s">
        <v>59</v>
      </c>
      <c r="AK5205" s="8" t="s">
        <v>59</v>
      </c>
      <c r="AL5205" s="8" t="s">
        <v>1735</v>
      </c>
    </row>
    <row r="5206" spans="1:38" hidden="1" x14ac:dyDescent="0.2">
      <c r="A5206" s="4">
        <v>4244</v>
      </c>
      <c r="B5206" s="4">
        <v>88</v>
      </c>
      <c r="C5206" s="5" t="s">
        <v>1725</v>
      </c>
      <c r="D5206" s="5" t="s">
        <v>1724</v>
      </c>
      <c r="E5206" s="4">
        <v>1992</v>
      </c>
      <c r="F5206" s="5" t="s">
        <v>1727</v>
      </c>
      <c r="G5206" s="6">
        <v>157</v>
      </c>
      <c r="H5206" s="6">
        <v>157</v>
      </c>
      <c r="J5206" s="5" t="s">
        <v>50</v>
      </c>
      <c r="N5206" s="4">
        <v>1991</v>
      </c>
      <c r="O5206" s="5" t="s">
        <v>1728</v>
      </c>
      <c r="S5206" s="5" t="s">
        <v>1734</v>
      </c>
      <c r="X5206" s="5" t="s">
        <v>92</v>
      </c>
      <c r="Y5206" s="5" t="s">
        <v>93</v>
      </c>
      <c r="Z5206" s="5" t="s">
        <v>20</v>
      </c>
      <c r="AB5206" s="5" t="s">
        <v>184</v>
      </c>
      <c r="AI5206" s="5" t="s">
        <v>1729</v>
      </c>
      <c r="AJ5206" s="8" t="s">
        <v>59</v>
      </c>
      <c r="AK5206" s="8" t="s">
        <v>59</v>
      </c>
      <c r="AL5206" s="8" t="s">
        <v>1735</v>
      </c>
    </row>
    <row r="5207" spans="1:38" hidden="1" x14ac:dyDescent="0.2">
      <c r="A5207" s="4">
        <v>4244</v>
      </c>
      <c r="B5207" s="4">
        <v>89</v>
      </c>
      <c r="C5207" s="5" t="s">
        <v>1725</v>
      </c>
      <c r="D5207" s="5" t="s">
        <v>1724</v>
      </c>
      <c r="E5207" s="4">
        <v>1992</v>
      </c>
      <c r="F5207" s="5" t="s">
        <v>1727</v>
      </c>
      <c r="G5207" s="6">
        <v>69</v>
      </c>
      <c r="H5207" s="6">
        <v>69</v>
      </c>
      <c r="N5207" s="4">
        <v>1960</v>
      </c>
      <c r="O5207" s="5" t="s">
        <v>1728</v>
      </c>
      <c r="S5207" s="5" t="s">
        <v>1736</v>
      </c>
      <c r="X5207" s="5" t="s">
        <v>92</v>
      </c>
      <c r="Y5207" s="5" t="s">
        <v>93</v>
      </c>
      <c r="Z5207" s="5" t="s">
        <v>20</v>
      </c>
      <c r="AB5207" s="5" t="s">
        <v>184</v>
      </c>
      <c r="AI5207" s="5" t="s">
        <v>1729</v>
      </c>
      <c r="AJ5207" s="8" t="s">
        <v>59</v>
      </c>
      <c r="AK5207" s="8" t="s">
        <v>59</v>
      </c>
      <c r="AL5207" s="8" t="s">
        <v>1737</v>
      </c>
    </row>
    <row r="5208" spans="1:38" hidden="1" x14ac:dyDescent="0.2">
      <c r="A5208" s="4">
        <v>4244</v>
      </c>
      <c r="B5208" s="4">
        <v>90</v>
      </c>
      <c r="C5208" s="5" t="s">
        <v>1725</v>
      </c>
      <c r="D5208" s="5" t="s">
        <v>1724</v>
      </c>
      <c r="E5208" s="4">
        <v>1992</v>
      </c>
      <c r="F5208" s="5" t="s">
        <v>1727</v>
      </c>
      <c r="G5208" s="6">
        <v>117</v>
      </c>
      <c r="H5208" s="6">
        <v>117</v>
      </c>
      <c r="N5208" s="4">
        <v>1961</v>
      </c>
      <c r="O5208" s="5" t="s">
        <v>1728</v>
      </c>
      <c r="S5208" s="5" t="s">
        <v>1736</v>
      </c>
      <c r="X5208" s="5" t="s">
        <v>92</v>
      </c>
      <c r="Y5208" s="5" t="s">
        <v>93</v>
      </c>
      <c r="Z5208" s="5" t="s">
        <v>20</v>
      </c>
      <c r="AB5208" s="5" t="s">
        <v>184</v>
      </c>
      <c r="AI5208" s="5" t="s">
        <v>1729</v>
      </c>
      <c r="AJ5208" s="8" t="s">
        <v>59</v>
      </c>
      <c r="AK5208" s="8" t="s">
        <v>59</v>
      </c>
      <c r="AL5208" s="8" t="s">
        <v>1737</v>
      </c>
    </row>
    <row r="5209" spans="1:38" hidden="1" x14ac:dyDescent="0.2">
      <c r="A5209" s="4">
        <v>4244</v>
      </c>
      <c r="B5209" s="4">
        <v>91</v>
      </c>
      <c r="C5209" s="5" t="s">
        <v>1725</v>
      </c>
      <c r="D5209" s="5" t="s">
        <v>1724</v>
      </c>
      <c r="E5209" s="4">
        <v>1992</v>
      </c>
      <c r="F5209" s="5" t="s">
        <v>1727</v>
      </c>
      <c r="G5209" s="6">
        <v>84</v>
      </c>
      <c r="H5209" s="6">
        <v>84</v>
      </c>
      <c r="N5209" s="4">
        <v>1962</v>
      </c>
      <c r="O5209" s="5" t="s">
        <v>1728</v>
      </c>
      <c r="S5209" s="5" t="s">
        <v>1736</v>
      </c>
      <c r="X5209" s="5" t="s">
        <v>92</v>
      </c>
      <c r="Y5209" s="5" t="s">
        <v>93</v>
      </c>
      <c r="Z5209" s="5" t="s">
        <v>20</v>
      </c>
      <c r="AB5209" s="5" t="s">
        <v>184</v>
      </c>
      <c r="AI5209" s="5" t="s">
        <v>1729</v>
      </c>
      <c r="AJ5209" s="8" t="s">
        <v>59</v>
      </c>
      <c r="AK5209" s="8" t="s">
        <v>59</v>
      </c>
      <c r="AL5209" s="8" t="s">
        <v>1737</v>
      </c>
    </row>
    <row r="5210" spans="1:38" hidden="1" x14ac:dyDescent="0.2">
      <c r="A5210" s="4">
        <v>4244</v>
      </c>
      <c r="B5210" s="4">
        <v>92</v>
      </c>
      <c r="C5210" s="5" t="s">
        <v>1725</v>
      </c>
      <c r="D5210" s="5" t="s">
        <v>1724</v>
      </c>
      <c r="E5210" s="4">
        <v>1992</v>
      </c>
      <c r="F5210" s="5" t="s">
        <v>1727</v>
      </c>
      <c r="G5210" s="6">
        <v>132</v>
      </c>
      <c r="H5210" s="6">
        <v>132</v>
      </c>
      <c r="N5210" s="4">
        <v>1963</v>
      </c>
      <c r="O5210" s="5" t="s">
        <v>1728</v>
      </c>
      <c r="S5210" s="5" t="s">
        <v>1736</v>
      </c>
      <c r="X5210" s="5" t="s">
        <v>92</v>
      </c>
      <c r="Y5210" s="5" t="s">
        <v>93</v>
      </c>
      <c r="Z5210" s="5" t="s">
        <v>20</v>
      </c>
      <c r="AB5210" s="5" t="s">
        <v>184</v>
      </c>
      <c r="AI5210" s="5" t="s">
        <v>1729</v>
      </c>
      <c r="AJ5210" s="8" t="s">
        <v>59</v>
      </c>
      <c r="AK5210" s="8" t="s">
        <v>59</v>
      </c>
      <c r="AL5210" s="8" t="s">
        <v>1737</v>
      </c>
    </row>
    <row r="5211" spans="1:38" hidden="1" x14ac:dyDescent="0.2">
      <c r="A5211" s="4">
        <v>4244</v>
      </c>
      <c r="B5211" s="4">
        <v>93</v>
      </c>
      <c r="C5211" s="5" t="s">
        <v>1725</v>
      </c>
      <c r="D5211" s="5" t="s">
        <v>1724</v>
      </c>
      <c r="E5211" s="4">
        <v>1992</v>
      </c>
      <c r="F5211" s="5" t="s">
        <v>1727</v>
      </c>
      <c r="G5211" s="6">
        <v>760</v>
      </c>
      <c r="H5211" s="6">
        <v>760</v>
      </c>
      <c r="N5211" s="4">
        <v>1964</v>
      </c>
      <c r="O5211" s="5" t="s">
        <v>1728</v>
      </c>
      <c r="S5211" s="5" t="s">
        <v>1736</v>
      </c>
      <c r="X5211" s="5" t="s">
        <v>92</v>
      </c>
      <c r="Y5211" s="5" t="s">
        <v>93</v>
      </c>
      <c r="Z5211" s="5" t="s">
        <v>20</v>
      </c>
      <c r="AB5211" s="5" t="s">
        <v>184</v>
      </c>
      <c r="AI5211" s="5" t="s">
        <v>1729</v>
      </c>
      <c r="AJ5211" s="8" t="s">
        <v>59</v>
      </c>
      <c r="AK5211" s="8" t="s">
        <v>59</v>
      </c>
      <c r="AL5211" s="8" t="s">
        <v>1737</v>
      </c>
    </row>
    <row r="5212" spans="1:38" hidden="1" x14ac:dyDescent="0.2">
      <c r="A5212" s="4">
        <v>4244</v>
      </c>
      <c r="B5212" s="4">
        <v>94</v>
      </c>
      <c r="C5212" s="5" t="s">
        <v>1725</v>
      </c>
      <c r="D5212" s="5" t="s">
        <v>1724</v>
      </c>
      <c r="E5212" s="4">
        <v>1992</v>
      </c>
      <c r="F5212" s="5" t="s">
        <v>1727</v>
      </c>
      <c r="G5212" s="6">
        <v>558</v>
      </c>
      <c r="H5212" s="6">
        <v>558</v>
      </c>
      <c r="N5212" s="4">
        <v>1965</v>
      </c>
      <c r="O5212" s="5" t="s">
        <v>1728</v>
      </c>
      <c r="S5212" s="5" t="s">
        <v>1736</v>
      </c>
      <c r="X5212" s="5" t="s">
        <v>92</v>
      </c>
      <c r="Y5212" s="5" t="s">
        <v>93</v>
      </c>
      <c r="Z5212" s="5" t="s">
        <v>20</v>
      </c>
      <c r="AB5212" s="5" t="s">
        <v>184</v>
      </c>
      <c r="AI5212" s="5" t="s">
        <v>1729</v>
      </c>
      <c r="AJ5212" s="8" t="s">
        <v>59</v>
      </c>
      <c r="AK5212" s="8" t="s">
        <v>59</v>
      </c>
      <c r="AL5212" s="8" t="s">
        <v>1737</v>
      </c>
    </row>
    <row r="5213" spans="1:38" hidden="1" x14ac:dyDescent="0.2">
      <c r="A5213" s="4">
        <v>4244</v>
      </c>
      <c r="B5213" s="4">
        <v>95</v>
      </c>
      <c r="C5213" s="5" t="s">
        <v>1725</v>
      </c>
      <c r="D5213" s="5" t="s">
        <v>1724</v>
      </c>
      <c r="E5213" s="4">
        <v>1992</v>
      </c>
      <c r="F5213" s="5" t="s">
        <v>1727</v>
      </c>
      <c r="G5213" s="6">
        <v>618</v>
      </c>
      <c r="H5213" s="6">
        <v>618</v>
      </c>
      <c r="N5213" s="4">
        <v>1966</v>
      </c>
      <c r="O5213" s="5" t="s">
        <v>1728</v>
      </c>
      <c r="S5213" s="5" t="s">
        <v>1736</v>
      </c>
      <c r="X5213" s="5" t="s">
        <v>92</v>
      </c>
      <c r="Y5213" s="5" t="s">
        <v>93</v>
      </c>
      <c r="Z5213" s="5" t="s">
        <v>20</v>
      </c>
      <c r="AB5213" s="5" t="s">
        <v>184</v>
      </c>
      <c r="AI5213" s="5" t="s">
        <v>1729</v>
      </c>
      <c r="AJ5213" s="8" t="s">
        <v>59</v>
      </c>
      <c r="AK5213" s="8" t="s">
        <v>59</v>
      </c>
      <c r="AL5213" s="8" t="s">
        <v>1737</v>
      </c>
    </row>
    <row r="5214" spans="1:38" hidden="1" x14ac:dyDescent="0.2">
      <c r="A5214" s="4">
        <v>4244</v>
      </c>
      <c r="B5214" s="4">
        <v>96</v>
      </c>
      <c r="C5214" s="5" t="s">
        <v>1725</v>
      </c>
      <c r="D5214" s="5" t="s">
        <v>1724</v>
      </c>
      <c r="E5214" s="4">
        <v>1992</v>
      </c>
      <c r="F5214" s="5" t="s">
        <v>1727</v>
      </c>
      <c r="G5214" s="6">
        <v>276</v>
      </c>
      <c r="H5214" s="6">
        <v>276</v>
      </c>
      <c r="N5214" s="4">
        <v>1967</v>
      </c>
      <c r="O5214" s="5" t="s">
        <v>1728</v>
      </c>
      <c r="S5214" s="5" t="s">
        <v>1736</v>
      </c>
      <c r="X5214" s="5" t="s">
        <v>92</v>
      </c>
      <c r="Y5214" s="5" t="s">
        <v>93</v>
      </c>
      <c r="Z5214" s="5" t="s">
        <v>20</v>
      </c>
      <c r="AB5214" s="5" t="s">
        <v>184</v>
      </c>
      <c r="AI5214" s="5" t="s">
        <v>1729</v>
      </c>
      <c r="AJ5214" s="8" t="s">
        <v>59</v>
      </c>
      <c r="AK5214" s="8" t="s">
        <v>59</v>
      </c>
      <c r="AL5214" s="8" t="s">
        <v>1737</v>
      </c>
    </row>
    <row r="5215" spans="1:38" hidden="1" x14ac:dyDescent="0.2">
      <c r="A5215" s="4">
        <v>4244</v>
      </c>
      <c r="B5215" s="4">
        <v>97</v>
      </c>
      <c r="C5215" s="5" t="s">
        <v>1725</v>
      </c>
      <c r="D5215" s="5" t="s">
        <v>1724</v>
      </c>
      <c r="E5215" s="4">
        <v>1992</v>
      </c>
      <c r="F5215" s="5" t="s">
        <v>1727</v>
      </c>
      <c r="G5215" s="6">
        <v>204</v>
      </c>
      <c r="H5215" s="6">
        <v>204</v>
      </c>
      <c r="N5215" s="4">
        <v>1968</v>
      </c>
      <c r="O5215" s="5" t="s">
        <v>1728</v>
      </c>
      <c r="S5215" s="5" t="s">
        <v>1736</v>
      </c>
      <c r="X5215" s="5" t="s">
        <v>92</v>
      </c>
      <c r="Y5215" s="5" t="s">
        <v>93</v>
      </c>
      <c r="Z5215" s="5" t="s">
        <v>20</v>
      </c>
      <c r="AB5215" s="5" t="s">
        <v>184</v>
      </c>
      <c r="AI5215" s="5" t="s">
        <v>1729</v>
      </c>
      <c r="AJ5215" s="8" t="s">
        <v>59</v>
      </c>
      <c r="AK5215" s="8" t="s">
        <v>59</v>
      </c>
      <c r="AL5215" s="8" t="s">
        <v>1737</v>
      </c>
    </row>
    <row r="5216" spans="1:38" hidden="1" x14ac:dyDescent="0.2">
      <c r="A5216" s="4">
        <v>4244</v>
      </c>
      <c r="B5216" s="4">
        <v>98</v>
      </c>
      <c r="C5216" s="5" t="s">
        <v>1725</v>
      </c>
      <c r="D5216" s="5" t="s">
        <v>1724</v>
      </c>
      <c r="E5216" s="4">
        <v>1992</v>
      </c>
      <c r="F5216" s="5" t="s">
        <v>1727</v>
      </c>
      <c r="G5216" s="6">
        <v>169</v>
      </c>
      <c r="H5216" s="6">
        <v>169</v>
      </c>
      <c r="N5216" s="4">
        <v>1969</v>
      </c>
      <c r="O5216" s="5" t="s">
        <v>1728</v>
      </c>
      <c r="S5216" s="5" t="s">
        <v>1736</v>
      </c>
      <c r="X5216" s="5" t="s">
        <v>92</v>
      </c>
      <c r="Y5216" s="5" t="s">
        <v>93</v>
      </c>
      <c r="Z5216" s="5" t="s">
        <v>20</v>
      </c>
      <c r="AB5216" s="5" t="s">
        <v>184</v>
      </c>
      <c r="AI5216" s="5" t="s">
        <v>1729</v>
      </c>
      <c r="AJ5216" s="8" t="s">
        <v>59</v>
      </c>
      <c r="AK5216" s="8" t="s">
        <v>59</v>
      </c>
      <c r="AL5216" s="8" t="s">
        <v>1737</v>
      </c>
    </row>
    <row r="5217" spans="1:38" hidden="1" x14ac:dyDescent="0.2">
      <c r="A5217" s="4">
        <v>4244</v>
      </c>
      <c r="B5217" s="4">
        <v>99</v>
      </c>
      <c r="C5217" s="5" t="s">
        <v>1725</v>
      </c>
      <c r="D5217" s="5" t="s">
        <v>1724</v>
      </c>
      <c r="E5217" s="4">
        <v>1992</v>
      </c>
      <c r="F5217" s="5" t="s">
        <v>1727</v>
      </c>
      <c r="G5217" s="6">
        <v>35</v>
      </c>
      <c r="H5217" s="6">
        <v>35</v>
      </c>
      <c r="N5217" s="4">
        <v>1970</v>
      </c>
      <c r="O5217" s="5" t="s">
        <v>1728</v>
      </c>
      <c r="S5217" s="5" t="s">
        <v>1736</v>
      </c>
      <c r="X5217" s="5" t="s">
        <v>92</v>
      </c>
      <c r="Y5217" s="5" t="s">
        <v>93</v>
      </c>
      <c r="Z5217" s="5" t="s">
        <v>20</v>
      </c>
      <c r="AB5217" s="5" t="s">
        <v>184</v>
      </c>
      <c r="AI5217" s="5" t="s">
        <v>1729</v>
      </c>
      <c r="AJ5217" s="8" t="s">
        <v>59</v>
      </c>
      <c r="AK5217" s="8" t="s">
        <v>59</v>
      </c>
      <c r="AL5217" s="8" t="s">
        <v>1737</v>
      </c>
    </row>
    <row r="5218" spans="1:38" hidden="1" x14ac:dyDescent="0.2">
      <c r="A5218" s="4">
        <v>4244</v>
      </c>
      <c r="B5218" s="4">
        <v>100</v>
      </c>
      <c r="C5218" s="5" t="s">
        <v>1725</v>
      </c>
      <c r="D5218" s="5" t="s">
        <v>1724</v>
      </c>
      <c r="E5218" s="4">
        <v>1992</v>
      </c>
      <c r="F5218" s="5" t="s">
        <v>1727</v>
      </c>
      <c r="G5218" s="6">
        <v>18</v>
      </c>
      <c r="H5218" s="6">
        <v>18</v>
      </c>
      <c r="N5218" s="4">
        <v>1971</v>
      </c>
      <c r="O5218" s="5" t="s">
        <v>1728</v>
      </c>
      <c r="S5218" s="5" t="s">
        <v>1736</v>
      </c>
      <c r="X5218" s="5" t="s">
        <v>92</v>
      </c>
      <c r="Y5218" s="5" t="s">
        <v>93</v>
      </c>
      <c r="Z5218" s="5" t="s">
        <v>20</v>
      </c>
      <c r="AB5218" s="5" t="s">
        <v>184</v>
      </c>
      <c r="AI5218" s="5" t="s">
        <v>1729</v>
      </c>
      <c r="AJ5218" s="8" t="s">
        <v>59</v>
      </c>
      <c r="AK5218" s="8" t="s">
        <v>59</v>
      </c>
      <c r="AL5218" s="8" t="s">
        <v>1737</v>
      </c>
    </row>
    <row r="5219" spans="1:38" hidden="1" x14ac:dyDescent="0.2">
      <c r="A5219" s="4">
        <v>4244</v>
      </c>
      <c r="B5219" s="4">
        <v>101</v>
      </c>
      <c r="C5219" s="5" t="s">
        <v>1725</v>
      </c>
      <c r="D5219" s="5" t="s">
        <v>1724</v>
      </c>
      <c r="E5219" s="4">
        <v>1992</v>
      </c>
      <c r="F5219" s="5" t="s">
        <v>1727</v>
      </c>
      <c r="G5219" s="6">
        <v>180</v>
      </c>
      <c r="H5219" s="6">
        <v>180</v>
      </c>
      <c r="N5219" s="4">
        <v>1972</v>
      </c>
      <c r="O5219" s="5" t="s">
        <v>1728</v>
      </c>
      <c r="S5219" s="5" t="s">
        <v>1736</v>
      </c>
      <c r="X5219" s="5" t="s">
        <v>92</v>
      </c>
      <c r="Y5219" s="5" t="s">
        <v>93</v>
      </c>
      <c r="Z5219" s="5" t="s">
        <v>20</v>
      </c>
      <c r="AB5219" s="5" t="s">
        <v>184</v>
      </c>
      <c r="AI5219" s="5" t="s">
        <v>1729</v>
      </c>
      <c r="AJ5219" s="8" t="s">
        <v>59</v>
      </c>
      <c r="AK5219" s="8" t="s">
        <v>59</v>
      </c>
      <c r="AL5219" s="8" t="s">
        <v>1737</v>
      </c>
    </row>
    <row r="5220" spans="1:38" hidden="1" x14ac:dyDescent="0.2">
      <c r="A5220" s="4">
        <v>4244</v>
      </c>
      <c r="B5220" s="4">
        <v>102</v>
      </c>
      <c r="C5220" s="5" t="s">
        <v>1725</v>
      </c>
      <c r="D5220" s="5" t="s">
        <v>1724</v>
      </c>
      <c r="E5220" s="4">
        <v>1992</v>
      </c>
      <c r="F5220" s="5" t="s">
        <v>1727</v>
      </c>
      <c r="G5220" s="6">
        <v>122</v>
      </c>
      <c r="H5220" s="6">
        <v>122</v>
      </c>
      <c r="N5220" s="4">
        <v>1973</v>
      </c>
      <c r="O5220" s="5" t="s">
        <v>1728</v>
      </c>
      <c r="S5220" s="5" t="s">
        <v>1736</v>
      </c>
      <c r="X5220" s="5" t="s">
        <v>92</v>
      </c>
      <c r="Y5220" s="5" t="s">
        <v>93</v>
      </c>
      <c r="Z5220" s="5" t="s">
        <v>20</v>
      </c>
      <c r="AB5220" s="5" t="s">
        <v>184</v>
      </c>
      <c r="AI5220" s="5" t="s">
        <v>1729</v>
      </c>
      <c r="AJ5220" s="8" t="s">
        <v>59</v>
      </c>
      <c r="AK5220" s="8" t="s">
        <v>59</v>
      </c>
      <c r="AL5220" s="8" t="s">
        <v>1737</v>
      </c>
    </row>
    <row r="5221" spans="1:38" hidden="1" x14ac:dyDescent="0.2">
      <c r="A5221" s="4">
        <v>4244</v>
      </c>
      <c r="B5221" s="4">
        <v>103</v>
      </c>
      <c r="C5221" s="5" t="s">
        <v>1725</v>
      </c>
      <c r="D5221" s="5" t="s">
        <v>1724</v>
      </c>
      <c r="E5221" s="4">
        <v>1992</v>
      </c>
      <c r="F5221" s="5" t="s">
        <v>1727</v>
      </c>
      <c r="G5221" s="6">
        <v>104</v>
      </c>
      <c r="H5221" s="6">
        <v>104</v>
      </c>
      <c r="N5221" s="4">
        <v>1974</v>
      </c>
      <c r="O5221" s="5" t="s">
        <v>1728</v>
      </c>
      <c r="S5221" s="5" t="s">
        <v>1736</v>
      </c>
      <c r="X5221" s="5" t="s">
        <v>92</v>
      </c>
      <c r="Y5221" s="5" t="s">
        <v>93</v>
      </c>
      <c r="Z5221" s="5" t="s">
        <v>20</v>
      </c>
      <c r="AB5221" s="5" t="s">
        <v>184</v>
      </c>
      <c r="AI5221" s="5" t="s">
        <v>1729</v>
      </c>
      <c r="AJ5221" s="8" t="s">
        <v>59</v>
      </c>
      <c r="AK5221" s="8" t="s">
        <v>59</v>
      </c>
      <c r="AL5221" s="8" t="s">
        <v>1737</v>
      </c>
    </row>
    <row r="5222" spans="1:38" hidden="1" x14ac:dyDescent="0.2">
      <c r="A5222" s="4">
        <v>4244</v>
      </c>
      <c r="B5222" s="4">
        <v>104</v>
      </c>
      <c r="C5222" s="5" t="s">
        <v>1725</v>
      </c>
      <c r="D5222" s="5" t="s">
        <v>1724</v>
      </c>
      <c r="E5222" s="4">
        <v>1992</v>
      </c>
      <c r="F5222" s="5" t="s">
        <v>1727</v>
      </c>
      <c r="G5222" s="6">
        <v>1</v>
      </c>
      <c r="H5222" s="6">
        <v>1</v>
      </c>
      <c r="N5222" s="4">
        <v>1975</v>
      </c>
      <c r="O5222" s="5" t="s">
        <v>1728</v>
      </c>
      <c r="S5222" s="5" t="s">
        <v>1736</v>
      </c>
      <c r="X5222" s="5" t="s">
        <v>92</v>
      </c>
      <c r="Y5222" s="5" t="s">
        <v>93</v>
      </c>
      <c r="Z5222" s="5" t="s">
        <v>20</v>
      </c>
      <c r="AB5222" s="5" t="s">
        <v>184</v>
      </c>
      <c r="AI5222" s="5" t="s">
        <v>1729</v>
      </c>
      <c r="AJ5222" s="8" t="s">
        <v>59</v>
      </c>
      <c r="AK5222" s="8" t="s">
        <v>59</v>
      </c>
      <c r="AL5222" s="8" t="s">
        <v>1737</v>
      </c>
    </row>
    <row r="5223" spans="1:38" hidden="1" x14ac:dyDescent="0.2">
      <c r="A5223" s="4">
        <v>4244</v>
      </c>
      <c r="B5223" s="4">
        <v>105</v>
      </c>
      <c r="C5223" s="5" t="s">
        <v>1725</v>
      </c>
      <c r="D5223" s="5" t="s">
        <v>1724</v>
      </c>
      <c r="E5223" s="4">
        <v>1992</v>
      </c>
      <c r="F5223" s="5" t="s">
        <v>1727</v>
      </c>
      <c r="G5223" s="6">
        <v>15</v>
      </c>
      <c r="H5223" s="6">
        <v>15</v>
      </c>
      <c r="N5223" s="4">
        <v>1976</v>
      </c>
      <c r="O5223" s="5" t="s">
        <v>1728</v>
      </c>
      <c r="S5223" s="5" t="s">
        <v>1736</v>
      </c>
      <c r="X5223" s="5" t="s">
        <v>92</v>
      </c>
      <c r="Y5223" s="5" t="s">
        <v>93</v>
      </c>
      <c r="Z5223" s="5" t="s">
        <v>20</v>
      </c>
      <c r="AB5223" s="5" t="s">
        <v>184</v>
      </c>
      <c r="AI5223" s="5" t="s">
        <v>1729</v>
      </c>
      <c r="AJ5223" s="8" t="s">
        <v>59</v>
      </c>
      <c r="AK5223" s="8" t="s">
        <v>59</v>
      </c>
      <c r="AL5223" s="8" t="s">
        <v>1737</v>
      </c>
    </row>
    <row r="5224" spans="1:38" hidden="1" x14ac:dyDescent="0.2">
      <c r="A5224" s="4">
        <v>4244</v>
      </c>
      <c r="B5224" s="4">
        <v>106</v>
      </c>
      <c r="C5224" s="5" t="s">
        <v>1725</v>
      </c>
      <c r="D5224" s="5" t="s">
        <v>1724</v>
      </c>
      <c r="E5224" s="4">
        <v>1992</v>
      </c>
      <c r="F5224" s="5" t="s">
        <v>1727</v>
      </c>
      <c r="G5224" s="6">
        <v>28</v>
      </c>
      <c r="H5224" s="6">
        <v>28</v>
      </c>
      <c r="N5224" s="4">
        <v>1978</v>
      </c>
      <c r="O5224" s="5" t="s">
        <v>1728</v>
      </c>
      <c r="S5224" s="5" t="s">
        <v>1736</v>
      </c>
      <c r="X5224" s="5" t="s">
        <v>92</v>
      </c>
      <c r="Y5224" s="5" t="s">
        <v>93</v>
      </c>
      <c r="Z5224" s="5" t="s">
        <v>20</v>
      </c>
      <c r="AB5224" s="5" t="s">
        <v>184</v>
      </c>
      <c r="AI5224" s="5" t="s">
        <v>1729</v>
      </c>
      <c r="AJ5224" s="8" t="s">
        <v>59</v>
      </c>
      <c r="AK5224" s="8" t="s">
        <v>59</v>
      </c>
      <c r="AL5224" s="8" t="s">
        <v>1737</v>
      </c>
    </row>
    <row r="5225" spans="1:38" hidden="1" x14ac:dyDescent="0.2">
      <c r="A5225" s="4">
        <v>4244</v>
      </c>
      <c r="B5225" s="4">
        <v>107</v>
      </c>
      <c r="C5225" s="5" t="s">
        <v>1725</v>
      </c>
      <c r="D5225" s="5" t="s">
        <v>1724</v>
      </c>
      <c r="E5225" s="4">
        <v>1992</v>
      </c>
      <c r="F5225" s="5" t="s">
        <v>1727</v>
      </c>
      <c r="G5225" s="6">
        <v>16</v>
      </c>
      <c r="H5225" s="6">
        <v>16</v>
      </c>
      <c r="N5225" s="4">
        <v>1979</v>
      </c>
      <c r="O5225" s="5" t="s">
        <v>1728</v>
      </c>
      <c r="S5225" s="5" t="s">
        <v>1736</v>
      </c>
      <c r="X5225" s="5" t="s">
        <v>92</v>
      </c>
      <c r="Y5225" s="5" t="s">
        <v>93</v>
      </c>
      <c r="Z5225" s="5" t="s">
        <v>20</v>
      </c>
      <c r="AB5225" s="5" t="s">
        <v>184</v>
      </c>
      <c r="AI5225" s="5" t="s">
        <v>1729</v>
      </c>
      <c r="AJ5225" s="8" t="s">
        <v>59</v>
      </c>
      <c r="AK5225" s="8" t="s">
        <v>59</v>
      </c>
      <c r="AL5225" s="8" t="s">
        <v>1737</v>
      </c>
    </row>
    <row r="5226" spans="1:38" hidden="1" x14ac:dyDescent="0.2">
      <c r="A5226" s="4">
        <v>4244</v>
      </c>
      <c r="B5226" s="4">
        <v>108</v>
      </c>
      <c r="C5226" s="5" t="s">
        <v>1725</v>
      </c>
      <c r="D5226" s="5" t="s">
        <v>1724</v>
      </c>
      <c r="E5226" s="4">
        <v>1992</v>
      </c>
      <c r="F5226" s="5" t="s">
        <v>1727</v>
      </c>
      <c r="G5226" s="6">
        <v>450</v>
      </c>
      <c r="H5226" s="6">
        <v>450</v>
      </c>
      <c r="N5226" s="4">
        <v>1980</v>
      </c>
      <c r="O5226" s="5" t="s">
        <v>1728</v>
      </c>
      <c r="S5226" s="5" t="s">
        <v>1736</v>
      </c>
      <c r="X5226" s="5" t="s">
        <v>92</v>
      </c>
      <c r="Y5226" s="5" t="s">
        <v>93</v>
      </c>
      <c r="Z5226" s="5" t="s">
        <v>20</v>
      </c>
      <c r="AB5226" s="5" t="s">
        <v>184</v>
      </c>
      <c r="AI5226" s="5" t="s">
        <v>1729</v>
      </c>
      <c r="AJ5226" s="8" t="s">
        <v>59</v>
      </c>
      <c r="AK5226" s="8" t="s">
        <v>59</v>
      </c>
      <c r="AL5226" s="8" t="s">
        <v>1737</v>
      </c>
    </row>
    <row r="5227" spans="1:38" hidden="1" x14ac:dyDescent="0.2">
      <c r="A5227" s="4">
        <v>4244</v>
      </c>
      <c r="B5227" s="4">
        <v>109</v>
      </c>
      <c r="C5227" s="5" t="s">
        <v>1725</v>
      </c>
      <c r="D5227" s="5" t="s">
        <v>1724</v>
      </c>
      <c r="E5227" s="4">
        <v>1992</v>
      </c>
      <c r="F5227" s="5" t="s">
        <v>1727</v>
      </c>
      <c r="G5227" s="6">
        <v>397</v>
      </c>
      <c r="H5227" s="6">
        <v>397</v>
      </c>
      <c r="N5227" s="4">
        <v>1981</v>
      </c>
      <c r="O5227" s="5" t="s">
        <v>1728</v>
      </c>
      <c r="S5227" s="5" t="s">
        <v>1736</v>
      </c>
      <c r="X5227" s="5" t="s">
        <v>92</v>
      </c>
      <c r="Y5227" s="5" t="s">
        <v>93</v>
      </c>
      <c r="Z5227" s="5" t="s">
        <v>20</v>
      </c>
      <c r="AB5227" s="5" t="s">
        <v>184</v>
      </c>
      <c r="AI5227" s="5" t="s">
        <v>1729</v>
      </c>
      <c r="AJ5227" s="8" t="s">
        <v>59</v>
      </c>
      <c r="AK5227" s="8" t="s">
        <v>59</v>
      </c>
      <c r="AL5227" s="8" t="s">
        <v>1737</v>
      </c>
    </row>
    <row r="5228" spans="1:38" hidden="1" x14ac:dyDescent="0.2">
      <c r="A5228" s="4">
        <v>4244</v>
      </c>
      <c r="B5228" s="4">
        <v>110</v>
      </c>
      <c r="C5228" s="5" t="s">
        <v>1725</v>
      </c>
      <c r="D5228" s="5" t="s">
        <v>1724</v>
      </c>
      <c r="E5228" s="4">
        <v>1992</v>
      </c>
      <c r="F5228" s="5" t="s">
        <v>1727</v>
      </c>
      <c r="G5228" s="6">
        <v>51</v>
      </c>
      <c r="H5228" s="6">
        <v>51</v>
      </c>
      <c r="N5228" s="4">
        <v>1982</v>
      </c>
      <c r="O5228" s="5" t="s">
        <v>1728</v>
      </c>
      <c r="S5228" s="5" t="s">
        <v>1736</v>
      </c>
      <c r="X5228" s="5" t="s">
        <v>92</v>
      </c>
      <c r="Y5228" s="5" t="s">
        <v>93</v>
      </c>
      <c r="Z5228" s="5" t="s">
        <v>20</v>
      </c>
      <c r="AB5228" s="5" t="s">
        <v>184</v>
      </c>
      <c r="AI5228" s="5" t="s">
        <v>1729</v>
      </c>
      <c r="AJ5228" s="8" t="s">
        <v>59</v>
      </c>
      <c r="AK5228" s="8" t="s">
        <v>59</v>
      </c>
      <c r="AL5228" s="8" t="s">
        <v>1737</v>
      </c>
    </row>
    <row r="5229" spans="1:38" hidden="1" x14ac:dyDescent="0.2">
      <c r="A5229" s="4">
        <v>4244</v>
      </c>
      <c r="B5229" s="4">
        <v>111</v>
      </c>
      <c r="C5229" s="5" t="s">
        <v>1725</v>
      </c>
      <c r="D5229" s="5" t="s">
        <v>1724</v>
      </c>
      <c r="E5229" s="4">
        <v>1992</v>
      </c>
      <c r="F5229" s="5" t="s">
        <v>1727</v>
      </c>
      <c r="G5229" s="6">
        <v>20</v>
      </c>
      <c r="H5229" s="6">
        <v>20</v>
      </c>
      <c r="N5229" s="4">
        <v>1983</v>
      </c>
      <c r="O5229" s="5" t="s">
        <v>1728</v>
      </c>
      <c r="S5229" s="5" t="s">
        <v>1736</v>
      </c>
      <c r="X5229" s="5" t="s">
        <v>92</v>
      </c>
      <c r="Y5229" s="5" t="s">
        <v>93</v>
      </c>
      <c r="Z5229" s="5" t="s">
        <v>20</v>
      </c>
      <c r="AB5229" s="5" t="s">
        <v>184</v>
      </c>
      <c r="AI5229" s="5" t="s">
        <v>1729</v>
      </c>
      <c r="AJ5229" s="8" t="s">
        <v>59</v>
      </c>
      <c r="AK5229" s="8" t="s">
        <v>59</v>
      </c>
      <c r="AL5229" s="8" t="s">
        <v>1737</v>
      </c>
    </row>
    <row r="5230" spans="1:38" hidden="1" x14ac:dyDescent="0.2">
      <c r="A5230" s="4">
        <v>4244</v>
      </c>
      <c r="B5230" s="4">
        <v>112</v>
      </c>
      <c r="C5230" s="5" t="s">
        <v>1725</v>
      </c>
      <c r="D5230" s="5" t="s">
        <v>1724</v>
      </c>
      <c r="E5230" s="4">
        <v>1992</v>
      </c>
      <c r="F5230" s="5" t="s">
        <v>1727</v>
      </c>
      <c r="G5230" s="6">
        <v>436</v>
      </c>
      <c r="H5230" s="6">
        <v>436</v>
      </c>
      <c r="N5230" s="4">
        <v>1984</v>
      </c>
      <c r="O5230" s="5" t="s">
        <v>1728</v>
      </c>
      <c r="S5230" s="5" t="s">
        <v>1736</v>
      </c>
      <c r="X5230" s="5" t="s">
        <v>92</v>
      </c>
      <c r="Y5230" s="5" t="s">
        <v>93</v>
      </c>
      <c r="Z5230" s="5" t="s">
        <v>20</v>
      </c>
      <c r="AB5230" s="5" t="s">
        <v>184</v>
      </c>
      <c r="AI5230" s="5" t="s">
        <v>1729</v>
      </c>
      <c r="AJ5230" s="8" t="s">
        <v>59</v>
      </c>
      <c r="AK5230" s="8" t="s">
        <v>59</v>
      </c>
      <c r="AL5230" s="8" t="s">
        <v>1737</v>
      </c>
    </row>
    <row r="5231" spans="1:38" hidden="1" x14ac:dyDescent="0.2">
      <c r="A5231" s="4">
        <v>4244</v>
      </c>
      <c r="B5231" s="4">
        <v>113</v>
      </c>
      <c r="C5231" s="5" t="s">
        <v>1725</v>
      </c>
      <c r="D5231" s="5" t="s">
        <v>1724</v>
      </c>
      <c r="E5231" s="4">
        <v>1992</v>
      </c>
      <c r="F5231" s="5" t="s">
        <v>1727</v>
      </c>
      <c r="G5231" s="6">
        <v>492</v>
      </c>
      <c r="H5231" s="6">
        <v>492</v>
      </c>
      <c r="N5231" s="4">
        <v>1985</v>
      </c>
      <c r="O5231" s="5" t="s">
        <v>1728</v>
      </c>
      <c r="S5231" s="5" t="s">
        <v>1736</v>
      </c>
      <c r="X5231" s="5" t="s">
        <v>92</v>
      </c>
      <c r="Y5231" s="5" t="s">
        <v>93</v>
      </c>
      <c r="Z5231" s="5" t="s">
        <v>20</v>
      </c>
      <c r="AB5231" s="5" t="s">
        <v>184</v>
      </c>
      <c r="AI5231" s="5" t="s">
        <v>1729</v>
      </c>
      <c r="AJ5231" s="8" t="s">
        <v>59</v>
      </c>
      <c r="AK5231" s="8" t="s">
        <v>59</v>
      </c>
      <c r="AL5231" s="8" t="s">
        <v>1737</v>
      </c>
    </row>
    <row r="5232" spans="1:38" hidden="1" x14ac:dyDescent="0.2">
      <c r="A5232" s="4">
        <v>4244</v>
      </c>
      <c r="B5232" s="4">
        <v>114</v>
      </c>
      <c r="C5232" s="5" t="s">
        <v>1725</v>
      </c>
      <c r="D5232" s="5" t="s">
        <v>1724</v>
      </c>
      <c r="E5232" s="4">
        <v>1992</v>
      </c>
      <c r="F5232" s="5" t="s">
        <v>1727</v>
      </c>
      <c r="G5232" s="6">
        <v>567</v>
      </c>
      <c r="H5232" s="6">
        <v>567</v>
      </c>
      <c r="N5232" s="4">
        <v>1986</v>
      </c>
      <c r="O5232" s="5" t="s">
        <v>1728</v>
      </c>
      <c r="S5232" s="5" t="s">
        <v>1736</v>
      </c>
      <c r="X5232" s="5" t="s">
        <v>92</v>
      </c>
      <c r="Y5232" s="5" t="s">
        <v>93</v>
      </c>
      <c r="Z5232" s="5" t="s">
        <v>20</v>
      </c>
      <c r="AB5232" s="5" t="s">
        <v>184</v>
      </c>
      <c r="AI5232" s="5" t="s">
        <v>1729</v>
      </c>
      <c r="AJ5232" s="8" t="s">
        <v>59</v>
      </c>
      <c r="AK5232" s="8" t="s">
        <v>59</v>
      </c>
      <c r="AL5232" s="8" t="s">
        <v>1737</v>
      </c>
    </row>
    <row r="5233" spans="1:38" hidden="1" x14ac:dyDescent="0.2">
      <c r="A5233" s="4">
        <v>4244</v>
      </c>
      <c r="B5233" s="4">
        <v>115</v>
      </c>
      <c r="C5233" s="5" t="s">
        <v>1725</v>
      </c>
      <c r="D5233" s="5" t="s">
        <v>1724</v>
      </c>
      <c r="E5233" s="4">
        <v>1992</v>
      </c>
      <c r="F5233" s="5" t="s">
        <v>1727</v>
      </c>
      <c r="G5233" s="6">
        <v>107</v>
      </c>
      <c r="H5233" s="6">
        <v>107</v>
      </c>
      <c r="N5233" s="4">
        <v>1987</v>
      </c>
      <c r="O5233" s="5" t="s">
        <v>1728</v>
      </c>
      <c r="S5233" s="5" t="s">
        <v>1736</v>
      </c>
      <c r="X5233" s="5" t="s">
        <v>92</v>
      </c>
      <c r="Y5233" s="5" t="s">
        <v>93</v>
      </c>
      <c r="Z5233" s="5" t="s">
        <v>20</v>
      </c>
      <c r="AB5233" s="5" t="s">
        <v>184</v>
      </c>
      <c r="AI5233" s="5" t="s">
        <v>1729</v>
      </c>
      <c r="AJ5233" s="8" t="s">
        <v>59</v>
      </c>
      <c r="AK5233" s="8" t="s">
        <v>59</v>
      </c>
      <c r="AL5233" s="8" t="s">
        <v>1737</v>
      </c>
    </row>
    <row r="5234" spans="1:38" hidden="1" x14ac:dyDescent="0.2">
      <c r="A5234" s="4">
        <v>4244</v>
      </c>
      <c r="B5234" s="4">
        <v>116</v>
      </c>
      <c r="C5234" s="5" t="s">
        <v>1725</v>
      </c>
      <c r="D5234" s="5" t="s">
        <v>1724</v>
      </c>
      <c r="E5234" s="4">
        <v>1992</v>
      </c>
      <c r="F5234" s="5" t="s">
        <v>1727</v>
      </c>
      <c r="G5234" s="6">
        <v>49</v>
      </c>
      <c r="H5234" s="6">
        <v>49</v>
      </c>
      <c r="N5234" s="4">
        <v>1988</v>
      </c>
      <c r="O5234" s="5" t="s">
        <v>1728</v>
      </c>
      <c r="S5234" s="5" t="s">
        <v>1736</v>
      </c>
      <c r="X5234" s="5" t="s">
        <v>92</v>
      </c>
      <c r="Y5234" s="5" t="s">
        <v>93</v>
      </c>
      <c r="Z5234" s="5" t="s">
        <v>20</v>
      </c>
      <c r="AB5234" s="5" t="s">
        <v>184</v>
      </c>
      <c r="AI5234" s="5" t="s">
        <v>1729</v>
      </c>
      <c r="AJ5234" s="8" t="s">
        <v>59</v>
      </c>
      <c r="AK5234" s="8" t="s">
        <v>59</v>
      </c>
      <c r="AL5234" s="8" t="s">
        <v>1737</v>
      </c>
    </row>
    <row r="5235" spans="1:38" hidden="1" x14ac:dyDescent="0.2">
      <c r="A5235" s="4">
        <v>4244</v>
      </c>
      <c r="B5235" s="4">
        <v>117</v>
      </c>
      <c r="C5235" s="5" t="s">
        <v>1725</v>
      </c>
      <c r="D5235" s="5" t="s">
        <v>1724</v>
      </c>
      <c r="E5235" s="4">
        <v>1992</v>
      </c>
      <c r="F5235" s="5" t="s">
        <v>1727</v>
      </c>
      <c r="G5235" s="6">
        <v>99</v>
      </c>
      <c r="H5235" s="6">
        <v>99</v>
      </c>
      <c r="J5235" s="5" t="s">
        <v>50</v>
      </c>
      <c r="N5235" s="4">
        <v>1989</v>
      </c>
      <c r="O5235" s="5" t="s">
        <v>1728</v>
      </c>
      <c r="S5235" s="5" t="s">
        <v>1736</v>
      </c>
      <c r="X5235" s="5" t="s">
        <v>92</v>
      </c>
      <c r="Y5235" s="5" t="s">
        <v>93</v>
      </c>
      <c r="Z5235" s="5" t="s">
        <v>20</v>
      </c>
      <c r="AB5235" s="5" t="s">
        <v>184</v>
      </c>
      <c r="AI5235" s="5" t="s">
        <v>1729</v>
      </c>
      <c r="AJ5235" s="8" t="s">
        <v>59</v>
      </c>
      <c r="AK5235" s="8" t="s">
        <v>59</v>
      </c>
      <c r="AL5235" s="8" t="s">
        <v>1737</v>
      </c>
    </row>
    <row r="5236" spans="1:38" hidden="1" x14ac:dyDescent="0.2">
      <c r="A5236" s="4">
        <v>4244</v>
      </c>
      <c r="B5236" s="4">
        <v>118</v>
      </c>
      <c r="C5236" s="5" t="s">
        <v>1725</v>
      </c>
      <c r="D5236" s="5" t="s">
        <v>1724</v>
      </c>
      <c r="E5236" s="4">
        <v>1992</v>
      </c>
      <c r="F5236" s="5" t="s">
        <v>1727</v>
      </c>
      <c r="G5236" s="6">
        <v>87</v>
      </c>
      <c r="H5236" s="6">
        <v>87</v>
      </c>
      <c r="J5236" s="5" t="s">
        <v>50</v>
      </c>
      <c r="N5236" s="4">
        <v>1990</v>
      </c>
      <c r="O5236" s="5" t="s">
        <v>1728</v>
      </c>
      <c r="S5236" s="5" t="s">
        <v>1736</v>
      </c>
      <c r="X5236" s="5" t="s">
        <v>92</v>
      </c>
      <c r="Y5236" s="5" t="s">
        <v>93</v>
      </c>
      <c r="Z5236" s="5" t="s">
        <v>20</v>
      </c>
      <c r="AB5236" s="5" t="s">
        <v>184</v>
      </c>
      <c r="AI5236" s="5" t="s">
        <v>1729</v>
      </c>
      <c r="AJ5236" s="8" t="s">
        <v>59</v>
      </c>
      <c r="AK5236" s="8" t="s">
        <v>59</v>
      </c>
      <c r="AL5236" s="8" t="s">
        <v>1737</v>
      </c>
    </row>
    <row r="5237" spans="1:38" hidden="1" x14ac:dyDescent="0.2">
      <c r="A5237" s="4">
        <v>4244</v>
      </c>
      <c r="B5237" s="4">
        <v>119</v>
      </c>
      <c r="C5237" s="5" t="s">
        <v>1725</v>
      </c>
      <c r="D5237" s="5" t="s">
        <v>1724</v>
      </c>
      <c r="E5237" s="4">
        <v>1992</v>
      </c>
      <c r="F5237" s="5" t="s">
        <v>1727</v>
      </c>
      <c r="G5237" s="6">
        <v>307</v>
      </c>
      <c r="H5237" s="6">
        <v>307</v>
      </c>
      <c r="J5237" s="5" t="s">
        <v>50</v>
      </c>
      <c r="N5237" s="4">
        <v>1991</v>
      </c>
      <c r="O5237" s="5" t="s">
        <v>1728</v>
      </c>
      <c r="S5237" s="5" t="s">
        <v>1736</v>
      </c>
      <c r="X5237" s="5" t="s">
        <v>92</v>
      </c>
      <c r="Y5237" s="5" t="s">
        <v>93</v>
      </c>
      <c r="Z5237" s="5" t="s">
        <v>20</v>
      </c>
      <c r="AB5237" s="5" t="s">
        <v>184</v>
      </c>
      <c r="AI5237" s="5" t="s">
        <v>1729</v>
      </c>
      <c r="AJ5237" s="8" t="s">
        <v>59</v>
      </c>
      <c r="AK5237" s="8" t="s">
        <v>59</v>
      </c>
      <c r="AL5237" s="8" t="s">
        <v>1737</v>
      </c>
    </row>
    <row r="5238" spans="1:38" hidden="1" x14ac:dyDescent="0.2">
      <c r="A5238" s="4">
        <v>4244</v>
      </c>
      <c r="B5238" s="4">
        <v>120</v>
      </c>
      <c r="C5238" s="5" t="s">
        <v>1725</v>
      </c>
      <c r="D5238" s="5" t="s">
        <v>1724</v>
      </c>
      <c r="E5238" s="4">
        <v>1992</v>
      </c>
      <c r="F5238" s="5" t="s">
        <v>1727</v>
      </c>
      <c r="G5238" s="6">
        <v>30</v>
      </c>
      <c r="H5238" s="6">
        <v>30</v>
      </c>
      <c r="J5238" s="5" t="s">
        <v>50</v>
      </c>
      <c r="N5238" s="4">
        <v>1967</v>
      </c>
      <c r="O5238" s="5" t="s">
        <v>1728</v>
      </c>
      <c r="S5238" s="5" t="s">
        <v>1738</v>
      </c>
      <c r="X5238" s="5" t="s">
        <v>92</v>
      </c>
      <c r="Y5238" s="5" t="s">
        <v>93</v>
      </c>
      <c r="Z5238" s="5" t="s">
        <v>20</v>
      </c>
      <c r="AB5238" s="5" t="s">
        <v>184</v>
      </c>
      <c r="AI5238" s="5" t="s">
        <v>1729</v>
      </c>
      <c r="AJ5238" s="8" t="s">
        <v>59</v>
      </c>
      <c r="AK5238" s="8" t="s">
        <v>59</v>
      </c>
      <c r="AL5238" s="8" t="s">
        <v>1739</v>
      </c>
    </row>
    <row r="5239" spans="1:38" hidden="1" x14ac:dyDescent="0.2">
      <c r="A5239" s="4">
        <v>4244</v>
      </c>
      <c r="B5239" s="4">
        <v>121</v>
      </c>
      <c r="C5239" s="5" t="s">
        <v>1725</v>
      </c>
      <c r="D5239" s="5" t="s">
        <v>1724</v>
      </c>
      <c r="E5239" s="4">
        <v>1992</v>
      </c>
      <c r="F5239" s="5" t="s">
        <v>1727</v>
      </c>
      <c r="G5239" s="6">
        <v>129</v>
      </c>
      <c r="H5239" s="6">
        <v>129</v>
      </c>
      <c r="J5239" s="5" t="s">
        <v>50</v>
      </c>
      <c r="N5239" s="4">
        <v>1968</v>
      </c>
      <c r="O5239" s="5" t="s">
        <v>1728</v>
      </c>
      <c r="S5239" s="5" t="s">
        <v>1738</v>
      </c>
      <c r="X5239" s="5" t="s">
        <v>92</v>
      </c>
      <c r="Y5239" s="5" t="s">
        <v>93</v>
      </c>
      <c r="Z5239" s="5" t="s">
        <v>20</v>
      </c>
      <c r="AB5239" s="5" t="s">
        <v>184</v>
      </c>
      <c r="AI5239" s="5" t="s">
        <v>1729</v>
      </c>
      <c r="AJ5239" s="8" t="s">
        <v>59</v>
      </c>
      <c r="AK5239" s="8" t="s">
        <v>59</v>
      </c>
      <c r="AL5239" s="8" t="s">
        <v>1739</v>
      </c>
    </row>
    <row r="5240" spans="1:38" hidden="1" x14ac:dyDescent="0.2">
      <c r="A5240" s="4">
        <v>4244</v>
      </c>
      <c r="B5240" s="4">
        <v>122</v>
      </c>
      <c r="C5240" s="5" t="s">
        <v>1725</v>
      </c>
      <c r="D5240" s="5" t="s">
        <v>1724</v>
      </c>
      <c r="E5240" s="4">
        <v>1992</v>
      </c>
      <c r="F5240" s="5" t="s">
        <v>1727</v>
      </c>
      <c r="G5240" s="6">
        <v>34</v>
      </c>
      <c r="H5240" s="6">
        <v>34</v>
      </c>
      <c r="J5240" s="5" t="s">
        <v>50</v>
      </c>
      <c r="N5240" s="4">
        <v>1969</v>
      </c>
      <c r="O5240" s="5" t="s">
        <v>1728</v>
      </c>
      <c r="S5240" s="5" t="s">
        <v>1738</v>
      </c>
      <c r="X5240" s="5" t="s">
        <v>92</v>
      </c>
      <c r="Y5240" s="5" t="s">
        <v>93</v>
      </c>
      <c r="Z5240" s="5" t="s">
        <v>20</v>
      </c>
      <c r="AB5240" s="5" t="s">
        <v>184</v>
      </c>
      <c r="AI5240" s="5" t="s">
        <v>1729</v>
      </c>
      <c r="AJ5240" s="8" t="s">
        <v>59</v>
      </c>
      <c r="AK5240" s="8" t="s">
        <v>59</v>
      </c>
      <c r="AL5240" s="8" t="s">
        <v>1739</v>
      </c>
    </row>
    <row r="5241" spans="1:38" hidden="1" x14ac:dyDescent="0.2">
      <c r="A5241" s="4">
        <v>4244</v>
      </c>
      <c r="B5241" s="4">
        <v>123</v>
      </c>
      <c r="C5241" s="5" t="s">
        <v>1725</v>
      </c>
      <c r="D5241" s="5" t="s">
        <v>1724</v>
      </c>
      <c r="E5241" s="4">
        <v>1992</v>
      </c>
      <c r="F5241" s="5" t="s">
        <v>1727</v>
      </c>
      <c r="G5241" s="6">
        <v>145</v>
      </c>
      <c r="H5241" s="6">
        <v>145</v>
      </c>
      <c r="J5241" s="5" t="s">
        <v>50</v>
      </c>
      <c r="N5241" s="4">
        <v>1970</v>
      </c>
      <c r="O5241" s="5" t="s">
        <v>1728</v>
      </c>
      <c r="S5241" s="5" t="s">
        <v>1738</v>
      </c>
      <c r="X5241" s="5" t="s">
        <v>92</v>
      </c>
      <c r="Y5241" s="5" t="s">
        <v>93</v>
      </c>
      <c r="Z5241" s="5" t="s">
        <v>20</v>
      </c>
      <c r="AB5241" s="5" t="s">
        <v>184</v>
      </c>
      <c r="AI5241" s="5" t="s">
        <v>1729</v>
      </c>
      <c r="AJ5241" s="8" t="s">
        <v>59</v>
      </c>
      <c r="AK5241" s="8" t="s">
        <v>59</v>
      </c>
      <c r="AL5241" s="8" t="s">
        <v>1739</v>
      </c>
    </row>
    <row r="5242" spans="1:38" hidden="1" x14ac:dyDescent="0.2">
      <c r="A5242" s="4">
        <v>4244</v>
      </c>
      <c r="B5242" s="4">
        <v>124</v>
      </c>
      <c r="C5242" s="5" t="s">
        <v>1725</v>
      </c>
      <c r="D5242" s="5" t="s">
        <v>1724</v>
      </c>
      <c r="E5242" s="4">
        <v>1992</v>
      </c>
      <c r="F5242" s="5" t="s">
        <v>1727</v>
      </c>
      <c r="G5242" s="6">
        <v>7</v>
      </c>
      <c r="H5242" s="6">
        <v>7</v>
      </c>
      <c r="J5242" s="5" t="s">
        <v>50</v>
      </c>
      <c r="N5242" s="4">
        <v>1971</v>
      </c>
      <c r="O5242" s="5" t="s">
        <v>1728</v>
      </c>
      <c r="S5242" s="5" t="s">
        <v>1738</v>
      </c>
      <c r="X5242" s="5" t="s">
        <v>92</v>
      </c>
      <c r="Y5242" s="5" t="s">
        <v>93</v>
      </c>
      <c r="Z5242" s="5" t="s">
        <v>20</v>
      </c>
      <c r="AB5242" s="5" t="s">
        <v>184</v>
      </c>
      <c r="AI5242" s="5" t="s">
        <v>1729</v>
      </c>
      <c r="AJ5242" s="8" t="s">
        <v>59</v>
      </c>
      <c r="AK5242" s="8" t="s">
        <v>59</v>
      </c>
      <c r="AL5242" s="8" t="s">
        <v>1739</v>
      </c>
    </row>
    <row r="5243" spans="1:38" hidden="1" x14ac:dyDescent="0.2">
      <c r="A5243" s="4">
        <v>4244</v>
      </c>
      <c r="B5243" s="4">
        <v>125</v>
      </c>
      <c r="C5243" s="5" t="s">
        <v>1725</v>
      </c>
      <c r="D5243" s="5" t="s">
        <v>1724</v>
      </c>
      <c r="E5243" s="4">
        <v>1992</v>
      </c>
      <c r="F5243" s="5" t="s">
        <v>1727</v>
      </c>
      <c r="G5243" s="6">
        <v>34</v>
      </c>
      <c r="H5243" s="6">
        <v>34</v>
      </c>
      <c r="J5243" s="5" t="s">
        <v>50</v>
      </c>
      <c r="N5243" s="4">
        <v>1972</v>
      </c>
      <c r="O5243" s="5" t="s">
        <v>1728</v>
      </c>
      <c r="S5243" s="5" t="s">
        <v>1738</v>
      </c>
      <c r="X5243" s="5" t="s">
        <v>92</v>
      </c>
      <c r="Y5243" s="5" t="s">
        <v>93</v>
      </c>
      <c r="Z5243" s="5" t="s">
        <v>20</v>
      </c>
      <c r="AB5243" s="5" t="s">
        <v>184</v>
      </c>
      <c r="AI5243" s="5" t="s">
        <v>1729</v>
      </c>
      <c r="AJ5243" s="8" t="s">
        <v>59</v>
      </c>
      <c r="AK5243" s="8" t="s">
        <v>59</v>
      </c>
      <c r="AL5243" s="8" t="s">
        <v>1739</v>
      </c>
    </row>
    <row r="5244" spans="1:38" hidden="1" x14ac:dyDescent="0.2">
      <c r="A5244" s="4">
        <v>4244</v>
      </c>
      <c r="B5244" s="4">
        <v>126</v>
      </c>
      <c r="C5244" s="5" t="s">
        <v>1725</v>
      </c>
      <c r="D5244" s="5" t="s">
        <v>1724</v>
      </c>
      <c r="E5244" s="4">
        <v>1992</v>
      </c>
      <c r="F5244" s="5" t="s">
        <v>1727</v>
      </c>
      <c r="G5244" s="6">
        <v>42</v>
      </c>
      <c r="H5244" s="6">
        <v>42</v>
      </c>
      <c r="J5244" s="5" t="s">
        <v>50</v>
      </c>
      <c r="N5244" s="4">
        <v>1973</v>
      </c>
      <c r="O5244" s="5" t="s">
        <v>1728</v>
      </c>
      <c r="S5244" s="5" t="s">
        <v>1738</v>
      </c>
      <c r="X5244" s="5" t="s">
        <v>92</v>
      </c>
      <c r="Y5244" s="5" t="s">
        <v>93</v>
      </c>
      <c r="Z5244" s="5" t="s">
        <v>20</v>
      </c>
      <c r="AB5244" s="5" t="s">
        <v>184</v>
      </c>
      <c r="AI5244" s="5" t="s">
        <v>1729</v>
      </c>
      <c r="AJ5244" s="8" t="s">
        <v>59</v>
      </c>
      <c r="AK5244" s="8" t="s">
        <v>59</v>
      </c>
      <c r="AL5244" s="8" t="s">
        <v>1739</v>
      </c>
    </row>
    <row r="5245" spans="1:38" hidden="1" x14ac:dyDescent="0.2">
      <c r="A5245" s="4">
        <v>4244</v>
      </c>
      <c r="B5245" s="4">
        <v>127</v>
      </c>
      <c r="C5245" s="5" t="s">
        <v>1725</v>
      </c>
      <c r="D5245" s="5" t="s">
        <v>1724</v>
      </c>
      <c r="E5245" s="4">
        <v>1992</v>
      </c>
      <c r="F5245" s="5" t="s">
        <v>1727</v>
      </c>
      <c r="G5245" s="6">
        <v>36</v>
      </c>
      <c r="H5245" s="6">
        <v>36</v>
      </c>
      <c r="J5245" s="5" t="s">
        <v>50</v>
      </c>
      <c r="N5245" s="4">
        <v>1974</v>
      </c>
      <c r="O5245" s="5" t="s">
        <v>1728</v>
      </c>
      <c r="S5245" s="5" t="s">
        <v>1738</v>
      </c>
      <c r="X5245" s="5" t="s">
        <v>92</v>
      </c>
      <c r="Y5245" s="5" t="s">
        <v>93</v>
      </c>
      <c r="Z5245" s="5" t="s">
        <v>20</v>
      </c>
      <c r="AB5245" s="5" t="s">
        <v>184</v>
      </c>
      <c r="AI5245" s="5" t="s">
        <v>1729</v>
      </c>
      <c r="AJ5245" s="8" t="s">
        <v>59</v>
      </c>
      <c r="AK5245" s="8" t="s">
        <v>59</v>
      </c>
      <c r="AL5245" s="8" t="s">
        <v>1739</v>
      </c>
    </row>
    <row r="5246" spans="1:38" hidden="1" x14ac:dyDescent="0.2">
      <c r="A5246" s="4">
        <v>4244</v>
      </c>
      <c r="B5246" s="4">
        <v>128</v>
      </c>
      <c r="C5246" s="5" t="s">
        <v>1725</v>
      </c>
      <c r="D5246" s="5" t="s">
        <v>1724</v>
      </c>
      <c r="E5246" s="4">
        <v>1992</v>
      </c>
      <c r="F5246" s="5" t="s">
        <v>1727</v>
      </c>
      <c r="G5246" s="6">
        <v>23</v>
      </c>
      <c r="H5246" s="6">
        <v>23</v>
      </c>
      <c r="J5246" s="5" t="s">
        <v>50</v>
      </c>
      <c r="N5246" s="4">
        <v>1975</v>
      </c>
      <c r="O5246" s="5" t="s">
        <v>1728</v>
      </c>
      <c r="S5246" s="5" t="s">
        <v>1738</v>
      </c>
      <c r="X5246" s="5" t="s">
        <v>92</v>
      </c>
      <c r="Y5246" s="5" t="s">
        <v>93</v>
      </c>
      <c r="Z5246" s="5" t="s">
        <v>20</v>
      </c>
      <c r="AB5246" s="5" t="s">
        <v>184</v>
      </c>
      <c r="AI5246" s="5" t="s">
        <v>1729</v>
      </c>
      <c r="AJ5246" s="8" t="s">
        <v>59</v>
      </c>
      <c r="AK5246" s="8" t="s">
        <v>59</v>
      </c>
      <c r="AL5246" s="8" t="s">
        <v>1739</v>
      </c>
    </row>
    <row r="5247" spans="1:38" hidden="1" x14ac:dyDescent="0.2">
      <c r="A5247" s="4">
        <v>4244</v>
      </c>
      <c r="B5247" s="4">
        <v>129</v>
      </c>
      <c r="C5247" s="5" t="s">
        <v>1725</v>
      </c>
      <c r="D5247" s="5" t="s">
        <v>1724</v>
      </c>
      <c r="E5247" s="4">
        <v>1992</v>
      </c>
      <c r="F5247" s="5" t="s">
        <v>1727</v>
      </c>
      <c r="G5247" s="6">
        <v>28</v>
      </c>
      <c r="H5247" s="6">
        <v>28</v>
      </c>
      <c r="J5247" s="5" t="s">
        <v>50</v>
      </c>
      <c r="N5247" s="4">
        <v>1976</v>
      </c>
      <c r="O5247" s="5" t="s">
        <v>1728</v>
      </c>
      <c r="S5247" s="5" t="s">
        <v>1738</v>
      </c>
      <c r="X5247" s="5" t="s">
        <v>92</v>
      </c>
      <c r="Y5247" s="5" t="s">
        <v>93</v>
      </c>
      <c r="Z5247" s="5" t="s">
        <v>20</v>
      </c>
      <c r="AB5247" s="5" t="s">
        <v>184</v>
      </c>
      <c r="AI5247" s="5" t="s">
        <v>1729</v>
      </c>
      <c r="AJ5247" s="8" t="s">
        <v>59</v>
      </c>
      <c r="AK5247" s="8" t="s">
        <v>59</v>
      </c>
      <c r="AL5247" s="8" t="s">
        <v>1739</v>
      </c>
    </row>
    <row r="5248" spans="1:38" hidden="1" x14ac:dyDescent="0.2">
      <c r="A5248" s="4">
        <v>4244</v>
      </c>
      <c r="B5248" s="4">
        <v>130</v>
      </c>
      <c r="C5248" s="5" t="s">
        <v>1725</v>
      </c>
      <c r="D5248" s="5" t="s">
        <v>1724</v>
      </c>
      <c r="E5248" s="4">
        <v>1992</v>
      </c>
      <c r="F5248" s="5" t="s">
        <v>1727</v>
      </c>
      <c r="G5248" s="6">
        <v>26</v>
      </c>
      <c r="H5248" s="6">
        <v>26</v>
      </c>
      <c r="J5248" s="5" t="s">
        <v>50</v>
      </c>
      <c r="N5248" s="4">
        <v>1977</v>
      </c>
      <c r="O5248" s="5" t="s">
        <v>1728</v>
      </c>
      <c r="S5248" s="5" t="s">
        <v>1738</v>
      </c>
      <c r="X5248" s="5" t="s">
        <v>92</v>
      </c>
      <c r="Y5248" s="5" t="s">
        <v>93</v>
      </c>
      <c r="Z5248" s="5" t="s">
        <v>20</v>
      </c>
      <c r="AB5248" s="5" t="s">
        <v>184</v>
      </c>
      <c r="AI5248" s="5" t="s">
        <v>1729</v>
      </c>
      <c r="AJ5248" s="8" t="s">
        <v>59</v>
      </c>
      <c r="AK5248" s="8" t="s">
        <v>59</v>
      </c>
      <c r="AL5248" s="8" t="s">
        <v>1739</v>
      </c>
    </row>
    <row r="5249" spans="1:38" hidden="1" x14ac:dyDescent="0.2">
      <c r="A5249" s="4">
        <v>4244</v>
      </c>
      <c r="B5249" s="4">
        <v>131</v>
      </c>
      <c r="C5249" s="5" t="s">
        <v>1725</v>
      </c>
      <c r="D5249" s="5" t="s">
        <v>1724</v>
      </c>
      <c r="E5249" s="4">
        <v>1992</v>
      </c>
      <c r="F5249" s="5" t="s">
        <v>1727</v>
      </c>
      <c r="G5249" s="6">
        <v>59</v>
      </c>
      <c r="H5249" s="6">
        <v>59</v>
      </c>
      <c r="J5249" s="5" t="s">
        <v>50</v>
      </c>
      <c r="N5249" s="4">
        <v>1978</v>
      </c>
      <c r="O5249" s="5" t="s">
        <v>1728</v>
      </c>
      <c r="S5249" s="5" t="s">
        <v>1738</v>
      </c>
      <c r="X5249" s="5" t="s">
        <v>92</v>
      </c>
      <c r="Y5249" s="5" t="s">
        <v>93</v>
      </c>
      <c r="Z5249" s="5" t="s">
        <v>20</v>
      </c>
      <c r="AB5249" s="5" t="s">
        <v>184</v>
      </c>
      <c r="AI5249" s="5" t="s">
        <v>1729</v>
      </c>
      <c r="AJ5249" s="8" t="s">
        <v>59</v>
      </c>
      <c r="AK5249" s="8" t="s">
        <v>59</v>
      </c>
      <c r="AL5249" s="8" t="s">
        <v>1739</v>
      </c>
    </row>
    <row r="5250" spans="1:38" hidden="1" x14ac:dyDescent="0.2">
      <c r="A5250" s="4">
        <v>4244</v>
      </c>
      <c r="B5250" s="4">
        <v>132</v>
      </c>
      <c r="C5250" s="5" t="s">
        <v>1725</v>
      </c>
      <c r="D5250" s="5" t="s">
        <v>1724</v>
      </c>
      <c r="E5250" s="4">
        <v>1992</v>
      </c>
      <c r="F5250" s="5" t="s">
        <v>1727</v>
      </c>
      <c r="G5250" s="6">
        <v>2</v>
      </c>
      <c r="H5250" s="6">
        <v>2</v>
      </c>
      <c r="J5250" s="5" t="s">
        <v>50</v>
      </c>
      <c r="N5250" s="4">
        <v>1979</v>
      </c>
      <c r="O5250" s="5" t="s">
        <v>1728</v>
      </c>
      <c r="S5250" s="5" t="s">
        <v>1738</v>
      </c>
      <c r="X5250" s="5" t="s">
        <v>92</v>
      </c>
      <c r="Y5250" s="5" t="s">
        <v>93</v>
      </c>
      <c r="Z5250" s="5" t="s">
        <v>20</v>
      </c>
      <c r="AB5250" s="5" t="s">
        <v>184</v>
      </c>
      <c r="AI5250" s="5" t="s">
        <v>1729</v>
      </c>
      <c r="AJ5250" s="8" t="s">
        <v>59</v>
      </c>
      <c r="AK5250" s="8" t="s">
        <v>59</v>
      </c>
      <c r="AL5250" s="8" t="s">
        <v>1739</v>
      </c>
    </row>
    <row r="5251" spans="1:38" hidden="1" x14ac:dyDescent="0.2">
      <c r="A5251" s="4">
        <v>4244</v>
      </c>
      <c r="B5251" s="4">
        <v>133</v>
      </c>
      <c r="C5251" s="5" t="s">
        <v>1725</v>
      </c>
      <c r="D5251" s="5" t="s">
        <v>1724</v>
      </c>
      <c r="E5251" s="4">
        <v>1992</v>
      </c>
      <c r="F5251" s="5" t="s">
        <v>1727</v>
      </c>
      <c r="G5251" s="6">
        <v>3</v>
      </c>
      <c r="H5251" s="6">
        <v>3</v>
      </c>
      <c r="J5251" s="5" t="s">
        <v>50</v>
      </c>
      <c r="N5251" s="4">
        <v>1980</v>
      </c>
      <c r="O5251" s="5" t="s">
        <v>1728</v>
      </c>
      <c r="S5251" s="5" t="s">
        <v>1738</v>
      </c>
      <c r="X5251" s="5" t="s">
        <v>92</v>
      </c>
      <c r="Y5251" s="5" t="s">
        <v>93</v>
      </c>
      <c r="Z5251" s="5" t="s">
        <v>20</v>
      </c>
      <c r="AB5251" s="5" t="s">
        <v>184</v>
      </c>
      <c r="AI5251" s="5" t="s">
        <v>1729</v>
      </c>
      <c r="AJ5251" s="8" t="s">
        <v>59</v>
      </c>
      <c r="AK5251" s="8" t="s">
        <v>59</v>
      </c>
      <c r="AL5251" s="8" t="s">
        <v>1739</v>
      </c>
    </row>
    <row r="5252" spans="1:38" hidden="1" x14ac:dyDescent="0.2">
      <c r="A5252" s="4">
        <v>4244</v>
      </c>
      <c r="B5252" s="4">
        <v>134</v>
      </c>
      <c r="C5252" s="5" t="s">
        <v>1725</v>
      </c>
      <c r="D5252" s="5" t="s">
        <v>1724</v>
      </c>
      <c r="E5252" s="4">
        <v>1992</v>
      </c>
      <c r="F5252" s="5" t="s">
        <v>1727</v>
      </c>
      <c r="G5252" s="6">
        <v>4</v>
      </c>
      <c r="H5252" s="6">
        <v>4</v>
      </c>
      <c r="J5252" s="5" t="s">
        <v>50</v>
      </c>
      <c r="N5252" s="4">
        <v>1981</v>
      </c>
      <c r="O5252" s="5" t="s">
        <v>1728</v>
      </c>
      <c r="S5252" s="5" t="s">
        <v>1738</v>
      </c>
      <c r="X5252" s="5" t="s">
        <v>92</v>
      </c>
      <c r="Y5252" s="5" t="s">
        <v>93</v>
      </c>
      <c r="Z5252" s="5" t="s">
        <v>20</v>
      </c>
      <c r="AB5252" s="5" t="s">
        <v>184</v>
      </c>
      <c r="AI5252" s="5" t="s">
        <v>1729</v>
      </c>
      <c r="AJ5252" s="8" t="s">
        <v>59</v>
      </c>
      <c r="AK5252" s="8" t="s">
        <v>59</v>
      </c>
      <c r="AL5252" s="8" t="s">
        <v>1739</v>
      </c>
    </row>
    <row r="5253" spans="1:38" hidden="1" x14ac:dyDescent="0.2">
      <c r="A5253" s="4">
        <v>4244</v>
      </c>
      <c r="B5253" s="4">
        <v>135</v>
      </c>
      <c r="C5253" s="5" t="s">
        <v>1725</v>
      </c>
      <c r="D5253" s="5" t="s">
        <v>1724</v>
      </c>
      <c r="E5253" s="4">
        <v>1992</v>
      </c>
      <c r="F5253" s="5" t="s">
        <v>1727</v>
      </c>
      <c r="G5253" s="6">
        <v>31</v>
      </c>
      <c r="H5253" s="6">
        <v>31</v>
      </c>
      <c r="J5253" s="5" t="s">
        <v>50</v>
      </c>
      <c r="N5253" s="4">
        <v>1982</v>
      </c>
      <c r="O5253" s="5" t="s">
        <v>1728</v>
      </c>
      <c r="S5253" s="5" t="s">
        <v>1738</v>
      </c>
      <c r="X5253" s="5" t="s">
        <v>92</v>
      </c>
      <c r="Y5253" s="5" t="s">
        <v>93</v>
      </c>
      <c r="Z5253" s="5" t="s">
        <v>20</v>
      </c>
      <c r="AB5253" s="5" t="s">
        <v>184</v>
      </c>
      <c r="AI5253" s="5" t="s">
        <v>1729</v>
      </c>
      <c r="AJ5253" s="8" t="s">
        <v>59</v>
      </c>
      <c r="AK5253" s="8" t="s">
        <v>59</v>
      </c>
      <c r="AL5253" s="8" t="s">
        <v>1739</v>
      </c>
    </row>
    <row r="5254" spans="1:38" hidden="1" x14ac:dyDescent="0.2">
      <c r="A5254" s="4">
        <v>4244</v>
      </c>
      <c r="B5254" s="4">
        <v>136</v>
      </c>
      <c r="C5254" s="5" t="s">
        <v>1725</v>
      </c>
      <c r="D5254" s="5" t="s">
        <v>1724</v>
      </c>
      <c r="E5254" s="4">
        <v>1992</v>
      </c>
      <c r="F5254" s="5" t="s">
        <v>1727</v>
      </c>
      <c r="G5254" s="6">
        <v>91</v>
      </c>
      <c r="H5254" s="6">
        <v>91</v>
      </c>
      <c r="J5254" s="5" t="s">
        <v>50</v>
      </c>
      <c r="N5254" s="4">
        <v>1983</v>
      </c>
      <c r="O5254" s="5" t="s">
        <v>1728</v>
      </c>
      <c r="S5254" s="5" t="s">
        <v>1738</v>
      </c>
      <c r="X5254" s="5" t="s">
        <v>92</v>
      </c>
      <c r="Y5254" s="5" t="s">
        <v>93</v>
      </c>
      <c r="Z5254" s="5" t="s">
        <v>20</v>
      </c>
      <c r="AB5254" s="5" t="s">
        <v>184</v>
      </c>
      <c r="AI5254" s="5" t="s">
        <v>1729</v>
      </c>
      <c r="AJ5254" s="8" t="s">
        <v>59</v>
      </c>
      <c r="AK5254" s="8" t="s">
        <v>59</v>
      </c>
      <c r="AL5254" s="8" t="s">
        <v>1739</v>
      </c>
    </row>
    <row r="5255" spans="1:38" hidden="1" x14ac:dyDescent="0.2">
      <c r="A5255" s="4">
        <v>4244</v>
      </c>
      <c r="B5255" s="4">
        <v>137</v>
      </c>
      <c r="C5255" s="5" t="s">
        <v>1725</v>
      </c>
      <c r="D5255" s="5" t="s">
        <v>1724</v>
      </c>
      <c r="E5255" s="4">
        <v>1992</v>
      </c>
      <c r="F5255" s="5" t="s">
        <v>1727</v>
      </c>
      <c r="G5255" s="6">
        <v>87</v>
      </c>
      <c r="H5255" s="6">
        <v>87</v>
      </c>
      <c r="J5255" s="5" t="s">
        <v>50</v>
      </c>
      <c r="N5255" s="4">
        <v>1984</v>
      </c>
      <c r="O5255" s="5" t="s">
        <v>1728</v>
      </c>
      <c r="S5255" s="5" t="s">
        <v>1738</v>
      </c>
      <c r="X5255" s="5" t="s">
        <v>92</v>
      </c>
      <c r="Y5255" s="5" t="s">
        <v>93</v>
      </c>
      <c r="Z5255" s="5" t="s">
        <v>20</v>
      </c>
      <c r="AB5255" s="5" t="s">
        <v>184</v>
      </c>
      <c r="AI5255" s="5" t="s">
        <v>1729</v>
      </c>
      <c r="AJ5255" s="8" t="s">
        <v>59</v>
      </c>
      <c r="AK5255" s="8" t="s">
        <v>59</v>
      </c>
      <c r="AL5255" s="8" t="s">
        <v>1739</v>
      </c>
    </row>
    <row r="5256" spans="1:38" hidden="1" x14ac:dyDescent="0.2">
      <c r="A5256" s="4">
        <v>4244</v>
      </c>
      <c r="B5256" s="4">
        <v>138</v>
      </c>
      <c r="C5256" s="5" t="s">
        <v>1725</v>
      </c>
      <c r="D5256" s="5" t="s">
        <v>1724</v>
      </c>
      <c r="E5256" s="4">
        <v>1992</v>
      </c>
      <c r="F5256" s="5" t="s">
        <v>1727</v>
      </c>
      <c r="G5256" s="6">
        <v>114</v>
      </c>
      <c r="H5256" s="6">
        <v>114</v>
      </c>
      <c r="J5256" s="5" t="s">
        <v>50</v>
      </c>
      <c r="N5256" s="4">
        <v>1985</v>
      </c>
      <c r="O5256" s="5" t="s">
        <v>1728</v>
      </c>
      <c r="S5256" s="5" t="s">
        <v>1738</v>
      </c>
      <c r="X5256" s="5" t="s">
        <v>92</v>
      </c>
      <c r="Y5256" s="5" t="s">
        <v>93</v>
      </c>
      <c r="Z5256" s="5" t="s">
        <v>20</v>
      </c>
      <c r="AB5256" s="5" t="s">
        <v>184</v>
      </c>
      <c r="AI5256" s="5" t="s">
        <v>1729</v>
      </c>
      <c r="AJ5256" s="8" t="s">
        <v>59</v>
      </c>
      <c r="AK5256" s="8" t="s">
        <v>59</v>
      </c>
      <c r="AL5256" s="8" t="s">
        <v>1739</v>
      </c>
    </row>
    <row r="5257" spans="1:38" hidden="1" x14ac:dyDescent="0.2">
      <c r="A5257" s="4">
        <v>4244</v>
      </c>
      <c r="B5257" s="4">
        <v>139</v>
      </c>
      <c r="C5257" s="5" t="s">
        <v>1725</v>
      </c>
      <c r="D5257" s="5" t="s">
        <v>1724</v>
      </c>
      <c r="E5257" s="4">
        <v>1992</v>
      </c>
      <c r="F5257" s="5" t="s">
        <v>1727</v>
      </c>
      <c r="G5257" s="6">
        <v>75</v>
      </c>
      <c r="H5257" s="6">
        <v>75</v>
      </c>
      <c r="J5257" s="5" t="s">
        <v>50</v>
      </c>
      <c r="N5257" s="4">
        <v>1986</v>
      </c>
      <c r="O5257" s="5" t="s">
        <v>1728</v>
      </c>
      <c r="S5257" s="5" t="s">
        <v>1738</v>
      </c>
      <c r="X5257" s="5" t="s">
        <v>92</v>
      </c>
      <c r="Y5257" s="5" t="s">
        <v>93</v>
      </c>
      <c r="Z5257" s="5" t="s">
        <v>20</v>
      </c>
      <c r="AB5257" s="5" t="s">
        <v>184</v>
      </c>
      <c r="AI5257" s="5" t="s">
        <v>1729</v>
      </c>
      <c r="AJ5257" s="8" t="s">
        <v>59</v>
      </c>
      <c r="AK5257" s="8" t="s">
        <v>59</v>
      </c>
      <c r="AL5257" s="8" t="s">
        <v>1739</v>
      </c>
    </row>
    <row r="5258" spans="1:38" hidden="1" x14ac:dyDescent="0.2">
      <c r="A5258" s="4">
        <v>4244</v>
      </c>
      <c r="B5258" s="4">
        <v>140</v>
      </c>
      <c r="C5258" s="5" t="s">
        <v>1725</v>
      </c>
      <c r="D5258" s="5" t="s">
        <v>1724</v>
      </c>
      <c r="E5258" s="4">
        <v>1992</v>
      </c>
      <c r="F5258" s="5" t="s">
        <v>1727</v>
      </c>
      <c r="G5258" s="6">
        <v>90</v>
      </c>
      <c r="H5258" s="6">
        <v>90</v>
      </c>
      <c r="J5258" s="5" t="s">
        <v>50</v>
      </c>
      <c r="N5258" s="4">
        <v>1987</v>
      </c>
      <c r="O5258" s="5" t="s">
        <v>1728</v>
      </c>
      <c r="S5258" s="5" t="s">
        <v>1738</v>
      </c>
      <c r="X5258" s="5" t="s">
        <v>92</v>
      </c>
      <c r="Y5258" s="5" t="s">
        <v>93</v>
      </c>
      <c r="Z5258" s="5" t="s">
        <v>20</v>
      </c>
      <c r="AB5258" s="5" t="s">
        <v>184</v>
      </c>
      <c r="AI5258" s="5" t="s">
        <v>1729</v>
      </c>
      <c r="AJ5258" s="8" t="s">
        <v>59</v>
      </c>
      <c r="AK5258" s="8" t="s">
        <v>59</v>
      </c>
      <c r="AL5258" s="8" t="s">
        <v>1739</v>
      </c>
    </row>
    <row r="5259" spans="1:38" hidden="1" x14ac:dyDescent="0.2">
      <c r="A5259" s="4">
        <v>4244</v>
      </c>
      <c r="B5259" s="4">
        <v>141</v>
      </c>
      <c r="C5259" s="5" t="s">
        <v>1725</v>
      </c>
      <c r="D5259" s="5" t="s">
        <v>1724</v>
      </c>
      <c r="E5259" s="4">
        <v>1992</v>
      </c>
      <c r="F5259" s="5" t="s">
        <v>1727</v>
      </c>
      <c r="G5259" s="6">
        <v>94</v>
      </c>
      <c r="H5259" s="6">
        <v>94</v>
      </c>
      <c r="J5259" s="5" t="s">
        <v>50</v>
      </c>
      <c r="N5259" s="4">
        <v>1988</v>
      </c>
      <c r="O5259" s="5" t="s">
        <v>1728</v>
      </c>
      <c r="S5259" s="5" t="s">
        <v>1738</v>
      </c>
      <c r="X5259" s="5" t="s">
        <v>92</v>
      </c>
      <c r="Y5259" s="5" t="s">
        <v>93</v>
      </c>
      <c r="Z5259" s="5" t="s">
        <v>20</v>
      </c>
      <c r="AB5259" s="5" t="s">
        <v>184</v>
      </c>
      <c r="AI5259" s="5" t="s">
        <v>1729</v>
      </c>
      <c r="AJ5259" s="8" t="s">
        <v>59</v>
      </c>
      <c r="AK5259" s="8" t="s">
        <v>59</v>
      </c>
      <c r="AL5259" s="8" t="s">
        <v>1739</v>
      </c>
    </row>
    <row r="5260" spans="1:38" hidden="1" x14ac:dyDescent="0.2">
      <c r="A5260" s="4">
        <v>4244</v>
      </c>
      <c r="B5260" s="4">
        <v>142</v>
      </c>
      <c r="C5260" s="5" t="s">
        <v>1725</v>
      </c>
      <c r="D5260" s="5" t="s">
        <v>1724</v>
      </c>
      <c r="E5260" s="4">
        <v>1992</v>
      </c>
      <c r="F5260" s="5" t="s">
        <v>1727</v>
      </c>
      <c r="G5260" s="6">
        <v>33</v>
      </c>
      <c r="H5260" s="6">
        <v>33</v>
      </c>
      <c r="J5260" s="5" t="s">
        <v>50</v>
      </c>
      <c r="N5260" s="4">
        <v>1989</v>
      </c>
      <c r="O5260" s="5" t="s">
        <v>1728</v>
      </c>
      <c r="S5260" s="5" t="s">
        <v>1738</v>
      </c>
      <c r="X5260" s="5" t="s">
        <v>92</v>
      </c>
      <c r="Y5260" s="5" t="s">
        <v>93</v>
      </c>
      <c r="Z5260" s="5" t="s">
        <v>20</v>
      </c>
      <c r="AB5260" s="5" t="s">
        <v>184</v>
      </c>
      <c r="AI5260" s="5" t="s">
        <v>1729</v>
      </c>
      <c r="AJ5260" s="8" t="s">
        <v>59</v>
      </c>
      <c r="AK5260" s="8" t="s">
        <v>59</v>
      </c>
      <c r="AL5260" s="8" t="s">
        <v>1739</v>
      </c>
    </row>
    <row r="5261" spans="1:38" hidden="1" x14ac:dyDescent="0.2">
      <c r="A5261" s="4">
        <v>4244</v>
      </c>
      <c r="B5261" s="4">
        <v>143</v>
      </c>
      <c r="C5261" s="5" t="s">
        <v>1725</v>
      </c>
      <c r="D5261" s="5" t="s">
        <v>1724</v>
      </c>
      <c r="E5261" s="4">
        <v>1992</v>
      </c>
      <c r="F5261" s="5" t="s">
        <v>1727</v>
      </c>
      <c r="G5261" s="6">
        <v>26</v>
      </c>
      <c r="H5261" s="6">
        <v>26</v>
      </c>
      <c r="J5261" s="5" t="s">
        <v>50</v>
      </c>
      <c r="N5261" s="4">
        <v>1990</v>
      </c>
      <c r="O5261" s="5" t="s">
        <v>1728</v>
      </c>
      <c r="S5261" s="5" t="s">
        <v>1738</v>
      </c>
      <c r="X5261" s="5" t="s">
        <v>92</v>
      </c>
      <c r="Y5261" s="5" t="s">
        <v>93</v>
      </c>
      <c r="Z5261" s="5" t="s">
        <v>20</v>
      </c>
      <c r="AB5261" s="5" t="s">
        <v>184</v>
      </c>
      <c r="AI5261" s="5" t="s">
        <v>1729</v>
      </c>
      <c r="AJ5261" s="8" t="s">
        <v>59</v>
      </c>
      <c r="AK5261" s="8" t="s">
        <v>59</v>
      </c>
      <c r="AL5261" s="8" t="s">
        <v>1739</v>
      </c>
    </row>
    <row r="5262" spans="1:38" hidden="1" x14ac:dyDescent="0.2">
      <c r="A5262" s="4">
        <v>4244</v>
      </c>
      <c r="B5262" s="4">
        <v>144</v>
      </c>
      <c r="C5262" s="5" t="s">
        <v>1725</v>
      </c>
      <c r="D5262" s="5" t="s">
        <v>1724</v>
      </c>
      <c r="E5262" s="4">
        <v>1992</v>
      </c>
      <c r="F5262" s="5" t="s">
        <v>1727</v>
      </c>
      <c r="G5262" s="6">
        <v>21</v>
      </c>
      <c r="H5262" s="6">
        <v>21</v>
      </c>
      <c r="J5262" s="5" t="s">
        <v>50</v>
      </c>
      <c r="N5262" s="4">
        <v>1991</v>
      </c>
      <c r="O5262" s="5" t="s">
        <v>1728</v>
      </c>
      <c r="S5262" s="5" t="s">
        <v>1738</v>
      </c>
      <c r="X5262" s="5" t="s">
        <v>92</v>
      </c>
      <c r="Y5262" s="5" t="s">
        <v>93</v>
      </c>
      <c r="Z5262" s="5" t="s">
        <v>20</v>
      </c>
      <c r="AB5262" s="5" t="s">
        <v>184</v>
      </c>
      <c r="AI5262" s="5" t="s">
        <v>1729</v>
      </c>
      <c r="AJ5262" s="8" t="s">
        <v>59</v>
      </c>
      <c r="AK5262" s="8" t="s">
        <v>59</v>
      </c>
      <c r="AL5262" s="8" t="s">
        <v>1739</v>
      </c>
    </row>
    <row r="5263" spans="1:38" hidden="1" x14ac:dyDescent="0.2">
      <c r="A5263" s="4">
        <v>2174</v>
      </c>
      <c r="B5263" s="4">
        <v>1</v>
      </c>
      <c r="C5263" s="5" t="s">
        <v>1741</v>
      </c>
      <c r="D5263" s="5" t="s">
        <v>1740</v>
      </c>
      <c r="E5263" s="4">
        <v>1983</v>
      </c>
      <c r="F5263" s="5" t="s">
        <v>227</v>
      </c>
      <c r="G5263" s="6">
        <v>0.10563380281690141</v>
      </c>
      <c r="H5263" s="7">
        <v>15</v>
      </c>
      <c r="L5263" s="5" t="s">
        <v>43</v>
      </c>
      <c r="N5263" s="4">
        <v>1976</v>
      </c>
      <c r="O5263" s="5" t="s">
        <v>1518</v>
      </c>
      <c r="S5263" s="5" t="s">
        <v>852</v>
      </c>
      <c r="U5263" s="5" t="s">
        <v>147</v>
      </c>
      <c r="V5263" s="7">
        <v>3000</v>
      </c>
      <c r="W5263" s="7" t="s">
        <v>133</v>
      </c>
      <c r="X5263" s="5" t="s">
        <v>153</v>
      </c>
      <c r="Y5263" s="5" t="s">
        <v>152</v>
      </c>
      <c r="Z5263" s="5" t="s">
        <v>20</v>
      </c>
      <c r="AA5263" s="5" t="s">
        <v>1742</v>
      </c>
      <c r="AB5263" s="5" t="s">
        <v>105</v>
      </c>
      <c r="AC5263" s="5" t="s">
        <v>506</v>
      </c>
      <c r="AE5263" s="5" t="s">
        <v>59</v>
      </c>
      <c r="AF5263" s="11"/>
      <c r="AG5263" s="11"/>
      <c r="AI5263" s="5" t="s">
        <v>1545</v>
      </c>
      <c r="AJ5263" s="8" t="s">
        <v>59</v>
      </c>
      <c r="AK5263" s="8" t="s">
        <v>59</v>
      </c>
    </row>
    <row r="5264" spans="1:38" hidden="1" x14ac:dyDescent="0.2">
      <c r="A5264" s="4">
        <v>2174</v>
      </c>
      <c r="B5264" s="4">
        <v>2</v>
      </c>
      <c r="C5264" s="5" t="s">
        <v>1741</v>
      </c>
      <c r="D5264" s="5" t="s">
        <v>1740</v>
      </c>
      <c r="E5264" s="4">
        <v>1983</v>
      </c>
      <c r="F5264" s="5" t="s">
        <v>227</v>
      </c>
      <c r="G5264" s="6">
        <v>4.2253521126760563E-2</v>
      </c>
      <c r="H5264" s="7">
        <v>6</v>
      </c>
      <c r="L5264" s="5" t="s">
        <v>665</v>
      </c>
      <c r="N5264" s="4">
        <v>1976</v>
      </c>
      <c r="O5264" s="5" t="s">
        <v>1518</v>
      </c>
      <c r="S5264" s="5" t="s">
        <v>852</v>
      </c>
      <c r="U5264" s="5" t="s">
        <v>147</v>
      </c>
      <c r="V5264" s="7">
        <v>3000</v>
      </c>
      <c r="W5264" s="7" t="s">
        <v>133</v>
      </c>
      <c r="X5264" s="5" t="s">
        <v>153</v>
      </c>
      <c r="Y5264" s="5" t="s">
        <v>152</v>
      </c>
      <c r="Z5264" s="5" t="s">
        <v>20</v>
      </c>
      <c r="AA5264" s="5" t="s">
        <v>1742</v>
      </c>
      <c r="AB5264" s="5" t="s">
        <v>105</v>
      </c>
      <c r="AC5264" s="5" t="s">
        <v>506</v>
      </c>
      <c r="AE5264" s="5" t="s">
        <v>59</v>
      </c>
      <c r="AF5264" s="11"/>
      <c r="AG5264" s="11"/>
      <c r="AI5264" s="5" t="s">
        <v>1545</v>
      </c>
      <c r="AJ5264" s="8" t="s">
        <v>59</v>
      </c>
      <c r="AK5264" s="8" t="s">
        <v>59</v>
      </c>
    </row>
    <row r="5265" spans="1:38" hidden="1" x14ac:dyDescent="0.2">
      <c r="A5265" s="4">
        <v>2174</v>
      </c>
      <c r="B5265" s="4">
        <v>3</v>
      </c>
      <c r="C5265" s="5" t="s">
        <v>1741</v>
      </c>
      <c r="D5265" s="5" t="s">
        <v>1740</v>
      </c>
      <c r="E5265" s="4">
        <v>1983</v>
      </c>
      <c r="F5265" s="5" t="s">
        <v>227</v>
      </c>
      <c r="G5265" s="6">
        <v>7.0422535211267607E-3</v>
      </c>
      <c r="H5265" s="7">
        <v>1</v>
      </c>
      <c r="L5265" s="5" t="s">
        <v>666</v>
      </c>
      <c r="N5265" s="4">
        <v>1976</v>
      </c>
      <c r="O5265" s="5" t="s">
        <v>1518</v>
      </c>
      <c r="S5265" s="5" t="s">
        <v>852</v>
      </c>
      <c r="U5265" s="5" t="s">
        <v>147</v>
      </c>
      <c r="V5265" s="7">
        <v>3000</v>
      </c>
      <c r="W5265" s="7" t="s">
        <v>133</v>
      </c>
      <c r="X5265" s="5" t="s">
        <v>153</v>
      </c>
      <c r="Y5265" s="5" t="s">
        <v>152</v>
      </c>
      <c r="Z5265" s="5" t="s">
        <v>20</v>
      </c>
      <c r="AA5265" s="5" t="s">
        <v>1742</v>
      </c>
      <c r="AB5265" s="5" t="s">
        <v>105</v>
      </c>
      <c r="AC5265" s="5" t="s">
        <v>506</v>
      </c>
      <c r="AE5265" s="5" t="s">
        <v>59</v>
      </c>
      <c r="AF5265" s="11"/>
      <c r="AG5265" s="11"/>
      <c r="AI5265" s="5" t="s">
        <v>1545</v>
      </c>
      <c r="AJ5265" s="8" t="s">
        <v>59</v>
      </c>
      <c r="AK5265" s="8" t="s">
        <v>59</v>
      </c>
    </row>
    <row r="5266" spans="1:38" hidden="1" x14ac:dyDescent="0.2">
      <c r="A5266" s="4">
        <v>2174</v>
      </c>
      <c r="B5266" s="4">
        <v>4</v>
      </c>
      <c r="C5266" s="5" t="s">
        <v>1741</v>
      </c>
      <c r="D5266" s="5" t="s">
        <v>1740</v>
      </c>
      <c r="E5266" s="4">
        <v>1983</v>
      </c>
      <c r="F5266" s="5" t="s">
        <v>227</v>
      </c>
      <c r="G5266" s="6">
        <v>3.5211267605633804E-2</v>
      </c>
      <c r="H5266" s="7">
        <v>5</v>
      </c>
      <c r="L5266" s="5" t="s">
        <v>667</v>
      </c>
      <c r="N5266" s="4">
        <v>1976</v>
      </c>
      <c r="O5266" s="5" t="s">
        <v>1518</v>
      </c>
      <c r="S5266" s="5" t="s">
        <v>852</v>
      </c>
      <c r="U5266" s="5" t="s">
        <v>147</v>
      </c>
      <c r="V5266" s="7">
        <v>3000</v>
      </c>
      <c r="W5266" s="7" t="s">
        <v>133</v>
      </c>
      <c r="X5266" s="5" t="s">
        <v>153</v>
      </c>
      <c r="Y5266" s="5" t="s">
        <v>152</v>
      </c>
      <c r="Z5266" s="5" t="s">
        <v>20</v>
      </c>
      <c r="AA5266" s="5" t="s">
        <v>1742</v>
      </c>
      <c r="AB5266" s="5" t="s">
        <v>105</v>
      </c>
      <c r="AC5266" s="5" t="s">
        <v>506</v>
      </c>
      <c r="AE5266" s="5" t="s">
        <v>59</v>
      </c>
      <c r="AF5266" s="11"/>
      <c r="AG5266" s="11"/>
      <c r="AI5266" s="5" t="s">
        <v>1545</v>
      </c>
      <c r="AJ5266" s="8" t="s">
        <v>59</v>
      </c>
      <c r="AK5266" s="8" t="s">
        <v>59</v>
      </c>
    </row>
    <row r="5267" spans="1:38" hidden="1" x14ac:dyDescent="0.2">
      <c r="A5267" s="4">
        <v>2174</v>
      </c>
      <c r="B5267" s="4">
        <v>5</v>
      </c>
      <c r="C5267" s="5" t="s">
        <v>1741</v>
      </c>
      <c r="D5267" s="5" t="s">
        <v>1740</v>
      </c>
      <c r="E5267" s="4">
        <v>1983</v>
      </c>
      <c r="F5267" s="5" t="s">
        <v>227</v>
      </c>
      <c r="G5267" s="6">
        <v>3.5211267605633804E-2</v>
      </c>
      <c r="H5267" s="7">
        <v>5</v>
      </c>
      <c r="L5267" s="5" t="s">
        <v>668</v>
      </c>
      <c r="N5267" s="4">
        <v>1976</v>
      </c>
      <c r="O5267" s="5" t="s">
        <v>1518</v>
      </c>
      <c r="S5267" s="5" t="s">
        <v>852</v>
      </c>
      <c r="U5267" s="5" t="s">
        <v>147</v>
      </c>
      <c r="V5267" s="7">
        <v>3000</v>
      </c>
      <c r="W5267" s="7" t="s">
        <v>133</v>
      </c>
      <c r="X5267" s="5" t="s">
        <v>153</v>
      </c>
      <c r="Y5267" s="5" t="s">
        <v>152</v>
      </c>
      <c r="Z5267" s="5" t="s">
        <v>20</v>
      </c>
      <c r="AA5267" s="5" t="s">
        <v>1742</v>
      </c>
      <c r="AB5267" s="5" t="s">
        <v>105</v>
      </c>
      <c r="AC5267" s="5" t="s">
        <v>506</v>
      </c>
      <c r="AE5267" s="5" t="s">
        <v>59</v>
      </c>
      <c r="AF5267" s="11"/>
      <c r="AG5267" s="11"/>
      <c r="AI5267" s="5" t="s">
        <v>1545</v>
      </c>
      <c r="AJ5267" s="8" t="s">
        <v>59</v>
      </c>
      <c r="AK5267" s="8" t="s">
        <v>59</v>
      </c>
    </row>
    <row r="5268" spans="1:38" hidden="1" x14ac:dyDescent="0.2">
      <c r="A5268" s="4">
        <v>2174</v>
      </c>
      <c r="B5268" s="4">
        <v>6</v>
      </c>
      <c r="C5268" s="5" t="s">
        <v>1741</v>
      </c>
      <c r="D5268" s="5" t="s">
        <v>1740</v>
      </c>
      <c r="E5268" s="4">
        <v>1983</v>
      </c>
      <c r="F5268" s="5" t="s">
        <v>227</v>
      </c>
      <c r="G5268" s="6">
        <v>6.3380281690140844E-2</v>
      </c>
      <c r="H5268" s="7">
        <v>9</v>
      </c>
      <c r="L5268" s="5" t="s">
        <v>669</v>
      </c>
      <c r="N5268" s="4">
        <v>1976</v>
      </c>
      <c r="O5268" s="5" t="s">
        <v>1518</v>
      </c>
      <c r="S5268" s="5" t="s">
        <v>852</v>
      </c>
      <c r="U5268" s="5" t="s">
        <v>147</v>
      </c>
      <c r="V5268" s="7">
        <v>3000</v>
      </c>
      <c r="W5268" s="7" t="s">
        <v>133</v>
      </c>
      <c r="X5268" s="5" t="s">
        <v>153</v>
      </c>
      <c r="Y5268" s="5" t="s">
        <v>152</v>
      </c>
      <c r="Z5268" s="5" t="s">
        <v>20</v>
      </c>
      <c r="AA5268" s="5" t="s">
        <v>1742</v>
      </c>
      <c r="AB5268" s="5" t="s">
        <v>105</v>
      </c>
      <c r="AC5268" s="5" t="s">
        <v>506</v>
      </c>
      <c r="AE5268" s="5" t="s">
        <v>59</v>
      </c>
      <c r="AF5268" s="11"/>
      <c r="AG5268" s="11"/>
      <c r="AI5268" s="5" t="s">
        <v>1545</v>
      </c>
      <c r="AJ5268" s="8" t="s">
        <v>59</v>
      </c>
      <c r="AK5268" s="8" t="s">
        <v>59</v>
      </c>
    </row>
    <row r="5269" spans="1:38" hidden="1" x14ac:dyDescent="0.2">
      <c r="A5269" s="4">
        <v>2174</v>
      </c>
      <c r="B5269" s="4">
        <v>7</v>
      </c>
      <c r="C5269" s="5" t="s">
        <v>1741</v>
      </c>
      <c r="D5269" s="5" t="s">
        <v>1740</v>
      </c>
      <c r="E5269" s="4">
        <v>1983</v>
      </c>
      <c r="F5269" s="5" t="s">
        <v>227</v>
      </c>
      <c r="G5269" s="6">
        <v>5.6338028169014086E-2</v>
      </c>
      <c r="H5269" s="7">
        <v>8</v>
      </c>
      <c r="L5269" s="5" t="s">
        <v>670</v>
      </c>
      <c r="N5269" s="4">
        <v>1976</v>
      </c>
      <c r="O5269" s="5" t="s">
        <v>1518</v>
      </c>
      <c r="S5269" s="5" t="s">
        <v>852</v>
      </c>
      <c r="U5269" s="5" t="s">
        <v>147</v>
      </c>
      <c r="V5269" s="7">
        <v>3000</v>
      </c>
      <c r="W5269" s="7" t="s">
        <v>133</v>
      </c>
      <c r="X5269" s="5" t="s">
        <v>153</v>
      </c>
      <c r="Y5269" s="5" t="s">
        <v>152</v>
      </c>
      <c r="Z5269" s="5" t="s">
        <v>20</v>
      </c>
      <c r="AA5269" s="5" t="s">
        <v>1742</v>
      </c>
      <c r="AB5269" s="5" t="s">
        <v>105</v>
      </c>
      <c r="AC5269" s="5" t="s">
        <v>506</v>
      </c>
      <c r="AE5269" s="5" t="s">
        <v>59</v>
      </c>
      <c r="AF5269" s="11"/>
      <c r="AG5269" s="11"/>
      <c r="AI5269" s="5" t="s">
        <v>1545</v>
      </c>
      <c r="AJ5269" s="8" t="s">
        <v>59</v>
      </c>
      <c r="AK5269" s="8" t="s">
        <v>59</v>
      </c>
    </row>
    <row r="5270" spans="1:38" hidden="1" x14ac:dyDescent="0.2">
      <c r="A5270" s="4">
        <v>2174</v>
      </c>
      <c r="B5270" s="4">
        <v>8</v>
      </c>
      <c r="C5270" s="5" t="s">
        <v>1741</v>
      </c>
      <c r="D5270" s="5" t="s">
        <v>1740</v>
      </c>
      <c r="E5270" s="4">
        <v>1983</v>
      </c>
      <c r="F5270" s="5" t="s">
        <v>227</v>
      </c>
      <c r="G5270" s="6">
        <v>6.3380281690140844E-2</v>
      </c>
      <c r="H5270" s="7">
        <v>9</v>
      </c>
      <c r="L5270" s="5" t="s">
        <v>671</v>
      </c>
      <c r="N5270" s="4">
        <v>1976</v>
      </c>
      <c r="O5270" s="5" t="s">
        <v>1518</v>
      </c>
      <c r="S5270" s="5" t="s">
        <v>852</v>
      </c>
      <c r="U5270" s="5" t="s">
        <v>147</v>
      </c>
      <c r="V5270" s="7">
        <v>3000</v>
      </c>
      <c r="W5270" s="7" t="s">
        <v>133</v>
      </c>
      <c r="X5270" s="5" t="s">
        <v>153</v>
      </c>
      <c r="Y5270" s="5" t="s">
        <v>152</v>
      </c>
      <c r="Z5270" s="5" t="s">
        <v>20</v>
      </c>
      <c r="AA5270" s="5" t="s">
        <v>1742</v>
      </c>
      <c r="AB5270" s="5" t="s">
        <v>105</v>
      </c>
      <c r="AC5270" s="5" t="s">
        <v>506</v>
      </c>
      <c r="AE5270" s="5" t="s">
        <v>59</v>
      </c>
      <c r="AF5270" s="11"/>
      <c r="AG5270" s="11"/>
      <c r="AI5270" s="5" t="s">
        <v>1545</v>
      </c>
      <c r="AJ5270" s="8" t="s">
        <v>59</v>
      </c>
      <c r="AK5270" s="8" t="s">
        <v>59</v>
      </c>
    </row>
    <row r="5271" spans="1:38" hidden="1" x14ac:dyDescent="0.2">
      <c r="A5271" s="4">
        <v>2174</v>
      </c>
      <c r="B5271" s="4">
        <v>9</v>
      </c>
      <c r="C5271" s="5" t="s">
        <v>1741</v>
      </c>
      <c r="D5271" s="5" t="s">
        <v>1740</v>
      </c>
      <c r="E5271" s="4">
        <v>1983</v>
      </c>
      <c r="F5271" s="5" t="s">
        <v>227</v>
      </c>
      <c r="G5271" s="6">
        <v>7.0422535211267609E-2</v>
      </c>
      <c r="H5271" s="7">
        <v>10</v>
      </c>
      <c r="L5271" s="5" t="s">
        <v>672</v>
      </c>
      <c r="N5271" s="4">
        <v>1976</v>
      </c>
      <c r="O5271" s="5" t="s">
        <v>1518</v>
      </c>
      <c r="S5271" s="5" t="s">
        <v>852</v>
      </c>
      <c r="U5271" s="5" t="s">
        <v>147</v>
      </c>
      <c r="V5271" s="7">
        <v>3000</v>
      </c>
      <c r="W5271" s="7" t="s">
        <v>133</v>
      </c>
      <c r="X5271" s="5" t="s">
        <v>153</v>
      </c>
      <c r="Y5271" s="5" t="s">
        <v>152</v>
      </c>
      <c r="Z5271" s="5" t="s">
        <v>20</v>
      </c>
      <c r="AA5271" s="5" t="s">
        <v>1742</v>
      </c>
      <c r="AB5271" s="5" t="s">
        <v>105</v>
      </c>
      <c r="AC5271" s="5" t="s">
        <v>506</v>
      </c>
      <c r="AE5271" s="5" t="s">
        <v>59</v>
      </c>
      <c r="AF5271" s="11"/>
      <c r="AG5271" s="11"/>
      <c r="AI5271" s="5" t="s">
        <v>1545</v>
      </c>
      <c r="AJ5271" s="8" t="s">
        <v>59</v>
      </c>
      <c r="AK5271" s="8" t="s">
        <v>59</v>
      </c>
    </row>
    <row r="5272" spans="1:38" hidden="1" x14ac:dyDescent="0.2">
      <c r="A5272" s="4">
        <v>2174</v>
      </c>
      <c r="B5272" s="4">
        <v>10</v>
      </c>
      <c r="C5272" s="5" t="s">
        <v>1741</v>
      </c>
      <c r="D5272" s="5" t="s">
        <v>1740</v>
      </c>
      <c r="E5272" s="4">
        <v>1983</v>
      </c>
      <c r="F5272" s="5" t="s">
        <v>227</v>
      </c>
      <c r="G5272" s="6">
        <v>0.11971830985915492</v>
      </c>
      <c r="H5272" s="7">
        <v>17</v>
      </c>
      <c r="L5272" s="5" t="s">
        <v>691</v>
      </c>
      <c r="N5272" s="4">
        <v>1976</v>
      </c>
      <c r="O5272" s="5" t="s">
        <v>1518</v>
      </c>
      <c r="S5272" s="5" t="s">
        <v>852</v>
      </c>
      <c r="U5272" s="5" t="s">
        <v>147</v>
      </c>
      <c r="V5272" s="7">
        <v>3000</v>
      </c>
      <c r="W5272" s="7" t="s">
        <v>133</v>
      </c>
      <c r="X5272" s="5" t="s">
        <v>153</v>
      </c>
      <c r="Y5272" s="5" t="s">
        <v>152</v>
      </c>
      <c r="Z5272" s="5" t="s">
        <v>20</v>
      </c>
      <c r="AA5272" s="5" t="s">
        <v>1742</v>
      </c>
      <c r="AB5272" s="5" t="s">
        <v>105</v>
      </c>
      <c r="AC5272" s="5" t="s">
        <v>506</v>
      </c>
      <c r="AE5272" s="5" t="s">
        <v>59</v>
      </c>
      <c r="AF5272" s="11"/>
      <c r="AG5272" s="11"/>
      <c r="AI5272" s="5" t="s">
        <v>1545</v>
      </c>
      <c r="AJ5272" s="8" t="s">
        <v>59</v>
      </c>
      <c r="AK5272" s="8" t="s">
        <v>59</v>
      </c>
    </row>
    <row r="5273" spans="1:38" hidden="1" x14ac:dyDescent="0.2">
      <c r="A5273" s="4">
        <v>2174</v>
      </c>
      <c r="B5273" s="4">
        <v>11</v>
      </c>
      <c r="C5273" s="5" t="s">
        <v>1741</v>
      </c>
      <c r="D5273" s="5" t="s">
        <v>1740</v>
      </c>
      <c r="E5273" s="4">
        <v>1983</v>
      </c>
      <c r="F5273" s="5" t="s">
        <v>227</v>
      </c>
      <c r="G5273" s="6">
        <v>0.14084507042253522</v>
      </c>
      <c r="H5273" s="7">
        <v>20</v>
      </c>
      <c r="L5273" s="5" t="s">
        <v>692</v>
      </c>
      <c r="N5273" s="4">
        <v>1976</v>
      </c>
      <c r="O5273" s="5" t="s">
        <v>1518</v>
      </c>
      <c r="S5273" s="5" t="s">
        <v>852</v>
      </c>
      <c r="U5273" s="5" t="s">
        <v>147</v>
      </c>
      <c r="V5273" s="7">
        <v>3000</v>
      </c>
      <c r="W5273" s="7" t="s">
        <v>133</v>
      </c>
      <c r="X5273" s="5" t="s">
        <v>153</v>
      </c>
      <c r="Y5273" s="5" t="s">
        <v>152</v>
      </c>
      <c r="Z5273" s="5" t="s">
        <v>20</v>
      </c>
      <c r="AA5273" s="5" t="s">
        <v>1742</v>
      </c>
      <c r="AB5273" s="5" t="s">
        <v>105</v>
      </c>
      <c r="AC5273" s="5" t="s">
        <v>506</v>
      </c>
      <c r="AE5273" s="5" t="s">
        <v>59</v>
      </c>
      <c r="AF5273" s="11"/>
      <c r="AG5273" s="11"/>
      <c r="AI5273" s="5" t="s">
        <v>1545</v>
      </c>
      <c r="AJ5273" s="8" t="s">
        <v>59</v>
      </c>
      <c r="AK5273" s="8" t="s">
        <v>59</v>
      </c>
    </row>
    <row r="5274" spans="1:38" hidden="1" x14ac:dyDescent="0.2">
      <c r="A5274" s="4">
        <v>2174</v>
      </c>
      <c r="B5274" s="4">
        <v>12</v>
      </c>
      <c r="C5274" s="5" t="s">
        <v>1741</v>
      </c>
      <c r="D5274" s="5" t="s">
        <v>1740</v>
      </c>
      <c r="E5274" s="4">
        <v>1983</v>
      </c>
      <c r="F5274" s="5" t="s">
        <v>227</v>
      </c>
      <c r="G5274" s="6">
        <v>0.26056338028169013</v>
      </c>
      <c r="H5274" s="7">
        <v>37</v>
      </c>
      <c r="L5274" s="5" t="s">
        <v>937</v>
      </c>
      <c r="N5274" s="4">
        <v>1976</v>
      </c>
      <c r="O5274" s="5" t="s">
        <v>1518</v>
      </c>
      <c r="S5274" s="5" t="s">
        <v>852</v>
      </c>
      <c r="U5274" s="5" t="s">
        <v>147</v>
      </c>
      <c r="V5274" s="7">
        <v>3000</v>
      </c>
      <c r="W5274" s="7" t="s">
        <v>133</v>
      </c>
      <c r="X5274" s="5" t="s">
        <v>153</v>
      </c>
      <c r="Y5274" s="5" t="s">
        <v>152</v>
      </c>
      <c r="Z5274" s="5" t="s">
        <v>20</v>
      </c>
      <c r="AA5274" s="5" t="s">
        <v>1742</v>
      </c>
      <c r="AB5274" s="5" t="s">
        <v>105</v>
      </c>
      <c r="AC5274" s="5" t="s">
        <v>506</v>
      </c>
      <c r="AE5274" s="5" t="s">
        <v>59</v>
      </c>
      <c r="AF5274" s="11"/>
      <c r="AG5274" s="11"/>
      <c r="AI5274" s="5" t="s">
        <v>1545</v>
      </c>
      <c r="AJ5274" s="8" t="s">
        <v>59</v>
      </c>
      <c r="AK5274" s="8" t="s">
        <v>59</v>
      </c>
    </row>
    <row r="5275" spans="1:38" hidden="1" x14ac:dyDescent="0.2">
      <c r="A5275" s="4">
        <v>111</v>
      </c>
      <c r="B5275" s="4">
        <v>1</v>
      </c>
      <c r="C5275" s="5" t="s">
        <v>1743</v>
      </c>
      <c r="D5275" s="5" t="s">
        <v>1744</v>
      </c>
      <c r="E5275" s="4">
        <v>2000</v>
      </c>
      <c r="F5275" s="5" t="s">
        <v>227</v>
      </c>
      <c r="G5275" s="6">
        <v>0.34</v>
      </c>
      <c r="H5275" s="7">
        <f>ROUND(G5275*94,0)</f>
        <v>32</v>
      </c>
      <c r="L5275" s="5" t="s">
        <v>60</v>
      </c>
      <c r="N5275" s="4">
        <v>1995</v>
      </c>
      <c r="O5275" s="5" t="s">
        <v>1524</v>
      </c>
      <c r="P5275" s="5" t="s">
        <v>652</v>
      </c>
      <c r="Q5275" s="5" t="s">
        <v>1329</v>
      </c>
      <c r="S5275" s="5" t="s">
        <v>1745</v>
      </c>
      <c r="U5275" s="5" t="s">
        <v>1746</v>
      </c>
      <c r="X5275" s="5" t="s">
        <v>1747</v>
      </c>
      <c r="Y5275" s="5" t="s">
        <v>1748</v>
      </c>
      <c r="Z5275" s="5" t="s">
        <v>20</v>
      </c>
      <c r="AB5275" s="5" t="s">
        <v>105</v>
      </c>
      <c r="AC5275" s="5" t="s">
        <v>946</v>
      </c>
      <c r="AF5275" s="11"/>
      <c r="AG5275" s="11"/>
      <c r="AI5275" s="5" t="s">
        <v>339</v>
      </c>
      <c r="AJ5275" s="8" t="s">
        <v>59</v>
      </c>
      <c r="AK5275" s="8" t="s">
        <v>114</v>
      </c>
    </row>
    <row r="5276" spans="1:38" hidden="1" x14ac:dyDescent="0.2">
      <c r="A5276" s="4">
        <v>111</v>
      </c>
      <c r="B5276" s="4">
        <v>2</v>
      </c>
      <c r="C5276" s="5" t="s">
        <v>1743</v>
      </c>
      <c r="D5276" s="5" t="s">
        <v>1744</v>
      </c>
      <c r="E5276" s="4">
        <v>2000</v>
      </c>
      <c r="F5276" s="5" t="s">
        <v>227</v>
      </c>
      <c r="G5276" s="6">
        <v>0.32</v>
      </c>
      <c r="H5276" s="7">
        <f>ROUND(G5276*94,0)</f>
        <v>30</v>
      </c>
      <c r="L5276" s="5" t="s">
        <v>495</v>
      </c>
      <c r="N5276" s="4">
        <v>1995</v>
      </c>
      <c r="O5276" s="5" t="s">
        <v>1524</v>
      </c>
      <c r="P5276" s="5" t="s">
        <v>652</v>
      </c>
      <c r="Q5276" s="5" t="s">
        <v>1329</v>
      </c>
      <c r="S5276" s="5" t="s">
        <v>1745</v>
      </c>
      <c r="U5276" s="5" t="s">
        <v>1746</v>
      </c>
      <c r="X5276" s="5" t="s">
        <v>1747</v>
      </c>
      <c r="Y5276" s="5" t="s">
        <v>1748</v>
      </c>
      <c r="Z5276" s="5" t="s">
        <v>20</v>
      </c>
      <c r="AB5276" s="5" t="s">
        <v>105</v>
      </c>
      <c r="AC5276" s="5" t="s">
        <v>946</v>
      </c>
      <c r="AF5276" s="11"/>
      <c r="AG5276" s="11"/>
      <c r="AI5276" s="5" t="s">
        <v>339</v>
      </c>
      <c r="AJ5276" s="8" t="s">
        <v>59</v>
      </c>
      <c r="AK5276" s="8" t="s">
        <v>114</v>
      </c>
    </row>
    <row r="5277" spans="1:38" hidden="1" x14ac:dyDescent="0.2">
      <c r="A5277" s="4">
        <v>111</v>
      </c>
      <c r="B5277" s="4">
        <v>3</v>
      </c>
      <c r="C5277" s="5" t="s">
        <v>1743</v>
      </c>
      <c r="D5277" s="5" t="s">
        <v>1744</v>
      </c>
      <c r="E5277" s="4">
        <v>2000</v>
      </c>
      <c r="F5277" s="5" t="s">
        <v>227</v>
      </c>
      <c r="G5277" s="6">
        <v>0.2</v>
      </c>
      <c r="H5277" s="7">
        <f>ROUND(G5277*94,0)</f>
        <v>19</v>
      </c>
      <c r="L5277" s="5" t="s">
        <v>1933</v>
      </c>
      <c r="N5277" s="4">
        <v>1995</v>
      </c>
      <c r="O5277" s="5" t="s">
        <v>1524</v>
      </c>
      <c r="P5277" s="5" t="s">
        <v>652</v>
      </c>
      <c r="Q5277" s="5" t="s">
        <v>1329</v>
      </c>
      <c r="S5277" s="5" t="s">
        <v>1745</v>
      </c>
      <c r="U5277" s="5" t="s">
        <v>1746</v>
      </c>
      <c r="X5277" s="5" t="s">
        <v>1747</v>
      </c>
      <c r="Y5277" s="5" t="s">
        <v>1748</v>
      </c>
      <c r="Z5277" s="5" t="s">
        <v>20</v>
      </c>
      <c r="AB5277" s="5" t="s">
        <v>105</v>
      </c>
      <c r="AC5277" s="5" t="s">
        <v>946</v>
      </c>
      <c r="AF5277" s="11"/>
      <c r="AG5277" s="11"/>
      <c r="AI5277" s="5" t="s">
        <v>339</v>
      </c>
      <c r="AJ5277" s="8" t="s">
        <v>59</v>
      </c>
      <c r="AK5277" s="8" t="s">
        <v>114</v>
      </c>
    </row>
    <row r="5278" spans="1:38" hidden="1" x14ac:dyDescent="0.2">
      <c r="A5278" s="4">
        <v>111</v>
      </c>
      <c r="B5278" s="4">
        <v>4</v>
      </c>
      <c r="C5278" s="5" t="s">
        <v>1743</v>
      </c>
      <c r="D5278" s="5" t="s">
        <v>1744</v>
      </c>
      <c r="E5278" s="4">
        <v>2000</v>
      </c>
      <c r="F5278" s="5" t="s">
        <v>227</v>
      </c>
      <c r="G5278" s="6">
        <v>0.14000000000000001</v>
      </c>
      <c r="H5278" s="7">
        <f>ROUND(G5278*94,0)</f>
        <v>13</v>
      </c>
      <c r="L5278" s="5" t="s">
        <v>375</v>
      </c>
      <c r="N5278" s="4">
        <v>1995</v>
      </c>
      <c r="O5278" s="5" t="s">
        <v>1524</v>
      </c>
      <c r="P5278" s="5" t="s">
        <v>652</v>
      </c>
      <c r="Q5278" s="5" t="s">
        <v>1329</v>
      </c>
      <c r="S5278" s="5" t="s">
        <v>1745</v>
      </c>
      <c r="U5278" s="5" t="s">
        <v>1746</v>
      </c>
      <c r="X5278" s="5" t="s">
        <v>1747</v>
      </c>
      <c r="Y5278" s="5" t="s">
        <v>1748</v>
      </c>
      <c r="Z5278" s="5" t="s">
        <v>20</v>
      </c>
      <c r="AB5278" s="5" t="s">
        <v>105</v>
      </c>
      <c r="AC5278" s="5" t="s">
        <v>946</v>
      </c>
      <c r="AF5278" s="11"/>
      <c r="AG5278" s="11"/>
      <c r="AI5278" s="5" t="s">
        <v>339</v>
      </c>
      <c r="AJ5278" s="8" t="s">
        <v>59</v>
      </c>
      <c r="AK5278" s="8" t="s">
        <v>114</v>
      </c>
    </row>
    <row r="5279" spans="1:38" hidden="1" x14ac:dyDescent="0.2">
      <c r="A5279" s="4">
        <v>812</v>
      </c>
      <c r="B5279" s="4">
        <v>1</v>
      </c>
      <c r="C5279" s="5" t="s">
        <v>1749</v>
      </c>
      <c r="D5279" s="5" t="s">
        <v>1750</v>
      </c>
      <c r="E5279" s="4">
        <v>1962</v>
      </c>
      <c r="F5279" s="5" t="s">
        <v>85</v>
      </c>
      <c r="G5279" s="6">
        <v>12000</v>
      </c>
      <c r="N5279" s="4">
        <v>1959</v>
      </c>
      <c r="O5279" s="5" t="s">
        <v>1751</v>
      </c>
      <c r="S5279" s="5" t="s">
        <v>1347</v>
      </c>
      <c r="X5279" s="5" t="s">
        <v>190</v>
      </c>
      <c r="Y5279" s="5" t="s">
        <v>191</v>
      </c>
      <c r="Z5279" s="5" t="s">
        <v>20</v>
      </c>
      <c r="AB5279" s="5" t="s">
        <v>151</v>
      </c>
      <c r="AC5279" s="5" t="s">
        <v>1752</v>
      </c>
      <c r="AI5279" s="5" t="s">
        <v>94</v>
      </c>
      <c r="AJ5279" s="8" t="s">
        <v>59</v>
      </c>
      <c r="AK5279" s="8" t="s">
        <v>59</v>
      </c>
      <c r="AL5279" s="8" t="s">
        <v>264</v>
      </c>
    </row>
    <row r="5280" spans="1:38" hidden="1" x14ac:dyDescent="0.2">
      <c r="A5280" s="4">
        <v>812</v>
      </c>
      <c r="B5280" s="4">
        <v>2</v>
      </c>
      <c r="C5280" s="5" t="s">
        <v>1749</v>
      </c>
      <c r="D5280" s="5" t="s">
        <v>1750</v>
      </c>
      <c r="E5280" s="4">
        <v>1962</v>
      </c>
      <c r="F5280" s="5" t="s">
        <v>85</v>
      </c>
      <c r="G5280" s="6">
        <v>630</v>
      </c>
      <c r="N5280" s="4">
        <v>1959</v>
      </c>
      <c r="O5280" s="5" t="s">
        <v>1751</v>
      </c>
      <c r="S5280" s="5" t="s">
        <v>1754</v>
      </c>
      <c r="X5280" s="5" t="s">
        <v>190</v>
      </c>
      <c r="Y5280" s="5" t="s">
        <v>191</v>
      </c>
      <c r="Z5280" s="5" t="s">
        <v>20</v>
      </c>
      <c r="AB5280" s="5" t="s">
        <v>151</v>
      </c>
      <c r="AC5280" s="5" t="s">
        <v>1752</v>
      </c>
      <c r="AI5280" s="5" t="s">
        <v>94</v>
      </c>
      <c r="AJ5280" s="8" t="s">
        <v>59</v>
      </c>
      <c r="AK5280" s="8" t="s">
        <v>59</v>
      </c>
      <c r="AL5280" s="8" t="s">
        <v>264</v>
      </c>
    </row>
    <row r="5281" spans="1:38" hidden="1" x14ac:dyDescent="0.2">
      <c r="A5281" s="4">
        <v>812</v>
      </c>
      <c r="B5281" s="4">
        <v>3</v>
      </c>
      <c r="C5281" s="5" t="s">
        <v>1749</v>
      </c>
      <c r="D5281" s="5" t="s">
        <v>1750</v>
      </c>
      <c r="E5281" s="4">
        <v>1962</v>
      </c>
      <c r="F5281" s="5" t="s">
        <v>85</v>
      </c>
      <c r="G5281" s="6">
        <v>2500</v>
      </c>
      <c r="N5281" s="4">
        <v>1959</v>
      </c>
      <c r="O5281" s="5" t="s">
        <v>1751</v>
      </c>
      <c r="S5281" s="5" t="s">
        <v>1755</v>
      </c>
      <c r="X5281" s="5" t="s">
        <v>190</v>
      </c>
      <c r="Y5281" s="5" t="s">
        <v>191</v>
      </c>
      <c r="Z5281" s="5" t="s">
        <v>20</v>
      </c>
      <c r="AB5281" s="5" t="s">
        <v>151</v>
      </c>
      <c r="AC5281" s="5" t="s">
        <v>1752</v>
      </c>
      <c r="AI5281" s="5" t="s">
        <v>94</v>
      </c>
      <c r="AJ5281" s="8" t="s">
        <v>59</v>
      </c>
      <c r="AK5281" s="8" t="s">
        <v>59</v>
      </c>
      <c r="AL5281" s="8" t="s">
        <v>264</v>
      </c>
    </row>
    <row r="5282" spans="1:38" hidden="1" x14ac:dyDescent="0.2">
      <c r="A5282" s="4">
        <v>812</v>
      </c>
      <c r="B5282" s="4">
        <v>4</v>
      </c>
      <c r="C5282" s="5" t="s">
        <v>1749</v>
      </c>
      <c r="D5282" s="5" t="s">
        <v>1750</v>
      </c>
      <c r="E5282" s="4">
        <v>1962</v>
      </c>
      <c r="F5282" s="5" t="s">
        <v>85</v>
      </c>
      <c r="G5282" s="6">
        <v>600</v>
      </c>
      <c r="N5282" s="4">
        <v>1959</v>
      </c>
      <c r="O5282" s="5" t="s">
        <v>1751</v>
      </c>
      <c r="S5282" s="5" t="s">
        <v>1756</v>
      </c>
      <c r="X5282" s="5" t="s">
        <v>190</v>
      </c>
      <c r="Y5282" s="5" t="s">
        <v>191</v>
      </c>
      <c r="Z5282" s="5" t="s">
        <v>20</v>
      </c>
      <c r="AB5282" s="5" t="s">
        <v>151</v>
      </c>
      <c r="AC5282" s="5" t="s">
        <v>1752</v>
      </c>
      <c r="AI5282" s="5" t="s">
        <v>94</v>
      </c>
      <c r="AJ5282" s="8" t="s">
        <v>59</v>
      </c>
      <c r="AK5282" s="8" t="s">
        <v>59</v>
      </c>
      <c r="AL5282" s="8" t="s">
        <v>264</v>
      </c>
    </row>
    <row r="5283" spans="1:38" hidden="1" x14ac:dyDescent="0.2">
      <c r="A5283" s="4">
        <v>812</v>
      </c>
      <c r="B5283" s="4">
        <v>5</v>
      </c>
      <c r="C5283" s="5" t="s">
        <v>1749</v>
      </c>
      <c r="D5283" s="5" t="s">
        <v>1750</v>
      </c>
      <c r="E5283" s="4">
        <v>1962</v>
      </c>
      <c r="F5283" s="5" t="s">
        <v>85</v>
      </c>
      <c r="G5283" s="6">
        <v>70</v>
      </c>
      <c r="N5283" s="4">
        <v>1959</v>
      </c>
      <c r="O5283" s="5" t="s">
        <v>1751</v>
      </c>
      <c r="S5283" s="5" t="s">
        <v>1757</v>
      </c>
      <c r="X5283" s="5" t="s">
        <v>190</v>
      </c>
      <c r="Y5283" s="5" t="s">
        <v>191</v>
      </c>
      <c r="Z5283" s="5" t="s">
        <v>20</v>
      </c>
      <c r="AB5283" s="5" t="s">
        <v>151</v>
      </c>
      <c r="AC5283" s="5" t="s">
        <v>1752</v>
      </c>
      <c r="AI5283" s="5" t="s">
        <v>94</v>
      </c>
      <c r="AJ5283" s="8" t="s">
        <v>59</v>
      </c>
      <c r="AK5283" s="8" t="s">
        <v>59</v>
      </c>
      <c r="AL5283" s="8" t="s">
        <v>264</v>
      </c>
    </row>
    <row r="5284" spans="1:38" hidden="1" x14ac:dyDescent="0.2">
      <c r="A5284" s="4">
        <v>812</v>
      </c>
      <c r="B5284" s="4">
        <v>6</v>
      </c>
      <c r="C5284" s="5" t="s">
        <v>1749</v>
      </c>
      <c r="D5284" s="5" t="s">
        <v>1750</v>
      </c>
      <c r="E5284" s="4">
        <v>1962</v>
      </c>
      <c r="F5284" s="5" t="s">
        <v>85</v>
      </c>
      <c r="G5284" s="6">
        <v>2300</v>
      </c>
      <c r="N5284" s="4">
        <v>1959</v>
      </c>
      <c r="O5284" s="5" t="s">
        <v>1751</v>
      </c>
      <c r="S5284" s="5" t="s">
        <v>1758</v>
      </c>
      <c r="X5284" s="5" t="s">
        <v>190</v>
      </c>
      <c r="Y5284" s="5" t="s">
        <v>191</v>
      </c>
      <c r="Z5284" s="5" t="s">
        <v>20</v>
      </c>
      <c r="AB5284" s="5" t="s">
        <v>151</v>
      </c>
      <c r="AC5284" s="5" t="s">
        <v>1752</v>
      </c>
      <c r="AI5284" s="5" t="s">
        <v>94</v>
      </c>
      <c r="AJ5284" s="8" t="s">
        <v>59</v>
      </c>
      <c r="AK5284" s="8" t="s">
        <v>59</v>
      </c>
      <c r="AL5284" s="8" t="s">
        <v>264</v>
      </c>
    </row>
    <row r="5285" spans="1:38" hidden="1" x14ac:dyDescent="0.2">
      <c r="A5285" s="4">
        <v>812</v>
      </c>
      <c r="B5285" s="4">
        <v>7</v>
      </c>
      <c r="C5285" s="5" t="s">
        <v>1749</v>
      </c>
      <c r="D5285" s="5" t="s">
        <v>1750</v>
      </c>
      <c r="E5285" s="4">
        <v>1962</v>
      </c>
      <c r="F5285" s="5" t="s">
        <v>85</v>
      </c>
      <c r="G5285" s="6">
        <v>50</v>
      </c>
      <c r="N5285" s="4">
        <v>1959</v>
      </c>
      <c r="O5285" s="5" t="s">
        <v>1751</v>
      </c>
      <c r="S5285" s="5" t="s">
        <v>1759</v>
      </c>
      <c r="X5285" s="5" t="s">
        <v>190</v>
      </c>
      <c r="Y5285" s="5" t="s">
        <v>191</v>
      </c>
      <c r="Z5285" s="5" t="s">
        <v>20</v>
      </c>
      <c r="AB5285" s="5" t="s">
        <v>151</v>
      </c>
      <c r="AC5285" s="5" t="s">
        <v>1752</v>
      </c>
      <c r="AI5285" s="5" t="s">
        <v>94</v>
      </c>
      <c r="AJ5285" s="8" t="s">
        <v>59</v>
      </c>
      <c r="AK5285" s="8" t="s">
        <v>59</v>
      </c>
      <c r="AL5285" s="8" t="s">
        <v>264</v>
      </c>
    </row>
    <row r="5286" spans="1:38" hidden="1" x14ac:dyDescent="0.2">
      <c r="A5286" s="4">
        <v>812</v>
      </c>
      <c r="B5286" s="4">
        <v>8</v>
      </c>
      <c r="C5286" s="5" t="s">
        <v>1749</v>
      </c>
      <c r="D5286" s="5" t="s">
        <v>1750</v>
      </c>
      <c r="E5286" s="4">
        <v>1962</v>
      </c>
      <c r="F5286" s="5" t="s">
        <v>85</v>
      </c>
      <c r="G5286" s="6">
        <v>150</v>
      </c>
      <c r="N5286" s="4">
        <v>1959</v>
      </c>
      <c r="O5286" s="5" t="s">
        <v>1751</v>
      </c>
      <c r="S5286" s="5" t="s">
        <v>1760</v>
      </c>
      <c r="X5286" s="5" t="s">
        <v>190</v>
      </c>
      <c r="Y5286" s="5" t="s">
        <v>191</v>
      </c>
      <c r="Z5286" s="5" t="s">
        <v>20</v>
      </c>
      <c r="AB5286" s="5" t="s">
        <v>151</v>
      </c>
      <c r="AC5286" s="5" t="s">
        <v>1752</v>
      </c>
      <c r="AI5286" s="5" t="s">
        <v>94</v>
      </c>
      <c r="AJ5286" s="8" t="s">
        <v>59</v>
      </c>
      <c r="AK5286" s="8" t="s">
        <v>59</v>
      </c>
      <c r="AL5286" s="8" t="s">
        <v>264</v>
      </c>
    </row>
    <row r="5287" spans="1:38" hidden="1" x14ac:dyDescent="0.2">
      <c r="A5287" s="4">
        <v>812</v>
      </c>
      <c r="B5287" s="4">
        <v>9</v>
      </c>
      <c r="C5287" s="5" t="s">
        <v>1749</v>
      </c>
      <c r="D5287" s="5" t="s">
        <v>1750</v>
      </c>
      <c r="E5287" s="4">
        <v>1962</v>
      </c>
      <c r="F5287" s="5" t="s">
        <v>85</v>
      </c>
      <c r="G5287" s="6">
        <v>200</v>
      </c>
      <c r="N5287" s="4">
        <v>1959</v>
      </c>
      <c r="O5287" s="5" t="s">
        <v>1751</v>
      </c>
      <c r="S5287" s="5" t="s">
        <v>1761</v>
      </c>
      <c r="X5287" s="5" t="s">
        <v>190</v>
      </c>
      <c r="Y5287" s="5" t="s">
        <v>191</v>
      </c>
      <c r="Z5287" s="5" t="s">
        <v>20</v>
      </c>
      <c r="AB5287" s="5" t="s">
        <v>151</v>
      </c>
      <c r="AC5287" s="5" t="s">
        <v>1752</v>
      </c>
      <c r="AI5287" s="5" t="s">
        <v>94</v>
      </c>
      <c r="AJ5287" s="8" t="s">
        <v>59</v>
      </c>
      <c r="AK5287" s="8" t="s">
        <v>59</v>
      </c>
      <c r="AL5287" s="8" t="s">
        <v>264</v>
      </c>
    </row>
    <row r="5288" spans="1:38" hidden="1" x14ac:dyDescent="0.2">
      <c r="A5288" s="4">
        <v>812</v>
      </c>
      <c r="B5288" s="4">
        <v>10</v>
      </c>
      <c r="C5288" s="5" t="s">
        <v>1749</v>
      </c>
      <c r="D5288" s="5" t="s">
        <v>1750</v>
      </c>
      <c r="E5288" s="4">
        <v>1962</v>
      </c>
      <c r="F5288" s="5" t="s">
        <v>85</v>
      </c>
      <c r="G5288" s="6">
        <v>4000</v>
      </c>
      <c r="N5288" s="4">
        <v>1959</v>
      </c>
      <c r="O5288" s="5" t="s">
        <v>1751</v>
      </c>
      <c r="S5288" s="5" t="s">
        <v>1762</v>
      </c>
      <c r="X5288" s="5" t="s">
        <v>190</v>
      </c>
      <c r="Y5288" s="5" t="s">
        <v>191</v>
      </c>
      <c r="Z5288" s="5" t="s">
        <v>20</v>
      </c>
      <c r="AB5288" s="5" t="s">
        <v>151</v>
      </c>
      <c r="AC5288" s="5" t="s">
        <v>1752</v>
      </c>
      <c r="AI5288" s="5" t="s">
        <v>94</v>
      </c>
      <c r="AJ5288" s="8" t="s">
        <v>59</v>
      </c>
      <c r="AK5288" s="8" t="s">
        <v>59</v>
      </c>
      <c r="AL5288" s="8" t="s">
        <v>264</v>
      </c>
    </row>
    <row r="5289" spans="1:38" hidden="1" x14ac:dyDescent="0.2">
      <c r="A5289" s="12">
        <v>812</v>
      </c>
      <c r="B5289" s="4">
        <v>11</v>
      </c>
      <c r="C5289" s="11" t="s">
        <v>1749</v>
      </c>
      <c r="D5289" s="11" t="s">
        <v>1750</v>
      </c>
      <c r="E5289" s="12">
        <v>1962</v>
      </c>
      <c r="F5289" s="11" t="s">
        <v>85</v>
      </c>
      <c r="G5289" s="13">
        <v>1000</v>
      </c>
      <c r="H5289" s="14"/>
      <c r="I5289" s="13"/>
      <c r="J5289" s="11"/>
      <c r="K5289" s="11"/>
      <c r="L5289" s="11"/>
      <c r="M5289" s="11"/>
      <c r="N5289" s="12">
        <v>1959</v>
      </c>
      <c r="O5289" s="11" t="s">
        <v>1751</v>
      </c>
      <c r="P5289" s="11"/>
      <c r="Q5289" s="11"/>
      <c r="R5289" s="14"/>
      <c r="S5289" s="11" t="s">
        <v>1763</v>
      </c>
      <c r="T5289" s="11"/>
      <c r="U5289" s="11"/>
      <c r="V5289" s="14"/>
      <c r="W5289" s="14"/>
      <c r="X5289" s="11" t="s">
        <v>190</v>
      </c>
      <c r="Y5289" s="11" t="s">
        <v>191</v>
      </c>
      <c r="Z5289" s="11" t="s">
        <v>20</v>
      </c>
      <c r="AA5289" s="11"/>
      <c r="AB5289" s="11" t="s">
        <v>151</v>
      </c>
      <c r="AC5289" s="11" t="s">
        <v>1752</v>
      </c>
      <c r="AD5289" s="11"/>
      <c r="AE5289" s="11"/>
      <c r="AF5289" s="11"/>
      <c r="AG5289" s="11"/>
      <c r="AH5289" s="11"/>
      <c r="AI5289" s="11" t="s">
        <v>94</v>
      </c>
      <c r="AJ5289" s="9" t="s">
        <v>59</v>
      </c>
      <c r="AK5289" s="9" t="s">
        <v>59</v>
      </c>
      <c r="AL5289" s="9" t="s">
        <v>264</v>
      </c>
    </row>
    <row r="5290" spans="1:38" hidden="1" x14ac:dyDescent="0.2">
      <c r="A5290" s="12">
        <v>812</v>
      </c>
      <c r="B5290" s="4">
        <v>12</v>
      </c>
      <c r="C5290" s="11" t="s">
        <v>1749</v>
      </c>
      <c r="D5290" s="11" t="s">
        <v>1750</v>
      </c>
      <c r="E5290" s="12">
        <v>1962</v>
      </c>
      <c r="F5290" s="11" t="s">
        <v>85</v>
      </c>
      <c r="G5290" s="13">
        <v>2067</v>
      </c>
      <c r="H5290" s="14"/>
      <c r="I5290" s="13"/>
      <c r="J5290" s="11"/>
      <c r="K5290" s="11"/>
      <c r="L5290" s="11"/>
      <c r="M5290" s="11"/>
      <c r="N5290" s="12">
        <v>1959</v>
      </c>
      <c r="O5290" s="11" t="s">
        <v>1751</v>
      </c>
      <c r="P5290" s="11" t="s">
        <v>346</v>
      </c>
      <c r="Q5290" s="11"/>
      <c r="R5290" s="14"/>
      <c r="S5290" s="11" t="s">
        <v>1349</v>
      </c>
      <c r="T5290" s="11"/>
      <c r="U5290" s="11" t="s">
        <v>1753</v>
      </c>
      <c r="V5290" s="14"/>
      <c r="W5290" s="14"/>
      <c r="X5290" s="11" t="s">
        <v>190</v>
      </c>
      <c r="Y5290" s="11" t="s">
        <v>191</v>
      </c>
      <c r="Z5290" s="11" t="s">
        <v>20</v>
      </c>
      <c r="AA5290" s="11"/>
      <c r="AB5290" s="11" t="s">
        <v>21</v>
      </c>
      <c r="AC5290" s="11"/>
      <c r="AD5290" s="11"/>
      <c r="AE5290" s="11"/>
      <c r="AF5290" s="11"/>
      <c r="AG5290" s="11"/>
      <c r="AH5290" s="11"/>
      <c r="AI5290" s="11" t="s">
        <v>94</v>
      </c>
      <c r="AJ5290" s="9" t="s">
        <v>59</v>
      </c>
      <c r="AK5290" s="9" t="s">
        <v>59</v>
      </c>
      <c r="AL5290" s="9"/>
    </row>
    <row r="5291" spans="1:38" hidden="1" x14ac:dyDescent="0.2">
      <c r="A5291" s="12">
        <v>812</v>
      </c>
      <c r="B5291" s="4">
        <v>13</v>
      </c>
      <c r="C5291" s="11" t="s">
        <v>1749</v>
      </c>
      <c r="D5291" s="11" t="s">
        <v>1750</v>
      </c>
      <c r="E5291" s="12">
        <v>1962</v>
      </c>
      <c r="F5291" s="11" t="s">
        <v>227</v>
      </c>
      <c r="G5291" s="13">
        <v>7.7092511013215861E-2</v>
      </c>
      <c r="H5291" s="14">
        <v>70</v>
      </c>
      <c r="I5291" s="13"/>
      <c r="J5291" s="11"/>
      <c r="K5291" s="11"/>
      <c r="L5291" s="11" t="s">
        <v>43</v>
      </c>
      <c r="M5291" s="11"/>
      <c r="N5291" s="12" t="s">
        <v>1764</v>
      </c>
      <c r="O5291" s="11" t="s">
        <v>1751</v>
      </c>
      <c r="P5291" s="11" t="s">
        <v>1765</v>
      </c>
      <c r="Q5291" s="11"/>
      <c r="R5291" s="14"/>
      <c r="S5291" s="11" t="s">
        <v>1766</v>
      </c>
      <c r="T5291" s="11"/>
      <c r="U5291" s="11"/>
      <c r="V5291" s="14"/>
      <c r="W5291" s="14"/>
      <c r="X5291" s="11" t="s">
        <v>190</v>
      </c>
      <c r="Y5291" s="11" t="s">
        <v>191</v>
      </c>
      <c r="Z5291" s="11" t="s">
        <v>20</v>
      </c>
      <c r="AA5291" s="11"/>
      <c r="AB5291" s="11" t="s">
        <v>105</v>
      </c>
      <c r="AC5291" s="11" t="s">
        <v>946</v>
      </c>
      <c r="AD5291" s="11"/>
      <c r="AE5291" s="11"/>
      <c r="AF5291" s="11"/>
      <c r="AG5291" s="11"/>
      <c r="AH5291" s="11"/>
      <c r="AI5291" s="11" t="s">
        <v>94</v>
      </c>
      <c r="AJ5291" s="9" t="s">
        <v>59</v>
      </c>
      <c r="AK5291" s="9" t="s">
        <v>59</v>
      </c>
      <c r="AL5291" s="9" t="s">
        <v>264</v>
      </c>
    </row>
    <row r="5292" spans="1:38" hidden="1" x14ac:dyDescent="0.2">
      <c r="A5292" s="12">
        <v>812</v>
      </c>
      <c r="B5292" s="4">
        <v>14</v>
      </c>
      <c r="C5292" s="11" t="s">
        <v>1749</v>
      </c>
      <c r="D5292" s="11" t="s">
        <v>1750</v>
      </c>
      <c r="E5292" s="12">
        <v>1962</v>
      </c>
      <c r="F5292" s="11" t="s">
        <v>227</v>
      </c>
      <c r="G5292" s="13">
        <v>0.16740088105726872</v>
      </c>
      <c r="H5292" s="14">
        <v>152</v>
      </c>
      <c r="I5292" s="13"/>
      <c r="J5292" s="11"/>
      <c r="K5292" s="11"/>
      <c r="L5292" s="11" t="s">
        <v>61</v>
      </c>
      <c r="M5292" s="11"/>
      <c r="N5292" s="12" t="s">
        <v>1764</v>
      </c>
      <c r="O5292" s="11" t="s">
        <v>1751</v>
      </c>
      <c r="P5292" s="11" t="s">
        <v>1765</v>
      </c>
      <c r="Q5292" s="11"/>
      <c r="R5292" s="14"/>
      <c r="S5292" s="11" t="s">
        <v>1766</v>
      </c>
      <c r="T5292" s="11"/>
      <c r="U5292" s="11"/>
      <c r="V5292" s="14"/>
      <c r="W5292" s="14"/>
      <c r="X5292" s="11" t="s">
        <v>190</v>
      </c>
      <c r="Y5292" s="11" t="s">
        <v>191</v>
      </c>
      <c r="Z5292" s="11" t="s">
        <v>20</v>
      </c>
      <c r="AA5292" s="11"/>
      <c r="AB5292" s="11" t="s">
        <v>105</v>
      </c>
      <c r="AC5292" s="11" t="s">
        <v>946</v>
      </c>
      <c r="AD5292" s="11"/>
      <c r="AE5292" s="11"/>
      <c r="AF5292" s="11"/>
      <c r="AG5292" s="11"/>
      <c r="AH5292" s="11"/>
      <c r="AI5292" s="11" t="s">
        <v>94</v>
      </c>
      <c r="AJ5292" s="9" t="s">
        <v>59</v>
      </c>
      <c r="AK5292" s="9" t="s">
        <v>59</v>
      </c>
      <c r="AL5292" s="9" t="s">
        <v>264</v>
      </c>
    </row>
    <row r="5293" spans="1:38" hidden="1" x14ac:dyDescent="0.2">
      <c r="A5293" s="12">
        <v>812</v>
      </c>
      <c r="B5293" s="4">
        <v>15</v>
      </c>
      <c r="C5293" s="11" t="s">
        <v>1749</v>
      </c>
      <c r="D5293" s="11" t="s">
        <v>1750</v>
      </c>
      <c r="E5293" s="12">
        <v>1962</v>
      </c>
      <c r="F5293" s="11" t="s">
        <v>227</v>
      </c>
      <c r="G5293" s="13">
        <v>0.15638766519823788</v>
      </c>
      <c r="H5293" s="14">
        <v>142</v>
      </c>
      <c r="I5293" s="13"/>
      <c r="J5293" s="11"/>
      <c r="K5293" s="11"/>
      <c r="L5293" s="11" t="s">
        <v>495</v>
      </c>
      <c r="M5293" s="11"/>
      <c r="N5293" s="12" t="s">
        <v>1764</v>
      </c>
      <c r="O5293" s="11" t="s">
        <v>1751</v>
      </c>
      <c r="P5293" s="11" t="s">
        <v>1765</v>
      </c>
      <c r="Q5293" s="11"/>
      <c r="R5293" s="14"/>
      <c r="S5293" s="11" t="s">
        <v>1766</v>
      </c>
      <c r="T5293" s="11"/>
      <c r="U5293" s="11"/>
      <c r="V5293" s="14"/>
      <c r="W5293" s="14"/>
      <c r="X5293" s="11" t="s">
        <v>190</v>
      </c>
      <c r="Y5293" s="11" t="s">
        <v>191</v>
      </c>
      <c r="Z5293" s="11" t="s">
        <v>20</v>
      </c>
      <c r="AA5293" s="11"/>
      <c r="AB5293" s="11" t="s">
        <v>105</v>
      </c>
      <c r="AC5293" s="11" t="s">
        <v>946</v>
      </c>
      <c r="AD5293" s="11"/>
      <c r="AE5293" s="11"/>
      <c r="AF5293" s="11"/>
      <c r="AG5293" s="11"/>
      <c r="AH5293" s="11"/>
      <c r="AI5293" s="11" t="s">
        <v>94</v>
      </c>
      <c r="AJ5293" s="9" t="s">
        <v>59</v>
      </c>
      <c r="AK5293" s="9" t="s">
        <v>59</v>
      </c>
      <c r="AL5293" s="9" t="s">
        <v>264</v>
      </c>
    </row>
    <row r="5294" spans="1:38" hidden="1" x14ac:dyDescent="0.2">
      <c r="A5294" s="12">
        <v>812</v>
      </c>
      <c r="B5294" s="4">
        <v>16</v>
      </c>
      <c r="C5294" s="11" t="s">
        <v>1749</v>
      </c>
      <c r="D5294" s="11" t="s">
        <v>1750</v>
      </c>
      <c r="E5294" s="12">
        <v>1962</v>
      </c>
      <c r="F5294" s="11" t="s">
        <v>227</v>
      </c>
      <c r="G5294" s="13">
        <v>0.59911894273127753</v>
      </c>
      <c r="H5294" s="14">
        <v>544</v>
      </c>
      <c r="I5294" s="13"/>
      <c r="J5294" s="11"/>
      <c r="K5294" s="11"/>
      <c r="L5294" s="11" t="s">
        <v>60</v>
      </c>
      <c r="M5294" s="11"/>
      <c r="N5294" s="12" t="s">
        <v>1764</v>
      </c>
      <c r="O5294" s="11" t="s">
        <v>1751</v>
      </c>
      <c r="P5294" s="11" t="s">
        <v>1765</v>
      </c>
      <c r="Q5294" s="11"/>
      <c r="R5294" s="14"/>
      <c r="S5294" s="11" t="s">
        <v>1766</v>
      </c>
      <c r="T5294" s="11"/>
      <c r="U5294" s="11"/>
      <c r="V5294" s="14"/>
      <c r="W5294" s="14"/>
      <c r="X5294" s="11" t="s">
        <v>190</v>
      </c>
      <c r="Y5294" s="11" t="s">
        <v>191</v>
      </c>
      <c r="Z5294" s="11" t="s">
        <v>20</v>
      </c>
      <c r="AA5294" s="11"/>
      <c r="AB5294" s="11" t="s">
        <v>105</v>
      </c>
      <c r="AC5294" s="11" t="s">
        <v>946</v>
      </c>
      <c r="AD5294" s="11"/>
      <c r="AE5294" s="11"/>
      <c r="AF5294" s="11"/>
      <c r="AG5294" s="11"/>
      <c r="AH5294" s="11"/>
      <c r="AI5294" s="11" t="s">
        <v>94</v>
      </c>
      <c r="AJ5294" s="9" t="s">
        <v>59</v>
      </c>
      <c r="AK5294" s="9" t="s">
        <v>59</v>
      </c>
      <c r="AL5294" s="9" t="s">
        <v>264</v>
      </c>
    </row>
    <row r="5295" spans="1:38" hidden="1" x14ac:dyDescent="0.2">
      <c r="A5295" s="12">
        <v>812</v>
      </c>
      <c r="B5295" s="4">
        <v>17</v>
      </c>
      <c r="C5295" s="11" t="s">
        <v>1749</v>
      </c>
      <c r="D5295" s="11" t="s">
        <v>1750</v>
      </c>
      <c r="E5295" s="12">
        <v>1962</v>
      </c>
      <c r="F5295" s="11" t="s">
        <v>227</v>
      </c>
      <c r="G5295" s="13">
        <f>H5295/127</f>
        <v>0.2125984251968504</v>
      </c>
      <c r="H5295" s="14">
        <v>27</v>
      </c>
      <c r="I5295" s="13"/>
      <c r="J5295" s="11"/>
      <c r="K5295" s="11"/>
      <c r="L5295" s="5" t="s">
        <v>1933</v>
      </c>
      <c r="M5295" s="11"/>
      <c r="N5295" s="12" t="s">
        <v>1764</v>
      </c>
      <c r="O5295" s="11" t="s">
        <v>1751</v>
      </c>
      <c r="P5295" s="11" t="s">
        <v>1765</v>
      </c>
      <c r="Q5295" s="11"/>
      <c r="R5295" s="14"/>
      <c r="S5295" s="11" t="s">
        <v>1349</v>
      </c>
      <c r="T5295" s="11"/>
      <c r="U5295" s="11" t="s">
        <v>1753</v>
      </c>
      <c r="V5295" s="14"/>
      <c r="W5295" s="14"/>
      <c r="X5295" s="11" t="s">
        <v>190</v>
      </c>
      <c r="Y5295" s="11" t="s">
        <v>191</v>
      </c>
      <c r="Z5295" s="11" t="s">
        <v>20</v>
      </c>
      <c r="AA5295" s="11"/>
      <c r="AB5295" s="11" t="s">
        <v>105</v>
      </c>
      <c r="AC5295" s="11" t="s">
        <v>946</v>
      </c>
      <c r="AD5295" s="11"/>
      <c r="AE5295" s="11"/>
      <c r="AF5295" s="11"/>
      <c r="AG5295" s="11"/>
      <c r="AH5295" s="11"/>
      <c r="AI5295" s="11" t="s">
        <v>94</v>
      </c>
      <c r="AJ5295" s="9" t="s">
        <v>59</v>
      </c>
      <c r="AK5295" s="9" t="s">
        <v>59</v>
      </c>
      <c r="AL5295" s="9"/>
    </row>
    <row r="5296" spans="1:38" hidden="1" x14ac:dyDescent="0.2">
      <c r="A5296" s="12">
        <v>812</v>
      </c>
      <c r="B5296" s="4">
        <v>18</v>
      </c>
      <c r="C5296" s="11" t="s">
        <v>1749</v>
      </c>
      <c r="D5296" s="11" t="s">
        <v>1750</v>
      </c>
      <c r="E5296" s="12">
        <v>1962</v>
      </c>
      <c r="F5296" s="11" t="s">
        <v>227</v>
      </c>
      <c r="G5296" s="13">
        <f>H5296/127</f>
        <v>0.78740157480314965</v>
      </c>
      <c r="H5296" s="14">
        <v>100</v>
      </c>
      <c r="I5296" s="13"/>
      <c r="J5296" s="11"/>
      <c r="K5296" s="11"/>
      <c r="L5296" s="5" t="s">
        <v>1932</v>
      </c>
      <c r="M5296" s="11"/>
      <c r="N5296" s="12" t="s">
        <v>1764</v>
      </c>
      <c r="O5296" s="11" t="s">
        <v>1751</v>
      </c>
      <c r="P5296" s="11" t="s">
        <v>1765</v>
      </c>
      <c r="Q5296" s="11"/>
      <c r="R5296" s="14"/>
      <c r="S5296" s="11" t="s">
        <v>1349</v>
      </c>
      <c r="T5296" s="11"/>
      <c r="U5296" s="11" t="s">
        <v>1753</v>
      </c>
      <c r="V5296" s="14"/>
      <c r="W5296" s="14"/>
      <c r="X5296" s="11" t="s">
        <v>190</v>
      </c>
      <c r="Y5296" s="11" t="s">
        <v>191</v>
      </c>
      <c r="Z5296" s="11" t="s">
        <v>20</v>
      </c>
      <c r="AA5296" s="11"/>
      <c r="AB5296" s="11" t="s">
        <v>105</v>
      </c>
      <c r="AC5296" s="11" t="s">
        <v>946</v>
      </c>
      <c r="AD5296" s="11"/>
      <c r="AE5296" s="11"/>
      <c r="AF5296" s="11"/>
      <c r="AG5296" s="11"/>
      <c r="AH5296" s="11"/>
      <c r="AI5296" s="11" t="s">
        <v>94</v>
      </c>
      <c r="AJ5296" s="9" t="s">
        <v>59</v>
      </c>
      <c r="AK5296" s="9" t="s">
        <v>59</v>
      </c>
      <c r="AL5296" s="9"/>
    </row>
    <row r="5297" spans="1:38" hidden="1" x14ac:dyDescent="0.2">
      <c r="A5297" s="12">
        <v>812</v>
      </c>
      <c r="B5297" s="4">
        <v>19</v>
      </c>
      <c r="C5297" s="11" t="s">
        <v>1749</v>
      </c>
      <c r="D5297" s="11" t="s">
        <v>1750</v>
      </c>
      <c r="E5297" s="12">
        <v>1962</v>
      </c>
      <c r="F5297" s="11" t="s">
        <v>227</v>
      </c>
      <c r="G5297" s="13">
        <v>7.2999999999999995E-2</v>
      </c>
      <c r="H5297" s="14">
        <v>150</v>
      </c>
      <c r="I5297" s="13"/>
      <c r="J5297" s="11"/>
      <c r="K5297" s="11"/>
      <c r="L5297" s="11" t="s">
        <v>43</v>
      </c>
      <c r="M5297" s="11"/>
      <c r="N5297" s="12">
        <v>1959</v>
      </c>
      <c r="O5297" s="11" t="s">
        <v>1751</v>
      </c>
      <c r="P5297" s="11" t="s">
        <v>346</v>
      </c>
      <c r="Q5297" s="11"/>
      <c r="R5297" s="14"/>
      <c r="S5297" s="11" t="s">
        <v>1349</v>
      </c>
      <c r="T5297" s="11"/>
      <c r="U5297" s="11" t="s">
        <v>1753</v>
      </c>
      <c r="V5297" s="14"/>
      <c r="W5297" s="14"/>
      <c r="X5297" s="11" t="s">
        <v>190</v>
      </c>
      <c r="Y5297" s="11" t="s">
        <v>191</v>
      </c>
      <c r="Z5297" s="11" t="s">
        <v>20</v>
      </c>
      <c r="AA5297" s="11"/>
      <c r="AB5297" s="11" t="s">
        <v>21</v>
      </c>
      <c r="AC5297" s="11"/>
      <c r="AD5297" s="11"/>
      <c r="AE5297" s="11"/>
      <c r="AF5297" s="11"/>
      <c r="AG5297" s="11"/>
      <c r="AH5297" s="11"/>
      <c r="AI5297" s="11" t="s">
        <v>94</v>
      </c>
      <c r="AJ5297" s="9" t="s">
        <v>59</v>
      </c>
      <c r="AK5297" s="9" t="s">
        <v>59</v>
      </c>
      <c r="AL5297" s="9"/>
    </row>
    <row r="5298" spans="1:38" hidden="1" x14ac:dyDescent="0.2">
      <c r="A5298" s="12">
        <v>812</v>
      </c>
      <c r="B5298" s="4">
        <v>20</v>
      </c>
      <c r="C5298" s="11" t="s">
        <v>1749</v>
      </c>
      <c r="D5298" s="11" t="s">
        <v>1750</v>
      </c>
      <c r="E5298" s="12">
        <v>1962</v>
      </c>
      <c r="F5298" s="11" t="s">
        <v>164</v>
      </c>
      <c r="G5298" s="13">
        <v>169</v>
      </c>
      <c r="H5298" s="14"/>
      <c r="I5298" s="13"/>
      <c r="J5298" s="11"/>
      <c r="K5298" s="11"/>
      <c r="L5298" s="11"/>
      <c r="M5298" s="11"/>
      <c r="N5298" s="12">
        <v>1927</v>
      </c>
      <c r="O5298" s="11" t="s">
        <v>1751</v>
      </c>
      <c r="P5298" s="11"/>
      <c r="Q5298" s="11"/>
      <c r="R5298" s="14"/>
      <c r="S5298" s="11" t="s">
        <v>190</v>
      </c>
      <c r="T5298" s="11"/>
      <c r="U5298" s="11"/>
      <c r="V5298" s="14"/>
      <c r="W5298" s="14"/>
      <c r="X5298" s="11" t="s">
        <v>190</v>
      </c>
      <c r="Y5298" s="11" t="s">
        <v>191</v>
      </c>
      <c r="Z5298" s="11" t="s">
        <v>20</v>
      </c>
      <c r="AA5298" s="11"/>
      <c r="AB5298" s="11" t="s">
        <v>1343</v>
      </c>
      <c r="AC5298" s="11"/>
      <c r="AD5298" s="11"/>
      <c r="AE5298" s="11"/>
      <c r="AF5298" s="11"/>
      <c r="AG5298" s="11"/>
      <c r="AH5298" s="11"/>
      <c r="AI5298" s="11" t="s">
        <v>94</v>
      </c>
      <c r="AJ5298" s="9" t="s">
        <v>59</v>
      </c>
      <c r="AK5298" s="9" t="s">
        <v>59</v>
      </c>
      <c r="AL5298" s="9" t="s">
        <v>264</v>
      </c>
    </row>
    <row r="5299" spans="1:38" hidden="1" x14ac:dyDescent="0.2">
      <c r="A5299" s="12">
        <v>812</v>
      </c>
      <c r="B5299" s="4">
        <v>21</v>
      </c>
      <c r="C5299" s="11" t="s">
        <v>1749</v>
      </c>
      <c r="D5299" s="11" t="s">
        <v>1750</v>
      </c>
      <c r="E5299" s="12">
        <v>1962</v>
      </c>
      <c r="F5299" s="11" t="s">
        <v>164</v>
      </c>
      <c r="G5299" s="13">
        <v>227</v>
      </c>
      <c r="H5299" s="14"/>
      <c r="I5299" s="13"/>
      <c r="J5299" s="11"/>
      <c r="K5299" s="11"/>
      <c r="L5299" s="11"/>
      <c r="M5299" s="11"/>
      <c r="N5299" s="12">
        <v>1928</v>
      </c>
      <c r="O5299" s="11" t="s">
        <v>1751</v>
      </c>
      <c r="P5299" s="11"/>
      <c r="Q5299" s="11"/>
      <c r="R5299" s="14"/>
      <c r="S5299" s="11" t="s">
        <v>190</v>
      </c>
      <c r="T5299" s="11"/>
      <c r="U5299" s="11"/>
      <c r="V5299" s="14"/>
      <c r="W5299" s="14"/>
      <c r="X5299" s="11" t="s">
        <v>190</v>
      </c>
      <c r="Y5299" s="11" t="s">
        <v>191</v>
      </c>
      <c r="Z5299" s="11" t="s">
        <v>20</v>
      </c>
      <c r="AA5299" s="11"/>
      <c r="AB5299" s="11" t="s">
        <v>1343</v>
      </c>
      <c r="AC5299" s="11"/>
      <c r="AD5299" s="11"/>
      <c r="AE5299" s="11"/>
      <c r="AF5299" s="11"/>
      <c r="AG5299" s="11"/>
      <c r="AH5299" s="11"/>
      <c r="AI5299" s="11" t="s">
        <v>94</v>
      </c>
      <c r="AJ5299" s="9" t="s">
        <v>59</v>
      </c>
      <c r="AK5299" s="9" t="s">
        <v>59</v>
      </c>
      <c r="AL5299" s="9" t="s">
        <v>264</v>
      </c>
    </row>
    <row r="5300" spans="1:38" hidden="1" x14ac:dyDescent="0.2">
      <c r="A5300" s="12">
        <v>812</v>
      </c>
      <c r="B5300" s="4">
        <v>22</v>
      </c>
      <c r="C5300" s="11" t="s">
        <v>1749</v>
      </c>
      <c r="D5300" s="11" t="s">
        <v>1750</v>
      </c>
      <c r="E5300" s="12">
        <v>1962</v>
      </c>
      <c r="F5300" s="11" t="s">
        <v>164</v>
      </c>
      <c r="G5300" s="13">
        <v>211</v>
      </c>
      <c r="H5300" s="14"/>
      <c r="I5300" s="13"/>
      <c r="J5300" s="11"/>
      <c r="K5300" s="11"/>
      <c r="L5300" s="11"/>
      <c r="M5300" s="11"/>
      <c r="N5300" s="12">
        <v>1929</v>
      </c>
      <c r="O5300" s="11" t="s">
        <v>1751</v>
      </c>
      <c r="P5300" s="11"/>
      <c r="Q5300" s="11"/>
      <c r="R5300" s="14"/>
      <c r="S5300" s="11" t="s">
        <v>190</v>
      </c>
      <c r="T5300" s="11"/>
      <c r="U5300" s="11"/>
      <c r="V5300" s="14"/>
      <c r="W5300" s="14"/>
      <c r="X5300" s="11" t="s">
        <v>190</v>
      </c>
      <c r="Y5300" s="11" t="s">
        <v>191</v>
      </c>
      <c r="Z5300" s="11" t="s">
        <v>20</v>
      </c>
      <c r="AA5300" s="11"/>
      <c r="AB5300" s="11" t="s">
        <v>1343</v>
      </c>
      <c r="AC5300" s="11"/>
      <c r="AD5300" s="11"/>
      <c r="AE5300" s="11"/>
      <c r="AF5300" s="11"/>
      <c r="AG5300" s="11"/>
      <c r="AH5300" s="11"/>
      <c r="AI5300" s="11" t="s">
        <v>94</v>
      </c>
      <c r="AJ5300" s="9" t="s">
        <v>59</v>
      </c>
      <c r="AK5300" s="9" t="s">
        <v>59</v>
      </c>
      <c r="AL5300" s="9" t="s">
        <v>264</v>
      </c>
    </row>
    <row r="5301" spans="1:38" hidden="1" x14ac:dyDescent="0.2">
      <c r="A5301" s="12">
        <v>812</v>
      </c>
      <c r="B5301" s="4">
        <v>23</v>
      </c>
      <c r="C5301" s="11" t="s">
        <v>1749</v>
      </c>
      <c r="D5301" s="11" t="s">
        <v>1750</v>
      </c>
      <c r="E5301" s="12">
        <v>1962</v>
      </c>
      <c r="F5301" s="11" t="s">
        <v>164</v>
      </c>
      <c r="G5301" s="13">
        <v>97</v>
      </c>
      <c r="H5301" s="14"/>
      <c r="I5301" s="13"/>
      <c r="J5301" s="11"/>
      <c r="K5301" s="11"/>
      <c r="L5301" s="11"/>
      <c r="M5301" s="11"/>
      <c r="N5301" s="12">
        <v>1930</v>
      </c>
      <c r="O5301" s="11" t="s">
        <v>1751</v>
      </c>
      <c r="P5301" s="11"/>
      <c r="Q5301" s="11"/>
      <c r="R5301" s="14"/>
      <c r="S5301" s="11" t="s">
        <v>190</v>
      </c>
      <c r="T5301" s="11"/>
      <c r="U5301" s="11"/>
      <c r="V5301" s="14"/>
      <c r="W5301" s="14"/>
      <c r="X5301" s="11" t="s">
        <v>190</v>
      </c>
      <c r="Y5301" s="11" t="s">
        <v>191</v>
      </c>
      <c r="Z5301" s="11" t="s">
        <v>20</v>
      </c>
      <c r="AA5301" s="11"/>
      <c r="AB5301" s="11" t="s">
        <v>1343</v>
      </c>
      <c r="AC5301" s="11"/>
      <c r="AD5301" s="11"/>
      <c r="AE5301" s="11"/>
      <c r="AF5301" s="11"/>
      <c r="AG5301" s="11"/>
      <c r="AH5301" s="11"/>
      <c r="AI5301" s="11" t="s">
        <v>94</v>
      </c>
      <c r="AJ5301" s="9" t="s">
        <v>59</v>
      </c>
      <c r="AK5301" s="9" t="s">
        <v>59</v>
      </c>
      <c r="AL5301" s="9" t="s">
        <v>264</v>
      </c>
    </row>
    <row r="5302" spans="1:38" hidden="1" x14ac:dyDescent="0.2">
      <c r="A5302" s="12">
        <v>812</v>
      </c>
      <c r="B5302" s="4">
        <v>24</v>
      </c>
      <c r="C5302" s="11" t="s">
        <v>1749</v>
      </c>
      <c r="D5302" s="11" t="s">
        <v>1750</v>
      </c>
      <c r="E5302" s="12">
        <v>1962</v>
      </c>
      <c r="F5302" s="11" t="s">
        <v>164</v>
      </c>
      <c r="G5302" s="13">
        <v>105</v>
      </c>
      <c r="H5302" s="14"/>
      <c r="I5302" s="13"/>
      <c r="J5302" s="11"/>
      <c r="K5302" s="11"/>
      <c r="L5302" s="11"/>
      <c r="M5302" s="11"/>
      <c r="N5302" s="12">
        <v>1931</v>
      </c>
      <c r="O5302" s="11" t="s">
        <v>1751</v>
      </c>
      <c r="P5302" s="11"/>
      <c r="Q5302" s="11"/>
      <c r="R5302" s="14"/>
      <c r="S5302" s="11" t="s">
        <v>190</v>
      </c>
      <c r="T5302" s="11"/>
      <c r="U5302" s="11"/>
      <c r="V5302" s="14"/>
      <c r="W5302" s="14"/>
      <c r="X5302" s="11" t="s">
        <v>190</v>
      </c>
      <c r="Y5302" s="11" t="s">
        <v>191</v>
      </c>
      <c r="Z5302" s="11" t="s">
        <v>20</v>
      </c>
      <c r="AA5302" s="11"/>
      <c r="AB5302" s="11" t="s">
        <v>1343</v>
      </c>
      <c r="AC5302" s="11"/>
      <c r="AD5302" s="11"/>
      <c r="AE5302" s="11"/>
      <c r="AF5302" s="11"/>
      <c r="AG5302" s="11"/>
      <c r="AH5302" s="11"/>
      <c r="AI5302" s="11" t="s">
        <v>94</v>
      </c>
      <c r="AJ5302" s="9" t="s">
        <v>59</v>
      </c>
      <c r="AK5302" s="9" t="s">
        <v>59</v>
      </c>
      <c r="AL5302" s="9" t="s">
        <v>264</v>
      </c>
    </row>
    <row r="5303" spans="1:38" hidden="1" x14ac:dyDescent="0.2">
      <c r="A5303" s="12">
        <v>812</v>
      </c>
      <c r="B5303" s="4">
        <v>25</v>
      </c>
      <c r="C5303" s="11" t="s">
        <v>1749</v>
      </c>
      <c r="D5303" s="11" t="s">
        <v>1750</v>
      </c>
      <c r="E5303" s="12">
        <v>1962</v>
      </c>
      <c r="F5303" s="11" t="s">
        <v>164</v>
      </c>
      <c r="G5303" s="13">
        <v>143</v>
      </c>
      <c r="H5303" s="14"/>
      <c r="I5303" s="13"/>
      <c r="J5303" s="11"/>
      <c r="K5303" s="11"/>
      <c r="L5303" s="11"/>
      <c r="M5303" s="11"/>
      <c r="N5303" s="12">
        <v>1932</v>
      </c>
      <c r="O5303" s="11" t="s">
        <v>1751</v>
      </c>
      <c r="P5303" s="11"/>
      <c r="Q5303" s="11"/>
      <c r="R5303" s="14"/>
      <c r="S5303" s="11" t="s">
        <v>190</v>
      </c>
      <c r="T5303" s="11"/>
      <c r="U5303" s="11"/>
      <c r="V5303" s="14"/>
      <c r="W5303" s="14"/>
      <c r="X5303" s="11" t="s">
        <v>190</v>
      </c>
      <c r="Y5303" s="11" t="s">
        <v>191</v>
      </c>
      <c r="Z5303" s="11" t="s">
        <v>20</v>
      </c>
      <c r="AA5303" s="11"/>
      <c r="AB5303" s="11" t="s">
        <v>1343</v>
      </c>
      <c r="AC5303" s="11"/>
      <c r="AD5303" s="11"/>
      <c r="AE5303" s="11"/>
      <c r="AF5303" s="11"/>
      <c r="AG5303" s="11"/>
      <c r="AH5303" s="11"/>
      <c r="AI5303" s="11" t="s">
        <v>94</v>
      </c>
      <c r="AJ5303" s="9" t="s">
        <v>59</v>
      </c>
      <c r="AK5303" s="9" t="s">
        <v>59</v>
      </c>
      <c r="AL5303" s="9" t="s">
        <v>264</v>
      </c>
    </row>
    <row r="5304" spans="1:38" hidden="1" x14ac:dyDescent="0.2">
      <c r="A5304" s="12">
        <v>812</v>
      </c>
      <c r="B5304" s="4">
        <v>26</v>
      </c>
      <c r="C5304" s="11" t="s">
        <v>1749</v>
      </c>
      <c r="D5304" s="11" t="s">
        <v>1750</v>
      </c>
      <c r="E5304" s="12">
        <v>1962</v>
      </c>
      <c r="F5304" s="11" t="s">
        <v>164</v>
      </c>
      <c r="G5304" s="13">
        <v>75</v>
      </c>
      <c r="H5304" s="14"/>
      <c r="I5304" s="13"/>
      <c r="J5304" s="11"/>
      <c r="K5304" s="11"/>
      <c r="L5304" s="11"/>
      <c r="M5304" s="11"/>
      <c r="N5304" s="12">
        <v>1933</v>
      </c>
      <c r="O5304" s="11" t="s">
        <v>1751</v>
      </c>
      <c r="P5304" s="11"/>
      <c r="Q5304" s="11"/>
      <c r="R5304" s="14"/>
      <c r="S5304" s="11" t="s">
        <v>190</v>
      </c>
      <c r="T5304" s="11"/>
      <c r="U5304" s="11"/>
      <c r="V5304" s="14"/>
      <c r="W5304" s="14"/>
      <c r="X5304" s="11" t="s">
        <v>190</v>
      </c>
      <c r="Y5304" s="11" t="s">
        <v>191</v>
      </c>
      <c r="Z5304" s="11" t="s">
        <v>20</v>
      </c>
      <c r="AA5304" s="11"/>
      <c r="AB5304" s="11" t="s">
        <v>1343</v>
      </c>
      <c r="AC5304" s="11"/>
      <c r="AD5304" s="11"/>
      <c r="AE5304" s="11"/>
      <c r="AF5304" s="11"/>
      <c r="AG5304" s="11"/>
      <c r="AH5304" s="11"/>
      <c r="AI5304" s="11" t="s">
        <v>94</v>
      </c>
      <c r="AJ5304" s="9" t="s">
        <v>59</v>
      </c>
      <c r="AK5304" s="9" t="s">
        <v>59</v>
      </c>
      <c r="AL5304" s="9" t="s">
        <v>264</v>
      </c>
    </row>
    <row r="5305" spans="1:38" hidden="1" x14ac:dyDescent="0.2">
      <c r="A5305" s="12">
        <v>812</v>
      </c>
      <c r="B5305" s="4">
        <v>27</v>
      </c>
      <c r="C5305" s="11" t="s">
        <v>1749</v>
      </c>
      <c r="D5305" s="11" t="s">
        <v>1750</v>
      </c>
      <c r="E5305" s="12">
        <v>1962</v>
      </c>
      <c r="F5305" s="11" t="s">
        <v>164</v>
      </c>
      <c r="G5305" s="13">
        <v>100</v>
      </c>
      <c r="H5305" s="14"/>
      <c r="I5305" s="13"/>
      <c r="J5305" s="11"/>
      <c r="K5305" s="11"/>
      <c r="L5305" s="11"/>
      <c r="M5305" s="11"/>
      <c r="N5305" s="12">
        <v>1934</v>
      </c>
      <c r="O5305" s="11" t="s">
        <v>1751</v>
      </c>
      <c r="P5305" s="11"/>
      <c r="Q5305" s="11"/>
      <c r="R5305" s="14"/>
      <c r="S5305" s="11" t="s">
        <v>190</v>
      </c>
      <c r="T5305" s="11"/>
      <c r="U5305" s="11"/>
      <c r="V5305" s="14"/>
      <c r="W5305" s="14"/>
      <c r="X5305" s="11" t="s">
        <v>190</v>
      </c>
      <c r="Y5305" s="11" t="s">
        <v>191</v>
      </c>
      <c r="Z5305" s="11" t="s">
        <v>20</v>
      </c>
      <c r="AA5305" s="11"/>
      <c r="AB5305" s="11" t="s">
        <v>1343</v>
      </c>
      <c r="AC5305" s="11"/>
      <c r="AD5305" s="11"/>
      <c r="AE5305" s="11"/>
      <c r="AF5305" s="11"/>
      <c r="AG5305" s="11"/>
      <c r="AH5305" s="11"/>
      <c r="AI5305" s="11" t="s">
        <v>94</v>
      </c>
      <c r="AJ5305" s="9" t="s">
        <v>59</v>
      </c>
      <c r="AK5305" s="9" t="s">
        <v>59</v>
      </c>
      <c r="AL5305" s="9" t="s">
        <v>264</v>
      </c>
    </row>
    <row r="5306" spans="1:38" hidden="1" x14ac:dyDescent="0.2">
      <c r="A5306" s="12">
        <v>812</v>
      </c>
      <c r="B5306" s="4">
        <v>28</v>
      </c>
      <c r="C5306" s="11" t="s">
        <v>1749</v>
      </c>
      <c r="D5306" s="11" t="s">
        <v>1750</v>
      </c>
      <c r="E5306" s="12">
        <v>1962</v>
      </c>
      <c r="F5306" s="11" t="s">
        <v>164</v>
      </c>
      <c r="G5306" s="13">
        <v>159</v>
      </c>
      <c r="H5306" s="14"/>
      <c r="I5306" s="13"/>
      <c r="J5306" s="11"/>
      <c r="K5306" s="11"/>
      <c r="L5306" s="11"/>
      <c r="M5306" s="11"/>
      <c r="N5306" s="12">
        <v>1935</v>
      </c>
      <c r="O5306" s="11" t="s">
        <v>1751</v>
      </c>
      <c r="P5306" s="11"/>
      <c r="Q5306" s="11"/>
      <c r="R5306" s="14"/>
      <c r="S5306" s="11" t="s">
        <v>190</v>
      </c>
      <c r="T5306" s="11"/>
      <c r="U5306" s="11"/>
      <c r="V5306" s="14"/>
      <c r="W5306" s="14"/>
      <c r="X5306" s="11" t="s">
        <v>190</v>
      </c>
      <c r="Y5306" s="11" t="s">
        <v>191</v>
      </c>
      <c r="Z5306" s="11" t="s">
        <v>20</v>
      </c>
      <c r="AA5306" s="11"/>
      <c r="AB5306" s="11" t="s">
        <v>1343</v>
      </c>
      <c r="AC5306" s="11"/>
      <c r="AD5306" s="11"/>
      <c r="AE5306" s="11"/>
      <c r="AF5306" s="11"/>
      <c r="AG5306" s="11"/>
      <c r="AH5306" s="11"/>
      <c r="AI5306" s="11" t="s">
        <v>94</v>
      </c>
      <c r="AJ5306" s="9" t="s">
        <v>59</v>
      </c>
      <c r="AK5306" s="9" t="s">
        <v>59</v>
      </c>
      <c r="AL5306" s="9" t="s">
        <v>264</v>
      </c>
    </row>
    <row r="5307" spans="1:38" hidden="1" x14ac:dyDescent="0.2">
      <c r="A5307" s="12">
        <v>812</v>
      </c>
      <c r="B5307" s="4">
        <v>29</v>
      </c>
      <c r="C5307" s="11" t="s">
        <v>1749</v>
      </c>
      <c r="D5307" s="11" t="s">
        <v>1750</v>
      </c>
      <c r="E5307" s="12">
        <v>1962</v>
      </c>
      <c r="F5307" s="11" t="s">
        <v>164</v>
      </c>
      <c r="G5307" s="13">
        <v>296</v>
      </c>
      <c r="H5307" s="14"/>
      <c r="I5307" s="13"/>
      <c r="J5307" s="11"/>
      <c r="K5307" s="11"/>
      <c r="L5307" s="11"/>
      <c r="M5307" s="11"/>
      <c r="N5307" s="12">
        <v>1936</v>
      </c>
      <c r="O5307" s="11" t="s">
        <v>1751</v>
      </c>
      <c r="P5307" s="11"/>
      <c r="Q5307" s="11"/>
      <c r="R5307" s="14"/>
      <c r="S5307" s="11" t="s">
        <v>190</v>
      </c>
      <c r="T5307" s="11"/>
      <c r="U5307" s="11"/>
      <c r="V5307" s="14"/>
      <c r="W5307" s="14"/>
      <c r="X5307" s="11" t="s">
        <v>190</v>
      </c>
      <c r="Y5307" s="11" t="s">
        <v>191</v>
      </c>
      <c r="Z5307" s="11" t="s">
        <v>20</v>
      </c>
      <c r="AA5307" s="11"/>
      <c r="AB5307" s="11" t="s">
        <v>1343</v>
      </c>
      <c r="AC5307" s="11"/>
      <c r="AD5307" s="11"/>
      <c r="AE5307" s="11"/>
      <c r="AF5307" s="11"/>
      <c r="AG5307" s="11"/>
      <c r="AH5307" s="11"/>
      <c r="AI5307" s="11" t="s">
        <v>94</v>
      </c>
      <c r="AJ5307" s="9" t="s">
        <v>59</v>
      </c>
      <c r="AK5307" s="9" t="s">
        <v>59</v>
      </c>
      <c r="AL5307" s="9" t="s">
        <v>264</v>
      </c>
    </row>
    <row r="5308" spans="1:38" hidden="1" x14ac:dyDescent="0.2">
      <c r="A5308" s="12">
        <v>812</v>
      </c>
      <c r="B5308" s="4">
        <v>30</v>
      </c>
      <c r="C5308" s="11" t="s">
        <v>1749</v>
      </c>
      <c r="D5308" s="11" t="s">
        <v>1750</v>
      </c>
      <c r="E5308" s="12">
        <v>1962</v>
      </c>
      <c r="F5308" s="11" t="s">
        <v>164</v>
      </c>
      <c r="G5308" s="13">
        <v>337</v>
      </c>
      <c r="H5308" s="14"/>
      <c r="I5308" s="13"/>
      <c r="J5308" s="11"/>
      <c r="K5308" s="11"/>
      <c r="L5308" s="11"/>
      <c r="M5308" s="11"/>
      <c r="N5308" s="12">
        <v>1937</v>
      </c>
      <c r="O5308" s="11" t="s">
        <v>1751</v>
      </c>
      <c r="P5308" s="11"/>
      <c r="Q5308" s="11"/>
      <c r="R5308" s="14"/>
      <c r="S5308" s="11" t="s">
        <v>190</v>
      </c>
      <c r="T5308" s="11"/>
      <c r="U5308" s="11"/>
      <c r="V5308" s="14"/>
      <c r="W5308" s="14"/>
      <c r="X5308" s="11" t="s">
        <v>190</v>
      </c>
      <c r="Y5308" s="11" t="s">
        <v>191</v>
      </c>
      <c r="Z5308" s="11" t="s">
        <v>20</v>
      </c>
      <c r="AA5308" s="11"/>
      <c r="AB5308" s="11" t="s">
        <v>1343</v>
      </c>
      <c r="AC5308" s="11"/>
      <c r="AD5308" s="11"/>
      <c r="AE5308" s="11"/>
      <c r="AF5308" s="11"/>
      <c r="AG5308" s="11"/>
      <c r="AH5308" s="11"/>
      <c r="AI5308" s="11" t="s">
        <v>94</v>
      </c>
      <c r="AJ5308" s="9" t="s">
        <v>59</v>
      </c>
      <c r="AK5308" s="9" t="s">
        <v>59</v>
      </c>
      <c r="AL5308" s="9" t="s">
        <v>264</v>
      </c>
    </row>
    <row r="5309" spans="1:38" hidden="1" x14ac:dyDescent="0.2">
      <c r="A5309" s="12">
        <v>812</v>
      </c>
      <c r="B5309" s="4">
        <v>31</v>
      </c>
      <c r="C5309" s="11" t="s">
        <v>1749</v>
      </c>
      <c r="D5309" s="11" t="s">
        <v>1750</v>
      </c>
      <c r="E5309" s="12">
        <v>1962</v>
      </c>
      <c r="F5309" s="11" t="s">
        <v>164</v>
      </c>
      <c r="G5309" s="13">
        <v>331</v>
      </c>
      <c r="H5309" s="14"/>
      <c r="I5309" s="13"/>
      <c r="J5309" s="11"/>
      <c r="K5309" s="11"/>
      <c r="L5309" s="11"/>
      <c r="M5309" s="11"/>
      <c r="N5309" s="12">
        <v>1938</v>
      </c>
      <c r="O5309" s="11" t="s">
        <v>1751</v>
      </c>
      <c r="P5309" s="11"/>
      <c r="Q5309" s="11"/>
      <c r="R5309" s="14"/>
      <c r="S5309" s="11" t="s">
        <v>190</v>
      </c>
      <c r="T5309" s="11"/>
      <c r="U5309" s="11"/>
      <c r="V5309" s="14"/>
      <c r="W5309" s="14"/>
      <c r="X5309" s="11" t="s">
        <v>190</v>
      </c>
      <c r="Y5309" s="11" t="s">
        <v>191</v>
      </c>
      <c r="Z5309" s="11" t="s">
        <v>20</v>
      </c>
      <c r="AA5309" s="11"/>
      <c r="AB5309" s="11" t="s">
        <v>1343</v>
      </c>
      <c r="AC5309" s="11"/>
      <c r="AD5309" s="11"/>
      <c r="AE5309" s="11"/>
      <c r="AF5309" s="11"/>
      <c r="AG5309" s="11"/>
      <c r="AH5309" s="11"/>
      <c r="AI5309" s="11" t="s">
        <v>94</v>
      </c>
      <c r="AJ5309" s="9" t="s">
        <v>59</v>
      </c>
      <c r="AK5309" s="9" t="s">
        <v>59</v>
      </c>
      <c r="AL5309" s="9" t="s">
        <v>264</v>
      </c>
    </row>
    <row r="5310" spans="1:38" hidden="1" x14ac:dyDescent="0.2">
      <c r="A5310" s="12">
        <v>812</v>
      </c>
      <c r="B5310" s="4">
        <v>32</v>
      </c>
      <c r="C5310" s="11" t="s">
        <v>1749</v>
      </c>
      <c r="D5310" s="11" t="s">
        <v>1750</v>
      </c>
      <c r="E5310" s="12">
        <v>1962</v>
      </c>
      <c r="F5310" s="11" t="s">
        <v>164</v>
      </c>
      <c r="G5310" s="13">
        <v>267</v>
      </c>
      <c r="H5310" s="14"/>
      <c r="I5310" s="13"/>
      <c r="J5310" s="11"/>
      <c r="K5310" s="11"/>
      <c r="L5310" s="11"/>
      <c r="M5310" s="11"/>
      <c r="N5310" s="12">
        <v>1939</v>
      </c>
      <c r="O5310" s="11" t="s">
        <v>1751</v>
      </c>
      <c r="P5310" s="11"/>
      <c r="Q5310" s="11"/>
      <c r="R5310" s="14"/>
      <c r="S5310" s="11" t="s">
        <v>190</v>
      </c>
      <c r="T5310" s="11"/>
      <c r="U5310" s="11"/>
      <c r="V5310" s="14"/>
      <c r="W5310" s="14"/>
      <c r="X5310" s="11" t="s">
        <v>190</v>
      </c>
      <c r="Y5310" s="11" t="s">
        <v>191</v>
      </c>
      <c r="Z5310" s="11" t="s">
        <v>20</v>
      </c>
      <c r="AA5310" s="11"/>
      <c r="AB5310" s="11" t="s">
        <v>1343</v>
      </c>
      <c r="AC5310" s="11"/>
      <c r="AD5310" s="11"/>
      <c r="AE5310" s="11"/>
      <c r="AF5310" s="11"/>
      <c r="AG5310" s="11"/>
      <c r="AH5310" s="11"/>
      <c r="AI5310" s="11" t="s">
        <v>94</v>
      </c>
      <c r="AJ5310" s="9" t="s">
        <v>59</v>
      </c>
      <c r="AK5310" s="9" t="s">
        <v>59</v>
      </c>
      <c r="AL5310" s="9" t="s">
        <v>264</v>
      </c>
    </row>
    <row r="5311" spans="1:38" hidden="1" x14ac:dyDescent="0.2">
      <c r="A5311" s="12">
        <v>812</v>
      </c>
      <c r="B5311" s="4">
        <v>33</v>
      </c>
      <c r="C5311" s="11" t="s">
        <v>1749</v>
      </c>
      <c r="D5311" s="11" t="s">
        <v>1750</v>
      </c>
      <c r="E5311" s="12">
        <v>1962</v>
      </c>
      <c r="F5311" s="11" t="s">
        <v>164</v>
      </c>
      <c r="G5311" s="13">
        <v>226</v>
      </c>
      <c r="H5311" s="14"/>
      <c r="I5311" s="13"/>
      <c r="J5311" s="11"/>
      <c r="K5311" s="11"/>
      <c r="L5311" s="11"/>
      <c r="M5311" s="11"/>
      <c r="N5311" s="12">
        <v>1940</v>
      </c>
      <c r="O5311" s="11" t="s">
        <v>1751</v>
      </c>
      <c r="P5311" s="11"/>
      <c r="Q5311" s="11"/>
      <c r="R5311" s="14"/>
      <c r="S5311" s="11" t="s">
        <v>190</v>
      </c>
      <c r="T5311" s="11"/>
      <c r="U5311" s="11"/>
      <c r="V5311" s="14"/>
      <c r="W5311" s="14"/>
      <c r="X5311" s="11" t="s">
        <v>190</v>
      </c>
      <c r="Y5311" s="11" t="s">
        <v>191</v>
      </c>
      <c r="Z5311" s="11" t="s">
        <v>20</v>
      </c>
      <c r="AA5311" s="11"/>
      <c r="AB5311" s="11" t="s">
        <v>1343</v>
      </c>
      <c r="AC5311" s="11"/>
      <c r="AD5311" s="11"/>
      <c r="AE5311" s="11"/>
      <c r="AF5311" s="11"/>
      <c r="AG5311" s="11"/>
      <c r="AH5311" s="11"/>
      <c r="AI5311" s="11" t="s">
        <v>94</v>
      </c>
      <c r="AJ5311" s="9" t="s">
        <v>59</v>
      </c>
      <c r="AK5311" s="9" t="s">
        <v>59</v>
      </c>
      <c r="AL5311" s="9" t="s">
        <v>264</v>
      </c>
    </row>
    <row r="5312" spans="1:38" hidden="1" x14ac:dyDescent="0.2">
      <c r="A5312" s="12">
        <v>812</v>
      </c>
      <c r="B5312" s="4">
        <v>34</v>
      </c>
      <c r="C5312" s="11" t="s">
        <v>1749</v>
      </c>
      <c r="D5312" s="11" t="s">
        <v>1750</v>
      </c>
      <c r="E5312" s="12">
        <v>1962</v>
      </c>
      <c r="F5312" s="11" t="s">
        <v>164</v>
      </c>
      <c r="G5312" s="13">
        <v>183</v>
      </c>
      <c r="H5312" s="14"/>
      <c r="I5312" s="13"/>
      <c r="J5312" s="11"/>
      <c r="K5312" s="11"/>
      <c r="L5312" s="11"/>
      <c r="M5312" s="11"/>
      <c r="N5312" s="12">
        <v>1941</v>
      </c>
      <c r="O5312" s="11" t="s">
        <v>1751</v>
      </c>
      <c r="P5312" s="11"/>
      <c r="Q5312" s="11"/>
      <c r="R5312" s="14"/>
      <c r="S5312" s="11" t="s">
        <v>190</v>
      </c>
      <c r="T5312" s="11"/>
      <c r="U5312" s="11"/>
      <c r="V5312" s="14"/>
      <c r="W5312" s="14"/>
      <c r="X5312" s="11" t="s">
        <v>190</v>
      </c>
      <c r="Y5312" s="11" t="s">
        <v>191</v>
      </c>
      <c r="Z5312" s="11" t="s">
        <v>20</v>
      </c>
      <c r="AA5312" s="11"/>
      <c r="AB5312" s="11" t="s">
        <v>1343</v>
      </c>
      <c r="AC5312" s="11"/>
      <c r="AD5312" s="11"/>
      <c r="AE5312" s="11"/>
      <c r="AF5312" s="11"/>
      <c r="AG5312" s="11"/>
      <c r="AH5312" s="11"/>
      <c r="AI5312" s="11" t="s">
        <v>94</v>
      </c>
      <c r="AJ5312" s="9" t="s">
        <v>59</v>
      </c>
      <c r="AK5312" s="9" t="s">
        <v>59</v>
      </c>
      <c r="AL5312" s="9" t="s">
        <v>264</v>
      </c>
    </row>
    <row r="5313" spans="1:38" hidden="1" x14ac:dyDescent="0.2">
      <c r="A5313" s="12">
        <v>812</v>
      </c>
      <c r="B5313" s="4">
        <v>35</v>
      </c>
      <c r="C5313" s="11" t="s">
        <v>1749</v>
      </c>
      <c r="D5313" s="11" t="s">
        <v>1750</v>
      </c>
      <c r="E5313" s="12">
        <v>1962</v>
      </c>
      <c r="F5313" s="11" t="s">
        <v>164</v>
      </c>
      <c r="G5313" s="13">
        <v>169</v>
      </c>
      <c r="H5313" s="14"/>
      <c r="I5313" s="13"/>
      <c r="J5313" s="11"/>
      <c r="K5313" s="11"/>
      <c r="L5313" s="11"/>
      <c r="M5313" s="11"/>
      <c r="N5313" s="12">
        <v>1942</v>
      </c>
      <c r="O5313" s="11" t="s">
        <v>1751</v>
      </c>
      <c r="P5313" s="11"/>
      <c r="Q5313" s="11"/>
      <c r="R5313" s="14"/>
      <c r="S5313" s="11" t="s">
        <v>190</v>
      </c>
      <c r="T5313" s="11"/>
      <c r="U5313" s="11"/>
      <c r="V5313" s="14"/>
      <c r="W5313" s="14"/>
      <c r="X5313" s="11" t="s">
        <v>190</v>
      </c>
      <c r="Y5313" s="11" t="s">
        <v>191</v>
      </c>
      <c r="Z5313" s="11" t="s">
        <v>20</v>
      </c>
      <c r="AA5313" s="11"/>
      <c r="AB5313" s="11" t="s">
        <v>1343</v>
      </c>
      <c r="AC5313" s="11"/>
      <c r="AD5313" s="11"/>
      <c r="AE5313" s="11"/>
      <c r="AF5313" s="11"/>
      <c r="AG5313" s="11"/>
      <c r="AH5313" s="11"/>
      <c r="AI5313" s="11" t="s">
        <v>94</v>
      </c>
      <c r="AJ5313" s="9" t="s">
        <v>59</v>
      </c>
      <c r="AK5313" s="9" t="s">
        <v>59</v>
      </c>
      <c r="AL5313" s="9" t="s">
        <v>264</v>
      </c>
    </row>
    <row r="5314" spans="1:38" hidden="1" x14ac:dyDescent="0.2">
      <c r="A5314" s="12">
        <v>812</v>
      </c>
      <c r="B5314" s="4">
        <v>36</v>
      </c>
      <c r="C5314" s="11" t="s">
        <v>1749</v>
      </c>
      <c r="D5314" s="11" t="s">
        <v>1750</v>
      </c>
      <c r="E5314" s="12">
        <v>1962</v>
      </c>
      <c r="F5314" s="11" t="s">
        <v>164</v>
      </c>
      <c r="G5314" s="13">
        <v>170</v>
      </c>
      <c r="H5314" s="14"/>
      <c r="I5314" s="13"/>
      <c r="J5314" s="11"/>
      <c r="K5314" s="11"/>
      <c r="L5314" s="11"/>
      <c r="M5314" s="11"/>
      <c r="N5314" s="12">
        <v>1943</v>
      </c>
      <c r="O5314" s="11" t="s">
        <v>1751</v>
      </c>
      <c r="P5314" s="11"/>
      <c r="Q5314" s="11"/>
      <c r="R5314" s="14"/>
      <c r="S5314" s="11" t="s">
        <v>190</v>
      </c>
      <c r="T5314" s="11"/>
      <c r="U5314" s="11"/>
      <c r="V5314" s="14"/>
      <c r="W5314" s="14"/>
      <c r="X5314" s="11" t="s">
        <v>190</v>
      </c>
      <c r="Y5314" s="11" t="s">
        <v>191</v>
      </c>
      <c r="Z5314" s="11" t="s">
        <v>20</v>
      </c>
      <c r="AA5314" s="11"/>
      <c r="AB5314" s="11" t="s">
        <v>1343</v>
      </c>
      <c r="AC5314" s="11"/>
      <c r="AD5314" s="11"/>
      <c r="AE5314" s="11"/>
      <c r="AF5314" s="11"/>
      <c r="AG5314" s="11"/>
      <c r="AH5314" s="11"/>
      <c r="AI5314" s="11" t="s">
        <v>94</v>
      </c>
      <c r="AJ5314" s="9" t="s">
        <v>59</v>
      </c>
      <c r="AK5314" s="9" t="s">
        <v>59</v>
      </c>
      <c r="AL5314" s="9" t="s">
        <v>264</v>
      </c>
    </row>
    <row r="5315" spans="1:38" hidden="1" x14ac:dyDescent="0.2">
      <c r="A5315" s="12">
        <v>812</v>
      </c>
      <c r="B5315" s="4">
        <v>37</v>
      </c>
      <c r="C5315" s="11" t="s">
        <v>1749</v>
      </c>
      <c r="D5315" s="11" t="s">
        <v>1750</v>
      </c>
      <c r="E5315" s="12">
        <v>1962</v>
      </c>
      <c r="F5315" s="11" t="s">
        <v>164</v>
      </c>
      <c r="G5315" s="13">
        <v>280</v>
      </c>
      <c r="H5315" s="14"/>
      <c r="I5315" s="13"/>
      <c r="J5315" s="11"/>
      <c r="K5315" s="11"/>
      <c r="L5315" s="11"/>
      <c r="M5315" s="11"/>
      <c r="N5315" s="12">
        <v>1944</v>
      </c>
      <c r="O5315" s="11" t="s">
        <v>1751</v>
      </c>
      <c r="P5315" s="11"/>
      <c r="Q5315" s="11"/>
      <c r="R5315" s="14"/>
      <c r="S5315" s="11" t="s">
        <v>190</v>
      </c>
      <c r="T5315" s="11"/>
      <c r="U5315" s="11"/>
      <c r="V5315" s="14"/>
      <c r="W5315" s="14"/>
      <c r="X5315" s="11" t="s">
        <v>190</v>
      </c>
      <c r="Y5315" s="11" t="s">
        <v>191</v>
      </c>
      <c r="Z5315" s="11" t="s">
        <v>20</v>
      </c>
      <c r="AA5315" s="11"/>
      <c r="AB5315" s="11" t="s">
        <v>1343</v>
      </c>
      <c r="AC5315" s="11"/>
      <c r="AD5315" s="11"/>
      <c r="AE5315" s="11"/>
      <c r="AF5315" s="11"/>
      <c r="AG5315" s="11"/>
      <c r="AH5315" s="11"/>
      <c r="AI5315" s="11" t="s">
        <v>94</v>
      </c>
      <c r="AJ5315" s="9" t="s">
        <v>59</v>
      </c>
      <c r="AK5315" s="9" t="s">
        <v>59</v>
      </c>
      <c r="AL5315" s="9" t="s">
        <v>264</v>
      </c>
    </row>
    <row r="5316" spans="1:38" hidden="1" x14ac:dyDescent="0.2">
      <c r="A5316" s="12">
        <v>812</v>
      </c>
      <c r="B5316" s="4">
        <v>38</v>
      </c>
      <c r="C5316" s="11" t="s">
        <v>1749</v>
      </c>
      <c r="D5316" s="11" t="s">
        <v>1750</v>
      </c>
      <c r="E5316" s="12">
        <v>1962</v>
      </c>
      <c r="F5316" s="11" t="s">
        <v>164</v>
      </c>
      <c r="G5316" s="13">
        <v>266</v>
      </c>
      <c r="H5316" s="14"/>
      <c r="I5316" s="13"/>
      <c r="J5316" s="11"/>
      <c r="K5316" s="11"/>
      <c r="L5316" s="11"/>
      <c r="M5316" s="11"/>
      <c r="N5316" s="12">
        <v>1945</v>
      </c>
      <c r="O5316" s="11" t="s">
        <v>1751</v>
      </c>
      <c r="P5316" s="11"/>
      <c r="Q5316" s="11"/>
      <c r="R5316" s="14"/>
      <c r="S5316" s="11" t="s">
        <v>190</v>
      </c>
      <c r="T5316" s="11"/>
      <c r="U5316" s="11"/>
      <c r="V5316" s="14"/>
      <c r="W5316" s="14"/>
      <c r="X5316" s="11" t="s">
        <v>190</v>
      </c>
      <c r="Y5316" s="11" t="s">
        <v>191</v>
      </c>
      <c r="Z5316" s="11" t="s">
        <v>20</v>
      </c>
      <c r="AA5316" s="11"/>
      <c r="AB5316" s="11" t="s">
        <v>1343</v>
      </c>
      <c r="AC5316" s="11"/>
      <c r="AD5316" s="11"/>
      <c r="AE5316" s="11"/>
      <c r="AF5316" s="11"/>
      <c r="AG5316" s="11"/>
      <c r="AH5316" s="11"/>
      <c r="AI5316" s="11" t="s">
        <v>94</v>
      </c>
      <c r="AJ5316" s="9" t="s">
        <v>59</v>
      </c>
      <c r="AK5316" s="9" t="s">
        <v>59</v>
      </c>
      <c r="AL5316" s="9" t="s">
        <v>264</v>
      </c>
    </row>
    <row r="5317" spans="1:38" hidden="1" x14ac:dyDescent="0.2">
      <c r="A5317" s="12">
        <v>812</v>
      </c>
      <c r="B5317" s="4">
        <v>39</v>
      </c>
      <c r="C5317" s="11" t="s">
        <v>1749</v>
      </c>
      <c r="D5317" s="11" t="s">
        <v>1750</v>
      </c>
      <c r="E5317" s="12">
        <v>1962</v>
      </c>
      <c r="F5317" s="11" t="s">
        <v>164</v>
      </c>
      <c r="G5317" s="13">
        <v>287</v>
      </c>
      <c r="H5317" s="14"/>
      <c r="I5317" s="13"/>
      <c r="J5317" s="11"/>
      <c r="K5317" s="11"/>
      <c r="L5317" s="11"/>
      <c r="M5317" s="11"/>
      <c r="N5317" s="12">
        <v>1946</v>
      </c>
      <c r="O5317" s="11" t="s">
        <v>1751</v>
      </c>
      <c r="P5317" s="11"/>
      <c r="Q5317" s="11"/>
      <c r="R5317" s="14"/>
      <c r="S5317" s="11" t="s">
        <v>190</v>
      </c>
      <c r="T5317" s="11"/>
      <c r="U5317" s="11"/>
      <c r="V5317" s="14"/>
      <c r="W5317" s="14"/>
      <c r="X5317" s="11" t="s">
        <v>190</v>
      </c>
      <c r="Y5317" s="11" t="s">
        <v>191</v>
      </c>
      <c r="Z5317" s="11" t="s">
        <v>20</v>
      </c>
      <c r="AA5317" s="11"/>
      <c r="AB5317" s="11" t="s">
        <v>1343</v>
      </c>
      <c r="AC5317" s="11"/>
      <c r="AD5317" s="11"/>
      <c r="AE5317" s="11"/>
      <c r="AF5317" s="11"/>
      <c r="AG5317" s="11"/>
      <c r="AH5317" s="11"/>
      <c r="AI5317" s="11" t="s">
        <v>94</v>
      </c>
      <c r="AJ5317" s="9" t="s">
        <v>59</v>
      </c>
      <c r="AK5317" s="9" t="s">
        <v>59</v>
      </c>
      <c r="AL5317" s="9" t="s">
        <v>264</v>
      </c>
    </row>
    <row r="5318" spans="1:38" hidden="1" x14ac:dyDescent="0.2">
      <c r="A5318" s="12">
        <v>812</v>
      </c>
      <c r="B5318" s="4">
        <v>40</v>
      </c>
      <c r="C5318" s="11" t="s">
        <v>1749</v>
      </c>
      <c r="D5318" s="11" t="s">
        <v>1750</v>
      </c>
      <c r="E5318" s="12">
        <v>1962</v>
      </c>
      <c r="F5318" s="11" t="s">
        <v>164</v>
      </c>
      <c r="G5318" s="13">
        <v>379</v>
      </c>
      <c r="H5318" s="14"/>
      <c r="I5318" s="13"/>
      <c r="J5318" s="11"/>
      <c r="K5318" s="11"/>
      <c r="L5318" s="11"/>
      <c r="M5318" s="11"/>
      <c r="N5318" s="12">
        <v>1947</v>
      </c>
      <c r="O5318" s="11" t="s">
        <v>1751</v>
      </c>
      <c r="P5318" s="11"/>
      <c r="Q5318" s="11"/>
      <c r="R5318" s="14"/>
      <c r="S5318" s="11" t="s">
        <v>190</v>
      </c>
      <c r="T5318" s="11"/>
      <c r="U5318" s="11"/>
      <c r="V5318" s="14"/>
      <c r="W5318" s="14"/>
      <c r="X5318" s="11" t="s">
        <v>190</v>
      </c>
      <c r="Y5318" s="11" t="s">
        <v>191</v>
      </c>
      <c r="Z5318" s="11" t="s">
        <v>20</v>
      </c>
      <c r="AA5318" s="11"/>
      <c r="AB5318" s="11" t="s">
        <v>1343</v>
      </c>
      <c r="AC5318" s="11"/>
      <c r="AD5318" s="11"/>
      <c r="AE5318" s="11"/>
      <c r="AF5318" s="11"/>
      <c r="AG5318" s="11"/>
      <c r="AH5318" s="11"/>
      <c r="AI5318" s="11" t="s">
        <v>94</v>
      </c>
      <c r="AJ5318" s="9" t="s">
        <v>59</v>
      </c>
      <c r="AK5318" s="9" t="s">
        <v>59</v>
      </c>
      <c r="AL5318" s="9" t="s">
        <v>264</v>
      </c>
    </row>
    <row r="5319" spans="1:38" hidden="1" x14ac:dyDescent="0.2">
      <c r="A5319" s="12">
        <v>812</v>
      </c>
      <c r="B5319" s="4">
        <v>41</v>
      </c>
      <c r="C5319" s="11" t="s">
        <v>1749</v>
      </c>
      <c r="D5319" s="11" t="s">
        <v>1750</v>
      </c>
      <c r="E5319" s="12">
        <v>1962</v>
      </c>
      <c r="F5319" s="11" t="s">
        <v>164</v>
      </c>
      <c r="G5319" s="13">
        <v>441</v>
      </c>
      <c r="H5319" s="14"/>
      <c r="I5319" s="13"/>
      <c r="J5319" s="11"/>
      <c r="K5319" s="11"/>
      <c r="L5319" s="11"/>
      <c r="M5319" s="11"/>
      <c r="N5319" s="12">
        <v>1948</v>
      </c>
      <c r="O5319" s="11" t="s">
        <v>1751</v>
      </c>
      <c r="P5319" s="11"/>
      <c r="Q5319" s="11"/>
      <c r="R5319" s="14"/>
      <c r="S5319" s="11" t="s">
        <v>190</v>
      </c>
      <c r="T5319" s="11"/>
      <c r="U5319" s="11"/>
      <c r="V5319" s="14"/>
      <c r="W5319" s="14"/>
      <c r="X5319" s="11" t="s">
        <v>190</v>
      </c>
      <c r="Y5319" s="11" t="s">
        <v>191</v>
      </c>
      <c r="Z5319" s="11" t="s">
        <v>20</v>
      </c>
      <c r="AA5319" s="11"/>
      <c r="AB5319" s="11" t="s">
        <v>1343</v>
      </c>
      <c r="AC5319" s="11"/>
      <c r="AD5319" s="11"/>
      <c r="AE5319" s="11"/>
      <c r="AF5319" s="11"/>
      <c r="AG5319" s="11"/>
      <c r="AH5319" s="11"/>
      <c r="AI5319" s="11" t="s">
        <v>94</v>
      </c>
      <c r="AJ5319" s="9" t="s">
        <v>59</v>
      </c>
      <c r="AK5319" s="9" t="s">
        <v>59</v>
      </c>
      <c r="AL5319" s="9" t="s">
        <v>264</v>
      </c>
    </row>
    <row r="5320" spans="1:38" hidden="1" x14ac:dyDescent="0.2">
      <c r="A5320" s="12">
        <v>812</v>
      </c>
      <c r="B5320" s="4">
        <v>42</v>
      </c>
      <c r="C5320" s="11" t="s">
        <v>1749</v>
      </c>
      <c r="D5320" s="11" t="s">
        <v>1750</v>
      </c>
      <c r="E5320" s="12">
        <v>1962</v>
      </c>
      <c r="F5320" s="11" t="s">
        <v>164</v>
      </c>
      <c r="G5320" s="13">
        <v>383</v>
      </c>
      <c r="H5320" s="14"/>
      <c r="I5320" s="13"/>
      <c r="J5320" s="11"/>
      <c r="K5320" s="11"/>
      <c r="L5320" s="11"/>
      <c r="M5320" s="11"/>
      <c r="N5320" s="12">
        <v>1949</v>
      </c>
      <c r="O5320" s="11" t="s">
        <v>1751</v>
      </c>
      <c r="P5320" s="11"/>
      <c r="Q5320" s="11"/>
      <c r="R5320" s="14"/>
      <c r="S5320" s="11" t="s">
        <v>190</v>
      </c>
      <c r="T5320" s="11"/>
      <c r="U5320" s="11"/>
      <c r="V5320" s="14"/>
      <c r="W5320" s="14"/>
      <c r="X5320" s="11" t="s">
        <v>190</v>
      </c>
      <c r="Y5320" s="11" t="s">
        <v>191</v>
      </c>
      <c r="Z5320" s="11" t="s">
        <v>20</v>
      </c>
      <c r="AA5320" s="11"/>
      <c r="AB5320" s="11" t="s">
        <v>1343</v>
      </c>
      <c r="AC5320" s="11"/>
      <c r="AD5320" s="11"/>
      <c r="AE5320" s="11"/>
      <c r="AF5320" s="11"/>
      <c r="AG5320" s="11"/>
      <c r="AH5320" s="11"/>
      <c r="AI5320" s="11" t="s">
        <v>94</v>
      </c>
      <c r="AJ5320" s="9" t="s">
        <v>59</v>
      </c>
      <c r="AK5320" s="9" t="s">
        <v>59</v>
      </c>
      <c r="AL5320" s="9" t="s">
        <v>264</v>
      </c>
    </row>
    <row r="5321" spans="1:38" hidden="1" x14ac:dyDescent="0.2">
      <c r="A5321" s="12">
        <v>812</v>
      </c>
      <c r="B5321" s="4">
        <v>43</v>
      </c>
      <c r="C5321" s="11" t="s">
        <v>1749</v>
      </c>
      <c r="D5321" s="11" t="s">
        <v>1750</v>
      </c>
      <c r="E5321" s="12">
        <v>1962</v>
      </c>
      <c r="F5321" s="11" t="s">
        <v>164</v>
      </c>
      <c r="G5321" s="13">
        <v>533</v>
      </c>
      <c r="H5321" s="14"/>
      <c r="I5321" s="13"/>
      <c r="J5321" s="11"/>
      <c r="K5321" s="11"/>
      <c r="L5321" s="11"/>
      <c r="M5321" s="11"/>
      <c r="N5321" s="12">
        <v>1950</v>
      </c>
      <c r="O5321" s="11" t="s">
        <v>1751</v>
      </c>
      <c r="P5321" s="11"/>
      <c r="Q5321" s="11"/>
      <c r="R5321" s="14"/>
      <c r="S5321" s="11" t="s">
        <v>190</v>
      </c>
      <c r="T5321" s="11"/>
      <c r="U5321" s="11"/>
      <c r="V5321" s="14"/>
      <c r="W5321" s="14"/>
      <c r="X5321" s="11" t="s">
        <v>190</v>
      </c>
      <c r="Y5321" s="11" t="s">
        <v>191</v>
      </c>
      <c r="Z5321" s="11" t="s">
        <v>20</v>
      </c>
      <c r="AA5321" s="11"/>
      <c r="AB5321" s="11" t="s">
        <v>1343</v>
      </c>
      <c r="AC5321" s="11"/>
      <c r="AD5321" s="11"/>
      <c r="AE5321" s="11"/>
      <c r="AF5321" s="11"/>
      <c r="AG5321" s="11"/>
      <c r="AH5321" s="11"/>
      <c r="AI5321" s="11" t="s">
        <v>94</v>
      </c>
      <c r="AJ5321" s="9" t="s">
        <v>59</v>
      </c>
      <c r="AK5321" s="9" t="s">
        <v>59</v>
      </c>
      <c r="AL5321" s="9" t="s">
        <v>264</v>
      </c>
    </row>
    <row r="5322" spans="1:38" hidden="1" x14ac:dyDescent="0.2">
      <c r="A5322" s="12">
        <v>812</v>
      </c>
      <c r="B5322" s="4">
        <v>44</v>
      </c>
      <c r="C5322" s="11" t="s">
        <v>1749</v>
      </c>
      <c r="D5322" s="11" t="s">
        <v>1750</v>
      </c>
      <c r="E5322" s="12">
        <v>1962</v>
      </c>
      <c r="F5322" s="11" t="s">
        <v>164</v>
      </c>
      <c r="G5322" s="13">
        <v>589</v>
      </c>
      <c r="H5322" s="14"/>
      <c r="I5322" s="13"/>
      <c r="J5322" s="11"/>
      <c r="K5322" s="11"/>
      <c r="L5322" s="11"/>
      <c r="M5322" s="11"/>
      <c r="N5322" s="12">
        <v>1951</v>
      </c>
      <c r="O5322" s="11" t="s">
        <v>1751</v>
      </c>
      <c r="P5322" s="11"/>
      <c r="Q5322" s="11"/>
      <c r="R5322" s="14"/>
      <c r="S5322" s="11" t="s">
        <v>190</v>
      </c>
      <c r="T5322" s="11"/>
      <c r="U5322" s="11"/>
      <c r="V5322" s="14"/>
      <c r="W5322" s="14"/>
      <c r="X5322" s="11" t="s">
        <v>190</v>
      </c>
      <c r="Y5322" s="11" t="s">
        <v>191</v>
      </c>
      <c r="Z5322" s="11" t="s">
        <v>20</v>
      </c>
      <c r="AA5322" s="11"/>
      <c r="AB5322" s="11" t="s">
        <v>1343</v>
      </c>
      <c r="AC5322" s="11"/>
      <c r="AD5322" s="11"/>
      <c r="AE5322" s="11"/>
      <c r="AF5322" s="11"/>
      <c r="AG5322" s="11"/>
      <c r="AH5322" s="11"/>
      <c r="AI5322" s="11" t="s">
        <v>94</v>
      </c>
      <c r="AJ5322" s="9" t="s">
        <v>59</v>
      </c>
      <c r="AK5322" s="9" t="s">
        <v>59</v>
      </c>
      <c r="AL5322" s="9" t="s">
        <v>264</v>
      </c>
    </row>
    <row r="5323" spans="1:38" hidden="1" x14ac:dyDescent="0.2">
      <c r="A5323" s="12">
        <v>812</v>
      </c>
      <c r="B5323" s="4">
        <v>45</v>
      </c>
      <c r="C5323" s="11" t="s">
        <v>1749</v>
      </c>
      <c r="D5323" s="11" t="s">
        <v>1750</v>
      </c>
      <c r="E5323" s="12">
        <v>1962</v>
      </c>
      <c r="F5323" s="11" t="s">
        <v>164</v>
      </c>
      <c r="G5323" s="13">
        <v>263</v>
      </c>
      <c r="H5323" s="14"/>
      <c r="I5323" s="13"/>
      <c r="J5323" s="11"/>
      <c r="K5323" s="11"/>
      <c r="L5323" s="11"/>
      <c r="M5323" s="11"/>
      <c r="N5323" s="12">
        <v>1952</v>
      </c>
      <c r="O5323" s="11" t="s">
        <v>1751</v>
      </c>
      <c r="P5323" s="11"/>
      <c r="Q5323" s="11"/>
      <c r="R5323" s="14"/>
      <c r="S5323" s="11" t="s">
        <v>190</v>
      </c>
      <c r="T5323" s="11"/>
      <c r="U5323" s="11"/>
      <c r="V5323" s="14"/>
      <c r="W5323" s="14"/>
      <c r="X5323" s="11" t="s">
        <v>190</v>
      </c>
      <c r="Y5323" s="11" t="s">
        <v>191</v>
      </c>
      <c r="Z5323" s="11" t="s">
        <v>20</v>
      </c>
      <c r="AA5323" s="11"/>
      <c r="AB5323" s="11" t="s">
        <v>1343</v>
      </c>
      <c r="AC5323" s="11"/>
      <c r="AD5323" s="11"/>
      <c r="AE5323" s="11"/>
      <c r="AF5323" s="11"/>
      <c r="AG5323" s="11"/>
      <c r="AH5323" s="11"/>
      <c r="AI5323" s="11" t="s">
        <v>94</v>
      </c>
      <c r="AJ5323" s="9" t="s">
        <v>59</v>
      </c>
      <c r="AK5323" s="9" t="s">
        <v>59</v>
      </c>
      <c r="AL5323" s="9" t="s">
        <v>264</v>
      </c>
    </row>
    <row r="5324" spans="1:38" hidden="1" x14ac:dyDescent="0.2">
      <c r="A5324" s="12">
        <v>812</v>
      </c>
      <c r="B5324" s="4">
        <v>46</v>
      </c>
      <c r="C5324" s="11" t="s">
        <v>1749</v>
      </c>
      <c r="D5324" s="11" t="s">
        <v>1750</v>
      </c>
      <c r="E5324" s="12">
        <v>1962</v>
      </c>
      <c r="F5324" s="11" t="s">
        <v>164</v>
      </c>
      <c r="G5324" s="13">
        <v>205</v>
      </c>
      <c r="H5324" s="14"/>
      <c r="I5324" s="13"/>
      <c r="J5324" s="11"/>
      <c r="K5324" s="11"/>
      <c r="L5324" s="11"/>
      <c r="M5324" s="11"/>
      <c r="N5324" s="12">
        <v>1953</v>
      </c>
      <c r="O5324" s="11" t="s">
        <v>1751</v>
      </c>
      <c r="P5324" s="11"/>
      <c r="Q5324" s="11"/>
      <c r="R5324" s="14"/>
      <c r="S5324" s="11" t="s">
        <v>190</v>
      </c>
      <c r="T5324" s="11"/>
      <c r="U5324" s="11"/>
      <c r="V5324" s="14"/>
      <c r="W5324" s="14"/>
      <c r="X5324" s="11" t="s">
        <v>190</v>
      </c>
      <c r="Y5324" s="11" t="s">
        <v>191</v>
      </c>
      <c r="Z5324" s="11" t="s">
        <v>20</v>
      </c>
      <c r="AA5324" s="11"/>
      <c r="AB5324" s="11" t="s">
        <v>1343</v>
      </c>
      <c r="AC5324" s="11"/>
      <c r="AD5324" s="11"/>
      <c r="AE5324" s="11"/>
      <c r="AF5324" s="11"/>
      <c r="AG5324" s="11"/>
      <c r="AH5324" s="11"/>
      <c r="AI5324" s="11" t="s">
        <v>94</v>
      </c>
      <c r="AJ5324" s="9" t="s">
        <v>59</v>
      </c>
      <c r="AK5324" s="9" t="s">
        <v>59</v>
      </c>
      <c r="AL5324" s="9" t="s">
        <v>264</v>
      </c>
    </row>
    <row r="5325" spans="1:38" hidden="1" x14ac:dyDescent="0.2">
      <c r="A5325" s="12">
        <v>812</v>
      </c>
      <c r="B5325" s="4">
        <v>47</v>
      </c>
      <c r="C5325" s="11" t="s">
        <v>1749</v>
      </c>
      <c r="D5325" s="11" t="s">
        <v>1750</v>
      </c>
      <c r="E5325" s="12">
        <v>1962</v>
      </c>
      <c r="F5325" s="11" t="s">
        <v>164</v>
      </c>
      <c r="G5325" s="13">
        <v>206</v>
      </c>
      <c r="H5325" s="14"/>
      <c r="I5325" s="13"/>
      <c r="J5325" s="11"/>
      <c r="K5325" s="11"/>
      <c r="L5325" s="11"/>
      <c r="M5325" s="11"/>
      <c r="N5325" s="12">
        <v>1954</v>
      </c>
      <c r="O5325" s="11" t="s">
        <v>1751</v>
      </c>
      <c r="P5325" s="11"/>
      <c r="Q5325" s="11"/>
      <c r="R5325" s="14"/>
      <c r="S5325" s="11" t="s">
        <v>190</v>
      </c>
      <c r="T5325" s="11"/>
      <c r="U5325" s="11"/>
      <c r="V5325" s="14"/>
      <c r="W5325" s="14"/>
      <c r="X5325" s="11" t="s">
        <v>190</v>
      </c>
      <c r="Y5325" s="11" t="s">
        <v>191</v>
      </c>
      <c r="Z5325" s="11" t="s">
        <v>20</v>
      </c>
      <c r="AA5325" s="11"/>
      <c r="AB5325" s="11" t="s">
        <v>1343</v>
      </c>
      <c r="AC5325" s="11"/>
      <c r="AD5325" s="11"/>
      <c r="AE5325" s="11"/>
      <c r="AF5325" s="11"/>
      <c r="AG5325" s="11"/>
      <c r="AH5325" s="11"/>
      <c r="AI5325" s="11" t="s">
        <v>94</v>
      </c>
      <c r="AJ5325" s="9" t="s">
        <v>59</v>
      </c>
      <c r="AK5325" s="9" t="s">
        <v>59</v>
      </c>
      <c r="AL5325" s="9" t="s">
        <v>264</v>
      </c>
    </row>
    <row r="5326" spans="1:38" hidden="1" x14ac:dyDescent="0.2">
      <c r="A5326" s="12">
        <v>812</v>
      </c>
      <c r="B5326" s="4">
        <v>48</v>
      </c>
      <c r="C5326" s="11" t="s">
        <v>1749</v>
      </c>
      <c r="D5326" s="11" t="s">
        <v>1750</v>
      </c>
      <c r="E5326" s="12">
        <v>1962</v>
      </c>
      <c r="F5326" s="11" t="s">
        <v>164</v>
      </c>
      <c r="G5326" s="13">
        <v>207</v>
      </c>
      <c r="H5326" s="14"/>
      <c r="I5326" s="13"/>
      <c r="J5326" s="11"/>
      <c r="K5326" s="11"/>
      <c r="L5326" s="11"/>
      <c r="M5326" s="11"/>
      <c r="N5326" s="12">
        <v>1955</v>
      </c>
      <c r="O5326" s="11" t="s">
        <v>1751</v>
      </c>
      <c r="P5326" s="11"/>
      <c r="Q5326" s="11"/>
      <c r="R5326" s="14"/>
      <c r="S5326" s="11" t="s">
        <v>190</v>
      </c>
      <c r="T5326" s="11"/>
      <c r="U5326" s="11"/>
      <c r="V5326" s="14"/>
      <c r="W5326" s="14"/>
      <c r="X5326" s="11" t="s">
        <v>190</v>
      </c>
      <c r="Y5326" s="11" t="s">
        <v>191</v>
      </c>
      <c r="Z5326" s="11" t="s">
        <v>20</v>
      </c>
      <c r="AA5326" s="11"/>
      <c r="AB5326" s="11" t="s">
        <v>1343</v>
      </c>
      <c r="AC5326" s="11"/>
      <c r="AD5326" s="11"/>
      <c r="AE5326" s="11"/>
      <c r="AF5326" s="11"/>
      <c r="AG5326" s="11"/>
      <c r="AH5326" s="11"/>
      <c r="AI5326" s="11" t="s">
        <v>94</v>
      </c>
      <c r="AJ5326" s="9" t="s">
        <v>59</v>
      </c>
      <c r="AK5326" s="9" t="s">
        <v>59</v>
      </c>
      <c r="AL5326" s="9" t="s">
        <v>264</v>
      </c>
    </row>
    <row r="5327" spans="1:38" hidden="1" x14ac:dyDescent="0.2">
      <c r="A5327" s="12">
        <v>812</v>
      </c>
      <c r="B5327" s="4">
        <v>49</v>
      </c>
      <c r="C5327" s="11" t="s">
        <v>1749</v>
      </c>
      <c r="D5327" s="11" t="s">
        <v>1750</v>
      </c>
      <c r="E5327" s="12">
        <v>1962</v>
      </c>
      <c r="F5327" s="11" t="s">
        <v>164</v>
      </c>
      <c r="G5327" s="13">
        <v>258</v>
      </c>
      <c r="H5327" s="14"/>
      <c r="I5327" s="13"/>
      <c r="J5327" s="11"/>
      <c r="K5327" s="11"/>
      <c r="L5327" s="11"/>
      <c r="M5327" s="11"/>
      <c r="N5327" s="12">
        <v>1956</v>
      </c>
      <c r="O5327" s="11" t="s">
        <v>1751</v>
      </c>
      <c r="P5327" s="11"/>
      <c r="Q5327" s="11"/>
      <c r="R5327" s="14"/>
      <c r="S5327" s="11" t="s">
        <v>190</v>
      </c>
      <c r="T5327" s="11"/>
      <c r="U5327" s="11"/>
      <c r="V5327" s="14"/>
      <c r="W5327" s="14"/>
      <c r="X5327" s="11" t="s">
        <v>190</v>
      </c>
      <c r="Y5327" s="11" t="s">
        <v>191</v>
      </c>
      <c r="Z5327" s="11" t="s">
        <v>20</v>
      </c>
      <c r="AA5327" s="11"/>
      <c r="AB5327" s="11" t="s">
        <v>1343</v>
      </c>
      <c r="AC5327" s="11"/>
      <c r="AD5327" s="11"/>
      <c r="AE5327" s="11"/>
      <c r="AF5327" s="11"/>
      <c r="AG5327" s="11"/>
      <c r="AH5327" s="11"/>
      <c r="AI5327" s="11" t="s">
        <v>94</v>
      </c>
      <c r="AJ5327" s="9" t="s">
        <v>59</v>
      </c>
      <c r="AK5327" s="9" t="s">
        <v>59</v>
      </c>
      <c r="AL5327" s="9" t="s">
        <v>264</v>
      </c>
    </row>
    <row r="5328" spans="1:38" hidden="1" x14ac:dyDescent="0.2">
      <c r="A5328" s="12">
        <v>812</v>
      </c>
      <c r="B5328" s="4">
        <v>50</v>
      </c>
      <c r="C5328" s="11" t="s">
        <v>1749</v>
      </c>
      <c r="D5328" s="11" t="s">
        <v>1750</v>
      </c>
      <c r="E5328" s="12">
        <v>1962</v>
      </c>
      <c r="F5328" s="11" t="s">
        <v>164</v>
      </c>
      <c r="G5328" s="13">
        <v>244</v>
      </c>
      <c r="H5328" s="14"/>
      <c r="I5328" s="13"/>
      <c r="J5328" s="11"/>
      <c r="K5328" s="11"/>
      <c r="L5328" s="11"/>
      <c r="M5328" s="11"/>
      <c r="N5328" s="12">
        <v>1957</v>
      </c>
      <c r="O5328" s="11" t="s">
        <v>1751</v>
      </c>
      <c r="P5328" s="11"/>
      <c r="Q5328" s="11"/>
      <c r="R5328" s="14"/>
      <c r="S5328" s="11" t="s">
        <v>190</v>
      </c>
      <c r="T5328" s="11"/>
      <c r="U5328" s="11"/>
      <c r="V5328" s="14"/>
      <c r="W5328" s="14"/>
      <c r="X5328" s="11" t="s">
        <v>190</v>
      </c>
      <c r="Y5328" s="11" t="s">
        <v>191</v>
      </c>
      <c r="Z5328" s="11" t="s">
        <v>20</v>
      </c>
      <c r="AA5328" s="11"/>
      <c r="AB5328" s="11" t="s">
        <v>1343</v>
      </c>
      <c r="AC5328" s="11"/>
      <c r="AD5328" s="11"/>
      <c r="AE5328" s="11"/>
      <c r="AF5328" s="11"/>
      <c r="AG5328" s="11"/>
      <c r="AH5328" s="11"/>
      <c r="AI5328" s="11" t="s">
        <v>94</v>
      </c>
      <c r="AJ5328" s="9" t="s">
        <v>59</v>
      </c>
      <c r="AK5328" s="9" t="s">
        <v>59</v>
      </c>
      <c r="AL5328" s="9" t="s">
        <v>264</v>
      </c>
    </row>
    <row r="5329" spans="1:38" hidden="1" x14ac:dyDescent="0.2">
      <c r="A5329" s="12">
        <v>812</v>
      </c>
      <c r="B5329" s="4">
        <v>51</v>
      </c>
      <c r="C5329" s="11" t="s">
        <v>1749</v>
      </c>
      <c r="D5329" s="11" t="s">
        <v>1750</v>
      </c>
      <c r="E5329" s="12">
        <v>1962</v>
      </c>
      <c r="F5329" s="11" t="s">
        <v>164</v>
      </c>
      <c r="G5329" s="13">
        <v>219</v>
      </c>
      <c r="H5329" s="14"/>
      <c r="I5329" s="13"/>
      <c r="J5329" s="11"/>
      <c r="K5329" s="11"/>
      <c r="L5329" s="11"/>
      <c r="M5329" s="11"/>
      <c r="N5329" s="12">
        <v>1958</v>
      </c>
      <c r="O5329" s="11" t="s">
        <v>1751</v>
      </c>
      <c r="P5329" s="11"/>
      <c r="Q5329" s="11"/>
      <c r="R5329" s="14"/>
      <c r="S5329" s="11" t="s">
        <v>190</v>
      </c>
      <c r="T5329" s="11"/>
      <c r="U5329" s="11"/>
      <c r="V5329" s="14"/>
      <c r="W5329" s="14"/>
      <c r="X5329" s="11" t="s">
        <v>190</v>
      </c>
      <c r="Y5329" s="11" t="s">
        <v>191</v>
      </c>
      <c r="Z5329" s="11" t="s">
        <v>20</v>
      </c>
      <c r="AA5329" s="11"/>
      <c r="AB5329" s="11" t="s">
        <v>1343</v>
      </c>
      <c r="AC5329" s="11"/>
      <c r="AD5329" s="11"/>
      <c r="AE5329" s="11"/>
      <c r="AF5329" s="11"/>
      <c r="AG5329" s="11"/>
      <c r="AH5329" s="11"/>
      <c r="AI5329" s="11" t="s">
        <v>94</v>
      </c>
      <c r="AJ5329" s="9" t="s">
        <v>59</v>
      </c>
      <c r="AK5329" s="9" t="s">
        <v>59</v>
      </c>
      <c r="AL5329" s="9" t="s">
        <v>264</v>
      </c>
    </row>
    <row r="5330" spans="1:38" hidden="1" x14ac:dyDescent="0.2">
      <c r="A5330" s="12">
        <v>812</v>
      </c>
      <c r="B5330" s="4">
        <v>52</v>
      </c>
      <c r="C5330" s="11" t="s">
        <v>1749</v>
      </c>
      <c r="D5330" s="11" t="s">
        <v>1750</v>
      </c>
      <c r="E5330" s="12">
        <v>1962</v>
      </c>
      <c r="F5330" s="11" t="s">
        <v>164</v>
      </c>
      <c r="G5330" s="13">
        <v>259</v>
      </c>
      <c r="H5330" s="14"/>
      <c r="I5330" s="13"/>
      <c r="J5330" s="11"/>
      <c r="K5330" s="11"/>
      <c r="L5330" s="11"/>
      <c r="M5330" s="11"/>
      <c r="N5330" s="12">
        <v>1959</v>
      </c>
      <c r="O5330" s="11" t="s">
        <v>1751</v>
      </c>
      <c r="P5330" s="11"/>
      <c r="Q5330" s="11"/>
      <c r="R5330" s="14"/>
      <c r="S5330" s="11" t="s">
        <v>190</v>
      </c>
      <c r="T5330" s="11"/>
      <c r="U5330" s="11"/>
      <c r="V5330" s="14"/>
      <c r="W5330" s="14"/>
      <c r="X5330" s="11" t="s">
        <v>190</v>
      </c>
      <c r="Y5330" s="11" t="s">
        <v>191</v>
      </c>
      <c r="Z5330" s="11" t="s">
        <v>20</v>
      </c>
      <c r="AA5330" s="11"/>
      <c r="AB5330" s="11" t="s">
        <v>1343</v>
      </c>
      <c r="AC5330" s="11"/>
      <c r="AD5330" s="11"/>
      <c r="AE5330" s="11"/>
      <c r="AF5330" s="11"/>
      <c r="AG5330" s="11"/>
      <c r="AH5330" s="11"/>
      <c r="AI5330" s="11" t="s">
        <v>94</v>
      </c>
      <c r="AJ5330" s="9" t="s">
        <v>59</v>
      </c>
      <c r="AK5330" s="9" t="s">
        <v>59</v>
      </c>
      <c r="AL5330" s="9" t="s">
        <v>264</v>
      </c>
    </row>
    <row r="5331" spans="1:38" hidden="1" x14ac:dyDescent="0.2">
      <c r="A5331" s="12">
        <v>812</v>
      </c>
      <c r="B5331" s="4">
        <v>53</v>
      </c>
      <c r="C5331" s="11" t="s">
        <v>1749</v>
      </c>
      <c r="D5331" s="11" t="s">
        <v>1750</v>
      </c>
      <c r="E5331" s="12">
        <v>1962</v>
      </c>
      <c r="F5331" s="11" t="s">
        <v>165</v>
      </c>
      <c r="G5331" s="13">
        <v>604</v>
      </c>
      <c r="H5331" s="14"/>
      <c r="I5331" s="13"/>
      <c r="J5331" s="11"/>
      <c r="K5331" s="11"/>
      <c r="L5331" s="11"/>
      <c r="M5331" s="11"/>
      <c r="N5331" s="12">
        <v>1927</v>
      </c>
      <c r="O5331" s="11" t="s">
        <v>1751</v>
      </c>
      <c r="P5331" s="11"/>
      <c r="Q5331" s="11"/>
      <c r="R5331" s="14"/>
      <c r="S5331" s="11" t="s">
        <v>190</v>
      </c>
      <c r="T5331" s="11"/>
      <c r="U5331" s="11"/>
      <c r="V5331" s="14"/>
      <c r="W5331" s="14"/>
      <c r="X5331" s="11" t="s">
        <v>190</v>
      </c>
      <c r="Y5331" s="11" t="s">
        <v>191</v>
      </c>
      <c r="Z5331" s="11" t="s">
        <v>20</v>
      </c>
      <c r="AA5331" s="11"/>
      <c r="AB5331" s="11" t="s">
        <v>184</v>
      </c>
      <c r="AC5331" s="11"/>
      <c r="AD5331" s="11"/>
      <c r="AE5331" s="11"/>
      <c r="AF5331" s="11"/>
      <c r="AG5331" s="11"/>
      <c r="AH5331" s="11"/>
      <c r="AI5331" s="11" t="s">
        <v>94</v>
      </c>
      <c r="AJ5331" s="9" t="s">
        <v>59</v>
      </c>
      <c r="AK5331" s="9" t="s">
        <v>59</v>
      </c>
      <c r="AL5331" s="9" t="s">
        <v>264</v>
      </c>
    </row>
    <row r="5332" spans="1:38" hidden="1" x14ac:dyDescent="0.2">
      <c r="A5332" s="12">
        <v>812</v>
      </c>
      <c r="B5332" s="4">
        <v>54</v>
      </c>
      <c r="C5332" s="11" t="s">
        <v>1749</v>
      </c>
      <c r="D5332" s="11" t="s">
        <v>1750</v>
      </c>
      <c r="E5332" s="12">
        <v>1962</v>
      </c>
      <c r="F5332" s="11" t="s">
        <v>165</v>
      </c>
      <c r="G5332" s="13">
        <v>657</v>
      </c>
      <c r="H5332" s="14"/>
      <c r="I5332" s="13"/>
      <c r="J5332" s="11"/>
      <c r="K5332" s="11"/>
      <c r="L5332" s="11"/>
      <c r="M5332" s="11"/>
      <c r="N5332" s="12">
        <v>1928</v>
      </c>
      <c r="O5332" s="11" t="s">
        <v>1751</v>
      </c>
      <c r="P5332" s="11"/>
      <c r="Q5332" s="11"/>
      <c r="R5332" s="14"/>
      <c r="S5332" s="11" t="s">
        <v>190</v>
      </c>
      <c r="T5332" s="11"/>
      <c r="U5332" s="11"/>
      <c r="V5332" s="14"/>
      <c r="W5332" s="14"/>
      <c r="X5332" s="11" t="s">
        <v>190</v>
      </c>
      <c r="Y5332" s="11" t="s">
        <v>191</v>
      </c>
      <c r="Z5332" s="11" t="s">
        <v>20</v>
      </c>
      <c r="AA5332" s="11"/>
      <c r="AB5332" s="11" t="s">
        <v>184</v>
      </c>
      <c r="AC5332" s="11"/>
      <c r="AD5332" s="11"/>
      <c r="AE5332" s="11"/>
      <c r="AF5332" s="11"/>
      <c r="AG5332" s="11"/>
      <c r="AH5332" s="11"/>
      <c r="AI5332" s="11" t="s">
        <v>94</v>
      </c>
      <c r="AJ5332" s="9" t="s">
        <v>59</v>
      </c>
      <c r="AK5332" s="9" t="s">
        <v>59</v>
      </c>
      <c r="AL5332" s="9" t="s">
        <v>264</v>
      </c>
    </row>
    <row r="5333" spans="1:38" hidden="1" x14ac:dyDescent="0.2">
      <c r="A5333" s="12">
        <v>812</v>
      </c>
      <c r="B5333" s="4">
        <v>55</v>
      </c>
      <c r="C5333" s="11" t="s">
        <v>1749</v>
      </c>
      <c r="D5333" s="11" t="s">
        <v>1750</v>
      </c>
      <c r="E5333" s="12">
        <v>1962</v>
      </c>
      <c r="F5333" s="11" t="s">
        <v>165</v>
      </c>
      <c r="G5333" s="13">
        <v>1033</v>
      </c>
      <c r="H5333" s="14"/>
      <c r="I5333" s="13"/>
      <c r="J5333" s="11"/>
      <c r="K5333" s="11"/>
      <c r="L5333" s="11"/>
      <c r="M5333" s="11"/>
      <c r="N5333" s="12">
        <v>1929</v>
      </c>
      <c r="O5333" s="11" t="s">
        <v>1751</v>
      </c>
      <c r="P5333" s="11"/>
      <c r="Q5333" s="11"/>
      <c r="R5333" s="14"/>
      <c r="S5333" s="11" t="s">
        <v>190</v>
      </c>
      <c r="T5333" s="11"/>
      <c r="U5333" s="11"/>
      <c r="V5333" s="14"/>
      <c r="W5333" s="14"/>
      <c r="X5333" s="11" t="s">
        <v>190</v>
      </c>
      <c r="Y5333" s="11" t="s">
        <v>191</v>
      </c>
      <c r="Z5333" s="11" t="s">
        <v>20</v>
      </c>
      <c r="AA5333" s="11"/>
      <c r="AB5333" s="11" t="s">
        <v>184</v>
      </c>
      <c r="AC5333" s="11"/>
      <c r="AD5333" s="11"/>
      <c r="AE5333" s="11"/>
      <c r="AF5333" s="11"/>
      <c r="AG5333" s="11"/>
      <c r="AH5333" s="11"/>
      <c r="AI5333" s="11" t="s">
        <v>94</v>
      </c>
      <c r="AJ5333" s="9" t="s">
        <v>59</v>
      </c>
      <c r="AK5333" s="9" t="s">
        <v>59</v>
      </c>
      <c r="AL5333" s="9" t="s">
        <v>264</v>
      </c>
    </row>
    <row r="5334" spans="1:38" hidden="1" x14ac:dyDescent="0.2">
      <c r="A5334" s="12">
        <v>812</v>
      </c>
      <c r="B5334" s="4">
        <v>56</v>
      </c>
      <c r="C5334" s="11" t="s">
        <v>1749</v>
      </c>
      <c r="D5334" s="11" t="s">
        <v>1750</v>
      </c>
      <c r="E5334" s="12">
        <v>1962</v>
      </c>
      <c r="F5334" s="11" t="s">
        <v>165</v>
      </c>
      <c r="G5334" s="13">
        <v>892</v>
      </c>
      <c r="H5334" s="14"/>
      <c r="I5334" s="13"/>
      <c r="J5334" s="11"/>
      <c r="K5334" s="11"/>
      <c r="L5334" s="11"/>
      <c r="M5334" s="11"/>
      <c r="N5334" s="12">
        <v>1930</v>
      </c>
      <c r="O5334" s="11" t="s">
        <v>1751</v>
      </c>
      <c r="P5334" s="11"/>
      <c r="Q5334" s="11"/>
      <c r="R5334" s="14"/>
      <c r="S5334" s="11" t="s">
        <v>190</v>
      </c>
      <c r="T5334" s="11"/>
      <c r="U5334" s="11"/>
      <c r="V5334" s="14"/>
      <c r="W5334" s="14"/>
      <c r="X5334" s="11" t="s">
        <v>190</v>
      </c>
      <c r="Y5334" s="11" t="s">
        <v>191</v>
      </c>
      <c r="Z5334" s="11" t="s">
        <v>20</v>
      </c>
      <c r="AA5334" s="11"/>
      <c r="AB5334" s="11" t="s">
        <v>184</v>
      </c>
      <c r="AC5334" s="11"/>
      <c r="AD5334" s="11"/>
      <c r="AE5334" s="11"/>
      <c r="AF5334" s="11"/>
      <c r="AG5334" s="11"/>
      <c r="AH5334" s="11"/>
      <c r="AI5334" s="11" t="s">
        <v>94</v>
      </c>
      <c r="AJ5334" s="9" t="s">
        <v>59</v>
      </c>
      <c r="AK5334" s="9" t="s">
        <v>59</v>
      </c>
      <c r="AL5334" s="9" t="s">
        <v>264</v>
      </c>
    </row>
    <row r="5335" spans="1:38" hidden="1" x14ac:dyDescent="0.2">
      <c r="A5335" s="12">
        <v>812</v>
      </c>
      <c r="B5335" s="4">
        <v>57</v>
      </c>
      <c r="C5335" s="11" t="s">
        <v>1749</v>
      </c>
      <c r="D5335" s="11" t="s">
        <v>1750</v>
      </c>
      <c r="E5335" s="12">
        <v>1962</v>
      </c>
      <c r="F5335" s="11" t="s">
        <v>165</v>
      </c>
      <c r="G5335" s="13">
        <v>1211</v>
      </c>
      <c r="H5335" s="14"/>
      <c r="I5335" s="13"/>
      <c r="J5335" s="11"/>
      <c r="K5335" s="11"/>
      <c r="L5335" s="11"/>
      <c r="M5335" s="11"/>
      <c r="N5335" s="12">
        <v>1931</v>
      </c>
      <c r="O5335" s="11" t="s">
        <v>1751</v>
      </c>
      <c r="P5335" s="11"/>
      <c r="Q5335" s="11"/>
      <c r="R5335" s="14"/>
      <c r="S5335" s="11" t="s">
        <v>190</v>
      </c>
      <c r="T5335" s="11"/>
      <c r="U5335" s="11"/>
      <c r="V5335" s="14"/>
      <c r="W5335" s="14"/>
      <c r="X5335" s="11" t="s">
        <v>190</v>
      </c>
      <c r="Y5335" s="11" t="s">
        <v>191</v>
      </c>
      <c r="Z5335" s="11" t="s">
        <v>20</v>
      </c>
      <c r="AA5335" s="11"/>
      <c r="AB5335" s="11" t="s">
        <v>184</v>
      </c>
      <c r="AC5335" s="11"/>
      <c r="AD5335" s="11"/>
      <c r="AE5335" s="11"/>
      <c r="AF5335" s="11"/>
      <c r="AG5335" s="11"/>
      <c r="AH5335" s="11"/>
      <c r="AI5335" s="11" t="s">
        <v>94</v>
      </c>
      <c r="AJ5335" s="9" t="s">
        <v>59</v>
      </c>
      <c r="AK5335" s="9" t="s">
        <v>59</v>
      </c>
      <c r="AL5335" s="9" t="s">
        <v>264</v>
      </c>
    </row>
    <row r="5336" spans="1:38" hidden="1" x14ac:dyDescent="0.2">
      <c r="A5336" s="12">
        <v>812</v>
      </c>
      <c r="B5336" s="4">
        <v>58</v>
      </c>
      <c r="C5336" s="11" t="s">
        <v>1749</v>
      </c>
      <c r="D5336" s="11" t="s">
        <v>1750</v>
      </c>
      <c r="E5336" s="12">
        <v>1962</v>
      </c>
      <c r="F5336" s="11" t="s">
        <v>165</v>
      </c>
      <c r="G5336" s="13">
        <v>1210</v>
      </c>
      <c r="H5336" s="14"/>
      <c r="I5336" s="13"/>
      <c r="J5336" s="11"/>
      <c r="K5336" s="11"/>
      <c r="L5336" s="11"/>
      <c r="M5336" s="11"/>
      <c r="N5336" s="12">
        <v>1932</v>
      </c>
      <c r="O5336" s="11" t="s">
        <v>1751</v>
      </c>
      <c r="P5336" s="11"/>
      <c r="Q5336" s="11"/>
      <c r="R5336" s="14"/>
      <c r="S5336" s="11" t="s">
        <v>190</v>
      </c>
      <c r="T5336" s="11"/>
      <c r="U5336" s="11"/>
      <c r="V5336" s="14"/>
      <c r="W5336" s="14"/>
      <c r="X5336" s="11" t="s">
        <v>190</v>
      </c>
      <c r="Y5336" s="11" t="s">
        <v>191</v>
      </c>
      <c r="Z5336" s="11" t="s">
        <v>20</v>
      </c>
      <c r="AA5336" s="11"/>
      <c r="AB5336" s="11" t="s">
        <v>184</v>
      </c>
      <c r="AC5336" s="11"/>
      <c r="AD5336" s="11"/>
      <c r="AE5336" s="11"/>
      <c r="AF5336" s="11"/>
      <c r="AG5336" s="11"/>
      <c r="AH5336" s="11"/>
      <c r="AI5336" s="11" t="s">
        <v>94</v>
      </c>
      <c r="AJ5336" s="9" t="s">
        <v>59</v>
      </c>
      <c r="AK5336" s="9" t="s">
        <v>59</v>
      </c>
      <c r="AL5336" s="9" t="s">
        <v>264</v>
      </c>
    </row>
    <row r="5337" spans="1:38" hidden="1" x14ac:dyDescent="0.2">
      <c r="A5337" s="12">
        <v>812</v>
      </c>
      <c r="B5337" s="4">
        <v>59</v>
      </c>
      <c r="C5337" s="11" t="s">
        <v>1749</v>
      </c>
      <c r="D5337" s="11" t="s">
        <v>1750</v>
      </c>
      <c r="E5337" s="12">
        <v>1962</v>
      </c>
      <c r="F5337" s="11" t="s">
        <v>165</v>
      </c>
      <c r="G5337" s="13">
        <v>1380</v>
      </c>
      <c r="H5337" s="14"/>
      <c r="I5337" s="13"/>
      <c r="J5337" s="11"/>
      <c r="K5337" s="11"/>
      <c r="L5337" s="11"/>
      <c r="M5337" s="11"/>
      <c r="N5337" s="12">
        <v>1933</v>
      </c>
      <c r="O5337" s="11" t="s">
        <v>1751</v>
      </c>
      <c r="P5337" s="11"/>
      <c r="Q5337" s="11"/>
      <c r="R5337" s="14"/>
      <c r="S5337" s="11" t="s">
        <v>190</v>
      </c>
      <c r="T5337" s="11"/>
      <c r="U5337" s="11"/>
      <c r="V5337" s="14"/>
      <c r="W5337" s="14"/>
      <c r="X5337" s="11" t="s">
        <v>190</v>
      </c>
      <c r="Y5337" s="11" t="s">
        <v>191</v>
      </c>
      <c r="Z5337" s="11" t="s">
        <v>20</v>
      </c>
      <c r="AA5337" s="11"/>
      <c r="AB5337" s="11" t="s">
        <v>184</v>
      </c>
      <c r="AC5337" s="11"/>
      <c r="AD5337" s="11"/>
      <c r="AE5337" s="11"/>
      <c r="AF5337" s="11"/>
      <c r="AG5337" s="11"/>
      <c r="AH5337" s="11"/>
      <c r="AI5337" s="11" t="s">
        <v>94</v>
      </c>
      <c r="AJ5337" s="9" t="s">
        <v>59</v>
      </c>
      <c r="AK5337" s="9" t="s">
        <v>59</v>
      </c>
      <c r="AL5337" s="9" t="s">
        <v>264</v>
      </c>
    </row>
    <row r="5338" spans="1:38" hidden="1" x14ac:dyDescent="0.2">
      <c r="A5338" s="12">
        <v>812</v>
      </c>
      <c r="B5338" s="4">
        <v>60</v>
      </c>
      <c r="C5338" s="11" t="s">
        <v>1749</v>
      </c>
      <c r="D5338" s="11" t="s">
        <v>1750</v>
      </c>
      <c r="E5338" s="12">
        <v>1962</v>
      </c>
      <c r="F5338" s="11" t="s">
        <v>165</v>
      </c>
      <c r="G5338" s="13">
        <v>1603</v>
      </c>
      <c r="H5338" s="14"/>
      <c r="I5338" s="13"/>
      <c r="J5338" s="11"/>
      <c r="K5338" s="11"/>
      <c r="L5338" s="11"/>
      <c r="M5338" s="11"/>
      <c r="N5338" s="12">
        <v>1934</v>
      </c>
      <c r="O5338" s="11" t="s">
        <v>1751</v>
      </c>
      <c r="P5338" s="11"/>
      <c r="Q5338" s="11"/>
      <c r="R5338" s="14"/>
      <c r="S5338" s="11" t="s">
        <v>190</v>
      </c>
      <c r="T5338" s="11"/>
      <c r="U5338" s="11"/>
      <c r="V5338" s="14"/>
      <c r="W5338" s="14"/>
      <c r="X5338" s="11" t="s">
        <v>190</v>
      </c>
      <c r="Y5338" s="11" t="s">
        <v>191</v>
      </c>
      <c r="Z5338" s="11" t="s">
        <v>20</v>
      </c>
      <c r="AA5338" s="11"/>
      <c r="AB5338" s="11" t="s">
        <v>184</v>
      </c>
      <c r="AC5338" s="11"/>
      <c r="AD5338" s="11"/>
      <c r="AE5338" s="11"/>
      <c r="AF5338" s="11"/>
      <c r="AG5338" s="11"/>
      <c r="AH5338" s="11"/>
      <c r="AI5338" s="11" t="s">
        <v>94</v>
      </c>
      <c r="AJ5338" s="9" t="s">
        <v>59</v>
      </c>
      <c r="AK5338" s="9" t="s">
        <v>59</v>
      </c>
      <c r="AL5338" s="9" t="s">
        <v>264</v>
      </c>
    </row>
    <row r="5339" spans="1:38" hidden="1" x14ac:dyDescent="0.2">
      <c r="A5339" s="12">
        <v>812</v>
      </c>
      <c r="B5339" s="4">
        <v>61</v>
      </c>
      <c r="C5339" s="11" t="s">
        <v>1749</v>
      </c>
      <c r="D5339" s="11" t="s">
        <v>1750</v>
      </c>
      <c r="E5339" s="12">
        <v>1962</v>
      </c>
      <c r="F5339" s="11" t="s">
        <v>165</v>
      </c>
      <c r="G5339" s="13">
        <v>1546</v>
      </c>
      <c r="H5339" s="14"/>
      <c r="I5339" s="13"/>
      <c r="J5339" s="11"/>
      <c r="K5339" s="11"/>
      <c r="L5339" s="11"/>
      <c r="M5339" s="11"/>
      <c r="N5339" s="12">
        <v>1935</v>
      </c>
      <c r="O5339" s="11" t="s">
        <v>1751</v>
      </c>
      <c r="P5339" s="11"/>
      <c r="Q5339" s="11"/>
      <c r="R5339" s="14"/>
      <c r="S5339" s="11" t="s">
        <v>190</v>
      </c>
      <c r="T5339" s="11"/>
      <c r="U5339" s="11"/>
      <c r="V5339" s="14"/>
      <c r="W5339" s="14"/>
      <c r="X5339" s="11" t="s">
        <v>190</v>
      </c>
      <c r="Y5339" s="11" t="s">
        <v>191</v>
      </c>
      <c r="Z5339" s="11" t="s">
        <v>20</v>
      </c>
      <c r="AA5339" s="11"/>
      <c r="AB5339" s="11" t="s">
        <v>184</v>
      </c>
      <c r="AC5339" s="11"/>
      <c r="AD5339" s="11"/>
      <c r="AE5339" s="11"/>
      <c r="AF5339" s="11"/>
      <c r="AG5339" s="11"/>
      <c r="AH5339" s="11"/>
      <c r="AI5339" s="11" t="s">
        <v>94</v>
      </c>
      <c r="AJ5339" s="9" t="s">
        <v>59</v>
      </c>
      <c r="AK5339" s="9" t="s">
        <v>59</v>
      </c>
      <c r="AL5339" s="9" t="s">
        <v>264</v>
      </c>
    </row>
    <row r="5340" spans="1:38" hidden="1" x14ac:dyDescent="0.2">
      <c r="A5340" s="12">
        <v>812</v>
      </c>
      <c r="B5340" s="4">
        <v>62</v>
      </c>
      <c r="C5340" s="11" t="s">
        <v>1749</v>
      </c>
      <c r="D5340" s="11" t="s">
        <v>1750</v>
      </c>
      <c r="E5340" s="12">
        <v>1962</v>
      </c>
      <c r="F5340" s="11" t="s">
        <v>165</v>
      </c>
      <c r="G5340" s="13">
        <v>1626</v>
      </c>
      <c r="H5340" s="14"/>
      <c r="I5340" s="13"/>
      <c r="J5340" s="11"/>
      <c r="K5340" s="11"/>
      <c r="L5340" s="11"/>
      <c r="M5340" s="11"/>
      <c r="N5340" s="12">
        <v>1936</v>
      </c>
      <c r="O5340" s="11" t="s">
        <v>1751</v>
      </c>
      <c r="P5340" s="11"/>
      <c r="Q5340" s="11"/>
      <c r="R5340" s="14"/>
      <c r="S5340" s="11" t="s">
        <v>190</v>
      </c>
      <c r="T5340" s="11"/>
      <c r="U5340" s="11"/>
      <c r="V5340" s="14"/>
      <c r="W5340" s="14"/>
      <c r="X5340" s="11" t="s">
        <v>190</v>
      </c>
      <c r="Y5340" s="11" t="s">
        <v>191</v>
      </c>
      <c r="Z5340" s="11" t="s">
        <v>20</v>
      </c>
      <c r="AA5340" s="11"/>
      <c r="AB5340" s="11" t="s">
        <v>184</v>
      </c>
      <c r="AC5340" s="11"/>
      <c r="AD5340" s="11"/>
      <c r="AE5340" s="11"/>
      <c r="AF5340" s="11"/>
      <c r="AG5340" s="11"/>
      <c r="AH5340" s="11"/>
      <c r="AI5340" s="11" t="s">
        <v>94</v>
      </c>
      <c r="AJ5340" s="9" t="s">
        <v>59</v>
      </c>
      <c r="AK5340" s="9" t="s">
        <v>59</v>
      </c>
      <c r="AL5340" s="9" t="s">
        <v>264</v>
      </c>
    </row>
    <row r="5341" spans="1:38" hidden="1" x14ac:dyDescent="0.2">
      <c r="A5341" s="12">
        <v>812</v>
      </c>
      <c r="B5341" s="4">
        <v>63</v>
      </c>
      <c r="C5341" s="11" t="s">
        <v>1749</v>
      </c>
      <c r="D5341" s="11" t="s">
        <v>1750</v>
      </c>
      <c r="E5341" s="12">
        <v>1962</v>
      </c>
      <c r="F5341" s="11" t="s">
        <v>165</v>
      </c>
      <c r="G5341" s="13">
        <v>1519</v>
      </c>
      <c r="H5341" s="14"/>
      <c r="I5341" s="13"/>
      <c r="J5341" s="11"/>
      <c r="K5341" s="11"/>
      <c r="L5341" s="11"/>
      <c r="M5341" s="11"/>
      <c r="N5341" s="12">
        <v>1937</v>
      </c>
      <c r="O5341" s="11" t="s">
        <v>1751</v>
      </c>
      <c r="P5341" s="11"/>
      <c r="Q5341" s="11"/>
      <c r="R5341" s="14"/>
      <c r="S5341" s="11" t="s">
        <v>190</v>
      </c>
      <c r="T5341" s="11"/>
      <c r="U5341" s="11"/>
      <c r="V5341" s="14"/>
      <c r="W5341" s="14"/>
      <c r="X5341" s="11" t="s">
        <v>190</v>
      </c>
      <c r="Y5341" s="11" t="s">
        <v>191</v>
      </c>
      <c r="Z5341" s="11" t="s">
        <v>20</v>
      </c>
      <c r="AA5341" s="11"/>
      <c r="AB5341" s="11" t="s">
        <v>184</v>
      </c>
      <c r="AC5341" s="11"/>
      <c r="AD5341" s="11"/>
      <c r="AE5341" s="11"/>
      <c r="AF5341" s="11"/>
      <c r="AG5341" s="11"/>
      <c r="AH5341" s="11"/>
      <c r="AI5341" s="11" t="s">
        <v>94</v>
      </c>
      <c r="AJ5341" s="9" t="s">
        <v>59</v>
      </c>
      <c r="AK5341" s="9" t="s">
        <v>59</v>
      </c>
      <c r="AL5341" s="9" t="s">
        <v>264</v>
      </c>
    </row>
    <row r="5342" spans="1:38" hidden="1" x14ac:dyDescent="0.2">
      <c r="A5342" s="12">
        <v>812</v>
      </c>
      <c r="B5342" s="4">
        <v>64</v>
      </c>
      <c r="C5342" s="11" t="s">
        <v>1749</v>
      </c>
      <c r="D5342" s="11" t="s">
        <v>1750</v>
      </c>
      <c r="E5342" s="12">
        <v>1962</v>
      </c>
      <c r="F5342" s="11" t="s">
        <v>165</v>
      </c>
      <c r="G5342" s="13">
        <v>1053</v>
      </c>
      <c r="H5342" s="14"/>
      <c r="I5342" s="13"/>
      <c r="J5342" s="11"/>
      <c r="K5342" s="11"/>
      <c r="L5342" s="11"/>
      <c r="M5342" s="11"/>
      <c r="N5342" s="12">
        <v>1938</v>
      </c>
      <c r="O5342" s="11" t="s">
        <v>1751</v>
      </c>
      <c r="P5342" s="11"/>
      <c r="Q5342" s="11"/>
      <c r="R5342" s="14"/>
      <c r="S5342" s="11" t="s">
        <v>190</v>
      </c>
      <c r="T5342" s="11"/>
      <c r="U5342" s="11"/>
      <c r="V5342" s="14"/>
      <c r="W5342" s="14"/>
      <c r="X5342" s="11" t="s">
        <v>190</v>
      </c>
      <c r="Y5342" s="11" t="s">
        <v>191</v>
      </c>
      <c r="Z5342" s="11" t="s">
        <v>20</v>
      </c>
      <c r="AA5342" s="11"/>
      <c r="AB5342" s="11" t="s">
        <v>184</v>
      </c>
      <c r="AC5342" s="11"/>
      <c r="AD5342" s="11"/>
      <c r="AE5342" s="11"/>
      <c r="AF5342" s="11"/>
      <c r="AG5342" s="11"/>
      <c r="AH5342" s="11"/>
      <c r="AI5342" s="11" t="s">
        <v>94</v>
      </c>
      <c r="AJ5342" s="9" t="s">
        <v>59</v>
      </c>
      <c r="AK5342" s="9" t="s">
        <v>59</v>
      </c>
      <c r="AL5342" s="9" t="s">
        <v>264</v>
      </c>
    </row>
    <row r="5343" spans="1:38" hidden="1" x14ac:dyDescent="0.2">
      <c r="A5343" s="12">
        <v>812</v>
      </c>
      <c r="B5343" s="4">
        <v>65</v>
      </c>
      <c r="C5343" s="11" t="s">
        <v>1749</v>
      </c>
      <c r="D5343" s="11" t="s">
        <v>1750</v>
      </c>
      <c r="E5343" s="12">
        <v>1962</v>
      </c>
      <c r="F5343" s="11" t="s">
        <v>165</v>
      </c>
      <c r="G5343" s="13">
        <v>1008</v>
      </c>
      <c r="H5343" s="14"/>
      <c r="I5343" s="13"/>
      <c r="J5343" s="11"/>
      <c r="K5343" s="11"/>
      <c r="L5343" s="11"/>
      <c r="M5343" s="11"/>
      <c r="N5343" s="12">
        <v>1939</v>
      </c>
      <c r="O5343" s="11" t="s">
        <v>1751</v>
      </c>
      <c r="P5343" s="11"/>
      <c r="Q5343" s="11"/>
      <c r="R5343" s="14"/>
      <c r="S5343" s="11" t="s">
        <v>190</v>
      </c>
      <c r="T5343" s="11"/>
      <c r="U5343" s="11"/>
      <c r="V5343" s="14"/>
      <c r="W5343" s="14"/>
      <c r="X5343" s="11" t="s">
        <v>190</v>
      </c>
      <c r="Y5343" s="11" t="s">
        <v>191</v>
      </c>
      <c r="Z5343" s="11" t="s">
        <v>20</v>
      </c>
      <c r="AA5343" s="11"/>
      <c r="AB5343" s="11" t="s">
        <v>184</v>
      </c>
      <c r="AC5343" s="11"/>
      <c r="AD5343" s="11"/>
      <c r="AE5343" s="11"/>
      <c r="AF5343" s="11"/>
      <c r="AG5343" s="11"/>
      <c r="AH5343" s="11"/>
      <c r="AI5343" s="11" t="s">
        <v>94</v>
      </c>
      <c r="AJ5343" s="9" t="s">
        <v>59</v>
      </c>
      <c r="AK5343" s="9" t="s">
        <v>59</v>
      </c>
      <c r="AL5343" s="9" t="s">
        <v>264</v>
      </c>
    </row>
    <row r="5344" spans="1:38" hidden="1" x14ac:dyDescent="0.2">
      <c r="A5344" s="12">
        <v>812</v>
      </c>
      <c r="B5344" s="4">
        <v>66</v>
      </c>
      <c r="C5344" s="11" t="s">
        <v>1749</v>
      </c>
      <c r="D5344" s="11" t="s">
        <v>1750</v>
      </c>
      <c r="E5344" s="12">
        <v>1962</v>
      </c>
      <c r="F5344" s="11" t="s">
        <v>165</v>
      </c>
      <c r="G5344" s="13">
        <v>1219</v>
      </c>
      <c r="H5344" s="14"/>
      <c r="I5344" s="13"/>
      <c r="J5344" s="11"/>
      <c r="K5344" s="11"/>
      <c r="L5344" s="11"/>
      <c r="M5344" s="11"/>
      <c r="N5344" s="12">
        <v>1940</v>
      </c>
      <c r="O5344" s="11" t="s">
        <v>1751</v>
      </c>
      <c r="P5344" s="11"/>
      <c r="Q5344" s="11"/>
      <c r="R5344" s="14"/>
      <c r="S5344" s="11" t="s">
        <v>190</v>
      </c>
      <c r="T5344" s="11"/>
      <c r="U5344" s="11"/>
      <c r="V5344" s="14"/>
      <c r="W5344" s="14"/>
      <c r="X5344" s="11" t="s">
        <v>190</v>
      </c>
      <c r="Y5344" s="11" t="s">
        <v>191</v>
      </c>
      <c r="Z5344" s="11" t="s">
        <v>20</v>
      </c>
      <c r="AA5344" s="11"/>
      <c r="AB5344" s="11" t="s">
        <v>184</v>
      </c>
      <c r="AC5344" s="11"/>
      <c r="AD5344" s="11"/>
      <c r="AE5344" s="11"/>
      <c r="AF5344" s="11"/>
      <c r="AG5344" s="11"/>
      <c r="AH5344" s="11"/>
      <c r="AI5344" s="11" t="s">
        <v>94</v>
      </c>
      <c r="AJ5344" s="9" t="s">
        <v>59</v>
      </c>
      <c r="AK5344" s="9" t="s">
        <v>59</v>
      </c>
      <c r="AL5344" s="9" t="s">
        <v>264</v>
      </c>
    </row>
    <row r="5345" spans="1:38" hidden="1" x14ac:dyDescent="0.2">
      <c r="A5345" s="12">
        <v>812</v>
      </c>
      <c r="B5345" s="4">
        <v>67</v>
      </c>
      <c r="C5345" s="11" t="s">
        <v>1749</v>
      </c>
      <c r="D5345" s="11" t="s">
        <v>1750</v>
      </c>
      <c r="E5345" s="12">
        <v>1962</v>
      </c>
      <c r="F5345" s="11" t="s">
        <v>165</v>
      </c>
      <c r="G5345" s="13">
        <v>1040</v>
      </c>
      <c r="H5345" s="14"/>
      <c r="I5345" s="13"/>
      <c r="J5345" s="11"/>
      <c r="K5345" s="11"/>
      <c r="L5345" s="11"/>
      <c r="M5345" s="11"/>
      <c r="N5345" s="12">
        <v>1941</v>
      </c>
      <c r="O5345" s="11" t="s">
        <v>1751</v>
      </c>
      <c r="P5345" s="11"/>
      <c r="Q5345" s="11"/>
      <c r="R5345" s="14"/>
      <c r="S5345" s="11" t="s">
        <v>190</v>
      </c>
      <c r="T5345" s="11"/>
      <c r="U5345" s="11"/>
      <c r="V5345" s="14"/>
      <c r="W5345" s="14"/>
      <c r="X5345" s="11" t="s">
        <v>190</v>
      </c>
      <c r="Y5345" s="11" t="s">
        <v>191</v>
      </c>
      <c r="Z5345" s="11" t="s">
        <v>20</v>
      </c>
      <c r="AA5345" s="11"/>
      <c r="AB5345" s="11" t="s">
        <v>184</v>
      </c>
      <c r="AC5345" s="11"/>
      <c r="AD5345" s="11"/>
      <c r="AE5345" s="11"/>
      <c r="AF5345" s="11"/>
      <c r="AG5345" s="11"/>
      <c r="AH5345" s="11"/>
      <c r="AI5345" s="11" t="s">
        <v>94</v>
      </c>
      <c r="AJ5345" s="9" t="s">
        <v>59</v>
      </c>
      <c r="AK5345" s="9" t="s">
        <v>59</v>
      </c>
      <c r="AL5345" s="9" t="s">
        <v>264</v>
      </c>
    </row>
    <row r="5346" spans="1:38" hidden="1" x14ac:dyDescent="0.2">
      <c r="A5346" s="12">
        <v>812</v>
      </c>
      <c r="B5346" s="4">
        <v>68</v>
      </c>
      <c r="C5346" s="11" t="s">
        <v>1749</v>
      </c>
      <c r="D5346" s="11" t="s">
        <v>1750</v>
      </c>
      <c r="E5346" s="12">
        <v>1962</v>
      </c>
      <c r="F5346" s="11" t="s">
        <v>165</v>
      </c>
      <c r="G5346" s="13">
        <v>980</v>
      </c>
      <c r="H5346" s="14"/>
      <c r="I5346" s="13"/>
      <c r="J5346" s="11"/>
      <c r="K5346" s="11"/>
      <c r="L5346" s="11"/>
      <c r="M5346" s="11"/>
      <c r="N5346" s="12">
        <v>1942</v>
      </c>
      <c r="O5346" s="11" t="s">
        <v>1751</v>
      </c>
      <c r="P5346" s="11"/>
      <c r="Q5346" s="11"/>
      <c r="R5346" s="14"/>
      <c r="S5346" s="11" t="s">
        <v>190</v>
      </c>
      <c r="T5346" s="11"/>
      <c r="U5346" s="11"/>
      <c r="V5346" s="14"/>
      <c r="W5346" s="14"/>
      <c r="X5346" s="11" t="s">
        <v>190</v>
      </c>
      <c r="Y5346" s="11" t="s">
        <v>191</v>
      </c>
      <c r="Z5346" s="11" t="s">
        <v>20</v>
      </c>
      <c r="AA5346" s="11"/>
      <c r="AB5346" s="11" t="s">
        <v>184</v>
      </c>
      <c r="AC5346" s="11"/>
      <c r="AD5346" s="11"/>
      <c r="AE5346" s="11"/>
      <c r="AF5346" s="11"/>
      <c r="AG5346" s="11"/>
      <c r="AH5346" s="11"/>
      <c r="AI5346" s="11" t="s">
        <v>94</v>
      </c>
      <c r="AJ5346" s="9" t="s">
        <v>59</v>
      </c>
      <c r="AK5346" s="9" t="s">
        <v>59</v>
      </c>
      <c r="AL5346" s="9" t="s">
        <v>264</v>
      </c>
    </row>
    <row r="5347" spans="1:38" hidden="1" x14ac:dyDescent="0.2">
      <c r="A5347" s="12">
        <v>812</v>
      </c>
      <c r="B5347" s="4">
        <v>69</v>
      </c>
      <c r="C5347" s="11" t="s">
        <v>1749</v>
      </c>
      <c r="D5347" s="11" t="s">
        <v>1750</v>
      </c>
      <c r="E5347" s="12">
        <v>1962</v>
      </c>
      <c r="F5347" s="11" t="s">
        <v>165</v>
      </c>
      <c r="G5347" s="13">
        <v>885</v>
      </c>
      <c r="H5347" s="14"/>
      <c r="I5347" s="13"/>
      <c r="J5347" s="11"/>
      <c r="K5347" s="11"/>
      <c r="L5347" s="11"/>
      <c r="M5347" s="11"/>
      <c r="N5347" s="12">
        <v>1943</v>
      </c>
      <c r="O5347" s="11" t="s">
        <v>1751</v>
      </c>
      <c r="P5347" s="11"/>
      <c r="Q5347" s="11"/>
      <c r="R5347" s="14"/>
      <c r="S5347" s="11" t="s">
        <v>190</v>
      </c>
      <c r="T5347" s="11"/>
      <c r="U5347" s="11"/>
      <c r="V5347" s="14"/>
      <c r="W5347" s="14"/>
      <c r="X5347" s="11" t="s">
        <v>190</v>
      </c>
      <c r="Y5347" s="11" t="s">
        <v>191</v>
      </c>
      <c r="Z5347" s="11" t="s">
        <v>20</v>
      </c>
      <c r="AA5347" s="11"/>
      <c r="AB5347" s="11" t="s">
        <v>184</v>
      </c>
      <c r="AC5347" s="11"/>
      <c r="AD5347" s="11"/>
      <c r="AE5347" s="11"/>
      <c r="AF5347" s="11"/>
      <c r="AG5347" s="11"/>
      <c r="AH5347" s="11"/>
      <c r="AI5347" s="11" t="s">
        <v>94</v>
      </c>
      <c r="AJ5347" s="9" t="s">
        <v>59</v>
      </c>
      <c r="AK5347" s="9" t="s">
        <v>59</v>
      </c>
      <c r="AL5347" s="9" t="s">
        <v>264</v>
      </c>
    </row>
    <row r="5348" spans="1:38" hidden="1" x14ac:dyDescent="0.2">
      <c r="A5348" s="12">
        <v>812</v>
      </c>
      <c r="B5348" s="4">
        <v>70</v>
      </c>
      <c r="C5348" s="11" t="s">
        <v>1749</v>
      </c>
      <c r="D5348" s="11" t="s">
        <v>1750</v>
      </c>
      <c r="E5348" s="12">
        <v>1962</v>
      </c>
      <c r="F5348" s="11" t="s">
        <v>165</v>
      </c>
      <c r="G5348" s="13">
        <v>971</v>
      </c>
      <c r="H5348" s="14"/>
      <c r="I5348" s="13"/>
      <c r="J5348" s="11"/>
      <c r="K5348" s="11"/>
      <c r="L5348" s="11"/>
      <c r="M5348" s="11"/>
      <c r="N5348" s="12">
        <v>1944</v>
      </c>
      <c r="O5348" s="11" t="s">
        <v>1751</v>
      </c>
      <c r="P5348" s="11"/>
      <c r="Q5348" s="11"/>
      <c r="R5348" s="14"/>
      <c r="S5348" s="11" t="s">
        <v>190</v>
      </c>
      <c r="T5348" s="11"/>
      <c r="U5348" s="11"/>
      <c r="V5348" s="14"/>
      <c r="W5348" s="14"/>
      <c r="X5348" s="11" t="s">
        <v>190</v>
      </c>
      <c r="Y5348" s="11" t="s">
        <v>191</v>
      </c>
      <c r="Z5348" s="11" t="s">
        <v>20</v>
      </c>
      <c r="AA5348" s="11"/>
      <c r="AB5348" s="11" t="s">
        <v>184</v>
      </c>
      <c r="AC5348" s="11"/>
      <c r="AD5348" s="11"/>
      <c r="AE5348" s="11"/>
      <c r="AF5348" s="11"/>
      <c r="AG5348" s="11"/>
      <c r="AH5348" s="11"/>
      <c r="AI5348" s="11" t="s">
        <v>94</v>
      </c>
      <c r="AJ5348" s="9" t="s">
        <v>59</v>
      </c>
      <c r="AK5348" s="9" t="s">
        <v>59</v>
      </c>
      <c r="AL5348" s="9" t="s">
        <v>264</v>
      </c>
    </row>
    <row r="5349" spans="1:38" hidden="1" x14ac:dyDescent="0.2">
      <c r="A5349" s="12">
        <v>812</v>
      </c>
      <c r="B5349" s="4">
        <v>71</v>
      </c>
      <c r="C5349" s="11" t="s">
        <v>1749</v>
      </c>
      <c r="D5349" s="11" t="s">
        <v>1750</v>
      </c>
      <c r="E5349" s="12">
        <v>1962</v>
      </c>
      <c r="F5349" s="11" t="s">
        <v>165</v>
      </c>
      <c r="G5349" s="13">
        <v>1301</v>
      </c>
      <c r="H5349" s="14"/>
      <c r="I5349" s="13"/>
      <c r="J5349" s="11"/>
      <c r="K5349" s="11"/>
      <c r="L5349" s="11"/>
      <c r="M5349" s="11"/>
      <c r="N5349" s="12">
        <v>1945</v>
      </c>
      <c r="O5349" s="11" t="s">
        <v>1751</v>
      </c>
      <c r="P5349" s="11"/>
      <c r="Q5349" s="11"/>
      <c r="R5349" s="14"/>
      <c r="S5349" s="11" t="s">
        <v>190</v>
      </c>
      <c r="T5349" s="11"/>
      <c r="U5349" s="11"/>
      <c r="V5349" s="14"/>
      <c r="W5349" s="14"/>
      <c r="X5349" s="11" t="s">
        <v>190</v>
      </c>
      <c r="Y5349" s="11" t="s">
        <v>191</v>
      </c>
      <c r="Z5349" s="11" t="s">
        <v>20</v>
      </c>
      <c r="AA5349" s="11"/>
      <c r="AB5349" s="11" t="s">
        <v>184</v>
      </c>
      <c r="AC5349" s="11"/>
      <c r="AD5349" s="11"/>
      <c r="AE5349" s="11"/>
      <c r="AF5349" s="11"/>
      <c r="AG5349" s="11"/>
      <c r="AH5349" s="11"/>
      <c r="AI5349" s="11" t="s">
        <v>94</v>
      </c>
      <c r="AJ5349" s="9" t="s">
        <v>59</v>
      </c>
      <c r="AK5349" s="9" t="s">
        <v>59</v>
      </c>
      <c r="AL5349" s="9" t="s">
        <v>264</v>
      </c>
    </row>
    <row r="5350" spans="1:38" hidden="1" x14ac:dyDescent="0.2">
      <c r="A5350" s="12">
        <v>812</v>
      </c>
      <c r="B5350" s="4">
        <v>72</v>
      </c>
      <c r="C5350" s="11" t="s">
        <v>1749</v>
      </c>
      <c r="D5350" s="11" t="s">
        <v>1750</v>
      </c>
      <c r="E5350" s="12">
        <v>1962</v>
      </c>
      <c r="F5350" s="11" t="s">
        <v>165</v>
      </c>
      <c r="G5350" s="13">
        <v>853</v>
      </c>
      <c r="H5350" s="14"/>
      <c r="I5350" s="13"/>
      <c r="J5350" s="11"/>
      <c r="K5350" s="11"/>
      <c r="L5350" s="11"/>
      <c r="M5350" s="11"/>
      <c r="N5350" s="12">
        <v>1946</v>
      </c>
      <c r="O5350" s="11" t="s">
        <v>1751</v>
      </c>
      <c r="P5350" s="11"/>
      <c r="Q5350" s="11"/>
      <c r="R5350" s="14"/>
      <c r="S5350" s="11" t="s">
        <v>190</v>
      </c>
      <c r="T5350" s="11"/>
      <c r="U5350" s="11"/>
      <c r="V5350" s="14"/>
      <c r="W5350" s="14"/>
      <c r="X5350" s="11" t="s">
        <v>190</v>
      </c>
      <c r="Y5350" s="11" t="s">
        <v>191</v>
      </c>
      <c r="Z5350" s="11" t="s">
        <v>20</v>
      </c>
      <c r="AA5350" s="11"/>
      <c r="AB5350" s="11" t="s">
        <v>184</v>
      </c>
      <c r="AC5350" s="11"/>
      <c r="AD5350" s="11"/>
      <c r="AE5350" s="11"/>
      <c r="AF5350" s="11"/>
      <c r="AG5350" s="11"/>
      <c r="AH5350" s="11"/>
      <c r="AI5350" s="11" t="s">
        <v>94</v>
      </c>
      <c r="AJ5350" s="9" t="s">
        <v>59</v>
      </c>
      <c r="AK5350" s="9" t="s">
        <v>59</v>
      </c>
      <c r="AL5350" s="9" t="s">
        <v>264</v>
      </c>
    </row>
    <row r="5351" spans="1:38" hidden="1" x14ac:dyDescent="0.2">
      <c r="A5351" s="12">
        <v>812</v>
      </c>
      <c r="B5351" s="4">
        <v>73</v>
      </c>
      <c r="C5351" s="11" t="s">
        <v>1749</v>
      </c>
      <c r="D5351" s="11" t="s">
        <v>1750</v>
      </c>
      <c r="E5351" s="12">
        <v>1962</v>
      </c>
      <c r="F5351" s="11" t="s">
        <v>165</v>
      </c>
      <c r="G5351" s="13">
        <v>737</v>
      </c>
      <c r="H5351" s="14"/>
      <c r="I5351" s="13"/>
      <c r="J5351" s="11"/>
      <c r="K5351" s="11"/>
      <c r="L5351" s="11"/>
      <c r="M5351" s="11"/>
      <c r="N5351" s="12">
        <v>1947</v>
      </c>
      <c r="O5351" s="11" t="s">
        <v>1751</v>
      </c>
      <c r="P5351" s="11"/>
      <c r="Q5351" s="11"/>
      <c r="R5351" s="14"/>
      <c r="S5351" s="11" t="s">
        <v>190</v>
      </c>
      <c r="T5351" s="11"/>
      <c r="U5351" s="11"/>
      <c r="V5351" s="14"/>
      <c r="W5351" s="14"/>
      <c r="X5351" s="11" t="s">
        <v>190</v>
      </c>
      <c r="Y5351" s="11" t="s">
        <v>191</v>
      </c>
      <c r="Z5351" s="11" t="s">
        <v>20</v>
      </c>
      <c r="AA5351" s="11"/>
      <c r="AB5351" s="11" t="s">
        <v>184</v>
      </c>
      <c r="AC5351" s="11"/>
      <c r="AD5351" s="11"/>
      <c r="AE5351" s="11"/>
      <c r="AF5351" s="11"/>
      <c r="AG5351" s="11"/>
      <c r="AH5351" s="11"/>
      <c r="AI5351" s="11" t="s">
        <v>94</v>
      </c>
      <c r="AJ5351" s="9" t="s">
        <v>59</v>
      </c>
      <c r="AK5351" s="9" t="s">
        <v>59</v>
      </c>
      <c r="AL5351" s="9" t="s">
        <v>264</v>
      </c>
    </row>
    <row r="5352" spans="1:38" hidden="1" x14ac:dyDescent="0.2">
      <c r="A5352" s="12">
        <v>812</v>
      </c>
      <c r="B5352" s="4">
        <v>74</v>
      </c>
      <c r="C5352" s="11" t="s">
        <v>1749</v>
      </c>
      <c r="D5352" s="11" t="s">
        <v>1750</v>
      </c>
      <c r="E5352" s="12">
        <v>1962</v>
      </c>
      <c r="F5352" s="11" t="s">
        <v>165</v>
      </c>
      <c r="G5352" s="13">
        <v>970</v>
      </c>
      <c r="H5352" s="14"/>
      <c r="I5352" s="13"/>
      <c r="J5352" s="11"/>
      <c r="K5352" s="11"/>
      <c r="L5352" s="11"/>
      <c r="M5352" s="11"/>
      <c r="N5352" s="12">
        <v>1948</v>
      </c>
      <c r="O5352" s="11" t="s">
        <v>1751</v>
      </c>
      <c r="P5352" s="11"/>
      <c r="Q5352" s="11"/>
      <c r="R5352" s="14"/>
      <c r="S5352" s="11" t="s">
        <v>190</v>
      </c>
      <c r="T5352" s="11"/>
      <c r="U5352" s="11"/>
      <c r="V5352" s="14"/>
      <c r="W5352" s="14"/>
      <c r="X5352" s="11" t="s">
        <v>190</v>
      </c>
      <c r="Y5352" s="11" t="s">
        <v>191</v>
      </c>
      <c r="Z5352" s="11" t="s">
        <v>20</v>
      </c>
      <c r="AA5352" s="11"/>
      <c r="AB5352" s="11" t="s">
        <v>184</v>
      </c>
      <c r="AC5352" s="11"/>
      <c r="AD5352" s="11"/>
      <c r="AE5352" s="11"/>
      <c r="AF5352" s="11"/>
      <c r="AG5352" s="11"/>
      <c r="AH5352" s="11"/>
      <c r="AI5352" s="11" t="s">
        <v>94</v>
      </c>
      <c r="AJ5352" s="9" t="s">
        <v>59</v>
      </c>
      <c r="AK5352" s="9" t="s">
        <v>59</v>
      </c>
      <c r="AL5352" s="9" t="s">
        <v>264</v>
      </c>
    </row>
    <row r="5353" spans="1:38" hidden="1" x14ac:dyDescent="0.2">
      <c r="A5353" s="12">
        <v>812</v>
      </c>
      <c r="B5353" s="4">
        <v>75</v>
      </c>
      <c r="C5353" s="11" t="s">
        <v>1749</v>
      </c>
      <c r="D5353" s="11" t="s">
        <v>1750</v>
      </c>
      <c r="E5353" s="12">
        <v>1962</v>
      </c>
      <c r="F5353" s="11" t="s">
        <v>165</v>
      </c>
      <c r="G5353" s="13">
        <v>774</v>
      </c>
      <c r="H5353" s="14"/>
      <c r="I5353" s="13"/>
      <c r="J5353" s="11"/>
      <c r="K5353" s="11"/>
      <c r="L5353" s="11"/>
      <c r="M5353" s="11"/>
      <c r="N5353" s="12">
        <v>1949</v>
      </c>
      <c r="O5353" s="11" t="s">
        <v>1751</v>
      </c>
      <c r="P5353" s="11"/>
      <c r="Q5353" s="11"/>
      <c r="R5353" s="14"/>
      <c r="S5353" s="11" t="s">
        <v>190</v>
      </c>
      <c r="T5353" s="11"/>
      <c r="U5353" s="11"/>
      <c r="V5353" s="14"/>
      <c r="W5353" s="14"/>
      <c r="X5353" s="11" t="s">
        <v>190</v>
      </c>
      <c r="Y5353" s="11" t="s">
        <v>191</v>
      </c>
      <c r="Z5353" s="11" t="s">
        <v>20</v>
      </c>
      <c r="AA5353" s="11"/>
      <c r="AB5353" s="11" t="s">
        <v>184</v>
      </c>
      <c r="AC5353" s="11"/>
      <c r="AD5353" s="11"/>
      <c r="AE5353" s="11"/>
      <c r="AF5353" s="11"/>
      <c r="AG5353" s="11"/>
      <c r="AH5353" s="11"/>
      <c r="AI5353" s="11" t="s">
        <v>94</v>
      </c>
      <c r="AJ5353" s="9" t="s">
        <v>59</v>
      </c>
      <c r="AK5353" s="9" t="s">
        <v>59</v>
      </c>
      <c r="AL5353" s="9" t="s">
        <v>264</v>
      </c>
    </row>
    <row r="5354" spans="1:38" hidden="1" x14ac:dyDescent="0.2">
      <c r="A5354" s="12">
        <v>812</v>
      </c>
      <c r="B5354" s="4">
        <v>76</v>
      </c>
      <c r="C5354" s="11" t="s">
        <v>1749</v>
      </c>
      <c r="D5354" s="11" t="s">
        <v>1750</v>
      </c>
      <c r="E5354" s="12">
        <v>1962</v>
      </c>
      <c r="F5354" s="11" t="s">
        <v>165</v>
      </c>
      <c r="G5354" s="13">
        <v>781</v>
      </c>
      <c r="H5354" s="14"/>
      <c r="I5354" s="13"/>
      <c r="J5354" s="11"/>
      <c r="K5354" s="11"/>
      <c r="L5354" s="11"/>
      <c r="M5354" s="11"/>
      <c r="N5354" s="12">
        <v>1950</v>
      </c>
      <c r="O5354" s="11" t="s">
        <v>1751</v>
      </c>
      <c r="P5354" s="11"/>
      <c r="Q5354" s="11"/>
      <c r="R5354" s="14"/>
      <c r="S5354" s="11" t="s">
        <v>190</v>
      </c>
      <c r="T5354" s="11"/>
      <c r="U5354" s="11"/>
      <c r="V5354" s="14"/>
      <c r="W5354" s="14"/>
      <c r="X5354" s="11" t="s">
        <v>190</v>
      </c>
      <c r="Y5354" s="11" t="s">
        <v>191</v>
      </c>
      <c r="Z5354" s="11" t="s">
        <v>20</v>
      </c>
      <c r="AA5354" s="11"/>
      <c r="AB5354" s="11" t="s">
        <v>184</v>
      </c>
      <c r="AC5354" s="11"/>
      <c r="AD5354" s="11"/>
      <c r="AE5354" s="11"/>
      <c r="AF5354" s="11"/>
      <c r="AG5354" s="11"/>
      <c r="AH5354" s="11"/>
      <c r="AI5354" s="11" t="s">
        <v>94</v>
      </c>
      <c r="AJ5354" s="9" t="s">
        <v>59</v>
      </c>
      <c r="AK5354" s="9" t="s">
        <v>59</v>
      </c>
      <c r="AL5354" s="9" t="s">
        <v>264</v>
      </c>
    </row>
    <row r="5355" spans="1:38" hidden="1" x14ac:dyDescent="0.2">
      <c r="A5355" s="12">
        <v>812</v>
      </c>
      <c r="B5355" s="4">
        <v>77</v>
      </c>
      <c r="C5355" s="11" t="s">
        <v>1749</v>
      </c>
      <c r="D5355" s="11" t="s">
        <v>1750</v>
      </c>
      <c r="E5355" s="12">
        <v>1962</v>
      </c>
      <c r="F5355" s="11" t="s">
        <v>165</v>
      </c>
      <c r="G5355" s="13">
        <v>723</v>
      </c>
      <c r="H5355" s="14"/>
      <c r="I5355" s="13"/>
      <c r="J5355" s="11"/>
      <c r="K5355" s="11"/>
      <c r="L5355" s="11"/>
      <c r="M5355" s="11"/>
      <c r="N5355" s="12">
        <v>1951</v>
      </c>
      <c r="O5355" s="11" t="s">
        <v>1751</v>
      </c>
      <c r="P5355" s="11"/>
      <c r="Q5355" s="11"/>
      <c r="R5355" s="14"/>
      <c r="S5355" s="11" t="s">
        <v>190</v>
      </c>
      <c r="T5355" s="11"/>
      <c r="U5355" s="11"/>
      <c r="V5355" s="14"/>
      <c r="W5355" s="14"/>
      <c r="X5355" s="11" t="s">
        <v>190</v>
      </c>
      <c r="Y5355" s="11" t="s">
        <v>191</v>
      </c>
      <c r="Z5355" s="11" t="s">
        <v>20</v>
      </c>
      <c r="AA5355" s="11"/>
      <c r="AB5355" s="11" t="s">
        <v>184</v>
      </c>
      <c r="AC5355" s="11"/>
      <c r="AD5355" s="11"/>
      <c r="AE5355" s="11"/>
      <c r="AF5355" s="11"/>
      <c r="AG5355" s="11"/>
      <c r="AH5355" s="11"/>
      <c r="AI5355" s="11" t="s">
        <v>94</v>
      </c>
      <c r="AJ5355" s="9" t="s">
        <v>59</v>
      </c>
      <c r="AK5355" s="9" t="s">
        <v>59</v>
      </c>
      <c r="AL5355" s="9" t="s">
        <v>264</v>
      </c>
    </row>
    <row r="5356" spans="1:38" hidden="1" x14ac:dyDescent="0.2">
      <c r="A5356" s="12">
        <v>812</v>
      </c>
      <c r="B5356" s="4">
        <v>78</v>
      </c>
      <c r="C5356" s="11" t="s">
        <v>1749</v>
      </c>
      <c r="D5356" s="11" t="s">
        <v>1750</v>
      </c>
      <c r="E5356" s="12">
        <v>1962</v>
      </c>
      <c r="F5356" s="11" t="s">
        <v>165</v>
      </c>
      <c r="G5356" s="13">
        <v>477</v>
      </c>
      <c r="H5356" s="14"/>
      <c r="I5356" s="13"/>
      <c r="J5356" s="11"/>
      <c r="K5356" s="11"/>
      <c r="L5356" s="11"/>
      <c r="M5356" s="11"/>
      <c r="N5356" s="12">
        <v>1952</v>
      </c>
      <c r="O5356" s="11" t="s">
        <v>1751</v>
      </c>
      <c r="P5356" s="11"/>
      <c r="Q5356" s="11"/>
      <c r="R5356" s="14"/>
      <c r="S5356" s="11" t="s">
        <v>190</v>
      </c>
      <c r="T5356" s="11"/>
      <c r="U5356" s="11"/>
      <c r="V5356" s="14"/>
      <c r="W5356" s="14"/>
      <c r="X5356" s="11" t="s">
        <v>190</v>
      </c>
      <c r="Y5356" s="11" t="s">
        <v>191</v>
      </c>
      <c r="Z5356" s="11" t="s">
        <v>20</v>
      </c>
      <c r="AA5356" s="11"/>
      <c r="AB5356" s="11" t="s">
        <v>184</v>
      </c>
      <c r="AC5356" s="11"/>
      <c r="AD5356" s="11"/>
      <c r="AE5356" s="11"/>
      <c r="AF5356" s="11"/>
      <c r="AG5356" s="11"/>
      <c r="AH5356" s="11"/>
      <c r="AI5356" s="11" t="s">
        <v>94</v>
      </c>
      <c r="AJ5356" s="9" t="s">
        <v>59</v>
      </c>
      <c r="AK5356" s="9" t="s">
        <v>59</v>
      </c>
      <c r="AL5356" s="9" t="s">
        <v>264</v>
      </c>
    </row>
    <row r="5357" spans="1:38" hidden="1" x14ac:dyDescent="0.2">
      <c r="A5357" s="12">
        <v>812</v>
      </c>
      <c r="B5357" s="4">
        <v>79</v>
      </c>
      <c r="C5357" s="11" t="s">
        <v>1749</v>
      </c>
      <c r="D5357" s="11" t="s">
        <v>1750</v>
      </c>
      <c r="E5357" s="12">
        <v>1962</v>
      </c>
      <c r="F5357" s="11" t="s">
        <v>165</v>
      </c>
      <c r="G5357" s="13">
        <v>660</v>
      </c>
      <c r="H5357" s="14"/>
      <c r="I5357" s="13"/>
      <c r="J5357" s="11"/>
      <c r="K5357" s="11"/>
      <c r="L5357" s="11"/>
      <c r="M5357" s="11"/>
      <c r="N5357" s="12">
        <v>1953</v>
      </c>
      <c r="O5357" s="11" t="s">
        <v>1751</v>
      </c>
      <c r="P5357" s="11"/>
      <c r="Q5357" s="11"/>
      <c r="R5357" s="14"/>
      <c r="S5357" s="11" t="s">
        <v>190</v>
      </c>
      <c r="T5357" s="11"/>
      <c r="U5357" s="11"/>
      <c r="V5357" s="14"/>
      <c r="W5357" s="14"/>
      <c r="X5357" s="11" t="s">
        <v>190</v>
      </c>
      <c r="Y5357" s="11" t="s">
        <v>191</v>
      </c>
      <c r="Z5357" s="11" t="s">
        <v>20</v>
      </c>
      <c r="AA5357" s="11"/>
      <c r="AB5357" s="11" t="s">
        <v>184</v>
      </c>
      <c r="AC5357" s="11"/>
      <c r="AD5357" s="11"/>
      <c r="AE5357" s="11"/>
      <c r="AF5357" s="11"/>
      <c r="AG5357" s="11"/>
      <c r="AH5357" s="11"/>
      <c r="AI5357" s="11" t="s">
        <v>94</v>
      </c>
      <c r="AJ5357" s="9" t="s">
        <v>59</v>
      </c>
      <c r="AK5357" s="9" t="s">
        <v>59</v>
      </c>
      <c r="AL5357" s="9" t="s">
        <v>264</v>
      </c>
    </row>
    <row r="5358" spans="1:38" hidden="1" x14ac:dyDescent="0.2">
      <c r="A5358" s="12">
        <v>812</v>
      </c>
      <c r="B5358" s="4">
        <v>80</v>
      </c>
      <c r="C5358" s="11" t="s">
        <v>1749</v>
      </c>
      <c r="D5358" s="11" t="s">
        <v>1750</v>
      </c>
      <c r="E5358" s="12">
        <v>1962</v>
      </c>
      <c r="F5358" s="11" t="s">
        <v>165</v>
      </c>
      <c r="G5358" s="13">
        <v>696</v>
      </c>
      <c r="H5358" s="14"/>
      <c r="I5358" s="13"/>
      <c r="J5358" s="11"/>
      <c r="K5358" s="11"/>
      <c r="L5358" s="11"/>
      <c r="M5358" s="11"/>
      <c r="N5358" s="12">
        <v>1954</v>
      </c>
      <c r="O5358" s="11" t="s">
        <v>1751</v>
      </c>
      <c r="P5358" s="11"/>
      <c r="Q5358" s="11"/>
      <c r="R5358" s="14"/>
      <c r="S5358" s="11" t="s">
        <v>190</v>
      </c>
      <c r="T5358" s="11"/>
      <c r="U5358" s="11"/>
      <c r="V5358" s="14"/>
      <c r="W5358" s="14"/>
      <c r="X5358" s="11" t="s">
        <v>190</v>
      </c>
      <c r="Y5358" s="11" t="s">
        <v>191</v>
      </c>
      <c r="Z5358" s="11" t="s">
        <v>20</v>
      </c>
      <c r="AA5358" s="11"/>
      <c r="AB5358" s="11" t="s">
        <v>184</v>
      </c>
      <c r="AC5358" s="11"/>
      <c r="AD5358" s="11"/>
      <c r="AE5358" s="11"/>
      <c r="AF5358" s="11"/>
      <c r="AG5358" s="11"/>
      <c r="AH5358" s="11"/>
      <c r="AI5358" s="11" t="s">
        <v>94</v>
      </c>
      <c r="AJ5358" s="9" t="s">
        <v>59</v>
      </c>
      <c r="AK5358" s="9" t="s">
        <v>59</v>
      </c>
      <c r="AL5358" s="9" t="s">
        <v>264</v>
      </c>
    </row>
    <row r="5359" spans="1:38" hidden="1" x14ac:dyDescent="0.2">
      <c r="A5359" s="12">
        <v>812</v>
      </c>
      <c r="B5359" s="4">
        <v>81</v>
      </c>
      <c r="C5359" s="11" t="s">
        <v>1749</v>
      </c>
      <c r="D5359" s="11" t="s">
        <v>1750</v>
      </c>
      <c r="E5359" s="12">
        <v>1962</v>
      </c>
      <c r="F5359" s="11" t="s">
        <v>165</v>
      </c>
      <c r="G5359" s="13">
        <v>681</v>
      </c>
      <c r="H5359" s="14"/>
      <c r="I5359" s="13"/>
      <c r="J5359" s="11"/>
      <c r="K5359" s="11"/>
      <c r="L5359" s="11"/>
      <c r="M5359" s="11"/>
      <c r="N5359" s="12">
        <v>1955</v>
      </c>
      <c r="O5359" s="11" t="s">
        <v>1751</v>
      </c>
      <c r="P5359" s="11"/>
      <c r="Q5359" s="11"/>
      <c r="R5359" s="14"/>
      <c r="S5359" s="11" t="s">
        <v>190</v>
      </c>
      <c r="T5359" s="11"/>
      <c r="U5359" s="11"/>
      <c r="V5359" s="14"/>
      <c r="W5359" s="14"/>
      <c r="X5359" s="11" t="s">
        <v>190</v>
      </c>
      <c r="Y5359" s="11" t="s">
        <v>191</v>
      </c>
      <c r="Z5359" s="11" t="s">
        <v>20</v>
      </c>
      <c r="AA5359" s="11"/>
      <c r="AB5359" s="11" t="s">
        <v>184</v>
      </c>
      <c r="AC5359" s="11"/>
      <c r="AD5359" s="11"/>
      <c r="AE5359" s="11"/>
      <c r="AF5359" s="11"/>
      <c r="AG5359" s="11"/>
      <c r="AH5359" s="11"/>
      <c r="AI5359" s="11" t="s">
        <v>94</v>
      </c>
      <c r="AJ5359" s="9" t="s">
        <v>59</v>
      </c>
      <c r="AK5359" s="9" t="s">
        <v>59</v>
      </c>
      <c r="AL5359" s="9" t="s">
        <v>264</v>
      </c>
    </row>
    <row r="5360" spans="1:38" hidden="1" x14ac:dyDescent="0.2">
      <c r="A5360" s="12">
        <v>812</v>
      </c>
      <c r="B5360" s="4">
        <v>82</v>
      </c>
      <c r="C5360" s="11" t="s">
        <v>1749</v>
      </c>
      <c r="D5360" s="11" t="s">
        <v>1750</v>
      </c>
      <c r="E5360" s="12">
        <v>1962</v>
      </c>
      <c r="F5360" s="11" t="s">
        <v>165</v>
      </c>
      <c r="G5360" s="13">
        <v>865</v>
      </c>
      <c r="H5360" s="14"/>
      <c r="I5360" s="13"/>
      <c r="J5360" s="11"/>
      <c r="K5360" s="11"/>
      <c r="L5360" s="11"/>
      <c r="M5360" s="11"/>
      <c r="N5360" s="12">
        <v>1956</v>
      </c>
      <c r="O5360" s="11" t="s">
        <v>1751</v>
      </c>
      <c r="P5360" s="11"/>
      <c r="Q5360" s="11"/>
      <c r="R5360" s="14"/>
      <c r="S5360" s="11" t="s">
        <v>190</v>
      </c>
      <c r="T5360" s="11"/>
      <c r="U5360" s="11"/>
      <c r="V5360" s="14"/>
      <c r="W5360" s="14"/>
      <c r="X5360" s="11" t="s">
        <v>190</v>
      </c>
      <c r="Y5360" s="11" t="s">
        <v>191</v>
      </c>
      <c r="Z5360" s="11" t="s">
        <v>20</v>
      </c>
      <c r="AA5360" s="11"/>
      <c r="AB5360" s="11" t="s">
        <v>184</v>
      </c>
      <c r="AC5360" s="11"/>
      <c r="AD5360" s="11"/>
      <c r="AE5360" s="11"/>
      <c r="AF5360" s="11"/>
      <c r="AG5360" s="11"/>
      <c r="AH5360" s="11"/>
      <c r="AI5360" s="11" t="s">
        <v>94</v>
      </c>
      <c r="AJ5360" s="9" t="s">
        <v>59</v>
      </c>
      <c r="AK5360" s="9" t="s">
        <v>59</v>
      </c>
      <c r="AL5360" s="9" t="s">
        <v>264</v>
      </c>
    </row>
    <row r="5361" spans="1:38" hidden="1" x14ac:dyDescent="0.2">
      <c r="A5361" s="12">
        <v>812</v>
      </c>
      <c r="B5361" s="4">
        <v>83</v>
      </c>
      <c r="C5361" s="11" t="s">
        <v>1749</v>
      </c>
      <c r="D5361" s="11" t="s">
        <v>1750</v>
      </c>
      <c r="E5361" s="12">
        <v>1962</v>
      </c>
      <c r="F5361" s="11" t="s">
        <v>165</v>
      </c>
      <c r="G5361" s="13">
        <v>892</v>
      </c>
      <c r="H5361" s="14"/>
      <c r="I5361" s="13"/>
      <c r="J5361" s="11"/>
      <c r="K5361" s="11"/>
      <c r="L5361" s="11"/>
      <c r="M5361" s="11"/>
      <c r="N5361" s="12">
        <v>1957</v>
      </c>
      <c r="O5361" s="11" t="s">
        <v>1751</v>
      </c>
      <c r="P5361" s="11"/>
      <c r="Q5361" s="11"/>
      <c r="R5361" s="14"/>
      <c r="S5361" s="11" t="s">
        <v>190</v>
      </c>
      <c r="T5361" s="11"/>
      <c r="U5361" s="11"/>
      <c r="V5361" s="14"/>
      <c r="W5361" s="14"/>
      <c r="X5361" s="11" t="s">
        <v>190</v>
      </c>
      <c r="Y5361" s="11" t="s">
        <v>191</v>
      </c>
      <c r="Z5361" s="11" t="s">
        <v>20</v>
      </c>
      <c r="AA5361" s="11"/>
      <c r="AB5361" s="11" t="s">
        <v>184</v>
      </c>
      <c r="AC5361" s="11"/>
      <c r="AD5361" s="11"/>
      <c r="AE5361" s="11"/>
      <c r="AF5361" s="11"/>
      <c r="AG5361" s="11"/>
      <c r="AH5361" s="11"/>
      <c r="AI5361" s="11" t="s">
        <v>94</v>
      </c>
      <c r="AJ5361" s="9" t="s">
        <v>59</v>
      </c>
      <c r="AK5361" s="9" t="s">
        <v>59</v>
      </c>
      <c r="AL5361" s="9" t="s">
        <v>264</v>
      </c>
    </row>
    <row r="5362" spans="1:38" hidden="1" x14ac:dyDescent="0.2">
      <c r="A5362" s="12">
        <v>812</v>
      </c>
      <c r="B5362" s="4">
        <v>84</v>
      </c>
      <c r="C5362" s="11" t="s">
        <v>1749</v>
      </c>
      <c r="D5362" s="11" t="s">
        <v>1750</v>
      </c>
      <c r="E5362" s="12">
        <v>1962</v>
      </c>
      <c r="F5362" s="11" t="s">
        <v>165</v>
      </c>
      <c r="G5362" s="13">
        <v>1119</v>
      </c>
      <c r="H5362" s="14"/>
      <c r="I5362" s="13"/>
      <c r="J5362" s="11"/>
      <c r="K5362" s="11"/>
      <c r="L5362" s="11"/>
      <c r="M5362" s="11"/>
      <c r="N5362" s="12">
        <v>1958</v>
      </c>
      <c r="O5362" s="11" t="s">
        <v>1751</v>
      </c>
      <c r="P5362" s="11"/>
      <c r="Q5362" s="11"/>
      <c r="R5362" s="14"/>
      <c r="S5362" s="11" t="s">
        <v>190</v>
      </c>
      <c r="T5362" s="11"/>
      <c r="U5362" s="11"/>
      <c r="V5362" s="14"/>
      <c r="W5362" s="14"/>
      <c r="X5362" s="11" t="s">
        <v>190</v>
      </c>
      <c r="Y5362" s="11" t="s">
        <v>191</v>
      </c>
      <c r="Z5362" s="11" t="s">
        <v>20</v>
      </c>
      <c r="AA5362" s="11"/>
      <c r="AB5362" s="11" t="s">
        <v>184</v>
      </c>
      <c r="AC5362" s="11"/>
      <c r="AD5362" s="11"/>
      <c r="AE5362" s="11"/>
      <c r="AF5362" s="11"/>
      <c r="AG5362" s="11"/>
      <c r="AH5362" s="11"/>
      <c r="AI5362" s="11" t="s">
        <v>94</v>
      </c>
      <c r="AJ5362" s="9" t="s">
        <v>59</v>
      </c>
      <c r="AK5362" s="9" t="s">
        <v>59</v>
      </c>
      <c r="AL5362" s="9" t="s">
        <v>264</v>
      </c>
    </row>
    <row r="5363" spans="1:38" hidden="1" x14ac:dyDescent="0.2">
      <c r="A5363" s="12">
        <v>812</v>
      </c>
      <c r="B5363" s="4">
        <v>85</v>
      </c>
      <c r="C5363" s="11" t="s">
        <v>1749</v>
      </c>
      <c r="D5363" s="11" t="s">
        <v>1750</v>
      </c>
      <c r="E5363" s="12">
        <v>1962</v>
      </c>
      <c r="F5363" s="11" t="s">
        <v>165</v>
      </c>
      <c r="G5363" s="13">
        <v>1494</v>
      </c>
      <c r="H5363" s="14"/>
      <c r="I5363" s="13"/>
      <c r="J5363" s="11"/>
      <c r="K5363" s="11"/>
      <c r="L5363" s="11"/>
      <c r="M5363" s="11"/>
      <c r="N5363" s="12">
        <v>1959</v>
      </c>
      <c r="O5363" s="11" t="s">
        <v>1751</v>
      </c>
      <c r="P5363" s="11"/>
      <c r="Q5363" s="11"/>
      <c r="R5363" s="14"/>
      <c r="S5363" s="11" t="s">
        <v>190</v>
      </c>
      <c r="T5363" s="11"/>
      <c r="U5363" s="11"/>
      <c r="V5363" s="14"/>
      <c r="W5363" s="14"/>
      <c r="X5363" s="11" t="s">
        <v>190</v>
      </c>
      <c r="Y5363" s="11" t="s">
        <v>191</v>
      </c>
      <c r="Z5363" s="11" t="s">
        <v>20</v>
      </c>
      <c r="AA5363" s="11"/>
      <c r="AB5363" s="11" t="s">
        <v>184</v>
      </c>
      <c r="AC5363" s="11"/>
      <c r="AD5363" s="11"/>
      <c r="AE5363" s="11"/>
      <c r="AF5363" s="11"/>
      <c r="AG5363" s="11"/>
      <c r="AH5363" s="11"/>
      <c r="AI5363" s="11" t="s">
        <v>94</v>
      </c>
      <c r="AJ5363" s="9" t="s">
        <v>59</v>
      </c>
      <c r="AK5363" s="9" t="s">
        <v>59</v>
      </c>
      <c r="AL5363" s="9" t="s">
        <v>264</v>
      </c>
    </row>
    <row r="5364" spans="1:38" hidden="1" x14ac:dyDescent="0.2">
      <c r="A5364" s="12">
        <v>812</v>
      </c>
      <c r="B5364" s="4">
        <v>86</v>
      </c>
      <c r="C5364" s="11" t="s">
        <v>1749</v>
      </c>
      <c r="D5364" s="11" t="s">
        <v>1750</v>
      </c>
      <c r="E5364" s="12">
        <v>1962</v>
      </c>
      <c r="F5364" s="11" t="s">
        <v>1057</v>
      </c>
      <c r="G5364" s="13">
        <v>184</v>
      </c>
      <c r="H5364" s="14"/>
      <c r="I5364" s="13"/>
      <c r="J5364" s="11"/>
      <c r="K5364" s="11"/>
      <c r="L5364" s="11"/>
      <c r="M5364" s="11"/>
      <c r="N5364" s="12">
        <v>1927</v>
      </c>
      <c r="O5364" s="11" t="s">
        <v>1751</v>
      </c>
      <c r="P5364" s="11"/>
      <c r="Q5364" s="11"/>
      <c r="R5364" s="14"/>
      <c r="S5364" s="11" t="s">
        <v>1768</v>
      </c>
      <c r="T5364" s="11"/>
      <c r="U5364" s="11"/>
      <c r="V5364" s="14"/>
      <c r="W5364" s="14"/>
      <c r="X5364" s="11" t="s">
        <v>190</v>
      </c>
      <c r="Y5364" s="11" t="s">
        <v>191</v>
      </c>
      <c r="Z5364" s="11" t="s">
        <v>20</v>
      </c>
      <c r="AA5364" s="11"/>
      <c r="AB5364" s="11" t="s">
        <v>1769</v>
      </c>
      <c r="AC5364" s="11"/>
      <c r="AD5364" s="11"/>
      <c r="AE5364" s="11"/>
      <c r="AF5364" s="11"/>
      <c r="AG5364" s="11"/>
      <c r="AH5364" s="11"/>
      <c r="AI5364" s="11" t="s">
        <v>94</v>
      </c>
      <c r="AJ5364" s="9" t="s">
        <v>59</v>
      </c>
      <c r="AK5364" s="9" t="s">
        <v>59</v>
      </c>
      <c r="AL5364" s="9" t="s">
        <v>264</v>
      </c>
    </row>
    <row r="5365" spans="1:38" hidden="1" x14ac:dyDescent="0.2">
      <c r="A5365" s="12">
        <v>812</v>
      </c>
      <c r="B5365" s="4">
        <v>87</v>
      </c>
      <c r="C5365" s="11" t="s">
        <v>1749</v>
      </c>
      <c r="D5365" s="11" t="s">
        <v>1750</v>
      </c>
      <c r="E5365" s="12">
        <v>1962</v>
      </c>
      <c r="F5365" s="11" t="s">
        <v>1057</v>
      </c>
      <c r="G5365" s="13">
        <v>281</v>
      </c>
      <c r="H5365" s="14"/>
      <c r="I5365" s="13"/>
      <c r="J5365" s="11"/>
      <c r="K5365" s="11"/>
      <c r="L5365" s="11"/>
      <c r="M5365" s="11"/>
      <c r="N5365" s="12">
        <v>1928</v>
      </c>
      <c r="O5365" s="11" t="s">
        <v>1751</v>
      </c>
      <c r="P5365" s="11"/>
      <c r="Q5365" s="11"/>
      <c r="R5365" s="14"/>
      <c r="S5365" s="11" t="s">
        <v>1768</v>
      </c>
      <c r="T5365" s="11"/>
      <c r="U5365" s="11"/>
      <c r="V5365" s="14"/>
      <c r="W5365" s="14"/>
      <c r="X5365" s="11" t="s">
        <v>190</v>
      </c>
      <c r="Y5365" s="11" t="s">
        <v>191</v>
      </c>
      <c r="Z5365" s="11" t="s">
        <v>20</v>
      </c>
      <c r="AA5365" s="11"/>
      <c r="AB5365" s="11" t="s">
        <v>1769</v>
      </c>
      <c r="AC5365" s="11"/>
      <c r="AD5365" s="11"/>
      <c r="AE5365" s="11"/>
      <c r="AF5365" s="11"/>
      <c r="AG5365" s="11"/>
      <c r="AH5365" s="11"/>
      <c r="AI5365" s="11" t="s">
        <v>94</v>
      </c>
      <c r="AJ5365" s="9" t="s">
        <v>59</v>
      </c>
      <c r="AK5365" s="9" t="s">
        <v>59</v>
      </c>
      <c r="AL5365" s="9" t="s">
        <v>264</v>
      </c>
    </row>
    <row r="5366" spans="1:38" hidden="1" x14ac:dyDescent="0.2">
      <c r="A5366" s="12">
        <v>812</v>
      </c>
      <c r="B5366" s="4">
        <v>88</v>
      </c>
      <c r="C5366" s="11" t="s">
        <v>1749</v>
      </c>
      <c r="D5366" s="11" t="s">
        <v>1750</v>
      </c>
      <c r="E5366" s="12">
        <v>1962</v>
      </c>
      <c r="F5366" s="11" t="s">
        <v>1057</v>
      </c>
      <c r="G5366" s="13">
        <v>170</v>
      </c>
      <c r="H5366" s="14"/>
      <c r="I5366" s="13"/>
      <c r="J5366" s="11"/>
      <c r="K5366" s="11"/>
      <c r="L5366" s="11"/>
      <c r="M5366" s="11"/>
      <c r="N5366" s="12">
        <v>1929</v>
      </c>
      <c r="O5366" s="11" t="s">
        <v>1751</v>
      </c>
      <c r="P5366" s="11"/>
      <c r="Q5366" s="11"/>
      <c r="R5366" s="14"/>
      <c r="S5366" s="11" t="s">
        <v>1768</v>
      </c>
      <c r="T5366" s="11"/>
      <c r="U5366" s="11"/>
      <c r="V5366" s="14"/>
      <c r="W5366" s="14"/>
      <c r="X5366" s="11" t="s">
        <v>190</v>
      </c>
      <c r="Y5366" s="11" t="s">
        <v>191</v>
      </c>
      <c r="Z5366" s="11" t="s">
        <v>20</v>
      </c>
      <c r="AA5366" s="11"/>
      <c r="AB5366" s="11" t="s">
        <v>1769</v>
      </c>
      <c r="AC5366" s="11"/>
      <c r="AD5366" s="11"/>
      <c r="AE5366" s="11"/>
      <c r="AF5366" s="11"/>
      <c r="AG5366" s="11"/>
      <c r="AH5366" s="11"/>
      <c r="AI5366" s="11" t="s">
        <v>94</v>
      </c>
      <c r="AJ5366" s="9" t="s">
        <v>59</v>
      </c>
      <c r="AK5366" s="9" t="s">
        <v>59</v>
      </c>
      <c r="AL5366" s="9" t="s">
        <v>264</v>
      </c>
    </row>
    <row r="5367" spans="1:38" hidden="1" x14ac:dyDescent="0.2">
      <c r="A5367" s="12">
        <v>812</v>
      </c>
      <c r="B5367" s="4">
        <v>89</v>
      </c>
      <c r="C5367" s="11" t="s">
        <v>1749</v>
      </c>
      <c r="D5367" s="11" t="s">
        <v>1750</v>
      </c>
      <c r="E5367" s="12">
        <v>1962</v>
      </c>
      <c r="F5367" s="11" t="s">
        <v>1057</v>
      </c>
      <c r="G5367" s="13">
        <v>135</v>
      </c>
      <c r="H5367" s="14"/>
      <c r="I5367" s="13"/>
      <c r="J5367" s="11"/>
      <c r="K5367" s="11"/>
      <c r="L5367" s="11"/>
      <c r="M5367" s="11"/>
      <c r="N5367" s="12">
        <v>1930</v>
      </c>
      <c r="O5367" s="11" t="s">
        <v>1751</v>
      </c>
      <c r="P5367" s="11"/>
      <c r="Q5367" s="11"/>
      <c r="R5367" s="14"/>
      <c r="S5367" s="11" t="s">
        <v>1768</v>
      </c>
      <c r="T5367" s="11"/>
      <c r="U5367" s="11"/>
      <c r="V5367" s="14"/>
      <c r="W5367" s="14"/>
      <c r="X5367" s="11" t="s">
        <v>190</v>
      </c>
      <c r="Y5367" s="11" t="s">
        <v>191</v>
      </c>
      <c r="Z5367" s="11" t="s">
        <v>20</v>
      </c>
      <c r="AA5367" s="11"/>
      <c r="AB5367" s="11" t="s">
        <v>1769</v>
      </c>
      <c r="AC5367" s="11"/>
      <c r="AD5367" s="11"/>
      <c r="AE5367" s="11"/>
      <c r="AF5367" s="11"/>
      <c r="AG5367" s="11"/>
      <c r="AH5367" s="11"/>
      <c r="AI5367" s="11" t="s">
        <v>94</v>
      </c>
      <c r="AJ5367" s="9" t="s">
        <v>59</v>
      </c>
      <c r="AK5367" s="9" t="s">
        <v>59</v>
      </c>
      <c r="AL5367" s="9" t="s">
        <v>264</v>
      </c>
    </row>
    <row r="5368" spans="1:38" hidden="1" x14ac:dyDescent="0.2">
      <c r="A5368" s="12">
        <v>812</v>
      </c>
      <c r="B5368" s="4">
        <v>90</v>
      </c>
      <c r="C5368" s="11" t="s">
        <v>1749</v>
      </c>
      <c r="D5368" s="11" t="s">
        <v>1750</v>
      </c>
      <c r="E5368" s="12">
        <v>1962</v>
      </c>
      <c r="F5368" s="11" t="s">
        <v>1057</v>
      </c>
      <c r="G5368" s="13">
        <v>130</v>
      </c>
      <c r="H5368" s="14"/>
      <c r="I5368" s="13"/>
      <c r="J5368" s="11"/>
      <c r="K5368" s="11"/>
      <c r="L5368" s="11"/>
      <c r="M5368" s="11"/>
      <c r="N5368" s="12">
        <v>1931</v>
      </c>
      <c r="O5368" s="11" t="s">
        <v>1751</v>
      </c>
      <c r="P5368" s="11"/>
      <c r="Q5368" s="11"/>
      <c r="R5368" s="14"/>
      <c r="S5368" s="11" t="s">
        <v>1768</v>
      </c>
      <c r="T5368" s="11"/>
      <c r="U5368" s="11"/>
      <c r="V5368" s="14"/>
      <c r="W5368" s="14"/>
      <c r="X5368" s="11" t="s">
        <v>190</v>
      </c>
      <c r="Y5368" s="11" t="s">
        <v>191</v>
      </c>
      <c r="Z5368" s="11" t="s">
        <v>20</v>
      </c>
      <c r="AA5368" s="11"/>
      <c r="AB5368" s="11" t="s">
        <v>1769</v>
      </c>
      <c r="AC5368" s="11"/>
      <c r="AD5368" s="11"/>
      <c r="AE5368" s="11"/>
      <c r="AF5368" s="11"/>
      <c r="AG5368" s="11"/>
      <c r="AH5368" s="11"/>
      <c r="AI5368" s="11" t="s">
        <v>94</v>
      </c>
      <c r="AJ5368" s="9" t="s">
        <v>59</v>
      </c>
      <c r="AK5368" s="9" t="s">
        <v>59</v>
      </c>
      <c r="AL5368" s="9" t="s">
        <v>264</v>
      </c>
    </row>
    <row r="5369" spans="1:38" hidden="1" x14ac:dyDescent="0.2">
      <c r="A5369" s="12">
        <v>812</v>
      </c>
      <c r="B5369" s="4">
        <v>91</v>
      </c>
      <c r="C5369" s="11" t="s">
        <v>1749</v>
      </c>
      <c r="D5369" s="11" t="s">
        <v>1750</v>
      </c>
      <c r="E5369" s="12">
        <v>1962</v>
      </c>
      <c r="F5369" s="11" t="s">
        <v>1057</v>
      </c>
      <c r="G5369" s="13">
        <v>179</v>
      </c>
      <c r="H5369" s="14"/>
      <c r="I5369" s="13"/>
      <c r="J5369" s="11"/>
      <c r="K5369" s="11"/>
      <c r="L5369" s="11"/>
      <c r="M5369" s="11"/>
      <c r="N5369" s="12">
        <v>1932</v>
      </c>
      <c r="O5369" s="11" t="s">
        <v>1751</v>
      </c>
      <c r="P5369" s="11"/>
      <c r="Q5369" s="11"/>
      <c r="R5369" s="14"/>
      <c r="S5369" s="11" t="s">
        <v>1768</v>
      </c>
      <c r="T5369" s="11"/>
      <c r="U5369" s="11"/>
      <c r="V5369" s="14"/>
      <c r="W5369" s="14"/>
      <c r="X5369" s="11" t="s">
        <v>190</v>
      </c>
      <c r="Y5369" s="11" t="s">
        <v>191</v>
      </c>
      <c r="Z5369" s="11" t="s">
        <v>20</v>
      </c>
      <c r="AA5369" s="11"/>
      <c r="AB5369" s="11" t="s">
        <v>1769</v>
      </c>
      <c r="AC5369" s="11"/>
      <c r="AD5369" s="11"/>
      <c r="AE5369" s="11"/>
      <c r="AF5369" s="11"/>
      <c r="AG5369" s="11"/>
      <c r="AH5369" s="11"/>
      <c r="AI5369" s="11" t="s">
        <v>94</v>
      </c>
      <c r="AJ5369" s="9" t="s">
        <v>59</v>
      </c>
      <c r="AK5369" s="9" t="s">
        <v>59</v>
      </c>
      <c r="AL5369" s="9" t="s">
        <v>264</v>
      </c>
    </row>
    <row r="5370" spans="1:38" hidden="1" x14ac:dyDescent="0.2">
      <c r="A5370" s="12">
        <v>812</v>
      </c>
      <c r="B5370" s="4">
        <v>92</v>
      </c>
      <c r="C5370" s="11" t="s">
        <v>1749</v>
      </c>
      <c r="D5370" s="11" t="s">
        <v>1750</v>
      </c>
      <c r="E5370" s="12">
        <v>1962</v>
      </c>
      <c r="F5370" s="11" t="s">
        <v>1057</v>
      </c>
      <c r="G5370" s="13">
        <v>150</v>
      </c>
      <c r="H5370" s="14"/>
      <c r="I5370" s="13"/>
      <c r="J5370" s="11"/>
      <c r="K5370" s="11"/>
      <c r="L5370" s="11"/>
      <c r="M5370" s="11"/>
      <c r="N5370" s="12">
        <v>1933</v>
      </c>
      <c r="O5370" s="11" t="s">
        <v>1751</v>
      </c>
      <c r="P5370" s="11"/>
      <c r="Q5370" s="11"/>
      <c r="R5370" s="14"/>
      <c r="S5370" s="11" t="s">
        <v>1768</v>
      </c>
      <c r="T5370" s="11"/>
      <c r="U5370" s="11"/>
      <c r="V5370" s="14"/>
      <c r="W5370" s="14"/>
      <c r="X5370" s="11" t="s">
        <v>190</v>
      </c>
      <c r="Y5370" s="11" t="s">
        <v>191</v>
      </c>
      <c r="Z5370" s="11" t="s">
        <v>20</v>
      </c>
      <c r="AA5370" s="11"/>
      <c r="AB5370" s="11" t="s">
        <v>1769</v>
      </c>
      <c r="AC5370" s="11"/>
      <c r="AD5370" s="11"/>
      <c r="AE5370" s="11"/>
      <c r="AF5370" s="11"/>
      <c r="AG5370" s="11"/>
      <c r="AH5370" s="11"/>
      <c r="AI5370" s="11" t="s">
        <v>94</v>
      </c>
      <c r="AJ5370" s="9" t="s">
        <v>59</v>
      </c>
      <c r="AK5370" s="9" t="s">
        <v>59</v>
      </c>
      <c r="AL5370" s="9" t="s">
        <v>264</v>
      </c>
    </row>
    <row r="5371" spans="1:38" hidden="1" x14ac:dyDescent="0.2">
      <c r="A5371" s="12">
        <v>812</v>
      </c>
      <c r="B5371" s="4">
        <v>93</v>
      </c>
      <c r="C5371" s="11" t="s">
        <v>1749</v>
      </c>
      <c r="D5371" s="11" t="s">
        <v>1750</v>
      </c>
      <c r="E5371" s="12">
        <v>1962</v>
      </c>
      <c r="F5371" s="11" t="s">
        <v>1057</v>
      </c>
      <c r="G5371" s="13">
        <v>292</v>
      </c>
      <c r="H5371" s="14"/>
      <c r="I5371" s="13"/>
      <c r="J5371" s="11"/>
      <c r="K5371" s="11"/>
      <c r="L5371" s="11"/>
      <c r="M5371" s="11"/>
      <c r="N5371" s="12">
        <v>1934</v>
      </c>
      <c r="O5371" s="11" t="s">
        <v>1751</v>
      </c>
      <c r="P5371" s="11"/>
      <c r="Q5371" s="11"/>
      <c r="R5371" s="14"/>
      <c r="S5371" s="11" t="s">
        <v>1768</v>
      </c>
      <c r="T5371" s="11"/>
      <c r="U5371" s="11"/>
      <c r="V5371" s="14"/>
      <c r="W5371" s="14"/>
      <c r="X5371" s="11" t="s">
        <v>190</v>
      </c>
      <c r="Y5371" s="11" t="s">
        <v>191</v>
      </c>
      <c r="Z5371" s="11" t="s">
        <v>20</v>
      </c>
      <c r="AA5371" s="11"/>
      <c r="AB5371" s="11" t="s">
        <v>1769</v>
      </c>
      <c r="AC5371" s="11"/>
      <c r="AD5371" s="11"/>
      <c r="AE5371" s="11"/>
      <c r="AF5371" s="11"/>
      <c r="AG5371" s="11"/>
      <c r="AH5371" s="11"/>
      <c r="AI5371" s="11" t="s">
        <v>94</v>
      </c>
      <c r="AJ5371" s="9" t="s">
        <v>59</v>
      </c>
      <c r="AK5371" s="9" t="s">
        <v>59</v>
      </c>
      <c r="AL5371" s="9" t="s">
        <v>264</v>
      </c>
    </row>
    <row r="5372" spans="1:38" hidden="1" x14ac:dyDescent="0.2">
      <c r="A5372" s="12">
        <v>812</v>
      </c>
      <c r="B5372" s="4">
        <v>94</v>
      </c>
      <c r="C5372" s="11" t="s">
        <v>1749</v>
      </c>
      <c r="D5372" s="11" t="s">
        <v>1750</v>
      </c>
      <c r="E5372" s="12">
        <v>1962</v>
      </c>
      <c r="F5372" s="11" t="s">
        <v>1057</v>
      </c>
      <c r="G5372" s="13">
        <v>149</v>
      </c>
      <c r="H5372" s="14"/>
      <c r="I5372" s="13"/>
      <c r="J5372" s="11"/>
      <c r="K5372" s="11"/>
      <c r="L5372" s="11"/>
      <c r="M5372" s="11"/>
      <c r="N5372" s="12">
        <v>1935</v>
      </c>
      <c r="O5372" s="11" t="s">
        <v>1751</v>
      </c>
      <c r="P5372" s="11"/>
      <c r="Q5372" s="11"/>
      <c r="R5372" s="14"/>
      <c r="S5372" s="11" t="s">
        <v>1768</v>
      </c>
      <c r="T5372" s="11"/>
      <c r="U5372" s="11"/>
      <c r="V5372" s="14"/>
      <c r="W5372" s="14"/>
      <c r="X5372" s="11" t="s">
        <v>190</v>
      </c>
      <c r="Y5372" s="11" t="s">
        <v>191</v>
      </c>
      <c r="Z5372" s="11" t="s">
        <v>20</v>
      </c>
      <c r="AA5372" s="11"/>
      <c r="AB5372" s="11" t="s">
        <v>1769</v>
      </c>
      <c r="AC5372" s="11"/>
      <c r="AD5372" s="11"/>
      <c r="AE5372" s="11"/>
      <c r="AF5372" s="11"/>
      <c r="AG5372" s="11"/>
      <c r="AH5372" s="11"/>
      <c r="AI5372" s="11" t="s">
        <v>94</v>
      </c>
      <c r="AJ5372" s="9" t="s">
        <v>59</v>
      </c>
      <c r="AK5372" s="9" t="s">
        <v>59</v>
      </c>
      <c r="AL5372" s="9" t="s">
        <v>264</v>
      </c>
    </row>
    <row r="5373" spans="1:38" hidden="1" x14ac:dyDescent="0.2">
      <c r="A5373" s="12">
        <v>812</v>
      </c>
      <c r="B5373" s="4">
        <v>95</v>
      </c>
      <c r="C5373" s="11" t="s">
        <v>1749</v>
      </c>
      <c r="D5373" s="11" t="s">
        <v>1750</v>
      </c>
      <c r="E5373" s="12">
        <v>1962</v>
      </c>
      <c r="F5373" s="11" t="s">
        <v>1057</v>
      </c>
      <c r="G5373" s="13">
        <v>133</v>
      </c>
      <c r="H5373" s="14"/>
      <c r="I5373" s="13"/>
      <c r="J5373" s="11"/>
      <c r="K5373" s="11"/>
      <c r="L5373" s="11"/>
      <c r="M5373" s="11"/>
      <c r="N5373" s="12">
        <v>1936</v>
      </c>
      <c r="O5373" s="11" t="s">
        <v>1751</v>
      </c>
      <c r="P5373" s="11"/>
      <c r="Q5373" s="11"/>
      <c r="R5373" s="14"/>
      <c r="S5373" s="11" t="s">
        <v>1768</v>
      </c>
      <c r="T5373" s="11"/>
      <c r="U5373" s="11"/>
      <c r="V5373" s="14"/>
      <c r="W5373" s="14"/>
      <c r="X5373" s="11" t="s">
        <v>190</v>
      </c>
      <c r="Y5373" s="11" t="s">
        <v>191</v>
      </c>
      <c r="Z5373" s="11" t="s">
        <v>20</v>
      </c>
      <c r="AA5373" s="11"/>
      <c r="AB5373" s="11" t="s">
        <v>1769</v>
      </c>
      <c r="AC5373" s="11"/>
      <c r="AD5373" s="11"/>
      <c r="AE5373" s="11"/>
      <c r="AF5373" s="11"/>
      <c r="AG5373" s="11"/>
      <c r="AH5373" s="11"/>
      <c r="AI5373" s="11" t="s">
        <v>94</v>
      </c>
      <c r="AJ5373" s="9" t="s">
        <v>59</v>
      </c>
      <c r="AK5373" s="9" t="s">
        <v>59</v>
      </c>
      <c r="AL5373" s="9" t="s">
        <v>264</v>
      </c>
    </row>
    <row r="5374" spans="1:38" hidden="1" x14ac:dyDescent="0.2">
      <c r="A5374" s="12">
        <v>812</v>
      </c>
      <c r="B5374" s="4">
        <v>96</v>
      </c>
      <c r="C5374" s="11" t="s">
        <v>1749</v>
      </c>
      <c r="D5374" s="11" t="s">
        <v>1750</v>
      </c>
      <c r="E5374" s="12">
        <v>1962</v>
      </c>
      <c r="F5374" s="11" t="s">
        <v>1057</v>
      </c>
      <c r="G5374" s="13">
        <v>128</v>
      </c>
      <c r="H5374" s="14"/>
      <c r="I5374" s="13"/>
      <c r="J5374" s="11"/>
      <c r="K5374" s="11"/>
      <c r="L5374" s="11"/>
      <c r="M5374" s="11"/>
      <c r="N5374" s="12">
        <v>1937</v>
      </c>
      <c r="O5374" s="11" t="s">
        <v>1751</v>
      </c>
      <c r="P5374" s="11"/>
      <c r="Q5374" s="11"/>
      <c r="R5374" s="14"/>
      <c r="S5374" s="11" t="s">
        <v>1768</v>
      </c>
      <c r="T5374" s="11"/>
      <c r="U5374" s="11"/>
      <c r="V5374" s="14"/>
      <c r="W5374" s="14"/>
      <c r="X5374" s="11" t="s">
        <v>190</v>
      </c>
      <c r="Y5374" s="11" t="s">
        <v>191</v>
      </c>
      <c r="Z5374" s="11" t="s">
        <v>20</v>
      </c>
      <c r="AA5374" s="11"/>
      <c r="AB5374" s="11" t="s">
        <v>1769</v>
      </c>
      <c r="AC5374" s="11"/>
      <c r="AD5374" s="11"/>
      <c r="AE5374" s="11"/>
      <c r="AF5374" s="11"/>
      <c r="AG5374" s="11"/>
      <c r="AH5374" s="11"/>
      <c r="AI5374" s="11" t="s">
        <v>94</v>
      </c>
      <c r="AJ5374" s="9" t="s">
        <v>59</v>
      </c>
      <c r="AK5374" s="9" t="s">
        <v>59</v>
      </c>
      <c r="AL5374" s="9" t="s">
        <v>264</v>
      </c>
    </row>
    <row r="5375" spans="1:38" hidden="1" x14ac:dyDescent="0.2">
      <c r="A5375" s="12">
        <v>812</v>
      </c>
      <c r="B5375" s="4">
        <v>97</v>
      </c>
      <c r="C5375" s="11" t="s">
        <v>1749</v>
      </c>
      <c r="D5375" s="11" t="s">
        <v>1750</v>
      </c>
      <c r="E5375" s="12">
        <v>1962</v>
      </c>
      <c r="F5375" s="11" t="s">
        <v>1057</v>
      </c>
      <c r="G5375" s="13">
        <v>103</v>
      </c>
      <c r="H5375" s="14"/>
      <c r="I5375" s="13"/>
      <c r="J5375" s="11"/>
      <c r="K5375" s="11"/>
      <c r="L5375" s="11"/>
      <c r="M5375" s="11"/>
      <c r="N5375" s="12">
        <v>1938</v>
      </c>
      <c r="O5375" s="11" t="s">
        <v>1751</v>
      </c>
      <c r="P5375" s="11"/>
      <c r="Q5375" s="11"/>
      <c r="R5375" s="14"/>
      <c r="S5375" s="11" t="s">
        <v>1768</v>
      </c>
      <c r="T5375" s="11"/>
      <c r="U5375" s="11"/>
      <c r="V5375" s="14"/>
      <c r="W5375" s="14"/>
      <c r="X5375" s="11" t="s">
        <v>190</v>
      </c>
      <c r="Y5375" s="11" t="s">
        <v>191</v>
      </c>
      <c r="Z5375" s="11" t="s">
        <v>20</v>
      </c>
      <c r="AA5375" s="11"/>
      <c r="AB5375" s="11" t="s">
        <v>1769</v>
      </c>
      <c r="AC5375" s="11"/>
      <c r="AD5375" s="11"/>
      <c r="AE5375" s="11"/>
      <c r="AF5375" s="11"/>
      <c r="AG5375" s="11"/>
      <c r="AH5375" s="11"/>
      <c r="AI5375" s="11" t="s">
        <v>94</v>
      </c>
      <c r="AJ5375" s="9" t="s">
        <v>59</v>
      </c>
      <c r="AK5375" s="9" t="s">
        <v>59</v>
      </c>
      <c r="AL5375" s="9" t="s">
        <v>264</v>
      </c>
    </row>
    <row r="5376" spans="1:38" hidden="1" x14ac:dyDescent="0.2">
      <c r="A5376" s="12">
        <v>812</v>
      </c>
      <c r="B5376" s="4">
        <v>98</v>
      </c>
      <c r="C5376" s="11" t="s">
        <v>1749</v>
      </c>
      <c r="D5376" s="11" t="s">
        <v>1750</v>
      </c>
      <c r="E5376" s="12">
        <v>1962</v>
      </c>
      <c r="F5376" s="11" t="s">
        <v>1057</v>
      </c>
      <c r="G5376" s="13">
        <v>149</v>
      </c>
      <c r="H5376" s="14"/>
      <c r="I5376" s="13"/>
      <c r="J5376" s="11"/>
      <c r="K5376" s="11"/>
      <c r="L5376" s="11"/>
      <c r="M5376" s="11"/>
      <c r="N5376" s="12">
        <v>1939</v>
      </c>
      <c r="O5376" s="11" t="s">
        <v>1751</v>
      </c>
      <c r="P5376" s="11"/>
      <c r="Q5376" s="11"/>
      <c r="R5376" s="14"/>
      <c r="S5376" s="11" t="s">
        <v>1768</v>
      </c>
      <c r="T5376" s="11"/>
      <c r="U5376" s="11"/>
      <c r="V5376" s="14"/>
      <c r="W5376" s="14"/>
      <c r="X5376" s="11" t="s">
        <v>190</v>
      </c>
      <c r="Y5376" s="11" t="s">
        <v>191</v>
      </c>
      <c r="Z5376" s="11" t="s">
        <v>20</v>
      </c>
      <c r="AA5376" s="11"/>
      <c r="AB5376" s="11" t="s">
        <v>1769</v>
      </c>
      <c r="AC5376" s="11"/>
      <c r="AD5376" s="11"/>
      <c r="AE5376" s="11"/>
      <c r="AF5376" s="11"/>
      <c r="AG5376" s="11"/>
      <c r="AH5376" s="11"/>
      <c r="AI5376" s="11" t="s">
        <v>94</v>
      </c>
      <c r="AJ5376" s="9" t="s">
        <v>59</v>
      </c>
      <c r="AK5376" s="9" t="s">
        <v>59</v>
      </c>
      <c r="AL5376" s="9" t="s">
        <v>264</v>
      </c>
    </row>
    <row r="5377" spans="1:38" hidden="1" x14ac:dyDescent="0.2">
      <c r="A5377" s="12">
        <v>812</v>
      </c>
      <c r="B5377" s="4">
        <v>99</v>
      </c>
      <c r="C5377" s="11" t="s">
        <v>1749</v>
      </c>
      <c r="D5377" s="11" t="s">
        <v>1750</v>
      </c>
      <c r="E5377" s="12">
        <v>1962</v>
      </c>
      <c r="F5377" s="11" t="s">
        <v>1057</v>
      </c>
      <c r="G5377" s="13">
        <v>133</v>
      </c>
      <c r="H5377" s="14"/>
      <c r="I5377" s="13"/>
      <c r="J5377" s="11"/>
      <c r="K5377" s="11"/>
      <c r="L5377" s="11"/>
      <c r="M5377" s="11"/>
      <c r="N5377" s="12">
        <v>1940</v>
      </c>
      <c r="O5377" s="11" t="s">
        <v>1751</v>
      </c>
      <c r="P5377" s="11"/>
      <c r="Q5377" s="11"/>
      <c r="R5377" s="14"/>
      <c r="S5377" s="11" t="s">
        <v>1768</v>
      </c>
      <c r="T5377" s="11"/>
      <c r="U5377" s="11"/>
      <c r="V5377" s="14"/>
      <c r="W5377" s="14"/>
      <c r="X5377" s="11" t="s">
        <v>190</v>
      </c>
      <c r="Y5377" s="11" t="s">
        <v>191</v>
      </c>
      <c r="Z5377" s="11" t="s">
        <v>20</v>
      </c>
      <c r="AA5377" s="11"/>
      <c r="AB5377" s="11" t="s">
        <v>1769</v>
      </c>
      <c r="AC5377" s="11"/>
      <c r="AD5377" s="11"/>
      <c r="AE5377" s="11"/>
      <c r="AF5377" s="11"/>
      <c r="AG5377" s="11"/>
      <c r="AH5377" s="11"/>
      <c r="AI5377" s="11" t="s">
        <v>94</v>
      </c>
      <c r="AJ5377" s="9" t="s">
        <v>59</v>
      </c>
      <c r="AK5377" s="9" t="s">
        <v>59</v>
      </c>
      <c r="AL5377" s="9" t="s">
        <v>264</v>
      </c>
    </row>
    <row r="5378" spans="1:38" hidden="1" x14ac:dyDescent="0.2">
      <c r="A5378" s="12">
        <v>812</v>
      </c>
      <c r="B5378" s="4">
        <v>100</v>
      </c>
      <c r="C5378" s="11" t="s">
        <v>1749</v>
      </c>
      <c r="D5378" s="11" t="s">
        <v>1750</v>
      </c>
      <c r="E5378" s="12">
        <v>1962</v>
      </c>
      <c r="F5378" s="11" t="s">
        <v>1057</v>
      </c>
      <c r="G5378" s="13">
        <v>97</v>
      </c>
      <c r="H5378" s="14"/>
      <c r="I5378" s="13"/>
      <c r="J5378" s="11"/>
      <c r="K5378" s="11"/>
      <c r="L5378" s="11"/>
      <c r="M5378" s="11"/>
      <c r="N5378" s="12">
        <v>1941</v>
      </c>
      <c r="O5378" s="11" t="s">
        <v>1751</v>
      </c>
      <c r="P5378" s="11"/>
      <c r="Q5378" s="11"/>
      <c r="R5378" s="14"/>
      <c r="S5378" s="11" t="s">
        <v>1768</v>
      </c>
      <c r="T5378" s="11"/>
      <c r="U5378" s="11"/>
      <c r="V5378" s="14"/>
      <c r="W5378" s="14"/>
      <c r="X5378" s="11" t="s">
        <v>190</v>
      </c>
      <c r="Y5378" s="11" t="s">
        <v>191</v>
      </c>
      <c r="Z5378" s="11" t="s">
        <v>20</v>
      </c>
      <c r="AA5378" s="11"/>
      <c r="AB5378" s="11" t="s">
        <v>1769</v>
      </c>
      <c r="AC5378" s="11"/>
      <c r="AD5378" s="11"/>
      <c r="AE5378" s="11"/>
      <c r="AF5378" s="11"/>
      <c r="AG5378" s="11"/>
      <c r="AH5378" s="11"/>
      <c r="AI5378" s="11" t="s">
        <v>94</v>
      </c>
      <c r="AJ5378" s="9" t="s">
        <v>59</v>
      </c>
      <c r="AK5378" s="9" t="s">
        <v>59</v>
      </c>
      <c r="AL5378" s="9" t="s">
        <v>264</v>
      </c>
    </row>
    <row r="5379" spans="1:38" hidden="1" x14ac:dyDescent="0.2">
      <c r="A5379" s="12">
        <v>812</v>
      </c>
      <c r="B5379" s="4">
        <v>101</v>
      </c>
      <c r="C5379" s="11" t="s">
        <v>1749</v>
      </c>
      <c r="D5379" s="11" t="s">
        <v>1750</v>
      </c>
      <c r="E5379" s="12">
        <v>1962</v>
      </c>
      <c r="F5379" s="11" t="s">
        <v>1057</v>
      </c>
      <c r="G5379" s="13">
        <v>59</v>
      </c>
      <c r="H5379" s="14"/>
      <c r="I5379" s="13"/>
      <c r="J5379" s="11"/>
      <c r="K5379" s="11"/>
      <c r="L5379" s="11"/>
      <c r="M5379" s="11"/>
      <c r="N5379" s="12">
        <v>1942</v>
      </c>
      <c r="O5379" s="11" t="s">
        <v>1751</v>
      </c>
      <c r="P5379" s="11"/>
      <c r="Q5379" s="11"/>
      <c r="R5379" s="14"/>
      <c r="S5379" s="11" t="s">
        <v>1768</v>
      </c>
      <c r="T5379" s="11"/>
      <c r="U5379" s="11"/>
      <c r="V5379" s="14"/>
      <c r="W5379" s="14"/>
      <c r="X5379" s="11" t="s">
        <v>190</v>
      </c>
      <c r="Y5379" s="11" t="s">
        <v>191</v>
      </c>
      <c r="Z5379" s="11" t="s">
        <v>20</v>
      </c>
      <c r="AA5379" s="11"/>
      <c r="AB5379" s="11" t="s">
        <v>1769</v>
      </c>
      <c r="AC5379" s="11"/>
      <c r="AD5379" s="11"/>
      <c r="AE5379" s="11"/>
      <c r="AF5379" s="11"/>
      <c r="AG5379" s="11"/>
      <c r="AH5379" s="11"/>
      <c r="AI5379" s="11" t="s">
        <v>94</v>
      </c>
      <c r="AJ5379" s="9" t="s">
        <v>59</v>
      </c>
      <c r="AK5379" s="9" t="s">
        <v>59</v>
      </c>
      <c r="AL5379" s="9" t="s">
        <v>264</v>
      </c>
    </row>
    <row r="5380" spans="1:38" hidden="1" x14ac:dyDescent="0.2">
      <c r="A5380" s="12">
        <v>812</v>
      </c>
      <c r="B5380" s="4">
        <v>102</v>
      </c>
      <c r="C5380" s="11" t="s">
        <v>1749</v>
      </c>
      <c r="D5380" s="11" t="s">
        <v>1750</v>
      </c>
      <c r="E5380" s="12">
        <v>1962</v>
      </c>
      <c r="F5380" s="11" t="s">
        <v>1057</v>
      </c>
      <c r="G5380" s="13">
        <v>133</v>
      </c>
      <c r="H5380" s="14"/>
      <c r="I5380" s="13"/>
      <c r="J5380" s="11"/>
      <c r="K5380" s="11"/>
      <c r="L5380" s="11"/>
      <c r="M5380" s="11"/>
      <c r="N5380" s="12">
        <v>1943</v>
      </c>
      <c r="O5380" s="11" t="s">
        <v>1751</v>
      </c>
      <c r="P5380" s="11"/>
      <c r="Q5380" s="11"/>
      <c r="R5380" s="14"/>
      <c r="S5380" s="11" t="s">
        <v>1768</v>
      </c>
      <c r="T5380" s="11"/>
      <c r="U5380" s="11"/>
      <c r="V5380" s="14"/>
      <c r="W5380" s="14"/>
      <c r="X5380" s="11" t="s">
        <v>190</v>
      </c>
      <c r="Y5380" s="11" t="s">
        <v>191</v>
      </c>
      <c r="Z5380" s="11" t="s">
        <v>20</v>
      </c>
      <c r="AA5380" s="11"/>
      <c r="AB5380" s="11" t="s">
        <v>1769</v>
      </c>
      <c r="AC5380" s="11"/>
      <c r="AD5380" s="11"/>
      <c r="AE5380" s="11"/>
      <c r="AF5380" s="11"/>
      <c r="AG5380" s="11"/>
      <c r="AH5380" s="11"/>
      <c r="AI5380" s="11" t="s">
        <v>94</v>
      </c>
      <c r="AJ5380" s="9" t="s">
        <v>59</v>
      </c>
      <c r="AK5380" s="9" t="s">
        <v>59</v>
      </c>
      <c r="AL5380" s="9" t="s">
        <v>264</v>
      </c>
    </row>
    <row r="5381" spans="1:38" hidden="1" x14ac:dyDescent="0.2">
      <c r="A5381" s="12">
        <v>812</v>
      </c>
      <c r="B5381" s="4">
        <v>103</v>
      </c>
      <c r="C5381" s="11" t="s">
        <v>1749</v>
      </c>
      <c r="D5381" s="11" t="s">
        <v>1750</v>
      </c>
      <c r="E5381" s="12">
        <v>1962</v>
      </c>
      <c r="F5381" s="11" t="s">
        <v>1057</v>
      </c>
      <c r="G5381" s="13">
        <v>147</v>
      </c>
      <c r="H5381" s="14"/>
      <c r="I5381" s="13"/>
      <c r="J5381" s="11"/>
      <c r="K5381" s="11"/>
      <c r="L5381" s="11"/>
      <c r="M5381" s="11"/>
      <c r="N5381" s="12">
        <v>1944</v>
      </c>
      <c r="O5381" s="11" t="s">
        <v>1751</v>
      </c>
      <c r="P5381" s="11"/>
      <c r="Q5381" s="11"/>
      <c r="R5381" s="14"/>
      <c r="S5381" s="11" t="s">
        <v>1768</v>
      </c>
      <c r="T5381" s="11"/>
      <c r="U5381" s="11"/>
      <c r="V5381" s="14"/>
      <c r="W5381" s="14"/>
      <c r="X5381" s="11" t="s">
        <v>190</v>
      </c>
      <c r="Y5381" s="11" t="s">
        <v>191</v>
      </c>
      <c r="Z5381" s="11" t="s">
        <v>20</v>
      </c>
      <c r="AA5381" s="11"/>
      <c r="AB5381" s="11" t="s">
        <v>1769</v>
      </c>
      <c r="AC5381" s="11"/>
      <c r="AD5381" s="11"/>
      <c r="AE5381" s="11"/>
      <c r="AF5381" s="11"/>
      <c r="AG5381" s="11"/>
      <c r="AH5381" s="11"/>
      <c r="AI5381" s="11" t="s">
        <v>94</v>
      </c>
      <c r="AJ5381" s="9" t="s">
        <v>59</v>
      </c>
      <c r="AK5381" s="9" t="s">
        <v>59</v>
      </c>
      <c r="AL5381" s="9" t="s">
        <v>264</v>
      </c>
    </row>
    <row r="5382" spans="1:38" hidden="1" x14ac:dyDescent="0.2">
      <c r="A5382" s="12">
        <v>812</v>
      </c>
      <c r="B5382" s="4">
        <v>104</v>
      </c>
      <c r="C5382" s="11" t="s">
        <v>1749</v>
      </c>
      <c r="D5382" s="11" t="s">
        <v>1750</v>
      </c>
      <c r="E5382" s="12">
        <v>1962</v>
      </c>
      <c r="F5382" s="11" t="s">
        <v>1057</v>
      </c>
      <c r="G5382" s="13">
        <v>92</v>
      </c>
      <c r="H5382" s="14"/>
      <c r="I5382" s="13"/>
      <c r="J5382" s="11"/>
      <c r="K5382" s="11"/>
      <c r="L5382" s="11"/>
      <c r="M5382" s="11"/>
      <c r="N5382" s="12">
        <v>1945</v>
      </c>
      <c r="O5382" s="11" t="s">
        <v>1751</v>
      </c>
      <c r="P5382" s="11"/>
      <c r="Q5382" s="11"/>
      <c r="R5382" s="14"/>
      <c r="S5382" s="11" t="s">
        <v>1768</v>
      </c>
      <c r="T5382" s="11"/>
      <c r="U5382" s="11"/>
      <c r="V5382" s="14"/>
      <c r="W5382" s="14"/>
      <c r="X5382" s="11" t="s">
        <v>190</v>
      </c>
      <c r="Y5382" s="11" t="s">
        <v>191</v>
      </c>
      <c r="Z5382" s="11" t="s">
        <v>20</v>
      </c>
      <c r="AA5382" s="11"/>
      <c r="AB5382" s="11" t="s">
        <v>1769</v>
      </c>
      <c r="AC5382" s="11"/>
      <c r="AD5382" s="11"/>
      <c r="AE5382" s="11"/>
      <c r="AF5382" s="11"/>
      <c r="AG5382" s="11"/>
      <c r="AH5382" s="11"/>
      <c r="AI5382" s="11" t="s">
        <v>94</v>
      </c>
      <c r="AJ5382" s="9" t="s">
        <v>59</v>
      </c>
      <c r="AK5382" s="9" t="s">
        <v>59</v>
      </c>
      <c r="AL5382" s="9" t="s">
        <v>264</v>
      </c>
    </row>
    <row r="5383" spans="1:38" hidden="1" x14ac:dyDescent="0.2">
      <c r="A5383" s="12">
        <v>812</v>
      </c>
      <c r="B5383" s="4">
        <v>105</v>
      </c>
      <c r="C5383" s="11" t="s">
        <v>1749</v>
      </c>
      <c r="D5383" s="11" t="s">
        <v>1750</v>
      </c>
      <c r="E5383" s="12">
        <v>1962</v>
      </c>
      <c r="F5383" s="11" t="s">
        <v>1057</v>
      </c>
      <c r="G5383" s="13">
        <v>76</v>
      </c>
      <c r="H5383" s="14"/>
      <c r="I5383" s="13"/>
      <c r="J5383" s="11"/>
      <c r="K5383" s="11"/>
      <c r="L5383" s="11"/>
      <c r="M5383" s="11"/>
      <c r="N5383" s="12">
        <v>1946</v>
      </c>
      <c r="O5383" s="11" t="s">
        <v>1751</v>
      </c>
      <c r="P5383" s="11"/>
      <c r="Q5383" s="11"/>
      <c r="R5383" s="14"/>
      <c r="S5383" s="11" t="s">
        <v>1768</v>
      </c>
      <c r="T5383" s="11"/>
      <c r="U5383" s="11"/>
      <c r="V5383" s="14"/>
      <c r="W5383" s="14"/>
      <c r="X5383" s="11" t="s">
        <v>190</v>
      </c>
      <c r="Y5383" s="11" t="s">
        <v>191</v>
      </c>
      <c r="Z5383" s="11" t="s">
        <v>20</v>
      </c>
      <c r="AA5383" s="11"/>
      <c r="AB5383" s="11" t="s">
        <v>1769</v>
      </c>
      <c r="AC5383" s="11"/>
      <c r="AD5383" s="11"/>
      <c r="AE5383" s="11"/>
      <c r="AF5383" s="11"/>
      <c r="AG5383" s="11"/>
      <c r="AH5383" s="11"/>
      <c r="AI5383" s="11" t="s">
        <v>94</v>
      </c>
      <c r="AJ5383" s="9" t="s">
        <v>59</v>
      </c>
      <c r="AK5383" s="9" t="s">
        <v>59</v>
      </c>
      <c r="AL5383" s="9" t="s">
        <v>264</v>
      </c>
    </row>
    <row r="5384" spans="1:38" hidden="1" x14ac:dyDescent="0.2">
      <c r="A5384" s="12">
        <v>812</v>
      </c>
      <c r="B5384" s="4">
        <v>106</v>
      </c>
      <c r="C5384" s="11" t="s">
        <v>1749</v>
      </c>
      <c r="D5384" s="11" t="s">
        <v>1750</v>
      </c>
      <c r="E5384" s="12">
        <v>1962</v>
      </c>
      <c r="F5384" s="11" t="s">
        <v>1057</v>
      </c>
      <c r="G5384" s="13">
        <v>52</v>
      </c>
      <c r="H5384" s="14"/>
      <c r="I5384" s="13"/>
      <c r="J5384" s="11"/>
      <c r="K5384" s="11"/>
      <c r="L5384" s="11"/>
      <c r="M5384" s="11"/>
      <c r="N5384" s="12">
        <v>1947</v>
      </c>
      <c r="O5384" s="11" t="s">
        <v>1751</v>
      </c>
      <c r="P5384" s="11"/>
      <c r="Q5384" s="11"/>
      <c r="R5384" s="14"/>
      <c r="S5384" s="11" t="s">
        <v>1768</v>
      </c>
      <c r="T5384" s="11"/>
      <c r="U5384" s="11"/>
      <c r="V5384" s="14"/>
      <c r="W5384" s="14"/>
      <c r="X5384" s="11" t="s">
        <v>190</v>
      </c>
      <c r="Y5384" s="11" t="s">
        <v>191</v>
      </c>
      <c r="Z5384" s="11" t="s">
        <v>20</v>
      </c>
      <c r="AA5384" s="11"/>
      <c r="AB5384" s="11" t="s">
        <v>1769</v>
      </c>
      <c r="AC5384" s="11"/>
      <c r="AD5384" s="11"/>
      <c r="AE5384" s="11"/>
      <c r="AF5384" s="11"/>
      <c r="AG5384" s="11"/>
      <c r="AH5384" s="11"/>
      <c r="AI5384" s="11" t="s">
        <v>94</v>
      </c>
      <c r="AJ5384" s="9" t="s">
        <v>59</v>
      </c>
      <c r="AK5384" s="9" t="s">
        <v>59</v>
      </c>
      <c r="AL5384" s="9" t="s">
        <v>264</v>
      </c>
    </row>
    <row r="5385" spans="1:38" hidden="1" x14ac:dyDescent="0.2">
      <c r="A5385" s="12">
        <v>812</v>
      </c>
      <c r="B5385" s="4">
        <v>107</v>
      </c>
      <c r="C5385" s="11" t="s">
        <v>1749</v>
      </c>
      <c r="D5385" s="11" t="s">
        <v>1750</v>
      </c>
      <c r="E5385" s="12">
        <v>1962</v>
      </c>
      <c r="F5385" s="11" t="s">
        <v>1057</v>
      </c>
      <c r="G5385" s="13">
        <v>135</v>
      </c>
      <c r="H5385" s="14"/>
      <c r="I5385" s="13"/>
      <c r="J5385" s="11"/>
      <c r="K5385" s="11"/>
      <c r="L5385" s="11"/>
      <c r="M5385" s="11"/>
      <c r="N5385" s="12">
        <v>1948</v>
      </c>
      <c r="O5385" s="11" t="s">
        <v>1751</v>
      </c>
      <c r="P5385" s="11"/>
      <c r="Q5385" s="11"/>
      <c r="R5385" s="14"/>
      <c r="S5385" s="11" t="s">
        <v>1768</v>
      </c>
      <c r="T5385" s="11"/>
      <c r="U5385" s="11"/>
      <c r="V5385" s="14"/>
      <c r="W5385" s="14"/>
      <c r="X5385" s="11" t="s">
        <v>190</v>
      </c>
      <c r="Y5385" s="11" t="s">
        <v>191</v>
      </c>
      <c r="Z5385" s="11" t="s">
        <v>20</v>
      </c>
      <c r="AA5385" s="11"/>
      <c r="AB5385" s="11" t="s">
        <v>1769</v>
      </c>
      <c r="AC5385" s="11"/>
      <c r="AD5385" s="11"/>
      <c r="AE5385" s="11"/>
      <c r="AF5385" s="11"/>
      <c r="AG5385" s="11"/>
      <c r="AH5385" s="11"/>
      <c r="AI5385" s="11" t="s">
        <v>94</v>
      </c>
      <c r="AJ5385" s="9" t="s">
        <v>59</v>
      </c>
      <c r="AK5385" s="9" t="s">
        <v>59</v>
      </c>
      <c r="AL5385" s="9" t="s">
        <v>264</v>
      </c>
    </row>
    <row r="5386" spans="1:38" hidden="1" x14ac:dyDescent="0.2">
      <c r="A5386" s="12">
        <v>812</v>
      </c>
      <c r="B5386" s="4">
        <v>108</v>
      </c>
      <c r="C5386" s="11" t="s">
        <v>1749</v>
      </c>
      <c r="D5386" s="11" t="s">
        <v>1750</v>
      </c>
      <c r="E5386" s="12">
        <v>1962</v>
      </c>
      <c r="F5386" s="11" t="s">
        <v>1057</v>
      </c>
      <c r="G5386" s="13">
        <v>121</v>
      </c>
      <c r="H5386" s="14"/>
      <c r="I5386" s="13"/>
      <c r="J5386" s="11"/>
      <c r="K5386" s="11"/>
      <c r="L5386" s="11"/>
      <c r="M5386" s="11"/>
      <c r="N5386" s="12">
        <v>1949</v>
      </c>
      <c r="O5386" s="11" t="s">
        <v>1751</v>
      </c>
      <c r="P5386" s="11"/>
      <c r="Q5386" s="11"/>
      <c r="R5386" s="14"/>
      <c r="S5386" s="11" t="s">
        <v>1768</v>
      </c>
      <c r="T5386" s="11"/>
      <c r="U5386" s="11"/>
      <c r="V5386" s="14"/>
      <c r="W5386" s="14"/>
      <c r="X5386" s="11" t="s">
        <v>190</v>
      </c>
      <c r="Y5386" s="11" t="s">
        <v>191</v>
      </c>
      <c r="Z5386" s="11" t="s">
        <v>20</v>
      </c>
      <c r="AA5386" s="11"/>
      <c r="AB5386" s="11" t="s">
        <v>1769</v>
      </c>
      <c r="AC5386" s="11"/>
      <c r="AD5386" s="11"/>
      <c r="AE5386" s="11"/>
      <c r="AF5386" s="11"/>
      <c r="AG5386" s="11"/>
      <c r="AH5386" s="11"/>
      <c r="AI5386" s="11" t="s">
        <v>94</v>
      </c>
      <c r="AJ5386" s="9" t="s">
        <v>59</v>
      </c>
      <c r="AK5386" s="9" t="s">
        <v>59</v>
      </c>
      <c r="AL5386" s="9" t="s">
        <v>264</v>
      </c>
    </row>
    <row r="5387" spans="1:38" hidden="1" x14ac:dyDescent="0.2">
      <c r="A5387" s="12">
        <v>812</v>
      </c>
      <c r="B5387" s="4">
        <v>109</v>
      </c>
      <c r="C5387" s="11" t="s">
        <v>1749</v>
      </c>
      <c r="D5387" s="11" t="s">
        <v>1750</v>
      </c>
      <c r="E5387" s="12">
        <v>1962</v>
      </c>
      <c r="F5387" s="11" t="s">
        <v>1057</v>
      </c>
      <c r="G5387" s="13">
        <v>81</v>
      </c>
      <c r="H5387" s="14"/>
      <c r="I5387" s="13"/>
      <c r="J5387" s="11"/>
      <c r="K5387" s="11"/>
      <c r="L5387" s="11"/>
      <c r="M5387" s="11"/>
      <c r="N5387" s="12">
        <v>1950</v>
      </c>
      <c r="O5387" s="11" t="s">
        <v>1751</v>
      </c>
      <c r="P5387" s="11"/>
      <c r="Q5387" s="11"/>
      <c r="R5387" s="14"/>
      <c r="S5387" s="11" t="s">
        <v>1768</v>
      </c>
      <c r="T5387" s="11"/>
      <c r="U5387" s="11"/>
      <c r="V5387" s="14"/>
      <c r="W5387" s="14"/>
      <c r="X5387" s="11" t="s">
        <v>190</v>
      </c>
      <c r="Y5387" s="11" t="s">
        <v>191</v>
      </c>
      <c r="Z5387" s="11" t="s">
        <v>20</v>
      </c>
      <c r="AA5387" s="11"/>
      <c r="AB5387" s="11" t="s">
        <v>1769</v>
      </c>
      <c r="AC5387" s="11"/>
      <c r="AD5387" s="11"/>
      <c r="AE5387" s="11"/>
      <c r="AF5387" s="11"/>
      <c r="AG5387" s="11"/>
      <c r="AH5387" s="11"/>
      <c r="AI5387" s="11" t="s">
        <v>94</v>
      </c>
      <c r="AJ5387" s="9" t="s">
        <v>59</v>
      </c>
      <c r="AK5387" s="9" t="s">
        <v>59</v>
      </c>
      <c r="AL5387" s="9" t="s">
        <v>264</v>
      </c>
    </row>
    <row r="5388" spans="1:38" hidden="1" x14ac:dyDescent="0.2">
      <c r="A5388" s="12">
        <v>812</v>
      </c>
      <c r="B5388" s="4">
        <v>110</v>
      </c>
      <c r="C5388" s="11" t="s">
        <v>1749</v>
      </c>
      <c r="D5388" s="11" t="s">
        <v>1750</v>
      </c>
      <c r="E5388" s="12">
        <v>1962</v>
      </c>
      <c r="F5388" s="11" t="s">
        <v>1057</v>
      </c>
      <c r="G5388" s="13">
        <v>103</v>
      </c>
      <c r="H5388" s="14"/>
      <c r="I5388" s="13"/>
      <c r="J5388" s="11"/>
      <c r="K5388" s="11"/>
      <c r="L5388" s="11"/>
      <c r="M5388" s="11"/>
      <c r="N5388" s="12">
        <v>1951</v>
      </c>
      <c r="O5388" s="11" t="s">
        <v>1751</v>
      </c>
      <c r="P5388" s="11"/>
      <c r="Q5388" s="11"/>
      <c r="R5388" s="14"/>
      <c r="S5388" s="11" t="s">
        <v>1768</v>
      </c>
      <c r="T5388" s="11"/>
      <c r="U5388" s="11"/>
      <c r="V5388" s="14"/>
      <c r="W5388" s="14"/>
      <c r="X5388" s="11" t="s">
        <v>190</v>
      </c>
      <c r="Y5388" s="11" t="s">
        <v>191</v>
      </c>
      <c r="Z5388" s="11" t="s">
        <v>20</v>
      </c>
      <c r="AA5388" s="11"/>
      <c r="AB5388" s="11" t="s">
        <v>1769</v>
      </c>
      <c r="AC5388" s="11"/>
      <c r="AD5388" s="11"/>
      <c r="AE5388" s="11"/>
      <c r="AF5388" s="11"/>
      <c r="AG5388" s="11"/>
      <c r="AH5388" s="11"/>
      <c r="AI5388" s="11" t="s">
        <v>94</v>
      </c>
      <c r="AJ5388" s="9" t="s">
        <v>59</v>
      </c>
      <c r="AK5388" s="9" t="s">
        <v>59</v>
      </c>
      <c r="AL5388" s="9" t="s">
        <v>264</v>
      </c>
    </row>
    <row r="5389" spans="1:38" hidden="1" x14ac:dyDescent="0.2">
      <c r="A5389" s="12">
        <v>812</v>
      </c>
      <c r="B5389" s="4">
        <v>111</v>
      </c>
      <c r="C5389" s="11" t="s">
        <v>1749</v>
      </c>
      <c r="D5389" s="11" t="s">
        <v>1750</v>
      </c>
      <c r="E5389" s="12">
        <v>1962</v>
      </c>
      <c r="F5389" s="11" t="s">
        <v>1057</v>
      </c>
      <c r="G5389" s="13">
        <v>92</v>
      </c>
      <c r="H5389" s="14"/>
      <c r="I5389" s="13"/>
      <c r="J5389" s="11"/>
      <c r="K5389" s="11"/>
      <c r="L5389" s="11"/>
      <c r="M5389" s="11"/>
      <c r="N5389" s="12">
        <v>1952</v>
      </c>
      <c r="O5389" s="11" t="s">
        <v>1751</v>
      </c>
      <c r="P5389" s="11"/>
      <c r="Q5389" s="11"/>
      <c r="R5389" s="14"/>
      <c r="S5389" s="11" t="s">
        <v>1768</v>
      </c>
      <c r="T5389" s="11"/>
      <c r="U5389" s="11"/>
      <c r="V5389" s="14"/>
      <c r="W5389" s="14"/>
      <c r="X5389" s="11" t="s">
        <v>190</v>
      </c>
      <c r="Y5389" s="11" t="s">
        <v>191</v>
      </c>
      <c r="Z5389" s="11" t="s">
        <v>20</v>
      </c>
      <c r="AA5389" s="11"/>
      <c r="AB5389" s="11" t="s">
        <v>1769</v>
      </c>
      <c r="AC5389" s="11"/>
      <c r="AD5389" s="11"/>
      <c r="AE5389" s="11"/>
      <c r="AF5389" s="11"/>
      <c r="AG5389" s="11"/>
      <c r="AH5389" s="11"/>
      <c r="AI5389" s="11" t="s">
        <v>94</v>
      </c>
      <c r="AJ5389" s="9" t="s">
        <v>59</v>
      </c>
      <c r="AK5389" s="9" t="s">
        <v>59</v>
      </c>
      <c r="AL5389" s="9" t="s">
        <v>264</v>
      </c>
    </row>
    <row r="5390" spans="1:38" hidden="1" x14ac:dyDescent="0.2">
      <c r="A5390" s="12">
        <v>812</v>
      </c>
      <c r="B5390" s="4">
        <v>112</v>
      </c>
      <c r="C5390" s="11" t="s">
        <v>1749</v>
      </c>
      <c r="D5390" s="11" t="s">
        <v>1750</v>
      </c>
      <c r="E5390" s="12">
        <v>1962</v>
      </c>
      <c r="F5390" s="11" t="s">
        <v>1057</v>
      </c>
      <c r="G5390" s="13">
        <v>90</v>
      </c>
      <c r="H5390" s="14"/>
      <c r="I5390" s="13"/>
      <c r="J5390" s="11"/>
      <c r="K5390" s="11"/>
      <c r="L5390" s="11"/>
      <c r="M5390" s="11"/>
      <c r="N5390" s="12">
        <v>1953</v>
      </c>
      <c r="O5390" s="11" t="s">
        <v>1751</v>
      </c>
      <c r="P5390" s="11"/>
      <c r="Q5390" s="11"/>
      <c r="R5390" s="14"/>
      <c r="S5390" s="11" t="s">
        <v>1768</v>
      </c>
      <c r="T5390" s="11"/>
      <c r="U5390" s="11"/>
      <c r="V5390" s="14"/>
      <c r="W5390" s="14"/>
      <c r="X5390" s="11" t="s">
        <v>190</v>
      </c>
      <c r="Y5390" s="11" t="s">
        <v>191</v>
      </c>
      <c r="Z5390" s="11" t="s">
        <v>20</v>
      </c>
      <c r="AA5390" s="11"/>
      <c r="AB5390" s="11" t="s">
        <v>1769</v>
      </c>
      <c r="AC5390" s="11"/>
      <c r="AD5390" s="11"/>
      <c r="AE5390" s="11"/>
      <c r="AF5390" s="11"/>
      <c r="AG5390" s="11"/>
      <c r="AH5390" s="11"/>
      <c r="AI5390" s="11" t="s">
        <v>94</v>
      </c>
      <c r="AJ5390" s="9" t="s">
        <v>59</v>
      </c>
      <c r="AK5390" s="9" t="s">
        <v>59</v>
      </c>
      <c r="AL5390" s="9" t="s">
        <v>264</v>
      </c>
    </row>
    <row r="5391" spans="1:38" hidden="1" x14ac:dyDescent="0.2">
      <c r="A5391" s="12">
        <v>812</v>
      </c>
      <c r="B5391" s="4">
        <v>113</v>
      </c>
      <c r="C5391" s="11" t="s">
        <v>1749</v>
      </c>
      <c r="D5391" s="11" t="s">
        <v>1750</v>
      </c>
      <c r="E5391" s="12">
        <v>1962</v>
      </c>
      <c r="F5391" s="11" t="s">
        <v>1057</v>
      </c>
      <c r="G5391" s="13">
        <v>66</v>
      </c>
      <c r="H5391" s="14"/>
      <c r="I5391" s="13"/>
      <c r="J5391" s="11"/>
      <c r="K5391" s="11"/>
      <c r="L5391" s="11"/>
      <c r="M5391" s="11"/>
      <c r="N5391" s="12">
        <v>1954</v>
      </c>
      <c r="O5391" s="11" t="s">
        <v>1751</v>
      </c>
      <c r="P5391" s="11"/>
      <c r="Q5391" s="11"/>
      <c r="R5391" s="14"/>
      <c r="S5391" s="11" t="s">
        <v>1768</v>
      </c>
      <c r="T5391" s="11"/>
      <c r="U5391" s="11"/>
      <c r="V5391" s="14"/>
      <c r="W5391" s="14"/>
      <c r="X5391" s="11" t="s">
        <v>190</v>
      </c>
      <c r="Y5391" s="11" t="s">
        <v>191</v>
      </c>
      <c r="Z5391" s="11" t="s">
        <v>20</v>
      </c>
      <c r="AA5391" s="11"/>
      <c r="AB5391" s="11" t="s">
        <v>1769</v>
      </c>
      <c r="AC5391" s="11"/>
      <c r="AD5391" s="11"/>
      <c r="AE5391" s="11"/>
      <c r="AF5391" s="11"/>
      <c r="AG5391" s="11"/>
      <c r="AH5391" s="11"/>
      <c r="AI5391" s="11" t="s">
        <v>94</v>
      </c>
      <c r="AJ5391" s="9" t="s">
        <v>59</v>
      </c>
      <c r="AK5391" s="9" t="s">
        <v>59</v>
      </c>
      <c r="AL5391" s="9" t="s">
        <v>264</v>
      </c>
    </row>
    <row r="5392" spans="1:38" hidden="1" x14ac:dyDescent="0.2">
      <c r="A5392" s="12">
        <v>812</v>
      </c>
      <c r="B5392" s="4">
        <v>114</v>
      </c>
      <c r="C5392" s="11" t="s">
        <v>1749</v>
      </c>
      <c r="D5392" s="11" t="s">
        <v>1750</v>
      </c>
      <c r="E5392" s="12">
        <v>1962</v>
      </c>
      <c r="F5392" s="11" t="s">
        <v>1057</v>
      </c>
      <c r="G5392" s="13">
        <v>168</v>
      </c>
      <c r="H5392" s="14"/>
      <c r="I5392" s="13"/>
      <c r="J5392" s="11"/>
      <c r="K5392" s="11"/>
      <c r="L5392" s="11"/>
      <c r="M5392" s="11"/>
      <c r="N5392" s="12">
        <v>1955</v>
      </c>
      <c r="O5392" s="11" t="s">
        <v>1751</v>
      </c>
      <c r="P5392" s="11"/>
      <c r="Q5392" s="11"/>
      <c r="R5392" s="14"/>
      <c r="S5392" s="11" t="s">
        <v>1768</v>
      </c>
      <c r="T5392" s="11"/>
      <c r="U5392" s="11"/>
      <c r="V5392" s="14"/>
      <c r="W5392" s="14"/>
      <c r="X5392" s="11" t="s">
        <v>190</v>
      </c>
      <c r="Y5392" s="11" t="s">
        <v>191</v>
      </c>
      <c r="Z5392" s="11" t="s">
        <v>20</v>
      </c>
      <c r="AA5392" s="11"/>
      <c r="AB5392" s="11" t="s">
        <v>1769</v>
      </c>
      <c r="AC5392" s="11"/>
      <c r="AD5392" s="11"/>
      <c r="AE5392" s="11"/>
      <c r="AF5392" s="11"/>
      <c r="AG5392" s="11"/>
      <c r="AH5392" s="11"/>
      <c r="AI5392" s="11" t="s">
        <v>94</v>
      </c>
      <c r="AJ5392" s="9" t="s">
        <v>59</v>
      </c>
      <c r="AK5392" s="9" t="s">
        <v>59</v>
      </c>
      <c r="AL5392" s="9" t="s">
        <v>264</v>
      </c>
    </row>
    <row r="5393" spans="1:38" hidden="1" x14ac:dyDescent="0.2">
      <c r="A5393" s="12">
        <v>812</v>
      </c>
      <c r="B5393" s="4">
        <v>115</v>
      </c>
      <c r="C5393" s="11" t="s">
        <v>1749</v>
      </c>
      <c r="D5393" s="11" t="s">
        <v>1750</v>
      </c>
      <c r="E5393" s="12">
        <v>1962</v>
      </c>
      <c r="F5393" s="11" t="s">
        <v>1057</v>
      </c>
      <c r="G5393" s="13">
        <v>106</v>
      </c>
      <c r="H5393" s="14"/>
      <c r="I5393" s="13"/>
      <c r="J5393" s="11"/>
      <c r="K5393" s="11"/>
      <c r="L5393" s="11"/>
      <c r="M5393" s="11"/>
      <c r="N5393" s="12">
        <v>1956</v>
      </c>
      <c r="O5393" s="11" t="s">
        <v>1751</v>
      </c>
      <c r="P5393" s="11"/>
      <c r="Q5393" s="11"/>
      <c r="R5393" s="14"/>
      <c r="S5393" s="11" t="s">
        <v>1768</v>
      </c>
      <c r="T5393" s="11"/>
      <c r="U5393" s="11"/>
      <c r="V5393" s="14"/>
      <c r="W5393" s="14"/>
      <c r="X5393" s="11" t="s">
        <v>190</v>
      </c>
      <c r="Y5393" s="11" t="s">
        <v>191</v>
      </c>
      <c r="Z5393" s="11" t="s">
        <v>20</v>
      </c>
      <c r="AA5393" s="11"/>
      <c r="AB5393" s="11" t="s">
        <v>1769</v>
      </c>
      <c r="AC5393" s="11"/>
      <c r="AD5393" s="11"/>
      <c r="AE5393" s="11"/>
      <c r="AF5393" s="11"/>
      <c r="AG5393" s="11"/>
      <c r="AH5393" s="11"/>
      <c r="AI5393" s="11" t="s">
        <v>94</v>
      </c>
      <c r="AJ5393" s="9" t="s">
        <v>59</v>
      </c>
      <c r="AK5393" s="9" t="s">
        <v>59</v>
      </c>
      <c r="AL5393" s="9" t="s">
        <v>264</v>
      </c>
    </row>
    <row r="5394" spans="1:38" hidden="1" x14ac:dyDescent="0.2">
      <c r="A5394" s="12">
        <v>812</v>
      </c>
      <c r="B5394" s="4">
        <v>116</v>
      </c>
      <c r="C5394" s="11" t="s">
        <v>1749</v>
      </c>
      <c r="D5394" s="11" t="s">
        <v>1750</v>
      </c>
      <c r="E5394" s="12">
        <v>1962</v>
      </c>
      <c r="F5394" s="11" t="s">
        <v>1057</v>
      </c>
      <c r="G5394" s="13">
        <v>69</v>
      </c>
      <c r="H5394" s="14"/>
      <c r="I5394" s="13"/>
      <c r="J5394" s="11"/>
      <c r="K5394" s="11"/>
      <c r="L5394" s="11"/>
      <c r="M5394" s="11"/>
      <c r="N5394" s="12">
        <v>1957</v>
      </c>
      <c r="O5394" s="11" t="s">
        <v>1751</v>
      </c>
      <c r="P5394" s="11"/>
      <c r="Q5394" s="11"/>
      <c r="R5394" s="14"/>
      <c r="S5394" s="11" t="s">
        <v>1768</v>
      </c>
      <c r="T5394" s="11"/>
      <c r="U5394" s="11"/>
      <c r="V5394" s="14"/>
      <c r="W5394" s="14"/>
      <c r="X5394" s="11" t="s">
        <v>190</v>
      </c>
      <c r="Y5394" s="11" t="s">
        <v>191</v>
      </c>
      <c r="Z5394" s="11" t="s">
        <v>20</v>
      </c>
      <c r="AA5394" s="11"/>
      <c r="AB5394" s="11" t="s">
        <v>1769</v>
      </c>
      <c r="AC5394" s="11"/>
      <c r="AD5394" s="11"/>
      <c r="AE5394" s="11"/>
      <c r="AF5394" s="11"/>
      <c r="AG5394" s="11"/>
      <c r="AH5394" s="11"/>
      <c r="AI5394" s="11" t="s">
        <v>94</v>
      </c>
      <c r="AJ5394" s="9" t="s">
        <v>59</v>
      </c>
      <c r="AK5394" s="9" t="s">
        <v>59</v>
      </c>
      <c r="AL5394" s="9" t="s">
        <v>264</v>
      </c>
    </row>
    <row r="5395" spans="1:38" hidden="1" x14ac:dyDescent="0.2">
      <c r="A5395" s="12">
        <v>812</v>
      </c>
      <c r="B5395" s="4">
        <v>117</v>
      </c>
      <c r="C5395" s="11" t="s">
        <v>1749</v>
      </c>
      <c r="D5395" s="11" t="s">
        <v>1750</v>
      </c>
      <c r="E5395" s="12">
        <v>1962</v>
      </c>
      <c r="F5395" s="11" t="s">
        <v>1057</v>
      </c>
      <c r="G5395" s="13">
        <v>76</v>
      </c>
      <c r="H5395" s="14"/>
      <c r="I5395" s="13"/>
      <c r="J5395" s="11"/>
      <c r="K5395" s="11"/>
      <c r="L5395" s="11"/>
      <c r="M5395" s="11"/>
      <c r="N5395" s="12">
        <v>1958</v>
      </c>
      <c r="O5395" s="11" t="s">
        <v>1751</v>
      </c>
      <c r="P5395" s="11"/>
      <c r="Q5395" s="11"/>
      <c r="R5395" s="14"/>
      <c r="S5395" s="11" t="s">
        <v>1768</v>
      </c>
      <c r="T5395" s="11"/>
      <c r="U5395" s="11"/>
      <c r="V5395" s="14"/>
      <c r="W5395" s="14"/>
      <c r="X5395" s="11" t="s">
        <v>190</v>
      </c>
      <c r="Y5395" s="11" t="s">
        <v>191</v>
      </c>
      <c r="Z5395" s="11" t="s">
        <v>20</v>
      </c>
      <c r="AA5395" s="11"/>
      <c r="AB5395" s="11" t="s">
        <v>1769</v>
      </c>
      <c r="AC5395" s="11"/>
      <c r="AD5395" s="11"/>
      <c r="AE5395" s="11"/>
      <c r="AF5395" s="11"/>
      <c r="AG5395" s="11"/>
      <c r="AH5395" s="11"/>
      <c r="AI5395" s="11" t="s">
        <v>94</v>
      </c>
      <c r="AJ5395" s="9" t="s">
        <v>59</v>
      </c>
      <c r="AK5395" s="9" t="s">
        <v>59</v>
      </c>
      <c r="AL5395" s="9" t="s">
        <v>264</v>
      </c>
    </row>
    <row r="5396" spans="1:38" hidden="1" x14ac:dyDescent="0.2">
      <c r="A5396" s="12">
        <v>812</v>
      </c>
      <c r="B5396" s="4">
        <v>118</v>
      </c>
      <c r="C5396" s="11" t="s">
        <v>1749</v>
      </c>
      <c r="D5396" s="11" t="s">
        <v>1750</v>
      </c>
      <c r="E5396" s="12">
        <v>1962</v>
      </c>
      <c r="F5396" s="11" t="s">
        <v>1057</v>
      </c>
      <c r="G5396" s="13">
        <v>104</v>
      </c>
      <c r="H5396" s="14"/>
      <c r="I5396" s="13"/>
      <c r="J5396" s="11"/>
      <c r="K5396" s="11"/>
      <c r="L5396" s="11"/>
      <c r="M5396" s="11"/>
      <c r="N5396" s="12">
        <v>1959</v>
      </c>
      <c r="O5396" s="11" t="s">
        <v>1751</v>
      </c>
      <c r="P5396" s="11"/>
      <c r="Q5396" s="11"/>
      <c r="R5396" s="14"/>
      <c r="S5396" s="11" t="s">
        <v>1768</v>
      </c>
      <c r="T5396" s="11"/>
      <c r="U5396" s="11"/>
      <c r="V5396" s="14"/>
      <c r="W5396" s="14"/>
      <c r="X5396" s="11" t="s">
        <v>190</v>
      </c>
      <c r="Y5396" s="11" t="s">
        <v>191</v>
      </c>
      <c r="Z5396" s="11" t="s">
        <v>20</v>
      </c>
      <c r="AA5396" s="11"/>
      <c r="AB5396" s="11" t="s">
        <v>1769</v>
      </c>
      <c r="AC5396" s="11"/>
      <c r="AD5396" s="11"/>
      <c r="AE5396" s="11"/>
      <c r="AF5396" s="11"/>
      <c r="AG5396" s="11"/>
      <c r="AH5396" s="11"/>
      <c r="AI5396" s="11" t="s">
        <v>94</v>
      </c>
      <c r="AJ5396" s="9" t="s">
        <v>59</v>
      </c>
      <c r="AK5396" s="9" t="s">
        <v>59</v>
      </c>
      <c r="AL5396" s="9" t="s">
        <v>264</v>
      </c>
    </row>
    <row r="5397" spans="1:38" hidden="1" x14ac:dyDescent="0.2">
      <c r="A5397" s="12">
        <v>812</v>
      </c>
      <c r="B5397" s="4">
        <v>119</v>
      </c>
      <c r="C5397" s="11" t="s">
        <v>1749</v>
      </c>
      <c r="D5397" s="11" t="s">
        <v>1750</v>
      </c>
      <c r="E5397" s="12">
        <v>1962</v>
      </c>
      <c r="F5397" s="11" t="s">
        <v>1057</v>
      </c>
      <c r="G5397" s="13">
        <v>47</v>
      </c>
      <c r="H5397" s="14"/>
      <c r="I5397" s="13"/>
      <c r="J5397" s="11"/>
      <c r="K5397" s="11"/>
      <c r="L5397" s="11"/>
      <c r="M5397" s="11"/>
      <c r="N5397" s="12">
        <v>1955</v>
      </c>
      <c r="O5397" s="11" t="s">
        <v>1751</v>
      </c>
      <c r="P5397" s="11"/>
      <c r="Q5397" s="11"/>
      <c r="R5397" s="14"/>
      <c r="S5397" s="11" t="s">
        <v>1767</v>
      </c>
      <c r="T5397" s="11"/>
      <c r="U5397" s="11"/>
      <c r="V5397" s="14"/>
      <c r="W5397" s="14"/>
      <c r="X5397" s="11" t="s">
        <v>190</v>
      </c>
      <c r="Y5397" s="11" t="s">
        <v>191</v>
      </c>
      <c r="Z5397" s="11" t="s">
        <v>20</v>
      </c>
      <c r="AA5397" s="11"/>
      <c r="AB5397" s="11" t="s">
        <v>1769</v>
      </c>
      <c r="AC5397" s="11"/>
      <c r="AD5397" s="11"/>
      <c r="AE5397" s="11"/>
      <c r="AF5397" s="11"/>
      <c r="AG5397" s="11"/>
      <c r="AH5397" s="11"/>
      <c r="AI5397" s="11" t="s">
        <v>94</v>
      </c>
      <c r="AJ5397" s="9" t="s">
        <v>59</v>
      </c>
      <c r="AK5397" s="9" t="s">
        <v>59</v>
      </c>
      <c r="AL5397" s="9" t="s">
        <v>264</v>
      </c>
    </row>
    <row r="5398" spans="1:38" hidden="1" x14ac:dyDescent="0.2">
      <c r="A5398" s="12">
        <v>812</v>
      </c>
      <c r="B5398" s="4">
        <v>120</v>
      </c>
      <c r="C5398" s="11" t="s">
        <v>1749</v>
      </c>
      <c r="D5398" s="11" t="s">
        <v>1750</v>
      </c>
      <c r="E5398" s="12">
        <v>1962</v>
      </c>
      <c r="F5398" s="11" t="s">
        <v>1057</v>
      </c>
      <c r="G5398" s="13">
        <v>69</v>
      </c>
      <c r="H5398" s="14"/>
      <c r="I5398" s="13"/>
      <c r="J5398" s="11"/>
      <c r="K5398" s="11"/>
      <c r="L5398" s="11"/>
      <c r="M5398" s="11"/>
      <c r="N5398" s="12">
        <v>1956</v>
      </c>
      <c r="O5398" s="11" t="s">
        <v>1751</v>
      </c>
      <c r="P5398" s="11"/>
      <c r="Q5398" s="11"/>
      <c r="R5398" s="14"/>
      <c r="S5398" s="11" t="s">
        <v>1767</v>
      </c>
      <c r="T5398" s="11"/>
      <c r="U5398" s="11"/>
      <c r="V5398" s="14"/>
      <c r="W5398" s="14"/>
      <c r="X5398" s="11" t="s">
        <v>190</v>
      </c>
      <c r="Y5398" s="11" t="s">
        <v>191</v>
      </c>
      <c r="Z5398" s="11" t="s">
        <v>20</v>
      </c>
      <c r="AA5398" s="11"/>
      <c r="AB5398" s="11" t="s">
        <v>1769</v>
      </c>
      <c r="AC5398" s="11"/>
      <c r="AD5398" s="11"/>
      <c r="AE5398" s="11"/>
      <c r="AF5398" s="11"/>
      <c r="AG5398" s="11"/>
      <c r="AH5398" s="11"/>
      <c r="AI5398" s="11" t="s">
        <v>94</v>
      </c>
      <c r="AJ5398" s="9" t="s">
        <v>59</v>
      </c>
      <c r="AK5398" s="9" t="s">
        <v>59</v>
      </c>
      <c r="AL5398" s="9" t="s">
        <v>264</v>
      </c>
    </row>
    <row r="5399" spans="1:38" hidden="1" x14ac:dyDescent="0.2">
      <c r="A5399" s="12">
        <v>812</v>
      </c>
      <c r="B5399" s="4">
        <v>121</v>
      </c>
      <c r="C5399" s="11" t="s">
        <v>1749</v>
      </c>
      <c r="D5399" s="11" t="s">
        <v>1750</v>
      </c>
      <c r="E5399" s="12">
        <v>1962</v>
      </c>
      <c r="F5399" s="11" t="s">
        <v>1057</v>
      </c>
      <c r="G5399" s="13">
        <v>80</v>
      </c>
      <c r="H5399" s="14"/>
      <c r="I5399" s="13"/>
      <c r="J5399" s="11"/>
      <c r="K5399" s="11"/>
      <c r="L5399" s="11"/>
      <c r="M5399" s="11"/>
      <c r="N5399" s="12">
        <v>1957</v>
      </c>
      <c r="O5399" s="11" t="s">
        <v>1751</v>
      </c>
      <c r="P5399" s="11"/>
      <c r="Q5399" s="11"/>
      <c r="R5399" s="14"/>
      <c r="S5399" s="11" t="s">
        <v>1767</v>
      </c>
      <c r="T5399" s="11"/>
      <c r="U5399" s="11"/>
      <c r="V5399" s="14"/>
      <c r="W5399" s="14"/>
      <c r="X5399" s="11" t="s">
        <v>190</v>
      </c>
      <c r="Y5399" s="11" t="s">
        <v>191</v>
      </c>
      <c r="Z5399" s="11" t="s">
        <v>20</v>
      </c>
      <c r="AA5399" s="11"/>
      <c r="AB5399" s="11" t="s">
        <v>1769</v>
      </c>
      <c r="AC5399" s="11"/>
      <c r="AD5399" s="11"/>
      <c r="AE5399" s="11"/>
      <c r="AF5399" s="11"/>
      <c r="AG5399" s="11"/>
      <c r="AH5399" s="11"/>
      <c r="AI5399" s="11" t="s">
        <v>94</v>
      </c>
      <c r="AJ5399" s="9" t="s">
        <v>59</v>
      </c>
      <c r="AK5399" s="9" t="s">
        <v>59</v>
      </c>
      <c r="AL5399" s="9" t="s">
        <v>264</v>
      </c>
    </row>
    <row r="5400" spans="1:38" hidden="1" x14ac:dyDescent="0.2">
      <c r="A5400" s="12">
        <v>812</v>
      </c>
      <c r="B5400" s="4">
        <v>122</v>
      </c>
      <c r="C5400" s="11" t="s">
        <v>1749</v>
      </c>
      <c r="D5400" s="11" t="s">
        <v>1750</v>
      </c>
      <c r="E5400" s="12">
        <v>1962</v>
      </c>
      <c r="F5400" s="11" t="s">
        <v>1057</v>
      </c>
      <c r="G5400" s="13">
        <v>76</v>
      </c>
      <c r="H5400" s="14"/>
      <c r="I5400" s="13"/>
      <c r="J5400" s="11"/>
      <c r="K5400" s="11"/>
      <c r="L5400" s="11"/>
      <c r="M5400" s="11"/>
      <c r="N5400" s="12">
        <v>1958</v>
      </c>
      <c r="O5400" s="11" t="s">
        <v>1751</v>
      </c>
      <c r="P5400" s="11"/>
      <c r="Q5400" s="11"/>
      <c r="R5400" s="14"/>
      <c r="S5400" s="11" t="s">
        <v>1767</v>
      </c>
      <c r="T5400" s="11"/>
      <c r="U5400" s="11"/>
      <c r="V5400" s="14"/>
      <c r="W5400" s="14"/>
      <c r="X5400" s="11" t="s">
        <v>190</v>
      </c>
      <c r="Y5400" s="11" t="s">
        <v>191</v>
      </c>
      <c r="Z5400" s="11" t="s">
        <v>20</v>
      </c>
      <c r="AA5400" s="11"/>
      <c r="AB5400" s="11" t="s">
        <v>1769</v>
      </c>
      <c r="AC5400" s="11"/>
      <c r="AD5400" s="11"/>
      <c r="AE5400" s="11"/>
      <c r="AF5400" s="11"/>
      <c r="AG5400" s="11"/>
      <c r="AH5400" s="11"/>
      <c r="AI5400" s="11" t="s">
        <v>94</v>
      </c>
      <c r="AJ5400" s="9" t="s">
        <v>59</v>
      </c>
      <c r="AK5400" s="9" t="s">
        <v>59</v>
      </c>
      <c r="AL5400" s="9" t="s">
        <v>264</v>
      </c>
    </row>
    <row r="5401" spans="1:38" hidden="1" x14ac:dyDescent="0.2">
      <c r="A5401" s="12">
        <v>812</v>
      </c>
      <c r="B5401" s="4">
        <v>123</v>
      </c>
      <c r="C5401" s="11" t="s">
        <v>1749</v>
      </c>
      <c r="D5401" s="11" t="s">
        <v>1750</v>
      </c>
      <c r="E5401" s="12">
        <v>1962</v>
      </c>
      <c r="F5401" s="11" t="s">
        <v>1057</v>
      </c>
      <c r="G5401" s="13">
        <v>188</v>
      </c>
      <c r="H5401" s="14"/>
      <c r="I5401" s="13"/>
      <c r="J5401" s="11"/>
      <c r="K5401" s="11"/>
      <c r="L5401" s="11"/>
      <c r="M5401" s="11"/>
      <c r="N5401" s="12">
        <v>1959</v>
      </c>
      <c r="O5401" s="11" t="s">
        <v>1751</v>
      </c>
      <c r="P5401" s="11"/>
      <c r="Q5401" s="11"/>
      <c r="R5401" s="14"/>
      <c r="S5401" s="11" t="s">
        <v>1767</v>
      </c>
      <c r="T5401" s="11"/>
      <c r="U5401" s="11"/>
      <c r="V5401" s="14"/>
      <c r="W5401" s="14"/>
      <c r="X5401" s="11" t="s">
        <v>190</v>
      </c>
      <c r="Y5401" s="11" t="s">
        <v>191</v>
      </c>
      <c r="Z5401" s="11" t="s">
        <v>20</v>
      </c>
      <c r="AA5401" s="11"/>
      <c r="AB5401" s="11" t="s">
        <v>1769</v>
      </c>
      <c r="AC5401" s="11"/>
      <c r="AD5401" s="11"/>
      <c r="AE5401" s="11"/>
      <c r="AF5401" s="11"/>
      <c r="AG5401" s="11"/>
      <c r="AH5401" s="11"/>
      <c r="AI5401" s="11" t="s">
        <v>94</v>
      </c>
      <c r="AJ5401" s="9" t="s">
        <v>59</v>
      </c>
      <c r="AK5401" s="9" t="s">
        <v>59</v>
      </c>
      <c r="AL5401" s="9" t="s">
        <v>264</v>
      </c>
    </row>
    <row r="5402" spans="1:38" hidden="1" x14ac:dyDescent="0.2">
      <c r="A5402" s="4">
        <v>71</v>
      </c>
      <c r="B5402" s="4">
        <v>1</v>
      </c>
      <c r="C5402" s="5" t="s">
        <v>1771</v>
      </c>
      <c r="D5402" s="5" t="s">
        <v>1770</v>
      </c>
      <c r="E5402" s="4">
        <v>2011</v>
      </c>
      <c r="F5402" s="5" t="s">
        <v>1078</v>
      </c>
      <c r="G5402" s="6">
        <v>0.24069591527987899</v>
      </c>
      <c r="L5402" s="5" t="s">
        <v>1026</v>
      </c>
      <c r="N5402" s="4">
        <v>1974</v>
      </c>
      <c r="O5402" s="5" t="s">
        <v>1772</v>
      </c>
      <c r="P5402" s="5" t="s">
        <v>652</v>
      </c>
      <c r="Q5402" s="5" t="s">
        <v>1329</v>
      </c>
      <c r="S5402" s="5" t="s">
        <v>852</v>
      </c>
      <c r="U5402" s="5" t="s">
        <v>147</v>
      </c>
      <c r="V5402" s="7">
        <v>3000</v>
      </c>
      <c r="W5402" s="7" t="s">
        <v>133</v>
      </c>
      <c r="X5402" s="5" t="s">
        <v>153</v>
      </c>
      <c r="Y5402" s="5" t="s">
        <v>152</v>
      </c>
      <c r="Z5402" s="5" t="s">
        <v>20</v>
      </c>
      <c r="AB5402" s="5" t="s">
        <v>105</v>
      </c>
      <c r="AC5402" s="5" t="s">
        <v>506</v>
      </c>
      <c r="AI5402" s="5" t="s">
        <v>225</v>
      </c>
      <c r="AJ5402" s="8" t="s">
        <v>59</v>
      </c>
      <c r="AK5402" s="8" t="s">
        <v>59</v>
      </c>
    </row>
    <row r="5403" spans="1:38" hidden="1" x14ac:dyDescent="0.2">
      <c r="A5403" s="4">
        <v>71</v>
      </c>
      <c r="B5403" s="4">
        <v>2</v>
      </c>
      <c r="C5403" s="5" t="s">
        <v>1771</v>
      </c>
      <c r="D5403" s="5" t="s">
        <v>1770</v>
      </c>
      <c r="E5403" s="4">
        <v>2011</v>
      </c>
      <c r="F5403" s="5" t="s">
        <v>1078</v>
      </c>
      <c r="G5403" s="6">
        <v>0.118154311649017</v>
      </c>
      <c r="L5403" s="5" t="s">
        <v>1026</v>
      </c>
      <c r="N5403" s="4">
        <v>1975</v>
      </c>
      <c r="O5403" s="5" t="s">
        <v>1772</v>
      </c>
      <c r="P5403" s="5" t="s">
        <v>652</v>
      </c>
      <c r="Q5403" s="5" t="s">
        <v>1329</v>
      </c>
      <c r="S5403" s="5" t="s">
        <v>852</v>
      </c>
      <c r="U5403" s="5" t="s">
        <v>147</v>
      </c>
      <c r="V5403" s="7">
        <v>3000</v>
      </c>
      <c r="W5403" s="7" t="s">
        <v>133</v>
      </c>
      <c r="X5403" s="5" t="s">
        <v>153</v>
      </c>
      <c r="Y5403" s="5" t="s">
        <v>152</v>
      </c>
      <c r="Z5403" s="5" t="s">
        <v>20</v>
      </c>
      <c r="AB5403" s="5" t="s">
        <v>105</v>
      </c>
      <c r="AC5403" s="5" t="s">
        <v>506</v>
      </c>
      <c r="AI5403" s="5" t="s">
        <v>225</v>
      </c>
      <c r="AJ5403" s="8" t="s">
        <v>59</v>
      </c>
      <c r="AK5403" s="8" t="s">
        <v>59</v>
      </c>
    </row>
    <row r="5404" spans="1:38" hidden="1" x14ac:dyDescent="0.2">
      <c r="A5404" s="4">
        <v>71</v>
      </c>
      <c r="B5404" s="4">
        <v>3</v>
      </c>
      <c r="C5404" s="5" t="s">
        <v>1771</v>
      </c>
      <c r="D5404" s="5" t="s">
        <v>1770</v>
      </c>
      <c r="E5404" s="4">
        <v>2011</v>
      </c>
      <c r="F5404" s="5" t="s">
        <v>1078</v>
      </c>
      <c r="G5404" s="6">
        <v>0.63282904689863795</v>
      </c>
      <c r="L5404" s="5" t="s">
        <v>1026</v>
      </c>
      <c r="N5404" s="4">
        <v>1976</v>
      </c>
      <c r="O5404" s="5" t="s">
        <v>1772</v>
      </c>
      <c r="P5404" s="5" t="s">
        <v>652</v>
      </c>
      <c r="Q5404" s="5" t="s">
        <v>1329</v>
      </c>
      <c r="S5404" s="5" t="s">
        <v>852</v>
      </c>
      <c r="U5404" s="5" t="s">
        <v>147</v>
      </c>
      <c r="V5404" s="7">
        <v>3000</v>
      </c>
      <c r="W5404" s="7" t="s">
        <v>133</v>
      </c>
      <c r="X5404" s="5" t="s">
        <v>153</v>
      </c>
      <c r="Y5404" s="5" t="s">
        <v>152</v>
      </c>
      <c r="Z5404" s="5" t="s">
        <v>20</v>
      </c>
      <c r="AB5404" s="5" t="s">
        <v>105</v>
      </c>
      <c r="AC5404" s="5" t="s">
        <v>506</v>
      </c>
      <c r="AI5404" s="5" t="s">
        <v>225</v>
      </c>
      <c r="AJ5404" s="8" t="s">
        <v>59</v>
      </c>
      <c r="AK5404" s="8" t="s">
        <v>59</v>
      </c>
    </row>
    <row r="5405" spans="1:38" hidden="1" x14ac:dyDescent="0.2">
      <c r="A5405" s="4">
        <v>71</v>
      </c>
      <c r="B5405" s="4">
        <v>4</v>
      </c>
      <c r="C5405" s="5" t="s">
        <v>1771</v>
      </c>
      <c r="D5405" s="5" t="s">
        <v>1770</v>
      </c>
      <c r="E5405" s="4">
        <v>2011</v>
      </c>
      <c r="F5405" s="5" t="s">
        <v>1078</v>
      </c>
      <c r="G5405" s="6">
        <v>0.60105900151285896</v>
      </c>
      <c r="L5405" s="5" t="s">
        <v>1026</v>
      </c>
      <c r="N5405" s="4">
        <v>1977</v>
      </c>
      <c r="O5405" s="5" t="s">
        <v>1772</v>
      </c>
      <c r="P5405" s="5" t="s">
        <v>652</v>
      </c>
      <c r="Q5405" s="5" t="s">
        <v>1329</v>
      </c>
      <c r="S5405" s="5" t="s">
        <v>852</v>
      </c>
      <c r="U5405" s="5" t="s">
        <v>147</v>
      </c>
      <c r="V5405" s="7">
        <v>3000</v>
      </c>
      <c r="W5405" s="7" t="s">
        <v>133</v>
      </c>
      <c r="X5405" s="5" t="s">
        <v>153</v>
      </c>
      <c r="Y5405" s="5" t="s">
        <v>152</v>
      </c>
      <c r="Z5405" s="5" t="s">
        <v>20</v>
      </c>
      <c r="AB5405" s="5" t="s">
        <v>105</v>
      </c>
      <c r="AC5405" s="5" t="s">
        <v>506</v>
      </c>
      <c r="AI5405" s="5" t="s">
        <v>225</v>
      </c>
      <c r="AJ5405" s="8" t="s">
        <v>59</v>
      </c>
      <c r="AK5405" s="8" t="s">
        <v>59</v>
      </c>
    </row>
    <row r="5406" spans="1:38" hidden="1" x14ac:dyDescent="0.2">
      <c r="A5406" s="4">
        <v>71</v>
      </c>
      <c r="B5406" s="4">
        <v>5</v>
      </c>
      <c r="C5406" s="5" t="s">
        <v>1771</v>
      </c>
      <c r="D5406" s="5" t="s">
        <v>1770</v>
      </c>
      <c r="E5406" s="4">
        <v>2011</v>
      </c>
      <c r="F5406" s="5" t="s">
        <v>1078</v>
      </c>
      <c r="G5406" s="6">
        <v>3.7821482602118902E-3</v>
      </c>
      <c r="L5406" s="5" t="s">
        <v>1026</v>
      </c>
      <c r="N5406" s="4">
        <v>1978</v>
      </c>
      <c r="O5406" s="5" t="s">
        <v>1772</v>
      </c>
      <c r="P5406" s="5" t="s">
        <v>652</v>
      </c>
      <c r="Q5406" s="5" t="s">
        <v>1329</v>
      </c>
      <c r="S5406" s="5" t="s">
        <v>852</v>
      </c>
      <c r="U5406" s="5" t="s">
        <v>147</v>
      </c>
      <c r="V5406" s="7">
        <v>3000</v>
      </c>
      <c r="W5406" s="7" t="s">
        <v>133</v>
      </c>
      <c r="X5406" s="5" t="s">
        <v>153</v>
      </c>
      <c r="Y5406" s="5" t="s">
        <v>152</v>
      </c>
      <c r="Z5406" s="5" t="s">
        <v>20</v>
      </c>
      <c r="AB5406" s="5" t="s">
        <v>105</v>
      </c>
      <c r="AC5406" s="5" t="s">
        <v>506</v>
      </c>
      <c r="AI5406" s="5" t="s">
        <v>225</v>
      </c>
      <c r="AJ5406" s="8" t="s">
        <v>59</v>
      </c>
      <c r="AK5406" s="8" t="s">
        <v>59</v>
      </c>
    </row>
    <row r="5407" spans="1:38" hidden="1" x14ac:dyDescent="0.2">
      <c r="A5407" s="4">
        <v>71</v>
      </c>
      <c r="B5407" s="4">
        <v>6</v>
      </c>
      <c r="C5407" s="5" t="s">
        <v>1771</v>
      </c>
      <c r="D5407" s="5" t="s">
        <v>1770</v>
      </c>
      <c r="E5407" s="4">
        <v>2011</v>
      </c>
      <c r="F5407" s="5" t="s">
        <v>1078</v>
      </c>
      <c r="G5407" s="6">
        <v>4.9167927382753503E-2</v>
      </c>
      <c r="L5407" s="5" t="s">
        <v>1026</v>
      </c>
      <c r="N5407" s="4">
        <v>1979</v>
      </c>
      <c r="O5407" s="5" t="s">
        <v>1772</v>
      </c>
      <c r="P5407" s="5" t="s">
        <v>652</v>
      </c>
      <c r="Q5407" s="5" t="s">
        <v>1329</v>
      </c>
      <c r="S5407" s="5" t="s">
        <v>852</v>
      </c>
      <c r="U5407" s="5" t="s">
        <v>147</v>
      </c>
      <c r="V5407" s="7">
        <v>3000</v>
      </c>
      <c r="W5407" s="7" t="s">
        <v>133</v>
      </c>
      <c r="X5407" s="5" t="s">
        <v>153</v>
      </c>
      <c r="Y5407" s="5" t="s">
        <v>152</v>
      </c>
      <c r="Z5407" s="5" t="s">
        <v>20</v>
      </c>
      <c r="AB5407" s="5" t="s">
        <v>105</v>
      </c>
      <c r="AC5407" s="5" t="s">
        <v>506</v>
      </c>
      <c r="AI5407" s="5" t="s">
        <v>225</v>
      </c>
      <c r="AJ5407" s="8" t="s">
        <v>59</v>
      </c>
      <c r="AK5407" s="8" t="s">
        <v>59</v>
      </c>
    </row>
    <row r="5408" spans="1:38" hidden="1" x14ac:dyDescent="0.2">
      <c r="A5408" s="4">
        <v>71</v>
      </c>
      <c r="B5408" s="4">
        <v>7</v>
      </c>
      <c r="C5408" s="5" t="s">
        <v>1771</v>
      </c>
      <c r="D5408" s="5" t="s">
        <v>1770</v>
      </c>
      <c r="E5408" s="4">
        <v>2011</v>
      </c>
      <c r="F5408" s="5" t="s">
        <v>1078</v>
      </c>
      <c r="G5408" s="6">
        <v>5.2798789712556797E-2</v>
      </c>
      <c r="L5408" s="5" t="s">
        <v>1026</v>
      </c>
      <c r="N5408" s="4">
        <v>1980</v>
      </c>
      <c r="O5408" s="5" t="s">
        <v>1772</v>
      </c>
      <c r="P5408" s="5" t="s">
        <v>652</v>
      </c>
      <c r="Q5408" s="5" t="s">
        <v>1329</v>
      </c>
      <c r="S5408" s="5" t="s">
        <v>852</v>
      </c>
      <c r="U5408" s="5" t="s">
        <v>147</v>
      </c>
      <c r="V5408" s="7">
        <v>3000</v>
      </c>
      <c r="W5408" s="7" t="s">
        <v>133</v>
      </c>
      <c r="X5408" s="5" t="s">
        <v>153</v>
      </c>
      <c r="Y5408" s="5" t="s">
        <v>152</v>
      </c>
      <c r="Z5408" s="5" t="s">
        <v>20</v>
      </c>
      <c r="AB5408" s="5" t="s">
        <v>105</v>
      </c>
      <c r="AC5408" s="5" t="s">
        <v>506</v>
      </c>
      <c r="AI5408" s="5" t="s">
        <v>225</v>
      </c>
      <c r="AJ5408" s="8" t="s">
        <v>59</v>
      </c>
      <c r="AK5408" s="8" t="s">
        <v>59</v>
      </c>
    </row>
    <row r="5409" spans="1:37" hidden="1" x14ac:dyDescent="0.2">
      <c r="A5409" s="4">
        <v>71</v>
      </c>
      <c r="B5409" s="4">
        <v>8</v>
      </c>
      <c r="C5409" s="5" t="s">
        <v>1771</v>
      </c>
      <c r="D5409" s="5" t="s">
        <v>1770</v>
      </c>
      <c r="E5409" s="4">
        <v>2011</v>
      </c>
      <c r="F5409" s="5" t="s">
        <v>1078</v>
      </c>
      <c r="G5409" s="6">
        <v>8.2753403933434194E-2</v>
      </c>
      <c r="L5409" s="5" t="s">
        <v>1026</v>
      </c>
      <c r="N5409" s="4">
        <v>1981</v>
      </c>
      <c r="O5409" s="5" t="s">
        <v>1772</v>
      </c>
      <c r="P5409" s="5" t="s">
        <v>652</v>
      </c>
      <c r="Q5409" s="5" t="s">
        <v>1329</v>
      </c>
      <c r="S5409" s="5" t="s">
        <v>852</v>
      </c>
      <c r="U5409" s="5" t="s">
        <v>147</v>
      </c>
      <c r="V5409" s="7">
        <v>3000</v>
      </c>
      <c r="W5409" s="7" t="s">
        <v>133</v>
      </c>
      <c r="X5409" s="5" t="s">
        <v>153</v>
      </c>
      <c r="Y5409" s="5" t="s">
        <v>152</v>
      </c>
      <c r="Z5409" s="5" t="s">
        <v>20</v>
      </c>
      <c r="AB5409" s="5" t="s">
        <v>105</v>
      </c>
      <c r="AC5409" s="5" t="s">
        <v>506</v>
      </c>
      <c r="AI5409" s="5" t="s">
        <v>225</v>
      </c>
      <c r="AJ5409" s="8" t="s">
        <v>59</v>
      </c>
      <c r="AK5409" s="8" t="s">
        <v>59</v>
      </c>
    </row>
    <row r="5410" spans="1:37" hidden="1" x14ac:dyDescent="0.2">
      <c r="A5410" s="4">
        <v>71</v>
      </c>
      <c r="B5410" s="4">
        <v>9</v>
      </c>
      <c r="C5410" s="5" t="s">
        <v>1771</v>
      </c>
      <c r="D5410" s="5" t="s">
        <v>1770</v>
      </c>
      <c r="E5410" s="4">
        <v>2011</v>
      </c>
      <c r="F5410" s="5" t="s">
        <v>1078</v>
      </c>
      <c r="G5410" s="6">
        <v>8.0937972768532596E-2</v>
      </c>
      <c r="L5410" s="5" t="s">
        <v>1026</v>
      </c>
      <c r="N5410" s="4">
        <v>1982</v>
      </c>
      <c r="O5410" s="5" t="s">
        <v>1772</v>
      </c>
      <c r="P5410" s="5" t="s">
        <v>652</v>
      </c>
      <c r="Q5410" s="5" t="s">
        <v>1329</v>
      </c>
      <c r="S5410" s="5" t="s">
        <v>852</v>
      </c>
      <c r="U5410" s="5" t="s">
        <v>147</v>
      </c>
      <c r="V5410" s="7">
        <v>3000</v>
      </c>
      <c r="W5410" s="7" t="s">
        <v>133</v>
      </c>
      <c r="X5410" s="5" t="s">
        <v>153</v>
      </c>
      <c r="Y5410" s="5" t="s">
        <v>152</v>
      </c>
      <c r="Z5410" s="5" t="s">
        <v>20</v>
      </c>
      <c r="AB5410" s="5" t="s">
        <v>105</v>
      </c>
      <c r="AC5410" s="5" t="s">
        <v>506</v>
      </c>
      <c r="AI5410" s="5" t="s">
        <v>225</v>
      </c>
      <c r="AJ5410" s="8" t="s">
        <v>59</v>
      </c>
      <c r="AK5410" s="8" t="s">
        <v>59</v>
      </c>
    </row>
    <row r="5411" spans="1:37" hidden="1" x14ac:dyDescent="0.2">
      <c r="A5411" s="4">
        <v>71</v>
      </c>
      <c r="B5411" s="4">
        <v>10</v>
      </c>
      <c r="C5411" s="5" t="s">
        <v>1771</v>
      </c>
      <c r="D5411" s="5" t="s">
        <v>1770</v>
      </c>
      <c r="E5411" s="4">
        <v>2011</v>
      </c>
      <c r="F5411" s="5" t="s">
        <v>1078</v>
      </c>
      <c r="G5411" s="6">
        <v>7.8214826021180101E-2</v>
      </c>
      <c r="L5411" s="5" t="s">
        <v>1026</v>
      </c>
      <c r="N5411" s="4">
        <v>1983</v>
      </c>
      <c r="O5411" s="5" t="s">
        <v>1772</v>
      </c>
      <c r="P5411" s="5" t="s">
        <v>652</v>
      </c>
      <c r="Q5411" s="5" t="s">
        <v>1329</v>
      </c>
      <c r="S5411" s="5" t="s">
        <v>852</v>
      </c>
      <c r="U5411" s="5" t="s">
        <v>147</v>
      </c>
      <c r="V5411" s="7">
        <v>3000</v>
      </c>
      <c r="W5411" s="7" t="s">
        <v>133</v>
      </c>
      <c r="X5411" s="5" t="s">
        <v>153</v>
      </c>
      <c r="Y5411" s="5" t="s">
        <v>152</v>
      </c>
      <c r="Z5411" s="5" t="s">
        <v>20</v>
      </c>
      <c r="AB5411" s="5" t="s">
        <v>105</v>
      </c>
      <c r="AC5411" s="5" t="s">
        <v>506</v>
      </c>
      <c r="AI5411" s="5" t="s">
        <v>225</v>
      </c>
      <c r="AJ5411" s="8" t="s">
        <v>59</v>
      </c>
      <c r="AK5411" s="8" t="s">
        <v>59</v>
      </c>
    </row>
    <row r="5412" spans="1:37" hidden="1" x14ac:dyDescent="0.2">
      <c r="A5412" s="4">
        <v>71</v>
      </c>
      <c r="B5412" s="4">
        <v>11</v>
      </c>
      <c r="C5412" s="5" t="s">
        <v>1771</v>
      </c>
      <c r="D5412" s="5" t="s">
        <v>1770</v>
      </c>
      <c r="E5412" s="4">
        <v>2011</v>
      </c>
      <c r="F5412" s="5" t="s">
        <v>1078</v>
      </c>
      <c r="G5412" s="6">
        <v>0.39591527987897102</v>
      </c>
      <c r="L5412" s="5" t="s">
        <v>1026</v>
      </c>
      <c r="N5412" s="4">
        <v>1984</v>
      </c>
      <c r="O5412" s="5" t="s">
        <v>1772</v>
      </c>
      <c r="P5412" s="5" t="s">
        <v>652</v>
      </c>
      <c r="Q5412" s="5" t="s">
        <v>1329</v>
      </c>
      <c r="S5412" s="5" t="s">
        <v>852</v>
      </c>
      <c r="U5412" s="5" t="s">
        <v>147</v>
      </c>
      <c r="V5412" s="7">
        <v>3000</v>
      </c>
      <c r="W5412" s="7" t="s">
        <v>133</v>
      </c>
      <c r="X5412" s="5" t="s">
        <v>153</v>
      </c>
      <c r="Y5412" s="5" t="s">
        <v>152</v>
      </c>
      <c r="Z5412" s="5" t="s">
        <v>20</v>
      </c>
      <c r="AB5412" s="5" t="s">
        <v>105</v>
      </c>
      <c r="AC5412" s="5" t="s">
        <v>506</v>
      </c>
      <c r="AI5412" s="5" t="s">
        <v>225</v>
      </c>
      <c r="AJ5412" s="8" t="s">
        <v>59</v>
      </c>
      <c r="AK5412" s="8" t="s">
        <v>59</v>
      </c>
    </row>
    <row r="5413" spans="1:37" hidden="1" x14ac:dyDescent="0.2">
      <c r="A5413" s="4">
        <v>71</v>
      </c>
      <c r="B5413" s="4">
        <v>12</v>
      </c>
      <c r="C5413" s="5" t="s">
        <v>1771</v>
      </c>
      <c r="D5413" s="5" t="s">
        <v>1770</v>
      </c>
      <c r="E5413" s="4">
        <v>2011</v>
      </c>
      <c r="F5413" s="5" t="s">
        <v>1078</v>
      </c>
      <c r="G5413" s="6">
        <v>0.29152798789712597</v>
      </c>
      <c r="L5413" s="5" t="s">
        <v>1026</v>
      </c>
      <c r="N5413" s="4">
        <v>1985</v>
      </c>
      <c r="O5413" s="5" t="s">
        <v>1772</v>
      </c>
      <c r="P5413" s="5" t="s">
        <v>652</v>
      </c>
      <c r="Q5413" s="5" t="s">
        <v>1329</v>
      </c>
      <c r="S5413" s="5" t="s">
        <v>852</v>
      </c>
      <c r="U5413" s="5" t="s">
        <v>147</v>
      </c>
      <c r="V5413" s="7">
        <v>3000</v>
      </c>
      <c r="W5413" s="7" t="s">
        <v>133</v>
      </c>
      <c r="X5413" s="5" t="s">
        <v>153</v>
      </c>
      <c r="Y5413" s="5" t="s">
        <v>152</v>
      </c>
      <c r="Z5413" s="5" t="s">
        <v>20</v>
      </c>
      <c r="AB5413" s="5" t="s">
        <v>105</v>
      </c>
      <c r="AC5413" s="5" t="s">
        <v>506</v>
      </c>
      <c r="AI5413" s="5" t="s">
        <v>225</v>
      </c>
      <c r="AJ5413" s="8" t="s">
        <v>59</v>
      </c>
      <c r="AK5413" s="8" t="s">
        <v>59</v>
      </c>
    </row>
    <row r="5414" spans="1:37" hidden="1" x14ac:dyDescent="0.2">
      <c r="A5414" s="4">
        <v>71</v>
      </c>
      <c r="B5414" s="4">
        <v>13</v>
      </c>
      <c r="C5414" s="5" t="s">
        <v>1771</v>
      </c>
      <c r="D5414" s="5" t="s">
        <v>1770</v>
      </c>
      <c r="E5414" s="4">
        <v>2011</v>
      </c>
      <c r="F5414" s="5" t="s">
        <v>1078</v>
      </c>
      <c r="G5414" s="6">
        <v>0.26520423600605098</v>
      </c>
      <c r="L5414" s="5" t="s">
        <v>1026</v>
      </c>
      <c r="N5414" s="4">
        <v>1986</v>
      </c>
      <c r="O5414" s="5" t="s">
        <v>1772</v>
      </c>
      <c r="P5414" s="5" t="s">
        <v>652</v>
      </c>
      <c r="Q5414" s="5" t="s">
        <v>1329</v>
      </c>
      <c r="S5414" s="5" t="s">
        <v>852</v>
      </c>
      <c r="U5414" s="5" t="s">
        <v>147</v>
      </c>
      <c r="V5414" s="7">
        <v>3000</v>
      </c>
      <c r="W5414" s="7" t="s">
        <v>133</v>
      </c>
      <c r="X5414" s="5" t="s">
        <v>153</v>
      </c>
      <c r="Y5414" s="5" t="s">
        <v>152</v>
      </c>
      <c r="Z5414" s="5" t="s">
        <v>20</v>
      </c>
      <c r="AB5414" s="5" t="s">
        <v>105</v>
      </c>
      <c r="AC5414" s="5" t="s">
        <v>506</v>
      </c>
      <c r="AI5414" s="5" t="s">
        <v>225</v>
      </c>
      <c r="AJ5414" s="8" t="s">
        <v>59</v>
      </c>
      <c r="AK5414" s="8" t="s">
        <v>59</v>
      </c>
    </row>
    <row r="5415" spans="1:37" hidden="1" x14ac:dyDescent="0.2">
      <c r="A5415" s="4">
        <v>71</v>
      </c>
      <c r="B5415" s="4">
        <v>14</v>
      </c>
      <c r="C5415" s="5" t="s">
        <v>1771</v>
      </c>
      <c r="D5415" s="5" t="s">
        <v>1770</v>
      </c>
      <c r="E5415" s="4">
        <v>2011</v>
      </c>
      <c r="F5415" s="5" t="s">
        <v>1078</v>
      </c>
      <c r="G5415" s="6">
        <v>8.3661119515884994E-2</v>
      </c>
      <c r="L5415" s="5" t="s">
        <v>1026</v>
      </c>
      <c r="N5415" s="4">
        <v>1987</v>
      </c>
      <c r="O5415" s="5" t="s">
        <v>1772</v>
      </c>
      <c r="P5415" s="5" t="s">
        <v>652</v>
      </c>
      <c r="Q5415" s="5" t="s">
        <v>1329</v>
      </c>
      <c r="S5415" s="5" t="s">
        <v>852</v>
      </c>
      <c r="U5415" s="5" t="s">
        <v>147</v>
      </c>
      <c r="V5415" s="7">
        <v>3000</v>
      </c>
      <c r="W5415" s="7" t="s">
        <v>133</v>
      </c>
      <c r="X5415" s="5" t="s">
        <v>153</v>
      </c>
      <c r="Y5415" s="5" t="s">
        <v>152</v>
      </c>
      <c r="Z5415" s="5" t="s">
        <v>20</v>
      </c>
      <c r="AB5415" s="5" t="s">
        <v>105</v>
      </c>
      <c r="AC5415" s="5" t="s">
        <v>506</v>
      </c>
      <c r="AI5415" s="5" t="s">
        <v>225</v>
      </c>
      <c r="AJ5415" s="8" t="s">
        <v>59</v>
      </c>
      <c r="AK5415" s="8" t="s">
        <v>59</v>
      </c>
    </row>
    <row r="5416" spans="1:37" hidden="1" x14ac:dyDescent="0.2">
      <c r="A5416" s="4">
        <v>71</v>
      </c>
      <c r="B5416" s="4">
        <v>15</v>
      </c>
      <c r="C5416" s="5" t="s">
        <v>1771</v>
      </c>
      <c r="D5416" s="5" t="s">
        <v>1770</v>
      </c>
      <c r="E5416" s="4">
        <v>2011</v>
      </c>
      <c r="F5416" s="5" t="s">
        <v>1078</v>
      </c>
      <c r="G5416" s="6">
        <v>0.39591527987897102</v>
      </c>
      <c r="L5416" s="5" t="s">
        <v>1026</v>
      </c>
      <c r="N5416" s="4">
        <v>1988</v>
      </c>
      <c r="O5416" s="5" t="s">
        <v>1772</v>
      </c>
      <c r="P5416" s="5" t="s">
        <v>652</v>
      </c>
      <c r="Q5416" s="5" t="s">
        <v>1329</v>
      </c>
      <c r="S5416" s="5" t="s">
        <v>852</v>
      </c>
      <c r="U5416" s="5" t="s">
        <v>147</v>
      </c>
      <c r="V5416" s="7">
        <v>3000</v>
      </c>
      <c r="W5416" s="7" t="s">
        <v>133</v>
      </c>
      <c r="X5416" s="5" t="s">
        <v>153</v>
      </c>
      <c r="Y5416" s="5" t="s">
        <v>152</v>
      </c>
      <c r="Z5416" s="5" t="s">
        <v>20</v>
      </c>
      <c r="AB5416" s="5" t="s">
        <v>105</v>
      </c>
      <c r="AC5416" s="5" t="s">
        <v>506</v>
      </c>
      <c r="AI5416" s="5" t="s">
        <v>225</v>
      </c>
      <c r="AJ5416" s="8" t="s">
        <v>59</v>
      </c>
      <c r="AK5416" s="8" t="s">
        <v>59</v>
      </c>
    </row>
    <row r="5417" spans="1:37" hidden="1" x14ac:dyDescent="0.2">
      <c r="A5417" s="4">
        <v>71</v>
      </c>
      <c r="B5417" s="4">
        <v>16</v>
      </c>
      <c r="C5417" s="5" t="s">
        <v>1771</v>
      </c>
      <c r="D5417" s="5" t="s">
        <v>1770</v>
      </c>
      <c r="E5417" s="4">
        <v>2011</v>
      </c>
      <c r="F5417" s="5" t="s">
        <v>1078</v>
      </c>
      <c r="G5417" s="6">
        <v>9.6369137670196697E-2</v>
      </c>
      <c r="L5417" s="5" t="s">
        <v>1026</v>
      </c>
      <c r="N5417" s="4">
        <v>1989</v>
      </c>
      <c r="O5417" s="5" t="s">
        <v>1772</v>
      </c>
      <c r="P5417" s="5" t="s">
        <v>652</v>
      </c>
      <c r="Q5417" s="5" t="s">
        <v>1329</v>
      </c>
      <c r="S5417" s="5" t="s">
        <v>852</v>
      </c>
      <c r="U5417" s="5" t="s">
        <v>147</v>
      </c>
      <c r="V5417" s="7">
        <v>3000</v>
      </c>
      <c r="W5417" s="7" t="s">
        <v>133</v>
      </c>
      <c r="X5417" s="5" t="s">
        <v>153</v>
      </c>
      <c r="Y5417" s="5" t="s">
        <v>152</v>
      </c>
      <c r="Z5417" s="5" t="s">
        <v>20</v>
      </c>
      <c r="AB5417" s="5" t="s">
        <v>105</v>
      </c>
      <c r="AC5417" s="5" t="s">
        <v>506</v>
      </c>
      <c r="AI5417" s="5" t="s">
        <v>225</v>
      </c>
      <c r="AJ5417" s="8" t="s">
        <v>59</v>
      </c>
      <c r="AK5417" s="8" t="s">
        <v>59</v>
      </c>
    </row>
    <row r="5418" spans="1:37" hidden="1" x14ac:dyDescent="0.2">
      <c r="A5418" s="4">
        <v>71</v>
      </c>
      <c r="B5418" s="4">
        <v>17</v>
      </c>
      <c r="C5418" s="5" t="s">
        <v>1771</v>
      </c>
      <c r="D5418" s="5" t="s">
        <v>1770</v>
      </c>
      <c r="E5418" s="4">
        <v>2011</v>
      </c>
      <c r="F5418" s="5" t="s">
        <v>1078</v>
      </c>
      <c r="G5418" s="6">
        <v>5.6429652042360098E-2</v>
      </c>
      <c r="L5418" s="5" t="s">
        <v>1026</v>
      </c>
      <c r="N5418" s="4">
        <v>1990</v>
      </c>
      <c r="O5418" s="5" t="s">
        <v>1772</v>
      </c>
      <c r="P5418" s="5" t="s">
        <v>652</v>
      </c>
      <c r="Q5418" s="5" t="s">
        <v>1329</v>
      </c>
      <c r="S5418" s="5" t="s">
        <v>852</v>
      </c>
      <c r="U5418" s="5" t="s">
        <v>147</v>
      </c>
      <c r="V5418" s="7">
        <v>3000</v>
      </c>
      <c r="W5418" s="7" t="s">
        <v>133</v>
      </c>
      <c r="X5418" s="5" t="s">
        <v>153</v>
      </c>
      <c r="Y5418" s="5" t="s">
        <v>152</v>
      </c>
      <c r="Z5418" s="5" t="s">
        <v>20</v>
      </c>
      <c r="AB5418" s="5" t="s">
        <v>105</v>
      </c>
      <c r="AC5418" s="5" t="s">
        <v>506</v>
      </c>
      <c r="AI5418" s="5" t="s">
        <v>225</v>
      </c>
      <c r="AJ5418" s="8" t="s">
        <v>59</v>
      </c>
      <c r="AK5418" s="8" t="s">
        <v>59</v>
      </c>
    </row>
    <row r="5419" spans="1:37" hidden="1" x14ac:dyDescent="0.2">
      <c r="A5419" s="4">
        <v>71</v>
      </c>
      <c r="B5419" s="4">
        <v>18</v>
      </c>
      <c r="C5419" s="5" t="s">
        <v>1771</v>
      </c>
      <c r="D5419" s="5" t="s">
        <v>1770</v>
      </c>
      <c r="E5419" s="4">
        <v>2011</v>
      </c>
      <c r="F5419" s="5" t="s">
        <v>1078</v>
      </c>
      <c r="G5419" s="6">
        <v>0.19077155824508299</v>
      </c>
      <c r="L5419" s="5" t="s">
        <v>1026</v>
      </c>
      <c r="N5419" s="4">
        <v>1991</v>
      </c>
      <c r="O5419" s="5" t="s">
        <v>1772</v>
      </c>
      <c r="P5419" s="5" t="s">
        <v>652</v>
      </c>
      <c r="Q5419" s="5" t="s">
        <v>1329</v>
      </c>
      <c r="S5419" s="5" t="s">
        <v>852</v>
      </c>
      <c r="U5419" s="5" t="s">
        <v>147</v>
      </c>
      <c r="V5419" s="7">
        <v>3000</v>
      </c>
      <c r="W5419" s="7" t="s">
        <v>133</v>
      </c>
      <c r="X5419" s="5" t="s">
        <v>153</v>
      </c>
      <c r="Y5419" s="5" t="s">
        <v>152</v>
      </c>
      <c r="Z5419" s="5" t="s">
        <v>20</v>
      </c>
      <c r="AB5419" s="5" t="s">
        <v>105</v>
      </c>
      <c r="AC5419" s="5" t="s">
        <v>506</v>
      </c>
      <c r="AI5419" s="5" t="s">
        <v>225</v>
      </c>
      <c r="AJ5419" s="8" t="s">
        <v>59</v>
      </c>
      <c r="AK5419" s="8" t="s">
        <v>59</v>
      </c>
    </row>
    <row r="5420" spans="1:37" hidden="1" x14ac:dyDescent="0.2">
      <c r="A5420" s="4">
        <v>71</v>
      </c>
      <c r="B5420" s="4">
        <v>19</v>
      </c>
      <c r="C5420" s="5" t="s">
        <v>1771</v>
      </c>
      <c r="D5420" s="5" t="s">
        <v>1770</v>
      </c>
      <c r="E5420" s="4">
        <v>2011</v>
      </c>
      <c r="F5420" s="5" t="s">
        <v>1078</v>
      </c>
      <c r="G5420" s="6">
        <v>0.161724659606657</v>
      </c>
      <c r="L5420" s="5" t="s">
        <v>1026</v>
      </c>
      <c r="N5420" s="4">
        <v>1992</v>
      </c>
      <c r="O5420" s="5" t="s">
        <v>1772</v>
      </c>
      <c r="P5420" s="5" t="s">
        <v>652</v>
      </c>
      <c r="Q5420" s="5" t="s">
        <v>1329</v>
      </c>
      <c r="S5420" s="5" t="s">
        <v>852</v>
      </c>
      <c r="U5420" s="5" t="s">
        <v>147</v>
      </c>
      <c r="V5420" s="7">
        <v>3000</v>
      </c>
      <c r="W5420" s="7" t="s">
        <v>133</v>
      </c>
      <c r="X5420" s="5" t="s">
        <v>153</v>
      </c>
      <c r="Y5420" s="5" t="s">
        <v>152</v>
      </c>
      <c r="Z5420" s="5" t="s">
        <v>20</v>
      </c>
      <c r="AB5420" s="5" t="s">
        <v>105</v>
      </c>
      <c r="AC5420" s="5" t="s">
        <v>506</v>
      </c>
      <c r="AI5420" s="5" t="s">
        <v>225</v>
      </c>
      <c r="AJ5420" s="8" t="s">
        <v>59</v>
      </c>
      <c r="AK5420" s="8" t="s">
        <v>59</v>
      </c>
    </row>
    <row r="5421" spans="1:37" hidden="1" x14ac:dyDescent="0.2">
      <c r="A5421" s="4">
        <v>71</v>
      </c>
      <c r="B5421" s="4">
        <v>20</v>
      </c>
      <c r="C5421" s="5" t="s">
        <v>1771</v>
      </c>
      <c r="D5421" s="5" t="s">
        <v>1770</v>
      </c>
      <c r="E5421" s="4">
        <v>2011</v>
      </c>
      <c r="F5421" s="5" t="s">
        <v>1078</v>
      </c>
      <c r="G5421" s="6">
        <v>0.100907715582451</v>
      </c>
      <c r="L5421" s="5" t="s">
        <v>1026</v>
      </c>
      <c r="N5421" s="4">
        <v>1993</v>
      </c>
      <c r="O5421" s="5" t="s">
        <v>1772</v>
      </c>
      <c r="P5421" s="5" t="s">
        <v>652</v>
      </c>
      <c r="Q5421" s="5" t="s">
        <v>1329</v>
      </c>
      <c r="S5421" s="5" t="s">
        <v>852</v>
      </c>
      <c r="U5421" s="5" t="s">
        <v>147</v>
      </c>
      <c r="V5421" s="7">
        <v>3000</v>
      </c>
      <c r="W5421" s="7" t="s">
        <v>133</v>
      </c>
      <c r="X5421" s="5" t="s">
        <v>153</v>
      </c>
      <c r="Y5421" s="5" t="s">
        <v>152</v>
      </c>
      <c r="Z5421" s="5" t="s">
        <v>20</v>
      </c>
      <c r="AB5421" s="5" t="s">
        <v>105</v>
      </c>
      <c r="AC5421" s="5" t="s">
        <v>506</v>
      </c>
      <c r="AI5421" s="5" t="s">
        <v>225</v>
      </c>
      <c r="AJ5421" s="8" t="s">
        <v>59</v>
      </c>
      <c r="AK5421" s="8" t="s">
        <v>59</v>
      </c>
    </row>
    <row r="5422" spans="1:37" hidden="1" x14ac:dyDescent="0.2">
      <c r="A5422" s="4">
        <v>71</v>
      </c>
      <c r="B5422" s="4">
        <v>21</v>
      </c>
      <c r="C5422" s="5" t="s">
        <v>1771</v>
      </c>
      <c r="D5422" s="5" t="s">
        <v>1770</v>
      </c>
      <c r="E5422" s="4">
        <v>2011</v>
      </c>
      <c r="F5422" s="5" t="s">
        <v>1078</v>
      </c>
      <c r="G5422" s="6">
        <v>0.12813918305597599</v>
      </c>
      <c r="L5422" s="5" t="s">
        <v>1026</v>
      </c>
      <c r="N5422" s="4">
        <v>1994</v>
      </c>
      <c r="O5422" s="5" t="s">
        <v>1772</v>
      </c>
      <c r="P5422" s="5" t="s">
        <v>652</v>
      </c>
      <c r="Q5422" s="5" t="s">
        <v>1329</v>
      </c>
      <c r="S5422" s="5" t="s">
        <v>852</v>
      </c>
      <c r="U5422" s="5" t="s">
        <v>147</v>
      </c>
      <c r="V5422" s="7">
        <v>3000</v>
      </c>
      <c r="W5422" s="7" t="s">
        <v>133</v>
      </c>
      <c r="X5422" s="5" t="s">
        <v>153</v>
      </c>
      <c r="Y5422" s="5" t="s">
        <v>152</v>
      </c>
      <c r="Z5422" s="5" t="s">
        <v>20</v>
      </c>
      <c r="AB5422" s="5" t="s">
        <v>105</v>
      </c>
      <c r="AC5422" s="5" t="s">
        <v>506</v>
      </c>
      <c r="AI5422" s="5" t="s">
        <v>225</v>
      </c>
      <c r="AJ5422" s="8" t="s">
        <v>59</v>
      </c>
      <c r="AK5422" s="8" t="s">
        <v>59</v>
      </c>
    </row>
    <row r="5423" spans="1:37" hidden="1" x14ac:dyDescent="0.2">
      <c r="A5423" s="4">
        <v>71</v>
      </c>
      <c r="B5423" s="4">
        <v>22</v>
      </c>
      <c r="C5423" s="5" t="s">
        <v>1771</v>
      </c>
      <c r="D5423" s="5" t="s">
        <v>1770</v>
      </c>
      <c r="E5423" s="4">
        <v>2011</v>
      </c>
      <c r="F5423" s="5" t="s">
        <v>1078</v>
      </c>
      <c r="G5423" s="6">
        <v>7.8214826021180101E-2</v>
      </c>
      <c r="L5423" s="5" t="s">
        <v>1026</v>
      </c>
      <c r="N5423" s="4">
        <v>1995</v>
      </c>
      <c r="O5423" s="5" t="s">
        <v>1772</v>
      </c>
      <c r="P5423" s="5" t="s">
        <v>652</v>
      </c>
      <c r="Q5423" s="5" t="s">
        <v>1329</v>
      </c>
      <c r="S5423" s="5" t="s">
        <v>852</v>
      </c>
      <c r="U5423" s="5" t="s">
        <v>147</v>
      </c>
      <c r="V5423" s="7">
        <v>3000</v>
      </c>
      <c r="W5423" s="7" t="s">
        <v>133</v>
      </c>
      <c r="X5423" s="5" t="s">
        <v>153</v>
      </c>
      <c r="Y5423" s="5" t="s">
        <v>152</v>
      </c>
      <c r="Z5423" s="5" t="s">
        <v>20</v>
      </c>
      <c r="AB5423" s="5" t="s">
        <v>105</v>
      </c>
      <c r="AC5423" s="5" t="s">
        <v>506</v>
      </c>
      <c r="AI5423" s="5" t="s">
        <v>225</v>
      </c>
      <c r="AJ5423" s="8" t="s">
        <v>59</v>
      </c>
      <c r="AK5423" s="8" t="s">
        <v>59</v>
      </c>
    </row>
    <row r="5424" spans="1:37" hidden="1" x14ac:dyDescent="0.2">
      <c r="A5424" s="4">
        <v>71</v>
      </c>
      <c r="B5424" s="4">
        <v>23</v>
      </c>
      <c r="C5424" s="5" t="s">
        <v>1771</v>
      </c>
      <c r="D5424" s="5" t="s">
        <v>1770</v>
      </c>
      <c r="E5424" s="4">
        <v>2011</v>
      </c>
      <c r="F5424" s="5" t="s">
        <v>1078</v>
      </c>
      <c r="G5424" s="6">
        <v>9.0015128593040894E-2</v>
      </c>
      <c r="L5424" s="5" t="s">
        <v>1026</v>
      </c>
      <c r="N5424" s="4">
        <v>1996</v>
      </c>
      <c r="O5424" s="5" t="s">
        <v>1772</v>
      </c>
      <c r="P5424" s="5" t="s">
        <v>652</v>
      </c>
      <c r="Q5424" s="5" t="s">
        <v>1329</v>
      </c>
      <c r="S5424" s="5" t="s">
        <v>852</v>
      </c>
      <c r="U5424" s="5" t="s">
        <v>147</v>
      </c>
      <c r="V5424" s="7">
        <v>3000</v>
      </c>
      <c r="W5424" s="7" t="s">
        <v>133</v>
      </c>
      <c r="X5424" s="5" t="s">
        <v>153</v>
      </c>
      <c r="Y5424" s="5" t="s">
        <v>152</v>
      </c>
      <c r="Z5424" s="5" t="s">
        <v>20</v>
      </c>
      <c r="AB5424" s="5" t="s">
        <v>105</v>
      </c>
      <c r="AC5424" s="5" t="s">
        <v>506</v>
      </c>
      <c r="AI5424" s="5" t="s">
        <v>225</v>
      </c>
      <c r="AJ5424" s="8" t="s">
        <v>59</v>
      </c>
      <c r="AK5424" s="8" t="s">
        <v>59</v>
      </c>
    </row>
    <row r="5425" spans="1:37" hidden="1" x14ac:dyDescent="0.2">
      <c r="A5425" s="4">
        <v>71</v>
      </c>
      <c r="B5425" s="4">
        <v>24</v>
      </c>
      <c r="C5425" s="5" t="s">
        <v>1771</v>
      </c>
      <c r="D5425" s="5" t="s">
        <v>1770</v>
      </c>
      <c r="E5425" s="4">
        <v>2011</v>
      </c>
      <c r="F5425" s="5" t="s">
        <v>1078</v>
      </c>
      <c r="G5425" s="6">
        <v>0.27337367624810899</v>
      </c>
      <c r="L5425" s="5" t="s">
        <v>1026</v>
      </c>
      <c r="N5425" s="4">
        <v>1997</v>
      </c>
      <c r="O5425" s="5" t="s">
        <v>1772</v>
      </c>
      <c r="P5425" s="5" t="s">
        <v>652</v>
      </c>
      <c r="Q5425" s="5" t="s">
        <v>1329</v>
      </c>
      <c r="S5425" s="5" t="s">
        <v>852</v>
      </c>
      <c r="U5425" s="5" t="s">
        <v>147</v>
      </c>
      <c r="V5425" s="7">
        <v>3000</v>
      </c>
      <c r="W5425" s="7" t="s">
        <v>133</v>
      </c>
      <c r="X5425" s="5" t="s">
        <v>153</v>
      </c>
      <c r="Y5425" s="5" t="s">
        <v>152</v>
      </c>
      <c r="Z5425" s="5" t="s">
        <v>20</v>
      </c>
      <c r="AB5425" s="5" t="s">
        <v>105</v>
      </c>
      <c r="AC5425" s="5" t="s">
        <v>506</v>
      </c>
      <c r="AI5425" s="5" t="s">
        <v>225</v>
      </c>
      <c r="AJ5425" s="8" t="s">
        <v>59</v>
      </c>
      <c r="AK5425" s="8" t="s">
        <v>59</v>
      </c>
    </row>
    <row r="5426" spans="1:37" hidden="1" x14ac:dyDescent="0.2">
      <c r="A5426" s="4">
        <v>71</v>
      </c>
      <c r="B5426" s="4">
        <v>25</v>
      </c>
      <c r="C5426" s="5" t="s">
        <v>1771</v>
      </c>
      <c r="D5426" s="5" t="s">
        <v>1770</v>
      </c>
      <c r="E5426" s="4">
        <v>2011</v>
      </c>
      <c r="F5426" s="5" t="s">
        <v>1078</v>
      </c>
      <c r="G5426" s="6">
        <v>0.19712556732223899</v>
      </c>
      <c r="L5426" s="5" t="s">
        <v>1026</v>
      </c>
      <c r="N5426" s="4">
        <v>1998</v>
      </c>
      <c r="O5426" s="5" t="s">
        <v>1772</v>
      </c>
      <c r="P5426" s="5" t="s">
        <v>652</v>
      </c>
      <c r="Q5426" s="5" t="s">
        <v>1329</v>
      </c>
      <c r="S5426" s="5" t="s">
        <v>852</v>
      </c>
      <c r="U5426" s="5" t="s">
        <v>147</v>
      </c>
      <c r="V5426" s="7">
        <v>3000</v>
      </c>
      <c r="W5426" s="7" t="s">
        <v>133</v>
      </c>
      <c r="X5426" s="5" t="s">
        <v>153</v>
      </c>
      <c r="Y5426" s="5" t="s">
        <v>152</v>
      </c>
      <c r="Z5426" s="5" t="s">
        <v>20</v>
      </c>
      <c r="AB5426" s="5" t="s">
        <v>105</v>
      </c>
      <c r="AC5426" s="5" t="s">
        <v>506</v>
      </c>
      <c r="AI5426" s="5" t="s">
        <v>225</v>
      </c>
      <c r="AJ5426" s="8" t="s">
        <v>59</v>
      </c>
      <c r="AK5426" s="8" t="s">
        <v>59</v>
      </c>
    </row>
    <row r="5427" spans="1:37" hidden="1" x14ac:dyDescent="0.2">
      <c r="A5427" s="4">
        <v>71</v>
      </c>
      <c r="B5427" s="4">
        <v>26</v>
      </c>
      <c r="C5427" s="5" t="s">
        <v>1771</v>
      </c>
      <c r="D5427" s="5" t="s">
        <v>1770</v>
      </c>
      <c r="E5427" s="4">
        <v>2011</v>
      </c>
      <c r="F5427" s="5" t="s">
        <v>1078</v>
      </c>
      <c r="G5427" s="6">
        <v>9.0922844175491804E-2</v>
      </c>
      <c r="L5427" s="5" t="s">
        <v>1026</v>
      </c>
      <c r="N5427" s="4">
        <v>1999</v>
      </c>
      <c r="O5427" s="5" t="s">
        <v>1772</v>
      </c>
      <c r="P5427" s="5" t="s">
        <v>652</v>
      </c>
      <c r="Q5427" s="5" t="s">
        <v>1329</v>
      </c>
      <c r="S5427" s="5" t="s">
        <v>852</v>
      </c>
      <c r="U5427" s="5" t="s">
        <v>147</v>
      </c>
      <c r="V5427" s="7">
        <v>3000</v>
      </c>
      <c r="W5427" s="7" t="s">
        <v>133</v>
      </c>
      <c r="X5427" s="5" t="s">
        <v>153</v>
      </c>
      <c r="Y5427" s="5" t="s">
        <v>152</v>
      </c>
      <c r="Z5427" s="5" t="s">
        <v>20</v>
      </c>
      <c r="AB5427" s="5" t="s">
        <v>105</v>
      </c>
      <c r="AC5427" s="5" t="s">
        <v>506</v>
      </c>
      <c r="AI5427" s="5" t="s">
        <v>225</v>
      </c>
      <c r="AJ5427" s="8" t="s">
        <v>59</v>
      </c>
      <c r="AK5427" s="8" t="s">
        <v>59</v>
      </c>
    </row>
    <row r="5428" spans="1:37" hidden="1" x14ac:dyDescent="0.2">
      <c r="A5428" s="4">
        <v>71</v>
      </c>
      <c r="B5428" s="4">
        <v>27</v>
      </c>
      <c r="C5428" s="5" t="s">
        <v>1771</v>
      </c>
      <c r="D5428" s="5" t="s">
        <v>1770</v>
      </c>
      <c r="E5428" s="4">
        <v>2011</v>
      </c>
      <c r="F5428" s="5" t="s">
        <v>1078</v>
      </c>
      <c r="G5428" s="6">
        <v>0.18714069591527999</v>
      </c>
      <c r="L5428" s="5" t="s">
        <v>1026</v>
      </c>
      <c r="N5428" s="4">
        <v>2000</v>
      </c>
      <c r="O5428" s="5" t="s">
        <v>1772</v>
      </c>
      <c r="P5428" s="5" t="s">
        <v>652</v>
      </c>
      <c r="Q5428" s="5" t="s">
        <v>1329</v>
      </c>
      <c r="S5428" s="5" t="s">
        <v>852</v>
      </c>
      <c r="U5428" s="5" t="s">
        <v>147</v>
      </c>
      <c r="V5428" s="7">
        <v>3000</v>
      </c>
      <c r="W5428" s="7" t="s">
        <v>133</v>
      </c>
      <c r="X5428" s="5" t="s">
        <v>153</v>
      </c>
      <c r="Y5428" s="5" t="s">
        <v>152</v>
      </c>
      <c r="Z5428" s="5" t="s">
        <v>20</v>
      </c>
      <c r="AB5428" s="5" t="s">
        <v>105</v>
      </c>
      <c r="AC5428" s="5" t="s">
        <v>506</v>
      </c>
      <c r="AI5428" s="5" t="s">
        <v>225</v>
      </c>
      <c r="AJ5428" s="8" t="s">
        <v>59</v>
      </c>
      <c r="AK5428" s="8" t="s">
        <v>59</v>
      </c>
    </row>
    <row r="5429" spans="1:37" hidden="1" x14ac:dyDescent="0.2">
      <c r="A5429" s="4">
        <v>71</v>
      </c>
      <c r="B5429" s="4">
        <v>28</v>
      </c>
      <c r="C5429" s="5" t="s">
        <v>1771</v>
      </c>
      <c r="D5429" s="5" t="s">
        <v>1770</v>
      </c>
      <c r="E5429" s="4">
        <v>2011</v>
      </c>
      <c r="F5429" s="5" t="s">
        <v>1078</v>
      </c>
      <c r="G5429" s="6">
        <v>0.18714069591527999</v>
      </c>
      <c r="L5429" s="5" t="s">
        <v>1026</v>
      </c>
      <c r="N5429" s="4">
        <v>2001</v>
      </c>
      <c r="O5429" s="5" t="s">
        <v>1772</v>
      </c>
      <c r="P5429" s="5" t="s">
        <v>652</v>
      </c>
      <c r="Q5429" s="5" t="s">
        <v>1329</v>
      </c>
      <c r="S5429" s="5" t="s">
        <v>852</v>
      </c>
      <c r="U5429" s="5" t="s">
        <v>147</v>
      </c>
      <c r="V5429" s="7">
        <v>3000</v>
      </c>
      <c r="W5429" s="7" t="s">
        <v>133</v>
      </c>
      <c r="X5429" s="5" t="s">
        <v>153</v>
      </c>
      <c r="Y5429" s="5" t="s">
        <v>152</v>
      </c>
      <c r="Z5429" s="5" t="s">
        <v>20</v>
      </c>
      <c r="AB5429" s="5" t="s">
        <v>105</v>
      </c>
      <c r="AC5429" s="5" t="s">
        <v>506</v>
      </c>
      <c r="AI5429" s="5" t="s">
        <v>225</v>
      </c>
      <c r="AJ5429" s="8" t="s">
        <v>59</v>
      </c>
      <c r="AK5429" s="8" t="s">
        <v>59</v>
      </c>
    </row>
    <row r="5430" spans="1:37" hidden="1" x14ac:dyDescent="0.2">
      <c r="A5430" s="4">
        <v>71</v>
      </c>
      <c r="B5430" s="4">
        <v>29</v>
      </c>
      <c r="C5430" s="5" t="s">
        <v>1771</v>
      </c>
      <c r="D5430" s="5" t="s">
        <v>1770</v>
      </c>
      <c r="E5430" s="4">
        <v>2011</v>
      </c>
      <c r="F5430" s="5" t="s">
        <v>1078</v>
      </c>
      <c r="G5430" s="6">
        <v>0.119062027231468</v>
      </c>
      <c r="L5430" s="5" t="s">
        <v>1026</v>
      </c>
      <c r="N5430" s="4">
        <v>2002</v>
      </c>
      <c r="O5430" s="5" t="s">
        <v>1772</v>
      </c>
      <c r="P5430" s="5" t="s">
        <v>652</v>
      </c>
      <c r="Q5430" s="5" t="s">
        <v>1329</v>
      </c>
      <c r="S5430" s="5" t="s">
        <v>852</v>
      </c>
      <c r="U5430" s="5" t="s">
        <v>147</v>
      </c>
      <c r="V5430" s="7">
        <v>3000</v>
      </c>
      <c r="W5430" s="7" t="s">
        <v>133</v>
      </c>
      <c r="X5430" s="5" t="s">
        <v>153</v>
      </c>
      <c r="Y5430" s="5" t="s">
        <v>152</v>
      </c>
      <c r="Z5430" s="5" t="s">
        <v>20</v>
      </c>
      <c r="AB5430" s="5" t="s">
        <v>105</v>
      </c>
      <c r="AC5430" s="5" t="s">
        <v>506</v>
      </c>
      <c r="AI5430" s="5" t="s">
        <v>225</v>
      </c>
      <c r="AJ5430" s="8" t="s">
        <v>59</v>
      </c>
      <c r="AK5430" s="8" t="s">
        <v>59</v>
      </c>
    </row>
    <row r="5431" spans="1:37" hidden="1" x14ac:dyDescent="0.2">
      <c r="A5431" s="4">
        <v>3419</v>
      </c>
      <c r="B5431" s="4">
        <v>1</v>
      </c>
      <c r="C5431" s="5" t="s">
        <v>1773</v>
      </c>
      <c r="D5431" s="5" t="s">
        <v>1774</v>
      </c>
      <c r="E5431" s="4">
        <v>2013</v>
      </c>
      <c r="F5431" s="5" t="s">
        <v>515</v>
      </c>
      <c r="G5431" s="6">
        <v>4</v>
      </c>
      <c r="N5431" s="5" t="s">
        <v>1775</v>
      </c>
      <c r="O5431" s="5" t="s">
        <v>1775</v>
      </c>
      <c r="P5431" s="5" t="s">
        <v>652</v>
      </c>
      <c r="Q5431" s="5" t="s">
        <v>1329</v>
      </c>
      <c r="S5431" s="5" t="s">
        <v>1797</v>
      </c>
      <c r="U5431" s="5" t="s">
        <v>1776</v>
      </c>
      <c r="V5431" s="7">
        <v>220</v>
      </c>
      <c r="W5431" s="7" t="s">
        <v>133</v>
      </c>
      <c r="X5431" s="5" t="s">
        <v>153</v>
      </c>
      <c r="Y5431" s="5" t="s">
        <v>152</v>
      </c>
      <c r="Z5431" s="5" t="s">
        <v>20</v>
      </c>
      <c r="AB5431" s="5" t="s">
        <v>105</v>
      </c>
      <c r="AC5431" s="5" t="s">
        <v>506</v>
      </c>
      <c r="AI5431" s="5" t="s">
        <v>225</v>
      </c>
      <c r="AJ5431" s="8" t="s">
        <v>777</v>
      </c>
      <c r="AK5431" s="8" t="s">
        <v>114</v>
      </c>
    </row>
    <row r="5432" spans="1:37" hidden="1" x14ac:dyDescent="0.2">
      <c r="A5432" s="4">
        <v>3419</v>
      </c>
      <c r="B5432" s="4">
        <v>2</v>
      </c>
      <c r="C5432" s="5" t="s">
        <v>1773</v>
      </c>
      <c r="D5432" s="5" t="s">
        <v>1774</v>
      </c>
      <c r="E5432" s="4">
        <v>2013</v>
      </c>
      <c r="F5432" s="5" t="s">
        <v>1057</v>
      </c>
      <c r="G5432" s="6">
        <v>0</v>
      </c>
      <c r="L5432" s="5" t="s">
        <v>1026</v>
      </c>
      <c r="M5432" s="5" t="s">
        <v>53</v>
      </c>
      <c r="N5432" s="5" t="s">
        <v>1775</v>
      </c>
      <c r="O5432" s="5" t="s">
        <v>1775</v>
      </c>
      <c r="P5432" s="5" t="s">
        <v>652</v>
      </c>
      <c r="Q5432" s="5" t="s">
        <v>1329</v>
      </c>
      <c r="S5432" s="5" t="s">
        <v>1797</v>
      </c>
      <c r="U5432" s="5" t="s">
        <v>1776</v>
      </c>
      <c r="V5432" s="7">
        <v>220</v>
      </c>
      <c r="W5432" s="7" t="s">
        <v>133</v>
      </c>
      <c r="X5432" s="5" t="s">
        <v>153</v>
      </c>
      <c r="Y5432" s="5" t="s">
        <v>152</v>
      </c>
      <c r="Z5432" s="5" t="s">
        <v>20</v>
      </c>
      <c r="AB5432" s="5" t="s">
        <v>105</v>
      </c>
      <c r="AC5432" s="5" t="s">
        <v>506</v>
      </c>
      <c r="AI5432" s="5" t="s">
        <v>225</v>
      </c>
      <c r="AJ5432" s="8" t="s">
        <v>777</v>
      </c>
      <c r="AK5432" s="8" t="s">
        <v>114</v>
      </c>
    </row>
    <row r="5433" spans="1:37" hidden="1" x14ac:dyDescent="0.2">
      <c r="A5433" s="4">
        <v>3419</v>
      </c>
      <c r="B5433" s="4">
        <v>3</v>
      </c>
      <c r="C5433" s="5" t="s">
        <v>1773</v>
      </c>
      <c r="D5433" s="5" t="s">
        <v>1774</v>
      </c>
      <c r="E5433" s="4">
        <v>2013</v>
      </c>
      <c r="F5433" s="5" t="s">
        <v>1057</v>
      </c>
      <c r="G5433" s="6">
        <v>4</v>
      </c>
      <c r="L5433" s="5" t="s">
        <v>1777</v>
      </c>
      <c r="M5433" s="5" t="s">
        <v>53</v>
      </c>
      <c r="N5433" s="5" t="s">
        <v>1775</v>
      </c>
      <c r="O5433" s="5" t="s">
        <v>1775</v>
      </c>
      <c r="P5433" s="5" t="s">
        <v>652</v>
      </c>
      <c r="Q5433" s="5" t="s">
        <v>1329</v>
      </c>
      <c r="S5433" s="5" t="s">
        <v>1797</v>
      </c>
      <c r="U5433" s="5" t="s">
        <v>1776</v>
      </c>
      <c r="V5433" s="7">
        <v>220</v>
      </c>
      <c r="W5433" s="7" t="s">
        <v>133</v>
      </c>
      <c r="X5433" s="5" t="s">
        <v>153</v>
      </c>
      <c r="Y5433" s="5" t="s">
        <v>152</v>
      </c>
      <c r="Z5433" s="5" t="s">
        <v>20</v>
      </c>
      <c r="AB5433" s="5" t="s">
        <v>105</v>
      </c>
      <c r="AC5433" s="5" t="s">
        <v>506</v>
      </c>
      <c r="AI5433" s="5" t="s">
        <v>225</v>
      </c>
      <c r="AJ5433" s="8" t="s">
        <v>777</v>
      </c>
      <c r="AK5433" s="8" t="s">
        <v>114</v>
      </c>
    </row>
    <row r="5434" spans="1:37" hidden="1" x14ac:dyDescent="0.2">
      <c r="A5434" s="4">
        <v>3419</v>
      </c>
      <c r="B5434" s="4">
        <v>4</v>
      </c>
      <c r="C5434" s="5" t="s">
        <v>1773</v>
      </c>
      <c r="D5434" s="5" t="s">
        <v>1774</v>
      </c>
      <c r="E5434" s="4">
        <v>2013</v>
      </c>
      <c r="F5434" s="5" t="s">
        <v>1057</v>
      </c>
      <c r="G5434" s="6">
        <v>3</v>
      </c>
      <c r="L5434" s="5" t="s">
        <v>1778</v>
      </c>
      <c r="M5434" s="5" t="s">
        <v>53</v>
      </c>
      <c r="N5434" s="5" t="s">
        <v>1775</v>
      </c>
      <c r="O5434" s="5" t="s">
        <v>1775</v>
      </c>
      <c r="P5434" s="5" t="s">
        <v>652</v>
      </c>
      <c r="Q5434" s="5" t="s">
        <v>1329</v>
      </c>
      <c r="S5434" s="5" t="s">
        <v>1797</v>
      </c>
      <c r="U5434" s="5" t="s">
        <v>1776</v>
      </c>
      <c r="V5434" s="7">
        <v>220</v>
      </c>
      <c r="W5434" s="7" t="s">
        <v>133</v>
      </c>
      <c r="X5434" s="5" t="s">
        <v>153</v>
      </c>
      <c r="Y5434" s="5" t="s">
        <v>152</v>
      </c>
      <c r="Z5434" s="5" t="s">
        <v>20</v>
      </c>
      <c r="AB5434" s="5" t="s">
        <v>105</v>
      </c>
      <c r="AC5434" s="5" t="s">
        <v>506</v>
      </c>
      <c r="AI5434" s="5" t="s">
        <v>225</v>
      </c>
      <c r="AJ5434" s="8" t="s">
        <v>777</v>
      </c>
      <c r="AK5434" s="8" t="s">
        <v>114</v>
      </c>
    </row>
    <row r="5435" spans="1:37" hidden="1" x14ac:dyDescent="0.2">
      <c r="A5435" s="4">
        <v>3419</v>
      </c>
      <c r="B5435" s="4">
        <v>5</v>
      </c>
      <c r="C5435" s="5" t="s">
        <v>1773</v>
      </c>
      <c r="D5435" s="5" t="s">
        <v>1774</v>
      </c>
      <c r="E5435" s="4">
        <v>2013</v>
      </c>
      <c r="F5435" s="5" t="s">
        <v>1057</v>
      </c>
      <c r="G5435" s="6">
        <v>1</v>
      </c>
      <c r="L5435" s="5" t="s">
        <v>1779</v>
      </c>
      <c r="M5435" s="5" t="s">
        <v>53</v>
      </c>
      <c r="N5435" s="5" t="s">
        <v>1775</v>
      </c>
      <c r="O5435" s="5" t="s">
        <v>1775</v>
      </c>
      <c r="P5435" s="5" t="s">
        <v>652</v>
      </c>
      <c r="Q5435" s="5" t="s">
        <v>1329</v>
      </c>
      <c r="S5435" s="5" t="s">
        <v>1797</v>
      </c>
      <c r="U5435" s="5" t="s">
        <v>1776</v>
      </c>
      <c r="V5435" s="7">
        <v>220</v>
      </c>
      <c r="W5435" s="7" t="s">
        <v>133</v>
      </c>
      <c r="X5435" s="5" t="s">
        <v>153</v>
      </c>
      <c r="Y5435" s="5" t="s">
        <v>152</v>
      </c>
      <c r="Z5435" s="5" t="s">
        <v>20</v>
      </c>
      <c r="AB5435" s="5" t="s">
        <v>105</v>
      </c>
      <c r="AC5435" s="5" t="s">
        <v>506</v>
      </c>
      <c r="AI5435" s="5" t="s">
        <v>225</v>
      </c>
      <c r="AJ5435" s="8" t="s">
        <v>777</v>
      </c>
      <c r="AK5435" s="8" t="s">
        <v>114</v>
      </c>
    </row>
    <row r="5436" spans="1:37" hidden="1" x14ac:dyDescent="0.2">
      <c r="A5436" s="4">
        <v>3419</v>
      </c>
      <c r="B5436" s="4">
        <v>6</v>
      </c>
      <c r="C5436" s="5" t="s">
        <v>1773</v>
      </c>
      <c r="D5436" s="5" t="s">
        <v>1774</v>
      </c>
      <c r="E5436" s="4">
        <v>2013</v>
      </c>
      <c r="F5436" s="5" t="s">
        <v>1057</v>
      </c>
      <c r="G5436" s="6">
        <v>1</v>
      </c>
      <c r="L5436" s="5" t="s">
        <v>1780</v>
      </c>
      <c r="M5436" s="5" t="s">
        <v>53</v>
      </c>
      <c r="N5436" s="5" t="s">
        <v>1775</v>
      </c>
      <c r="O5436" s="5" t="s">
        <v>1775</v>
      </c>
      <c r="P5436" s="5" t="s">
        <v>652</v>
      </c>
      <c r="Q5436" s="5" t="s">
        <v>1329</v>
      </c>
      <c r="S5436" s="5" t="s">
        <v>1797</v>
      </c>
      <c r="U5436" s="5" t="s">
        <v>1776</v>
      </c>
      <c r="V5436" s="7">
        <v>220</v>
      </c>
      <c r="W5436" s="7" t="s">
        <v>133</v>
      </c>
      <c r="X5436" s="5" t="s">
        <v>153</v>
      </c>
      <c r="Y5436" s="5" t="s">
        <v>152</v>
      </c>
      <c r="Z5436" s="5" t="s">
        <v>20</v>
      </c>
      <c r="AB5436" s="5" t="s">
        <v>105</v>
      </c>
      <c r="AC5436" s="5" t="s">
        <v>506</v>
      </c>
      <c r="AI5436" s="5" t="s">
        <v>225</v>
      </c>
      <c r="AJ5436" s="8" t="s">
        <v>777</v>
      </c>
      <c r="AK5436" s="8" t="s">
        <v>114</v>
      </c>
    </row>
    <row r="5437" spans="1:37" hidden="1" x14ac:dyDescent="0.2">
      <c r="A5437" s="4">
        <v>3419</v>
      </c>
      <c r="B5437" s="4">
        <v>7</v>
      </c>
      <c r="C5437" s="5" t="s">
        <v>1773</v>
      </c>
      <c r="D5437" s="5" t="s">
        <v>1774</v>
      </c>
      <c r="E5437" s="4">
        <v>2013</v>
      </c>
      <c r="F5437" s="5" t="s">
        <v>1057</v>
      </c>
      <c r="G5437" s="6">
        <v>0</v>
      </c>
      <c r="L5437" s="5" t="s">
        <v>89</v>
      </c>
      <c r="M5437" s="5" t="s">
        <v>53</v>
      </c>
      <c r="N5437" s="5" t="s">
        <v>1775</v>
      </c>
      <c r="O5437" s="5" t="s">
        <v>1775</v>
      </c>
      <c r="P5437" s="5" t="s">
        <v>652</v>
      </c>
      <c r="Q5437" s="5" t="s">
        <v>1329</v>
      </c>
      <c r="S5437" s="5" t="s">
        <v>1797</v>
      </c>
      <c r="U5437" s="5" t="s">
        <v>1776</v>
      </c>
      <c r="V5437" s="7">
        <v>220</v>
      </c>
      <c r="W5437" s="7" t="s">
        <v>133</v>
      </c>
      <c r="X5437" s="5" t="s">
        <v>153</v>
      </c>
      <c r="Y5437" s="5" t="s">
        <v>152</v>
      </c>
      <c r="Z5437" s="5" t="s">
        <v>20</v>
      </c>
      <c r="AB5437" s="5" t="s">
        <v>105</v>
      </c>
      <c r="AC5437" s="5" t="s">
        <v>506</v>
      </c>
      <c r="AI5437" s="5" t="s">
        <v>225</v>
      </c>
      <c r="AJ5437" s="8" t="s">
        <v>777</v>
      </c>
      <c r="AK5437" s="8" t="s">
        <v>114</v>
      </c>
    </row>
    <row r="5438" spans="1:37" hidden="1" x14ac:dyDescent="0.2">
      <c r="A5438" s="4">
        <v>3419</v>
      </c>
      <c r="B5438" s="4">
        <v>8</v>
      </c>
      <c r="C5438" s="5" t="s">
        <v>1773</v>
      </c>
      <c r="D5438" s="5" t="s">
        <v>1774</v>
      </c>
      <c r="E5438" s="4">
        <v>2013</v>
      </c>
      <c r="F5438" s="5" t="s">
        <v>1057</v>
      </c>
      <c r="G5438" s="6">
        <v>0</v>
      </c>
      <c r="L5438" s="5" t="s">
        <v>1026</v>
      </c>
      <c r="M5438" s="5" t="s">
        <v>57</v>
      </c>
      <c r="N5438" s="5" t="s">
        <v>1775</v>
      </c>
      <c r="O5438" s="5" t="s">
        <v>1775</v>
      </c>
      <c r="P5438" s="5" t="s">
        <v>652</v>
      </c>
      <c r="Q5438" s="5" t="s">
        <v>1329</v>
      </c>
      <c r="S5438" s="5" t="s">
        <v>1797</v>
      </c>
      <c r="U5438" s="5" t="s">
        <v>1776</v>
      </c>
      <c r="V5438" s="7">
        <v>220</v>
      </c>
      <c r="W5438" s="7" t="s">
        <v>133</v>
      </c>
      <c r="X5438" s="5" t="s">
        <v>153</v>
      </c>
      <c r="Y5438" s="5" t="s">
        <v>152</v>
      </c>
      <c r="Z5438" s="5" t="s">
        <v>20</v>
      </c>
      <c r="AB5438" s="5" t="s">
        <v>105</v>
      </c>
      <c r="AC5438" s="5" t="s">
        <v>506</v>
      </c>
      <c r="AI5438" s="5" t="s">
        <v>225</v>
      </c>
      <c r="AJ5438" s="8" t="s">
        <v>777</v>
      </c>
      <c r="AK5438" s="8" t="s">
        <v>114</v>
      </c>
    </row>
    <row r="5439" spans="1:37" hidden="1" x14ac:dyDescent="0.2">
      <c r="A5439" s="4">
        <v>3419</v>
      </c>
      <c r="B5439" s="4">
        <v>9</v>
      </c>
      <c r="C5439" s="5" t="s">
        <v>1773</v>
      </c>
      <c r="D5439" s="5" t="s">
        <v>1774</v>
      </c>
      <c r="E5439" s="4">
        <v>2013</v>
      </c>
      <c r="F5439" s="5" t="s">
        <v>1057</v>
      </c>
      <c r="G5439" s="6">
        <v>1</v>
      </c>
      <c r="L5439" s="5" t="s">
        <v>1777</v>
      </c>
      <c r="M5439" s="5" t="s">
        <v>57</v>
      </c>
      <c r="N5439" s="5" t="s">
        <v>1775</v>
      </c>
      <c r="O5439" s="5" t="s">
        <v>1775</v>
      </c>
      <c r="P5439" s="5" t="s">
        <v>652</v>
      </c>
      <c r="Q5439" s="5" t="s">
        <v>1329</v>
      </c>
      <c r="S5439" s="5" t="s">
        <v>1797</v>
      </c>
      <c r="U5439" s="5" t="s">
        <v>1776</v>
      </c>
      <c r="V5439" s="7">
        <v>220</v>
      </c>
      <c r="W5439" s="7" t="s">
        <v>133</v>
      </c>
      <c r="X5439" s="5" t="s">
        <v>153</v>
      </c>
      <c r="Y5439" s="5" t="s">
        <v>152</v>
      </c>
      <c r="Z5439" s="5" t="s">
        <v>20</v>
      </c>
      <c r="AB5439" s="5" t="s">
        <v>105</v>
      </c>
      <c r="AC5439" s="5" t="s">
        <v>506</v>
      </c>
      <c r="AI5439" s="5" t="s">
        <v>225</v>
      </c>
      <c r="AJ5439" s="8" t="s">
        <v>777</v>
      </c>
      <c r="AK5439" s="8" t="s">
        <v>114</v>
      </c>
    </row>
    <row r="5440" spans="1:37" hidden="1" x14ac:dyDescent="0.2">
      <c r="A5440" s="4">
        <v>3419</v>
      </c>
      <c r="B5440" s="4">
        <v>10</v>
      </c>
      <c r="C5440" s="5" t="s">
        <v>1773</v>
      </c>
      <c r="D5440" s="5" t="s">
        <v>1774</v>
      </c>
      <c r="E5440" s="4">
        <v>2013</v>
      </c>
      <c r="F5440" s="5" t="s">
        <v>1057</v>
      </c>
      <c r="G5440" s="6">
        <v>4</v>
      </c>
      <c r="L5440" s="5" t="s">
        <v>1778</v>
      </c>
      <c r="M5440" s="5" t="s">
        <v>57</v>
      </c>
      <c r="N5440" s="5" t="s">
        <v>1775</v>
      </c>
      <c r="O5440" s="5" t="s">
        <v>1775</v>
      </c>
      <c r="P5440" s="5" t="s">
        <v>652</v>
      </c>
      <c r="Q5440" s="5" t="s">
        <v>1329</v>
      </c>
      <c r="S5440" s="5" t="s">
        <v>1797</v>
      </c>
      <c r="U5440" s="5" t="s">
        <v>1776</v>
      </c>
      <c r="V5440" s="7">
        <v>220</v>
      </c>
      <c r="W5440" s="7" t="s">
        <v>133</v>
      </c>
      <c r="X5440" s="5" t="s">
        <v>153</v>
      </c>
      <c r="Y5440" s="5" t="s">
        <v>152</v>
      </c>
      <c r="Z5440" s="5" t="s">
        <v>20</v>
      </c>
      <c r="AB5440" s="5" t="s">
        <v>105</v>
      </c>
      <c r="AC5440" s="5" t="s">
        <v>506</v>
      </c>
      <c r="AI5440" s="5" t="s">
        <v>225</v>
      </c>
      <c r="AJ5440" s="8" t="s">
        <v>777</v>
      </c>
      <c r="AK5440" s="8" t="s">
        <v>114</v>
      </c>
    </row>
    <row r="5441" spans="1:37" hidden="1" x14ac:dyDescent="0.2">
      <c r="A5441" s="4">
        <v>3419</v>
      </c>
      <c r="B5441" s="4">
        <v>11</v>
      </c>
      <c r="C5441" s="5" t="s">
        <v>1773</v>
      </c>
      <c r="D5441" s="5" t="s">
        <v>1774</v>
      </c>
      <c r="E5441" s="4">
        <v>2013</v>
      </c>
      <c r="F5441" s="5" t="s">
        <v>1057</v>
      </c>
      <c r="G5441" s="6">
        <v>1</v>
      </c>
      <c r="L5441" s="5" t="s">
        <v>1779</v>
      </c>
      <c r="M5441" s="5" t="s">
        <v>57</v>
      </c>
      <c r="N5441" s="5" t="s">
        <v>1775</v>
      </c>
      <c r="O5441" s="5" t="s">
        <v>1775</v>
      </c>
      <c r="P5441" s="5" t="s">
        <v>652</v>
      </c>
      <c r="Q5441" s="5" t="s">
        <v>1329</v>
      </c>
      <c r="S5441" s="5" t="s">
        <v>1797</v>
      </c>
      <c r="U5441" s="5" t="s">
        <v>1776</v>
      </c>
      <c r="V5441" s="7">
        <v>220</v>
      </c>
      <c r="W5441" s="7" t="s">
        <v>133</v>
      </c>
      <c r="X5441" s="5" t="s">
        <v>153</v>
      </c>
      <c r="Y5441" s="5" t="s">
        <v>152</v>
      </c>
      <c r="Z5441" s="5" t="s">
        <v>20</v>
      </c>
      <c r="AB5441" s="5" t="s">
        <v>105</v>
      </c>
      <c r="AC5441" s="5" t="s">
        <v>506</v>
      </c>
      <c r="AI5441" s="5" t="s">
        <v>225</v>
      </c>
      <c r="AJ5441" s="8" t="s">
        <v>777</v>
      </c>
      <c r="AK5441" s="8" t="s">
        <v>114</v>
      </c>
    </row>
    <row r="5442" spans="1:37" hidden="1" x14ac:dyDescent="0.2">
      <c r="A5442" s="4">
        <v>3419</v>
      </c>
      <c r="B5442" s="4">
        <v>12</v>
      </c>
      <c r="C5442" s="5" t="s">
        <v>1773</v>
      </c>
      <c r="D5442" s="5" t="s">
        <v>1774</v>
      </c>
      <c r="E5442" s="4">
        <v>2013</v>
      </c>
      <c r="F5442" s="5" t="s">
        <v>1057</v>
      </c>
      <c r="G5442" s="6">
        <v>2</v>
      </c>
      <c r="L5442" s="5" t="s">
        <v>1780</v>
      </c>
      <c r="M5442" s="5" t="s">
        <v>57</v>
      </c>
      <c r="N5442" s="5" t="s">
        <v>1775</v>
      </c>
      <c r="O5442" s="5" t="s">
        <v>1775</v>
      </c>
      <c r="P5442" s="5" t="s">
        <v>652</v>
      </c>
      <c r="Q5442" s="5" t="s">
        <v>1329</v>
      </c>
      <c r="S5442" s="5" t="s">
        <v>1797</v>
      </c>
      <c r="U5442" s="5" t="s">
        <v>1776</v>
      </c>
      <c r="V5442" s="7">
        <v>220</v>
      </c>
      <c r="W5442" s="7" t="s">
        <v>133</v>
      </c>
      <c r="X5442" s="5" t="s">
        <v>153</v>
      </c>
      <c r="Y5442" s="5" t="s">
        <v>152</v>
      </c>
      <c r="Z5442" s="5" t="s">
        <v>20</v>
      </c>
      <c r="AB5442" s="5" t="s">
        <v>105</v>
      </c>
      <c r="AC5442" s="5" t="s">
        <v>506</v>
      </c>
      <c r="AI5442" s="5" t="s">
        <v>225</v>
      </c>
      <c r="AJ5442" s="8" t="s">
        <v>777</v>
      </c>
      <c r="AK5442" s="8" t="s">
        <v>114</v>
      </c>
    </row>
    <row r="5443" spans="1:37" hidden="1" x14ac:dyDescent="0.2">
      <c r="A5443" s="4">
        <v>3419</v>
      </c>
      <c r="B5443" s="4">
        <v>13</v>
      </c>
      <c r="C5443" s="5" t="s">
        <v>1773</v>
      </c>
      <c r="D5443" s="5" t="s">
        <v>1774</v>
      </c>
      <c r="E5443" s="4">
        <v>2013</v>
      </c>
      <c r="F5443" s="5" t="s">
        <v>1057</v>
      </c>
      <c r="G5443" s="6">
        <v>0</v>
      </c>
      <c r="L5443" s="5" t="s">
        <v>89</v>
      </c>
      <c r="M5443" s="5" t="s">
        <v>57</v>
      </c>
      <c r="N5443" s="5" t="s">
        <v>1775</v>
      </c>
      <c r="O5443" s="5" t="s">
        <v>1775</v>
      </c>
      <c r="P5443" s="5" t="s">
        <v>652</v>
      </c>
      <c r="Q5443" s="5" t="s">
        <v>1329</v>
      </c>
      <c r="S5443" s="5" t="s">
        <v>1797</v>
      </c>
      <c r="U5443" s="5" t="s">
        <v>1776</v>
      </c>
      <c r="V5443" s="7">
        <v>220</v>
      </c>
      <c r="W5443" s="7" t="s">
        <v>133</v>
      </c>
      <c r="X5443" s="5" t="s">
        <v>153</v>
      </c>
      <c r="Y5443" s="5" t="s">
        <v>152</v>
      </c>
      <c r="Z5443" s="5" t="s">
        <v>20</v>
      </c>
      <c r="AB5443" s="5" t="s">
        <v>105</v>
      </c>
      <c r="AC5443" s="5" t="s">
        <v>506</v>
      </c>
      <c r="AI5443" s="5" t="s">
        <v>225</v>
      </c>
      <c r="AJ5443" s="8" t="s">
        <v>777</v>
      </c>
      <c r="AK5443" s="8" t="s">
        <v>114</v>
      </c>
    </row>
    <row r="5444" spans="1:37" hidden="1" x14ac:dyDescent="0.2">
      <c r="A5444" s="4">
        <v>3419</v>
      </c>
      <c r="B5444" s="4">
        <v>14</v>
      </c>
      <c r="C5444" s="5" t="s">
        <v>1773</v>
      </c>
      <c r="D5444" s="5" t="s">
        <v>1774</v>
      </c>
      <c r="E5444" s="4">
        <v>2013</v>
      </c>
      <c r="F5444" s="5" t="s">
        <v>251</v>
      </c>
      <c r="G5444" s="6">
        <v>0</v>
      </c>
      <c r="L5444" s="5" t="s">
        <v>1026</v>
      </c>
      <c r="M5444" s="5" t="s">
        <v>53</v>
      </c>
      <c r="N5444" s="5" t="s">
        <v>1775</v>
      </c>
      <c r="O5444" s="5" t="s">
        <v>1775</v>
      </c>
      <c r="P5444" s="5" t="s">
        <v>652</v>
      </c>
      <c r="Q5444" s="5" t="s">
        <v>1329</v>
      </c>
      <c r="S5444" s="5" t="s">
        <v>1797</v>
      </c>
      <c r="U5444" s="5" t="s">
        <v>1776</v>
      </c>
      <c r="V5444" s="7">
        <v>220</v>
      </c>
      <c r="W5444" s="7" t="s">
        <v>133</v>
      </c>
      <c r="X5444" s="5" t="s">
        <v>153</v>
      </c>
      <c r="Y5444" s="5" t="s">
        <v>152</v>
      </c>
      <c r="Z5444" s="5" t="s">
        <v>20</v>
      </c>
      <c r="AB5444" s="5" t="s">
        <v>105</v>
      </c>
      <c r="AC5444" s="5" t="s">
        <v>506</v>
      </c>
      <c r="AI5444" s="5" t="s">
        <v>225</v>
      </c>
      <c r="AJ5444" s="8" t="s">
        <v>777</v>
      </c>
      <c r="AK5444" s="8" t="s">
        <v>114</v>
      </c>
    </row>
    <row r="5445" spans="1:37" hidden="1" x14ac:dyDescent="0.2">
      <c r="A5445" s="4">
        <v>3419</v>
      </c>
      <c r="B5445" s="4">
        <v>15</v>
      </c>
      <c r="C5445" s="5" t="s">
        <v>1773</v>
      </c>
      <c r="D5445" s="5" t="s">
        <v>1774</v>
      </c>
      <c r="E5445" s="4">
        <v>2013</v>
      </c>
      <c r="F5445" s="5" t="s">
        <v>251</v>
      </c>
      <c r="G5445" s="6">
        <v>2</v>
      </c>
      <c r="L5445" s="5" t="s">
        <v>1777</v>
      </c>
      <c r="M5445" s="5" t="s">
        <v>53</v>
      </c>
      <c r="N5445" s="5" t="s">
        <v>1775</v>
      </c>
      <c r="O5445" s="5" t="s">
        <v>1775</v>
      </c>
      <c r="P5445" s="5" t="s">
        <v>652</v>
      </c>
      <c r="Q5445" s="5" t="s">
        <v>1329</v>
      </c>
      <c r="S5445" s="5" t="s">
        <v>1797</v>
      </c>
      <c r="U5445" s="5" t="s">
        <v>1776</v>
      </c>
      <c r="V5445" s="7">
        <v>220</v>
      </c>
      <c r="W5445" s="7" t="s">
        <v>133</v>
      </c>
      <c r="X5445" s="5" t="s">
        <v>153</v>
      </c>
      <c r="Y5445" s="5" t="s">
        <v>152</v>
      </c>
      <c r="Z5445" s="5" t="s">
        <v>20</v>
      </c>
      <c r="AB5445" s="5" t="s">
        <v>105</v>
      </c>
      <c r="AC5445" s="5" t="s">
        <v>506</v>
      </c>
      <c r="AI5445" s="5" t="s">
        <v>225</v>
      </c>
      <c r="AJ5445" s="8" t="s">
        <v>777</v>
      </c>
      <c r="AK5445" s="8" t="s">
        <v>114</v>
      </c>
    </row>
    <row r="5446" spans="1:37" hidden="1" x14ac:dyDescent="0.2">
      <c r="A5446" s="4">
        <v>3419</v>
      </c>
      <c r="B5446" s="4">
        <v>16</v>
      </c>
      <c r="C5446" s="5" t="s">
        <v>1773</v>
      </c>
      <c r="D5446" s="5" t="s">
        <v>1774</v>
      </c>
      <c r="E5446" s="4">
        <v>2013</v>
      </c>
      <c r="F5446" s="5" t="s">
        <v>251</v>
      </c>
      <c r="G5446" s="6">
        <v>1</v>
      </c>
      <c r="L5446" s="5" t="s">
        <v>1778</v>
      </c>
      <c r="M5446" s="5" t="s">
        <v>53</v>
      </c>
      <c r="N5446" s="5" t="s">
        <v>1775</v>
      </c>
      <c r="O5446" s="5" t="s">
        <v>1775</v>
      </c>
      <c r="P5446" s="5" t="s">
        <v>652</v>
      </c>
      <c r="Q5446" s="5" t="s">
        <v>1329</v>
      </c>
      <c r="S5446" s="5" t="s">
        <v>1797</v>
      </c>
      <c r="U5446" s="5" t="s">
        <v>1776</v>
      </c>
      <c r="V5446" s="7">
        <v>220</v>
      </c>
      <c r="W5446" s="7" t="s">
        <v>133</v>
      </c>
      <c r="X5446" s="5" t="s">
        <v>153</v>
      </c>
      <c r="Y5446" s="5" t="s">
        <v>152</v>
      </c>
      <c r="Z5446" s="5" t="s">
        <v>20</v>
      </c>
      <c r="AB5446" s="5" t="s">
        <v>105</v>
      </c>
      <c r="AC5446" s="5" t="s">
        <v>506</v>
      </c>
      <c r="AI5446" s="5" t="s">
        <v>225</v>
      </c>
      <c r="AJ5446" s="8" t="s">
        <v>777</v>
      </c>
      <c r="AK5446" s="8" t="s">
        <v>114</v>
      </c>
    </row>
    <row r="5447" spans="1:37" hidden="1" x14ac:dyDescent="0.2">
      <c r="A5447" s="4">
        <v>3419</v>
      </c>
      <c r="B5447" s="4">
        <v>17</v>
      </c>
      <c r="C5447" s="5" t="s">
        <v>1773</v>
      </c>
      <c r="D5447" s="5" t="s">
        <v>1774</v>
      </c>
      <c r="E5447" s="4">
        <v>2013</v>
      </c>
      <c r="F5447" s="5" t="s">
        <v>251</v>
      </c>
      <c r="G5447" s="6">
        <v>3</v>
      </c>
      <c r="L5447" s="5" t="s">
        <v>1779</v>
      </c>
      <c r="M5447" s="5" t="s">
        <v>53</v>
      </c>
      <c r="N5447" s="5" t="s">
        <v>1775</v>
      </c>
      <c r="O5447" s="5" t="s">
        <v>1775</v>
      </c>
      <c r="P5447" s="5" t="s">
        <v>652</v>
      </c>
      <c r="Q5447" s="5" t="s">
        <v>1329</v>
      </c>
      <c r="S5447" s="5" t="s">
        <v>1797</v>
      </c>
      <c r="U5447" s="5" t="s">
        <v>1776</v>
      </c>
      <c r="V5447" s="7">
        <v>220</v>
      </c>
      <c r="W5447" s="7" t="s">
        <v>133</v>
      </c>
      <c r="X5447" s="5" t="s">
        <v>153</v>
      </c>
      <c r="Y5447" s="5" t="s">
        <v>152</v>
      </c>
      <c r="Z5447" s="5" t="s">
        <v>20</v>
      </c>
      <c r="AB5447" s="5" t="s">
        <v>105</v>
      </c>
      <c r="AC5447" s="5" t="s">
        <v>506</v>
      </c>
      <c r="AI5447" s="5" t="s">
        <v>225</v>
      </c>
      <c r="AJ5447" s="8" t="s">
        <v>777</v>
      </c>
      <c r="AK5447" s="8" t="s">
        <v>114</v>
      </c>
    </row>
    <row r="5448" spans="1:37" hidden="1" x14ac:dyDescent="0.2">
      <c r="A5448" s="4">
        <v>3419</v>
      </c>
      <c r="B5448" s="4">
        <v>18</v>
      </c>
      <c r="C5448" s="5" t="s">
        <v>1773</v>
      </c>
      <c r="D5448" s="5" t="s">
        <v>1774</v>
      </c>
      <c r="E5448" s="4">
        <v>2013</v>
      </c>
      <c r="F5448" s="5" t="s">
        <v>251</v>
      </c>
      <c r="G5448" s="6">
        <v>7</v>
      </c>
      <c r="L5448" s="5" t="s">
        <v>1780</v>
      </c>
      <c r="M5448" s="5" t="s">
        <v>53</v>
      </c>
      <c r="N5448" s="5" t="s">
        <v>1775</v>
      </c>
      <c r="O5448" s="5" t="s">
        <v>1775</v>
      </c>
      <c r="P5448" s="5" t="s">
        <v>652</v>
      </c>
      <c r="Q5448" s="5" t="s">
        <v>1329</v>
      </c>
      <c r="S5448" s="5" t="s">
        <v>1797</v>
      </c>
      <c r="U5448" s="5" t="s">
        <v>1776</v>
      </c>
      <c r="V5448" s="7">
        <v>220</v>
      </c>
      <c r="W5448" s="7" t="s">
        <v>133</v>
      </c>
      <c r="X5448" s="5" t="s">
        <v>153</v>
      </c>
      <c r="Y5448" s="5" t="s">
        <v>152</v>
      </c>
      <c r="Z5448" s="5" t="s">
        <v>20</v>
      </c>
      <c r="AB5448" s="5" t="s">
        <v>105</v>
      </c>
      <c r="AC5448" s="5" t="s">
        <v>506</v>
      </c>
      <c r="AI5448" s="5" t="s">
        <v>225</v>
      </c>
      <c r="AJ5448" s="8" t="s">
        <v>777</v>
      </c>
      <c r="AK5448" s="8" t="s">
        <v>114</v>
      </c>
    </row>
    <row r="5449" spans="1:37" hidden="1" x14ac:dyDescent="0.2">
      <c r="A5449" s="4">
        <v>3419</v>
      </c>
      <c r="B5449" s="4">
        <v>19</v>
      </c>
      <c r="C5449" s="5" t="s">
        <v>1773</v>
      </c>
      <c r="D5449" s="5" t="s">
        <v>1774</v>
      </c>
      <c r="E5449" s="4">
        <v>2013</v>
      </c>
      <c r="F5449" s="5" t="s">
        <v>251</v>
      </c>
      <c r="G5449" s="6">
        <v>1</v>
      </c>
      <c r="L5449" s="5" t="s">
        <v>89</v>
      </c>
      <c r="M5449" s="5" t="s">
        <v>53</v>
      </c>
      <c r="N5449" s="5" t="s">
        <v>1775</v>
      </c>
      <c r="O5449" s="5" t="s">
        <v>1775</v>
      </c>
      <c r="P5449" s="5" t="s">
        <v>652</v>
      </c>
      <c r="Q5449" s="5" t="s">
        <v>1329</v>
      </c>
      <c r="S5449" s="5" t="s">
        <v>1797</v>
      </c>
      <c r="U5449" s="5" t="s">
        <v>1776</v>
      </c>
      <c r="V5449" s="7">
        <v>220</v>
      </c>
      <c r="W5449" s="7" t="s">
        <v>133</v>
      </c>
      <c r="X5449" s="5" t="s">
        <v>153</v>
      </c>
      <c r="Y5449" s="5" t="s">
        <v>152</v>
      </c>
      <c r="Z5449" s="5" t="s">
        <v>20</v>
      </c>
      <c r="AB5449" s="5" t="s">
        <v>105</v>
      </c>
      <c r="AC5449" s="5" t="s">
        <v>506</v>
      </c>
      <c r="AI5449" s="5" t="s">
        <v>225</v>
      </c>
      <c r="AJ5449" s="8" t="s">
        <v>777</v>
      </c>
      <c r="AK5449" s="8" t="s">
        <v>114</v>
      </c>
    </row>
    <row r="5450" spans="1:37" hidden="1" x14ac:dyDescent="0.2">
      <c r="A5450" s="4">
        <v>3419</v>
      </c>
      <c r="B5450" s="4">
        <v>20</v>
      </c>
      <c r="C5450" s="5" t="s">
        <v>1773</v>
      </c>
      <c r="D5450" s="5" t="s">
        <v>1774</v>
      </c>
      <c r="E5450" s="4">
        <v>2013</v>
      </c>
      <c r="F5450" s="5" t="s">
        <v>251</v>
      </c>
      <c r="G5450" s="6">
        <v>0</v>
      </c>
      <c r="L5450" s="5" t="s">
        <v>1026</v>
      </c>
      <c r="M5450" s="5" t="s">
        <v>57</v>
      </c>
      <c r="N5450" s="5" t="s">
        <v>1775</v>
      </c>
      <c r="O5450" s="5" t="s">
        <v>1775</v>
      </c>
      <c r="P5450" s="5" t="s">
        <v>652</v>
      </c>
      <c r="Q5450" s="5" t="s">
        <v>1329</v>
      </c>
      <c r="S5450" s="5" t="s">
        <v>1797</v>
      </c>
      <c r="U5450" s="5" t="s">
        <v>1776</v>
      </c>
      <c r="V5450" s="7">
        <v>220</v>
      </c>
      <c r="W5450" s="7" t="s">
        <v>133</v>
      </c>
      <c r="X5450" s="5" t="s">
        <v>153</v>
      </c>
      <c r="Y5450" s="5" t="s">
        <v>152</v>
      </c>
      <c r="Z5450" s="5" t="s">
        <v>20</v>
      </c>
      <c r="AB5450" s="5" t="s">
        <v>105</v>
      </c>
      <c r="AC5450" s="5" t="s">
        <v>506</v>
      </c>
      <c r="AI5450" s="5" t="s">
        <v>225</v>
      </c>
      <c r="AJ5450" s="8" t="s">
        <v>777</v>
      </c>
      <c r="AK5450" s="8" t="s">
        <v>114</v>
      </c>
    </row>
    <row r="5451" spans="1:37" hidden="1" x14ac:dyDescent="0.2">
      <c r="A5451" s="4">
        <v>3419</v>
      </c>
      <c r="B5451" s="4">
        <v>21</v>
      </c>
      <c r="C5451" s="5" t="s">
        <v>1773</v>
      </c>
      <c r="D5451" s="5" t="s">
        <v>1774</v>
      </c>
      <c r="E5451" s="4">
        <v>2013</v>
      </c>
      <c r="F5451" s="5" t="s">
        <v>251</v>
      </c>
      <c r="G5451" s="6">
        <v>2</v>
      </c>
      <c r="L5451" s="5" t="s">
        <v>1777</v>
      </c>
      <c r="M5451" s="5" t="s">
        <v>57</v>
      </c>
      <c r="N5451" s="5" t="s">
        <v>1775</v>
      </c>
      <c r="O5451" s="5" t="s">
        <v>1775</v>
      </c>
      <c r="P5451" s="5" t="s">
        <v>652</v>
      </c>
      <c r="Q5451" s="5" t="s">
        <v>1329</v>
      </c>
      <c r="S5451" s="5" t="s">
        <v>1797</v>
      </c>
      <c r="U5451" s="5" t="s">
        <v>1776</v>
      </c>
      <c r="V5451" s="7">
        <v>220</v>
      </c>
      <c r="W5451" s="7" t="s">
        <v>133</v>
      </c>
      <c r="X5451" s="5" t="s">
        <v>153</v>
      </c>
      <c r="Y5451" s="5" t="s">
        <v>152</v>
      </c>
      <c r="Z5451" s="5" t="s">
        <v>20</v>
      </c>
      <c r="AB5451" s="5" t="s">
        <v>105</v>
      </c>
      <c r="AC5451" s="5" t="s">
        <v>506</v>
      </c>
      <c r="AI5451" s="5" t="s">
        <v>225</v>
      </c>
      <c r="AJ5451" s="8" t="s">
        <v>777</v>
      </c>
      <c r="AK5451" s="8" t="s">
        <v>114</v>
      </c>
    </row>
    <row r="5452" spans="1:37" hidden="1" x14ac:dyDescent="0.2">
      <c r="A5452" s="4">
        <v>3419</v>
      </c>
      <c r="B5452" s="4">
        <v>22</v>
      </c>
      <c r="C5452" s="5" t="s">
        <v>1773</v>
      </c>
      <c r="D5452" s="5" t="s">
        <v>1774</v>
      </c>
      <c r="E5452" s="4">
        <v>2013</v>
      </c>
      <c r="F5452" s="5" t="s">
        <v>251</v>
      </c>
      <c r="G5452" s="6">
        <v>4</v>
      </c>
      <c r="L5452" s="5" t="s">
        <v>1778</v>
      </c>
      <c r="M5452" s="5" t="s">
        <v>57</v>
      </c>
      <c r="N5452" s="5" t="s">
        <v>1775</v>
      </c>
      <c r="O5452" s="5" t="s">
        <v>1775</v>
      </c>
      <c r="P5452" s="5" t="s">
        <v>652</v>
      </c>
      <c r="Q5452" s="5" t="s">
        <v>1329</v>
      </c>
      <c r="S5452" s="5" t="s">
        <v>1797</v>
      </c>
      <c r="U5452" s="5" t="s">
        <v>1776</v>
      </c>
      <c r="V5452" s="7">
        <v>220</v>
      </c>
      <c r="W5452" s="7" t="s">
        <v>133</v>
      </c>
      <c r="X5452" s="5" t="s">
        <v>153</v>
      </c>
      <c r="Y5452" s="5" t="s">
        <v>152</v>
      </c>
      <c r="Z5452" s="5" t="s">
        <v>20</v>
      </c>
      <c r="AB5452" s="5" t="s">
        <v>105</v>
      </c>
      <c r="AC5452" s="5" t="s">
        <v>506</v>
      </c>
      <c r="AI5452" s="5" t="s">
        <v>225</v>
      </c>
      <c r="AJ5452" s="8" t="s">
        <v>777</v>
      </c>
      <c r="AK5452" s="8" t="s">
        <v>114</v>
      </c>
    </row>
    <row r="5453" spans="1:37" hidden="1" x14ac:dyDescent="0.2">
      <c r="A5453" s="4">
        <v>3419</v>
      </c>
      <c r="B5453" s="4">
        <v>23</v>
      </c>
      <c r="C5453" s="5" t="s">
        <v>1773</v>
      </c>
      <c r="D5453" s="5" t="s">
        <v>1774</v>
      </c>
      <c r="E5453" s="4">
        <v>2013</v>
      </c>
      <c r="F5453" s="5" t="s">
        <v>251</v>
      </c>
      <c r="G5453" s="6">
        <v>10</v>
      </c>
      <c r="L5453" s="5" t="s">
        <v>1779</v>
      </c>
      <c r="M5453" s="5" t="s">
        <v>57</v>
      </c>
      <c r="N5453" s="5" t="s">
        <v>1775</v>
      </c>
      <c r="O5453" s="5" t="s">
        <v>1775</v>
      </c>
      <c r="P5453" s="5" t="s">
        <v>652</v>
      </c>
      <c r="Q5453" s="5" t="s">
        <v>1329</v>
      </c>
      <c r="S5453" s="5" t="s">
        <v>1797</v>
      </c>
      <c r="U5453" s="5" t="s">
        <v>1776</v>
      </c>
      <c r="V5453" s="7">
        <v>220</v>
      </c>
      <c r="W5453" s="7" t="s">
        <v>133</v>
      </c>
      <c r="X5453" s="5" t="s">
        <v>153</v>
      </c>
      <c r="Y5453" s="5" t="s">
        <v>152</v>
      </c>
      <c r="Z5453" s="5" t="s">
        <v>20</v>
      </c>
      <c r="AB5453" s="5" t="s">
        <v>105</v>
      </c>
      <c r="AC5453" s="5" t="s">
        <v>506</v>
      </c>
      <c r="AI5453" s="5" t="s">
        <v>225</v>
      </c>
      <c r="AJ5453" s="8" t="s">
        <v>777</v>
      </c>
      <c r="AK5453" s="8" t="s">
        <v>114</v>
      </c>
    </row>
    <row r="5454" spans="1:37" hidden="1" x14ac:dyDescent="0.2">
      <c r="A5454" s="4">
        <v>3419</v>
      </c>
      <c r="B5454" s="4">
        <v>24</v>
      </c>
      <c r="C5454" s="5" t="s">
        <v>1773</v>
      </c>
      <c r="D5454" s="5" t="s">
        <v>1774</v>
      </c>
      <c r="E5454" s="4">
        <v>2013</v>
      </c>
      <c r="F5454" s="5" t="s">
        <v>251</v>
      </c>
      <c r="G5454" s="6">
        <v>9</v>
      </c>
      <c r="L5454" s="5" t="s">
        <v>1780</v>
      </c>
      <c r="M5454" s="5" t="s">
        <v>57</v>
      </c>
      <c r="N5454" s="5" t="s">
        <v>1775</v>
      </c>
      <c r="O5454" s="5" t="s">
        <v>1775</v>
      </c>
      <c r="P5454" s="5" t="s">
        <v>652</v>
      </c>
      <c r="Q5454" s="5" t="s">
        <v>1329</v>
      </c>
      <c r="S5454" s="5" t="s">
        <v>1797</v>
      </c>
      <c r="U5454" s="5" t="s">
        <v>1776</v>
      </c>
      <c r="V5454" s="7">
        <v>220</v>
      </c>
      <c r="W5454" s="7" t="s">
        <v>133</v>
      </c>
      <c r="X5454" s="5" t="s">
        <v>153</v>
      </c>
      <c r="Y5454" s="5" t="s">
        <v>152</v>
      </c>
      <c r="Z5454" s="5" t="s">
        <v>20</v>
      </c>
      <c r="AB5454" s="5" t="s">
        <v>105</v>
      </c>
      <c r="AC5454" s="5" t="s">
        <v>506</v>
      </c>
      <c r="AI5454" s="5" t="s">
        <v>225</v>
      </c>
      <c r="AJ5454" s="8" t="s">
        <v>777</v>
      </c>
      <c r="AK5454" s="8" t="s">
        <v>114</v>
      </c>
    </row>
    <row r="5455" spans="1:37" hidden="1" x14ac:dyDescent="0.2">
      <c r="A5455" s="4">
        <v>3419</v>
      </c>
      <c r="B5455" s="4">
        <v>25</v>
      </c>
      <c r="C5455" s="5" t="s">
        <v>1773</v>
      </c>
      <c r="D5455" s="5" t="s">
        <v>1774</v>
      </c>
      <c r="E5455" s="4">
        <v>2013</v>
      </c>
      <c r="F5455" s="5" t="s">
        <v>251</v>
      </c>
      <c r="G5455" s="6">
        <v>2</v>
      </c>
      <c r="L5455" s="5" t="s">
        <v>89</v>
      </c>
      <c r="M5455" s="5" t="s">
        <v>57</v>
      </c>
      <c r="N5455" s="5" t="s">
        <v>1775</v>
      </c>
      <c r="O5455" s="5" t="s">
        <v>1775</v>
      </c>
      <c r="P5455" s="5" t="s">
        <v>652</v>
      </c>
      <c r="Q5455" s="5" t="s">
        <v>1329</v>
      </c>
      <c r="S5455" s="5" t="s">
        <v>1797</v>
      </c>
      <c r="U5455" s="5" t="s">
        <v>1776</v>
      </c>
      <c r="V5455" s="7">
        <v>220</v>
      </c>
      <c r="W5455" s="7" t="s">
        <v>133</v>
      </c>
      <c r="X5455" s="5" t="s">
        <v>153</v>
      </c>
      <c r="Y5455" s="5" t="s">
        <v>152</v>
      </c>
      <c r="Z5455" s="5" t="s">
        <v>20</v>
      </c>
      <c r="AB5455" s="5" t="s">
        <v>105</v>
      </c>
      <c r="AC5455" s="5" t="s">
        <v>506</v>
      </c>
      <c r="AI5455" s="5" t="s">
        <v>225</v>
      </c>
      <c r="AJ5455" s="8" t="s">
        <v>777</v>
      </c>
      <c r="AK5455" s="8" t="s">
        <v>114</v>
      </c>
    </row>
    <row r="5456" spans="1:37" hidden="1" x14ac:dyDescent="0.2">
      <c r="A5456" s="4">
        <v>3419</v>
      </c>
      <c r="B5456" s="4">
        <v>26</v>
      </c>
      <c r="C5456" s="5" t="s">
        <v>1773</v>
      </c>
      <c r="D5456" s="5" t="s">
        <v>1774</v>
      </c>
      <c r="E5456" s="4">
        <v>2013</v>
      </c>
      <c r="F5456" s="5" t="s">
        <v>1350</v>
      </c>
      <c r="G5456" s="6">
        <v>15</v>
      </c>
      <c r="L5456" s="5" t="s">
        <v>1026</v>
      </c>
      <c r="M5456" s="5" t="s">
        <v>53</v>
      </c>
      <c r="N5456" s="5" t="s">
        <v>1775</v>
      </c>
      <c r="O5456" s="5" t="s">
        <v>1775</v>
      </c>
      <c r="P5456" s="5" t="s">
        <v>652</v>
      </c>
      <c r="Q5456" s="5" t="s">
        <v>1329</v>
      </c>
      <c r="S5456" s="5" t="s">
        <v>1797</v>
      </c>
      <c r="U5456" s="5" t="s">
        <v>1776</v>
      </c>
      <c r="V5456" s="7">
        <v>220</v>
      </c>
      <c r="W5456" s="7" t="s">
        <v>133</v>
      </c>
      <c r="X5456" s="5" t="s">
        <v>153</v>
      </c>
      <c r="Y5456" s="5" t="s">
        <v>152</v>
      </c>
      <c r="Z5456" s="5" t="s">
        <v>20</v>
      </c>
      <c r="AB5456" s="5" t="s">
        <v>105</v>
      </c>
      <c r="AC5456" s="5" t="s">
        <v>506</v>
      </c>
      <c r="AI5456" s="5" t="s">
        <v>225</v>
      </c>
      <c r="AJ5456" s="8" t="s">
        <v>777</v>
      </c>
      <c r="AK5456" s="8" t="s">
        <v>114</v>
      </c>
    </row>
    <row r="5457" spans="1:37" hidden="1" x14ac:dyDescent="0.2">
      <c r="A5457" s="4">
        <v>3419</v>
      </c>
      <c r="B5457" s="4">
        <v>27</v>
      </c>
      <c r="C5457" s="5" t="s">
        <v>1773</v>
      </c>
      <c r="D5457" s="5" t="s">
        <v>1774</v>
      </c>
      <c r="E5457" s="4">
        <v>2013</v>
      </c>
      <c r="F5457" s="5" t="s">
        <v>1350</v>
      </c>
      <c r="G5457" s="6">
        <v>17</v>
      </c>
      <c r="L5457" s="5" t="s">
        <v>1777</v>
      </c>
      <c r="M5457" s="5" t="s">
        <v>53</v>
      </c>
      <c r="N5457" s="5" t="s">
        <v>1775</v>
      </c>
      <c r="O5457" s="5" t="s">
        <v>1775</v>
      </c>
      <c r="P5457" s="5" t="s">
        <v>652</v>
      </c>
      <c r="Q5457" s="5" t="s">
        <v>1329</v>
      </c>
      <c r="S5457" s="5" t="s">
        <v>1797</v>
      </c>
      <c r="U5457" s="5" t="s">
        <v>1776</v>
      </c>
      <c r="V5457" s="7">
        <v>220</v>
      </c>
      <c r="W5457" s="7" t="s">
        <v>133</v>
      </c>
      <c r="X5457" s="5" t="s">
        <v>153</v>
      </c>
      <c r="Y5457" s="5" t="s">
        <v>152</v>
      </c>
      <c r="Z5457" s="5" t="s">
        <v>20</v>
      </c>
      <c r="AB5457" s="5" t="s">
        <v>105</v>
      </c>
      <c r="AC5457" s="5" t="s">
        <v>506</v>
      </c>
      <c r="AI5457" s="5" t="s">
        <v>225</v>
      </c>
      <c r="AJ5457" s="8" t="s">
        <v>777</v>
      </c>
      <c r="AK5457" s="8" t="s">
        <v>114</v>
      </c>
    </row>
    <row r="5458" spans="1:37" hidden="1" x14ac:dyDescent="0.2">
      <c r="A5458" s="4">
        <v>3419</v>
      </c>
      <c r="B5458" s="4">
        <v>28</v>
      </c>
      <c r="C5458" s="5" t="s">
        <v>1773</v>
      </c>
      <c r="D5458" s="5" t="s">
        <v>1774</v>
      </c>
      <c r="E5458" s="4">
        <v>2013</v>
      </c>
      <c r="F5458" s="5" t="s">
        <v>1350</v>
      </c>
      <c r="G5458" s="6">
        <v>2</v>
      </c>
      <c r="L5458" s="5" t="s">
        <v>1778</v>
      </c>
      <c r="M5458" s="5" t="s">
        <v>53</v>
      </c>
      <c r="N5458" s="5" t="s">
        <v>1775</v>
      </c>
      <c r="O5458" s="5" t="s">
        <v>1775</v>
      </c>
      <c r="P5458" s="5" t="s">
        <v>652</v>
      </c>
      <c r="Q5458" s="5" t="s">
        <v>1329</v>
      </c>
      <c r="S5458" s="5" t="s">
        <v>1797</v>
      </c>
      <c r="U5458" s="5" t="s">
        <v>1776</v>
      </c>
      <c r="V5458" s="7">
        <v>220</v>
      </c>
      <c r="W5458" s="7" t="s">
        <v>133</v>
      </c>
      <c r="X5458" s="5" t="s">
        <v>153</v>
      </c>
      <c r="Y5458" s="5" t="s">
        <v>152</v>
      </c>
      <c r="Z5458" s="5" t="s">
        <v>20</v>
      </c>
      <c r="AB5458" s="5" t="s">
        <v>105</v>
      </c>
      <c r="AC5458" s="5" t="s">
        <v>506</v>
      </c>
      <c r="AI5458" s="5" t="s">
        <v>225</v>
      </c>
      <c r="AJ5458" s="8" t="s">
        <v>777</v>
      </c>
      <c r="AK5458" s="8" t="s">
        <v>114</v>
      </c>
    </row>
    <row r="5459" spans="1:37" hidden="1" x14ac:dyDescent="0.2">
      <c r="A5459" s="4">
        <v>3419</v>
      </c>
      <c r="B5459" s="4">
        <v>29</v>
      </c>
      <c r="C5459" s="5" t="s">
        <v>1773</v>
      </c>
      <c r="D5459" s="5" t="s">
        <v>1774</v>
      </c>
      <c r="E5459" s="4">
        <v>2013</v>
      </c>
      <c r="F5459" s="5" t="s">
        <v>1350</v>
      </c>
      <c r="G5459" s="6">
        <v>6</v>
      </c>
      <c r="L5459" s="5" t="s">
        <v>1779</v>
      </c>
      <c r="M5459" s="5" t="s">
        <v>53</v>
      </c>
      <c r="N5459" s="5" t="s">
        <v>1775</v>
      </c>
      <c r="O5459" s="5" t="s">
        <v>1775</v>
      </c>
      <c r="P5459" s="5" t="s">
        <v>652</v>
      </c>
      <c r="Q5459" s="5" t="s">
        <v>1329</v>
      </c>
      <c r="S5459" s="5" t="s">
        <v>1797</v>
      </c>
      <c r="U5459" s="5" t="s">
        <v>1776</v>
      </c>
      <c r="V5459" s="7">
        <v>220</v>
      </c>
      <c r="W5459" s="7" t="s">
        <v>133</v>
      </c>
      <c r="X5459" s="5" t="s">
        <v>153</v>
      </c>
      <c r="Y5459" s="5" t="s">
        <v>152</v>
      </c>
      <c r="Z5459" s="5" t="s">
        <v>20</v>
      </c>
      <c r="AB5459" s="5" t="s">
        <v>105</v>
      </c>
      <c r="AC5459" s="5" t="s">
        <v>506</v>
      </c>
      <c r="AI5459" s="5" t="s">
        <v>225</v>
      </c>
      <c r="AJ5459" s="8" t="s">
        <v>777</v>
      </c>
      <c r="AK5459" s="8" t="s">
        <v>114</v>
      </c>
    </row>
    <row r="5460" spans="1:37" hidden="1" x14ac:dyDescent="0.2">
      <c r="A5460" s="4">
        <v>3419</v>
      </c>
      <c r="B5460" s="4">
        <v>30</v>
      </c>
      <c r="C5460" s="5" t="s">
        <v>1773</v>
      </c>
      <c r="D5460" s="5" t="s">
        <v>1774</v>
      </c>
      <c r="E5460" s="4">
        <v>2013</v>
      </c>
      <c r="F5460" s="5" t="s">
        <v>1350</v>
      </c>
      <c r="G5460" s="6">
        <v>3</v>
      </c>
      <c r="L5460" s="5" t="s">
        <v>1780</v>
      </c>
      <c r="M5460" s="5" t="s">
        <v>53</v>
      </c>
      <c r="N5460" s="5" t="s">
        <v>1775</v>
      </c>
      <c r="O5460" s="5" t="s">
        <v>1775</v>
      </c>
      <c r="P5460" s="5" t="s">
        <v>652</v>
      </c>
      <c r="Q5460" s="5" t="s">
        <v>1329</v>
      </c>
      <c r="S5460" s="5" t="s">
        <v>1797</v>
      </c>
      <c r="U5460" s="5" t="s">
        <v>1776</v>
      </c>
      <c r="V5460" s="7">
        <v>220</v>
      </c>
      <c r="W5460" s="7" t="s">
        <v>133</v>
      </c>
      <c r="X5460" s="5" t="s">
        <v>153</v>
      </c>
      <c r="Y5460" s="5" t="s">
        <v>152</v>
      </c>
      <c r="Z5460" s="5" t="s">
        <v>20</v>
      </c>
      <c r="AB5460" s="5" t="s">
        <v>105</v>
      </c>
      <c r="AC5460" s="5" t="s">
        <v>506</v>
      </c>
      <c r="AI5460" s="5" t="s">
        <v>225</v>
      </c>
      <c r="AJ5460" s="8" t="s">
        <v>777</v>
      </c>
      <c r="AK5460" s="8" t="s">
        <v>114</v>
      </c>
    </row>
    <row r="5461" spans="1:37" hidden="1" x14ac:dyDescent="0.2">
      <c r="A5461" s="4">
        <v>3419</v>
      </c>
      <c r="B5461" s="4">
        <v>31</v>
      </c>
      <c r="C5461" s="5" t="s">
        <v>1773</v>
      </c>
      <c r="D5461" s="5" t="s">
        <v>1774</v>
      </c>
      <c r="E5461" s="4">
        <v>2013</v>
      </c>
      <c r="F5461" s="5" t="s">
        <v>1350</v>
      </c>
      <c r="G5461" s="6">
        <v>0</v>
      </c>
      <c r="L5461" s="5" t="s">
        <v>89</v>
      </c>
      <c r="M5461" s="5" t="s">
        <v>53</v>
      </c>
      <c r="N5461" s="5" t="s">
        <v>1775</v>
      </c>
      <c r="O5461" s="5" t="s">
        <v>1775</v>
      </c>
      <c r="P5461" s="5" t="s">
        <v>652</v>
      </c>
      <c r="Q5461" s="5" t="s">
        <v>1329</v>
      </c>
      <c r="S5461" s="5" t="s">
        <v>1797</v>
      </c>
      <c r="U5461" s="5" t="s">
        <v>1776</v>
      </c>
      <c r="V5461" s="7">
        <v>220</v>
      </c>
      <c r="W5461" s="7" t="s">
        <v>133</v>
      </c>
      <c r="X5461" s="5" t="s">
        <v>153</v>
      </c>
      <c r="Y5461" s="5" t="s">
        <v>152</v>
      </c>
      <c r="Z5461" s="5" t="s">
        <v>20</v>
      </c>
      <c r="AB5461" s="5" t="s">
        <v>105</v>
      </c>
      <c r="AC5461" s="5" t="s">
        <v>506</v>
      </c>
      <c r="AI5461" s="5" t="s">
        <v>225</v>
      </c>
      <c r="AJ5461" s="8" t="s">
        <v>777</v>
      </c>
      <c r="AK5461" s="8" t="s">
        <v>114</v>
      </c>
    </row>
    <row r="5462" spans="1:37" hidden="1" x14ac:dyDescent="0.2">
      <c r="A5462" s="4">
        <v>3419</v>
      </c>
      <c r="B5462" s="4">
        <v>32</v>
      </c>
      <c r="C5462" s="5" t="s">
        <v>1773</v>
      </c>
      <c r="D5462" s="5" t="s">
        <v>1774</v>
      </c>
      <c r="E5462" s="4">
        <v>2013</v>
      </c>
      <c r="F5462" s="5" t="s">
        <v>1350</v>
      </c>
      <c r="G5462" s="6">
        <v>4</v>
      </c>
      <c r="L5462" s="5" t="s">
        <v>1026</v>
      </c>
      <c r="M5462" s="5" t="s">
        <v>57</v>
      </c>
      <c r="N5462" s="5" t="s">
        <v>1775</v>
      </c>
      <c r="O5462" s="5" t="s">
        <v>1775</v>
      </c>
      <c r="P5462" s="5" t="s">
        <v>652</v>
      </c>
      <c r="Q5462" s="5" t="s">
        <v>1329</v>
      </c>
      <c r="S5462" s="5" t="s">
        <v>1797</v>
      </c>
      <c r="U5462" s="5" t="s">
        <v>1776</v>
      </c>
      <c r="V5462" s="7">
        <v>220</v>
      </c>
      <c r="W5462" s="7" t="s">
        <v>133</v>
      </c>
      <c r="X5462" s="5" t="s">
        <v>153</v>
      </c>
      <c r="Y5462" s="5" t="s">
        <v>152</v>
      </c>
      <c r="Z5462" s="5" t="s">
        <v>20</v>
      </c>
      <c r="AB5462" s="5" t="s">
        <v>105</v>
      </c>
      <c r="AC5462" s="5" t="s">
        <v>506</v>
      </c>
      <c r="AI5462" s="5" t="s">
        <v>225</v>
      </c>
      <c r="AJ5462" s="8" t="s">
        <v>777</v>
      </c>
      <c r="AK5462" s="8" t="s">
        <v>114</v>
      </c>
    </row>
    <row r="5463" spans="1:37" hidden="1" x14ac:dyDescent="0.2">
      <c r="A5463" s="4">
        <v>3419</v>
      </c>
      <c r="B5463" s="4">
        <v>33</v>
      </c>
      <c r="C5463" s="5" t="s">
        <v>1773</v>
      </c>
      <c r="D5463" s="5" t="s">
        <v>1774</v>
      </c>
      <c r="E5463" s="4">
        <v>2013</v>
      </c>
      <c r="F5463" s="5" t="s">
        <v>1350</v>
      </c>
      <c r="G5463" s="6">
        <v>13</v>
      </c>
      <c r="L5463" s="5" t="s">
        <v>1777</v>
      </c>
      <c r="M5463" s="5" t="s">
        <v>57</v>
      </c>
      <c r="N5463" s="5" t="s">
        <v>1775</v>
      </c>
      <c r="O5463" s="5" t="s">
        <v>1775</v>
      </c>
      <c r="P5463" s="5" t="s">
        <v>652</v>
      </c>
      <c r="Q5463" s="5" t="s">
        <v>1329</v>
      </c>
      <c r="S5463" s="5" t="s">
        <v>1797</v>
      </c>
      <c r="U5463" s="5" t="s">
        <v>1776</v>
      </c>
      <c r="V5463" s="7">
        <v>220</v>
      </c>
      <c r="W5463" s="7" t="s">
        <v>133</v>
      </c>
      <c r="X5463" s="5" t="s">
        <v>153</v>
      </c>
      <c r="Y5463" s="5" t="s">
        <v>152</v>
      </c>
      <c r="Z5463" s="5" t="s">
        <v>20</v>
      </c>
      <c r="AB5463" s="5" t="s">
        <v>105</v>
      </c>
      <c r="AC5463" s="5" t="s">
        <v>506</v>
      </c>
      <c r="AI5463" s="5" t="s">
        <v>225</v>
      </c>
      <c r="AJ5463" s="8" t="s">
        <v>777</v>
      </c>
      <c r="AK5463" s="8" t="s">
        <v>114</v>
      </c>
    </row>
    <row r="5464" spans="1:37" hidden="1" x14ac:dyDescent="0.2">
      <c r="A5464" s="4">
        <v>3419</v>
      </c>
      <c r="B5464" s="4">
        <v>34</v>
      </c>
      <c r="C5464" s="5" t="s">
        <v>1773</v>
      </c>
      <c r="D5464" s="5" t="s">
        <v>1774</v>
      </c>
      <c r="E5464" s="4">
        <v>2013</v>
      </c>
      <c r="F5464" s="5" t="s">
        <v>1350</v>
      </c>
      <c r="G5464" s="6">
        <v>5</v>
      </c>
      <c r="L5464" s="5" t="s">
        <v>1778</v>
      </c>
      <c r="M5464" s="5" t="s">
        <v>57</v>
      </c>
      <c r="N5464" s="5" t="s">
        <v>1775</v>
      </c>
      <c r="O5464" s="5" t="s">
        <v>1775</v>
      </c>
      <c r="P5464" s="5" t="s">
        <v>652</v>
      </c>
      <c r="Q5464" s="5" t="s">
        <v>1329</v>
      </c>
      <c r="S5464" s="5" t="s">
        <v>1797</v>
      </c>
      <c r="U5464" s="5" t="s">
        <v>1776</v>
      </c>
      <c r="V5464" s="7">
        <v>220</v>
      </c>
      <c r="W5464" s="7" t="s">
        <v>133</v>
      </c>
      <c r="X5464" s="5" t="s">
        <v>153</v>
      </c>
      <c r="Y5464" s="5" t="s">
        <v>152</v>
      </c>
      <c r="Z5464" s="5" t="s">
        <v>20</v>
      </c>
      <c r="AB5464" s="5" t="s">
        <v>105</v>
      </c>
      <c r="AC5464" s="5" t="s">
        <v>506</v>
      </c>
      <c r="AI5464" s="5" t="s">
        <v>225</v>
      </c>
      <c r="AJ5464" s="8" t="s">
        <v>777</v>
      </c>
      <c r="AK5464" s="8" t="s">
        <v>114</v>
      </c>
    </row>
    <row r="5465" spans="1:37" hidden="1" x14ac:dyDescent="0.2">
      <c r="A5465" s="4">
        <v>3419</v>
      </c>
      <c r="B5465" s="4">
        <v>35</v>
      </c>
      <c r="C5465" s="5" t="s">
        <v>1773</v>
      </c>
      <c r="D5465" s="5" t="s">
        <v>1774</v>
      </c>
      <c r="E5465" s="4">
        <v>2013</v>
      </c>
      <c r="F5465" s="5" t="s">
        <v>1350</v>
      </c>
      <c r="G5465" s="6">
        <v>3</v>
      </c>
      <c r="L5465" s="5" t="s">
        <v>1779</v>
      </c>
      <c r="M5465" s="5" t="s">
        <v>57</v>
      </c>
      <c r="N5465" s="5" t="s">
        <v>1775</v>
      </c>
      <c r="O5465" s="5" t="s">
        <v>1775</v>
      </c>
      <c r="P5465" s="5" t="s">
        <v>652</v>
      </c>
      <c r="Q5465" s="5" t="s">
        <v>1329</v>
      </c>
      <c r="S5465" s="5" t="s">
        <v>1797</v>
      </c>
      <c r="U5465" s="5" t="s">
        <v>1776</v>
      </c>
      <c r="V5465" s="7">
        <v>220</v>
      </c>
      <c r="W5465" s="7" t="s">
        <v>133</v>
      </c>
      <c r="X5465" s="5" t="s">
        <v>153</v>
      </c>
      <c r="Y5465" s="5" t="s">
        <v>152</v>
      </c>
      <c r="Z5465" s="5" t="s">
        <v>20</v>
      </c>
      <c r="AB5465" s="5" t="s">
        <v>105</v>
      </c>
      <c r="AC5465" s="5" t="s">
        <v>506</v>
      </c>
      <c r="AI5465" s="5" t="s">
        <v>225</v>
      </c>
      <c r="AJ5465" s="8" t="s">
        <v>777</v>
      </c>
      <c r="AK5465" s="8" t="s">
        <v>114</v>
      </c>
    </row>
    <row r="5466" spans="1:37" hidden="1" x14ac:dyDescent="0.2">
      <c r="A5466" s="4">
        <v>3419</v>
      </c>
      <c r="B5466" s="4">
        <v>36</v>
      </c>
      <c r="C5466" s="5" t="s">
        <v>1773</v>
      </c>
      <c r="D5466" s="5" t="s">
        <v>1774</v>
      </c>
      <c r="E5466" s="4">
        <v>2013</v>
      </c>
      <c r="F5466" s="5" t="s">
        <v>1350</v>
      </c>
      <c r="G5466" s="6">
        <v>5</v>
      </c>
      <c r="L5466" s="5" t="s">
        <v>1780</v>
      </c>
      <c r="M5466" s="5" t="s">
        <v>57</v>
      </c>
      <c r="N5466" s="5" t="s">
        <v>1775</v>
      </c>
      <c r="O5466" s="5" t="s">
        <v>1775</v>
      </c>
      <c r="P5466" s="5" t="s">
        <v>652</v>
      </c>
      <c r="Q5466" s="5" t="s">
        <v>1329</v>
      </c>
      <c r="S5466" s="5" t="s">
        <v>1797</v>
      </c>
      <c r="U5466" s="5" t="s">
        <v>1776</v>
      </c>
      <c r="V5466" s="7">
        <v>220</v>
      </c>
      <c r="W5466" s="7" t="s">
        <v>133</v>
      </c>
      <c r="X5466" s="5" t="s">
        <v>153</v>
      </c>
      <c r="Y5466" s="5" t="s">
        <v>152</v>
      </c>
      <c r="Z5466" s="5" t="s">
        <v>20</v>
      </c>
      <c r="AB5466" s="5" t="s">
        <v>105</v>
      </c>
      <c r="AC5466" s="5" t="s">
        <v>506</v>
      </c>
      <c r="AI5466" s="5" t="s">
        <v>225</v>
      </c>
      <c r="AJ5466" s="8" t="s">
        <v>777</v>
      </c>
      <c r="AK5466" s="8" t="s">
        <v>114</v>
      </c>
    </row>
    <row r="5467" spans="1:37" hidden="1" x14ac:dyDescent="0.2">
      <c r="A5467" s="4">
        <v>3419</v>
      </c>
      <c r="B5467" s="4">
        <v>37</v>
      </c>
      <c r="C5467" s="5" t="s">
        <v>1773</v>
      </c>
      <c r="D5467" s="5" t="s">
        <v>1774</v>
      </c>
      <c r="E5467" s="4">
        <v>2013</v>
      </c>
      <c r="F5467" s="5" t="s">
        <v>1350</v>
      </c>
      <c r="G5467" s="6">
        <v>2</v>
      </c>
      <c r="L5467" s="5" t="s">
        <v>89</v>
      </c>
      <c r="M5467" s="5" t="s">
        <v>57</v>
      </c>
      <c r="N5467" s="5" t="s">
        <v>1775</v>
      </c>
      <c r="O5467" s="5" t="s">
        <v>1775</v>
      </c>
      <c r="P5467" s="5" t="s">
        <v>652</v>
      </c>
      <c r="Q5467" s="5" t="s">
        <v>1329</v>
      </c>
      <c r="S5467" s="5" t="s">
        <v>1797</v>
      </c>
      <c r="U5467" s="5" t="s">
        <v>1776</v>
      </c>
      <c r="V5467" s="7">
        <v>220</v>
      </c>
      <c r="W5467" s="7" t="s">
        <v>133</v>
      </c>
      <c r="X5467" s="5" t="s">
        <v>153</v>
      </c>
      <c r="Y5467" s="5" t="s">
        <v>152</v>
      </c>
      <c r="Z5467" s="5" t="s">
        <v>20</v>
      </c>
      <c r="AB5467" s="5" t="s">
        <v>105</v>
      </c>
      <c r="AC5467" s="5" t="s">
        <v>506</v>
      </c>
      <c r="AI5467" s="5" t="s">
        <v>225</v>
      </c>
      <c r="AJ5467" s="8" t="s">
        <v>777</v>
      </c>
      <c r="AK5467" s="8" t="s">
        <v>114</v>
      </c>
    </row>
    <row r="5468" spans="1:37" hidden="1" x14ac:dyDescent="0.2">
      <c r="A5468" s="4">
        <v>3419</v>
      </c>
      <c r="B5468" s="4">
        <v>38</v>
      </c>
      <c r="C5468" s="5" t="s">
        <v>1773</v>
      </c>
      <c r="D5468" s="5" t="s">
        <v>1774</v>
      </c>
      <c r="E5468" s="4">
        <v>2013</v>
      </c>
      <c r="F5468" s="5" t="s">
        <v>85</v>
      </c>
      <c r="G5468" s="6">
        <v>408</v>
      </c>
      <c r="H5468" s="7">
        <v>408</v>
      </c>
      <c r="N5468" s="5" t="s">
        <v>322</v>
      </c>
      <c r="O5468" s="5" t="s">
        <v>1775</v>
      </c>
      <c r="P5468" s="5" t="s">
        <v>652</v>
      </c>
      <c r="Q5468" s="5" t="s">
        <v>1329</v>
      </c>
      <c r="S5468" s="5" t="s">
        <v>1797</v>
      </c>
      <c r="U5468" s="5" t="s">
        <v>1776</v>
      </c>
      <c r="V5468" s="7">
        <v>220</v>
      </c>
      <c r="W5468" s="7" t="s">
        <v>133</v>
      </c>
      <c r="X5468" s="5" t="s">
        <v>153</v>
      </c>
      <c r="Y5468" s="5" t="s">
        <v>152</v>
      </c>
      <c r="Z5468" s="5" t="s">
        <v>20</v>
      </c>
      <c r="AB5468" s="5" t="s">
        <v>105</v>
      </c>
      <c r="AC5468" s="5" t="s">
        <v>506</v>
      </c>
      <c r="AI5468" s="5" t="s">
        <v>225</v>
      </c>
      <c r="AJ5468" s="8" t="s">
        <v>777</v>
      </c>
      <c r="AK5468" s="8" t="s">
        <v>114</v>
      </c>
    </row>
    <row r="5469" spans="1:37" hidden="1" x14ac:dyDescent="0.2">
      <c r="A5469" s="4">
        <v>3419</v>
      </c>
      <c r="B5469" s="4">
        <v>39</v>
      </c>
      <c r="C5469" s="5" t="s">
        <v>1773</v>
      </c>
      <c r="D5469" s="5" t="s">
        <v>1774</v>
      </c>
      <c r="E5469" s="4">
        <v>2013</v>
      </c>
      <c r="F5469" s="5" t="s">
        <v>85</v>
      </c>
      <c r="G5469" s="6">
        <v>477</v>
      </c>
      <c r="H5469" s="7">
        <v>477</v>
      </c>
      <c r="N5469" s="5" t="s">
        <v>1781</v>
      </c>
      <c r="O5469" s="5" t="s">
        <v>1775</v>
      </c>
      <c r="P5469" s="5" t="s">
        <v>652</v>
      </c>
      <c r="Q5469" s="5" t="s">
        <v>1329</v>
      </c>
      <c r="S5469" s="5" t="s">
        <v>1797</v>
      </c>
      <c r="U5469" s="5" t="s">
        <v>1776</v>
      </c>
      <c r="V5469" s="7">
        <v>220</v>
      </c>
      <c r="W5469" s="7" t="s">
        <v>133</v>
      </c>
      <c r="X5469" s="5" t="s">
        <v>153</v>
      </c>
      <c r="Y5469" s="5" t="s">
        <v>152</v>
      </c>
      <c r="Z5469" s="5" t="s">
        <v>20</v>
      </c>
      <c r="AB5469" s="5" t="s">
        <v>105</v>
      </c>
      <c r="AC5469" s="5" t="s">
        <v>506</v>
      </c>
      <c r="AI5469" s="5" t="s">
        <v>225</v>
      </c>
      <c r="AJ5469" s="8" t="s">
        <v>777</v>
      </c>
      <c r="AK5469" s="8" t="s">
        <v>114</v>
      </c>
    </row>
    <row r="5470" spans="1:37" hidden="1" x14ac:dyDescent="0.2">
      <c r="A5470" s="4">
        <v>3419</v>
      </c>
      <c r="B5470" s="4">
        <v>40</v>
      </c>
      <c r="C5470" s="5" t="s">
        <v>1773</v>
      </c>
      <c r="D5470" s="5" t="s">
        <v>1774</v>
      </c>
      <c r="E5470" s="4">
        <v>2013</v>
      </c>
      <c r="F5470" s="5" t="s">
        <v>85</v>
      </c>
      <c r="G5470" s="6">
        <v>446</v>
      </c>
      <c r="H5470" s="7">
        <v>446</v>
      </c>
      <c r="N5470" s="5" t="s">
        <v>96</v>
      </c>
      <c r="O5470" s="5" t="s">
        <v>1775</v>
      </c>
      <c r="P5470" s="5" t="s">
        <v>652</v>
      </c>
      <c r="Q5470" s="5" t="s">
        <v>1329</v>
      </c>
      <c r="S5470" s="5" t="s">
        <v>1797</v>
      </c>
      <c r="U5470" s="5" t="s">
        <v>1776</v>
      </c>
      <c r="V5470" s="7">
        <v>220</v>
      </c>
      <c r="W5470" s="7" t="s">
        <v>133</v>
      </c>
      <c r="X5470" s="5" t="s">
        <v>153</v>
      </c>
      <c r="Y5470" s="5" t="s">
        <v>152</v>
      </c>
      <c r="Z5470" s="5" t="s">
        <v>20</v>
      </c>
      <c r="AB5470" s="5" t="s">
        <v>105</v>
      </c>
      <c r="AC5470" s="5" t="s">
        <v>506</v>
      </c>
      <c r="AI5470" s="5" t="s">
        <v>225</v>
      </c>
      <c r="AJ5470" s="8" t="s">
        <v>777</v>
      </c>
      <c r="AK5470" s="8" t="s">
        <v>114</v>
      </c>
    </row>
    <row r="5471" spans="1:37" hidden="1" x14ac:dyDescent="0.2">
      <c r="A5471" s="4">
        <v>3419</v>
      </c>
      <c r="B5471" s="4">
        <v>41</v>
      </c>
      <c r="C5471" s="5" t="s">
        <v>1773</v>
      </c>
      <c r="D5471" s="5" t="s">
        <v>1774</v>
      </c>
      <c r="E5471" s="4">
        <v>2013</v>
      </c>
      <c r="F5471" s="5" t="s">
        <v>85</v>
      </c>
      <c r="G5471" s="6">
        <v>488</v>
      </c>
      <c r="H5471" s="7">
        <v>488</v>
      </c>
      <c r="N5471" s="5" t="s">
        <v>317</v>
      </c>
      <c r="O5471" s="5" t="s">
        <v>1775</v>
      </c>
      <c r="P5471" s="5" t="s">
        <v>652</v>
      </c>
      <c r="Q5471" s="5" t="s">
        <v>1329</v>
      </c>
      <c r="S5471" s="5" t="s">
        <v>1797</v>
      </c>
      <c r="U5471" s="5" t="s">
        <v>1776</v>
      </c>
      <c r="V5471" s="7">
        <v>220</v>
      </c>
      <c r="W5471" s="7" t="s">
        <v>133</v>
      </c>
      <c r="X5471" s="5" t="s">
        <v>153</v>
      </c>
      <c r="Y5471" s="5" t="s">
        <v>152</v>
      </c>
      <c r="Z5471" s="5" t="s">
        <v>20</v>
      </c>
      <c r="AB5471" s="5" t="s">
        <v>105</v>
      </c>
      <c r="AC5471" s="5" t="s">
        <v>506</v>
      </c>
      <c r="AI5471" s="5" t="s">
        <v>225</v>
      </c>
      <c r="AJ5471" s="8" t="s">
        <v>777</v>
      </c>
      <c r="AK5471" s="8" t="s">
        <v>114</v>
      </c>
    </row>
    <row r="5472" spans="1:37" hidden="1" x14ac:dyDescent="0.2">
      <c r="A5472" s="4">
        <v>3419</v>
      </c>
      <c r="B5472" s="4">
        <v>42</v>
      </c>
      <c r="C5472" s="5" t="s">
        <v>1773</v>
      </c>
      <c r="D5472" s="5" t="s">
        <v>1774</v>
      </c>
      <c r="E5472" s="4">
        <v>2013</v>
      </c>
      <c r="F5472" s="5" t="s">
        <v>85</v>
      </c>
      <c r="G5472" s="6">
        <v>477</v>
      </c>
      <c r="H5472" s="7">
        <v>477</v>
      </c>
      <c r="N5472" s="5" t="s">
        <v>360</v>
      </c>
      <c r="O5472" s="5" t="s">
        <v>1775</v>
      </c>
      <c r="P5472" s="5" t="s">
        <v>652</v>
      </c>
      <c r="Q5472" s="5" t="s">
        <v>1329</v>
      </c>
      <c r="S5472" s="5" t="s">
        <v>1797</v>
      </c>
      <c r="U5472" s="5" t="s">
        <v>1776</v>
      </c>
      <c r="V5472" s="7">
        <v>220</v>
      </c>
      <c r="W5472" s="7" t="s">
        <v>133</v>
      </c>
      <c r="X5472" s="5" t="s">
        <v>153</v>
      </c>
      <c r="Y5472" s="5" t="s">
        <v>152</v>
      </c>
      <c r="Z5472" s="5" t="s">
        <v>20</v>
      </c>
      <c r="AB5472" s="5" t="s">
        <v>105</v>
      </c>
      <c r="AC5472" s="5" t="s">
        <v>506</v>
      </c>
      <c r="AI5472" s="5" t="s">
        <v>225</v>
      </c>
      <c r="AJ5472" s="8" t="s">
        <v>777</v>
      </c>
      <c r="AK5472" s="8" t="s">
        <v>114</v>
      </c>
    </row>
    <row r="5473" spans="1:37" hidden="1" x14ac:dyDescent="0.2">
      <c r="A5473" s="4">
        <v>3419</v>
      </c>
      <c r="B5473" s="4">
        <v>43</v>
      </c>
      <c r="C5473" s="5" t="s">
        <v>1773</v>
      </c>
      <c r="D5473" s="5" t="s">
        <v>1774</v>
      </c>
      <c r="E5473" s="4">
        <v>2013</v>
      </c>
      <c r="F5473" s="5" t="s">
        <v>85</v>
      </c>
      <c r="G5473" s="6">
        <v>498</v>
      </c>
      <c r="H5473" s="7">
        <v>498</v>
      </c>
      <c r="N5473" s="5" t="s">
        <v>1782</v>
      </c>
      <c r="O5473" s="5" t="s">
        <v>1775</v>
      </c>
      <c r="P5473" s="5" t="s">
        <v>652</v>
      </c>
      <c r="Q5473" s="5" t="s">
        <v>1329</v>
      </c>
      <c r="S5473" s="5" t="s">
        <v>1797</v>
      </c>
      <c r="U5473" s="5" t="s">
        <v>1776</v>
      </c>
      <c r="V5473" s="7">
        <v>220</v>
      </c>
      <c r="W5473" s="7" t="s">
        <v>133</v>
      </c>
      <c r="X5473" s="5" t="s">
        <v>153</v>
      </c>
      <c r="Y5473" s="5" t="s">
        <v>152</v>
      </c>
      <c r="Z5473" s="5" t="s">
        <v>20</v>
      </c>
      <c r="AB5473" s="5" t="s">
        <v>105</v>
      </c>
      <c r="AC5473" s="5" t="s">
        <v>506</v>
      </c>
      <c r="AI5473" s="5" t="s">
        <v>225</v>
      </c>
      <c r="AJ5473" s="8" t="s">
        <v>777</v>
      </c>
      <c r="AK5473" s="8" t="s">
        <v>114</v>
      </c>
    </row>
    <row r="5474" spans="1:37" hidden="1" x14ac:dyDescent="0.2">
      <c r="A5474" s="4">
        <v>3419</v>
      </c>
      <c r="B5474" s="4">
        <v>44</v>
      </c>
      <c r="C5474" s="5" t="s">
        <v>1773</v>
      </c>
      <c r="D5474" s="5" t="s">
        <v>1774</v>
      </c>
      <c r="E5474" s="4">
        <v>2013</v>
      </c>
      <c r="F5474" s="5" t="s">
        <v>85</v>
      </c>
      <c r="G5474" s="6">
        <v>547</v>
      </c>
      <c r="H5474" s="7">
        <v>547</v>
      </c>
      <c r="N5474" s="5" t="s">
        <v>335</v>
      </c>
      <c r="O5474" s="5" t="s">
        <v>1775</v>
      </c>
      <c r="P5474" s="5" t="s">
        <v>652</v>
      </c>
      <c r="Q5474" s="5" t="s">
        <v>1329</v>
      </c>
      <c r="S5474" s="5" t="s">
        <v>1797</v>
      </c>
      <c r="U5474" s="5" t="s">
        <v>1776</v>
      </c>
      <c r="V5474" s="7">
        <v>220</v>
      </c>
      <c r="W5474" s="7" t="s">
        <v>133</v>
      </c>
      <c r="X5474" s="5" t="s">
        <v>153</v>
      </c>
      <c r="Y5474" s="5" t="s">
        <v>152</v>
      </c>
      <c r="Z5474" s="5" t="s">
        <v>20</v>
      </c>
      <c r="AB5474" s="5" t="s">
        <v>105</v>
      </c>
      <c r="AC5474" s="5" t="s">
        <v>506</v>
      </c>
      <c r="AI5474" s="5" t="s">
        <v>225</v>
      </c>
      <c r="AJ5474" s="8" t="s">
        <v>777</v>
      </c>
      <c r="AK5474" s="8" t="s">
        <v>114</v>
      </c>
    </row>
    <row r="5475" spans="1:37" hidden="1" x14ac:dyDescent="0.2">
      <c r="A5475" s="4">
        <v>3419</v>
      </c>
      <c r="B5475" s="4">
        <v>45</v>
      </c>
      <c r="C5475" s="5" t="s">
        <v>1773</v>
      </c>
      <c r="D5475" s="5" t="s">
        <v>1774</v>
      </c>
      <c r="E5475" s="4">
        <v>2013</v>
      </c>
      <c r="F5475" s="5" t="s">
        <v>85</v>
      </c>
      <c r="G5475" s="6">
        <v>558</v>
      </c>
      <c r="H5475" s="7">
        <v>558</v>
      </c>
      <c r="N5475" s="5" t="s">
        <v>1783</v>
      </c>
      <c r="O5475" s="5" t="s">
        <v>1775</v>
      </c>
      <c r="P5475" s="5" t="s">
        <v>652</v>
      </c>
      <c r="Q5475" s="5" t="s">
        <v>1329</v>
      </c>
      <c r="S5475" s="5" t="s">
        <v>1797</v>
      </c>
      <c r="U5475" s="5" t="s">
        <v>1776</v>
      </c>
      <c r="V5475" s="7">
        <v>220</v>
      </c>
      <c r="W5475" s="7" t="s">
        <v>133</v>
      </c>
      <c r="X5475" s="5" t="s">
        <v>153</v>
      </c>
      <c r="Y5475" s="5" t="s">
        <v>152</v>
      </c>
      <c r="Z5475" s="5" t="s">
        <v>20</v>
      </c>
      <c r="AB5475" s="5" t="s">
        <v>105</v>
      </c>
      <c r="AC5475" s="5" t="s">
        <v>506</v>
      </c>
      <c r="AI5475" s="5" t="s">
        <v>225</v>
      </c>
      <c r="AJ5475" s="8" t="s">
        <v>777</v>
      </c>
      <c r="AK5475" s="8" t="s">
        <v>114</v>
      </c>
    </row>
    <row r="5476" spans="1:37" hidden="1" x14ac:dyDescent="0.2">
      <c r="A5476" s="4">
        <v>3419</v>
      </c>
      <c r="B5476" s="4">
        <v>46</v>
      </c>
      <c r="C5476" s="5" t="s">
        <v>1773</v>
      </c>
      <c r="D5476" s="5" t="s">
        <v>1774</v>
      </c>
      <c r="E5476" s="4">
        <v>2013</v>
      </c>
      <c r="F5476" s="5" t="s">
        <v>85</v>
      </c>
      <c r="G5476" s="6">
        <v>539</v>
      </c>
      <c r="H5476" s="7">
        <v>539</v>
      </c>
      <c r="N5476" s="5" t="s">
        <v>129</v>
      </c>
      <c r="O5476" s="5" t="s">
        <v>1775</v>
      </c>
      <c r="P5476" s="5" t="s">
        <v>652</v>
      </c>
      <c r="Q5476" s="5" t="s">
        <v>1329</v>
      </c>
      <c r="S5476" s="5" t="s">
        <v>1797</v>
      </c>
      <c r="U5476" s="5" t="s">
        <v>1776</v>
      </c>
      <c r="V5476" s="7">
        <v>220</v>
      </c>
      <c r="W5476" s="7" t="s">
        <v>133</v>
      </c>
      <c r="X5476" s="5" t="s">
        <v>153</v>
      </c>
      <c r="Y5476" s="5" t="s">
        <v>152</v>
      </c>
      <c r="Z5476" s="5" t="s">
        <v>20</v>
      </c>
      <c r="AB5476" s="5" t="s">
        <v>105</v>
      </c>
      <c r="AC5476" s="5" t="s">
        <v>506</v>
      </c>
      <c r="AI5476" s="5" t="s">
        <v>225</v>
      </c>
      <c r="AJ5476" s="8" t="s">
        <v>777</v>
      </c>
      <c r="AK5476" s="8" t="s">
        <v>114</v>
      </c>
    </row>
    <row r="5477" spans="1:37" hidden="1" x14ac:dyDescent="0.2">
      <c r="A5477" s="4">
        <v>3419</v>
      </c>
      <c r="B5477" s="4">
        <v>47</v>
      </c>
      <c r="C5477" s="5" t="s">
        <v>1773</v>
      </c>
      <c r="D5477" s="5" t="s">
        <v>1774</v>
      </c>
      <c r="E5477" s="4">
        <v>2013</v>
      </c>
      <c r="F5477" s="5" t="s">
        <v>85</v>
      </c>
      <c r="G5477" s="6">
        <v>543</v>
      </c>
      <c r="H5477" s="7">
        <v>543</v>
      </c>
      <c r="N5477" s="5" t="s">
        <v>1784</v>
      </c>
      <c r="O5477" s="5" t="s">
        <v>1775</v>
      </c>
      <c r="P5477" s="5" t="s">
        <v>652</v>
      </c>
      <c r="Q5477" s="5" t="s">
        <v>1329</v>
      </c>
      <c r="S5477" s="5" t="s">
        <v>1797</v>
      </c>
      <c r="U5477" s="5" t="s">
        <v>1776</v>
      </c>
      <c r="V5477" s="7">
        <v>220</v>
      </c>
      <c r="W5477" s="7" t="s">
        <v>133</v>
      </c>
      <c r="X5477" s="5" t="s">
        <v>153</v>
      </c>
      <c r="Y5477" s="5" t="s">
        <v>152</v>
      </c>
      <c r="Z5477" s="5" t="s">
        <v>20</v>
      </c>
      <c r="AB5477" s="5" t="s">
        <v>105</v>
      </c>
      <c r="AC5477" s="5" t="s">
        <v>506</v>
      </c>
      <c r="AI5477" s="5" t="s">
        <v>225</v>
      </c>
      <c r="AJ5477" s="8" t="s">
        <v>777</v>
      </c>
      <c r="AK5477" s="8" t="s">
        <v>114</v>
      </c>
    </row>
    <row r="5478" spans="1:37" hidden="1" x14ac:dyDescent="0.2">
      <c r="A5478" s="4">
        <v>3419</v>
      </c>
      <c r="B5478" s="4">
        <v>48</v>
      </c>
      <c r="C5478" s="5" t="s">
        <v>1773</v>
      </c>
      <c r="D5478" s="5" t="s">
        <v>1774</v>
      </c>
      <c r="E5478" s="4">
        <v>2013</v>
      </c>
      <c r="F5478" s="5" t="s">
        <v>85</v>
      </c>
      <c r="G5478" s="6">
        <v>547</v>
      </c>
      <c r="H5478" s="7">
        <v>547</v>
      </c>
      <c r="N5478" s="5" t="s">
        <v>1785</v>
      </c>
      <c r="O5478" s="5" t="s">
        <v>1775</v>
      </c>
      <c r="P5478" s="5" t="s">
        <v>652</v>
      </c>
      <c r="Q5478" s="5" t="s">
        <v>1329</v>
      </c>
      <c r="S5478" s="5" t="s">
        <v>1797</v>
      </c>
      <c r="U5478" s="5" t="s">
        <v>1776</v>
      </c>
      <c r="V5478" s="7">
        <v>220</v>
      </c>
      <c r="W5478" s="7" t="s">
        <v>133</v>
      </c>
      <c r="X5478" s="5" t="s">
        <v>153</v>
      </c>
      <c r="Y5478" s="5" t="s">
        <v>152</v>
      </c>
      <c r="Z5478" s="5" t="s">
        <v>20</v>
      </c>
      <c r="AB5478" s="5" t="s">
        <v>105</v>
      </c>
      <c r="AC5478" s="5" t="s">
        <v>506</v>
      </c>
      <c r="AI5478" s="5" t="s">
        <v>225</v>
      </c>
      <c r="AJ5478" s="8" t="s">
        <v>777</v>
      </c>
      <c r="AK5478" s="8" t="s">
        <v>114</v>
      </c>
    </row>
    <row r="5479" spans="1:37" hidden="1" x14ac:dyDescent="0.2">
      <c r="A5479" s="4">
        <v>3419</v>
      </c>
      <c r="B5479" s="4">
        <v>49</v>
      </c>
      <c r="C5479" s="5" t="s">
        <v>1773</v>
      </c>
      <c r="D5479" s="5" t="s">
        <v>1774</v>
      </c>
      <c r="E5479" s="4">
        <v>2013</v>
      </c>
      <c r="F5479" s="5" t="s">
        <v>85</v>
      </c>
      <c r="G5479" s="6">
        <v>530</v>
      </c>
      <c r="H5479" s="7">
        <v>530</v>
      </c>
      <c r="N5479" s="5" t="s">
        <v>1786</v>
      </c>
      <c r="O5479" s="5" t="s">
        <v>1775</v>
      </c>
      <c r="P5479" s="5" t="s">
        <v>652</v>
      </c>
      <c r="Q5479" s="5" t="s">
        <v>1329</v>
      </c>
      <c r="S5479" s="5" t="s">
        <v>1797</v>
      </c>
      <c r="U5479" s="5" t="s">
        <v>1776</v>
      </c>
      <c r="V5479" s="7">
        <v>220</v>
      </c>
      <c r="W5479" s="7" t="s">
        <v>133</v>
      </c>
      <c r="X5479" s="5" t="s">
        <v>153</v>
      </c>
      <c r="Y5479" s="5" t="s">
        <v>152</v>
      </c>
      <c r="Z5479" s="5" t="s">
        <v>20</v>
      </c>
      <c r="AB5479" s="5" t="s">
        <v>105</v>
      </c>
      <c r="AC5479" s="5" t="s">
        <v>506</v>
      </c>
      <c r="AI5479" s="5" t="s">
        <v>225</v>
      </c>
      <c r="AJ5479" s="8" t="s">
        <v>777</v>
      </c>
      <c r="AK5479" s="8" t="s">
        <v>114</v>
      </c>
    </row>
    <row r="5480" spans="1:37" hidden="1" x14ac:dyDescent="0.2">
      <c r="A5480" s="4">
        <v>3419</v>
      </c>
      <c r="B5480" s="4">
        <v>50</v>
      </c>
      <c r="C5480" s="5" t="s">
        <v>1773</v>
      </c>
      <c r="D5480" s="5" t="s">
        <v>1774</v>
      </c>
      <c r="E5480" s="4">
        <v>2013</v>
      </c>
      <c r="F5480" s="5" t="s">
        <v>85</v>
      </c>
      <c r="G5480" s="6">
        <v>473</v>
      </c>
      <c r="H5480" s="7">
        <v>473</v>
      </c>
      <c r="N5480" s="5" t="s">
        <v>1531</v>
      </c>
      <c r="O5480" s="5" t="s">
        <v>1775</v>
      </c>
      <c r="P5480" s="5" t="s">
        <v>652</v>
      </c>
      <c r="Q5480" s="5" t="s">
        <v>1329</v>
      </c>
      <c r="S5480" s="5" t="s">
        <v>1797</v>
      </c>
      <c r="U5480" s="5" t="s">
        <v>1776</v>
      </c>
      <c r="V5480" s="7">
        <v>220</v>
      </c>
      <c r="W5480" s="7" t="s">
        <v>133</v>
      </c>
      <c r="X5480" s="5" t="s">
        <v>153</v>
      </c>
      <c r="Y5480" s="5" t="s">
        <v>152</v>
      </c>
      <c r="Z5480" s="5" t="s">
        <v>20</v>
      </c>
      <c r="AB5480" s="5" t="s">
        <v>105</v>
      </c>
      <c r="AC5480" s="5" t="s">
        <v>506</v>
      </c>
      <c r="AI5480" s="5" t="s">
        <v>225</v>
      </c>
      <c r="AJ5480" s="8" t="s">
        <v>777</v>
      </c>
      <c r="AK5480" s="8" t="s">
        <v>114</v>
      </c>
    </row>
    <row r="5481" spans="1:37" hidden="1" x14ac:dyDescent="0.2">
      <c r="A5481" s="4">
        <v>3419</v>
      </c>
      <c r="B5481" s="4">
        <v>51</v>
      </c>
      <c r="C5481" s="5" t="s">
        <v>1773</v>
      </c>
      <c r="D5481" s="5" t="s">
        <v>1774</v>
      </c>
      <c r="E5481" s="4">
        <v>2013</v>
      </c>
      <c r="F5481" s="5" t="s">
        <v>85</v>
      </c>
      <c r="G5481" s="6">
        <v>415</v>
      </c>
      <c r="H5481" s="7">
        <v>415</v>
      </c>
      <c r="N5481" s="5" t="s">
        <v>1787</v>
      </c>
      <c r="O5481" s="5" t="s">
        <v>1775</v>
      </c>
      <c r="P5481" s="5" t="s">
        <v>652</v>
      </c>
      <c r="Q5481" s="5" t="s">
        <v>1329</v>
      </c>
      <c r="S5481" s="5" t="s">
        <v>1797</v>
      </c>
      <c r="U5481" s="5" t="s">
        <v>1776</v>
      </c>
      <c r="V5481" s="7">
        <v>220</v>
      </c>
      <c r="W5481" s="7" t="s">
        <v>133</v>
      </c>
      <c r="X5481" s="5" t="s">
        <v>153</v>
      </c>
      <c r="Y5481" s="5" t="s">
        <v>152</v>
      </c>
      <c r="Z5481" s="5" t="s">
        <v>20</v>
      </c>
      <c r="AB5481" s="5" t="s">
        <v>105</v>
      </c>
      <c r="AC5481" s="5" t="s">
        <v>506</v>
      </c>
      <c r="AI5481" s="5" t="s">
        <v>225</v>
      </c>
      <c r="AJ5481" s="8" t="s">
        <v>777</v>
      </c>
      <c r="AK5481" s="8" t="s">
        <v>114</v>
      </c>
    </row>
    <row r="5482" spans="1:37" hidden="1" x14ac:dyDescent="0.2">
      <c r="A5482" s="4">
        <v>3419</v>
      </c>
      <c r="B5482" s="4">
        <v>52</v>
      </c>
      <c r="C5482" s="5" t="s">
        <v>1773</v>
      </c>
      <c r="D5482" s="5" t="s">
        <v>1774</v>
      </c>
      <c r="E5482" s="4">
        <v>2013</v>
      </c>
      <c r="F5482" s="5" t="s">
        <v>1331</v>
      </c>
      <c r="G5482" s="6">
        <v>10</v>
      </c>
      <c r="H5482" s="7">
        <v>10</v>
      </c>
      <c r="N5482" s="5" t="s">
        <v>322</v>
      </c>
      <c r="O5482" s="5" t="s">
        <v>1775</v>
      </c>
      <c r="P5482" s="5" t="s">
        <v>652</v>
      </c>
      <c r="Q5482" s="5" t="s">
        <v>1329</v>
      </c>
      <c r="S5482" s="5" t="s">
        <v>1797</v>
      </c>
      <c r="U5482" s="5" t="s">
        <v>1776</v>
      </c>
      <c r="V5482" s="7">
        <v>220</v>
      </c>
      <c r="W5482" s="7" t="s">
        <v>133</v>
      </c>
      <c r="X5482" s="5" t="s">
        <v>153</v>
      </c>
      <c r="Y5482" s="5" t="s">
        <v>152</v>
      </c>
      <c r="Z5482" s="5" t="s">
        <v>20</v>
      </c>
      <c r="AB5482" s="5" t="s">
        <v>105</v>
      </c>
      <c r="AC5482" s="5" t="s">
        <v>506</v>
      </c>
      <c r="AI5482" s="5" t="s">
        <v>225</v>
      </c>
      <c r="AJ5482" s="8" t="s">
        <v>777</v>
      </c>
      <c r="AK5482" s="8" t="s">
        <v>114</v>
      </c>
    </row>
    <row r="5483" spans="1:37" hidden="1" x14ac:dyDescent="0.2">
      <c r="A5483" s="4">
        <v>3419</v>
      </c>
      <c r="B5483" s="4">
        <v>53</v>
      </c>
      <c r="C5483" s="5" t="s">
        <v>1773</v>
      </c>
      <c r="D5483" s="5" t="s">
        <v>1774</v>
      </c>
      <c r="E5483" s="4">
        <v>2013</v>
      </c>
      <c r="F5483" s="5" t="s">
        <v>1331</v>
      </c>
      <c r="G5483" s="6">
        <v>43</v>
      </c>
      <c r="H5483" s="7">
        <v>43</v>
      </c>
      <c r="N5483" s="5" t="s">
        <v>1781</v>
      </c>
      <c r="O5483" s="5" t="s">
        <v>1775</v>
      </c>
      <c r="P5483" s="5" t="s">
        <v>652</v>
      </c>
      <c r="Q5483" s="5" t="s">
        <v>1329</v>
      </c>
      <c r="S5483" s="5" t="s">
        <v>1797</v>
      </c>
      <c r="U5483" s="5" t="s">
        <v>1776</v>
      </c>
      <c r="V5483" s="7">
        <v>220</v>
      </c>
      <c r="W5483" s="7" t="s">
        <v>133</v>
      </c>
      <c r="X5483" s="5" t="s">
        <v>153</v>
      </c>
      <c r="Y5483" s="5" t="s">
        <v>152</v>
      </c>
      <c r="Z5483" s="5" t="s">
        <v>20</v>
      </c>
      <c r="AB5483" s="5" t="s">
        <v>105</v>
      </c>
      <c r="AC5483" s="5" t="s">
        <v>506</v>
      </c>
      <c r="AI5483" s="5" t="s">
        <v>225</v>
      </c>
      <c r="AJ5483" s="8" t="s">
        <v>777</v>
      </c>
      <c r="AK5483" s="8" t="s">
        <v>114</v>
      </c>
    </row>
    <row r="5484" spans="1:37" hidden="1" x14ac:dyDescent="0.2">
      <c r="A5484" s="4">
        <v>3419</v>
      </c>
      <c r="B5484" s="4">
        <v>54</v>
      </c>
      <c r="C5484" s="5" t="s">
        <v>1773</v>
      </c>
      <c r="D5484" s="5" t="s">
        <v>1774</v>
      </c>
      <c r="E5484" s="4">
        <v>2013</v>
      </c>
      <c r="F5484" s="5" t="s">
        <v>1331</v>
      </c>
      <c r="G5484" s="6">
        <v>54</v>
      </c>
      <c r="H5484" s="7">
        <v>54</v>
      </c>
      <c r="N5484" s="5" t="s">
        <v>96</v>
      </c>
      <c r="O5484" s="5" t="s">
        <v>1775</v>
      </c>
      <c r="P5484" s="5" t="s">
        <v>652</v>
      </c>
      <c r="Q5484" s="5" t="s">
        <v>1329</v>
      </c>
      <c r="S5484" s="5" t="s">
        <v>1797</v>
      </c>
      <c r="U5484" s="5" t="s">
        <v>1776</v>
      </c>
      <c r="V5484" s="7">
        <v>220</v>
      </c>
      <c r="W5484" s="7" t="s">
        <v>133</v>
      </c>
      <c r="X5484" s="5" t="s">
        <v>153</v>
      </c>
      <c r="Y5484" s="5" t="s">
        <v>152</v>
      </c>
      <c r="Z5484" s="5" t="s">
        <v>20</v>
      </c>
      <c r="AB5484" s="5" t="s">
        <v>105</v>
      </c>
      <c r="AC5484" s="5" t="s">
        <v>506</v>
      </c>
      <c r="AI5484" s="5" t="s">
        <v>225</v>
      </c>
      <c r="AJ5484" s="8" t="s">
        <v>777</v>
      </c>
      <c r="AK5484" s="8" t="s">
        <v>114</v>
      </c>
    </row>
    <row r="5485" spans="1:37" hidden="1" x14ac:dyDescent="0.2">
      <c r="A5485" s="4">
        <v>3419</v>
      </c>
      <c r="B5485" s="4">
        <v>55</v>
      </c>
      <c r="C5485" s="5" t="s">
        <v>1773</v>
      </c>
      <c r="D5485" s="5" t="s">
        <v>1774</v>
      </c>
      <c r="E5485" s="4">
        <v>2013</v>
      </c>
      <c r="F5485" s="5" t="s">
        <v>1331</v>
      </c>
      <c r="G5485" s="6">
        <v>16</v>
      </c>
      <c r="H5485" s="7">
        <v>16</v>
      </c>
      <c r="N5485" s="5" t="s">
        <v>317</v>
      </c>
      <c r="O5485" s="5" t="s">
        <v>1775</v>
      </c>
      <c r="P5485" s="5" t="s">
        <v>652</v>
      </c>
      <c r="Q5485" s="5" t="s">
        <v>1329</v>
      </c>
      <c r="S5485" s="5" t="s">
        <v>1797</v>
      </c>
      <c r="U5485" s="5" t="s">
        <v>1776</v>
      </c>
      <c r="V5485" s="7">
        <v>220</v>
      </c>
      <c r="W5485" s="7" t="s">
        <v>133</v>
      </c>
      <c r="X5485" s="5" t="s">
        <v>153</v>
      </c>
      <c r="Y5485" s="5" t="s">
        <v>152</v>
      </c>
      <c r="Z5485" s="5" t="s">
        <v>20</v>
      </c>
      <c r="AB5485" s="5" t="s">
        <v>105</v>
      </c>
      <c r="AC5485" s="5" t="s">
        <v>506</v>
      </c>
      <c r="AI5485" s="5" t="s">
        <v>225</v>
      </c>
      <c r="AJ5485" s="8" t="s">
        <v>777</v>
      </c>
      <c r="AK5485" s="8" t="s">
        <v>114</v>
      </c>
    </row>
    <row r="5486" spans="1:37" hidden="1" x14ac:dyDescent="0.2">
      <c r="A5486" s="4">
        <v>3419</v>
      </c>
      <c r="B5486" s="4">
        <v>56</v>
      </c>
      <c r="C5486" s="5" t="s">
        <v>1773</v>
      </c>
      <c r="D5486" s="5" t="s">
        <v>1774</v>
      </c>
      <c r="E5486" s="4">
        <v>2013</v>
      </c>
      <c r="F5486" s="5" t="s">
        <v>1331</v>
      </c>
      <c r="G5486" s="6">
        <v>17</v>
      </c>
      <c r="H5486" s="7">
        <v>17</v>
      </c>
      <c r="N5486" s="5" t="s">
        <v>360</v>
      </c>
      <c r="O5486" s="5" t="s">
        <v>1775</v>
      </c>
      <c r="P5486" s="5" t="s">
        <v>652</v>
      </c>
      <c r="Q5486" s="5" t="s">
        <v>1329</v>
      </c>
      <c r="S5486" s="5" t="s">
        <v>1797</v>
      </c>
      <c r="U5486" s="5" t="s">
        <v>1776</v>
      </c>
      <c r="V5486" s="7">
        <v>220</v>
      </c>
      <c r="W5486" s="7" t="s">
        <v>133</v>
      </c>
      <c r="X5486" s="5" t="s">
        <v>153</v>
      </c>
      <c r="Y5486" s="5" t="s">
        <v>152</v>
      </c>
      <c r="Z5486" s="5" t="s">
        <v>20</v>
      </c>
      <c r="AB5486" s="5" t="s">
        <v>105</v>
      </c>
      <c r="AC5486" s="5" t="s">
        <v>506</v>
      </c>
      <c r="AI5486" s="5" t="s">
        <v>225</v>
      </c>
      <c r="AJ5486" s="8" t="s">
        <v>777</v>
      </c>
      <c r="AK5486" s="8" t="s">
        <v>114</v>
      </c>
    </row>
    <row r="5487" spans="1:37" hidden="1" x14ac:dyDescent="0.2">
      <c r="A5487" s="4">
        <v>3419</v>
      </c>
      <c r="B5487" s="4">
        <v>57</v>
      </c>
      <c r="C5487" s="5" t="s">
        <v>1773</v>
      </c>
      <c r="D5487" s="5" t="s">
        <v>1774</v>
      </c>
      <c r="E5487" s="4">
        <v>2013</v>
      </c>
      <c r="F5487" s="5" t="s">
        <v>1331</v>
      </c>
      <c r="G5487" s="6">
        <v>47</v>
      </c>
      <c r="H5487" s="7">
        <v>47</v>
      </c>
      <c r="N5487" s="5" t="s">
        <v>1782</v>
      </c>
      <c r="O5487" s="5" t="s">
        <v>1775</v>
      </c>
      <c r="P5487" s="5" t="s">
        <v>652</v>
      </c>
      <c r="Q5487" s="5" t="s">
        <v>1329</v>
      </c>
      <c r="S5487" s="5" t="s">
        <v>1797</v>
      </c>
      <c r="U5487" s="5" t="s">
        <v>1776</v>
      </c>
      <c r="V5487" s="7">
        <v>220</v>
      </c>
      <c r="W5487" s="7" t="s">
        <v>133</v>
      </c>
      <c r="X5487" s="5" t="s">
        <v>153</v>
      </c>
      <c r="Y5487" s="5" t="s">
        <v>152</v>
      </c>
      <c r="Z5487" s="5" t="s">
        <v>20</v>
      </c>
      <c r="AB5487" s="5" t="s">
        <v>105</v>
      </c>
      <c r="AC5487" s="5" t="s">
        <v>506</v>
      </c>
      <c r="AI5487" s="5" t="s">
        <v>225</v>
      </c>
      <c r="AJ5487" s="8" t="s">
        <v>777</v>
      </c>
      <c r="AK5487" s="8" t="s">
        <v>114</v>
      </c>
    </row>
    <row r="5488" spans="1:37" hidden="1" x14ac:dyDescent="0.2">
      <c r="A5488" s="4">
        <v>3419</v>
      </c>
      <c r="B5488" s="4">
        <v>58</v>
      </c>
      <c r="C5488" s="5" t="s">
        <v>1773</v>
      </c>
      <c r="D5488" s="5" t="s">
        <v>1774</v>
      </c>
      <c r="E5488" s="4">
        <v>2013</v>
      </c>
      <c r="F5488" s="5" t="s">
        <v>1331</v>
      </c>
      <c r="G5488" s="6">
        <v>72</v>
      </c>
      <c r="H5488" s="7">
        <v>72</v>
      </c>
      <c r="N5488" s="5" t="s">
        <v>335</v>
      </c>
      <c r="O5488" s="5" t="s">
        <v>1775</v>
      </c>
      <c r="P5488" s="5" t="s">
        <v>652</v>
      </c>
      <c r="Q5488" s="5" t="s">
        <v>1329</v>
      </c>
      <c r="S5488" s="5" t="s">
        <v>1797</v>
      </c>
      <c r="U5488" s="5" t="s">
        <v>1776</v>
      </c>
      <c r="V5488" s="7">
        <v>220</v>
      </c>
      <c r="W5488" s="7" t="s">
        <v>133</v>
      </c>
      <c r="X5488" s="5" t="s">
        <v>153</v>
      </c>
      <c r="Y5488" s="5" t="s">
        <v>152</v>
      </c>
      <c r="Z5488" s="5" t="s">
        <v>20</v>
      </c>
      <c r="AB5488" s="5" t="s">
        <v>105</v>
      </c>
      <c r="AC5488" s="5" t="s">
        <v>506</v>
      </c>
      <c r="AI5488" s="5" t="s">
        <v>225</v>
      </c>
      <c r="AJ5488" s="8" t="s">
        <v>777</v>
      </c>
      <c r="AK5488" s="8" t="s">
        <v>114</v>
      </c>
    </row>
    <row r="5489" spans="1:37" hidden="1" x14ac:dyDescent="0.2">
      <c r="A5489" s="4">
        <v>3419</v>
      </c>
      <c r="B5489" s="4">
        <v>59</v>
      </c>
      <c r="C5489" s="5" t="s">
        <v>1773</v>
      </c>
      <c r="D5489" s="5" t="s">
        <v>1774</v>
      </c>
      <c r="E5489" s="4">
        <v>2013</v>
      </c>
      <c r="F5489" s="5" t="s">
        <v>1331</v>
      </c>
      <c r="G5489" s="6">
        <v>31</v>
      </c>
      <c r="H5489" s="7">
        <v>31</v>
      </c>
      <c r="N5489" s="5" t="s">
        <v>1783</v>
      </c>
      <c r="O5489" s="5" t="s">
        <v>1775</v>
      </c>
      <c r="P5489" s="5" t="s">
        <v>652</v>
      </c>
      <c r="Q5489" s="5" t="s">
        <v>1329</v>
      </c>
      <c r="S5489" s="5" t="s">
        <v>1797</v>
      </c>
      <c r="U5489" s="5" t="s">
        <v>1776</v>
      </c>
      <c r="V5489" s="7">
        <v>220</v>
      </c>
      <c r="W5489" s="7" t="s">
        <v>133</v>
      </c>
      <c r="X5489" s="5" t="s">
        <v>153</v>
      </c>
      <c r="Y5489" s="5" t="s">
        <v>152</v>
      </c>
      <c r="Z5489" s="5" t="s">
        <v>20</v>
      </c>
      <c r="AB5489" s="5" t="s">
        <v>105</v>
      </c>
      <c r="AC5489" s="5" t="s">
        <v>506</v>
      </c>
      <c r="AI5489" s="5" t="s">
        <v>225</v>
      </c>
      <c r="AJ5489" s="8" t="s">
        <v>777</v>
      </c>
      <c r="AK5489" s="8" t="s">
        <v>114</v>
      </c>
    </row>
    <row r="5490" spans="1:37" hidden="1" x14ac:dyDescent="0.2">
      <c r="A5490" s="4">
        <v>3419</v>
      </c>
      <c r="B5490" s="4">
        <v>60</v>
      </c>
      <c r="C5490" s="5" t="s">
        <v>1773</v>
      </c>
      <c r="D5490" s="5" t="s">
        <v>1774</v>
      </c>
      <c r="E5490" s="4">
        <v>2013</v>
      </c>
      <c r="F5490" s="5" t="s">
        <v>1331</v>
      </c>
      <c r="G5490" s="6">
        <v>33</v>
      </c>
      <c r="H5490" s="7">
        <v>33</v>
      </c>
      <c r="N5490" s="5" t="s">
        <v>129</v>
      </c>
      <c r="O5490" s="5" t="s">
        <v>1775</v>
      </c>
      <c r="P5490" s="5" t="s">
        <v>652</v>
      </c>
      <c r="Q5490" s="5" t="s">
        <v>1329</v>
      </c>
      <c r="S5490" s="5" t="s">
        <v>1797</v>
      </c>
      <c r="U5490" s="5" t="s">
        <v>1776</v>
      </c>
      <c r="V5490" s="7">
        <v>220</v>
      </c>
      <c r="W5490" s="7" t="s">
        <v>133</v>
      </c>
      <c r="X5490" s="5" t="s">
        <v>153</v>
      </c>
      <c r="Y5490" s="5" t="s">
        <v>152</v>
      </c>
      <c r="Z5490" s="5" t="s">
        <v>20</v>
      </c>
      <c r="AB5490" s="5" t="s">
        <v>105</v>
      </c>
      <c r="AC5490" s="5" t="s">
        <v>506</v>
      </c>
      <c r="AI5490" s="5" t="s">
        <v>225</v>
      </c>
      <c r="AJ5490" s="8" t="s">
        <v>777</v>
      </c>
      <c r="AK5490" s="8" t="s">
        <v>114</v>
      </c>
    </row>
    <row r="5491" spans="1:37" hidden="1" x14ac:dyDescent="0.2">
      <c r="A5491" s="4">
        <v>3419</v>
      </c>
      <c r="B5491" s="4">
        <v>61</v>
      </c>
      <c r="C5491" s="5" t="s">
        <v>1773</v>
      </c>
      <c r="D5491" s="5" t="s">
        <v>1774</v>
      </c>
      <c r="E5491" s="4">
        <v>2013</v>
      </c>
      <c r="F5491" s="5" t="s">
        <v>1331</v>
      </c>
      <c r="G5491" s="6">
        <v>35</v>
      </c>
      <c r="H5491" s="7">
        <v>35</v>
      </c>
      <c r="N5491" s="5" t="s">
        <v>1784</v>
      </c>
      <c r="O5491" s="5" t="s">
        <v>1775</v>
      </c>
      <c r="P5491" s="5" t="s">
        <v>652</v>
      </c>
      <c r="Q5491" s="5" t="s">
        <v>1329</v>
      </c>
      <c r="S5491" s="5" t="s">
        <v>1797</v>
      </c>
      <c r="U5491" s="5" t="s">
        <v>1776</v>
      </c>
      <c r="V5491" s="7">
        <v>220</v>
      </c>
      <c r="W5491" s="7" t="s">
        <v>133</v>
      </c>
      <c r="X5491" s="5" t="s">
        <v>153</v>
      </c>
      <c r="Y5491" s="5" t="s">
        <v>152</v>
      </c>
      <c r="Z5491" s="5" t="s">
        <v>20</v>
      </c>
      <c r="AB5491" s="5" t="s">
        <v>105</v>
      </c>
      <c r="AC5491" s="5" t="s">
        <v>506</v>
      </c>
      <c r="AI5491" s="5" t="s">
        <v>225</v>
      </c>
      <c r="AJ5491" s="8" t="s">
        <v>777</v>
      </c>
      <c r="AK5491" s="8" t="s">
        <v>114</v>
      </c>
    </row>
    <row r="5492" spans="1:37" hidden="1" x14ac:dyDescent="0.2">
      <c r="A5492" s="4">
        <v>3419</v>
      </c>
      <c r="B5492" s="4">
        <v>62</v>
      </c>
      <c r="C5492" s="5" t="s">
        <v>1773</v>
      </c>
      <c r="D5492" s="5" t="s">
        <v>1774</v>
      </c>
      <c r="E5492" s="4">
        <v>2013</v>
      </c>
      <c r="F5492" s="5" t="s">
        <v>1331</v>
      </c>
      <c r="G5492" s="6">
        <v>35</v>
      </c>
      <c r="H5492" s="7">
        <v>35</v>
      </c>
      <c r="N5492" s="5" t="s">
        <v>1785</v>
      </c>
      <c r="O5492" s="5" t="s">
        <v>1775</v>
      </c>
      <c r="P5492" s="5" t="s">
        <v>652</v>
      </c>
      <c r="Q5492" s="5" t="s">
        <v>1329</v>
      </c>
      <c r="S5492" s="5" t="s">
        <v>1797</v>
      </c>
      <c r="U5492" s="5" t="s">
        <v>1776</v>
      </c>
      <c r="V5492" s="7">
        <v>220</v>
      </c>
      <c r="W5492" s="7" t="s">
        <v>133</v>
      </c>
      <c r="X5492" s="5" t="s">
        <v>153</v>
      </c>
      <c r="Y5492" s="5" t="s">
        <v>152</v>
      </c>
      <c r="Z5492" s="5" t="s">
        <v>20</v>
      </c>
      <c r="AB5492" s="5" t="s">
        <v>105</v>
      </c>
      <c r="AC5492" s="5" t="s">
        <v>506</v>
      </c>
      <c r="AI5492" s="5" t="s">
        <v>225</v>
      </c>
      <c r="AJ5492" s="8" t="s">
        <v>777</v>
      </c>
      <c r="AK5492" s="8" t="s">
        <v>114</v>
      </c>
    </row>
    <row r="5493" spans="1:37" hidden="1" x14ac:dyDescent="0.2">
      <c r="A5493" s="4">
        <v>3419</v>
      </c>
      <c r="B5493" s="4">
        <v>63</v>
      </c>
      <c r="C5493" s="5" t="s">
        <v>1773</v>
      </c>
      <c r="D5493" s="5" t="s">
        <v>1774</v>
      </c>
      <c r="E5493" s="4">
        <v>2013</v>
      </c>
      <c r="F5493" s="5" t="s">
        <v>1331</v>
      </c>
      <c r="G5493" s="6">
        <v>73</v>
      </c>
      <c r="H5493" s="7">
        <v>73</v>
      </c>
      <c r="N5493" s="5" t="s">
        <v>1786</v>
      </c>
      <c r="O5493" s="5" t="s">
        <v>1775</v>
      </c>
      <c r="P5493" s="5" t="s">
        <v>652</v>
      </c>
      <c r="Q5493" s="5" t="s">
        <v>1329</v>
      </c>
      <c r="S5493" s="5" t="s">
        <v>1797</v>
      </c>
      <c r="U5493" s="5" t="s">
        <v>1776</v>
      </c>
      <c r="V5493" s="7">
        <v>220</v>
      </c>
      <c r="W5493" s="7" t="s">
        <v>133</v>
      </c>
      <c r="X5493" s="5" t="s">
        <v>153</v>
      </c>
      <c r="Y5493" s="5" t="s">
        <v>152</v>
      </c>
      <c r="Z5493" s="5" t="s">
        <v>20</v>
      </c>
      <c r="AB5493" s="5" t="s">
        <v>105</v>
      </c>
      <c r="AC5493" s="5" t="s">
        <v>506</v>
      </c>
      <c r="AI5493" s="5" t="s">
        <v>225</v>
      </c>
      <c r="AJ5493" s="8" t="s">
        <v>777</v>
      </c>
      <c r="AK5493" s="8" t="s">
        <v>114</v>
      </c>
    </row>
    <row r="5494" spans="1:37" hidden="1" x14ac:dyDescent="0.2">
      <c r="A5494" s="4">
        <v>3419</v>
      </c>
      <c r="B5494" s="4">
        <v>64</v>
      </c>
      <c r="C5494" s="5" t="s">
        <v>1773</v>
      </c>
      <c r="D5494" s="5" t="s">
        <v>1774</v>
      </c>
      <c r="E5494" s="4">
        <v>2013</v>
      </c>
      <c r="F5494" s="5" t="s">
        <v>1331</v>
      </c>
      <c r="G5494" s="6">
        <v>26</v>
      </c>
      <c r="H5494" s="7">
        <v>26</v>
      </c>
      <c r="N5494" s="5" t="s">
        <v>1531</v>
      </c>
      <c r="O5494" s="5" t="s">
        <v>1775</v>
      </c>
      <c r="P5494" s="5" t="s">
        <v>652</v>
      </c>
      <c r="Q5494" s="5" t="s">
        <v>1329</v>
      </c>
      <c r="S5494" s="5" t="s">
        <v>1797</v>
      </c>
      <c r="U5494" s="5" t="s">
        <v>1776</v>
      </c>
      <c r="V5494" s="7">
        <v>220</v>
      </c>
      <c r="W5494" s="7" t="s">
        <v>133</v>
      </c>
      <c r="X5494" s="5" t="s">
        <v>153</v>
      </c>
      <c r="Y5494" s="5" t="s">
        <v>152</v>
      </c>
      <c r="Z5494" s="5" t="s">
        <v>20</v>
      </c>
      <c r="AB5494" s="5" t="s">
        <v>105</v>
      </c>
      <c r="AC5494" s="5" t="s">
        <v>506</v>
      </c>
      <c r="AI5494" s="5" t="s">
        <v>225</v>
      </c>
      <c r="AJ5494" s="8" t="s">
        <v>777</v>
      </c>
      <c r="AK5494" s="8" t="s">
        <v>114</v>
      </c>
    </row>
    <row r="5495" spans="1:37" hidden="1" x14ac:dyDescent="0.2">
      <c r="A5495" s="4">
        <v>3419</v>
      </c>
      <c r="B5495" s="4">
        <v>65</v>
      </c>
      <c r="C5495" s="5" t="s">
        <v>1773</v>
      </c>
      <c r="D5495" s="5" t="s">
        <v>1774</v>
      </c>
      <c r="E5495" s="4">
        <v>2013</v>
      </c>
      <c r="F5495" s="5" t="s">
        <v>1331</v>
      </c>
      <c r="G5495" s="6">
        <v>10</v>
      </c>
      <c r="H5495" s="7">
        <v>10</v>
      </c>
      <c r="N5495" s="5" t="s">
        <v>1787</v>
      </c>
      <c r="O5495" s="5" t="s">
        <v>1775</v>
      </c>
      <c r="P5495" s="5" t="s">
        <v>652</v>
      </c>
      <c r="Q5495" s="5" t="s">
        <v>1329</v>
      </c>
      <c r="S5495" s="5" t="s">
        <v>1797</v>
      </c>
      <c r="U5495" s="5" t="s">
        <v>1776</v>
      </c>
      <c r="V5495" s="7">
        <v>220</v>
      </c>
      <c r="W5495" s="7" t="s">
        <v>133</v>
      </c>
      <c r="X5495" s="5" t="s">
        <v>153</v>
      </c>
      <c r="Y5495" s="5" t="s">
        <v>152</v>
      </c>
      <c r="Z5495" s="5" t="s">
        <v>20</v>
      </c>
      <c r="AB5495" s="5" t="s">
        <v>105</v>
      </c>
      <c r="AC5495" s="5" t="s">
        <v>506</v>
      </c>
      <c r="AI5495" s="5" t="s">
        <v>225</v>
      </c>
      <c r="AJ5495" s="8" t="s">
        <v>777</v>
      </c>
      <c r="AK5495" s="8" t="s">
        <v>114</v>
      </c>
    </row>
    <row r="5496" spans="1:37" hidden="1" x14ac:dyDescent="0.2">
      <c r="A5496" s="4">
        <v>3419</v>
      </c>
      <c r="B5496" s="4">
        <v>66</v>
      </c>
      <c r="C5496" s="5" t="s">
        <v>1773</v>
      </c>
      <c r="D5496" s="5" t="s">
        <v>1774</v>
      </c>
      <c r="E5496" s="4">
        <v>2013</v>
      </c>
      <c r="F5496" s="5" t="s">
        <v>166</v>
      </c>
      <c r="G5496" s="6">
        <v>2</v>
      </c>
      <c r="H5496" s="7">
        <v>2</v>
      </c>
      <c r="N5496" s="5" t="s">
        <v>322</v>
      </c>
      <c r="O5496" s="5" t="s">
        <v>1775</v>
      </c>
      <c r="P5496" s="5" t="s">
        <v>652</v>
      </c>
      <c r="Q5496" s="5" t="s">
        <v>1329</v>
      </c>
      <c r="S5496" s="5" t="s">
        <v>1797</v>
      </c>
      <c r="U5496" s="5" t="s">
        <v>1776</v>
      </c>
      <c r="V5496" s="7">
        <v>220</v>
      </c>
      <c r="W5496" s="7" t="s">
        <v>133</v>
      </c>
      <c r="X5496" s="5" t="s">
        <v>153</v>
      </c>
      <c r="Y5496" s="5" t="s">
        <v>152</v>
      </c>
      <c r="Z5496" s="5" t="s">
        <v>20</v>
      </c>
      <c r="AB5496" s="5" t="s">
        <v>105</v>
      </c>
      <c r="AC5496" s="5" t="s">
        <v>506</v>
      </c>
      <c r="AI5496" s="5" t="s">
        <v>225</v>
      </c>
      <c r="AJ5496" s="8" t="s">
        <v>777</v>
      </c>
      <c r="AK5496" s="8" t="s">
        <v>114</v>
      </c>
    </row>
    <row r="5497" spans="1:37" hidden="1" x14ac:dyDescent="0.2">
      <c r="A5497" s="4">
        <v>3419</v>
      </c>
      <c r="B5497" s="4">
        <v>67</v>
      </c>
      <c r="C5497" s="5" t="s">
        <v>1773</v>
      </c>
      <c r="D5497" s="5" t="s">
        <v>1774</v>
      </c>
      <c r="E5497" s="4">
        <v>2013</v>
      </c>
      <c r="F5497" s="5" t="s">
        <v>166</v>
      </c>
      <c r="G5497" s="6">
        <v>6</v>
      </c>
      <c r="H5497" s="7">
        <v>6</v>
      </c>
      <c r="N5497" s="5" t="s">
        <v>1781</v>
      </c>
      <c r="O5497" s="5" t="s">
        <v>1775</v>
      </c>
      <c r="P5497" s="5" t="s">
        <v>652</v>
      </c>
      <c r="Q5497" s="5" t="s">
        <v>1329</v>
      </c>
      <c r="S5497" s="5" t="s">
        <v>1797</v>
      </c>
      <c r="U5497" s="5" t="s">
        <v>1776</v>
      </c>
      <c r="V5497" s="7">
        <v>220</v>
      </c>
      <c r="W5497" s="7" t="s">
        <v>133</v>
      </c>
      <c r="X5497" s="5" t="s">
        <v>153</v>
      </c>
      <c r="Y5497" s="5" t="s">
        <v>152</v>
      </c>
      <c r="Z5497" s="5" t="s">
        <v>20</v>
      </c>
      <c r="AB5497" s="5" t="s">
        <v>105</v>
      </c>
      <c r="AC5497" s="5" t="s">
        <v>506</v>
      </c>
      <c r="AI5497" s="5" t="s">
        <v>225</v>
      </c>
      <c r="AJ5497" s="8" t="s">
        <v>777</v>
      </c>
      <c r="AK5497" s="8" t="s">
        <v>114</v>
      </c>
    </row>
    <row r="5498" spans="1:37" hidden="1" x14ac:dyDescent="0.2">
      <c r="A5498" s="4">
        <v>3419</v>
      </c>
      <c r="B5498" s="4">
        <v>68</v>
      </c>
      <c r="C5498" s="5" t="s">
        <v>1773</v>
      </c>
      <c r="D5498" s="5" t="s">
        <v>1774</v>
      </c>
      <c r="E5498" s="4">
        <v>2013</v>
      </c>
      <c r="F5498" s="5" t="s">
        <v>166</v>
      </c>
      <c r="G5498" s="6">
        <v>21</v>
      </c>
      <c r="H5498" s="7">
        <v>21</v>
      </c>
      <c r="N5498" s="5" t="s">
        <v>96</v>
      </c>
      <c r="O5498" s="5" t="s">
        <v>1775</v>
      </c>
      <c r="P5498" s="5" t="s">
        <v>652</v>
      </c>
      <c r="Q5498" s="5" t="s">
        <v>1329</v>
      </c>
      <c r="S5498" s="5" t="s">
        <v>1797</v>
      </c>
      <c r="U5498" s="5" t="s">
        <v>1776</v>
      </c>
      <c r="V5498" s="7">
        <v>220</v>
      </c>
      <c r="W5498" s="7" t="s">
        <v>133</v>
      </c>
      <c r="X5498" s="5" t="s">
        <v>153</v>
      </c>
      <c r="Y5498" s="5" t="s">
        <v>152</v>
      </c>
      <c r="Z5498" s="5" t="s">
        <v>20</v>
      </c>
      <c r="AB5498" s="5" t="s">
        <v>105</v>
      </c>
      <c r="AC5498" s="5" t="s">
        <v>506</v>
      </c>
      <c r="AI5498" s="5" t="s">
        <v>225</v>
      </c>
      <c r="AJ5498" s="8" t="s">
        <v>777</v>
      </c>
      <c r="AK5498" s="8" t="s">
        <v>114</v>
      </c>
    </row>
    <row r="5499" spans="1:37" hidden="1" x14ac:dyDescent="0.2">
      <c r="A5499" s="4">
        <v>3419</v>
      </c>
      <c r="B5499" s="4">
        <v>69</v>
      </c>
      <c r="C5499" s="5" t="s">
        <v>1773</v>
      </c>
      <c r="D5499" s="5" t="s">
        <v>1774</v>
      </c>
      <c r="E5499" s="4">
        <v>2013</v>
      </c>
      <c r="F5499" s="5" t="s">
        <v>166</v>
      </c>
      <c r="G5499" s="6">
        <v>8</v>
      </c>
      <c r="H5499" s="7">
        <v>8</v>
      </c>
      <c r="N5499" s="5" t="s">
        <v>317</v>
      </c>
      <c r="O5499" s="5" t="s">
        <v>1775</v>
      </c>
      <c r="P5499" s="5" t="s">
        <v>652</v>
      </c>
      <c r="Q5499" s="5" t="s">
        <v>1329</v>
      </c>
      <c r="S5499" s="5" t="s">
        <v>1797</v>
      </c>
      <c r="U5499" s="5" t="s">
        <v>1776</v>
      </c>
      <c r="V5499" s="7">
        <v>220</v>
      </c>
      <c r="W5499" s="7" t="s">
        <v>133</v>
      </c>
      <c r="X5499" s="5" t="s">
        <v>153</v>
      </c>
      <c r="Y5499" s="5" t="s">
        <v>152</v>
      </c>
      <c r="Z5499" s="5" t="s">
        <v>20</v>
      </c>
      <c r="AB5499" s="5" t="s">
        <v>105</v>
      </c>
      <c r="AC5499" s="5" t="s">
        <v>506</v>
      </c>
      <c r="AI5499" s="5" t="s">
        <v>225</v>
      </c>
      <c r="AJ5499" s="8" t="s">
        <v>777</v>
      </c>
      <c r="AK5499" s="8" t="s">
        <v>114</v>
      </c>
    </row>
    <row r="5500" spans="1:37" hidden="1" x14ac:dyDescent="0.2">
      <c r="A5500" s="4">
        <v>3419</v>
      </c>
      <c r="B5500" s="4">
        <v>70</v>
      </c>
      <c r="C5500" s="5" t="s">
        <v>1773</v>
      </c>
      <c r="D5500" s="5" t="s">
        <v>1774</v>
      </c>
      <c r="E5500" s="4">
        <v>2013</v>
      </c>
      <c r="F5500" s="5" t="s">
        <v>166</v>
      </c>
      <c r="G5500" s="6">
        <v>24</v>
      </c>
      <c r="H5500" s="7">
        <v>24</v>
      </c>
      <c r="N5500" s="5" t="s">
        <v>360</v>
      </c>
      <c r="O5500" s="5" t="s">
        <v>1775</v>
      </c>
      <c r="P5500" s="5" t="s">
        <v>652</v>
      </c>
      <c r="Q5500" s="5" t="s">
        <v>1329</v>
      </c>
      <c r="S5500" s="5" t="s">
        <v>1797</v>
      </c>
      <c r="U5500" s="5" t="s">
        <v>1776</v>
      </c>
      <c r="V5500" s="7">
        <v>220</v>
      </c>
      <c r="W5500" s="7" t="s">
        <v>133</v>
      </c>
      <c r="X5500" s="5" t="s">
        <v>153</v>
      </c>
      <c r="Y5500" s="5" t="s">
        <v>152</v>
      </c>
      <c r="Z5500" s="5" t="s">
        <v>20</v>
      </c>
      <c r="AB5500" s="5" t="s">
        <v>105</v>
      </c>
      <c r="AC5500" s="5" t="s">
        <v>506</v>
      </c>
      <c r="AI5500" s="5" t="s">
        <v>225</v>
      </c>
      <c r="AJ5500" s="8" t="s">
        <v>777</v>
      </c>
      <c r="AK5500" s="8" t="s">
        <v>114</v>
      </c>
    </row>
    <row r="5501" spans="1:37" hidden="1" x14ac:dyDescent="0.2">
      <c r="A5501" s="4">
        <v>3419</v>
      </c>
      <c r="B5501" s="4">
        <v>71</v>
      </c>
      <c r="C5501" s="5" t="s">
        <v>1773</v>
      </c>
      <c r="D5501" s="5" t="s">
        <v>1774</v>
      </c>
      <c r="E5501" s="4">
        <v>2013</v>
      </c>
      <c r="F5501" s="5" t="s">
        <v>166</v>
      </c>
      <c r="G5501" s="6">
        <v>16</v>
      </c>
      <c r="H5501" s="7">
        <v>16</v>
      </c>
      <c r="N5501" s="5" t="s">
        <v>1782</v>
      </c>
      <c r="O5501" s="5" t="s">
        <v>1775</v>
      </c>
      <c r="P5501" s="5" t="s">
        <v>652</v>
      </c>
      <c r="Q5501" s="5" t="s">
        <v>1329</v>
      </c>
      <c r="S5501" s="5" t="s">
        <v>1797</v>
      </c>
      <c r="U5501" s="5" t="s">
        <v>1776</v>
      </c>
      <c r="V5501" s="7">
        <v>220</v>
      </c>
      <c r="W5501" s="7" t="s">
        <v>133</v>
      </c>
      <c r="X5501" s="5" t="s">
        <v>153</v>
      </c>
      <c r="Y5501" s="5" t="s">
        <v>152</v>
      </c>
      <c r="Z5501" s="5" t="s">
        <v>20</v>
      </c>
      <c r="AB5501" s="5" t="s">
        <v>105</v>
      </c>
      <c r="AC5501" s="5" t="s">
        <v>506</v>
      </c>
      <c r="AI5501" s="5" t="s">
        <v>225</v>
      </c>
      <c r="AJ5501" s="8" t="s">
        <v>777</v>
      </c>
      <c r="AK5501" s="8" t="s">
        <v>114</v>
      </c>
    </row>
    <row r="5502" spans="1:37" hidden="1" x14ac:dyDescent="0.2">
      <c r="A5502" s="4">
        <v>3419</v>
      </c>
      <c r="B5502" s="4">
        <v>72</v>
      </c>
      <c r="C5502" s="5" t="s">
        <v>1773</v>
      </c>
      <c r="D5502" s="5" t="s">
        <v>1774</v>
      </c>
      <c r="E5502" s="4">
        <v>2013</v>
      </c>
      <c r="F5502" s="5" t="s">
        <v>166</v>
      </c>
      <c r="G5502" s="6">
        <v>21</v>
      </c>
      <c r="H5502" s="7">
        <v>21</v>
      </c>
      <c r="N5502" s="5" t="s">
        <v>335</v>
      </c>
      <c r="O5502" s="5" t="s">
        <v>1775</v>
      </c>
      <c r="P5502" s="5" t="s">
        <v>652</v>
      </c>
      <c r="Q5502" s="5" t="s">
        <v>1329</v>
      </c>
      <c r="S5502" s="5" t="s">
        <v>1797</v>
      </c>
      <c r="U5502" s="5" t="s">
        <v>1776</v>
      </c>
      <c r="V5502" s="7">
        <v>220</v>
      </c>
      <c r="W5502" s="7" t="s">
        <v>133</v>
      </c>
      <c r="X5502" s="5" t="s">
        <v>153</v>
      </c>
      <c r="Y5502" s="5" t="s">
        <v>152</v>
      </c>
      <c r="Z5502" s="5" t="s">
        <v>20</v>
      </c>
      <c r="AB5502" s="5" t="s">
        <v>105</v>
      </c>
      <c r="AC5502" s="5" t="s">
        <v>506</v>
      </c>
      <c r="AI5502" s="5" t="s">
        <v>225</v>
      </c>
      <c r="AJ5502" s="8" t="s">
        <v>777</v>
      </c>
      <c r="AK5502" s="8" t="s">
        <v>114</v>
      </c>
    </row>
    <row r="5503" spans="1:37" hidden="1" x14ac:dyDescent="0.2">
      <c r="A5503" s="4">
        <v>3419</v>
      </c>
      <c r="B5503" s="4">
        <v>73</v>
      </c>
      <c r="C5503" s="5" t="s">
        <v>1773</v>
      </c>
      <c r="D5503" s="5" t="s">
        <v>1774</v>
      </c>
      <c r="E5503" s="4">
        <v>2013</v>
      </c>
      <c r="F5503" s="5" t="s">
        <v>166</v>
      </c>
      <c r="G5503" s="6">
        <v>10</v>
      </c>
      <c r="H5503" s="7">
        <v>10</v>
      </c>
      <c r="N5503" s="5" t="s">
        <v>1783</v>
      </c>
      <c r="O5503" s="5" t="s">
        <v>1775</v>
      </c>
      <c r="P5503" s="5" t="s">
        <v>652</v>
      </c>
      <c r="Q5503" s="5" t="s">
        <v>1329</v>
      </c>
      <c r="S5503" s="5" t="s">
        <v>1797</v>
      </c>
      <c r="U5503" s="5" t="s">
        <v>1776</v>
      </c>
      <c r="V5503" s="7">
        <v>220</v>
      </c>
      <c r="W5503" s="7" t="s">
        <v>133</v>
      </c>
      <c r="X5503" s="5" t="s">
        <v>153</v>
      </c>
      <c r="Y5503" s="5" t="s">
        <v>152</v>
      </c>
      <c r="Z5503" s="5" t="s">
        <v>20</v>
      </c>
      <c r="AB5503" s="5" t="s">
        <v>105</v>
      </c>
      <c r="AC5503" s="5" t="s">
        <v>506</v>
      </c>
      <c r="AI5503" s="5" t="s">
        <v>225</v>
      </c>
      <c r="AJ5503" s="8" t="s">
        <v>777</v>
      </c>
      <c r="AK5503" s="8" t="s">
        <v>114</v>
      </c>
    </row>
    <row r="5504" spans="1:37" hidden="1" x14ac:dyDescent="0.2">
      <c r="A5504" s="4">
        <v>3419</v>
      </c>
      <c r="B5504" s="4">
        <v>74</v>
      </c>
      <c r="C5504" s="5" t="s">
        <v>1773</v>
      </c>
      <c r="D5504" s="5" t="s">
        <v>1774</v>
      </c>
      <c r="E5504" s="4">
        <v>2013</v>
      </c>
      <c r="F5504" s="5" t="s">
        <v>166</v>
      </c>
      <c r="G5504" s="6">
        <v>33</v>
      </c>
      <c r="H5504" s="7">
        <v>33</v>
      </c>
      <c r="N5504" s="5" t="s">
        <v>129</v>
      </c>
      <c r="O5504" s="5" t="s">
        <v>1775</v>
      </c>
      <c r="P5504" s="5" t="s">
        <v>652</v>
      </c>
      <c r="Q5504" s="5" t="s">
        <v>1329</v>
      </c>
      <c r="S5504" s="5" t="s">
        <v>1797</v>
      </c>
      <c r="U5504" s="5" t="s">
        <v>1776</v>
      </c>
      <c r="V5504" s="7">
        <v>220</v>
      </c>
      <c r="W5504" s="7" t="s">
        <v>133</v>
      </c>
      <c r="X5504" s="5" t="s">
        <v>153</v>
      </c>
      <c r="Y5504" s="5" t="s">
        <v>152</v>
      </c>
      <c r="Z5504" s="5" t="s">
        <v>20</v>
      </c>
      <c r="AB5504" s="5" t="s">
        <v>105</v>
      </c>
      <c r="AC5504" s="5" t="s">
        <v>506</v>
      </c>
      <c r="AI5504" s="5" t="s">
        <v>225</v>
      </c>
      <c r="AJ5504" s="8" t="s">
        <v>777</v>
      </c>
      <c r="AK5504" s="8" t="s">
        <v>114</v>
      </c>
    </row>
    <row r="5505" spans="1:37" hidden="1" x14ac:dyDescent="0.2">
      <c r="A5505" s="4">
        <v>3419</v>
      </c>
      <c r="B5505" s="4">
        <v>75</v>
      </c>
      <c r="C5505" s="5" t="s">
        <v>1773</v>
      </c>
      <c r="D5505" s="5" t="s">
        <v>1774</v>
      </c>
      <c r="E5505" s="4">
        <v>2013</v>
      </c>
      <c r="F5505" s="5" t="s">
        <v>166</v>
      </c>
      <c r="G5505" s="6">
        <v>14</v>
      </c>
      <c r="H5505" s="7">
        <v>14</v>
      </c>
      <c r="N5505" s="5" t="s">
        <v>1784</v>
      </c>
      <c r="O5505" s="5" t="s">
        <v>1775</v>
      </c>
      <c r="P5505" s="5" t="s">
        <v>652</v>
      </c>
      <c r="Q5505" s="5" t="s">
        <v>1329</v>
      </c>
      <c r="S5505" s="5" t="s">
        <v>1797</v>
      </c>
      <c r="U5505" s="5" t="s">
        <v>1776</v>
      </c>
      <c r="V5505" s="7">
        <v>220</v>
      </c>
      <c r="W5505" s="7" t="s">
        <v>133</v>
      </c>
      <c r="X5505" s="5" t="s">
        <v>153</v>
      </c>
      <c r="Y5505" s="5" t="s">
        <v>152</v>
      </c>
      <c r="Z5505" s="5" t="s">
        <v>20</v>
      </c>
      <c r="AB5505" s="5" t="s">
        <v>105</v>
      </c>
      <c r="AC5505" s="5" t="s">
        <v>506</v>
      </c>
      <c r="AI5505" s="5" t="s">
        <v>225</v>
      </c>
      <c r="AJ5505" s="8" t="s">
        <v>777</v>
      </c>
      <c r="AK5505" s="8" t="s">
        <v>114</v>
      </c>
    </row>
    <row r="5506" spans="1:37" hidden="1" x14ac:dyDescent="0.2">
      <c r="A5506" s="4">
        <v>3419</v>
      </c>
      <c r="B5506" s="4">
        <v>76</v>
      </c>
      <c r="C5506" s="5" t="s">
        <v>1773</v>
      </c>
      <c r="D5506" s="5" t="s">
        <v>1774</v>
      </c>
      <c r="E5506" s="4">
        <v>2013</v>
      </c>
      <c r="F5506" s="5" t="s">
        <v>166</v>
      </c>
      <c r="G5506" s="6">
        <v>13</v>
      </c>
      <c r="H5506" s="7">
        <v>13</v>
      </c>
      <c r="N5506" s="5" t="s">
        <v>1785</v>
      </c>
      <c r="O5506" s="5" t="s">
        <v>1775</v>
      </c>
      <c r="P5506" s="5" t="s">
        <v>652</v>
      </c>
      <c r="Q5506" s="5" t="s">
        <v>1329</v>
      </c>
      <c r="S5506" s="5" t="s">
        <v>1797</v>
      </c>
      <c r="U5506" s="5" t="s">
        <v>1776</v>
      </c>
      <c r="V5506" s="7">
        <v>220</v>
      </c>
      <c r="W5506" s="7" t="s">
        <v>133</v>
      </c>
      <c r="X5506" s="5" t="s">
        <v>153</v>
      </c>
      <c r="Y5506" s="5" t="s">
        <v>152</v>
      </c>
      <c r="Z5506" s="5" t="s">
        <v>20</v>
      </c>
      <c r="AB5506" s="5" t="s">
        <v>105</v>
      </c>
      <c r="AC5506" s="5" t="s">
        <v>506</v>
      </c>
      <c r="AI5506" s="5" t="s">
        <v>225</v>
      </c>
      <c r="AJ5506" s="8" t="s">
        <v>777</v>
      </c>
      <c r="AK5506" s="8" t="s">
        <v>114</v>
      </c>
    </row>
    <row r="5507" spans="1:37" hidden="1" x14ac:dyDescent="0.2">
      <c r="A5507" s="4">
        <v>3419</v>
      </c>
      <c r="B5507" s="4">
        <v>77</v>
      </c>
      <c r="C5507" s="5" t="s">
        <v>1773</v>
      </c>
      <c r="D5507" s="5" t="s">
        <v>1774</v>
      </c>
      <c r="E5507" s="4">
        <v>2013</v>
      </c>
      <c r="F5507" s="5" t="s">
        <v>166</v>
      </c>
      <c r="G5507" s="6">
        <v>64</v>
      </c>
      <c r="H5507" s="7">
        <v>64</v>
      </c>
      <c r="N5507" s="5" t="s">
        <v>1786</v>
      </c>
      <c r="O5507" s="5" t="s">
        <v>1775</v>
      </c>
      <c r="P5507" s="5" t="s">
        <v>652</v>
      </c>
      <c r="Q5507" s="5" t="s">
        <v>1329</v>
      </c>
      <c r="S5507" s="5" t="s">
        <v>1797</v>
      </c>
      <c r="U5507" s="5" t="s">
        <v>1776</v>
      </c>
      <c r="V5507" s="7">
        <v>220</v>
      </c>
      <c r="W5507" s="7" t="s">
        <v>133</v>
      </c>
      <c r="X5507" s="5" t="s">
        <v>153</v>
      </c>
      <c r="Y5507" s="5" t="s">
        <v>152</v>
      </c>
      <c r="Z5507" s="5" t="s">
        <v>20</v>
      </c>
      <c r="AB5507" s="5" t="s">
        <v>105</v>
      </c>
      <c r="AC5507" s="5" t="s">
        <v>506</v>
      </c>
      <c r="AI5507" s="5" t="s">
        <v>225</v>
      </c>
      <c r="AJ5507" s="8" t="s">
        <v>777</v>
      </c>
      <c r="AK5507" s="8" t="s">
        <v>114</v>
      </c>
    </row>
    <row r="5508" spans="1:37" hidden="1" x14ac:dyDescent="0.2">
      <c r="A5508" s="4">
        <v>3419</v>
      </c>
      <c r="B5508" s="4">
        <v>78</v>
      </c>
      <c r="C5508" s="5" t="s">
        <v>1773</v>
      </c>
      <c r="D5508" s="5" t="s">
        <v>1774</v>
      </c>
      <c r="E5508" s="4">
        <v>2013</v>
      </c>
      <c r="F5508" s="5" t="s">
        <v>166</v>
      </c>
      <c r="G5508" s="6">
        <v>80</v>
      </c>
      <c r="H5508" s="7">
        <v>80</v>
      </c>
      <c r="N5508" s="5" t="s">
        <v>1531</v>
      </c>
      <c r="O5508" s="5" t="s">
        <v>1775</v>
      </c>
      <c r="P5508" s="5" t="s">
        <v>652</v>
      </c>
      <c r="Q5508" s="5" t="s">
        <v>1329</v>
      </c>
      <c r="S5508" s="5" t="s">
        <v>1797</v>
      </c>
      <c r="U5508" s="5" t="s">
        <v>1776</v>
      </c>
      <c r="V5508" s="7">
        <v>220</v>
      </c>
      <c r="W5508" s="7" t="s">
        <v>133</v>
      </c>
      <c r="X5508" s="5" t="s">
        <v>153</v>
      </c>
      <c r="Y5508" s="5" t="s">
        <v>152</v>
      </c>
      <c r="Z5508" s="5" t="s">
        <v>20</v>
      </c>
      <c r="AB5508" s="5" t="s">
        <v>105</v>
      </c>
      <c r="AC5508" s="5" t="s">
        <v>506</v>
      </c>
      <c r="AI5508" s="5" t="s">
        <v>225</v>
      </c>
      <c r="AJ5508" s="8" t="s">
        <v>777</v>
      </c>
      <c r="AK5508" s="8" t="s">
        <v>114</v>
      </c>
    </row>
    <row r="5509" spans="1:37" hidden="1" x14ac:dyDescent="0.2">
      <c r="A5509" s="4">
        <v>3419</v>
      </c>
      <c r="B5509" s="4">
        <v>79</v>
      </c>
      <c r="C5509" s="5" t="s">
        <v>1773</v>
      </c>
      <c r="D5509" s="5" t="s">
        <v>1774</v>
      </c>
      <c r="E5509" s="4">
        <v>2013</v>
      </c>
      <c r="F5509" s="5" t="s">
        <v>166</v>
      </c>
      <c r="G5509" s="6">
        <v>52</v>
      </c>
      <c r="H5509" s="7">
        <v>52</v>
      </c>
      <c r="N5509" s="5" t="s">
        <v>1787</v>
      </c>
      <c r="O5509" s="5" t="s">
        <v>1775</v>
      </c>
      <c r="P5509" s="5" t="s">
        <v>652</v>
      </c>
      <c r="Q5509" s="5" t="s">
        <v>1329</v>
      </c>
      <c r="S5509" s="5" t="s">
        <v>1797</v>
      </c>
      <c r="U5509" s="5" t="s">
        <v>1776</v>
      </c>
      <c r="V5509" s="7">
        <v>220</v>
      </c>
      <c r="W5509" s="7" t="s">
        <v>133</v>
      </c>
      <c r="X5509" s="5" t="s">
        <v>153</v>
      </c>
      <c r="Y5509" s="5" t="s">
        <v>152</v>
      </c>
      <c r="Z5509" s="5" t="s">
        <v>20</v>
      </c>
      <c r="AB5509" s="5" t="s">
        <v>105</v>
      </c>
      <c r="AC5509" s="5" t="s">
        <v>506</v>
      </c>
      <c r="AI5509" s="5" t="s">
        <v>225</v>
      </c>
      <c r="AJ5509" s="8" t="s">
        <v>777</v>
      </c>
      <c r="AK5509" s="8" t="s">
        <v>114</v>
      </c>
    </row>
    <row r="5510" spans="1:37" hidden="1" x14ac:dyDescent="0.2">
      <c r="A5510" s="4">
        <v>3419</v>
      </c>
      <c r="B5510" s="4">
        <v>80</v>
      </c>
      <c r="C5510" s="5" t="s">
        <v>1773</v>
      </c>
      <c r="D5510" s="5" t="s">
        <v>1774</v>
      </c>
      <c r="E5510" s="4">
        <v>2013</v>
      </c>
      <c r="F5510" s="5" t="s">
        <v>990</v>
      </c>
      <c r="G5510" s="6">
        <v>6.9444444444446995E-4</v>
      </c>
      <c r="N5510" s="5" t="s">
        <v>322</v>
      </c>
      <c r="O5510" s="5" t="s">
        <v>1775</v>
      </c>
      <c r="P5510" s="5" t="s">
        <v>652</v>
      </c>
      <c r="Q5510" s="5" t="s">
        <v>1329</v>
      </c>
      <c r="S5510" s="5" t="s">
        <v>1797</v>
      </c>
      <c r="U5510" s="5" t="s">
        <v>1776</v>
      </c>
      <c r="V5510" s="7">
        <v>220</v>
      </c>
      <c r="W5510" s="7" t="s">
        <v>133</v>
      </c>
      <c r="X5510" s="5" t="s">
        <v>153</v>
      </c>
      <c r="Y5510" s="5" t="s">
        <v>152</v>
      </c>
      <c r="Z5510" s="5" t="s">
        <v>20</v>
      </c>
      <c r="AB5510" s="5" t="s">
        <v>105</v>
      </c>
      <c r="AC5510" s="5" t="s">
        <v>506</v>
      </c>
      <c r="AI5510" s="5" t="s">
        <v>225</v>
      </c>
      <c r="AJ5510" s="8" t="s">
        <v>777</v>
      </c>
      <c r="AK5510" s="8" t="s">
        <v>114</v>
      </c>
    </row>
    <row r="5511" spans="1:37" hidden="1" x14ac:dyDescent="0.2">
      <c r="A5511" s="4">
        <v>3419</v>
      </c>
      <c r="B5511" s="4">
        <v>81</v>
      </c>
      <c r="C5511" s="5" t="s">
        <v>1773</v>
      </c>
      <c r="D5511" s="5" t="s">
        <v>1774</v>
      </c>
      <c r="E5511" s="4">
        <v>2013</v>
      </c>
      <c r="F5511" s="5" t="s">
        <v>990</v>
      </c>
      <c r="G5511" s="6">
        <v>1.38777878078145E-17</v>
      </c>
      <c r="N5511" s="5" t="s">
        <v>1781</v>
      </c>
      <c r="O5511" s="5" t="s">
        <v>1775</v>
      </c>
      <c r="P5511" s="5" t="s">
        <v>652</v>
      </c>
      <c r="Q5511" s="5" t="s">
        <v>1329</v>
      </c>
      <c r="S5511" s="5" t="s">
        <v>1797</v>
      </c>
      <c r="U5511" s="5" t="s">
        <v>1776</v>
      </c>
      <c r="V5511" s="7">
        <v>220</v>
      </c>
      <c r="W5511" s="7" t="s">
        <v>133</v>
      </c>
      <c r="X5511" s="5" t="s">
        <v>153</v>
      </c>
      <c r="Y5511" s="5" t="s">
        <v>152</v>
      </c>
      <c r="Z5511" s="5" t="s">
        <v>20</v>
      </c>
      <c r="AB5511" s="5" t="s">
        <v>105</v>
      </c>
      <c r="AC5511" s="5" t="s">
        <v>506</v>
      </c>
      <c r="AI5511" s="5" t="s">
        <v>225</v>
      </c>
      <c r="AJ5511" s="8" t="s">
        <v>777</v>
      </c>
      <c r="AK5511" s="8" t="s">
        <v>114</v>
      </c>
    </row>
    <row r="5512" spans="1:37" hidden="1" x14ac:dyDescent="0.2">
      <c r="A5512" s="4">
        <v>3419</v>
      </c>
      <c r="B5512" s="4">
        <v>82</v>
      </c>
      <c r="C5512" s="5" t="s">
        <v>1773</v>
      </c>
      <c r="D5512" s="5" t="s">
        <v>1774</v>
      </c>
      <c r="E5512" s="4">
        <v>2013</v>
      </c>
      <c r="F5512" s="5" t="s">
        <v>990</v>
      </c>
      <c r="G5512" s="6">
        <v>7.7777777777777807E-2</v>
      </c>
      <c r="N5512" s="5" t="s">
        <v>96</v>
      </c>
      <c r="O5512" s="5" t="s">
        <v>1775</v>
      </c>
      <c r="P5512" s="5" t="s">
        <v>652</v>
      </c>
      <c r="Q5512" s="5" t="s">
        <v>1329</v>
      </c>
      <c r="S5512" s="5" t="s">
        <v>1797</v>
      </c>
      <c r="U5512" s="5" t="s">
        <v>1776</v>
      </c>
      <c r="V5512" s="7">
        <v>220</v>
      </c>
      <c r="W5512" s="7" t="s">
        <v>133</v>
      </c>
      <c r="X5512" s="5" t="s">
        <v>153</v>
      </c>
      <c r="Y5512" s="5" t="s">
        <v>152</v>
      </c>
      <c r="Z5512" s="5" t="s">
        <v>20</v>
      </c>
      <c r="AB5512" s="5" t="s">
        <v>105</v>
      </c>
      <c r="AC5512" s="5" t="s">
        <v>506</v>
      </c>
      <c r="AI5512" s="5" t="s">
        <v>225</v>
      </c>
      <c r="AJ5512" s="8" t="s">
        <v>777</v>
      </c>
      <c r="AK5512" s="8" t="s">
        <v>114</v>
      </c>
    </row>
    <row r="5513" spans="1:37" hidden="1" x14ac:dyDescent="0.2">
      <c r="A5513" s="4">
        <v>3419</v>
      </c>
      <c r="B5513" s="4">
        <v>83</v>
      </c>
      <c r="C5513" s="5" t="s">
        <v>1773</v>
      </c>
      <c r="D5513" s="5" t="s">
        <v>1774</v>
      </c>
      <c r="E5513" s="4">
        <v>2013</v>
      </c>
      <c r="F5513" s="5" t="s">
        <v>990</v>
      </c>
      <c r="G5513" s="6">
        <v>0.25138888888888899</v>
      </c>
      <c r="N5513" s="5" t="s">
        <v>317</v>
      </c>
      <c r="O5513" s="5" t="s">
        <v>1775</v>
      </c>
      <c r="P5513" s="5" t="s">
        <v>652</v>
      </c>
      <c r="Q5513" s="5" t="s">
        <v>1329</v>
      </c>
      <c r="S5513" s="5" t="s">
        <v>1797</v>
      </c>
      <c r="U5513" s="5" t="s">
        <v>1776</v>
      </c>
      <c r="V5513" s="7">
        <v>220</v>
      </c>
      <c r="W5513" s="7" t="s">
        <v>133</v>
      </c>
      <c r="X5513" s="5" t="s">
        <v>153</v>
      </c>
      <c r="Y5513" s="5" t="s">
        <v>152</v>
      </c>
      <c r="Z5513" s="5" t="s">
        <v>20</v>
      </c>
      <c r="AB5513" s="5" t="s">
        <v>105</v>
      </c>
      <c r="AC5513" s="5" t="s">
        <v>506</v>
      </c>
      <c r="AI5513" s="5" t="s">
        <v>225</v>
      </c>
      <c r="AJ5513" s="8" t="s">
        <v>777</v>
      </c>
      <c r="AK5513" s="8" t="s">
        <v>114</v>
      </c>
    </row>
    <row r="5514" spans="1:37" hidden="1" x14ac:dyDescent="0.2">
      <c r="A5514" s="4">
        <v>3419</v>
      </c>
      <c r="B5514" s="4">
        <v>84</v>
      </c>
      <c r="C5514" s="5" t="s">
        <v>1773</v>
      </c>
      <c r="D5514" s="5" t="s">
        <v>1774</v>
      </c>
      <c r="E5514" s="4">
        <v>2013</v>
      </c>
      <c r="F5514" s="5" t="s">
        <v>990</v>
      </c>
      <c r="G5514" s="6">
        <v>0.20069444444444401</v>
      </c>
      <c r="N5514" s="5" t="s">
        <v>360</v>
      </c>
      <c r="O5514" s="5" t="s">
        <v>1775</v>
      </c>
      <c r="P5514" s="5" t="s">
        <v>652</v>
      </c>
      <c r="Q5514" s="5" t="s">
        <v>1329</v>
      </c>
      <c r="S5514" s="5" t="s">
        <v>1797</v>
      </c>
      <c r="U5514" s="5" t="s">
        <v>1776</v>
      </c>
      <c r="V5514" s="7">
        <v>220</v>
      </c>
      <c r="W5514" s="7" t="s">
        <v>133</v>
      </c>
      <c r="X5514" s="5" t="s">
        <v>153</v>
      </c>
      <c r="Y5514" s="5" t="s">
        <v>152</v>
      </c>
      <c r="Z5514" s="5" t="s">
        <v>20</v>
      </c>
      <c r="AB5514" s="5" t="s">
        <v>105</v>
      </c>
      <c r="AC5514" s="5" t="s">
        <v>506</v>
      </c>
      <c r="AI5514" s="5" t="s">
        <v>225</v>
      </c>
      <c r="AJ5514" s="8" t="s">
        <v>777</v>
      </c>
      <c r="AK5514" s="8" t="s">
        <v>114</v>
      </c>
    </row>
    <row r="5515" spans="1:37" hidden="1" x14ac:dyDescent="0.2">
      <c r="A5515" s="4">
        <v>3419</v>
      </c>
      <c r="B5515" s="4">
        <v>85</v>
      </c>
      <c r="C5515" s="5" t="s">
        <v>1773</v>
      </c>
      <c r="D5515" s="5" t="s">
        <v>1774</v>
      </c>
      <c r="E5515" s="4">
        <v>2013</v>
      </c>
      <c r="F5515" s="5" t="s">
        <v>990</v>
      </c>
      <c r="G5515" s="6">
        <v>0.33333333333333298</v>
      </c>
      <c r="N5515" s="5" t="s">
        <v>1782</v>
      </c>
      <c r="O5515" s="5" t="s">
        <v>1775</v>
      </c>
      <c r="P5515" s="5" t="s">
        <v>652</v>
      </c>
      <c r="Q5515" s="5" t="s">
        <v>1329</v>
      </c>
      <c r="S5515" s="5" t="s">
        <v>1797</v>
      </c>
      <c r="U5515" s="5" t="s">
        <v>1776</v>
      </c>
      <c r="V5515" s="7">
        <v>220</v>
      </c>
      <c r="W5515" s="7" t="s">
        <v>133</v>
      </c>
      <c r="X5515" s="5" t="s">
        <v>153</v>
      </c>
      <c r="Y5515" s="5" t="s">
        <v>152</v>
      </c>
      <c r="Z5515" s="5" t="s">
        <v>20</v>
      </c>
      <c r="AB5515" s="5" t="s">
        <v>105</v>
      </c>
      <c r="AC5515" s="5" t="s">
        <v>506</v>
      </c>
      <c r="AI5515" s="5" t="s">
        <v>225</v>
      </c>
      <c r="AJ5515" s="8" t="s">
        <v>777</v>
      </c>
      <c r="AK5515" s="8" t="s">
        <v>114</v>
      </c>
    </row>
    <row r="5516" spans="1:37" hidden="1" x14ac:dyDescent="0.2">
      <c r="A5516" s="4">
        <v>3419</v>
      </c>
      <c r="B5516" s="4">
        <v>86</v>
      </c>
      <c r="C5516" s="5" t="s">
        <v>1773</v>
      </c>
      <c r="D5516" s="5" t="s">
        <v>1774</v>
      </c>
      <c r="E5516" s="4">
        <v>2013</v>
      </c>
      <c r="F5516" s="5" t="s">
        <v>990</v>
      </c>
      <c r="G5516" s="6">
        <v>0.20069444444444401</v>
      </c>
      <c r="N5516" s="5" t="s">
        <v>335</v>
      </c>
      <c r="O5516" s="5" t="s">
        <v>1775</v>
      </c>
      <c r="P5516" s="5" t="s">
        <v>652</v>
      </c>
      <c r="Q5516" s="5" t="s">
        <v>1329</v>
      </c>
      <c r="S5516" s="5" t="s">
        <v>1797</v>
      </c>
      <c r="U5516" s="5" t="s">
        <v>1776</v>
      </c>
      <c r="V5516" s="7">
        <v>220</v>
      </c>
      <c r="W5516" s="7" t="s">
        <v>133</v>
      </c>
      <c r="X5516" s="5" t="s">
        <v>153</v>
      </c>
      <c r="Y5516" s="5" t="s">
        <v>152</v>
      </c>
      <c r="Z5516" s="5" t="s">
        <v>20</v>
      </c>
      <c r="AB5516" s="5" t="s">
        <v>105</v>
      </c>
      <c r="AC5516" s="5" t="s">
        <v>506</v>
      </c>
      <c r="AI5516" s="5" t="s">
        <v>225</v>
      </c>
      <c r="AJ5516" s="8" t="s">
        <v>777</v>
      </c>
      <c r="AK5516" s="8" t="s">
        <v>114</v>
      </c>
    </row>
    <row r="5517" spans="1:37" hidden="1" x14ac:dyDescent="0.2">
      <c r="A5517" s="4">
        <v>3419</v>
      </c>
      <c r="B5517" s="4">
        <v>87</v>
      </c>
      <c r="C5517" s="5" t="s">
        <v>1773</v>
      </c>
      <c r="D5517" s="5" t="s">
        <v>1774</v>
      </c>
      <c r="E5517" s="4">
        <v>2013</v>
      </c>
      <c r="F5517" s="5" t="s">
        <v>990</v>
      </c>
      <c r="G5517" s="6">
        <v>0.375694444444444</v>
      </c>
      <c r="N5517" s="5" t="s">
        <v>1783</v>
      </c>
      <c r="O5517" s="5" t="s">
        <v>1775</v>
      </c>
      <c r="P5517" s="5" t="s">
        <v>652</v>
      </c>
      <c r="Q5517" s="5" t="s">
        <v>1329</v>
      </c>
      <c r="S5517" s="5" t="s">
        <v>1797</v>
      </c>
      <c r="U5517" s="5" t="s">
        <v>1776</v>
      </c>
      <c r="V5517" s="7">
        <v>220</v>
      </c>
      <c r="W5517" s="7" t="s">
        <v>133</v>
      </c>
      <c r="X5517" s="5" t="s">
        <v>153</v>
      </c>
      <c r="Y5517" s="5" t="s">
        <v>152</v>
      </c>
      <c r="Z5517" s="5" t="s">
        <v>20</v>
      </c>
      <c r="AB5517" s="5" t="s">
        <v>105</v>
      </c>
      <c r="AC5517" s="5" t="s">
        <v>506</v>
      </c>
      <c r="AI5517" s="5" t="s">
        <v>225</v>
      </c>
      <c r="AJ5517" s="8" t="s">
        <v>777</v>
      </c>
      <c r="AK5517" s="8" t="s">
        <v>114</v>
      </c>
    </row>
    <row r="5518" spans="1:37" hidden="1" x14ac:dyDescent="0.2">
      <c r="A5518" s="4">
        <v>3419</v>
      </c>
      <c r="B5518" s="4">
        <v>88</v>
      </c>
      <c r="C5518" s="5" t="s">
        <v>1773</v>
      </c>
      <c r="D5518" s="5" t="s">
        <v>1774</v>
      </c>
      <c r="E5518" s="4">
        <v>2013</v>
      </c>
      <c r="F5518" s="5" t="s">
        <v>990</v>
      </c>
      <c r="G5518" s="6">
        <v>0.18124999999999999</v>
      </c>
      <c r="N5518" s="5" t="s">
        <v>129</v>
      </c>
      <c r="O5518" s="5" t="s">
        <v>1775</v>
      </c>
      <c r="P5518" s="5" t="s">
        <v>652</v>
      </c>
      <c r="Q5518" s="5" t="s">
        <v>1329</v>
      </c>
      <c r="S5518" s="5" t="s">
        <v>1797</v>
      </c>
      <c r="U5518" s="5" t="s">
        <v>1776</v>
      </c>
      <c r="V5518" s="7">
        <v>220</v>
      </c>
      <c r="W5518" s="7" t="s">
        <v>133</v>
      </c>
      <c r="X5518" s="5" t="s">
        <v>153</v>
      </c>
      <c r="Y5518" s="5" t="s">
        <v>152</v>
      </c>
      <c r="Z5518" s="5" t="s">
        <v>20</v>
      </c>
      <c r="AB5518" s="5" t="s">
        <v>105</v>
      </c>
      <c r="AC5518" s="5" t="s">
        <v>506</v>
      </c>
      <c r="AI5518" s="5" t="s">
        <v>225</v>
      </c>
      <c r="AJ5518" s="8" t="s">
        <v>777</v>
      </c>
      <c r="AK5518" s="8" t="s">
        <v>114</v>
      </c>
    </row>
    <row r="5519" spans="1:37" hidden="1" x14ac:dyDescent="0.2">
      <c r="A5519" s="4">
        <v>3419</v>
      </c>
      <c r="B5519" s="4">
        <v>89</v>
      </c>
      <c r="C5519" s="5" t="s">
        <v>1773</v>
      </c>
      <c r="D5519" s="5" t="s">
        <v>1774</v>
      </c>
      <c r="E5519" s="4">
        <v>2013</v>
      </c>
      <c r="F5519" s="5" t="s">
        <v>990</v>
      </c>
      <c r="G5519" s="6">
        <v>0.25138888888888899</v>
      </c>
      <c r="N5519" s="5" t="s">
        <v>1784</v>
      </c>
      <c r="O5519" s="5" t="s">
        <v>1775</v>
      </c>
      <c r="P5519" s="5" t="s">
        <v>652</v>
      </c>
      <c r="Q5519" s="5" t="s">
        <v>1329</v>
      </c>
      <c r="S5519" s="5" t="s">
        <v>1797</v>
      </c>
      <c r="U5519" s="5" t="s">
        <v>1776</v>
      </c>
      <c r="V5519" s="7">
        <v>220</v>
      </c>
      <c r="W5519" s="7" t="s">
        <v>133</v>
      </c>
      <c r="X5519" s="5" t="s">
        <v>153</v>
      </c>
      <c r="Y5519" s="5" t="s">
        <v>152</v>
      </c>
      <c r="Z5519" s="5" t="s">
        <v>20</v>
      </c>
      <c r="AB5519" s="5" t="s">
        <v>105</v>
      </c>
      <c r="AC5519" s="5" t="s">
        <v>506</v>
      </c>
      <c r="AI5519" s="5" t="s">
        <v>225</v>
      </c>
      <c r="AJ5519" s="8" t="s">
        <v>777</v>
      </c>
      <c r="AK5519" s="8" t="s">
        <v>114</v>
      </c>
    </row>
    <row r="5520" spans="1:37" hidden="1" x14ac:dyDescent="0.2">
      <c r="A5520" s="4">
        <v>3419</v>
      </c>
      <c r="B5520" s="4">
        <v>90</v>
      </c>
      <c r="C5520" s="5" t="s">
        <v>1773</v>
      </c>
      <c r="D5520" s="5" t="s">
        <v>1774</v>
      </c>
      <c r="E5520" s="4">
        <v>2013</v>
      </c>
      <c r="F5520" s="5" t="s">
        <v>990</v>
      </c>
      <c r="G5520" s="6">
        <v>0.28541666666666698</v>
      </c>
      <c r="N5520" s="5" t="s">
        <v>1785</v>
      </c>
      <c r="O5520" s="5" t="s">
        <v>1775</v>
      </c>
      <c r="P5520" s="5" t="s">
        <v>652</v>
      </c>
      <c r="Q5520" s="5" t="s">
        <v>1329</v>
      </c>
      <c r="S5520" s="5" t="s">
        <v>1797</v>
      </c>
      <c r="U5520" s="5" t="s">
        <v>1776</v>
      </c>
      <c r="V5520" s="7">
        <v>220</v>
      </c>
      <c r="W5520" s="7" t="s">
        <v>133</v>
      </c>
      <c r="X5520" s="5" t="s">
        <v>153</v>
      </c>
      <c r="Y5520" s="5" t="s">
        <v>152</v>
      </c>
      <c r="Z5520" s="5" t="s">
        <v>20</v>
      </c>
      <c r="AB5520" s="5" t="s">
        <v>105</v>
      </c>
      <c r="AC5520" s="5" t="s">
        <v>506</v>
      </c>
      <c r="AI5520" s="5" t="s">
        <v>225</v>
      </c>
      <c r="AJ5520" s="8" t="s">
        <v>777</v>
      </c>
      <c r="AK5520" s="8" t="s">
        <v>114</v>
      </c>
    </row>
    <row r="5521" spans="1:37" hidden="1" x14ac:dyDescent="0.2">
      <c r="A5521" s="4">
        <v>3419</v>
      </c>
      <c r="B5521" s="4">
        <v>91</v>
      </c>
      <c r="C5521" s="5" t="s">
        <v>1773</v>
      </c>
      <c r="D5521" s="5" t="s">
        <v>1774</v>
      </c>
      <c r="E5521" s="4">
        <v>2013</v>
      </c>
      <c r="F5521" s="5" t="s">
        <v>990</v>
      </c>
      <c r="G5521" s="6">
        <v>0.16597222222222199</v>
      </c>
      <c r="N5521" s="5" t="s">
        <v>1786</v>
      </c>
      <c r="O5521" s="5" t="s">
        <v>1775</v>
      </c>
      <c r="P5521" s="5" t="s">
        <v>652</v>
      </c>
      <c r="Q5521" s="5" t="s">
        <v>1329</v>
      </c>
      <c r="S5521" s="5" t="s">
        <v>1797</v>
      </c>
      <c r="U5521" s="5" t="s">
        <v>1776</v>
      </c>
      <c r="V5521" s="7">
        <v>220</v>
      </c>
      <c r="W5521" s="7" t="s">
        <v>133</v>
      </c>
      <c r="X5521" s="5" t="s">
        <v>153</v>
      </c>
      <c r="Y5521" s="5" t="s">
        <v>152</v>
      </c>
      <c r="Z5521" s="5" t="s">
        <v>20</v>
      </c>
      <c r="AB5521" s="5" t="s">
        <v>105</v>
      </c>
      <c r="AC5521" s="5" t="s">
        <v>506</v>
      </c>
      <c r="AI5521" s="5" t="s">
        <v>225</v>
      </c>
      <c r="AJ5521" s="8" t="s">
        <v>777</v>
      </c>
      <c r="AK5521" s="8" t="s">
        <v>114</v>
      </c>
    </row>
    <row r="5522" spans="1:37" hidden="1" x14ac:dyDescent="0.2">
      <c r="A5522" s="4">
        <v>3419</v>
      </c>
      <c r="B5522" s="4">
        <v>92</v>
      </c>
      <c r="C5522" s="5" t="s">
        <v>1773</v>
      </c>
      <c r="D5522" s="5" t="s">
        <v>1774</v>
      </c>
      <c r="E5522" s="4">
        <v>2013</v>
      </c>
      <c r="F5522" s="5" t="s">
        <v>990</v>
      </c>
      <c r="G5522" s="6">
        <v>0.55694444444444402</v>
      </c>
      <c r="N5522" s="5" t="s">
        <v>1531</v>
      </c>
      <c r="O5522" s="5" t="s">
        <v>1775</v>
      </c>
      <c r="P5522" s="5" t="s">
        <v>652</v>
      </c>
      <c r="Q5522" s="5" t="s">
        <v>1329</v>
      </c>
      <c r="S5522" s="5" t="s">
        <v>1797</v>
      </c>
      <c r="U5522" s="5" t="s">
        <v>1776</v>
      </c>
      <c r="V5522" s="7">
        <v>220</v>
      </c>
      <c r="W5522" s="7" t="s">
        <v>133</v>
      </c>
      <c r="X5522" s="5" t="s">
        <v>153</v>
      </c>
      <c r="Y5522" s="5" t="s">
        <v>152</v>
      </c>
      <c r="Z5522" s="5" t="s">
        <v>20</v>
      </c>
      <c r="AB5522" s="5" t="s">
        <v>105</v>
      </c>
      <c r="AC5522" s="5" t="s">
        <v>506</v>
      </c>
      <c r="AI5522" s="5" t="s">
        <v>225</v>
      </c>
      <c r="AJ5522" s="8" t="s">
        <v>777</v>
      </c>
      <c r="AK5522" s="8" t="s">
        <v>114</v>
      </c>
    </row>
    <row r="5523" spans="1:37" hidden="1" x14ac:dyDescent="0.2">
      <c r="A5523" s="4">
        <v>3419</v>
      </c>
      <c r="B5523" s="4">
        <v>93</v>
      </c>
      <c r="C5523" s="5" t="s">
        <v>1773</v>
      </c>
      <c r="D5523" s="5" t="s">
        <v>1774</v>
      </c>
      <c r="E5523" s="4">
        <v>2013</v>
      </c>
      <c r="F5523" s="5" t="s">
        <v>990</v>
      </c>
      <c r="G5523" s="6">
        <v>0.56041666666666701</v>
      </c>
      <c r="N5523" s="5" t="s">
        <v>1787</v>
      </c>
      <c r="O5523" s="5" t="s">
        <v>1775</v>
      </c>
      <c r="P5523" s="5" t="s">
        <v>652</v>
      </c>
      <c r="Q5523" s="5" t="s">
        <v>1329</v>
      </c>
      <c r="S5523" s="5" t="s">
        <v>1797</v>
      </c>
      <c r="U5523" s="5" t="s">
        <v>1776</v>
      </c>
      <c r="V5523" s="7">
        <v>220</v>
      </c>
      <c r="W5523" s="7" t="s">
        <v>133</v>
      </c>
      <c r="X5523" s="5" t="s">
        <v>153</v>
      </c>
      <c r="Y5523" s="5" t="s">
        <v>152</v>
      </c>
      <c r="Z5523" s="5" t="s">
        <v>20</v>
      </c>
      <c r="AB5523" s="5" t="s">
        <v>105</v>
      </c>
      <c r="AC5523" s="5" t="s">
        <v>506</v>
      </c>
      <c r="AI5523" s="5" t="s">
        <v>225</v>
      </c>
      <c r="AJ5523" s="8" t="s">
        <v>777</v>
      </c>
      <c r="AK5523" s="8" t="s">
        <v>114</v>
      </c>
    </row>
    <row r="5524" spans="1:37" hidden="1" x14ac:dyDescent="0.2">
      <c r="A5524" s="4">
        <v>3419</v>
      </c>
      <c r="B5524" s="4">
        <v>94</v>
      </c>
      <c r="C5524" s="5" t="s">
        <v>1773</v>
      </c>
      <c r="D5524" s="5" t="s">
        <v>1774</v>
      </c>
      <c r="E5524" s="4">
        <v>2013</v>
      </c>
      <c r="F5524" s="5" t="s">
        <v>752</v>
      </c>
      <c r="G5524" s="6">
        <v>1</v>
      </c>
      <c r="L5524" s="5" t="s">
        <v>137</v>
      </c>
      <c r="M5524" s="5" t="s">
        <v>57</v>
      </c>
      <c r="N5524" s="5" t="s">
        <v>1788</v>
      </c>
      <c r="O5524" s="5" t="s">
        <v>1775</v>
      </c>
      <c r="P5524" s="5" t="s">
        <v>652</v>
      </c>
      <c r="Q5524" s="5" t="s">
        <v>1329</v>
      </c>
      <c r="S5524" s="5" t="s">
        <v>1797</v>
      </c>
      <c r="U5524" s="5" t="s">
        <v>1776</v>
      </c>
      <c r="V5524" s="7">
        <v>220</v>
      </c>
      <c r="W5524" s="7" t="s">
        <v>133</v>
      </c>
      <c r="X5524" s="5" t="s">
        <v>153</v>
      </c>
      <c r="Y5524" s="5" t="s">
        <v>152</v>
      </c>
      <c r="Z5524" s="5" t="s">
        <v>20</v>
      </c>
      <c r="AB5524" s="5" t="s">
        <v>105</v>
      </c>
      <c r="AC5524" s="5" t="s">
        <v>506</v>
      </c>
      <c r="AF5524" s="5" t="s">
        <v>1790</v>
      </c>
      <c r="AG5524" s="5" t="s">
        <v>1789</v>
      </c>
      <c r="AI5524" s="5" t="s">
        <v>225</v>
      </c>
      <c r="AJ5524" s="8" t="s">
        <v>777</v>
      </c>
      <c r="AK5524" s="8" t="s">
        <v>114</v>
      </c>
    </row>
    <row r="5525" spans="1:37" hidden="1" x14ac:dyDescent="0.2">
      <c r="A5525" s="4">
        <v>3419</v>
      </c>
      <c r="B5525" s="4">
        <v>95</v>
      </c>
      <c r="C5525" s="5" t="s">
        <v>1773</v>
      </c>
      <c r="D5525" s="5" t="s">
        <v>1774</v>
      </c>
      <c r="E5525" s="4">
        <v>2013</v>
      </c>
      <c r="F5525" s="5" t="s">
        <v>752</v>
      </c>
      <c r="G5525" s="6">
        <v>0.97949008105949997</v>
      </c>
      <c r="L5525" s="5" t="s">
        <v>102</v>
      </c>
      <c r="M5525" s="5" t="s">
        <v>57</v>
      </c>
      <c r="N5525" s="5" t="s">
        <v>1788</v>
      </c>
      <c r="O5525" s="5" t="s">
        <v>1775</v>
      </c>
      <c r="P5525" s="5" t="s">
        <v>652</v>
      </c>
      <c r="Q5525" s="5" t="s">
        <v>1329</v>
      </c>
      <c r="S5525" s="5" t="s">
        <v>1797</v>
      </c>
      <c r="U5525" s="5" t="s">
        <v>1776</v>
      </c>
      <c r="V5525" s="7">
        <v>220</v>
      </c>
      <c r="W5525" s="7" t="s">
        <v>133</v>
      </c>
      <c r="X5525" s="5" t="s">
        <v>153</v>
      </c>
      <c r="Y5525" s="5" t="s">
        <v>152</v>
      </c>
      <c r="Z5525" s="5" t="s">
        <v>20</v>
      </c>
      <c r="AB5525" s="5" t="s">
        <v>105</v>
      </c>
      <c r="AC5525" s="5" t="s">
        <v>506</v>
      </c>
      <c r="AF5525" s="5" t="s">
        <v>1790</v>
      </c>
      <c r="AG5525" s="5" t="s">
        <v>1789</v>
      </c>
      <c r="AI5525" s="5" t="s">
        <v>225</v>
      </c>
      <c r="AJ5525" s="8" t="s">
        <v>777</v>
      </c>
      <c r="AK5525" s="8" t="s">
        <v>114</v>
      </c>
    </row>
    <row r="5526" spans="1:37" hidden="1" x14ac:dyDescent="0.2">
      <c r="A5526" s="4">
        <v>3419</v>
      </c>
      <c r="B5526" s="4">
        <v>96</v>
      </c>
      <c r="C5526" s="5" t="s">
        <v>1773</v>
      </c>
      <c r="D5526" s="5" t="s">
        <v>1774</v>
      </c>
      <c r="E5526" s="4">
        <v>2013</v>
      </c>
      <c r="F5526" s="5" t="s">
        <v>752</v>
      </c>
      <c r="G5526" s="6">
        <v>0.84646111633677501</v>
      </c>
      <c r="L5526" s="5" t="s">
        <v>99</v>
      </c>
      <c r="M5526" s="5" t="s">
        <v>57</v>
      </c>
      <c r="N5526" s="5" t="s">
        <v>1788</v>
      </c>
      <c r="O5526" s="5" t="s">
        <v>1775</v>
      </c>
      <c r="P5526" s="5" t="s">
        <v>652</v>
      </c>
      <c r="Q5526" s="5" t="s">
        <v>1329</v>
      </c>
      <c r="S5526" s="5" t="s">
        <v>1797</v>
      </c>
      <c r="U5526" s="5" t="s">
        <v>1776</v>
      </c>
      <c r="V5526" s="7">
        <v>220</v>
      </c>
      <c r="W5526" s="7" t="s">
        <v>133</v>
      </c>
      <c r="X5526" s="5" t="s">
        <v>153</v>
      </c>
      <c r="Y5526" s="5" t="s">
        <v>152</v>
      </c>
      <c r="Z5526" s="5" t="s">
        <v>20</v>
      </c>
      <c r="AB5526" s="5" t="s">
        <v>105</v>
      </c>
      <c r="AC5526" s="5" t="s">
        <v>506</v>
      </c>
      <c r="AF5526" s="5" t="s">
        <v>1790</v>
      </c>
      <c r="AG5526" s="5" t="s">
        <v>1789</v>
      </c>
      <c r="AI5526" s="5" t="s">
        <v>225</v>
      </c>
      <c r="AJ5526" s="8" t="s">
        <v>777</v>
      </c>
      <c r="AK5526" s="8" t="s">
        <v>114</v>
      </c>
    </row>
    <row r="5527" spans="1:37" hidden="1" x14ac:dyDescent="0.2">
      <c r="A5527" s="4">
        <v>3419</v>
      </c>
      <c r="B5527" s="4">
        <v>97</v>
      </c>
      <c r="C5527" s="5" t="s">
        <v>1773</v>
      </c>
      <c r="D5527" s="5" t="s">
        <v>1774</v>
      </c>
      <c r="E5527" s="4">
        <v>2013</v>
      </c>
      <c r="F5527" s="5" t="s">
        <v>752</v>
      </c>
      <c r="G5527" s="6">
        <v>0.66448677050291205</v>
      </c>
      <c r="L5527" s="5" t="s">
        <v>845</v>
      </c>
      <c r="M5527" s="5" t="s">
        <v>57</v>
      </c>
      <c r="N5527" s="5" t="s">
        <v>1788</v>
      </c>
      <c r="O5527" s="5" t="s">
        <v>1775</v>
      </c>
      <c r="P5527" s="5" t="s">
        <v>652</v>
      </c>
      <c r="Q5527" s="5" t="s">
        <v>1329</v>
      </c>
      <c r="S5527" s="5" t="s">
        <v>1797</v>
      </c>
      <c r="U5527" s="5" t="s">
        <v>1776</v>
      </c>
      <c r="V5527" s="7">
        <v>220</v>
      </c>
      <c r="W5527" s="7" t="s">
        <v>133</v>
      </c>
      <c r="X5527" s="5" t="s">
        <v>153</v>
      </c>
      <c r="Y5527" s="5" t="s">
        <v>152</v>
      </c>
      <c r="Z5527" s="5" t="s">
        <v>20</v>
      </c>
      <c r="AB5527" s="5" t="s">
        <v>105</v>
      </c>
      <c r="AC5527" s="5" t="s">
        <v>506</v>
      </c>
      <c r="AF5527" s="5" t="s">
        <v>1790</v>
      </c>
      <c r="AG5527" s="5" t="s">
        <v>1789</v>
      </c>
      <c r="AI5527" s="5" t="s">
        <v>225</v>
      </c>
      <c r="AJ5527" s="8" t="s">
        <v>777</v>
      </c>
      <c r="AK5527" s="8" t="s">
        <v>114</v>
      </c>
    </row>
    <row r="5528" spans="1:37" hidden="1" x14ac:dyDescent="0.2">
      <c r="A5528" s="4">
        <v>3419</v>
      </c>
      <c r="B5528" s="4">
        <v>98</v>
      </c>
      <c r="C5528" s="5" t="s">
        <v>1773</v>
      </c>
      <c r="D5528" s="5" t="s">
        <v>1774</v>
      </c>
      <c r="E5528" s="4">
        <v>2013</v>
      </c>
      <c r="F5528" s="5" t="s">
        <v>752</v>
      </c>
      <c r="G5528" s="6">
        <v>0.513435119947248</v>
      </c>
      <c r="L5528" s="5" t="s">
        <v>376</v>
      </c>
      <c r="M5528" s="5" t="s">
        <v>57</v>
      </c>
      <c r="N5528" s="5" t="s">
        <v>1788</v>
      </c>
      <c r="O5528" s="5" t="s">
        <v>1775</v>
      </c>
      <c r="P5528" s="5" t="s">
        <v>652</v>
      </c>
      <c r="Q5528" s="5" t="s">
        <v>1329</v>
      </c>
      <c r="S5528" s="5" t="s">
        <v>1797</v>
      </c>
      <c r="U5528" s="5" t="s">
        <v>1776</v>
      </c>
      <c r="V5528" s="7">
        <v>220</v>
      </c>
      <c r="W5528" s="7" t="s">
        <v>133</v>
      </c>
      <c r="X5528" s="5" t="s">
        <v>153</v>
      </c>
      <c r="Y5528" s="5" t="s">
        <v>152</v>
      </c>
      <c r="Z5528" s="5" t="s">
        <v>20</v>
      </c>
      <c r="AB5528" s="5" t="s">
        <v>105</v>
      </c>
      <c r="AC5528" s="5" t="s">
        <v>506</v>
      </c>
      <c r="AF5528" s="5" t="s">
        <v>1790</v>
      </c>
      <c r="AG5528" s="5" t="s">
        <v>1789</v>
      </c>
      <c r="AI5528" s="5" t="s">
        <v>225</v>
      </c>
      <c r="AJ5528" s="8" t="s">
        <v>777</v>
      </c>
      <c r="AK5528" s="8" t="s">
        <v>114</v>
      </c>
    </row>
    <row r="5529" spans="1:37" hidden="1" x14ac:dyDescent="0.2">
      <c r="A5529" s="4">
        <v>3419</v>
      </c>
      <c r="B5529" s="4">
        <v>99</v>
      </c>
      <c r="C5529" s="5" t="s">
        <v>1773</v>
      </c>
      <c r="D5529" s="5" t="s">
        <v>1774</v>
      </c>
      <c r="E5529" s="4">
        <v>2013</v>
      </c>
      <c r="F5529" s="5" t="s">
        <v>752</v>
      </c>
      <c r="G5529" s="6">
        <v>0.41779700840764</v>
      </c>
      <c r="L5529" s="5" t="s">
        <v>259</v>
      </c>
      <c r="M5529" s="5" t="s">
        <v>57</v>
      </c>
      <c r="N5529" s="5" t="s">
        <v>1788</v>
      </c>
      <c r="O5529" s="5" t="s">
        <v>1775</v>
      </c>
      <c r="P5529" s="5" t="s">
        <v>652</v>
      </c>
      <c r="Q5529" s="5" t="s">
        <v>1329</v>
      </c>
      <c r="S5529" s="5" t="s">
        <v>1797</v>
      </c>
      <c r="U5529" s="5" t="s">
        <v>1776</v>
      </c>
      <c r="V5529" s="7">
        <v>220</v>
      </c>
      <c r="W5529" s="7" t="s">
        <v>133</v>
      </c>
      <c r="X5529" s="5" t="s">
        <v>153</v>
      </c>
      <c r="Y5529" s="5" t="s">
        <v>152</v>
      </c>
      <c r="Z5529" s="5" t="s">
        <v>20</v>
      </c>
      <c r="AB5529" s="5" t="s">
        <v>105</v>
      </c>
      <c r="AC5529" s="5" t="s">
        <v>506</v>
      </c>
      <c r="AF5529" s="5" t="s">
        <v>1790</v>
      </c>
      <c r="AG5529" s="5" t="s">
        <v>1789</v>
      </c>
      <c r="AI5529" s="5" t="s">
        <v>225</v>
      </c>
      <c r="AJ5529" s="8" t="s">
        <v>777</v>
      </c>
      <c r="AK5529" s="8" t="s">
        <v>114</v>
      </c>
    </row>
    <row r="5530" spans="1:37" hidden="1" x14ac:dyDescent="0.2">
      <c r="A5530" s="4">
        <v>3419</v>
      </c>
      <c r="B5530" s="4">
        <v>100</v>
      </c>
      <c r="C5530" s="5" t="s">
        <v>1773</v>
      </c>
      <c r="D5530" s="5" t="s">
        <v>1774</v>
      </c>
      <c r="E5530" s="4">
        <v>2013</v>
      </c>
      <c r="F5530" s="5" t="s">
        <v>752</v>
      </c>
      <c r="G5530" s="6">
        <v>0.37186778535578302</v>
      </c>
      <c r="L5530" s="5" t="s">
        <v>139</v>
      </c>
      <c r="M5530" s="5" t="s">
        <v>57</v>
      </c>
      <c r="N5530" s="5" t="s">
        <v>1788</v>
      </c>
      <c r="O5530" s="5" t="s">
        <v>1775</v>
      </c>
      <c r="P5530" s="5" t="s">
        <v>652</v>
      </c>
      <c r="Q5530" s="5" t="s">
        <v>1329</v>
      </c>
      <c r="S5530" s="5" t="s">
        <v>1797</v>
      </c>
      <c r="U5530" s="5" t="s">
        <v>1776</v>
      </c>
      <c r="V5530" s="7">
        <v>220</v>
      </c>
      <c r="W5530" s="7" t="s">
        <v>133</v>
      </c>
      <c r="X5530" s="5" t="s">
        <v>153</v>
      </c>
      <c r="Y5530" s="5" t="s">
        <v>152</v>
      </c>
      <c r="Z5530" s="5" t="s">
        <v>20</v>
      </c>
      <c r="AB5530" s="5" t="s">
        <v>105</v>
      </c>
      <c r="AC5530" s="5" t="s">
        <v>506</v>
      </c>
      <c r="AF5530" s="5" t="s">
        <v>1790</v>
      </c>
      <c r="AG5530" s="5" t="s">
        <v>1789</v>
      </c>
      <c r="AI5530" s="5" t="s">
        <v>225</v>
      </c>
      <c r="AJ5530" s="8" t="s">
        <v>777</v>
      </c>
      <c r="AK5530" s="8" t="s">
        <v>114</v>
      </c>
    </row>
    <row r="5531" spans="1:37" hidden="1" x14ac:dyDescent="0.2">
      <c r="A5531" s="4">
        <v>3419</v>
      </c>
      <c r="B5531" s="4">
        <v>101</v>
      </c>
      <c r="C5531" s="5" t="s">
        <v>1773</v>
      </c>
      <c r="D5531" s="5" t="s">
        <v>1774</v>
      </c>
      <c r="E5531" s="4">
        <v>2013</v>
      </c>
      <c r="F5531" s="5" t="s">
        <v>752</v>
      </c>
      <c r="G5531" s="6">
        <v>0.35870171710889898</v>
      </c>
      <c r="L5531" s="5" t="s">
        <v>499</v>
      </c>
      <c r="M5531" s="5" t="s">
        <v>57</v>
      </c>
      <c r="N5531" s="5" t="s">
        <v>1788</v>
      </c>
      <c r="O5531" s="5" t="s">
        <v>1775</v>
      </c>
      <c r="P5531" s="5" t="s">
        <v>652</v>
      </c>
      <c r="Q5531" s="5" t="s">
        <v>1329</v>
      </c>
      <c r="S5531" s="5" t="s">
        <v>1797</v>
      </c>
      <c r="U5531" s="5" t="s">
        <v>1776</v>
      </c>
      <c r="V5531" s="7">
        <v>220</v>
      </c>
      <c r="W5531" s="7" t="s">
        <v>133</v>
      </c>
      <c r="X5531" s="5" t="s">
        <v>153</v>
      </c>
      <c r="Y5531" s="5" t="s">
        <v>152</v>
      </c>
      <c r="Z5531" s="5" t="s">
        <v>20</v>
      </c>
      <c r="AB5531" s="5" t="s">
        <v>105</v>
      </c>
      <c r="AC5531" s="5" t="s">
        <v>506</v>
      </c>
      <c r="AF5531" s="5" t="s">
        <v>1790</v>
      </c>
      <c r="AG5531" s="5" t="s">
        <v>1789</v>
      </c>
      <c r="AI5531" s="5" t="s">
        <v>225</v>
      </c>
      <c r="AJ5531" s="8" t="s">
        <v>777</v>
      </c>
      <c r="AK5531" s="8" t="s">
        <v>114</v>
      </c>
    </row>
    <row r="5532" spans="1:37" hidden="1" x14ac:dyDescent="0.2">
      <c r="A5532" s="4">
        <v>3419</v>
      </c>
      <c r="B5532" s="4">
        <v>102</v>
      </c>
      <c r="C5532" s="5" t="s">
        <v>1773</v>
      </c>
      <c r="D5532" s="5" t="s">
        <v>1774</v>
      </c>
      <c r="E5532" s="4">
        <v>2013</v>
      </c>
      <c r="F5532" s="5" t="s">
        <v>752</v>
      </c>
      <c r="G5532" s="6">
        <v>0.35519461273484199</v>
      </c>
      <c r="L5532" s="5" t="s">
        <v>801</v>
      </c>
      <c r="M5532" s="5" t="s">
        <v>57</v>
      </c>
      <c r="N5532" s="5" t="s">
        <v>1788</v>
      </c>
      <c r="O5532" s="5" t="s">
        <v>1775</v>
      </c>
      <c r="P5532" s="5" t="s">
        <v>652</v>
      </c>
      <c r="Q5532" s="5" t="s">
        <v>1329</v>
      </c>
      <c r="S5532" s="5" t="s">
        <v>1797</v>
      </c>
      <c r="U5532" s="5" t="s">
        <v>1776</v>
      </c>
      <c r="V5532" s="7">
        <v>220</v>
      </c>
      <c r="W5532" s="7" t="s">
        <v>133</v>
      </c>
      <c r="X5532" s="5" t="s">
        <v>153</v>
      </c>
      <c r="Y5532" s="5" t="s">
        <v>152</v>
      </c>
      <c r="Z5532" s="5" t="s">
        <v>20</v>
      </c>
      <c r="AB5532" s="5" t="s">
        <v>105</v>
      </c>
      <c r="AC5532" s="5" t="s">
        <v>506</v>
      </c>
      <c r="AF5532" s="5" t="s">
        <v>1790</v>
      </c>
      <c r="AG5532" s="5" t="s">
        <v>1789</v>
      </c>
      <c r="AI5532" s="5" t="s">
        <v>225</v>
      </c>
      <c r="AJ5532" s="8" t="s">
        <v>777</v>
      </c>
      <c r="AK5532" s="8" t="s">
        <v>114</v>
      </c>
    </row>
    <row r="5533" spans="1:37" hidden="1" x14ac:dyDescent="0.2">
      <c r="A5533" s="4">
        <v>3419</v>
      </c>
      <c r="B5533" s="4">
        <v>103</v>
      </c>
      <c r="C5533" s="5" t="s">
        <v>1773</v>
      </c>
      <c r="D5533" s="5" t="s">
        <v>1774</v>
      </c>
      <c r="E5533" s="4">
        <v>2013</v>
      </c>
      <c r="F5533" s="5" t="s">
        <v>752</v>
      </c>
      <c r="G5533" s="6">
        <v>0.35274391289694601</v>
      </c>
      <c r="L5533" s="5" t="s">
        <v>796</v>
      </c>
      <c r="M5533" s="5" t="s">
        <v>57</v>
      </c>
      <c r="N5533" s="5" t="s">
        <v>1788</v>
      </c>
      <c r="O5533" s="5" t="s">
        <v>1775</v>
      </c>
      <c r="P5533" s="5" t="s">
        <v>652</v>
      </c>
      <c r="Q5533" s="5" t="s">
        <v>1329</v>
      </c>
      <c r="S5533" s="5" t="s">
        <v>1797</v>
      </c>
      <c r="U5533" s="5" t="s">
        <v>1776</v>
      </c>
      <c r="V5533" s="7">
        <v>220</v>
      </c>
      <c r="W5533" s="7" t="s">
        <v>133</v>
      </c>
      <c r="X5533" s="5" t="s">
        <v>153</v>
      </c>
      <c r="Y5533" s="5" t="s">
        <v>152</v>
      </c>
      <c r="Z5533" s="5" t="s">
        <v>20</v>
      </c>
      <c r="AB5533" s="5" t="s">
        <v>105</v>
      </c>
      <c r="AC5533" s="5" t="s">
        <v>506</v>
      </c>
      <c r="AF5533" s="5" t="s">
        <v>1790</v>
      </c>
      <c r="AG5533" s="5" t="s">
        <v>1789</v>
      </c>
      <c r="AI5533" s="5" t="s">
        <v>225</v>
      </c>
      <c r="AJ5533" s="8" t="s">
        <v>777</v>
      </c>
      <c r="AK5533" s="8" t="s">
        <v>114</v>
      </c>
    </row>
    <row r="5534" spans="1:37" hidden="1" x14ac:dyDescent="0.2">
      <c r="A5534" s="4">
        <v>3419</v>
      </c>
      <c r="B5534" s="4">
        <v>104</v>
      </c>
      <c r="C5534" s="5" t="s">
        <v>1773</v>
      </c>
      <c r="D5534" s="5" t="s">
        <v>1774</v>
      </c>
      <c r="E5534" s="4">
        <v>2013</v>
      </c>
      <c r="F5534" s="5" t="s">
        <v>752</v>
      </c>
      <c r="G5534" s="6">
        <v>0.35028458491986902</v>
      </c>
      <c r="L5534" s="5" t="s">
        <v>797</v>
      </c>
      <c r="M5534" s="5" t="s">
        <v>57</v>
      </c>
      <c r="N5534" s="5" t="s">
        <v>1788</v>
      </c>
      <c r="O5534" s="5" t="s">
        <v>1775</v>
      </c>
      <c r="P5534" s="5" t="s">
        <v>652</v>
      </c>
      <c r="Q5534" s="5" t="s">
        <v>1329</v>
      </c>
      <c r="S5534" s="5" t="s">
        <v>1797</v>
      </c>
      <c r="U5534" s="5" t="s">
        <v>1776</v>
      </c>
      <c r="V5534" s="7">
        <v>220</v>
      </c>
      <c r="W5534" s="7" t="s">
        <v>133</v>
      </c>
      <c r="X5534" s="5" t="s">
        <v>153</v>
      </c>
      <c r="Y5534" s="5" t="s">
        <v>152</v>
      </c>
      <c r="Z5534" s="5" t="s">
        <v>20</v>
      </c>
      <c r="AB5534" s="5" t="s">
        <v>105</v>
      </c>
      <c r="AC5534" s="5" t="s">
        <v>506</v>
      </c>
      <c r="AF5534" s="5" t="s">
        <v>1790</v>
      </c>
      <c r="AG5534" s="5" t="s">
        <v>1789</v>
      </c>
      <c r="AI5534" s="5" t="s">
        <v>225</v>
      </c>
      <c r="AJ5534" s="8" t="s">
        <v>777</v>
      </c>
      <c r="AK5534" s="8" t="s">
        <v>114</v>
      </c>
    </row>
    <row r="5535" spans="1:37" hidden="1" x14ac:dyDescent="0.2">
      <c r="A5535" s="4">
        <v>3419</v>
      </c>
      <c r="B5535" s="4">
        <v>105</v>
      </c>
      <c r="C5535" s="5" t="s">
        <v>1773</v>
      </c>
      <c r="D5535" s="5" t="s">
        <v>1774</v>
      </c>
      <c r="E5535" s="4">
        <v>2013</v>
      </c>
      <c r="F5535" s="5" t="s">
        <v>752</v>
      </c>
      <c r="G5535" s="6">
        <v>0.34738407939635901</v>
      </c>
      <c r="L5535" s="5" t="s">
        <v>100</v>
      </c>
      <c r="M5535" s="5" t="s">
        <v>57</v>
      </c>
      <c r="N5535" s="5" t="s">
        <v>1788</v>
      </c>
      <c r="O5535" s="5" t="s">
        <v>1775</v>
      </c>
      <c r="P5535" s="5" t="s">
        <v>652</v>
      </c>
      <c r="Q5535" s="5" t="s">
        <v>1329</v>
      </c>
      <c r="S5535" s="5" t="s">
        <v>1797</v>
      </c>
      <c r="U5535" s="5" t="s">
        <v>1776</v>
      </c>
      <c r="V5535" s="7">
        <v>220</v>
      </c>
      <c r="W5535" s="7" t="s">
        <v>133</v>
      </c>
      <c r="X5535" s="5" t="s">
        <v>153</v>
      </c>
      <c r="Y5535" s="5" t="s">
        <v>152</v>
      </c>
      <c r="Z5535" s="5" t="s">
        <v>20</v>
      </c>
      <c r="AB5535" s="5" t="s">
        <v>105</v>
      </c>
      <c r="AC5535" s="5" t="s">
        <v>506</v>
      </c>
      <c r="AF5535" s="5" t="s">
        <v>1790</v>
      </c>
      <c r="AG5535" s="5" t="s">
        <v>1789</v>
      </c>
      <c r="AI5535" s="5" t="s">
        <v>225</v>
      </c>
      <c r="AJ5535" s="8" t="s">
        <v>777</v>
      </c>
      <c r="AK5535" s="8" t="s">
        <v>114</v>
      </c>
    </row>
    <row r="5536" spans="1:37" hidden="1" x14ac:dyDescent="0.2">
      <c r="A5536" s="4">
        <v>3419</v>
      </c>
      <c r="B5536" s="4">
        <v>106</v>
      </c>
      <c r="C5536" s="5" t="s">
        <v>1773</v>
      </c>
      <c r="D5536" s="5" t="s">
        <v>1774</v>
      </c>
      <c r="E5536" s="4">
        <v>2013</v>
      </c>
      <c r="F5536" s="5" t="s">
        <v>752</v>
      </c>
      <c r="G5536" s="6">
        <v>0.34617472124196402</v>
      </c>
      <c r="L5536" s="5" t="s">
        <v>802</v>
      </c>
      <c r="M5536" s="5" t="s">
        <v>57</v>
      </c>
      <c r="N5536" s="5" t="s">
        <v>1788</v>
      </c>
      <c r="O5536" s="5" t="s">
        <v>1775</v>
      </c>
      <c r="P5536" s="5" t="s">
        <v>652</v>
      </c>
      <c r="Q5536" s="5" t="s">
        <v>1329</v>
      </c>
      <c r="S5536" s="5" t="s">
        <v>1797</v>
      </c>
      <c r="U5536" s="5" t="s">
        <v>1776</v>
      </c>
      <c r="V5536" s="7">
        <v>220</v>
      </c>
      <c r="W5536" s="7" t="s">
        <v>133</v>
      </c>
      <c r="X5536" s="5" t="s">
        <v>153</v>
      </c>
      <c r="Y5536" s="5" t="s">
        <v>152</v>
      </c>
      <c r="Z5536" s="5" t="s">
        <v>20</v>
      </c>
      <c r="AB5536" s="5" t="s">
        <v>105</v>
      </c>
      <c r="AC5536" s="5" t="s">
        <v>506</v>
      </c>
      <c r="AF5536" s="5" t="s">
        <v>1790</v>
      </c>
      <c r="AG5536" s="5" t="s">
        <v>1789</v>
      </c>
      <c r="AI5536" s="5" t="s">
        <v>225</v>
      </c>
      <c r="AJ5536" s="8" t="s">
        <v>777</v>
      </c>
      <c r="AK5536" s="8" t="s">
        <v>114</v>
      </c>
    </row>
    <row r="5537" spans="1:37" hidden="1" x14ac:dyDescent="0.2">
      <c r="A5537" s="4">
        <v>3419</v>
      </c>
      <c r="B5537" s="4">
        <v>107</v>
      </c>
      <c r="C5537" s="5" t="s">
        <v>1773</v>
      </c>
      <c r="D5537" s="5" t="s">
        <v>1774</v>
      </c>
      <c r="E5537" s="4">
        <v>2013</v>
      </c>
      <c r="F5537" s="5" t="s">
        <v>752</v>
      </c>
      <c r="G5537" s="6">
        <v>0.34362468965802501</v>
      </c>
      <c r="L5537" s="5" t="s">
        <v>798</v>
      </c>
      <c r="M5537" s="5" t="s">
        <v>57</v>
      </c>
      <c r="N5537" s="5" t="s">
        <v>1788</v>
      </c>
      <c r="O5537" s="5" t="s">
        <v>1775</v>
      </c>
      <c r="P5537" s="5" t="s">
        <v>652</v>
      </c>
      <c r="Q5537" s="5" t="s">
        <v>1329</v>
      </c>
      <c r="S5537" s="5" t="s">
        <v>1797</v>
      </c>
      <c r="U5537" s="5" t="s">
        <v>1776</v>
      </c>
      <c r="V5537" s="7">
        <v>220</v>
      </c>
      <c r="W5537" s="7" t="s">
        <v>133</v>
      </c>
      <c r="X5537" s="5" t="s">
        <v>153</v>
      </c>
      <c r="Y5537" s="5" t="s">
        <v>152</v>
      </c>
      <c r="Z5537" s="5" t="s">
        <v>20</v>
      </c>
      <c r="AB5537" s="5" t="s">
        <v>105</v>
      </c>
      <c r="AC5537" s="5" t="s">
        <v>506</v>
      </c>
      <c r="AF5537" s="5" t="s">
        <v>1790</v>
      </c>
      <c r="AG5537" s="5" t="s">
        <v>1789</v>
      </c>
      <c r="AI5537" s="5" t="s">
        <v>225</v>
      </c>
      <c r="AJ5537" s="8" t="s">
        <v>777</v>
      </c>
      <c r="AK5537" s="8" t="s">
        <v>114</v>
      </c>
    </row>
    <row r="5538" spans="1:37" hidden="1" x14ac:dyDescent="0.2">
      <c r="A5538" s="4">
        <v>3419</v>
      </c>
      <c r="B5538" s="4">
        <v>108</v>
      </c>
      <c r="C5538" s="5" t="s">
        <v>1773</v>
      </c>
      <c r="D5538" s="5" t="s">
        <v>1774</v>
      </c>
      <c r="E5538" s="4">
        <v>2013</v>
      </c>
      <c r="F5538" s="5" t="s">
        <v>752</v>
      </c>
      <c r="G5538" s="6">
        <v>0.32492381390717001</v>
      </c>
      <c r="L5538" s="5" t="s">
        <v>494</v>
      </c>
      <c r="M5538" s="5" t="s">
        <v>57</v>
      </c>
      <c r="N5538" s="5" t="s">
        <v>1788</v>
      </c>
      <c r="O5538" s="5" t="s">
        <v>1775</v>
      </c>
      <c r="P5538" s="5" t="s">
        <v>652</v>
      </c>
      <c r="Q5538" s="5" t="s">
        <v>1329</v>
      </c>
      <c r="S5538" s="5" t="s">
        <v>1797</v>
      </c>
      <c r="U5538" s="5" t="s">
        <v>1776</v>
      </c>
      <c r="V5538" s="7">
        <v>220</v>
      </c>
      <c r="W5538" s="7" t="s">
        <v>133</v>
      </c>
      <c r="X5538" s="5" t="s">
        <v>153</v>
      </c>
      <c r="Y5538" s="5" t="s">
        <v>152</v>
      </c>
      <c r="Z5538" s="5" t="s">
        <v>20</v>
      </c>
      <c r="AB5538" s="5" t="s">
        <v>105</v>
      </c>
      <c r="AC5538" s="5" t="s">
        <v>506</v>
      </c>
      <c r="AF5538" s="5" t="s">
        <v>1790</v>
      </c>
      <c r="AG5538" s="5" t="s">
        <v>1789</v>
      </c>
      <c r="AI5538" s="5" t="s">
        <v>225</v>
      </c>
      <c r="AJ5538" s="8" t="s">
        <v>777</v>
      </c>
      <c r="AK5538" s="8" t="s">
        <v>114</v>
      </c>
    </row>
    <row r="5539" spans="1:37" hidden="1" x14ac:dyDescent="0.2">
      <c r="A5539" s="4">
        <v>3419</v>
      </c>
      <c r="B5539" s="4">
        <v>109</v>
      </c>
      <c r="C5539" s="5" t="s">
        <v>1773</v>
      </c>
      <c r="D5539" s="5" t="s">
        <v>1774</v>
      </c>
      <c r="E5539" s="4">
        <v>2013</v>
      </c>
      <c r="F5539" s="5" t="s">
        <v>752</v>
      </c>
      <c r="G5539" s="6">
        <v>0.28761858724966999</v>
      </c>
      <c r="L5539" s="5" t="s">
        <v>799</v>
      </c>
      <c r="M5539" s="5" t="s">
        <v>57</v>
      </c>
      <c r="N5539" s="5" t="s">
        <v>1788</v>
      </c>
      <c r="O5539" s="5" t="s">
        <v>1775</v>
      </c>
      <c r="P5539" s="5" t="s">
        <v>652</v>
      </c>
      <c r="Q5539" s="5" t="s">
        <v>1329</v>
      </c>
      <c r="S5539" s="5" t="s">
        <v>1797</v>
      </c>
      <c r="U5539" s="5" t="s">
        <v>1776</v>
      </c>
      <c r="V5539" s="7">
        <v>220</v>
      </c>
      <c r="W5539" s="7" t="s">
        <v>133</v>
      </c>
      <c r="X5539" s="5" t="s">
        <v>153</v>
      </c>
      <c r="Y5539" s="5" t="s">
        <v>152</v>
      </c>
      <c r="Z5539" s="5" t="s">
        <v>20</v>
      </c>
      <c r="AB5539" s="5" t="s">
        <v>105</v>
      </c>
      <c r="AC5539" s="5" t="s">
        <v>506</v>
      </c>
      <c r="AF5539" s="5" t="s">
        <v>1790</v>
      </c>
      <c r="AG5539" s="5" t="s">
        <v>1789</v>
      </c>
      <c r="AI5539" s="5" t="s">
        <v>225</v>
      </c>
      <c r="AJ5539" s="8" t="s">
        <v>777</v>
      </c>
      <c r="AK5539" s="8" t="s">
        <v>114</v>
      </c>
    </row>
    <row r="5540" spans="1:37" hidden="1" x14ac:dyDescent="0.2">
      <c r="A5540" s="4">
        <v>3419</v>
      </c>
      <c r="B5540" s="4">
        <v>110</v>
      </c>
      <c r="C5540" s="5" t="s">
        <v>1773</v>
      </c>
      <c r="D5540" s="5" t="s">
        <v>1774</v>
      </c>
      <c r="E5540" s="4">
        <v>2013</v>
      </c>
      <c r="F5540" s="5" t="s">
        <v>752</v>
      </c>
      <c r="G5540" s="6">
        <v>0.24756157445562199</v>
      </c>
      <c r="L5540" s="5" t="s">
        <v>846</v>
      </c>
      <c r="M5540" s="5" t="s">
        <v>57</v>
      </c>
      <c r="N5540" s="5" t="s">
        <v>1788</v>
      </c>
      <c r="O5540" s="5" t="s">
        <v>1775</v>
      </c>
      <c r="P5540" s="5" t="s">
        <v>652</v>
      </c>
      <c r="Q5540" s="5" t="s">
        <v>1329</v>
      </c>
      <c r="S5540" s="5" t="s">
        <v>1797</v>
      </c>
      <c r="U5540" s="5" t="s">
        <v>1776</v>
      </c>
      <c r="V5540" s="7">
        <v>220</v>
      </c>
      <c r="W5540" s="7" t="s">
        <v>133</v>
      </c>
      <c r="X5540" s="5" t="s">
        <v>153</v>
      </c>
      <c r="Y5540" s="5" t="s">
        <v>152</v>
      </c>
      <c r="Z5540" s="5" t="s">
        <v>20</v>
      </c>
      <c r="AB5540" s="5" t="s">
        <v>105</v>
      </c>
      <c r="AC5540" s="5" t="s">
        <v>506</v>
      </c>
      <c r="AF5540" s="5" t="s">
        <v>1790</v>
      </c>
      <c r="AG5540" s="5" t="s">
        <v>1789</v>
      </c>
      <c r="AI5540" s="5" t="s">
        <v>225</v>
      </c>
      <c r="AJ5540" s="8" t="s">
        <v>777</v>
      </c>
      <c r="AK5540" s="8" t="s">
        <v>114</v>
      </c>
    </row>
    <row r="5541" spans="1:37" hidden="1" x14ac:dyDescent="0.2">
      <c r="A5541" s="4">
        <v>3419</v>
      </c>
      <c r="B5541" s="4">
        <v>111</v>
      </c>
      <c r="C5541" s="5" t="s">
        <v>1773</v>
      </c>
      <c r="D5541" s="5" t="s">
        <v>1774</v>
      </c>
      <c r="E5541" s="4">
        <v>2013</v>
      </c>
      <c r="F5541" s="5" t="s">
        <v>752</v>
      </c>
      <c r="G5541" s="6">
        <v>0.21569347287302801</v>
      </c>
      <c r="L5541" s="5" t="s">
        <v>847</v>
      </c>
      <c r="M5541" s="5" t="s">
        <v>57</v>
      </c>
      <c r="N5541" s="5" t="s">
        <v>1788</v>
      </c>
      <c r="O5541" s="5" t="s">
        <v>1775</v>
      </c>
      <c r="P5541" s="5" t="s">
        <v>652</v>
      </c>
      <c r="Q5541" s="5" t="s">
        <v>1329</v>
      </c>
      <c r="S5541" s="5" t="s">
        <v>1797</v>
      </c>
      <c r="U5541" s="5" t="s">
        <v>1776</v>
      </c>
      <c r="V5541" s="7">
        <v>220</v>
      </c>
      <c r="W5541" s="7" t="s">
        <v>133</v>
      </c>
      <c r="X5541" s="5" t="s">
        <v>153</v>
      </c>
      <c r="Y5541" s="5" t="s">
        <v>152</v>
      </c>
      <c r="Z5541" s="5" t="s">
        <v>20</v>
      </c>
      <c r="AB5541" s="5" t="s">
        <v>105</v>
      </c>
      <c r="AC5541" s="5" t="s">
        <v>506</v>
      </c>
      <c r="AF5541" s="5" t="s">
        <v>1790</v>
      </c>
      <c r="AG5541" s="5" t="s">
        <v>1789</v>
      </c>
      <c r="AI5541" s="5" t="s">
        <v>225</v>
      </c>
      <c r="AJ5541" s="8" t="s">
        <v>777</v>
      </c>
      <c r="AK5541" s="8" t="s">
        <v>114</v>
      </c>
    </row>
    <row r="5542" spans="1:37" hidden="1" x14ac:dyDescent="0.2">
      <c r="A5542" s="4">
        <v>3419</v>
      </c>
      <c r="B5542" s="4">
        <v>112</v>
      </c>
      <c r="C5542" s="5" t="s">
        <v>1773</v>
      </c>
      <c r="D5542" s="5" t="s">
        <v>1774</v>
      </c>
      <c r="E5542" s="4">
        <v>2013</v>
      </c>
      <c r="F5542" s="5" t="s">
        <v>752</v>
      </c>
      <c r="G5542" s="6">
        <v>0.19335027323897</v>
      </c>
      <c r="L5542" s="5" t="s">
        <v>377</v>
      </c>
      <c r="M5542" s="5" t="s">
        <v>57</v>
      </c>
      <c r="N5542" s="5" t="s">
        <v>1788</v>
      </c>
      <c r="O5542" s="5" t="s">
        <v>1775</v>
      </c>
      <c r="P5542" s="5" t="s">
        <v>652</v>
      </c>
      <c r="Q5542" s="5" t="s">
        <v>1329</v>
      </c>
      <c r="S5542" s="5" t="s">
        <v>1797</v>
      </c>
      <c r="U5542" s="5" t="s">
        <v>1776</v>
      </c>
      <c r="V5542" s="7">
        <v>220</v>
      </c>
      <c r="W5542" s="7" t="s">
        <v>133</v>
      </c>
      <c r="X5542" s="5" t="s">
        <v>153</v>
      </c>
      <c r="Y5542" s="5" t="s">
        <v>152</v>
      </c>
      <c r="Z5542" s="5" t="s">
        <v>20</v>
      </c>
      <c r="AB5542" s="5" t="s">
        <v>105</v>
      </c>
      <c r="AC5542" s="5" t="s">
        <v>506</v>
      </c>
      <c r="AF5542" s="5" t="s">
        <v>1790</v>
      </c>
      <c r="AG5542" s="5" t="s">
        <v>1789</v>
      </c>
      <c r="AI5542" s="5" t="s">
        <v>225</v>
      </c>
      <c r="AJ5542" s="8" t="s">
        <v>777</v>
      </c>
      <c r="AK5542" s="8" t="s">
        <v>114</v>
      </c>
    </row>
    <row r="5543" spans="1:37" hidden="1" x14ac:dyDescent="0.2">
      <c r="A5543" s="4">
        <v>3419</v>
      </c>
      <c r="B5543" s="4">
        <v>113</v>
      </c>
      <c r="C5543" s="5" t="s">
        <v>1773</v>
      </c>
      <c r="D5543" s="5" t="s">
        <v>1774</v>
      </c>
      <c r="E5543" s="4">
        <v>2013</v>
      </c>
      <c r="F5543" s="5" t="s">
        <v>752</v>
      </c>
      <c r="G5543" s="6">
        <v>0.167630412621354</v>
      </c>
      <c r="L5543" s="5" t="s">
        <v>496</v>
      </c>
      <c r="M5543" s="5" t="s">
        <v>57</v>
      </c>
      <c r="N5543" s="5" t="s">
        <v>1788</v>
      </c>
      <c r="O5543" s="5" t="s">
        <v>1775</v>
      </c>
      <c r="P5543" s="5" t="s">
        <v>652</v>
      </c>
      <c r="Q5543" s="5" t="s">
        <v>1329</v>
      </c>
      <c r="S5543" s="5" t="s">
        <v>1797</v>
      </c>
      <c r="U5543" s="5" t="s">
        <v>1776</v>
      </c>
      <c r="V5543" s="7">
        <v>220</v>
      </c>
      <c r="W5543" s="7" t="s">
        <v>133</v>
      </c>
      <c r="X5543" s="5" t="s">
        <v>153</v>
      </c>
      <c r="Y5543" s="5" t="s">
        <v>152</v>
      </c>
      <c r="Z5543" s="5" t="s">
        <v>20</v>
      </c>
      <c r="AB5543" s="5" t="s">
        <v>105</v>
      </c>
      <c r="AC5543" s="5" t="s">
        <v>506</v>
      </c>
      <c r="AF5543" s="5" t="s">
        <v>1790</v>
      </c>
      <c r="AG5543" s="5" t="s">
        <v>1789</v>
      </c>
      <c r="AI5543" s="5" t="s">
        <v>225</v>
      </c>
      <c r="AJ5543" s="8" t="s">
        <v>777</v>
      </c>
      <c r="AK5543" s="8" t="s">
        <v>114</v>
      </c>
    </row>
    <row r="5544" spans="1:37" hidden="1" x14ac:dyDescent="0.2">
      <c r="A5544" s="4">
        <v>3419</v>
      </c>
      <c r="B5544" s="4">
        <v>114</v>
      </c>
      <c r="C5544" s="5" t="s">
        <v>1773</v>
      </c>
      <c r="D5544" s="5" t="s">
        <v>1774</v>
      </c>
      <c r="E5544" s="4">
        <v>2013</v>
      </c>
      <c r="F5544" s="5" t="s">
        <v>752</v>
      </c>
      <c r="G5544" s="6">
        <v>0.136500107602606</v>
      </c>
      <c r="L5544" s="5" t="s">
        <v>355</v>
      </c>
      <c r="M5544" s="5" t="s">
        <v>57</v>
      </c>
      <c r="N5544" s="5" t="s">
        <v>1788</v>
      </c>
      <c r="O5544" s="5" t="s">
        <v>1775</v>
      </c>
      <c r="P5544" s="5" t="s">
        <v>652</v>
      </c>
      <c r="Q5544" s="5" t="s">
        <v>1329</v>
      </c>
      <c r="S5544" s="5" t="s">
        <v>1797</v>
      </c>
      <c r="U5544" s="5" t="s">
        <v>1776</v>
      </c>
      <c r="V5544" s="7">
        <v>220</v>
      </c>
      <c r="W5544" s="7" t="s">
        <v>133</v>
      </c>
      <c r="X5544" s="5" t="s">
        <v>153</v>
      </c>
      <c r="Y5544" s="5" t="s">
        <v>152</v>
      </c>
      <c r="Z5544" s="5" t="s">
        <v>20</v>
      </c>
      <c r="AB5544" s="5" t="s">
        <v>105</v>
      </c>
      <c r="AC5544" s="5" t="s">
        <v>506</v>
      </c>
      <c r="AF5544" s="5" t="s">
        <v>1790</v>
      </c>
      <c r="AG5544" s="5" t="s">
        <v>1789</v>
      </c>
      <c r="AI5544" s="5" t="s">
        <v>225</v>
      </c>
      <c r="AJ5544" s="8" t="s">
        <v>777</v>
      </c>
      <c r="AK5544" s="8" t="s">
        <v>114</v>
      </c>
    </row>
    <row r="5545" spans="1:37" hidden="1" x14ac:dyDescent="0.2">
      <c r="A5545" s="4">
        <v>3419</v>
      </c>
      <c r="B5545" s="4">
        <v>115</v>
      </c>
      <c r="C5545" s="5" t="s">
        <v>1773</v>
      </c>
      <c r="D5545" s="5" t="s">
        <v>1774</v>
      </c>
      <c r="E5545" s="4">
        <v>2013</v>
      </c>
      <c r="F5545" s="5" t="s">
        <v>752</v>
      </c>
      <c r="G5545" s="6">
        <v>0.1170347965605</v>
      </c>
      <c r="L5545" s="5" t="s">
        <v>848</v>
      </c>
      <c r="M5545" s="5" t="s">
        <v>57</v>
      </c>
      <c r="N5545" s="5" t="s">
        <v>1788</v>
      </c>
      <c r="O5545" s="5" t="s">
        <v>1775</v>
      </c>
      <c r="P5545" s="5" t="s">
        <v>652</v>
      </c>
      <c r="Q5545" s="5" t="s">
        <v>1329</v>
      </c>
      <c r="S5545" s="5" t="s">
        <v>1797</v>
      </c>
      <c r="U5545" s="5" t="s">
        <v>1776</v>
      </c>
      <c r="V5545" s="7">
        <v>220</v>
      </c>
      <c r="W5545" s="7" t="s">
        <v>133</v>
      </c>
      <c r="X5545" s="5" t="s">
        <v>153</v>
      </c>
      <c r="Y5545" s="5" t="s">
        <v>152</v>
      </c>
      <c r="Z5545" s="5" t="s">
        <v>20</v>
      </c>
      <c r="AB5545" s="5" t="s">
        <v>105</v>
      </c>
      <c r="AC5545" s="5" t="s">
        <v>506</v>
      </c>
      <c r="AF5545" s="5" t="s">
        <v>1790</v>
      </c>
      <c r="AG5545" s="5" t="s">
        <v>1789</v>
      </c>
      <c r="AI5545" s="5" t="s">
        <v>225</v>
      </c>
      <c r="AJ5545" s="8" t="s">
        <v>777</v>
      </c>
      <c r="AK5545" s="8" t="s">
        <v>114</v>
      </c>
    </row>
    <row r="5546" spans="1:37" hidden="1" x14ac:dyDescent="0.2">
      <c r="A5546" s="4">
        <v>3419</v>
      </c>
      <c r="B5546" s="4">
        <v>116</v>
      </c>
      <c r="C5546" s="5" t="s">
        <v>1773</v>
      </c>
      <c r="D5546" s="5" t="s">
        <v>1774</v>
      </c>
      <c r="E5546" s="4">
        <v>2013</v>
      </c>
      <c r="F5546" s="5" t="s">
        <v>752</v>
      </c>
      <c r="G5546" s="6">
        <v>0.10400525042228</v>
      </c>
      <c r="L5546" s="5" t="s">
        <v>258</v>
      </c>
      <c r="M5546" s="5" t="s">
        <v>57</v>
      </c>
      <c r="N5546" s="5" t="s">
        <v>1788</v>
      </c>
      <c r="O5546" s="5" t="s">
        <v>1775</v>
      </c>
      <c r="P5546" s="5" t="s">
        <v>652</v>
      </c>
      <c r="Q5546" s="5" t="s">
        <v>1329</v>
      </c>
      <c r="S5546" s="5" t="s">
        <v>1797</v>
      </c>
      <c r="U5546" s="5" t="s">
        <v>1776</v>
      </c>
      <c r="V5546" s="7">
        <v>220</v>
      </c>
      <c r="W5546" s="7" t="s">
        <v>133</v>
      </c>
      <c r="X5546" s="5" t="s">
        <v>153</v>
      </c>
      <c r="Y5546" s="5" t="s">
        <v>152</v>
      </c>
      <c r="Z5546" s="5" t="s">
        <v>20</v>
      </c>
      <c r="AB5546" s="5" t="s">
        <v>105</v>
      </c>
      <c r="AC5546" s="5" t="s">
        <v>506</v>
      </c>
      <c r="AF5546" s="5" t="s">
        <v>1790</v>
      </c>
      <c r="AG5546" s="5" t="s">
        <v>1789</v>
      </c>
      <c r="AI5546" s="5" t="s">
        <v>225</v>
      </c>
      <c r="AJ5546" s="8" t="s">
        <v>777</v>
      </c>
      <c r="AK5546" s="8" t="s">
        <v>114</v>
      </c>
    </row>
    <row r="5547" spans="1:37" hidden="1" x14ac:dyDescent="0.2">
      <c r="A5547" s="4">
        <v>3419</v>
      </c>
      <c r="B5547" s="4">
        <v>117</v>
      </c>
      <c r="C5547" s="5" t="s">
        <v>1773</v>
      </c>
      <c r="D5547" s="5" t="s">
        <v>1774</v>
      </c>
      <c r="E5547" s="4">
        <v>2013</v>
      </c>
      <c r="F5547" s="5" t="s">
        <v>752</v>
      </c>
      <c r="G5547" s="6">
        <v>8.5442282522093294E-2</v>
      </c>
      <c r="L5547" s="5" t="s">
        <v>1442</v>
      </c>
      <c r="M5547" s="5" t="s">
        <v>57</v>
      </c>
      <c r="N5547" s="5" t="s">
        <v>1788</v>
      </c>
      <c r="O5547" s="5" t="s">
        <v>1775</v>
      </c>
      <c r="P5547" s="5" t="s">
        <v>652</v>
      </c>
      <c r="Q5547" s="5" t="s">
        <v>1329</v>
      </c>
      <c r="S5547" s="5" t="s">
        <v>1797</v>
      </c>
      <c r="U5547" s="5" t="s">
        <v>1776</v>
      </c>
      <c r="V5547" s="7">
        <v>220</v>
      </c>
      <c r="W5547" s="7" t="s">
        <v>133</v>
      </c>
      <c r="X5547" s="5" t="s">
        <v>153</v>
      </c>
      <c r="Y5547" s="5" t="s">
        <v>152</v>
      </c>
      <c r="Z5547" s="5" t="s">
        <v>20</v>
      </c>
      <c r="AB5547" s="5" t="s">
        <v>105</v>
      </c>
      <c r="AC5547" s="5" t="s">
        <v>506</v>
      </c>
      <c r="AF5547" s="5" t="s">
        <v>1790</v>
      </c>
      <c r="AG5547" s="5" t="s">
        <v>1789</v>
      </c>
      <c r="AI5547" s="5" t="s">
        <v>225</v>
      </c>
      <c r="AJ5547" s="8" t="s">
        <v>777</v>
      </c>
      <c r="AK5547" s="8" t="s">
        <v>114</v>
      </c>
    </row>
    <row r="5548" spans="1:37" hidden="1" x14ac:dyDescent="0.2">
      <c r="A5548" s="4">
        <v>3419</v>
      </c>
      <c r="B5548" s="4">
        <v>118</v>
      </c>
      <c r="C5548" s="5" t="s">
        <v>1773</v>
      </c>
      <c r="D5548" s="5" t="s">
        <v>1774</v>
      </c>
      <c r="E5548" s="4">
        <v>2013</v>
      </c>
      <c r="F5548" s="5" t="s">
        <v>752</v>
      </c>
      <c r="G5548" s="6">
        <v>6.6992903803423001E-2</v>
      </c>
      <c r="L5548" s="5" t="s">
        <v>1443</v>
      </c>
      <c r="M5548" s="5" t="s">
        <v>57</v>
      </c>
      <c r="N5548" s="5" t="s">
        <v>1788</v>
      </c>
      <c r="O5548" s="5" t="s">
        <v>1775</v>
      </c>
      <c r="P5548" s="5" t="s">
        <v>652</v>
      </c>
      <c r="Q5548" s="5" t="s">
        <v>1329</v>
      </c>
      <c r="S5548" s="5" t="s">
        <v>1797</v>
      </c>
      <c r="U5548" s="5" t="s">
        <v>1776</v>
      </c>
      <c r="V5548" s="7">
        <v>220</v>
      </c>
      <c r="W5548" s="7" t="s">
        <v>133</v>
      </c>
      <c r="X5548" s="5" t="s">
        <v>153</v>
      </c>
      <c r="Y5548" s="5" t="s">
        <v>152</v>
      </c>
      <c r="Z5548" s="5" t="s">
        <v>20</v>
      </c>
      <c r="AB5548" s="5" t="s">
        <v>105</v>
      </c>
      <c r="AC5548" s="5" t="s">
        <v>506</v>
      </c>
      <c r="AF5548" s="5" t="s">
        <v>1790</v>
      </c>
      <c r="AG5548" s="5" t="s">
        <v>1789</v>
      </c>
      <c r="AI5548" s="5" t="s">
        <v>225</v>
      </c>
      <c r="AJ5548" s="8" t="s">
        <v>777</v>
      </c>
      <c r="AK5548" s="8" t="s">
        <v>114</v>
      </c>
    </row>
    <row r="5549" spans="1:37" hidden="1" x14ac:dyDescent="0.2">
      <c r="A5549" s="4">
        <v>3419</v>
      </c>
      <c r="B5549" s="4">
        <v>119</v>
      </c>
      <c r="C5549" s="5" t="s">
        <v>1773</v>
      </c>
      <c r="D5549" s="5" t="s">
        <v>1774</v>
      </c>
      <c r="E5549" s="4">
        <v>2013</v>
      </c>
      <c r="F5549" s="5" t="s">
        <v>752</v>
      </c>
      <c r="G5549" s="6">
        <v>5.97071118030068E-2</v>
      </c>
      <c r="L5549" s="5" t="s">
        <v>97</v>
      </c>
      <c r="M5549" s="5" t="s">
        <v>57</v>
      </c>
      <c r="N5549" s="5" t="s">
        <v>1788</v>
      </c>
      <c r="O5549" s="5" t="s">
        <v>1775</v>
      </c>
      <c r="P5549" s="5" t="s">
        <v>652</v>
      </c>
      <c r="Q5549" s="5" t="s">
        <v>1329</v>
      </c>
      <c r="S5549" s="5" t="s">
        <v>1797</v>
      </c>
      <c r="U5549" s="5" t="s">
        <v>1776</v>
      </c>
      <c r="V5549" s="7">
        <v>220</v>
      </c>
      <c r="W5549" s="7" t="s">
        <v>133</v>
      </c>
      <c r="X5549" s="5" t="s">
        <v>153</v>
      </c>
      <c r="Y5549" s="5" t="s">
        <v>152</v>
      </c>
      <c r="Z5549" s="5" t="s">
        <v>20</v>
      </c>
      <c r="AB5549" s="5" t="s">
        <v>105</v>
      </c>
      <c r="AC5549" s="5" t="s">
        <v>506</v>
      </c>
      <c r="AF5549" s="5" t="s">
        <v>1790</v>
      </c>
      <c r="AG5549" s="5" t="s">
        <v>1789</v>
      </c>
      <c r="AI5549" s="5" t="s">
        <v>225</v>
      </c>
      <c r="AJ5549" s="8" t="s">
        <v>777</v>
      </c>
      <c r="AK5549" s="8" t="s">
        <v>114</v>
      </c>
    </row>
    <row r="5550" spans="1:37" hidden="1" x14ac:dyDescent="0.2">
      <c r="A5550" s="4">
        <v>3419</v>
      </c>
      <c r="B5550" s="4">
        <v>120</v>
      </c>
      <c r="C5550" s="5" t="s">
        <v>1773</v>
      </c>
      <c r="D5550" s="5" t="s">
        <v>1774</v>
      </c>
      <c r="E5550" s="4">
        <v>2013</v>
      </c>
      <c r="F5550" s="5" t="s">
        <v>752</v>
      </c>
      <c r="G5550" s="6">
        <v>5.8853576358434197E-2</v>
      </c>
      <c r="L5550" s="5" t="s">
        <v>106</v>
      </c>
      <c r="M5550" s="5" t="s">
        <v>57</v>
      </c>
      <c r="N5550" s="5" t="s">
        <v>1788</v>
      </c>
      <c r="O5550" s="5" t="s">
        <v>1775</v>
      </c>
      <c r="P5550" s="5" t="s">
        <v>652</v>
      </c>
      <c r="Q5550" s="5" t="s">
        <v>1329</v>
      </c>
      <c r="S5550" s="5" t="s">
        <v>1797</v>
      </c>
      <c r="U5550" s="5" t="s">
        <v>1776</v>
      </c>
      <c r="V5550" s="7">
        <v>220</v>
      </c>
      <c r="W5550" s="7" t="s">
        <v>133</v>
      </c>
      <c r="X5550" s="5" t="s">
        <v>153</v>
      </c>
      <c r="Y5550" s="5" t="s">
        <v>152</v>
      </c>
      <c r="Z5550" s="5" t="s">
        <v>20</v>
      </c>
      <c r="AB5550" s="5" t="s">
        <v>105</v>
      </c>
      <c r="AC5550" s="5" t="s">
        <v>506</v>
      </c>
      <c r="AF5550" s="5" t="s">
        <v>1790</v>
      </c>
      <c r="AG5550" s="5" t="s">
        <v>1789</v>
      </c>
      <c r="AI5550" s="5" t="s">
        <v>225</v>
      </c>
      <c r="AJ5550" s="8" t="s">
        <v>777</v>
      </c>
      <c r="AK5550" s="8" t="s">
        <v>114</v>
      </c>
    </row>
    <row r="5551" spans="1:37" hidden="1" x14ac:dyDescent="0.2">
      <c r="A5551" s="4">
        <v>3419</v>
      </c>
      <c r="B5551" s="4">
        <v>121</v>
      </c>
      <c r="C5551" s="5" t="s">
        <v>1773</v>
      </c>
      <c r="D5551" s="5" t="s">
        <v>1774</v>
      </c>
      <c r="E5551" s="4">
        <v>2013</v>
      </c>
      <c r="F5551" s="5" t="s">
        <v>752</v>
      </c>
      <c r="G5551" s="6">
        <v>5.48739090141597E-2</v>
      </c>
      <c r="L5551" s="5" t="s">
        <v>1444</v>
      </c>
      <c r="M5551" s="5" t="s">
        <v>57</v>
      </c>
      <c r="N5551" s="5" t="s">
        <v>1788</v>
      </c>
      <c r="O5551" s="5" t="s">
        <v>1775</v>
      </c>
      <c r="P5551" s="5" t="s">
        <v>652</v>
      </c>
      <c r="Q5551" s="5" t="s">
        <v>1329</v>
      </c>
      <c r="S5551" s="5" t="s">
        <v>1797</v>
      </c>
      <c r="U5551" s="5" t="s">
        <v>1776</v>
      </c>
      <c r="V5551" s="7">
        <v>220</v>
      </c>
      <c r="W5551" s="7" t="s">
        <v>133</v>
      </c>
      <c r="X5551" s="5" t="s">
        <v>153</v>
      </c>
      <c r="Y5551" s="5" t="s">
        <v>152</v>
      </c>
      <c r="Z5551" s="5" t="s">
        <v>20</v>
      </c>
      <c r="AB5551" s="5" t="s">
        <v>105</v>
      </c>
      <c r="AC5551" s="5" t="s">
        <v>506</v>
      </c>
      <c r="AF5551" s="5" t="s">
        <v>1790</v>
      </c>
      <c r="AG5551" s="5" t="s">
        <v>1789</v>
      </c>
      <c r="AI5551" s="5" t="s">
        <v>225</v>
      </c>
      <c r="AJ5551" s="8" t="s">
        <v>777</v>
      </c>
      <c r="AK5551" s="8" t="s">
        <v>114</v>
      </c>
    </row>
    <row r="5552" spans="1:37" hidden="1" x14ac:dyDescent="0.2">
      <c r="A5552" s="4">
        <v>3419</v>
      </c>
      <c r="B5552" s="4">
        <v>122</v>
      </c>
      <c r="C5552" s="5" t="s">
        <v>1773</v>
      </c>
      <c r="D5552" s="5" t="s">
        <v>1774</v>
      </c>
      <c r="E5552" s="4">
        <v>2013</v>
      </c>
      <c r="F5552" s="5" t="s">
        <v>752</v>
      </c>
      <c r="G5552" s="6">
        <v>5.0532597582231102E-2</v>
      </c>
      <c r="L5552" s="5" t="s">
        <v>1445</v>
      </c>
      <c r="M5552" s="5" t="s">
        <v>57</v>
      </c>
      <c r="N5552" s="5" t="s">
        <v>1788</v>
      </c>
      <c r="O5552" s="5" t="s">
        <v>1775</v>
      </c>
      <c r="P5552" s="5" t="s">
        <v>652</v>
      </c>
      <c r="Q5552" s="5" t="s">
        <v>1329</v>
      </c>
      <c r="S5552" s="5" t="s">
        <v>1797</v>
      </c>
      <c r="U5552" s="5" t="s">
        <v>1776</v>
      </c>
      <c r="V5552" s="7">
        <v>220</v>
      </c>
      <c r="W5552" s="7" t="s">
        <v>133</v>
      </c>
      <c r="X5552" s="5" t="s">
        <v>153</v>
      </c>
      <c r="Y5552" s="5" t="s">
        <v>152</v>
      </c>
      <c r="Z5552" s="5" t="s">
        <v>20</v>
      </c>
      <c r="AB5552" s="5" t="s">
        <v>105</v>
      </c>
      <c r="AC5552" s="5" t="s">
        <v>506</v>
      </c>
      <c r="AF5552" s="5" t="s">
        <v>1790</v>
      </c>
      <c r="AG5552" s="5" t="s">
        <v>1789</v>
      </c>
      <c r="AI5552" s="5" t="s">
        <v>225</v>
      </c>
      <c r="AJ5552" s="8" t="s">
        <v>777</v>
      </c>
      <c r="AK5552" s="8" t="s">
        <v>114</v>
      </c>
    </row>
    <row r="5553" spans="1:37" hidden="1" x14ac:dyDescent="0.2">
      <c r="A5553" s="4">
        <v>3419</v>
      </c>
      <c r="B5553" s="4">
        <v>123</v>
      </c>
      <c r="C5553" s="5" t="s">
        <v>1773</v>
      </c>
      <c r="D5553" s="5" t="s">
        <v>1774</v>
      </c>
      <c r="E5553" s="4">
        <v>2013</v>
      </c>
      <c r="F5553" s="5" t="s">
        <v>752</v>
      </c>
      <c r="G5553" s="6">
        <v>4.9672106265653798E-2</v>
      </c>
      <c r="L5553" s="5" t="s">
        <v>138</v>
      </c>
      <c r="M5553" s="5" t="s">
        <v>57</v>
      </c>
      <c r="N5553" s="5" t="s">
        <v>1788</v>
      </c>
      <c r="O5553" s="5" t="s">
        <v>1775</v>
      </c>
      <c r="P5553" s="5" t="s">
        <v>652</v>
      </c>
      <c r="Q5553" s="5" t="s">
        <v>1329</v>
      </c>
      <c r="S5553" s="5" t="s">
        <v>1797</v>
      </c>
      <c r="U5553" s="5" t="s">
        <v>1776</v>
      </c>
      <c r="V5553" s="7">
        <v>220</v>
      </c>
      <c r="W5553" s="7" t="s">
        <v>133</v>
      </c>
      <c r="X5553" s="5" t="s">
        <v>153</v>
      </c>
      <c r="Y5553" s="5" t="s">
        <v>152</v>
      </c>
      <c r="Z5553" s="5" t="s">
        <v>20</v>
      </c>
      <c r="AB5553" s="5" t="s">
        <v>105</v>
      </c>
      <c r="AC5553" s="5" t="s">
        <v>506</v>
      </c>
      <c r="AF5553" s="5" t="s">
        <v>1790</v>
      </c>
      <c r="AG5553" s="5" t="s">
        <v>1789</v>
      </c>
      <c r="AI5553" s="5" t="s">
        <v>225</v>
      </c>
      <c r="AJ5553" s="8" t="s">
        <v>777</v>
      </c>
      <c r="AK5553" s="8" t="s">
        <v>114</v>
      </c>
    </row>
    <row r="5554" spans="1:37" hidden="1" x14ac:dyDescent="0.2">
      <c r="A5554" s="4">
        <v>3419</v>
      </c>
      <c r="B5554" s="4">
        <v>124</v>
      </c>
      <c r="C5554" s="5" t="s">
        <v>1773</v>
      </c>
      <c r="D5554" s="5" t="s">
        <v>1774</v>
      </c>
      <c r="E5554" s="4">
        <v>2013</v>
      </c>
      <c r="F5554" s="5" t="s">
        <v>752</v>
      </c>
      <c r="G5554" s="6">
        <v>5.0598519013983899E-2</v>
      </c>
      <c r="L5554" s="5" t="s">
        <v>98</v>
      </c>
      <c r="M5554" s="5" t="s">
        <v>57</v>
      </c>
      <c r="N5554" s="5" t="s">
        <v>1788</v>
      </c>
      <c r="O5554" s="5" t="s">
        <v>1775</v>
      </c>
      <c r="P5554" s="5" t="s">
        <v>652</v>
      </c>
      <c r="Q5554" s="5" t="s">
        <v>1329</v>
      </c>
      <c r="S5554" s="5" t="s">
        <v>1797</v>
      </c>
      <c r="U5554" s="5" t="s">
        <v>1776</v>
      </c>
      <c r="V5554" s="7">
        <v>220</v>
      </c>
      <c r="W5554" s="7" t="s">
        <v>133</v>
      </c>
      <c r="X5554" s="5" t="s">
        <v>153</v>
      </c>
      <c r="Y5554" s="5" t="s">
        <v>152</v>
      </c>
      <c r="Z5554" s="5" t="s">
        <v>20</v>
      </c>
      <c r="AB5554" s="5" t="s">
        <v>105</v>
      </c>
      <c r="AC5554" s="5" t="s">
        <v>506</v>
      </c>
      <c r="AF5554" s="5" t="s">
        <v>1790</v>
      </c>
      <c r="AG5554" s="5" t="s">
        <v>1789</v>
      </c>
      <c r="AI5554" s="5" t="s">
        <v>225</v>
      </c>
      <c r="AJ5554" s="8" t="s">
        <v>777</v>
      </c>
      <c r="AK5554" s="8" t="s">
        <v>114</v>
      </c>
    </row>
    <row r="5555" spans="1:37" hidden="1" x14ac:dyDescent="0.2">
      <c r="A5555" s="4">
        <v>3419</v>
      </c>
      <c r="B5555" s="4">
        <v>125</v>
      </c>
      <c r="C5555" s="5" t="s">
        <v>1773</v>
      </c>
      <c r="D5555" s="5" t="s">
        <v>1774</v>
      </c>
      <c r="E5555" s="4">
        <v>2013</v>
      </c>
      <c r="F5555" s="5" t="s">
        <v>752</v>
      </c>
      <c r="G5555" s="6">
        <v>5.2008930885506302E-2</v>
      </c>
      <c r="L5555" s="5" t="s">
        <v>324</v>
      </c>
      <c r="M5555" s="5" t="s">
        <v>57</v>
      </c>
      <c r="N5555" s="5" t="s">
        <v>1788</v>
      </c>
      <c r="O5555" s="5" t="s">
        <v>1775</v>
      </c>
      <c r="P5555" s="5" t="s">
        <v>652</v>
      </c>
      <c r="Q5555" s="5" t="s">
        <v>1329</v>
      </c>
      <c r="S5555" s="5" t="s">
        <v>1797</v>
      </c>
      <c r="U5555" s="5" t="s">
        <v>1776</v>
      </c>
      <c r="V5555" s="7">
        <v>220</v>
      </c>
      <c r="W5555" s="7" t="s">
        <v>133</v>
      </c>
      <c r="X5555" s="5" t="s">
        <v>153</v>
      </c>
      <c r="Y5555" s="5" t="s">
        <v>152</v>
      </c>
      <c r="Z5555" s="5" t="s">
        <v>20</v>
      </c>
      <c r="AB5555" s="5" t="s">
        <v>105</v>
      </c>
      <c r="AC5555" s="5" t="s">
        <v>506</v>
      </c>
      <c r="AF5555" s="5" t="s">
        <v>1790</v>
      </c>
      <c r="AG5555" s="5" t="s">
        <v>1789</v>
      </c>
      <c r="AI5555" s="5" t="s">
        <v>225</v>
      </c>
      <c r="AJ5555" s="8" t="s">
        <v>777</v>
      </c>
      <c r="AK5555" s="8" t="s">
        <v>114</v>
      </c>
    </row>
    <row r="5556" spans="1:37" hidden="1" x14ac:dyDescent="0.2">
      <c r="A5556" s="4">
        <v>3419</v>
      </c>
      <c r="B5556" s="4">
        <v>126</v>
      </c>
      <c r="C5556" s="5" t="s">
        <v>1773</v>
      </c>
      <c r="D5556" s="5" t="s">
        <v>1774</v>
      </c>
      <c r="E5556" s="4">
        <v>2013</v>
      </c>
      <c r="F5556" s="5" t="s">
        <v>752</v>
      </c>
      <c r="G5556" s="6">
        <v>5.2924241219708797E-2</v>
      </c>
      <c r="L5556" s="5" t="s">
        <v>325</v>
      </c>
      <c r="M5556" s="5" t="s">
        <v>57</v>
      </c>
      <c r="N5556" s="5" t="s">
        <v>1788</v>
      </c>
      <c r="O5556" s="5" t="s">
        <v>1775</v>
      </c>
      <c r="P5556" s="5" t="s">
        <v>652</v>
      </c>
      <c r="Q5556" s="5" t="s">
        <v>1329</v>
      </c>
      <c r="S5556" s="5" t="s">
        <v>1797</v>
      </c>
      <c r="U5556" s="5" t="s">
        <v>1776</v>
      </c>
      <c r="V5556" s="7">
        <v>220</v>
      </c>
      <c r="W5556" s="7" t="s">
        <v>133</v>
      </c>
      <c r="X5556" s="5" t="s">
        <v>153</v>
      </c>
      <c r="Y5556" s="5" t="s">
        <v>152</v>
      </c>
      <c r="Z5556" s="5" t="s">
        <v>20</v>
      </c>
      <c r="AB5556" s="5" t="s">
        <v>105</v>
      </c>
      <c r="AC5556" s="5" t="s">
        <v>506</v>
      </c>
      <c r="AF5556" s="5" t="s">
        <v>1790</v>
      </c>
      <c r="AG5556" s="5" t="s">
        <v>1789</v>
      </c>
      <c r="AI5556" s="5" t="s">
        <v>225</v>
      </c>
      <c r="AJ5556" s="8" t="s">
        <v>777</v>
      </c>
      <c r="AK5556" s="8" t="s">
        <v>114</v>
      </c>
    </row>
    <row r="5557" spans="1:37" hidden="1" x14ac:dyDescent="0.2">
      <c r="A5557" s="4">
        <v>3419</v>
      </c>
      <c r="B5557" s="4">
        <v>127</v>
      </c>
      <c r="C5557" s="5" t="s">
        <v>1773</v>
      </c>
      <c r="D5557" s="5" t="s">
        <v>1774</v>
      </c>
      <c r="E5557" s="4">
        <v>2013</v>
      </c>
      <c r="F5557" s="5" t="s">
        <v>752</v>
      </c>
      <c r="G5557" s="6">
        <v>5.20851071705528E-2</v>
      </c>
      <c r="L5557" s="5" t="s">
        <v>101</v>
      </c>
      <c r="M5557" s="5" t="s">
        <v>57</v>
      </c>
      <c r="N5557" s="5" t="s">
        <v>1788</v>
      </c>
      <c r="O5557" s="5" t="s">
        <v>1775</v>
      </c>
      <c r="P5557" s="5" t="s">
        <v>652</v>
      </c>
      <c r="Q5557" s="5" t="s">
        <v>1329</v>
      </c>
      <c r="S5557" s="5" t="s">
        <v>1797</v>
      </c>
      <c r="U5557" s="5" t="s">
        <v>1776</v>
      </c>
      <c r="V5557" s="7">
        <v>220</v>
      </c>
      <c r="W5557" s="7" t="s">
        <v>133</v>
      </c>
      <c r="X5557" s="5" t="s">
        <v>153</v>
      </c>
      <c r="Y5557" s="5" t="s">
        <v>152</v>
      </c>
      <c r="Z5557" s="5" t="s">
        <v>20</v>
      </c>
      <c r="AB5557" s="5" t="s">
        <v>105</v>
      </c>
      <c r="AC5557" s="5" t="s">
        <v>506</v>
      </c>
      <c r="AF5557" s="5" t="s">
        <v>1790</v>
      </c>
      <c r="AG5557" s="5" t="s">
        <v>1789</v>
      </c>
      <c r="AI5557" s="5" t="s">
        <v>225</v>
      </c>
      <c r="AJ5557" s="8" t="s">
        <v>777</v>
      </c>
      <c r="AK5557" s="8" t="s">
        <v>114</v>
      </c>
    </row>
    <row r="5558" spans="1:37" hidden="1" x14ac:dyDescent="0.2">
      <c r="A5558" s="4">
        <v>3419</v>
      </c>
      <c r="B5558" s="4">
        <v>128</v>
      </c>
      <c r="C5558" s="5" t="s">
        <v>1773</v>
      </c>
      <c r="D5558" s="5" t="s">
        <v>1774</v>
      </c>
      <c r="E5558" s="4">
        <v>2013</v>
      </c>
      <c r="F5558" s="5" t="s">
        <v>752</v>
      </c>
      <c r="G5558" s="6">
        <v>4.80551262508781E-2</v>
      </c>
      <c r="L5558" s="5" t="s">
        <v>1446</v>
      </c>
      <c r="M5558" s="5" t="s">
        <v>57</v>
      </c>
      <c r="N5558" s="5" t="s">
        <v>1788</v>
      </c>
      <c r="O5558" s="5" t="s">
        <v>1775</v>
      </c>
      <c r="P5558" s="5" t="s">
        <v>652</v>
      </c>
      <c r="Q5558" s="5" t="s">
        <v>1329</v>
      </c>
      <c r="S5558" s="5" t="s">
        <v>1797</v>
      </c>
      <c r="U5558" s="5" t="s">
        <v>1776</v>
      </c>
      <c r="V5558" s="7">
        <v>220</v>
      </c>
      <c r="W5558" s="7" t="s">
        <v>133</v>
      </c>
      <c r="X5558" s="5" t="s">
        <v>153</v>
      </c>
      <c r="Y5558" s="5" t="s">
        <v>152</v>
      </c>
      <c r="Z5558" s="5" t="s">
        <v>20</v>
      </c>
      <c r="AB5558" s="5" t="s">
        <v>105</v>
      </c>
      <c r="AC5558" s="5" t="s">
        <v>506</v>
      </c>
      <c r="AF5558" s="5" t="s">
        <v>1790</v>
      </c>
      <c r="AG5558" s="5" t="s">
        <v>1789</v>
      </c>
      <c r="AI5558" s="5" t="s">
        <v>225</v>
      </c>
      <c r="AJ5558" s="8" t="s">
        <v>777</v>
      </c>
      <c r="AK5558" s="8" t="s">
        <v>114</v>
      </c>
    </row>
    <row r="5559" spans="1:37" hidden="1" x14ac:dyDescent="0.2">
      <c r="A5559" s="4">
        <v>3419</v>
      </c>
      <c r="B5559" s="4">
        <v>129</v>
      </c>
      <c r="C5559" s="5" t="s">
        <v>1773</v>
      </c>
      <c r="D5559" s="5" t="s">
        <v>1774</v>
      </c>
      <c r="E5559" s="4">
        <v>2013</v>
      </c>
      <c r="F5559" s="5" t="s">
        <v>752</v>
      </c>
      <c r="G5559" s="6">
        <v>4.1888213076741197E-2</v>
      </c>
      <c r="L5559" s="5" t="s">
        <v>192</v>
      </c>
      <c r="M5559" s="5" t="s">
        <v>57</v>
      </c>
      <c r="N5559" s="5" t="s">
        <v>1788</v>
      </c>
      <c r="O5559" s="5" t="s">
        <v>1775</v>
      </c>
      <c r="P5559" s="5" t="s">
        <v>652</v>
      </c>
      <c r="Q5559" s="5" t="s">
        <v>1329</v>
      </c>
      <c r="S5559" s="5" t="s">
        <v>1797</v>
      </c>
      <c r="U5559" s="5" t="s">
        <v>1776</v>
      </c>
      <c r="V5559" s="7">
        <v>220</v>
      </c>
      <c r="W5559" s="7" t="s">
        <v>133</v>
      </c>
      <c r="X5559" s="5" t="s">
        <v>153</v>
      </c>
      <c r="Y5559" s="5" t="s">
        <v>152</v>
      </c>
      <c r="Z5559" s="5" t="s">
        <v>20</v>
      </c>
      <c r="AB5559" s="5" t="s">
        <v>105</v>
      </c>
      <c r="AC5559" s="5" t="s">
        <v>506</v>
      </c>
      <c r="AF5559" s="5" t="s">
        <v>1790</v>
      </c>
      <c r="AG5559" s="5" t="s">
        <v>1789</v>
      </c>
      <c r="AI5559" s="5" t="s">
        <v>225</v>
      </c>
      <c r="AJ5559" s="8" t="s">
        <v>777</v>
      </c>
      <c r="AK5559" s="8" t="s">
        <v>114</v>
      </c>
    </row>
    <row r="5560" spans="1:37" hidden="1" x14ac:dyDescent="0.2">
      <c r="A5560" s="4">
        <v>3419</v>
      </c>
      <c r="B5560" s="4">
        <v>130</v>
      </c>
      <c r="C5560" s="5" t="s">
        <v>1773</v>
      </c>
      <c r="D5560" s="5" t="s">
        <v>1774</v>
      </c>
      <c r="E5560" s="4">
        <v>2013</v>
      </c>
      <c r="F5560" s="5" t="s">
        <v>752</v>
      </c>
      <c r="G5560" s="6">
        <v>3.7821780588463902E-2</v>
      </c>
      <c r="L5560" s="5" t="s">
        <v>1447</v>
      </c>
      <c r="M5560" s="5" t="s">
        <v>57</v>
      </c>
      <c r="N5560" s="5" t="s">
        <v>1788</v>
      </c>
      <c r="O5560" s="5" t="s">
        <v>1775</v>
      </c>
      <c r="P5560" s="5" t="s">
        <v>652</v>
      </c>
      <c r="Q5560" s="5" t="s">
        <v>1329</v>
      </c>
      <c r="S5560" s="5" t="s">
        <v>1797</v>
      </c>
      <c r="U5560" s="5" t="s">
        <v>1776</v>
      </c>
      <c r="V5560" s="7">
        <v>220</v>
      </c>
      <c r="W5560" s="7" t="s">
        <v>133</v>
      </c>
      <c r="X5560" s="5" t="s">
        <v>153</v>
      </c>
      <c r="Y5560" s="5" t="s">
        <v>152</v>
      </c>
      <c r="Z5560" s="5" t="s">
        <v>20</v>
      </c>
      <c r="AB5560" s="5" t="s">
        <v>105</v>
      </c>
      <c r="AC5560" s="5" t="s">
        <v>506</v>
      </c>
      <c r="AF5560" s="5" t="s">
        <v>1790</v>
      </c>
      <c r="AG5560" s="5" t="s">
        <v>1789</v>
      </c>
      <c r="AI5560" s="5" t="s">
        <v>225</v>
      </c>
      <c r="AJ5560" s="8" t="s">
        <v>777</v>
      </c>
      <c r="AK5560" s="8" t="s">
        <v>114</v>
      </c>
    </row>
    <row r="5561" spans="1:37" hidden="1" x14ac:dyDescent="0.2">
      <c r="A5561" s="4">
        <v>3419</v>
      </c>
      <c r="B5561" s="4">
        <v>131</v>
      </c>
      <c r="C5561" s="5" t="s">
        <v>1773</v>
      </c>
      <c r="D5561" s="5" t="s">
        <v>1774</v>
      </c>
      <c r="E5561" s="4">
        <v>2013</v>
      </c>
      <c r="F5561" s="5" t="s">
        <v>752</v>
      </c>
      <c r="G5561" s="6">
        <v>3.5869624109657702E-2</v>
      </c>
      <c r="L5561" s="5" t="s">
        <v>1448</v>
      </c>
      <c r="M5561" s="5" t="s">
        <v>57</v>
      </c>
      <c r="N5561" s="5" t="s">
        <v>1788</v>
      </c>
      <c r="O5561" s="5" t="s">
        <v>1775</v>
      </c>
      <c r="P5561" s="5" t="s">
        <v>652</v>
      </c>
      <c r="Q5561" s="5" t="s">
        <v>1329</v>
      </c>
      <c r="S5561" s="5" t="s">
        <v>1797</v>
      </c>
      <c r="U5561" s="5" t="s">
        <v>1776</v>
      </c>
      <c r="V5561" s="7">
        <v>220</v>
      </c>
      <c r="W5561" s="7" t="s">
        <v>133</v>
      </c>
      <c r="X5561" s="5" t="s">
        <v>153</v>
      </c>
      <c r="Y5561" s="5" t="s">
        <v>152</v>
      </c>
      <c r="Z5561" s="5" t="s">
        <v>20</v>
      </c>
      <c r="AB5561" s="5" t="s">
        <v>105</v>
      </c>
      <c r="AC5561" s="5" t="s">
        <v>506</v>
      </c>
      <c r="AF5561" s="5" t="s">
        <v>1790</v>
      </c>
      <c r="AG5561" s="5" t="s">
        <v>1789</v>
      </c>
      <c r="AI5561" s="5" t="s">
        <v>225</v>
      </c>
      <c r="AJ5561" s="8" t="s">
        <v>777</v>
      </c>
      <c r="AK5561" s="8" t="s">
        <v>114</v>
      </c>
    </row>
    <row r="5562" spans="1:37" hidden="1" x14ac:dyDescent="0.2">
      <c r="A5562" s="4">
        <v>3419</v>
      </c>
      <c r="B5562" s="4">
        <v>132</v>
      </c>
      <c r="C5562" s="5" t="s">
        <v>1773</v>
      </c>
      <c r="D5562" s="5" t="s">
        <v>1774</v>
      </c>
      <c r="E5562" s="4">
        <v>2013</v>
      </c>
      <c r="F5562" s="5" t="s">
        <v>752</v>
      </c>
      <c r="G5562" s="6">
        <v>3.6193817582159303E-2</v>
      </c>
      <c r="L5562" s="5" t="s">
        <v>1449</v>
      </c>
      <c r="M5562" s="5" t="s">
        <v>57</v>
      </c>
      <c r="N5562" s="5" t="s">
        <v>1788</v>
      </c>
      <c r="O5562" s="5" t="s">
        <v>1775</v>
      </c>
      <c r="P5562" s="5" t="s">
        <v>652</v>
      </c>
      <c r="Q5562" s="5" t="s">
        <v>1329</v>
      </c>
      <c r="S5562" s="5" t="s">
        <v>1797</v>
      </c>
      <c r="U5562" s="5" t="s">
        <v>1776</v>
      </c>
      <c r="V5562" s="7">
        <v>220</v>
      </c>
      <c r="W5562" s="7" t="s">
        <v>133</v>
      </c>
      <c r="X5562" s="5" t="s">
        <v>153</v>
      </c>
      <c r="Y5562" s="5" t="s">
        <v>152</v>
      </c>
      <c r="Z5562" s="5" t="s">
        <v>20</v>
      </c>
      <c r="AB5562" s="5" t="s">
        <v>105</v>
      </c>
      <c r="AC5562" s="5" t="s">
        <v>506</v>
      </c>
      <c r="AF5562" s="5" t="s">
        <v>1790</v>
      </c>
      <c r="AG5562" s="5" t="s">
        <v>1789</v>
      </c>
      <c r="AI5562" s="5" t="s">
        <v>225</v>
      </c>
      <c r="AJ5562" s="8" t="s">
        <v>777</v>
      </c>
      <c r="AK5562" s="8" t="s">
        <v>114</v>
      </c>
    </row>
    <row r="5563" spans="1:37" hidden="1" x14ac:dyDescent="0.2">
      <c r="A5563" s="4">
        <v>3419</v>
      </c>
      <c r="B5563" s="4">
        <v>133</v>
      </c>
      <c r="C5563" s="5" t="s">
        <v>1773</v>
      </c>
      <c r="D5563" s="5" t="s">
        <v>1774</v>
      </c>
      <c r="E5563" s="4">
        <v>2013</v>
      </c>
      <c r="F5563" s="5" t="s">
        <v>752</v>
      </c>
      <c r="G5563" s="6">
        <v>3.4034587498151497E-2</v>
      </c>
      <c r="L5563" s="5" t="s">
        <v>1450</v>
      </c>
      <c r="M5563" s="5" t="s">
        <v>57</v>
      </c>
      <c r="N5563" s="5" t="s">
        <v>1788</v>
      </c>
      <c r="O5563" s="5" t="s">
        <v>1775</v>
      </c>
      <c r="P5563" s="5" t="s">
        <v>652</v>
      </c>
      <c r="Q5563" s="5" t="s">
        <v>1329</v>
      </c>
      <c r="S5563" s="5" t="s">
        <v>1797</v>
      </c>
      <c r="U5563" s="5" t="s">
        <v>1776</v>
      </c>
      <c r="V5563" s="7">
        <v>220</v>
      </c>
      <c r="W5563" s="7" t="s">
        <v>133</v>
      </c>
      <c r="X5563" s="5" t="s">
        <v>153</v>
      </c>
      <c r="Y5563" s="5" t="s">
        <v>152</v>
      </c>
      <c r="Z5563" s="5" t="s">
        <v>20</v>
      </c>
      <c r="AB5563" s="5" t="s">
        <v>105</v>
      </c>
      <c r="AC5563" s="5" t="s">
        <v>506</v>
      </c>
      <c r="AF5563" s="5" t="s">
        <v>1790</v>
      </c>
      <c r="AG5563" s="5" t="s">
        <v>1789</v>
      </c>
      <c r="AI5563" s="5" t="s">
        <v>225</v>
      </c>
      <c r="AJ5563" s="8" t="s">
        <v>777</v>
      </c>
      <c r="AK5563" s="8" t="s">
        <v>114</v>
      </c>
    </row>
    <row r="5564" spans="1:37" hidden="1" x14ac:dyDescent="0.2">
      <c r="A5564" s="4">
        <v>3419</v>
      </c>
      <c r="B5564" s="4">
        <v>134</v>
      </c>
      <c r="C5564" s="5" t="s">
        <v>1773</v>
      </c>
      <c r="D5564" s="5" t="s">
        <v>1774</v>
      </c>
      <c r="E5564" s="4">
        <v>2013</v>
      </c>
      <c r="F5564" s="5" t="s">
        <v>752</v>
      </c>
      <c r="G5564" s="6">
        <v>2.57975898980011E-2</v>
      </c>
      <c r="L5564" s="5" t="s">
        <v>547</v>
      </c>
      <c r="M5564" s="5" t="s">
        <v>57</v>
      </c>
      <c r="N5564" s="5" t="s">
        <v>1788</v>
      </c>
      <c r="O5564" s="5" t="s">
        <v>1775</v>
      </c>
      <c r="P5564" s="5" t="s">
        <v>652</v>
      </c>
      <c r="Q5564" s="5" t="s">
        <v>1329</v>
      </c>
      <c r="S5564" s="5" t="s">
        <v>1797</v>
      </c>
      <c r="U5564" s="5" t="s">
        <v>1776</v>
      </c>
      <c r="V5564" s="7">
        <v>220</v>
      </c>
      <c r="W5564" s="7" t="s">
        <v>133</v>
      </c>
      <c r="X5564" s="5" t="s">
        <v>153</v>
      </c>
      <c r="Y5564" s="5" t="s">
        <v>152</v>
      </c>
      <c r="Z5564" s="5" t="s">
        <v>20</v>
      </c>
      <c r="AB5564" s="5" t="s">
        <v>105</v>
      </c>
      <c r="AC5564" s="5" t="s">
        <v>506</v>
      </c>
      <c r="AF5564" s="5" t="s">
        <v>1790</v>
      </c>
      <c r="AG5564" s="5" t="s">
        <v>1789</v>
      </c>
      <c r="AI5564" s="5" t="s">
        <v>225</v>
      </c>
      <c r="AJ5564" s="8" t="s">
        <v>777</v>
      </c>
      <c r="AK5564" s="8" t="s">
        <v>114</v>
      </c>
    </row>
    <row r="5565" spans="1:37" hidden="1" x14ac:dyDescent="0.2">
      <c r="A5565" s="4">
        <v>3419</v>
      </c>
      <c r="B5565" s="4">
        <v>135</v>
      </c>
      <c r="C5565" s="5" t="s">
        <v>1773</v>
      </c>
      <c r="D5565" s="5" t="s">
        <v>1774</v>
      </c>
      <c r="E5565" s="4">
        <v>2013</v>
      </c>
      <c r="F5565" s="5" t="s">
        <v>752</v>
      </c>
      <c r="G5565" s="6">
        <v>1.56984874649292E-2</v>
      </c>
      <c r="L5565" s="5" t="s">
        <v>1451</v>
      </c>
      <c r="M5565" s="5" t="s">
        <v>57</v>
      </c>
      <c r="N5565" s="5" t="s">
        <v>1788</v>
      </c>
      <c r="O5565" s="5" t="s">
        <v>1775</v>
      </c>
      <c r="P5565" s="5" t="s">
        <v>652</v>
      </c>
      <c r="Q5565" s="5" t="s">
        <v>1329</v>
      </c>
      <c r="S5565" s="5" t="s">
        <v>1797</v>
      </c>
      <c r="U5565" s="5" t="s">
        <v>1776</v>
      </c>
      <c r="V5565" s="7">
        <v>220</v>
      </c>
      <c r="W5565" s="7" t="s">
        <v>133</v>
      </c>
      <c r="X5565" s="5" t="s">
        <v>153</v>
      </c>
      <c r="Y5565" s="5" t="s">
        <v>152</v>
      </c>
      <c r="Z5565" s="5" t="s">
        <v>20</v>
      </c>
      <c r="AB5565" s="5" t="s">
        <v>105</v>
      </c>
      <c r="AC5565" s="5" t="s">
        <v>506</v>
      </c>
      <c r="AF5565" s="5" t="s">
        <v>1790</v>
      </c>
      <c r="AG5565" s="5" t="s">
        <v>1789</v>
      </c>
      <c r="AI5565" s="5" t="s">
        <v>225</v>
      </c>
      <c r="AJ5565" s="8" t="s">
        <v>777</v>
      </c>
      <c r="AK5565" s="8" t="s">
        <v>114</v>
      </c>
    </row>
    <row r="5566" spans="1:37" hidden="1" x14ac:dyDescent="0.2">
      <c r="A5566" s="4">
        <v>3419</v>
      </c>
      <c r="B5566" s="4">
        <v>136</v>
      </c>
      <c r="C5566" s="5" t="s">
        <v>1773</v>
      </c>
      <c r="D5566" s="5" t="s">
        <v>1774</v>
      </c>
      <c r="E5566" s="4">
        <v>2013</v>
      </c>
      <c r="F5566" s="5" t="s">
        <v>752</v>
      </c>
      <c r="G5566" s="6">
        <v>9.0514195477121601E-3</v>
      </c>
      <c r="L5566" s="5" t="s">
        <v>1452</v>
      </c>
      <c r="M5566" s="5" t="s">
        <v>57</v>
      </c>
      <c r="N5566" s="5" t="s">
        <v>1788</v>
      </c>
      <c r="O5566" s="5" t="s">
        <v>1775</v>
      </c>
      <c r="P5566" s="5" t="s">
        <v>652</v>
      </c>
      <c r="Q5566" s="5" t="s">
        <v>1329</v>
      </c>
      <c r="S5566" s="5" t="s">
        <v>1797</v>
      </c>
      <c r="U5566" s="5" t="s">
        <v>1776</v>
      </c>
      <c r="V5566" s="7">
        <v>220</v>
      </c>
      <c r="W5566" s="7" t="s">
        <v>133</v>
      </c>
      <c r="X5566" s="5" t="s">
        <v>153</v>
      </c>
      <c r="Y5566" s="5" t="s">
        <v>152</v>
      </c>
      <c r="Z5566" s="5" t="s">
        <v>20</v>
      </c>
      <c r="AB5566" s="5" t="s">
        <v>105</v>
      </c>
      <c r="AC5566" s="5" t="s">
        <v>506</v>
      </c>
      <c r="AF5566" s="5" t="s">
        <v>1790</v>
      </c>
      <c r="AG5566" s="5" t="s">
        <v>1789</v>
      </c>
      <c r="AI5566" s="5" t="s">
        <v>225</v>
      </c>
      <c r="AJ5566" s="8" t="s">
        <v>777</v>
      </c>
      <c r="AK5566" s="8" t="s">
        <v>114</v>
      </c>
    </row>
    <row r="5567" spans="1:37" hidden="1" x14ac:dyDescent="0.2">
      <c r="A5567" s="4">
        <v>3419</v>
      </c>
      <c r="B5567" s="4">
        <v>137</v>
      </c>
      <c r="C5567" s="5" t="s">
        <v>1773</v>
      </c>
      <c r="D5567" s="5" t="s">
        <v>1774</v>
      </c>
      <c r="E5567" s="4">
        <v>2013</v>
      </c>
      <c r="F5567" s="5" t="s">
        <v>752</v>
      </c>
      <c r="G5567" s="6">
        <v>5.9004282985247701E-3</v>
      </c>
      <c r="L5567" s="5" t="s">
        <v>1453</v>
      </c>
      <c r="M5567" s="5" t="s">
        <v>57</v>
      </c>
      <c r="N5567" s="5" t="s">
        <v>1788</v>
      </c>
      <c r="O5567" s="5" t="s">
        <v>1775</v>
      </c>
      <c r="P5567" s="5" t="s">
        <v>652</v>
      </c>
      <c r="Q5567" s="5" t="s">
        <v>1329</v>
      </c>
      <c r="S5567" s="5" t="s">
        <v>1797</v>
      </c>
      <c r="U5567" s="5" t="s">
        <v>1776</v>
      </c>
      <c r="V5567" s="7">
        <v>220</v>
      </c>
      <c r="W5567" s="7" t="s">
        <v>133</v>
      </c>
      <c r="X5567" s="5" t="s">
        <v>153</v>
      </c>
      <c r="Y5567" s="5" t="s">
        <v>152</v>
      </c>
      <c r="Z5567" s="5" t="s">
        <v>20</v>
      </c>
      <c r="AB5567" s="5" t="s">
        <v>105</v>
      </c>
      <c r="AC5567" s="5" t="s">
        <v>506</v>
      </c>
      <c r="AF5567" s="5" t="s">
        <v>1790</v>
      </c>
      <c r="AG5567" s="5" t="s">
        <v>1789</v>
      </c>
      <c r="AI5567" s="5" t="s">
        <v>225</v>
      </c>
      <c r="AJ5567" s="8" t="s">
        <v>777</v>
      </c>
      <c r="AK5567" s="8" t="s">
        <v>114</v>
      </c>
    </row>
    <row r="5568" spans="1:37" hidden="1" x14ac:dyDescent="0.2">
      <c r="A5568" s="4">
        <v>3419</v>
      </c>
      <c r="B5568" s="4">
        <v>138</v>
      </c>
      <c r="C5568" s="5" t="s">
        <v>1773</v>
      </c>
      <c r="D5568" s="5" t="s">
        <v>1774</v>
      </c>
      <c r="E5568" s="4">
        <v>2013</v>
      </c>
      <c r="F5568" s="5" t="s">
        <v>752</v>
      </c>
      <c r="G5568" s="6">
        <v>4.9044290484119299E-3</v>
      </c>
      <c r="L5568" s="5" t="s">
        <v>1454</v>
      </c>
      <c r="M5568" s="5" t="s">
        <v>57</v>
      </c>
      <c r="N5568" s="5" t="s">
        <v>1788</v>
      </c>
      <c r="O5568" s="5" t="s">
        <v>1775</v>
      </c>
      <c r="P5568" s="5" t="s">
        <v>652</v>
      </c>
      <c r="Q5568" s="5" t="s">
        <v>1329</v>
      </c>
      <c r="S5568" s="5" t="s">
        <v>1797</v>
      </c>
      <c r="U5568" s="5" t="s">
        <v>1776</v>
      </c>
      <c r="V5568" s="7">
        <v>220</v>
      </c>
      <c r="W5568" s="7" t="s">
        <v>133</v>
      </c>
      <c r="X5568" s="5" t="s">
        <v>153</v>
      </c>
      <c r="Y5568" s="5" t="s">
        <v>152</v>
      </c>
      <c r="Z5568" s="5" t="s">
        <v>20</v>
      </c>
      <c r="AB5568" s="5" t="s">
        <v>105</v>
      </c>
      <c r="AC5568" s="5" t="s">
        <v>506</v>
      </c>
      <c r="AF5568" s="5" t="s">
        <v>1790</v>
      </c>
      <c r="AG5568" s="5" t="s">
        <v>1789</v>
      </c>
      <c r="AI5568" s="5" t="s">
        <v>225</v>
      </c>
      <c r="AJ5568" s="8" t="s">
        <v>777</v>
      </c>
      <c r="AK5568" s="8" t="s">
        <v>114</v>
      </c>
    </row>
    <row r="5569" spans="1:37" hidden="1" x14ac:dyDescent="0.2">
      <c r="A5569" s="4">
        <v>3419</v>
      </c>
      <c r="B5569" s="4">
        <v>139</v>
      </c>
      <c r="C5569" s="5" t="s">
        <v>1773</v>
      </c>
      <c r="D5569" s="5" t="s">
        <v>1774</v>
      </c>
      <c r="E5569" s="4">
        <v>2013</v>
      </c>
      <c r="F5569" s="5" t="s">
        <v>752</v>
      </c>
      <c r="G5569" s="6">
        <v>4.8577794453580304E-3</v>
      </c>
      <c r="L5569" s="5" t="s">
        <v>1461</v>
      </c>
      <c r="M5569" s="5" t="s">
        <v>57</v>
      </c>
      <c r="N5569" s="5" t="s">
        <v>1788</v>
      </c>
      <c r="O5569" s="5" t="s">
        <v>1775</v>
      </c>
      <c r="P5569" s="5" t="s">
        <v>652</v>
      </c>
      <c r="Q5569" s="5" t="s">
        <v>1329</v>
      </c>
      <c r="S5569" s="5" t="s">
        <v>1797</v>
      </c>
      <c r="U5569" s="5" t="s">
        <v>1776</v>
      </c>
      <c r="V5569" s="7">
        <v>220</v>
      </c>
      <c r="W5569" s="7" t="s">
        <v>133</v>
      </c>
      <c r="X5569" s="5" t="s">
        <v>153</v>
      </c>
      <c r="Y5569" s="5" t="s">
        <v>152</v>
      </c>
      <c r="Z5569" s="5" t="s">
        <v>20</v>
      </c>
      <c r="AB5569" s="5" t="s">
        <v>105</v>
      </c>
      <c r="AC5569" s="5" t="s">
        <v>506</v>
      </c>
      <c r="AF5569" s="5" t="s">
        <v>1790</v>
      </c>
      <c r="AG5569" s="5" t="s">
        <v>1789</v>
      </c>
      <c r="AI5569" s="5" t="s">
        <v>225</v>
      </c>
      <c r="AJ5569" s="8" t="s">
        <v>777</v>
      </c>
      <c r="AK5569" s="8" t="s">
        <v>114</v>
      </c>
    </row>
    <row r="5570" spans="1:37" hidden="1" x14ac:dyDescent="0.2">
      <c r="A5570" s="4">
        <v>3419</v>
      </c>
      <c r="B5570" s="4">
        <v>140</v>
      </c>
      <c r="C5570" s="5" t="s">
        <v>1773</v>
      </c>
      <c r="D5570" s="5" t="s">
        <v>1774</v>
      </c>
      <c r="E5570" s="4">
        <v>2013</v>
      </c>
      <c r="F5570" s="5" t="s">
        <v>752</v>
      </c>
      <c r="G5570" s="6">
        <v>4.6059139289088601E-3</v>
      </c>
      <c r="L5570" s="5" t="s">
        <v>1462</v>
      </c>
      <c r="M5570" s="5" t="s">
        <v>57</v>
      </c>
      <c r="N5570" s="5" t="s">
        <v>1788</v>
      </c>
      <c r="O5570" s="5" t="s">
        <v>1775</v>
      </c>
      <c r="P5570" s="5" t="s">
        <v>652</v>
      </c>
      <c r="Q5570" s="5" t="s">
        <v>1329</v>
      </c>
      <c r="S5570" s="5" t="s">
        <v>1797</v>
      </c>
      <c r="U5570" s="5" t="s">
        <v>1776</v>
      </c>
      <c r="V5570" s="7">
        <v>220</v>
      </c>
      <c r="W5570" s="7" t="s">
        <v>133</v>
      </c>
      <c r="X5570" s="5" t="s">
        <v>153</v>
      </c>
      <c r="Y5570" s="5" t="s">
        <v>152</v>
      </c>
      <c r="Z5570" s="5" t="s">
        <v>20</v>
      </c>
      <c r="AB5570" s="5" t="s">
        <v>105</v>
      </c>
      <c r="AC5570" s="5" t="s">
        <v>506</v>
      </c>
      <c r="AF5570" s="5" t="s">
        <v>1790</v>
      </c>
      <c r="AG5570" s="5" t="s">
        <v>1789</v>
      </c>
      <c r="AI5570" s="5" t="s">
        <v>225</v>
      </c>
      <c r="AJ5570" s="8" t="s">
        <v>777</v>
      </c>
      <c r="AK5570" s="8" t="s">
        <v>114</v>
      </c>
    </row>
    <row r="5571" spans="1:37" hidden="1" x14ac:dyDescent="0.2">
      <c r="A5571" s="4">
        <v>3419</v>
      </c>
      <c r="B5571" s="4">
        <v>141</v>
      </c>
      <c r="C5571" s="5" t="s">
        <v>1773</v>
      </c>
      <c r="D5571" s="5" t="s">
        <v>1774</v>
      </c>
      <c r="E5571" s="4">
        <v>2013</v>
      </c>
      <c r="F5571" s="5" t="s">
        <v>752</v>
      </c>
      <c r="G5571" s="6">
        <v>3.2284223927828699E-3</v>
      </c>
      <c r="L5571" s="5" t="s">
        <v>1463</v>
      </c>
      <c r="M5571" s="5" t="s">
        <v>57</v>
      </c>
      <c r="N5571" s="5" t="s">
        <v>1788</v>
      </c>
      <c r="O5571" s="5" t="s">
        <v>1775</v>
      </c>
      <c r="P5571" s="5" t="s">
        <v>652</v>
      </c>
      <c r="Q5571" s="5" t="s">
        <v>1329</v>
      </c>
      <c r="S5571" s="5" t="s">
        <v>1797</v>
      </c>
      <c r="U5571" s="5" t="s">
        <v>1776</v>
      </c>
      <c r="V5571" s="7">
        <v>220</v>
      </c>
      <c r="W5571" s="7" t="s">
        <v>133</v>
      </c>
      <c r="X5571" s="5" t="s">
        <v>153</v>
      </c>
      <c r="Y5571" s="5" t="s">
        <v>152</v>
      </c>
      <c r="Z5571" s="5" t="s">
        <v>20</v>
      </c>
      <c r="AB5571" s="5" t="s">
        <v>105</v>
      </c>
      <c r="AC5571" s="5" t="s">
        <v>506</v>
      </c>
      <c r="AF5571" s="5" t="s">
        <v>1790</v>
      </c>
      <c r="AG5571" s="5" t="s">
        <v>1789</v>
      </c>
      <c r="AI5571" s="5" t="s">
        <v>225</v>
      </c>
      <c r="AJ5571" s="8" t="s">
        <v>777</v>
      </c>
      <c r="AK5571" s="8" t="s">
        <v>114</v>
      </c>
    </row>
    <row r="5572" spans="1:37" hidden="1" x14ac:dyDescent="0.2">
      <c r="A5572" s="4">
        <v>3419</v>
      </c>
      <c r="B5572" s="4">
        <v>142</v>
      </c>
      <c r="C5572" s="5" t="s">
        <v>1773</v>
      </c>
      <c r="D5572" s="5" t="s">
        <v>1774</v>
      </c>
      <c r="E5572" s="4">
        <v>2013</v>
      </c>
      <c r="F5572" s="5" t="s">
        <v>752</v>
      </c>
      <c r="G5572" s="6">
        <v>1.3102632543806601E-3</v>
      </c>
      <c r="L5572" s="5" t="s">
        <v>1464</v>
      </c>
      <c r="M5572" s="5" t="s">
        <v>57</v>
      </c>
      <c r="N5572" s="5" t="s">
        <v>1788</v>
      </c>
      <c r="O5572" s="5" t="s">
        <v>1775</v>
      </c>
      <c r="P5572" s="5" t="s">
        <v>652</v>
      </c>
      <c r="Q5572" s="5" t="s">
        <v>1329</v>
      </c>
      <c r="S5572" s="5" t="s">
        <v>1797</v>
      </c>
      <c r="U5572" s="5" t="s">
        <v>1776</v>
      </c>
      <c r="V5572" s="7">
        <v>220</v>
      </c>
      <c r="W5572" s="7" t="s">
        <v>133</v>
      </c>
      <c r="X5572" s="5" t="s">
        <v>153</v>
      </c>
      <c r="Y5572" s="5" t="s">
        <v>152</v>
      </c>
      <c r="Z5572" s="5" t="s">
        <v>20</v>
      </c>
      <c r="AB5572" s="5" t="s">
        <v>105</v>
      </c>
      <c r="AC5572" s="5" t="s">
        <v>506</v>
      </c>
      <c r="AF5572" s="5" t="s">
        <v>1790</v>
      </c>
      <c r="AG5572" s="5" t="s">
        <v>1789</v>
      </c>
      <c r="AI5572" s="5" t="s">
        <v>225</v>
      </c>
      <c r="AJ5572" s="8" t="s">
        <v>777</v>
      </c>
      <c r="AK5572" s="8" t="s">
        <v>114</v>
      </c>
    </row>
    <row r="5573" spans="1:37" hidden="1" x14ac:dyDescent="0.2">
      <c r="A5573" s="4">
        <v>3419</v>
      </c>
      <c r="B5573" s="4">
        <v>143</v>
      </c>
      <c r="C5573" s="5" t="s">
        <v>1773</v>
      </c>
      <c r="D5573" s="5" t="s">
        <v>1774</v>
      </c>
      <c r="E5573" s="4">
        <v>2013</v>
      </c>
      <c r="F5573" s="5" t="s">
        <v>752</v>
      </c>
      <c r="G5573" s="6">
        <v>6.2038531123187495E-5</v>
      </c>
      <c r="L5573" s="5" t="s">
        <v>1465</v>
      </c>
      <c r="M5573" s="5" t="s">
        <v>57</v>
      </c>
      <c r="N5573" s="5" t="s">
        <v>1788</v>
      </c>
      <c r="O5573" s="5" t="s">
        <v>1775</v>
      </c>
      <c r="P5573" s="5" t="s">
        <v>652</v>
      </c>
      <c r="Q5573" s="5" t="s">
        <v>1329</v>
      </c>
      <c r="S5573" s="5" t="s">
        <v>1797</v>
      </c>
      <c r="U5573" s="5" t="s">
        <v>1776</v>
      </c>
      <c r="V5573" s="7">
        <v>220</v>
      </c>
      <c r="W5573" s="7" t="s">
        <v>133</v>
      </c>
      <c r="X5573" s="5" t="s">
        <v>153</v>
      </c>
      <c r="Y5573" s="5" t="s">
        <v>152</v>
      </c>
      <c r="Z5573" s="5" t="s">
        <v>20</v>
      </c>
      <c r="AB5573" s="5" t="s">
        <v>105</v>
      </c>
      <c r="AC5573" s="5" t="s">
        <v>506</v>
      </c>
      <c r="AF5573" s="5" t="s">
        <v>1790</v>
      </c>
      <c r="AG5573" s="5" t="s">
        <v>1789</v>
      </c>
      <c r="AI5573" s="5" t="s">
        <v>225</v>
      </c>
      <c r="AJ5573" s="8" t="s">
        <v>777</v>
      </c>
      <c r="AK5573" s="8" t="s">
        <v>114</v>
      </c>
    </row>
    <row r="5574" spans="1:37" hidden="1" x14ac:dyDescent="0.2">
      <c r="A5574" s="4">
        <v>3419</v>
      </c>
      <c r="B5574" s="4">
        <v>144</v>
      </c>
      <c r="C5574" s="5" t="s">
        <v>1773</v>
      </c>
      <c r="D5574" s="5" t="s">
        <v>1774</v>
      </c>
      <c r="E5574" s="4">
        <v>2013</v>
      </c>
      <c r="F5574" s="5" t="s">
        <v>752</v>
      </c>
      <c r="G5574" s="6">
        <v>0</v>
      </c>
      <c r="L5574" s="5" t="s">
        <v>1466</v>
      </c>
      <c r="M5574" s="5" t="s">
        <v>57</v>
      </c>
      <c r="N5574" s="5" t="s">
        <v>1788</v>
      </c>
      <c r="O5574" s="5" t="s">
        <v>1775</v>
      </c>
      <c r="P5574" s="5" t="s">
        <v>652</v>
      </c>
      <c r="Q5574" s="5" t="s">
        <v>1329</v>
      </c>
      <c r="S5574" s="5" t="s">
        <v>1797</v>
      </c>
      <c r="U5574" s="5" t="s">
        <v>1776</v>
      </c>
      <c r="V5574" s="7">
        <v>220</v>
      </c>
      <c r="W5574" s="7" t="s">
        <v>133</v>
      </c>
      <c r="X5574" s="5" t="s">
        <v>153</v>
      </c>
      <c r="Y5574" s="5" t="s">
        <v>152</v>
      </c>
      <c r="Z5574" s="5" t="s">
        <v>20</v>
      </c>
      <c r="AB5574" s="5" t="s">
        <v>105</v>
      </c>
      <c r="AC5574" s="5" t="s">
        <v>506</v>
      </c>
      <c r="AF5574" s="5" t="s">
        <v>1790</v>
      </c>
      <c r="AG5574" s="5" t="s">
        <v>1789</v>
      </c>
      <c r="AI5574" s="5" t="s">
        <v>225</v>
      </c>
      <c r="AJ5574" s="8" t="s">
        <v>777</v>
      </c>
      <c r="AK5574" s="8" t="s">
        <v>114</v>
      </c>
    </row>
    <row r="5575" spans="1:37" hidden="1" x14ac:dyDescent="0.2">
      <c r="A5575" s="4">
        <v>3419</v>
      </c>
      <c r="B5575" s="4">
        <v>145</v>
      </c>
      <c r="C5575" s="5" t="s">
        <v>1773</v>
      </c>
      <c r="D5575" s="5" t="s">
        <v>1774</v>
      </c>
      <c r="E5575" s="4">
        <v>2013</v>
      </c>
      <c r="F5575" s="5" t="s">
        <v>752</v>
      </c>
      <c r="G5575" s="6">
        <v>0</v>
      </c>
      <c r="L5575" s="5" t="s">
        <v>1467</v>
      </c>
      <c r="M5575" s="5" t="s">
        <v>57</v>
      </c>
      <c r="N5575" s="5" t="s">
        <v>1788</v>
      </c>
      <c r="O5575" s="5" t="s">
        <v>1775</v>
      </c>
      <c r="P5575" s="5" t="s">
        <v>652</v>
      </c>
      <c r="Q5575" s="5" t="s">
        <v>1329</v>
      </c>
      <c r="S5575" s="5" t="s">
        <v>1797</v>
      </c>
      <c r="U5575" s="5" t="s">
        <v>1776</v>
      </c>
      <c r="V5575" s="7">
        <v>220</v>
      </c>
      <c r="W5575" s="7" t="s">
        <v>133</v>
      </c>
      <c r="X5575" s="5" t="s">
        <v>153</v>
      </c>
      <c r="Y5575" s="5" t="s">
        <v>152</v>
      </c>
      <c r="Z5575" s="5" t="s">
        <v>20</v>
      </c>
      <c r="AB5575" s="5" t="s">
        <v>105</v>
      </c>
      <c r="AC5575" s="5" t="s">
        <v>506</v>
      </c>
      <c r="AF5575" s="5" t="s">
        <v>1790</v>
      </c>
      <c r="AG5575" s="5" t="s">
        <v>1789</v>
      </c>
      <c r="AI5575" s="5" t="s">
        <v>225</v>
      </c>
      <c r="AJ5575" s="8" t="s">
        <v>777</v>
      </c>
      <c r="AK5575" s="8" t="s">
        <v>114</v>
      </c>
    </row>
    <row r="5576" spans="1:37" hidden="1" x14ac:dyDescent="0.2">
      <c r="A5576" s="4">
        <v>3419</v>
      </c>
      <c r="B5576" s="4">
        <v>146</v>
      </c>
      <c r="C5576" s="5" t="s">
        <v>1773</v>
      </c>
      <c r="D5576" s="5" t="s">
        <v>1774</v>
      </c>
      <c r="E5576" s="4">
        <v>2013</v>
      </c>
      <c r="F5576" s="5" t="s">
        <v>752</v>
      </c>
      <c r="G5576" s="6">
        <v>0</v>
      </c>
      <c r="L5576" s="5" t="s">
        <v>1468</v>
      </c>
      <c r="M5576" s="5" t="s">
        <v>57</v>
      </c>
      <c r="N5576" s="5" t="s">
        <v>1788</v>
      </c>
      <c r="O5576" s="5" t="s">
        <v>1775</v>
      </c>
      <c r="P5576" s="5" t="s">
        <v>652</v>
      </c>
      <c r="Q5576" s="5" t="s">
        <v>1329</v>
      </c>
      <c r="S5576" s="5" t="s">
        <v>1797</v>
      </c>
      <c r="U5576" s="5" t="s">
        <v>1776</v>
      </c>
      <c r="V5576" s="7">
        <v>220</v>
      </c>
      <c r="W5576" s="7" t="s">
        <v>133</v>
      </c>
      <c r="X5576" s="5" t="s">
        <v>153</v>
      </c>
      <c r="Y5576" s="5" t="s">
        <v>152</v>
      </c>
      <c r="Z5576" s="5" t="s">
        <v>20</v>
      </c>
      <c r="AB5576" s="5" t="s">
        <v>105</v>
      </c>
      <c r="AC5576" s="5" t="s">
        <v>506</v>
      </c>
      <c r="AF5576" s="5" t="s">
        <v>1790</v>
      </c>
      <c r="AG5576" s="5" t="s">
        <v>1789</v>
      </c>
      <c r="AI5576" s="5" t="s">
        <v>225</v>
      </c>
      <c r="AJ5576" s="8" t="s">
        <v>777</v>
      </c>
      <c r="AK5576" s="8" t="s">
        <v>114</v>
      </c>
    </row>
    <row r="5577" spans="1:37" hidden="1" x14ac:dyDescent="0.2">
      <c r="A5577" s="4">
        <v>3419</v>
      </c>
      <c r="B5577" s="4">
        <v>147</v>
      </c>
      <c r="C5577" s="5" t="s">
        <v>1773</v>
      </c>
      <c r="D5577" s="5" t="s">
        <v>1774</v>
      </c>
      <c r="E5577" s="4">
        <v>2013</v>
      </c>
      <c r="F5577" s="5" t="s">
        <v>752</v>
      </c>
      <c r="G5577" s="6">
        <v>0</v>
      </c>
      <c r="L5577" s="5" t="s">
        <v>1480</v>
      </c>
      <c r="M5577" s="5" t="s">
        <v>57</v>
      </c>
      <c r="N5577" s="5" t="s">
        <v>1788</v>
      </c>
      <c r="O5577" s="5" t="s">
        <v>1775</v>
      </c>
      <c r="P5577" s="5" t="s">
        <v>652</v>
      </c>
      <c r="Q5577" s="5" t="s">
        <v>1329</v>
      </c>
      <c r="S5577" s="5" t="s">
        <v>1797</v>
      </c>
      <c r="U5577" s="5" t="s">
        <v>1776</v>
      </c>
      <c r="V5577" s="7">
        <v>220</v>
      </c>
      <c r="W5577" s="7" t="s">
        <v>133</v>
      </c>
      <c r="X5577" s="5" t="s">
        <v>153</v>
      </c>
      <c r="Y5577" s="5" t="s">
        <v>152</v>
      </c>
      <c r="Z5577" s="5" t="s">
        <v>20</v>
      </c>
      <c r="AB5577" s="5" t="s">
        <v>105</v>
      </c>
      <c r="AC5577" s="5" t="s">
        <v>506</v>
      </c>
      <c r="AF5577" s="5" t="s">
        <v>1790</v>
      </c>
      <c r="AG5577" s="5" t="s">
        <v>1789</v>
      </c>
      <c r="AI5577" s="5" t="s">
        <v>225</v>
      </c>
      <c r="AJ5577" s="8" t="s">
        <v>777</v>
      </c>
      <c r="AK5577" s="8" t="s">
        <v>114</v>
      </c>
    </row>
    <row r="5578" spans="1:37" hidden="1" x14ac:dyDescent="0.2">
      <c r="A5578" s="4">
        <v>3419</v>
      </c>
      <c r="B5578" s="4">
        <v>148</v>
      </c>
      <c r="C5578" s="5" t="s">
        <v>1773</v>
      </c>
      <c r="D5578" s="5" t="s">
        <v>1774</v>
      </c>
      <c r="E5578" s="4">
        <v>2013</v>
      </c>
      <c r="F5578" s="5" t="s">
        <v>752</v>
      </c>
      <c r="G5578" s="6">
        <v>0</v>
      </c>
      <c r="L5578" s="5" t="s">
        <v>1469</v>
      </c>
      <c r="M5578" s="5" t="s">
        <v>57</v>
      </c>
      <c r="N5578" s="5" t="s">
        <v>1788</v>
      </c>
      <c r="O5578" s="5" t="s">
        <v>1775</v>
      </c>
      <c r="P5578" s="5" t="s">
        <v>652</v>
      </c>
      <c r="Q5578" s="5" t="s">
        <v>1329</v>
      </c>
      <c r="S5578" s="5" t="s">
        <v>1797</v>
      </c>
      <c r="U5578" s="5" t="s">
        <v>1776</v>
      </c>
      <c r="V5578" s="7">
        <v>220</v>
      </c>
      <c r="W5578" s="7" t="s">
        <v>133</v>
      </c>
      <c r="X5578" s="5" t="s">
        <v>153</v>
      </c>
      <c r="Y5578" s="5" t="s">
        <v>152</v>
      </c>
      <c r="Z5578" s="5" t="s">
        <v>20</v>
      </c>
      <c r="AB5578" s="5" t="s">
        <v>105</v>
      </c>
      <c r="AC5578" s="5" t="s">
        <v>506</v>
      </c>
      <c r="AF5578" s="5" t="s">
        <v>1790</v>
      </c>
      <c r="AG5578" s="5" t="s">
        <v>1789</v>
      </c>
      <c r="AI5578" s="5" t="s">
        <v>225</v>
      </c>
      <c r="AJ5578" s="8" t="s">
        <v>777</v>
      </c>
      <c r="AK5578" s="8" t="s">
        <v>114</v>
      </c>
    </row>
    <row r="5579" spans="1:37" hidden="1" x14ac:dyDescent="0.2">
      <c r="A5579" s="4">
        <v>3419</v>
      </c>
      <c r="B5579" s="4">
        <v>149</v>
      </c>
      <c r="C5579" s="5" t="s">
        <v>1773</v>
      </c>
      <c r="D5579" s="5" t="s">
        <v>1774</v>
      </c>
      <c r="E5579" s="4">
        <v>2013</v>
      </c>
      <c r="F5579" s="5" t="s">
        <v>752</v>
      </c>
      <c r="G5579" s="6">
        <v>0</v>
      </c>
      <c r="L5579" s="5" t="s">
        <v>1470</v>
      </c>
      <c r="M5579" s="5" t="s">
        <v>57</v>
      </c>
      <c r="N5579" s="5" t="s">
        <v>1788</v>
      </c>
      <c r="O5579" s="5" t="s">
        <v>1775</v>
      </c>
      <c r="P5579" s="5" t="s">
        <v>652</v>
      </c>
      <c r="Q5579" s="5" t="s">
        <v>1329</v>
      </c>
      <c r="S5579" s="5" t="s">
        <v>1797</v>
      </c>
      <c r="U5579" s="5" t="s">
        <v>1776</v>
      </c>
      <c r="V5579" s="7">
        <v>220</v>
      </c>
      <c r="W5579" s="7" t="s">
        <v>133</v>
      </c>
      <c r="X5579" s="5" t="s">
        <v>153</v>
      </c>
      <c r="Y5579" s="5" t="s">
        <v>152</v>
      </c>
      <c r="Z5579" s="5" t="s">
        <v>20</v>
      </c>
      <c r="AB5579" s="5" t="s">
        <v>105</v>
      </c>
      <c r="AC5579" s="5" t="s">
        <v>506</v>
      </c>
      <c r="AF5579" s="5" t="s">
        <v>1790</v>
      </c>
      <c r="AG5579" s="5" t="s">
        <v>1789</v>
      </c>
      <c r="AI5579" s="5" t="s">
        <v>225</v>
      </c>
      <c r="AJ5579" s="8" t="s">
        <v>777</v>
      </c>
      <c r="AK5579" s="8" t="s">
        <v>114</v>
      </c>
    </row>
    <row r="5580" spans="1:37" hidden="1" x14ac:dyDescent="0.2">
      <c r="A5580" s="4">
        <v>3419</v>
      </c>
      <c r="B5580" s="4">
        <v>150</v>
      </c>
      <c r="C5580" s="5" t="s">
        <v>1773</v>
      </c>
      <c r="D5580" s="5" t="s">
        <v>1774</v>
      </c>
      <c r="E5580" s="4">
        <v>2013</v>
      </c>
      <c r="F5580" s="5" t="s">
        <v>752</v>
      </c>
      <c r="G5580" s="6">
        <v>0</v>
      </c>
      <c r="L5580" s="5" t="s">
        <v>1471</v>
      </c>
      <c r="M5580" s="5" t="s">
        <v>57</v>
      </c>
      <c r="N5580" s="5" t="s">
        <v>1788</v>
      </c>
      <c r="O5580" s="5" t="s">
        <v>1775</v>
      </c>
      <c r="P5580" s="5" t="s">
        <v>652</v>
      </c>
      <c r="Q5580" s="5" t="s">
        <v>1329</v>
      </c>
      <c r="S5580" s="5" t="s">
        <v>1797</v>
      </c>
      <c r="U5580" s="5" t="s">
        <v>1776</v>
      </c>
      <c r="V5580" s="7">
        <v>220</v>
      </c>
      <c r="W5580" s="7" t="s">
        <v>133</v>
      </c>
      <c r="X5580" s="5" t="s">
        <v>153</v>
      </c>
      <c r="Y5580" s="5" t="s">
        <v>152</v>
      </c>
      <c r="Z5580" s="5" t="s">
        <v>20</v>
      </c>
      <c r="AB5580" s="5" t="s">
        <v>105</v>
      </c>
      <c r="AC5580" s="5" t="s">
        <v>506</v>
      </c>
      <c r="AF5580" s="5" t="s">
        <v>1790</v>
      </c>
      <c r="AG5580" s="5" t="s">
        <v>1789</v>
      </c>
      <c r="AI5580" s="5" t="s">
        <v>225</v>
      </c>
      <c r="AJ5580" s="8" t="s">
        <v>777</v>
      </c>
      <c r="AK5580" s="8" t="s">
        <v>114</v>
      </c>
    </row>
    <row r="5581" spans="1:37" hidden="1" x14ac:dyDescent="0.2">
      <c r="A5581" s="4">
        <v>3419</v>
      </c>
      <c r="B5581" s="4">
        <v>151</v>
      </c>
      <c r="C5581" s="5" t="s">
        <v>1773</v>
      </c>
      <c r="D5581" s="5" t="s">
        <v>1774</v>
      </c>
      <c r="E5581" s="4">
        <v>2013</v>
      </c>
      <c r="F5581" s="5" t="s">
        <v>752</v>
      </c>
      <c r="G5581" s="6">
        <v>0</v>
      </c>
      <c r="L5581" s="5" t="s">
        <v>1472</v>
      </c>
      <c r="M5581" s="5" t="s">
        <v>57</v>
      </c>
      <c r="N5581" s="5" t="s">
        <v>1788</v>
      </c>
      <c r="O5581" s="5" t="s">
        <v>1775</v>
      </c>
      <c r="P5581" s="5" t="s">
        <v>652</v>
      </c>
      <c r="Q5581" s="5" t="s">
        <v>1329</v>
      </c>
      <c r="S5581" s="5" t="s">
        <v>1797</v>
      </c>
      <c r="U5581" s="5" t="s">
        <v>1776</v>
      </c>
      <c r="V5581" s="7">
        <v>220</v>
      </c>
      <c r="W5581" s="7" t="s">
        <v>133</v>
      </c>
      <c r="X5581" s="5" t="s">
        <v>153</v>
      </c>
      <c r="Y5581" s="5" t="s">
        <v>152</v>
      </c>
      <c r="Z5581" s="5" t="s">
        <v>20</v>
      </c>
      <c r="AB5581" s="5" t="s">
        <v>105</v>
      </c>
      <c r="AC5581" s="5" t="s">
        <v>506</v>
      </c>
      <c r="AF5581" s="5" t="s">
        <v>1790</v>
      </c>
      <c r="AG5581" s="5" t="s">
        <v>1789</v>
      </c>
      <c r="AI5581" s="5" t="s">
        <v>225</v>
      </c>
      <c r="AJ5581" s="8" t="s">
        <v>777</v>
      </c>
      <c r="AK5581" s="8" t="s">
        <v>114</v>
      </c>
    </row>
    <row r="5582" spans="1:37" hidden="1" x14ac:dyDescent="0.2">
      <c r="A5582" s="4">
        <v>3419</v>
      </c>
      <c r="B5582" s="4">
        <v>152</v>
      </c>
      <c r="C5582" s="5" t="s">
        <v>1773</v>
      </c>
      <c r="D5582" s="5" t="s">
        <v>1774</v>
      </c>
      <c r="E5582" s="4">
        <v>2013</v>
      </c>
      <c r="F5582" s="5" t="s">
        <v>752</v>
      </c>
      <c r="G5582" s="6">
        <v>0</v>
      </c>
      <c r="L5582" s="5" t="s">
        <v>1473</v>
      </c>
      <c r="M5582" s="5" t="s">
        <v>57</v>
      </c>
      <c r="N5582" s="5" t="s">
        <v>1788</v>
      </c>
      <c r="O5582" s="5" t="s">
        <v>1775</v>
      </c>
      <c r="P5582" s="5" t="s">
        <v>652</v>
      </c>
      <c r="Q5582" s="5" t="s">
        <v>1329</v>
      </c>
      <c r="S5582" s="5" t="s">
        <v>1797</v>
      </c>
      <c r="U5582" s="5" t="s">
        <v>1776</v>
      </c>
      <c r="V5582" s="7">
        <v>220</v>
      </c>
      <c r="W5582" s="7" t="s">
        <v>133</v>
      </c>
      <c r="X5582" s="5" t="s">
        <v>153</v>
      </c>
      <c r="Y5582" s="5" t="s">
        <v>152</v>
      </c>
      <c r="Z5582" s="5" t="s">
        <v>20</v>
      </c>
      <c r="AB5582" s="5" t="s">
        <v>105</v>
      </c>
      <c r="AC5582" s="5" t="s">
        <v>506</v>
      </c>
      <c r="AF5582" s="5" t="s">
        <v>1790</v>
      </c>
      <c r="AG5582" s="5" t="s">
        <v>1789</v>
      </c>
      <c r="AI5582" s="5" t="s">
        <v>225</v>
      </c>
      <c r="AJ5582" s="8" t="s">
        <v>777</v>
      </c>
      <c r="AK5582" s="8" t="s">
        <v>114</v>
      </c>
    </row>
    <row r="5583" spans="1:37" hidden="1" x14ac:dyDescent="0.2">
      <c r="A5583" s="4">
        <v>3419</v>
      </c>
      <c r="B5583" s="4">
        <v>153</v>
      </c>
      <c r="C5583" s="5" t="s">
        <v>1773</v>
      </c>
      <c r="D5583" s="5" t="s">
        <v>1774</v>
      </c>
      <c r="E5583" s="4">
        <v>2013</v>
      </c>
      <c r="F5583" s="5" t="s">
        <v>752</v>
      </c>
      <c r="G5583" s="6">
        <v>0</v>
      </c>
      <c r="L5583" s="5" t="s">
        <v>1474</v>
      </c>
      <c r="M5583" s="5" t="s">
        <v>57</v>
      </c>
      <c r="N5583" s="5" t="s">
        <v>1788</v>
      </c>
      <c r="O5583" s="5" t="s">
        <v>1775</v>
      </c>
      <c r="P5583" s="5" t="s">
        <v>652</v>
      </c>
      <c r="Q5583" s="5" t="s">
        <v>1329</v>
      </c>
      <c r="S5583" s="5" t="s">
        <v>1797</v>
      </c>
      <c r="U5583" s="5" t="s">
        <v>1776</v>
      </c>
      <c r="V5583" s="7">
        <v>220</v>
      </c>
      <c r="W5583" s="7" t="s">
        <v>133</v>
      </c>
      <c r="X5583" s="5" t="s">
        <v>153</v>
      </c>
      <c r="Y5583" s="5" t="s">
        <v>152</v>
      </c>
      <c r="Z5583" s="5" t="s">
        <v>20</v>
      </c>
      <c r="AB5583" s="5" t="s">
        <v>105</v>
      </c>
      <c r="AC5583" s="5" t="s">
        <v>506</v>
      </c>
      <c r="AF5583" s="5" t="s">
        <v>1790</v>
      </c>
      <c r="AG5583" s="5" t="s">
        <v>1789</v>
      </c>
      <c r="AI5583" s="5" t="s">
        <v>225</v>
      </c>
      <c r="AJ5583" s="8" t="s">
        <v>777</v>
      </c>
      <c r="AK5583" s="8" t="s">
        <v>114</v>
      </c>
    </row>
    <row r="5584" spans="1:37" hidden="1" x14ac:dyDescent="0.2">
      <c r="A5584" s="4">
        <v>3419</v>
      </c>
      <c r="B5584" s="4">
        <v>154</v>
      </c>
      <c r="C5584" s="5" t="s">
        <v>1773</v>
      </c>
      <c r="D5584" s="5" t="s">
        <v>1774</v>
      </c>
      <c r="E5584" s="4">
        <v>2013</v>
      </c>
      <c r="F5584" s="5" t="s">
        <v>752</v>
      </c>
      <c r="G5584" s="6">
        <v>0</v>
      </c>
      <c r="L5584" s="5" t="s">
        <v>1475</v>
      </c>
      <c r="M5584" s="5" t="s">
        <v>57</v>
      </c>
      <c r="N5584" s="5" t="s">
        <v>1788</v>
      </c>
      <c r="O5584" s="5" t="s">
        <v>1775</v>
      </c>
      <c r="P5584" s="5" t="s">
        <v>652</v>
      </c>
      <c r="Q5584" s="5" t="s">
        <v>1329</v>
      </c>
      <c r="S5584" s="5" t="s">
        <v>1797</v>
      </c>
      <c r="U5584" s="5" t="s">
        <v>1776</v>
      </c>
      <c r="V5584" s="7">
        <v>220</v>
      </c>
      <c r="W5584" s="7" t="s">
        <v>133</v>
      </c>
      <c r="X5584" s="5" t="s">
        <v>153</v>
      </c>
      <c r="Y5584" s="5" t="s">
        <v>152</v>
      </c>
      <c r="Z5584" s="5" t="s">
        <v>20</v>
      </c>
      <c r="AB5584" s="5" t="s">
        <v>105</v>
      </c>
      <c r="AC5584" s="5" t="s">
        <v>506</v>
      </c>
      <c r="AF5584" s="5" t="s">
        <v>1790</v>
      </c>
      <c r="AG5584" s="5" t="s">
        <v>1789</v>
      </c>
      <c r="AI5584" s="5" t="s">
        <v>225</v>
      </c>
      <c r="AJ5584" s="8" t="s">
        <v>777</v>
      </c>
      <c r="AK5584" s="8" t="s">
        <v>114</v>
      </c>
    </row>
    <row r="5585" spans="1:37" hidden="1" x14ac:dyDescent="0.2">
      <c r="A5585" s="4">
        <v>3419</v>
      </c>
      <c r="B5585" s="4">
        <v>155</v>
      </c>
      <c r="C5585" s="5" t="s">
        <v>1773</v>
      </c>
      <c r="D5585" s="5" t="s">
        <v>1774</v>
      </c>
      <c r="E5585" s="4">
        <v>2013</v>
      </c>
      <c r="F5585" s="5" t="s">
        <v>752</v>
      </c>
      <c r="G5585" s="6">
        <v>0</v>
      </c>
      <c r="L5585" s="5" t="s">
        <v>1476</v>
      </c>
      <c r="M5585" s="5" t="s">
        <v>57</v>
      </c>
      <c r="N5585" s="5" t="s">
        <v>1788</v>
      </c>
      <c r="O5585" s="5" t="s">
        <v>1775</v>
      </c>
      <c r="P5585" s="5" t="s">
        <v>652</v>
      </c>
      <c r="Q5585" s="5" t="s">
        <v>1329</v>
      </c>
      <c r="S5585" s="5" t="s">
        <v>1797</v>
      </c>
      <c r="U5585" s="5" t="s">
        <v>1776</v>
      </c>
      <c r="V5585" s="7">
        <v>220</v>
      </c>
      <c r="W5585" s="7" t="s">
        <v>133</v>
      </c>
      <c r="X5585" s="5" t="s">
        <v>153</v>
      </c>
      <c r="Y5585" s="5" t="s">
        <v>152</v>
      </c>
      <c r="Z5585" s="5" t="s">
        <v>20</v>
      </c>
      <c r="AB5585" s="5" t="s">
        <v>105</v>
      </c>
      <c r="AC5585" s="5" t="s">
        <v>506</v>
      </c>
      <c r="AF5585" s="5" t="s">
        <v>1790</v>
      </c>
      <c r="AG5585" s="5" t="s">
        <v>1789</v>
      </c>
      <c r="AI5585" s="5" t="s">
        <v>225</v>
      </c>
      <c r="AJ5585" s="8" t="s">
        <v>777</v>
      </c>
      <c r="AK5585" s="8" t="s">
        <v>114</v>
      </c>
    </row>
    <row r="5586" spans="1:37" hidden="1" x14ac:dyDescent="0.2">
      <c r="A5586" s="4">
        <v>3419</v>
      </c>
      <c r="B5586" s="4">
        <v>156</v>
      </c>
      <c r="C5586" s="5" t="s">
        <v>1773</v>
      </c>
      <c r="D5586" s="5" t="s">
        <v>1774</v>
      </c>
      <c r="E5586" s="4">
        <v>2013</v>
      </c>
      <c r="F5586" s="5" t="s">
        <v>752</v>
      </c>
      <c r="G5586" s="6">
        <v>0</v>
      </c>
      <c r="L5586" s="5" t="s">
        <v>1477</v>
      </c>
      <c r="M5586" s="5" t="s">
        <v>57</v>
      </c>
      <c r="N5586" s="5" t="s">
        <v>1788</v>
      </c>
      <c r="O5586" s="5" t="s">
        <v>1775</v>
      </c>
      <c r="P5586" s="5" t="s">
        <v>652</v>
      </c>
      <c r="Q5586" s="5" t="s">
        <v>1329</v>
      </c>
      <c r="S5586" s="5" t="s">
        <v>1797</v>
      </c>
      <c r="U5586" s="5" t="s">
        <v>1776</v>
      </c>
      <c r="V5586" s="7">
        <v>220</v>
      </c>
      <c r="W5586" s="7" t="s">
        <v>133</v>
      </c>
      <c r="X5586" s="5" t="s">
        <v>153</v>
      </c>
      <c r="Y5586" s="5" t="s">
        <v>152</v>
      </c>
      <c r="Z5586" s="5" t="s">
        <v>20</v>
      </c>
      <c r="AB5586" s="5" t="s">
        <v>105</v>
      </c>
      <c r="AC5586" s="5" t="s">
        <v>506</v>
      </c>
      <c r="AF5586" s="5" t="s">
        <v>1790</v>
      </c>
      <c r="AG5586" s="5" t="s">
        <v>1789</v>
      </c>
      <c r="AI5586" s="5" t="s">
        <v>225</v>
      </c>
      <c r="AJ5586" s="8" t="s">
        <v>777</v>
      </c>
      <c r="AK5586" s="8" t="s">
        <v>114</v>
      </c>
    </row>
    <row r="5587" spans="1:37" hidden="1" x14ac:dyDescent="0.2">
      <c r="A5587" s="4">
        <v>3419</v>
      </c>
      <c r="B5587" s="4">
        <v>157</v>
      </c>
      <c r="C5587" s="5" t="s">
        <v>1773</v>
      </c>
      <c r="D5587" s="5" t="s">
        <v>1774</v>
      </c>
      <c r="E5587" s="4">
        <v>2013</v>
      </c>
      <c r="F5587" s="5" t="s">
        <v>752</v>
      </c>
      <c r="G5587" s="6">
        <v>0</v>
      </c>
      <c r="L5587" s="5" t="s">
        <v>1478</v>
      </c>
      <c r="M5587" s="5" t="s">
        <v>57</v>
      </c>
      <c r="N5587" s="5" t="s">
        <v>1788</v>
      </c>
      <c r="O5587" s="5" t="s">
        <v>1775</v>
      </c>
      <c r="P5587" s="5" t="s">
        <v>652</v>
      </c>
      <c r="Q5587" s="5" t="s">
        <v>1329</v>
      </c>
      <c r="S5587" s="5" t="s">
        <v>1797</v>
      </c>
      <c r="U5587" s="5" t="s">
        <v>1776</v>
      </c>
      <c r="V5587" s="7">
        <v>220</v>
      </c>
      <c r="W5587" s="7" t="s">
        <v>133</v>
      </c>
      <c r="X5587" s="5" t="s">
        <v>153</v>
      </c>
      <c r="Y5587" s="5" t="s">
        <v>152</v>
      </c>
      <c r="Z5587" s="5" t="s">
        <v>20</v>
      </c>
      <c r="AB5587" s="5" t="s">
        <v>105</v>
      </c>
      <c r="AC5587" s="5" t="s">
        <v>506</v>
      </c>
      <c r="AF5587" s="5" t="s">
        <v>1790</v>
      </c>
      <c r="AG5587" s="5" t="s">
        <v>1789</v>
      </c>
      <c r="AI5587" s="5" t="s">
        <v>225</v>
      </c>
      <c r="AJ5587" s="8" t="s">
        <v>777</v>
      </c>
      <c r="AK5587" s="8" t="s">
        <v>114</v>
      </c>
    </row>
    <row r="5588" spans="1:37" hidden="1" x14ac:dyDescent="0.2">
      <c r="A5588" s="4">
        <v>3419</v>
      </c>
      <c r="B5588" s="4">
        <v>158</v>
      </c>
      <c r="C5588" s="5" t="s">
        <v>1773</v>
      </c>
      <c r="D5588" s="5" t="s">
        <v>1774</v>
      </c>
      <c r="E5588" s="4">
        <v>2013</v>
      </c>
      <c r="F5588" s="5" t="s">
        <v>752</v>
      </c>
      <c r="G5588" s="6">
        <v>0</v>
      </c>
      <c r="L5588" s="5" t="s">
        <v>1481</v>
      </c>
      <c r="M5588" s="5" t="s">
        <v>57</v>
      </c>
      <c r="N5588" s="5" t="s">
        <v>1788</v>
      </c>
      <c r="O5588" s="5" t="s">
        <v>1775</v>
      </c>
      <c r="P5588" s="5" t="s">
        <v>652</v>
      </c>
      <c r="Q5588" s="5" t="s">
        <v>1329</v>
      </c>
      <c r="S5588" s="5" t="s">
        <v>1797</v>
      </c>
      <c r="U5588" s="5" t="s">
        <v>1776</v>
      </c>
      <c r="V5588" s="7">
        <v>220</v>
      </c>
      <c r="W5588" s="7" t="s">
        <v>133</v>
      </c>
      <c r="X5588" s="5" t="s">
        <v>153</v>
      </c>
      <c r="Y5588" s="5" t="s">
        <v>152</v>
      </c>
      <c r="Z5588" s="5" t="s">
        <v>20</v>
      </c>
      <c r="AB5588" s="5" t="s">
        <v>105</v>
      </c>
      <c r="AC5588" s="5" t="s">
        <v>506</v>
      </c>
      <c r="AF5588" s="5" t="s">
        <v>1790</v>
      </c>
      <c r="AG5588" s="5" t="s">
        <v>1789</v>
      </c>
      <c r="AI5588" s="5" t="s">
        <v>225</v>
      </c>
      <c r="AJ5588" s="8" t="s">
        <v>777</v>
      </c>
      <c r="AK5588" s="8" t="s">
        <v>114</v>
      </c>
    </row>
    <row r="5589" spans="1:37" hidden="1" x14ac:dyDescent="0.2">
      <c r="A5589" s="4">
        <v>3419</v>
      </c>
      <c r="B5589" s="4">
        <v>159</v>
      </c>
      <c r="C5589" s="5" t="s">
        <v>1773</v>
      </c>
      <c r="D5589" s="5" t="s">
        <v>1774</v>
      </c>
      <c r="E5589" s="4">
        <v>2013</v>
      </c>
      <c r="F5589" s="5" t="s">
        <v>752</v>
      </c>
      <c r="G5589" s="6">
        <v>1</v>
      </c>
      <c r="L5589" s="5" t="s">
        <v>137</v>
      </c>
      <c r="M5589" s="5" t="s">
        <v>57</v>
      </c>
      <c r="N5589" s="5" t="s">
        <v>1792</v>
      </c>
      <c r="O5589" s="5" t="s">
        <v>1775</v>
      </c>
      <c r="P5589" s="5" t="s">
        <v>652</v>
      </c>
      <c r="Q5589" s="5" t="s">
        <v>1329</v>
      </c>
      <c r="S5589" s="5" t="s">
        <v>1797</v>
      </c>
      <c r="U5589" s="5" t="s">
        <v>1776</v>
      </c>
      <c r="V5589" s="7">
        <v>220</v>
      </c>
      <c r="W5589" s="7" t="s">
        <v>133</v>
      </c>
      <c r="X5589" s="5" t="s">
        <v>153</v>
      </c>
      <c r="Y5589" s="5" t="s">
        <v>152</v>
      </c>
      <c r="Z5589" s="5" t="s">
        <v>20</v>
      </c>
      <c r="AB5589" s="5" t="s">
        <v>105</v>
      </c>
      <c r="AC5589" s="5" t="s">
        <v>506</v>
      </c>
      <c r="AF5589" s="5" t="s">
        <v>1791</v>
      </c>
      <c r="AG5589" s="5" t="s">
        <v>1642</v>
      </c>
      <c r="AI5589" s="5" t="s">
        <v>225</v>
      </c>
      <c r="AJ5589" s="8" t="s">
        <v>777</v>
      </c>
      <c r="AK5589" s="8" t="s">
        <v>114</v>
      </c>
    </row>
    <row r="5590" spans="1:37" hidden="1" x14ac:dyDescent="0.2">
      <c r="A5590" s="4">
        <v>3419</v>
      </c>
      <c r="B5590" s="4">
        <v>160</v>
      </c>
      <c r="C5590" s="5" t="s">
        <v>1773</v>
      </c>
      <c r="D5590" s="5" t="s">
        <v>1774</v>
      </c>
      <c r="E5590" s="4">
        <v>2013</v>
      </c>
      <c r="F5590" s="5" t="s">
        <v>752</v>
      </c>
      <c r="G5590" s="6">
        <v>0.98305011402911502</v>
      </c>
      <c r="L5590" s="5" t="s">
        <v>102</v>
      </c>
      <c r="M5590" s="5" t="s">
        <v>57</v>
      </c>
      <c r="N5590" s="5" t="s">
        <v>1792</v>
      </c>
      <c r="O5590" s="5" t="s">
        <v>1775</v>
      </c>
      <c r="P5590" s="5" t="s">
        <v>652</v>
      </c>
      <c r="Q5590" s="5" t="s">
        <v>1329</v>
      </c>
      <c r="S5590" s="5" t="s">
        <v>1797</v>
      </c>
      <c r="U5590" s="5" t="s">
        <v>1776</v>
      </c>
      <c r="V5590" s="7">
        <v>220</v>
      </c>
      <c r="W5590" s="7" t="s">
        <v>133</v>
      </c>
      <c r="X5590" s="5" t="s">
        <v>153</v>
      </c>
      <c r="Y5590" s="5" t="s">
        <v>152</v>
      </c>
      <c r="Z5590" s="5" t="s">
        <v>20</v>
      </c>
      <c r="AB5590" s="5" t="s">
        <v>105</v>
      </c>
      <c r="AC5590" s="5" t="s">
        <v>506</v>
      </c>
      <c r="AF5590" s="5" t="s">
        <v>1791</v>
      </c>
      <c r="AG5590" s="5" t="s">
        <v>1642</v>
      </c>
      <c r="AI5590" s="5" t="s">
        <v>225</v>
      </c>
      <c r="AJ5590" s="8" t="s">
        <v>777</v>
      </c>
      <c r="AK5590" s="8" t="s">
        <v>114</v>
      </c>
    </row>
    <row r="5591" spans="1:37" hidden="1" x14ac:dyDescent="0.2">
      <c r="A5591" s="4">
        <v>3419</v>
      </c>
      <c r="B5591" s="4">
        <v>161</v>
      </c>
      <c r="C5591" s="5" t="s">
        <v>1773</v>
      </c>
      <c r="D5591" s="5" t="s">
        <v>1774</v>
      </c>
      <c r="E5591" s="4">
        <v>2013</v>
      </c>
      <c r="F5591" s="5" t="s">
        <v>752</v>
      </c>
      <c r="G5591" s="6">
        <v>0.953264628981222</v>
      </c>
      <c r="L5591" s="5" t="s">
        <v>99</v>
      </c>
      <c r="M5591" s="5" t="s">
        <v>57</v>
      </c>
      <c r="N5591" s="5" t="s">
        <v>1792</v>
      </c>
      <c r="O5591" s="5" t="s">
        <v>1775</v>
      </c>
      <c r="P5591" s="5" t="s">
        <v>652</v>
      </c>
      <c r="Q5591" s="5" t="s">
        <v>1329</v>
      </c>
      <c r="S5591" s="5" t="s">
        <v>1797</v>
      </c>
      <c r="U5591" s="5" t="s">
        <v>1776</v>
      </c>
      <c r="V5591" s="7">
        <v>220</v>
      </c>
      <c r="W5591" s="7" t="s">
        <v>133</v>
      </c>
      <c r="X5591" s="5" t="s">
        <v>153</v>
      </c>
      <c r="Y5591" s="5" t="s">
        <v>152</v>
      </c>
      <c r="Z5591" s="5" t="s">
        <v>20</v>
      </c>
      <c r="AB5591" s="5" t="s">
        <v>105</v>
      </c>
      <c r="AC5591" s="5" t="s">
        <v>506</v>
      </c>
      <c r="AF5591" s="5" t="s">
        <v>1791</v>
      </c>
      <c r="AG5591" s="5" t="s">
        <v>1642</v>
      </c>
      <c r="AI5591" s="5" t="s">
        <v>225</v>
      </c>
      <c r="AJ5591" s="8" t="s">
        <v>777</v>
      </c>
      <c r="AK5591" s="8" t="s">
        <v>114</v>
      </c>
    </row>
    <row r="5592" spans="1:37" hidden="1" x14ac:dyDescent="0.2">
      <c r="A5592" s="4">
        <v>3419</v>
      </c>
      <c r="B5592" s="4">
        <v>162</v>
      </c>
      <c r="C5592" s="5" t="s">
        <v>1773</v>
      </c>
      <c r="D5592" s="5" t="s">
        <v>1774</v>
      </c>
      <c r="E5592" s="4">
        <v>2013</v>
      </c>
      <c r="F5592" s="5" t="s">
        <v>752</v>
      </c>
      <c r="G5592" s="6">
        <v>0.94094846270698196</v>
      </c>
      <c r="L5592" s="5" t="s">
        <v>845</v>
      </c>
      <c r="M5592" s="5" t="s">
        <v>57</v>
      </c>
      <c r="N5592" s="5" t="s">
        <v>1792</v>
      </c>
      <c r="O5592" s="5" t="s">
        <v>1775</v>
      </c>
      <c r="P5592" s="5" t="s">
        <v>652</v>
      </c>
      <c r="Q5592" s="5" t="s">
        <v>1329</v>
      </c>
      <c r="S5592" s="5" t="s">
        <v>1797</v>
      </c>
      <c r="U5592" s="5" t="s">
        <v>1776</v>
      </c>
      <c r="V5592" s="7">
        <v>220</v>
      </c>
      <c r="W5592" s="7" t="s">
        <v>133</v>
      </c>
      <c r="X5592" s="5" t="s">
        <v>153</v>
      </c>
      <c r="Y5592" s="5" t="s">
        <v>152</v>
      </c>
      <c r="Z5592" s="5" t="s">
        <v>20</v>
      </c>
      <c r="AB5592" s="5" t="s">
        <v>105</v>
      </c>
      <c r="AC5592" s="5" t="s">
        <v>506</v>
      </c>
      <c r="AF5592" s="5" t="s">
        <v>1791</v>
      </c>
      <c r="AG5592" s="5" t="s">
        <v>1642</v>
      </c>
      <c r="AI5592" s="5" t="s">
        <v>225</v>
      </c>
      <c r="AJ5592" s="8" t="s">
        <v>777</v>
      </c>
      <c r="AK5592" s="8" t="s">
        <v>114</v>
      </c>
    </row>
    <row r="5593" spans="1:37" hidden="1" x14ac:dyDescent="0.2">
      <c r="A5593" s="4">
        <v>3419</v>
      </c>
      <c r="B5593" s="4">
        <v>163</v>
      </c>
      <c r="C5593" s="5" t="s">
        <v>1773</v>
      </c>
      <c r="D5593" s="5" t="s">
        <v>1774</v>
      </c>
      <c r="E5593" s="4">
        <v>2013</v>
      </c>
      <c r="F5593" s="5" t="s">
        <v>752</v>
      </c>
      <c r="G5593" s="6">
        <v>0.91744148157122296</v>
      </c>
      <c r="L5593" s="5" t="s">
        <v>376</v>
      </c>
      <c r="M5593" s="5" t="s">
        <v>57</v>
      </c>
      <c r="N5593" s="5" t="s">
        <v>1792</v>
      </c>
      <c r="O5593" s="5" t="s">
        <v>1775</v>
      </c>
      <c r="P5593" s="5" t="s">
        <v>652</v>
      </c>
      <c r="Q5593" s="5" t="s">
        <v>1329</v>
      </c>
      <c r="S5593" s="5" t="s">
        <v>1797</v>
      </c>
      <c r="U5593" s="5" t="s">
        <v>1776</v>
      </c>
      <c r="V5593" s="7">
        <v>220</v>
      </c>
      <c r="W5593" s="7" t="s">
        <v>133</v>
      </c>
      <c r="X5593" s="5" t="s">
        <v>153</v>
      </c>
      <c r="Y5593" s="5" t="s">
        <v>152</v>
      </c>
      <c r="Z5593" s="5" t="s">
        <v>20</v>
      </c>
      <c r="AB5593" s="5" t="s">
        <v>105</v>
      </c>
      <c r="AC5593" s="5" t="s">
        <v>506</v>
      </c>
      <c r="AF5593" s="5" t="s">
        <v>1791</v>
      </c>
      <c r="AG5593" s="5" t="s">
        <v>1642</v>
      </c>
      <c r="AI5593" s="5" t="s">
        <v>225</v>
      </c>
      <c r="AJ5593" s="8" t="s">
        <v>777</v>
      </c>
      <c r="AK5593" s="8" t="s">
        <v>114</v>
      </c>
    </row>
    <row r="5594" spans="1:37" hidden="1" x14ac:dyDescent="0.2">
      <c r="A5594" s="4">
        <v>3419</v>
      </c>
      <c r="B5594" s="4">
        <v>164</v>
      </c>
      <c r="C5594" s="5" t="s">
        <v>1773</v>
      </c>
      <c r="D5594" s="5" t="s">
        <v>1774</v>
      </c>
      <c r="E5594" s="4">
        <v>2013</v>
      </c>
      <c r="F5594" s="5" t="s">
        <v>752</v>
      </c>
      <c r="G5594" s="6">
        <v>0.89405498182876497</v>
      </c>
      <c r="L5594" s="5" t="s">
        <v>259</v>
      </c>
      <c r="M5594" s="5" t="s">
        <v>57</v>
      </c>
      <c r="N5594" s="5" t="s">
        <v>1792</v>
      </c>
      <c r="O5594" s="5" t="s">
        <v>1775</v>
      </c>
      <c r="P5594" s="5" t="s">
        <v>652</v>
      </c>
      <c r="Q5594" s="5" t="s">
        <v>1329</v>
      </c>
      <c r="S5594" s="5" t="s">
        <v>1797</v>
      </c>
      <c r="U5594" s="5" t="s">
        <v>1776</v>
      </c>
      <c r="V5594" s="7">
        <v>220</v>
      </c>
      <c r="W5594" s="7" t="s">
        <v>133</v>
      </c>
      <c r="X5594" s="5" t="s">
        <v>153</v>
      </c>
      <c r="Y5594" s="5" t="s">
        <v>152</v>
      </c>
      <c r="Z5594" s="5" t="s">
        <v>20</v>
      </c>
      <c r="AB5594" s="5" t="s">
        <v>105</v>
      </c>
      <c r="AC5594" s="5" t="s">
        <v>506</v>
      </c>
      <c r="AF5594" s="5" t="s">
        <v>1791</v>
      </c>
      <c r="AG5594" s="5" t="s">
        <v>1642</v>
      </c>
      <c r="AI5594" s="5" t="s">
        <v>225</v>
      </c>
      <c r="AJ5594" s="8" t="s">
        <v>777</v>
      </c>
      <c r="AK5594" s="8" t="s">
        <v>114</v>
      </c>
    </row>
    <row r="5595" spans="1:37" hidden="1" x14ac:dyDescent="0.2">
      <c r="A5595" s="4">
        <v>3419</v>
      </c>
      <c r="B5595" s="4">
        <v>165</v>
      </c>
      <c r="C5595" s="5" t="s">
        <v>1773</v>
      </c>
      <c r="D5595" s="5" t="s">
        <v>1774</v>
      </c>
      <c r="E5595" s="4">
        <v>2013</v>
      </c>
      <c r="F5595" s="5" t="s">
        <v>752</v>
      </c>
      <c r="G5595" s="6">
        <v>0.88111394936227205</v>
      </c>
      <c r="L5595" s="5" t="s">
        <v>139</v>
      </c>
      <c r="M5595" s="5" t="s">
        <v>57</v>
      </c>
      <c r="N5595" s="5" t="s">
        <v>1792</v>
      </c>
      <c r="O5595" s="5" t="s">
        <v>1775</v>
      </c>
      <c r="P5595" s="5" t="s">
        <v>652</v>
      </c>
      <c r="Q5595" s="5" t="s">
        <v>1329</v>
      </c>
      <c r="S5595" s="5" t="s">
        <v>1797</v>
      </c>
      <c r="U5595" s="5" t="s">
        <v>1776</v>
      </c>
      <c r="V5595" s="7">
        <v>220</v>
      </c>
      <c r="W5595" s="7" t="s">
        <v>133</v>
      </c>
      <c r="X5595" s="5" t="s">
        <v>153</v>
      </c>
      <c r="Y5595" s="5" t="s">
        <v>152</v>
      </c>
      <c r="Z5595" s="5" t="s">
        <v>20</v>
      </c>
      <c r="AB5595" s="5" t="s">
        <v>105</v>
      </c>
      <c r="AC5595" s="5" t="s">
        <v>506</v>
      </c>
      <c r="AF5595" s="5" t="s">
        <v>1791</v>
      </c>
      <c r="AG5595" s="5" t="s">
        <v>1642</v>
      </c>
      <c r="AI5595" s="5" t="s">
        <v>225</v>
      </c>
      <c r="AJ5595" s="8" t="s">
        <v>777</v>
      </c>
      <c r="AK5595" s="8" t="s">
        <v>114</v>
      </c>
    </row>
    <row r="5596" spans="1:37" hidden="1" x14ac:dyDescent="0.2">
      <c r="A5596" s="4">
        <v>3419</v>
      </c>
      <c r="B5596" s="4">
        <v>166</v>
      </c>
      <c r="C5596" s="5" t="s">
        <v>1773</v>
      </c>
      <c r="D5596" s="5" t="s">
        <v>1774</v>
      </c>
      <c r="E5596" s="4">
        <v>2013</v>
      </c>
      <c r="F5596" s="5" t="s">
        <v>752</v>
      </c>
      <c r="G5596" s="6">
        <v>0.87472218031747095</v>
      </c>
      <c r="L5596" s="5" t="s">
        <v>499</v>
      </c>
      <c r="M5596" s="5" t="s">
        <v>57</v>
      </c>
      <c r="N5596" s="5" t="s">
        <v>1792</v>
      </c>
      <c r="O5596" s="5" t="s">
        <v>1775</v>
      </c>
      <c r="P5596" s="5" t="s">
        <v>652</v>
      </c>
      <c r="Q5596" s="5" t="s">
        <v>1329</v>
      </c>
      <c r="S5596" s="5" t="s">
        <v>1797</v>
      </c>
      <c r="U5596" s="5" t="s">
        <v>1776</v>
      </c>
      <c r="V5596" s="7">
        <v>220</v>
      </c>
      <c r="W5596" s="7" t="s">
        <v>133</v>
      </c>
      <c r="X5596" s="5" t="s">
        <v>153</v>
      </c>
      <c r="Y5596" s="5" t="s">
        <v>152</v>
      </c>
      <c r="Z5596" s="5" t="s">
        <v>20</v>
      </c>
      <c r="AB5596" s="5" t="s">
        <v>105</v>
      </c>
      <c r="AC5596" s="5" t="s">
        <v>506</v>
      </c>
      <c r="AF5596" s="5" t="s">
        <v>1791</v>
      </c>
      <c r="AG5596" s="5" t="s">
        <v>1642</v>
      </c>
      <c r="AI5596" s="5" t="s">
        <v>225</v>
      </c>
      <c r="AJ5596" s="8" t="s">
        <v>777</v>
      </c>
      <c r="AK5596" s="8" t="s">
        <v>114</v>
      </c>
    </row>
    <row r="5597" spans="1:37" hidden="1" x14ac:dyDescent="0.2">
      <c r="A5597" s="4">
        <v>3419</v>
      </c>
      <c r="B5597" s="4">
        <v>167</v>
      </c>
      <c r="C5597" s="5" t="s">
        <v>1773</v>
      </c>
      <c r="D5597" s="5" t="s">
        <v>1774</v>
      </c>
      <c r="E5597" s="4">
        <v>2013</v>
      </c>
      <c r="F5597" s="5" t="s">
        <v>752</v>
      </c>
      <c r="G5597" s="6">
        <v>0.87202223559228598</v>
      </c>
      <c r="L5597" s="5" t="s">
        <v>801</v>
      </c>
      <c r="M5597" s="5" t="s">
        <v>57</v>
      </c>
      <c r="N5597" s="5" t="s">
        <v>1792</v>
      </c>
      <c r="O5597" s="5" t="s">
        <v>1775</v>
      </c>
      <c r="P5597" s="5" t="s">
        <v>652</v>
      </c>
      <c r="Q5597" s="5" t="s">
        <v>1329</v>
      </c>
      <c r="S5597" s="5" t="s">
        <v>1797</v>
      </c>
      <c r="U5597" s="5" t="s">
        <v>1776</v>
      </c>
      <c r="V5597" s="7">
        <v>220</v>
      </c>
      <c r="W5597" s="7" t="s">
        <v>133</v>
      </c>
      <c r="X5597" s="5" t="s">
        <v>153</v>
      </c>
      <c r="Y5597" s="5" t="s">
        <v>152</v>
      </c>
      <c r="Z5597" s="5" t="s">
        <v>20</v>
      </c>
      <c r="AB5597" s="5" t="s">
        <v>105</v>
      </c>
      <c r="AC5597" s="5" t="s">
        <v>506</v>
      </c>
      <c r="AF5597" s="5" t="s">
        <v>1791</v>
      </c>
      <c r="AG5597" s="5" t="s">
        <v>1642</v>
      </c>
      <c r="AI5597" s="5" t="s">
        <v>225</v>
      </c>
      <c r="AJ5597" s="8" t="s">
        <v>777</v>
      </c>
      <c r="AK5597" s="8" t="s">
        <v>114</v>
      </c>
    </row>
    <row r="5598" spans="1:37" hidden="1" x14ac:dyDescent="0.2">
      <c r="A5598" s="4">
        <v>3419</v>
      </c>
      <c r="B5598" s="4">
        <v>168</v>
      </c>
      <c r="C5598" s="5" t="s">
        <v>1773</v>
      </c>
      <c r="D5598" s="5" t="s">
        <v>1774</v>
      </c>
      <c r="E5598" s="4">
        <v>2013</v>
      </c>
      <c r="F5598" s="5" t="s">
        <v>752</v>
      </c>
      <c r="G5598" s="6">
        <v>0.87149188559143498</v>
      </c>
      <c r="L5598" s="5" t="s">
        <v>796</v>
      </c>
      <c r="M5598" s="5" t="s">
        <v>57</v>
      </c>
      <c r="N5598" s="5" t="s">
        <v>1792</v>
      </c>
      <c r="O5598" s="5" t="s">
        <v>1775</v>
      </c>
      <c r="P5598" s="5" t="s">
        <v>652</v>
      </c>
      <c r="Q5598" s="5" t="s">
        <v>1329</v>
      </c>
      <c r="S5598" s="5" t="s">
        <v>1797</v>
      </c>
      <c r="U5598" s="5" t="s">
        <v>1776</v>
      </c>
      <c r="V5598" s="7">
        <v>220</v>
      </c>
      <c r="W5598" s="7" t="s">
        <v>133</v>
      </c>
      <c r="X5598" s="5" t="s">
        <v>153</v>
      </c>
      <c r="Y5598" s="5" t="s">
        <v>152</v>
      </c>
      <c r="Z5598" s="5" t="s">
        <v>20</v>
      </c>
      <c r="AB5598" s="5" t="s">
        <v>105</v>
      </c>
      <c r="AC5598" s="5" t="s">
        <v>506</v>
      </c>
      <c r="AF5598" s="5" t="s">
        <v>1791</v>
      </c>
      <c r="AG5598" s="5" t="s">
        <v>1642</v>
      </c>
      <c r="AI5598" s="5" t="s">
        <v>225</v>
      </c>
      <c r="AJ5598" s="8" t="s">
        <v>777</v>
      </c>
      <c r="AK5598" s="8" t="s">
        <v>114</v>
      </c>
    </row>
    <row r="5599" spans="1:37" hidden="1" x14ac:dyDescent="0.2">
      <c r="A5599" s="4">
        <v>3419</v>
      </c>
      <c r="B5599" s="4">
        <v>169</v>
      </c>
      <c r="C5599" s="5" t="s">
        <v>1773</v>
      </c>
      <c r="D5599" s="5" t="s">
        <v>1774</v>
      </c>
      <c r="E5599" s="4">
        <v>2013</v>
      </c>
      <c r="F5599" s="5" t="s">
        <v>752</v>
      </c>
      <c r="G5599" s="6">
        <v>0.869470070927857</v>
      </c>
      <c r="L5599" s="5" t="s">
        <v>797</v>
      </c>
      <c r="M5599" s="5" t="s">
        <v>57</v>
      </c>
      <c r="N5599" s="5" t="s">
        <v>1792</v>
      </c>
      <c r="O5599" s="5" t="s">
        <v>1775</v>
      </c>
      <c r="P5599" s="5" t="s">
        <v>652</v>
      </c>
      <c r="Q5599" s="5" t="s">
        <v>1329</v>
      </c>
      <c r="S5599" s="5" t="s">
        <v>1797</v>
      </c>
      <c r="U5599" s="5" t="s">
        <v>1776</v>
      </c>
      <c r="V5599" s="7">
        <v>220</v>
      </c>
      <c r="W5599" s="7" t="s">
        <v>133</v>
      </c>
      <c r="X5599" s="5" t="s">
        <v>153</v>
      </c>
      <c r="Y5599" s="5" t="s">
        <v>152</v>
      </c>
      <c r="Z5599" s="5" t="s">
        <v>20</v>
      </c>
      <c r="AB5599" s="5" t="s">
        <v>105</v>
      </c>
      <c r="AC5599" s="5" t="s">
        <v>506</v>
      </c>
      <c r="AF5599" s="5" t="s">
        <v>1791</v>
      </c>
      <c r="AG5599" s="5" t="s">
        <v>1642</v>
      </c>
      <c r="AI5599" s="5" t="s">
        <v>225</v>
      </c>
      <c r="AJ5599" s="8" t="s">
        <v>777</v>
      </c>
      <c r="AK5599" s="8" t="s">
        <v>114</v>
      </c>
    </row>
    <row r="5600" spans="1:37" hidden="1" x14ac:dyDescent="0.2">
      <c r="A5600" s="4">
        <v>3419</v>
      </c>
      <c r="B5600" s="4">
        <v>170</v>
      </c>
      <c r="C5600" s="5" t="s">
        <v>1773</v>
      </c>
      <c r="D5600" s="5" t="s">
        <v>1774</v>
      </c>
      <c r="E5600" s="4">
        <v>2013</v>
      </c>
      <c r="F5600" s="5" t="s">
        <v>752</v>
      </c>
      <c r="G5600" s="6">
        <v>0.85826417298596802</v>
      </c>
      <c r="L5600" s="5" t="s">
        <v>100</v>
      </c>
      <c r="M5600" s="5" t="s">
        <v>57</v>
      </c>
      <c r="N5600" s="5" t="s">
        <v>1792</v>
      </c>
      <c r="O5600" s="5" t="s">
        <v>1775</v>
      </c>
      <c r="P5600" s="5" t="s">
        <v>652</v>
      </c>
      <c r="Q5600" s="5" t="s">
        <v>1329</v>
      </c>
      <c r="S5600" s="5" t="s">
        <v>1797</v>
      </c>
      <c r="U5600" s="5" t="s">
        <v>1776</v>
      </c>
      <c r="V5600" s="7">
        <v>220</v>
      </c>
      <c r="W5600" s="7" t="s">
        <v>133</v>
      </c>
      <c r="X5600" s="5" t="s">
        <v>153</v>
      </c>
      <c r="Y5600" s="5" t="s">
        <v>152</v>
      </c>
      <c r="Z5600" s="5" t="s">
        <v>20</v>
      </c>
      <c r="AB5600" s="5" t="s">
        <v>105</v>
      </c>
      <c r="AC5600" s="5" t="s">
        <v>506</v>
      </c>
      <c r="AF5600" s="5" t="s">
        <v>1791</v>
      </c>
      <c r="AG5600" s="5" t="s">
        <v>1642</v>
      </c>
      <c r="AI5600" s="5" t="s">
        <v>225</v>
      </c>
      <c r="AJ5600" s="8" t="s">
        <v>777</v>
      </c>
      <c r="AK5600" s="8" t="s">
        <v>114</v>
      </c>
    </row>
    <row r="5601" spans="1:37" hidden="1" x14ac:dyDescent="0.2">
      <c r="A5601" s="4">
        <v>3419</v>
      </c>
      <c r="B5601" s="4">
        <v>171</v>
      </c>
      <c r="C5601" s="5" t="s">
        <v>1773</v>
      </c>
      <c r="D5601" s="5" t="s">
        <v>1774</v>
      </c>
      <c r="E5601" s="4">
        <v>2013</v>
      </c>
      <c r="F5601" s="5" t="s">
        <v>752</v>
      </c>
      <c r="G5601" s="6">
        <v>0.84284495300336504</v>
      </c>
      <c r="L5601" s="5" t="s">
        <v>802</v>
      </c>
      <c r="M5601" s="5" t="s">
        <v>57</v>
      </c>
      <c r="N5601" s="5" t="s">
        <v>1792</v>
      </c>
      <c r="O5601" s="5" t="s">
        <v>1775</v>
      </c>
      <c r="P5601" s="5" t="s">
        <v>652</v>
      </c>
      <c r="Q5601" s="5" t="s">
        <v>1329</v>
      </c>
      <c r="S5601" s="5" t="s">
        <v>1797</v>
      </c>
      <c r="U5601" s="5" t="s">
        <v>1776</v>
      </c>
      <c r="V5601" s="7">
        <v>220</v>
      </c>
      <c r="W5601" s="7" t="s">
        <v>133</v>
      </c>
      <c r="X5601" s="5" t="s">
        <v>153</v>
      </c>
      <c r="Y5601" s="5" t="s">
        <v>152</v>
      </c>
      <c r="Z5601" s="5" t="s">
        <v>20</v>
      </c>
      <c r="AB5601" s="5" t="s">
        <v>105</v>
      </c>
      <c r="AC5601" s="5" t="s">
        <v>506</v>
      </c>
      <c r="AF5601" s="5" t="s">
        <v>1791</v>
      </c>
      <c r="AG5601" s="5" t="s">
        <v>1642</v>
      </c>
      <c r="AI5601" s="5" t="s">
        <v>225</v>
      </c>
      <c r="AJ5601" s="8" t="s">
        <v>777</v>
      </c>
      <c r="AK5601" s="8" t="s">
        <v>114</v>
      </c>
    </row>
    <row r="5602" spans="1:37" hidden="1" x14ac:dyDescent="0.2">
      <c r="A5602" s="4">
        <v>3419</v>
      </c>
      <c r="B5602" s="4">
        <v>172</v>
      </c>
      <c r="C5602" s="5" t="s">
        <v>1773</v>
      </c>
      <c r="D5602" s="5" t="s">
        <v>1774</v>
      </c>
      <c r="E5602" s="4">
        <v>2013</v>
      </c>
      <c r="F5602" s="5" t="s">
        <v>752</v>
      </c>
      <c r="G5602" s="6">
        <v>0.82902857632111104</v>
      </c>
      <c r="L5602" s="5" t="s">
        <v>798</v>
      </c>
      <c r="M5602" s="5" t="s">
        <v>57</v>
      </c>
      <c r="N5602" s="5" t="s">
        <v>1792</v>
      </c>
      <c r="O5602" s="5" t="s">
        <v>1775</v>
      </c>
      <c r="P5602" s="5" t="s">
        <v>652</v>
      </c>
      <c r="Q5602" s="5" t="s">
        <v>1329</v>
      </c>
      <c r="S5602" s="5" t="s">
        <v>1797</v>
      </c>
      <c r="U5602" s="5" t="s">
        <v>1776</v>
      </c>
      <c r="V5602" s="7">
        <v>220</v>
      </c>
      <c r="W5602" s="7" t="s">
        <v>133</v>
      </c>
      <c r="X5602" s="5" t="s">
        <v>153</v>
      </c>
      <c r="Y5602" s="5" t="s">
        <v>152</v>
      </c>
      <c r="Z5602" s="5" t="s">
        <v>20</v>
      </c>
      <c r="AB5602" s="5" t="s">
        <v>105</v>
      </c>
      <c r="AC5602" s="5" t="s">
        <v>506</v>
      </c>
      <c r="AF5602" s="5" t="s">
        <v>1791</v>
      </c>
      <c r="AG5602" s="5" t="s">
        <v>1642</v>
      </c>
      <c r="AI5602" s="5" t="s">
        <v>225</v>
      </c>
      <c r="AJ5602" s="8" t="s">
        <v>777</v>
      </c>
      <c r="AK5602" s="8" t="s">
        <v>114</v>
      </c>
    </row>
    <row r="5603" spans="1:37" hidden="1" x14ac:dyDescent="0.2">
      <c r="A5603" s="4">
        <v>3419</v>
      </c>
      <c r="B5603" s="4">
        <v>173</v>
      </c>
      <c r="C5603" s="5" t="s">
        <v>1773</v>
      </c>
      <c r="D5603" s="5" t="s">
        <v>1774</v>
      </c>
      <c r="E5603" s="4">
        <v>2013</v>
      </c>
      <c r="F5603" s="5" t="s">
        <v>752</v>
      </c>
      <c r="G5603" s="6">
        <v>0.82016672386611</v>
      </c>
      <c r="L5603" s="5" t="s">
        <v>494</v>
      </c>
      <c r="M5603" s="5" t="s">
        <v>57</v>
      </c>
      <c r="N5603" s="5" t="s">
        <v>1792</v>
      </c>
      <c r="O5603" s="5" t="s">
        <v>1775</v>
      </c>
      <c r="P5603" s="5" t="s">
        <v>652</v>
      </c>
      <c r="Q5603" s="5" t="s">
        <v>1329</v>
      </c>
      <c r="S5603" s="5" t="s">
        <v>1797</v>
      </c>
      <c r="U5603" s="5" t="s">
        <v>1776</v>
      </c>
      <c r="V5603" s="7">
        <v>220</v>
      </c>
      <c r="W5603" s="7" t="s">
        <v>133</v>
      </c>
      <c r="X5603" s="5" t="s">
        <v>153</v>
      </c>
      <c r="Y5603" s="5" t="s">
        <v>152</v>
      </c>
      <c r="Z5603" s="5" t="s">
        <v>20</v>
      </c>
      <c r="AB5603" s="5" t="s">
        <v>105</v>
      </c>
      <c r="AC5603" s="5" t="s">
        <v>506</v>
      </c>
      <c r="AF5603" s="5" t="s">
        <v>1791</v>
      </c>
      <c r="AG5603" s="5" t="s">
        <v>1642</v>
      </c>
      <c r="AI5603" s="5" t="s">
        <v>225</v>
      </c>
      <c r="AJ5603" s="8" t="s">
        <v>777</v>
      </c>
      <c r="AK5603" s="8" t="s">
        <v>114</v>
      </c>
    </row>
    <row r="5604" spans="1:37" hidden="1" x14ac:dyDescent="0.2">
      <c r="A5604" s="4">
        <v>3419</v>
      </c>
      <c r="B5604" s="4">
        <v>174</v>
      </c>
      <c r="C5604" s="5" t="s">
        <v>1773</v>
      </c>
      <c r="D5604" s="5" t="s">
        <v>1774</v>
      </c>
      <c r="E5604" s="4">
        <v>2013</v>
      </c>
      <c r="F5604" s="5" t="s">
        <v>752</v>
      </c>
      <c r="G5604" s="6">
        <v>0.80970018477015704</v>
      </c>
      <c r="L5604" s="5" t="s">
        <v>799</v>
      </c>
      <c r="M5604" s="5" t="s">
        <v>57</v>
      </c>
      <c r="N5604" s="5" t="s">
        <v>1792</v>
      </c>
      <c r="O5604" s="5" t="s">
        <v>1775</v>
      </c>
      <c r="P5604" s="5" t="s">
        <v>652</v>
      </c>
      <c r="Q5604" s="5" t="s">
        <v>1329</v>
      </c>
      <c r="S5604" s="5" t="s">
        <v>1797</v>
      </c>
      <c r="U5604" s="5" t="s">
        <v>1776</v>
      </c>
      <c r="V5604" s="7">
        <v>220</v>
      </c>
      <c r="W5604" s="7" t="s">
        <v>133</v>
      </c>
      <c r="X5604" s="5" t="s">
        <v>153</v>
      </c>
      <c r="Y5604" s="5" t="s">
        <v>152</v>
      </c>
      <c r="Z5604" s="5" t="s">
        <v>20</v>
      </c>
      <c r="AB5604" s="5" t="s">
        <v>105</v>
      </c>
      <c r="AC5604" s="5" t="s">
        <v>506</v>
      </c>
      <c r="AF5604" s="5" t="s">
        <v>1791</v>
      </c>
      <c r="AG5604" s="5" t="s">
        <v>1642</v>
      </c>
      <c r="AI5604" s="5" t="s">
        <v>225</v>
      </c>
      <c r="AJ5604" s="8" t="s">
        <v>777</v>
      </c>
      <c r="AK5604" s="8" t="s">
        <v>114</v>
      </c>
    </row>
    <row r="5605" spans="1:37" hidden="1" x14ac:dyDescent="0.2">
      <c r="A5605" s="4">
        <v>3419</v>
      </c>
      <c r="B5605" s="4">
        <v>175</v>
      </c>
      <c r="C5605" s="5" t="s">
        <v>1773</v>
      </c>
      <c r="D5605" s="5" t="s">
        <v>1774</v>
      </c>
      <c r="E5605" s="4">
        <v>2013</v>
      </c>
      <c r="F5605" s="5" t="s">
        <v>752</v>
      </c>
      <c r="G5605" s="6">
        <v>0.79764660876769999</v>
      </c>
      <c r="L5605" s="5" t="s">
        <v>846</v>
      </c>
      <c r="M5605" s="5" t="s">
        <v>57</v>
      </c>
      <c r="N5605" s="5" t="s">
        <v>1792</v>
      </c>
      <c r="O5605" s="5" t="s">
        <v>1775</v>
      </c>
      <c r="P5605" s="5" t="s">
        <v>652</v>
      </c>
      <c r="Q5605" s="5" t="s">
        <v>1329</v>
      </c>
      <c r="S5605" s="5" t="s">
        <v>1797</v>
      </c>
      <c r="U5605" s="5" t="s">
        <v>1776</v>
      </c>
      <c r="V5605" s="7">
        <v>220</v>
      </c>
      <c r="W5605" s="7" t="s">
        <v>133</v>
      </c>
      <c r="X5605" s="5" t="s">
        <v>153</v>
      </c>
      <c r="Y5605" s="5" t="s">
        <v>152</v>
      </c>
      <c r="Z5605" s="5" t="s">
        <v>20</v>
      </c>
      <c r="AB5605" s="5" t="s">
        <v>105</v>
      </c>
      <c r="AC5605" s="5" t="s">
        <v>506</v>
      </c>
      <c r="AF5605" s="5" t="s">
        <v>1791</v>
      </c>
      <c r="AG5605" s="5" t="s">
        <v>1642</v>
      </c>
      <c r="AI5605" s="5" t="s">
        <v>225</v>
      </c>
      <c r="AJ5605" s="8" t="s">
        <v>777</v>
      </c>
      <c r="AK5605" s="8" t="s">
        <v>114</v>
      </c>
    </row>
    <row r="5606" spans="1:37" hidden="1" x14ac:dyDescent="0.2">
      <c r="A5606" s="4">
        <v>3419</v>
      </c>
      <c r="B5606" s="4">
        <v>176</v>
      </c>
      <c r="C5606" s="5" t="s">
        <v>1773</v>
      </c>
      <c r="D5606" s="5" t="s">
        <v>1774</v>
      </c>
      <c r="E5606" s="4">
        <v>2013</v>
      </c>
      <c r="F5606" s="5" t="s">
        <v>752</v>
      </c>
      <c r="G5606" s="6">
        <v>0.78377322708977604</v>
      </c>
      <c r="L5606" s="5" t="s">
        <v>847</v>
      </c>
      <c r="M5606" s="5" t="s">
        <v>57</v>
      </c>
      <c r="N5606" s="5" t="s">
        <v>1792</v>
      </c>
      <c r="O5606" s="5" t="s">
        <v>1775</v>
      </c>
      <c r="P5606" s="5" t="s">
        <v>652</v>
      </c>
      <c r="Q5606" s="5" t="s">
        <v>1329</v>
      </c>
      <c r="S5606" s="5" t="s">
        <v>1797</v>
      </c>
      <c r="U5606" s="5" t="s">
        <v>1776</v>
      </c>
      <c r="V5606" s="7">
        <v>220</v>
      </c>
      <c r="W5606" s="7" t="s">
        <v>133</v>
      </c>
      <c r="X5606" s="5" t="s">
        <v>153</v>
      </c>
      <c r="Y5606" s="5" t="s">
        <v>152</v>
      </c>
      <c r="Z5606" s="5" t="s">
        <v>20</v>
      </c>
      <c r="AB5606" s="5" t="s">
        <v>105</v>
      </c>
      <c r="AC5606" s="5" t="s">
        <v>506</v>
      </c>
      <c r="AF5606" s="5" t="s">
        <v>1791</v>
      </c>
      <c r="AG5606" s="5" t="s">
        <v>1642</v>
      </c>
      <c r="AI5606" s="5" t="s">
        <v>225</v>
      </c>
      <c r="AJ5606" s="8" t="s">
        <v>777</v>
      </c>
      <c r="AK5606" s="8" t="s">
        <v>114</v>
      </c>
    </row>
    <row r="5607" spans="1:37" hidden="1" x14ac:dyDescent="0.2">
      <c r="A5607" s="4">
        <v>3419</v>
      </c>
      <c r="B5607" s="4">
        <v>177</v>
      </c>
      <c r="C5607" s="5" t="s">
        <v>1773</v>
      </c>
      <c r="D5607" s="5" t="s">
        <v>1774</v>
      </c>
      <c r="E5607" s="4">
        <v>2013</v>
      </c>
      <c r="F5607" s="5" t="s">
        <v>752</v>
      </c>
      <c r="G5607" s="6">
        <v>0.77404672489065496</v>
      </c>
      <c r="L5607" s="5" t="s">
        <v>377</v>
      </c>
      <c r="M5607" s="5" t="s">
        <v>57</v>
      </c>
      <c r="N5607" s="5" t="s">
        <v>1792</v>
      </c>
      <c r="O5607" s="5" t="s">
        <v>1775</v>
      </c>
      <c r="P5607" s="5" t="s">
        <v>652</v>
      </c>
      <c r="Q5607" s="5" t="s">
        <v>1329</v>
      </c>
      <c r="S5607" s="5" t="s">
        <v>1797</v>
      </c>
      <c r="U5607" s="5" t="s">
        <v>1776</v>
      </c>
      <c r="V5607" s="7">
        <v>220</v>
      </c>
      <c r="W5607" s="7" t="s">
        <v>133</v>
      </c>
      <c r="X5607" s="5" t="s">
        <v>153</v>
      </c>
      <c r="Y5607" s="5" t="s">
        <v>152</v>
      </c>
      <c r="Z5607" s="5" t="s">
        <v>20</v>
      </c>
      <c r="AB5607" s="5" t="s">
        <v>105</v>
      </c>
      <c r="AC5607" s="5" t="s">
        <v>506</v>
      </c>
      <c r="AF5607" s="5" t="s">
        <v>1791</v>
      </c>
      <c r="AG5607" s="5" t="s">
        <v>1642</v>
      </c>
      <c r="AI5607" s="5" t="s">
        <v>225</v>
      </c>
      <c r="AJ5607" s="8" t="s">
        <v>777</v>
      </c>
      <c r="AK5607" s="8" t="s">
        <v>114</v>
      </c>
    </row>
    <row r="5608" spans="1:37" hidden="1" x14ac:dyDescent="0.2">
      <c r="A5608" s="4">
        <v>3419</v>
      </c>
      <c r="B5608" s="4">
        <v>178</v>
      </c>
      <c r="C5608" s="5" t="s">
        <v>1773</v>
      </c>
      <c r="D5608" s="5" t="s">
        <v>1774</v>
      </c>
      <c r="E5608" s="4">
        <v>2013</v>
      </c>
      <c r="F5608" s="5" t="s">
        <v>752</v>
      </c>
      <c r="G5608" s="6">
        <v>0.76424073082736699</v>
      </c>
      <c r="L5608" s="5" t="s">
        <v>496</v>
      </c>
      <c r="M5608" s="5" t="s">
        <v>57</v>
      </c>
      <c r="N5608" s="5" t="s">
        <v>1792</v>
      </c>
      <c r="O5608" s="5" t="s">
        <v>1775</v>
      </c>
      <c r="P5608" s="5" t="s">
        <v>652</v>
      </c>
      <c r="Q5608" s="5" t="s">
        <v>1329</v>
      </c>
      <c r="S5608" s="5" t="s">
        <v>1797</v>
      </c>
      <c r="U5608" s="5" t="s">
        <v>1776</v>
      </c>
      <c r="V5608" s="7">
        <v>220</v>
      </c>
      <c r="W5608" s="7" t="s">
        <v>133</v>
      </c>
      <c r="X5608" s="5" t="s">
        <v>153</v>
      </c>
      <c r="Y5608" s="5" t="s">
        <v>152</v>
      </c>
      <c r="Z5608" s="5" t="s">
        <v>20</v>
      </c>
      <c r="AB5608" s="5" t="s">
        <v>105</v>
      </c>
      <c r="AC5608" s="5" t="s">
        <v>506</v>
      </c>
      <c r="AF5608" s="5" t="s">
        <v>1791</v>
      </c>
      <c r="AG5608" s="5" t="s">
        <v>1642</v>
      </c>
      <c r="AI5608" s="5" t="s">
        <v>225</v>
      </c>
      <c r="AJ5608" s="8" t="s">
        <v>777</v>
      </c>
      <c r="AK5608" s="8" t="s">
        <v>114</v>
      </c>
    </row>
    <row r="5609" spans="1:37" hidden="1" x14ac:dyDescent="0.2">
      <c r="A5609" s="4">
        <v>3419</v>
      </c>
      <c r="B5609" s="4">
        <v>179</v>
      </c>
      <c r="C5609" s="5" t="s">
        <v>1773</v>
      </c>
      <c r="D5609" s="5" t="s">
        <v>1774</v>
      </c>
      <c r="E5609" s="4">
        <v>2013</v>
      </c>
      <c r="F5609" s="5" t="s">
        <v>752</v>
      </c>
      <c r="G5609" s="6">
        <v>0.761392293879529</v>
      </c>
      <c r="L5609" s="5" t="s">
        <v>355</v>
      </c>
      <c r="M5609" s="5" t="s">
        <v>57</v>
      </c>
      <c r="N5609" s="5" t="s">
        <v>1792</v>
      </c>
      <c r="O5609" s="5" t="s">
        <v>1775</v>
      </c>
      <c r="P5609" s="5" t="s">
        <v>652</v>
      </c>
      <c r="Q5609" s="5" t="s">
        <v>1329</v>
      </c>
      <c r="S5609" s="5" t="s">
        <v>1797</v>
      </c>
      <c r="U5609" s="5" t="s">
        <v>1776</v>
      </c>
      <c r="V5609" s="7">
        <v>220</v>
      </c>
      <c r="W5609" s="7" t="s">
        <v>133</v>
      </c>
      <c r="X5609" s="5" t="s">
        <v>153</v>
      </c>
      <c r="Y5609" s="5" t="s">
        <v>152</v>
      </c>
      <c r="Z5609" s="5" t="s">
        <v>20</v>
      </c>
      <c r="AB5609" s="5" t="s">
        <v>105</v>
      </c>
      <c r="AC5609" s="5" t="s">
        <v>506</v>
      </c>
      <c r="AF5609" s="5" t="s">
        <v>1791</v>
      </c>
      <c r="AG5609" s="5" t="s">
        <v>1642</v>
      </c>
      <c r="AI5609" s="5" t="s">
        <v>225</v>
      </c>
      <c r="AJ5609" s="8" t="s">
        <v>777</v>
      </c>
      <c r="AK5609" s="8" t="s">
        <v>114</v>
      </c>
    </row>
    <row r="5610" spans="1:37" hidden="1" x14ac:dyDescent="0.2">
      <c r="A5610" s="4">
        <v>3419</v>
      </c>
      <c r="B5610" s="4">
        <v>180</v>
      </c>
      <c r="C5610" s="5" t="s">
        <v>1773</v>
      </c>
      <c r="D5610" s="5" t="s">
        <v>1774</v>
      </c>
      <c r="E5610" s="4">
        <v>2013</v>
      </c>
      <c r="F5610" s="5" t="s">
        <v>752</v>
      </c>
      <c r="G5610" s="6">
        <v>0.76442342248736395</v>
      </c>
      <c r="L5610" s="5" t="s">
        <v>848</v>
      </c>
      <c r="M5610" s="5" t="s">
        <v>57</v>
      </c>
      <c r="N5610" s="5" t="s">
        <v>1792</v>
      </c>
      <c r="O5610" s="5" t="s">
        <v>1775</v>
      </c>
      <c r="P5610" s="5" t="s">
        <v>652</v>
      </c>
      <c r="Q5610" s="5" t="s">
        <v>1329</v>
      </c>
      <c r="S5610" s="5" t="s">
        <v>1797</v>
      </c>
      <c r="U5610" s="5" t="s">
        <v>1776</v>
      </c>
      <c r="V5610" s="7">
        <v>220</v>
      </c>
      <c r="W5610" s="7" t="s">
        <v>133</v>
      </c>
      <c r="X5610" s="5" t="s">
        <v>153</v>
      </c>
      <c r="Y5610" s="5" t="s">
        <v>152</v>
      </c>
      <c r="Z5610" s="5" t="s">
        <v>20</v>
      </c>
      <c r="AB5610" s="5" t="s">
        <v>105</v>
      </c>
      <c r="AC5610" s="5" t="s">
        <v>506</v>
      </c>
      <c r="AF5610" s="5" t="s">
        <v>1791</v>
      </c>
      <c r="AG5610" s="5" t="s">
        <v>1642</v>
      </c>
      <c r="AI5610" s="5" t="s">
        <v>225</v>
      </c>
      <c r="AJ5610" s="8" t="s">
        <v>777</v>
      </c>
      <c r="AK5610" s="8" t="s">
        <v>114</v>
      </c>
    </row>
    <row r="5611" spans="1:37" hidden="1" x14ac:dyDescent="0.2">
      <c r="A5611" s="4">
        <v>3419</v>
      </c>
      <c r="B5611" s="4">
        <v>181</v>
      </c>
      <c r="C5611" s="5" t="s">
        <v>1773</v>
      </c>
      <c r="D5611" s="5" t="s">
        <v>1774</v>
      </c>
      <c r="E5611" s="4">
        <v>2013</v>
      </c>
      <c r="F5611" s="5" t="s">
        <v>752</v>
      </c>
      <c r="G5611" s="6">
        <v>0.76980807648796701</v>
      </c>
      <c r="L5611" s="5" t="s">
        <v>258</v>
      </c>
      <c r="M5611" s="5" t="s">
        <v>57</v>
      </c>
      <c r="N5611" s="5" t="s">
        <v>1792</v>
      </c>
      <c r="O5611" s="5" t="s">
        <v>1775</v>
      </c>
      <c r="P5611" s="5" t="s">
        <v>652</v>
      </c>
      <c r="Q5611" s="5" t="s">
        <v>1329</v>
      </c>
      <c r="S5611" s="5" t="s">
        <v>1797</v>
      </c>
      <c r="U5611" s="5" t="s">
        <v>1776</v>
      </c>
      <c r="V5611" s="7">
        <v>220</v>
      </c>
      <c r="W5611" s="7" t="s">
        <v>133</v>
      </c>
      <c r="X5611" s="5" t="s">
        <v>153</v>
      </c>
      <c r="Y5611" s="5" t="s">
        <v>152</v>
      </c>
      <c r="Z5611" s="5" t="s">
        <v>20</v>
      </c>
      <c r="AB5611" s="5" t="s">
        <v>105</v>
      </c>
      <c r="AC5611" s="5" t="s">
        <v>506</v>
      </c>
      <c r="AF5611" s="5" t="s">
        <v>1791</v>
      </c>
      <c r="AG5611" s="5" t="s">
        <v>1642</v>
      </c>
      <c r="AI5611" s="5" t="s">
        <v>225</v>
      </c>
      <c r="AJ5611" s="8" t="s">
        <v>777</v>
      </c>
      <c r="AK5611" s="8" t="s">
        <v>114</v>
      </c>
    </row>
    <row r="5612" spans="1:37" hidden="1" x14ac:dyDescent="0.2">
      <c r="A5612" s="4">
        <v>3419</v>
      </c>
      <c r="B5612" s="4">
        <v>182</v>
      </c>
      <c r="C5612" s="5" t="s">
        <v>1773</v>
      </c>
      <c r="D5612" s="5" t="s">
        <v>1774</v>
      </c>
      <c r="E5612" s="4">
        <v>2013</v>
      </c>
      <c r="F5612" s="5" t="s">
        <v>752</v>
      </c>
      <c r="G5612" s="6">
        <v>0.76912428819185397</v>
      </c>
      <c r="L5612" s="5" t="s">
        <v>1442</v>
      </c>
      <c r="M5612" s="5" t="s">
        <v>57</v>
      </c>
      <c r="N5612" s="5" t="s">
        <v>1792</v>
      </c>
      <c r="O5612" s="5" t="s">
        <v>1775</v>
      </c>
      <c r="P5612" s="5" t="s">
        <v>652</v>
      </c>
      <c r="Q5612" s="5" t="s">
        <v>1329</v>
      </c>
      <c r="S5612" s="5" t="s">
        <v>1797</v>
      </c>
      <c r="U5612" s="5" t="s">
        <v>1776</v>
      </c>
      <c r="V5612" s="7">
        <v>220</v>
      </c>
      <c r="W5612" s="7" t="s">
        <v>133</v>
      </c>
      <c r="X5612" s="5" t="s">
        <v>153</v>
      </c>
      <c r="Y5612" s="5" t="s">
        <v>152</v>
      </c>
      <c r="Z5612" s="5" t="s">
        <v>20</v>
      </c>
      <c r="AB5612" s="5" t="s">
        <v>105</v>
      </c>
      <c r="AC5612" s="5" t="s">
        <v>506</v>
      </c>
      <c r="AF5612" s="5" t="s">
        <v>1791</v>
      </c>
      <c r="AG5612" s="5" t="s">
        <v>1642</v>
      </c>
      <c r="AI5612" s="5" t="s">
        <v>225</v>
      </c>
      <c r="AJ5612" s="8" t="s">
        <v>777</v>
      </c>
      <c r="AK5612" s="8" t="s">
        <v>114</v>
      </c>
    </row>
    <row r="5613" spans="1:37" hidden="1" x14ac:dyDescent="0.2">
      <c r="A5613" s="4">
        <v>3419</v>
      </c>
      <c r="B5613" s="4">
        <v>183</v>
      </c>
      <c r="C5613" s="5" t="s">
        <v>1773</v>
      </c>
      <c r="D5613" s="5" t="s">
        <v>1774</v>
      </c>
      <c r="E5613" s="4">
        <v>2013</v>
      </c>
      <c r="F5613" s="5" t="s">
        <v>752</v>
      </c>
      <c r="G5613" s="6">
        <v>0.75344454538335903</v>
      </c>
      <c r="L5613" s="5" t="s">
        <v>1443</v>
      </c>
      <c r="M5613" s="5" t="s">
        <v>57</v>
      </c>
      <c r="N5613" s="5" t="s">
        <v>1792</v>
      </c>
      <c r="O5613" s="5" t="s">
        <v>1775</v>
      </c>
      <c r="P5613" s="5" t="s">
        <v>652</v>
      </c>
      <c r="Q5613" s="5" t="s">
        <v>1329</v>
      </c>
      <c r="S5613" s="5" t="s">
        <v>1797</v>
      </c>
      <c r="U5613" s="5" t="s">
        <v>1776</v>
      </c>
      <c r="V5613" s="7">
        <v>220</v>
      </c>
      <c r="W5613" s="7" t="s">
        <v>133</v>
      </c>
      <c r="X5613" s="5" t="s">
        <v>153</v>
      </c>
      <c r="Y5613" s="5" t="s">
        <v>152</v>
      </c>
      <c r="Z5613" s="5" t="s">
        <v>20</v>
      </c>
      <c r="AB5613" s="5" t="s">
        <v>105</v>
      </c>
      <c r="AC5613" s="5" t="s">
        <v>506</v>
      </c>
      <c r="AF5613" s="5" t="s">
        <v>1791</v>
      </c>
      <c r="AG5613" s="5" t="s">
        <v>1642</v>
      </c>
      <c r="AI5613" s="5" t="s">
        <v>225</v>
      </c>
      <c r="AJ5613" s="8" t="s">
        <v>777</v>
      </c>
      <c r="AK5613" s="8" t="s">
        <v>114</v>
      </c>
    </row>
    <row r="5614" spans="1:37" hidden="1" x14ac:dyDescent="0.2">
      <c r="A5614" s="4">
        <v>3419</v>
      </c>
      <c r="B5614" s="4">
        <v>184</v>
      </c>
      <c r="C5614" s="5" t="s">
        <v>1773</v>
      </c>
      <c r="D5614" s="5" t="s">
        <v>1774</v>
      </c>
      <c r="E5614" s="4">
        <v>2013</v>
      </c>
      <c r="F5614" s="5" t="s">
        <v>752</v>
      </c>
      <c r="G5614" s="6">
        <v>0.744564626957951</v>
      </c>
      <c r="L5614" s="5" t="s">
        <v>97</v>
      </c>
      <c r="M5614" s="5" t="s">
        <v>57</v>
      </c>
      <c r="N5614" s="5" t="s">
        <v>1792</v>
      </c>
      <c r="O5614" s="5" t="s">
        <v>1775</v>
      </c>
      <c r="P5614" s="5" t="s">
        <v>652</v>
      </c>
      <c r="Q5614" s="5" t="s">
        <v>1329</v>
      </c>
      <c r="S5614" s="5" t="s">
        <v>1797</v>
      </c>
      <c r="U5614" s="5" t="s">
        <v>1776</v>
      </c>
      <c r="V5614" s="7">
        <v>220</v>
      </c>
      <c r="W5614" s="7" t="s">
        <v>133</v>
      </c>
      <c r="X5614" s="5" t="s">
        <v>153</v>
      </c>
      <c r="Y5614" s="5" t="s">
        <v>152</v>
      </c>
      <c r="Z5614" s="5" t="s">
        <v>20</v>
      </c>
      <c r="AB5614" s="5" t="s">
        <v>105</v>
      </c>
      <c r="AC5614" s="5" t="s">
        <v>506</v>
      </c>
      <c r="AF5614" s="5" t="s">
        <v>1791</v>
      </c>
      <c r="AG5614" s="5" t="s">
        <v>1642</v>
      </c>
      <c r="AI5614" s="5" t="s">
        <v>225</v>
      </c>
      <c r="AJ5614" s="8" t="s">
        <v>777</v>
      </c>
      <c r="AK5614" s="8" t="s">
        <v>114</v>
      </c>
    </row>
    <row r="5615" spans="1:37" hidden="1" x14ac:dyDescent="0.2">
      <c r="A5615" s="4">
        <v>3419</v>
      </c>
      <c r="B5615" s="4">
        <v>185</v>
      </c>
      <c r="C5615" s="5" t="s">
        <v>1773</v>
      </c>
      <c r="D5615" s="5" t="s">
        <v>1774</v>
      </c>
      <c r="E5615" s="4">
        <v>2013</v>
      </c>
      <c r="F5615" s="5" t="s">
        <v>752</v>
      </c>
      <c r="G5615" s="6">
        <v>0.73470124418103</v>
      </c>
      <c r="L5615" s="5" t="s">
        <v>106</v>
      </c>
      <c r="M5615" s="5" t="s">
        <v>57</v>
      </c>
      <c r="N5615" s="5" t="s">
        <v>1792</v>
      </c>
      <c r="O5615" s="5" t="s">
        <v>1775</v>
      </c>
      <c r="P5615" s="5" t="s">
        <v>652</v>
      </c>
      <c r="Q5615" s="5" t="s">
        <v>1329</v>
      </c>
      <c r="S5615" s="5" t="s">
        <v>1797</v>
      </c>
      <c r="U5615" s="5" t="s">
        <v>1776</v>
      </c>
      <c r="V5615" s="7">
        <v>220</v>
      </c>
      <c r="W5615" s="7" t="s">
        <v>133</v>
      </c>
      <c r="X5615" s="5" t="s">
        <v>153</v>
      </c>
      <c r="Y5615" s="5" t="s">
        <v>152</v>
      </c>
      <c r="Z5615" s="5" t="s">
        <v>20</v>
      </c>
      <c r="AB5615" s="5" t="s">
        <v>105</v>
      </c>
      <c r="AC5615" s="5" t="s">
        <v>506</v>
      </c>
      <c r="AF5615" s="5" t="s">
        <v>1791</v>
      </c>
      <c r="AG5615" s="5" t="s">
        <v>1642</v>
      </c>
      <c r="AI5615" s="5" t="s">
        <v>225</v>
      </c>
      <c r="AJ5615" s="8" t="s">
        <v>777</v>
      </c>
      <c r="AK5615" s="8" t="s">
        <v>114</v>
      </c>
    </row>
    <row r="5616" spans="1:37" hidden="1" x14ac:dyDescent="0.2">
      <c r="A5616" s="4">
        <v>3419</v>
      </c>
      <c r="B5616" s="4">
        <v>186</v>
      </c>
      <c r="C5616" s="5" t="s">
        <v>1773</v>
      </c>
      <c r="D5616" s="5" t="s">
        <v>1774</v>
      </c>
      <c r="E5616" s="4">
        <v>2013</v>
      </c>
      <c r="F5616" s="5" t="s">
        <v>752</v>
      </c>
      <c r="G5616" s="6">
        <v>0.70172853455345596</v>
      </c>
      <c r="L5616" s="5" t="s">
        <v>1444</v>
      </c>
      <c r="M5616" s="5" t="s">
        <v>57</v>
      </c>
      <c r="N5616" s="5" t="s">
        <v>1792</v>
      </c>
      <c r="O5616" s="5" t="s">
        <v>1775</v>
      </c>
      <c r="P5616" s="5" t="s">
        <v>652</v>
      </c>
      <c r="Q5616" s="5" t="s">
        <v>1329</v>
      </c>
      <c r="S5616" s="5" t="s">
        <v>1797</v>
      </c>
      <c r="U5616" s="5" t="s">
        <v>1776</v>
      </c>
      <c r="V5616" s="7">
        <v>220</v>
      </c>
      <c r="W5616" s="7" t="s">
        <v>133</v>
      </c>
      <c r="X5616" s="5" t="s">
        <v>153</v>
      </c>
      <c r="Y5616" s="5" t="s">
        <v>152</v>
      </c>
      <c r="Z5616" s="5" t="s">
        <v>20</v>
      </c>
      <c r="AB5616" s="5" t="s">
        <v>105</v>
      </c>
      <c r="AC5616" s="5" t="s">
        <v>506</v>
      </c>
      <c r="AF5616" s="5" t="s">
        <v>1791</v>
      </c>
      <c r="AG5616" s="5" t="s">
        <v>1642</v>
      </c>
      <c r="AI5616" s="5" t="s">
        <v>225</v>
      </c>
      <c r="AJ5616" s="8" t="s">
        <v>777</v>
      </c>
      <c r="AK5616" s="8" t="s">
        <v>114</v>
      </c>
    </row>
    <row r="5617" spans="1:37" hidden="1" x14ac:dyDescent="0.2">
      <c r="A5617" s="4">
        <v>3419</v>
      </c>
      <c r="B5617" s="4">
        <v>187</v>
      </c>
      <c r="C5617" s="5" t="s">
        <v>1773</v>
      </c>
      <c r="D5617" s="5" t="s">
        <v>1774</v>
      </c>
      <c r="E5617" s="4">
        <v>2013</v>
      </c>
      <c r="F5617" s="5" t="s">
        <v>752</v>
      </c>
      <c r="G5617" s="6">
        <v>0.68958786087152502</v>
      </c>
      <c r="L5617" s="5" t="s">
        <v>1445</v>
      </c>
      <c r="M5617" s="5" t="s">
        <v>57</v>
      </c>
      <c r="N5617" s="5" t="s">
        <v>1792</v>
      </c>
      <c r="O5617" s="5" t="s">
        <v>1775</v>
      </c>
      <c r="P5617" s="5" t="s">
        <v>652</v>
      </c>
      <c r="Q5617" s="5" t="s">
        <v>1329</v>
      </c>
      <c r="S5617" s="5" t="s">
        <v>1797</v>
      </c>
      <c r="U5617" s="5" t="s">
        <v>1776</v>
      </c>
      <c r="V5617" s="7">
        <v>220</v>
      </c>
      <c r="W5617" s="7" t="s">
        <v>133</v>
      </c>
      <c r="X5617" s="5" t="s">
        <v>153</v>
      </c>
      <c r="Y5617" s="5" t="s">
        <v>152</v>
      </c>
      <c r="Z5617" s="5" t="s">
        <v>20</v>
      </c>
      <c r="AB5617" s="5" t="s">
        <v>105</v>
      </c>
      <c r="AC5617" s="5" t="s">
        <v>506</v>
      </c>
      <c r="AF5617" s="5" t="s">
        <v>1791</v>
      </c>
      <c r="AG5617" s="5" t="s">
        <v>1642</v>
      </c>
      <c r="AI5617" s="5" t="s">
        <v>225</v>
      </c>
      <c r="AJ5617" s="8" t="s">
        <v>777</v>
      </c>
      <c r="AK5617" s="8" t="s">
        <v>114</v>
      </c>
    </row>
    <row r="5618" spans="1:37" hidden="1" x14ac:dyDescent="0.2">
      <c r="A5618" s="4">
        <v>3419</v>
      </c>
      <c r="B5618" s="4">
        <v>188</v>
      </c>
      <c r="C5618" s="5" t="s">
        <v>1773</v>
      </c>
      <c r="D5618" s="5" t="s">
        <v>1774</v>
      </c>
      <c r="E5618" s="4">
        <v>2013</v>
      </c>
      <c r="F5618" s="5" t="s">
        <v>752</v>
      </c>
      <c r="G5618" s="6">
        <v>0.68536101426954799</v>
      </c>
      <c r="L5618" s="5" t="s">
        <v>138</v>
      </c>
      <c r="M5618" s="5" t="s">
        <v>57</v>
      </c>
      <c r="N5618" s="5" t="s">
        <v>1792</v>
      </c>
      <c r="O5618" s="5" t="s">
        <v>1775</v>
      </c>
      <c r="P5618" s="5" t="s">
        <v>652</v>
      </c>
      <c r="Q5618" s="5" t="s">
        <v>1329</v>
      </c>
      <c r="S5618" s="5" t="s">
        <v>1797</v>
      </c>
      <c r="U5618" s="5" t="s">
        <v>1776</v>
      </c>
      <c r="V5618" s="7">
        <v>220</v>
      </c>
      <c r="W5618" s="7" t="s">
        <v>133</v>
      </c>
      <c r="X5618" s="5" t="s">
        <v>153</v>
      </c>
      <c r="Y5618" s="5" t="s">
        <v>152</v>
      </c>
      <c r="Z5618" s="5" t="s">
        <v>20</v>
      </c>
      <c r="AB5618" s="5" t="s">
        <v>105</v>
      </c>
      <c r="AC5618" s="5" t="s">
        <v>506</v>
      </c>
      <c r="AF5618" s="5" t="s">
        <v>1791</v>
      </c>
      <c r="AG5618" s="5" t="s">
        <v>1642</v>
      </c>
      <c r="AI5618" s="5" t="s">
        <v>225</v>
      </c>
      <c r="AJ5618" s="8" t="s">
        <v>777</v>
      </c>
      <c r="AK5618" s="8" t="s">
        <v>114</v>
      </c>
    </row>
    <row r="5619" spans="1:37" hidden="1" x14ac:dyDescent="0.2">
      <c r="A5619" s="4">
        <v>3419</v>
      </c>
      <c r="B5619" s="4">
        <v>189</v>
      </c>
      <c r="C5619" s="5" t="s">
        <v>1773</v>
      </c>
      <c r="D5619" s="5" t="s">
        <v>1774</v>
      </c>
      <c r="E5619" s="4">
        <v>2013</v>
      </c>
      <c r="F5619" s="5" t="s">
        <v>752</v>
      </c>
      <c r="G5619" s="6">
        <v>0.64103446000977304</v>
      </c>
      <c r="L5619" s="5" t="s">
        <v>98</v>
      </c>
      <c r="M5619" s="5" t="s">
        <v>57</v>
      </c>
      <c r="N5619" s="5" t="s">
        <v>1792</v>
      </c>
      <c r="O5619" s="5" t="s">
        <v>1775</v>
      </c>
      <c r="P5619" s="5" t="s">
        <v>652</v>
      </c>
      <c r="Q5619" s="5" t="s">
        <v>1329</v>
      </c>
      <c r="S5619" s="5" t="s">
        <v>1797</v>
      </c>
      <c r="U5619" s="5" t="s">
        <v>1776</v>
      </c>
      <c r="V5619" s="7">
        <v>220</v>
      </c>
      <c r="W5619" s="7" t="s">
        <v>133</v>
      </c>
      <c r="X5619" s="5" t="s">
        <v>153</v>
      </c>
      <c r="Y5619" s="5" t="s">
        <v>152</v>
      </c>
      <c r="Z5619" s="5" t="s">
        <v>20</v>
      </c>
      <c r="AB5619" s="5" t="s">
        <v>105</v>
      </c>
      <c r="AC5619" s="5" t="s">
        <v>506</v>
      </c>
      <c r="AF5619" s="5" t="s">
        <v>1791</v>
      </c>
      <c r="AG5619" s="5" t="s">
        <v>1642</v>
      </c>
      <c r="AI5619" s="5" t="s">
        <v>225</v>
      </c>
      <c r="AJ5619" s="8" t="s">
        <v>777</v>
      </c>
      <c r="AK5619" s="8" t="s">
        <v>114</v>
      </c>
    </row>
    <row r="5620" spans="1:37" hidden="1" x14ac:dyDescent="0.2">
      <c r="A5620" s="4">
        <v>3419</v>
      </c>
      <c r="B5620" s="4">
        <v>190</v>
      </c>
      <c r="C5620" s="5" t="s">
        <v>1773</v>
      </c>
      <c r="D5620" s="5" t="s">
        <v>1774</v>
      </c>
      <c r="E5620" s="4">
        <v>2013</v>
      </c>
      <c r="F5620" s="5" t="s">
        <v>752</v>
      </c>
      <c r="G5620" s="6">
        <v>0.60058987414262999</v>
      </c>
      <c r="L5620" s="5" t="s">
        <v>324</v>
      </c>
      <c r="M5620" s="5" t="s">
        <v>57</v>
      </c>
      <c r="N5620" s="5" t="s">
        <v>1792</v>
      </c>
      <c r="O5620" s="5" t="s">
        <v>1775</v>
      </c>
      <c r="P5620" s="5" t="s">
        <v>652</v>
      </c>
      <c r="Q5620" s="5" t="s">
        <v>1329</v>
      </c>
      <c r="S5620" s="5" t="s">
        <v>1797</v>
      </c>
      <c r="U5620" s="5" t="s">
        <v>1776</v>
      </c>
      <c r="V5620" s="7">
        <v>220</v>
      </c>
      <c r="W5620" s="7" t="s">
        <v>133</v>
      </c>
      <c r="X5620" s="5" t="s">
        <v>153</v>
      </c>
      <c r="Y5620" s="5" t="s">
        <v>152</v>
      </c>
      <c r="Z5620" s="5" t="s">
        <v>20</v>
      </c>
      <c r="AB5620" s="5" t="s">
        <v>105</v>
      </c>
      <c r="AC5620" s="5" t="s">
        <v>506</v>
      </c>
      <c r="AF5620" s="5" t="s">
        <v>1791</v>
      </c>
      <c r="AG5620" s="5" t="s">
        <v>1642</v>
      </c>
      <c r="AI5620" s="5" t="s">
        <v>225</v>
      </c>
      <c r="AJ5620" s="8" t="s">
        <v>777</v>
      </c>
      <c r="AK5620" s="8" t="s">
        <v>114</v>
      </c>
    </row>
    <row r="5621" spans="1:37" hidden="1" x14ac:dyDescent="0.2">
      <c r="A5621" s="4">
        <v>3419</v>
      </c>
      <c r="B5621" s="4">
        <v>191</v>
      </c>
      <c r="C5621" s="5" t="s">
        <v>1773</v>
      </c>
      <c r="D5621" s="5" t="s">
        <v>1774</v>
      </c>
      <c r="E5621" s="4">
        <v>2013</v>
      </c>
      <c r="F5621" s="5" t="s">
        <v>752</v>
      </c>
      <c r="G5621" s="6">
        <v>0.59911686832960998</v>
      </c>
      <c r="L5621" s="5" t="s">
        <v>325</v>
      </c>
      <c r="M5621" s="5" t="s">
        <v>57</v>
      </c>
      <c r="N5621" s="5" t="s">
        <v>1792</v>
      </c>
      <c r="O5621" s="5" t="s">
        <v>1775</v>
      </c>
      <c r="P5621" s="5" t="s">
        <v>652</v>
      </c>
      <c r="Q5621" s="5" t="s">
        <v>1329</v>
      </c>
      <c r="S5621" s="5" t="s">
        <v>1797</v>
      </c>
      <c r="U5621" s="5" t="s">
        <v>1776</v>
      </c>
      <c r="V5621" s="7">
        <v>220</v>
      </c>
      <c r="W5621" s="7" t="s">
        <v>133</v>
      </c>
      <c r="X5621" s="5" t="s">
        <v>153</v>
      </c>
      <c r="Y5621" s="5" t="s">
        <v>152</v>
      </c>
      <c r="Z5621" s="5" t="s">
        <v>20</v>
      </c>
      <c r="AB5621" s="5" t="s">
        <v>105</v>
      </c>
      <c r="AC5621" s="5" t="s">
        <v>506</v>
      </c>
      <c r="AF5621" s="5" t="s">
        <v>1791</v>
      </c>
      <c r="AG5621" s="5" t="s">
        <v>1642</v>
      </c>
      <c r="AI5621" s="5" t="s">
        <v>225</v>
      </c>
      <c r="AJ5621" s="8" t="s">
        <v>777</v>
      </c>
      <c r="AK5621" s="8" t="s">
        <v>114</v>
      </c>
    </row>
    <row r="5622" spans="1:37" hidden="1" x14ac:dyDescent="0.2">
      <c r="A5622" s="4">
        <v>3419</v>
      </c>
      <c r="B5622" s="4">
        <v>192</v>
      </c>
      <c r="C5622" s="5" t="s">
        <v>1773</v>
      </c>
      <c r="D5622" s="5" t="s">
        <v>1774</v>
      </c>
      <c r="E5622" s="4">
        <v>2013</v>
      </c>
      <c r="F5622" s="5" t="s">
        <v>752</v>
      </c>
      <c r="G5622" s="6">
        <v>0.57867506293767901</v>
      </c>
      <c r="L5622" s="5" t="s">
        <v>101</v>
      </c>
      <c r="M5622" s="5" t="s">
        <v>57</v>
      </c>
      <c r="N5622" s="5" t="s">
        <v>1792</v>
      </c>
      <c r="O5622" s="5" t="s">
        <v>1775</v>
      </c>
      <c r="P5622" s="5" t="s">
        <v>652</v>
      </c>
      <c r="Q5622" s="5" t="s">
        <v>1329</v>
      </c>
      <c r="S5622" s="5" t="s">
        <v>1797</v>
      </c>
      <c r="U5622" s="5" t="s">
        <v>1776</v>
      </c>
      <c r="V5622" s="7">
        <v>220</v>
      </c>
      <c r="W5622" s="7" t="s">
        <v>133</v>
      </c>
      <c r="X5622" s="5" t="s">
        <v>153</v>
      </c>
      <c r="Y5622" s="5" t="s">
        <v>152</v>
      </c>
      <c r="Z5622" s="5" t="s">
        <v>20</v>
      </c>
      <c r="AB5622" s="5" t="s">
        <v>105</v>
      </c>
      <c r="AC5622" s="5" t="s">
        <v>506</v>
      </c>
      <c r="AF5622" s="5" t="s">
        <v>1791</v>
      </c>
      <c r="AG5622" s="5" t="s">
        <v>1642</v>
      </c>
      <c r="AI5622" s="5" t="s">
        <v>225</v>
      </c>
      <c r="AJ5622" s="8" t="s">
        <v>777</v>
      </c>
      <c r="AK5622" s="8" t="s">
        <v>114</v>
      </c>
    </row>
    <row r="5623" spans="1:37" hidden="1" x14ac:dyDescent="0.2">
      <c r="A5623" s="4">
        <v>3419</v>
      </c>
      <c r="B5623" s="4">
        <v>193</v>
      </c>
      <c r="C5623" s="5" t="s">
        <v>1773</v>
      </c>
      <c r="D5623" s="5" t="s">
        <v>1774</v>
      </c>
      <c r="E5623" s="4">
        <v>2013</v>
      </c>
      <c r="F5623" s="5" t="s">
        <v>752</v>
      </c>
      <c r="G5623" s="6">
        <v>0.56817055678420503</v>
      </c>
      <c r="L5623" s="5" t="s">
        <v>1446</v>
      </c>
      <c r="M5623" s="5" t="s">
        <v>57</v>
      </c>
      <c r="N5623" s="5" t="s">
        <v>1792</v>
      </c>
      <c r="O5623" s="5" t="s">
        <v>1775</v>
      </c>
      <c r="P5623" s="5" t="s">
        <v>652</v>
      </c>
      <c r="Q5623" s="5" t="s">
        <v>1329</v>
      </c>
      <c r="S5623" s="5" t="s">
        <v>1797</v>
      </c>
      <c r="U5623" s="5" t="s">
        <v>1776</v>
      </c>
      <c r="V5623" s="7">
        <v>220</v>
      </c>
      <c r="W5623" s="7" t="s">
        <v>133</v>
      </c>
      <c r="X5623" s="5" t="s">
        <v>153</v>
      </c>
      <c r="Y5623" s="5" t="s">
        <v>152</v>
      </c>
      <c r="Z5623" s="5" t="s">
        <v>20</v>
      </c>
      <c r="AB5623" s="5" t="s">
        <v>105</v>
      </c>
      <c r="AC5623" s="5" t="s">
        <v>506</v>
      </c>
      <c r="AF5623" s="5" t="s">
        <v>1791</v>
      </c>
      <c r="AG5623" s="5" t="s">
        <v>1642</v>
      </c>
      <c r="AI5623" s="5" t="s">
        <v>225</v>
      </c>
      <c r="AJ5623" s="8" t="s">
        <v>777</v>
      </c>
      <c r="AK5623" s="8" t="s">
        <v>114</v>
      </c>
    </row>
    <row r="5624" spans="1:37" hidden="1" x14ac:dyDescent="0.2">
      <c r="A5624" s="4">
        <v>3419</v>
      </c>
      <c r="B5624" s="4">
        <v>194</v>
      </c>
      <c r="C5624" s="5" t="s">
        <v>1773</v>
      </c>
      <c r="D5624" s="5" t="s">
        <v>1774</v>
      </c>
      <c r="E5624" s="4">
        <v>2013</v>
      </c>
      <c r="F5624" s="5" t="s">
        <v>752</v>
      </c>
      <c r="G5624" s="6">
        <v>0.54259695482629</v>
      </c>
      <c r="L5624" s="5" t="s">
        <v>192</v>
      </c>
      <c r="M5624" s="5" t="s">
        <v>57</v>
      </c>
      <c r="N5624" s="5" t="s">
        <v>1792</v>
      </c>
      <c r="O5624" s="5" t="s">
        <v>1775</v>
      </c>
      <c r="P5624" s="5" t="s">
        <v>652</v>
      </c>
      <c r="Q5624" s="5" t="s">
        <v>1329</v>
      </c>
      <c r="S5624" s="5" t="s">
        <v>1797</v>
      </c>
      <c r="U5624" s="5" t="s">
        <v>1776</v>
      </c>
      <c r="V5624" s="7">
        <v>220</v>
      </c>
      <c r="W5624" s="7" t="s">
        <v>133</v>
      </c>
      <c r="X5624" s="5" t="s">
        <v>153</v>
      </c>
      <c r="Y5624" s="5" t="s">
        <v>152</v>
      </c>
      <c r="Z5624" s="5" t="s">
        <v>20</v>
      </c>
      <c r="AB5624" s="5" t="s">
        <v>105</v>
      </c>
      <c r="AC5624" s="5" t="s">
        <v>506</v>
      </c>
      <c r="AF5624" s="5" t="s">
        <v>1791</v>
      </c>
      <c r="AG5624" s="5" t="s">
        <v>1642</v>
      </c>
      <c r="AI5624" s="5" t="s">
        <v>225</v>
      </c>
      <c r="AJ5624" s="8" t="s">
        <v>777</v>
      </c>
      <c r="AK5624" s="8" t="s">
        <v>114</v>
      </c>
    </row>
    <row r="5625" spans="1:37" hidden="1" x14ac:dyDescent="0.2">
      <c r="A5625" s="4">
        <v>3419</v>
      </c>
      <c r="B5625" s="4">
        <v>195</v>
      </c>
      <c r="C5625" s="5" t="s">
        <v>1773</v>
      </c>
      <c r="D5625" s="5" t="s">
        <v>1774</v>
      </c>
      <c r="E5625" s="4">
        <v>2013</v>
      </c>
      <c r="F5625" s="5" t="s">
        <v>752</v>
      </c>
      <c r="G5625" s="6">
        <v>0.52765466359503399</v>
      </c>
      <c r="L5625" s="5" t="s">
        <v>1447</v>
      </c>
      <c r="M5625" s="5" t="s">
        <v>57</v>
      </c>
      <c r="N5625" s="5" t="s">
        <v>1792</v>
      </c>
      <c r="O5625" s="5" t="s">
        <v>1775</v>
      </c>
      <c r="P5625" s="5" t="s">
        <v>652</v>
      </c>
      <c r="Q5625" s="5" t="s">
        <v>1329</v>
      </c>
      <c r="S5625" s="5" t="s">
        <v>1797</v>
      </c>
      <c r="U5625" s="5" t="s">
        <v>1776</v>
      </c>
      <c r="V5625" s="7">
        <v>220</v>
      </c>
      <c r="W5625" s="7" t="s">
        <v>133</v>
      </c>
      <c r="X5625" s="5" t="s">
        <v>153</v>
      </c>
      <c r="Y5625" s="5" t="s">
        <v>152</v>
      </c>
      <c r="Z5625" s="5" t="s">
        <v>20</v>
      </c>
      <c r="AB5625" s="5" t="s">
        <v>105</v>
      </c>
      <c r="AC5625" s="5" t="s">
        <v>506</v>
      </c>
      <c r="AF5625" s="5" t="s">
        <v>1791</v>
      </c>
      <c r="AG5625" s="5" t="s">
        <v>1642</v>
      </c>
      <c r="AI5625" s="5" t="s">
        <v>225</v>
      </c>
      <c r="AJ5625" s="8" t="s">
        <v>777</v>
      </c>
      <c r="AK5625" s="8" t="s">
        <v>114</v>
      </c>
    </row>
    <row r="5626" spans="1:37" hidden="1" x14ac:dyDescent="0.2">
      <c r="A5626" s="4">
        <v>3419</v>
      </c>
      <c r="B5626" s="4">
        <v>196</v>
      </c>
      <c r="C5626" s="5" t="s">
        <v>1773</v>
      </c>
      <c r="D5626" s="5" t="s">
        <v>1774</v>
      </c>
      <c r="E5626" s="4">
        <v>2013</v>
      </c>
      <c r="F5626" s="5" t="s">
        <v>752</v>
      </c>
      <c r="G5626" s="6">
        <v>0.50275689132244805</v>
      </c>
      <c r="L5626" s="5" t="s">
        <v>1448</v>
      </c>
      <c r="M5626" s="5" t="s">
        <v>57</v>
      </c>
      <c r="N5626" s="5" t="s">
        <v>1792</v>
      </c>
      <c r="O5626" s="5" t="s">
        <v>1775</v>
      </c>
      <c r="P5626" s="5" t="s">
        <v>652</v>
      </c>
      <c r="Q5626" s="5" t="s">
        <v>1329</v>
      </c>
      <c r="S5626" s="5" t="s">
        <v>1797</v>
      </c>
      <c r="U5626" s="5" t="s">
        <v>1776</v>
      </c>
      <c r="V5626" s="7">
        <v>220</v>
      </c>
      <c r="W5626" s="7" t="s">
        <v>133</v>
      </c>
      <c r="X5626" s="5" t="s">
        <v>153</v>
      </c>
      <c r="Y5626" s="5" t="s">
        <v>152</v>
      </c>
      <c r="Z5626" s="5" t="s">
        <v>20</v>
      </c>
      <c r="AB5626" s="5" t="s">
        <v>105</v>
      </c>
      <c r="AC5626" s="5" t="s">
        <v>506</v>
      </c>
      <c r="AF5626" s="5" t="s">
        <v>1791</v>
      </c>
      <c r="AG5626" s="5" t="s">
        <v>1642</v>
      </c>
      <c r="AI5626" s="5" t="s">
        <v>225</v>
      </c>
      <c r="AJ5626" s="8" t="s">
        <v>777</v>
      </c>
      <c r="AK5626" s="8" t="s">
        <v>114</v>
      </c>
    </row>
    <row r="5627" spans="1:37" hidden="1" x14ac:dyDescent="0.2">
      <c r="A5627" s="4">
        <v>3419</v>
      </c>
      <c r="B5627" s="4">
        <v>197</v>
      </c>
      <c r="C5627" s="5" t="s">
        <v>1773</v>
      </c>
      <c r="D5627" s="5" t="s">
        <v>1774</v>
      </c>
      <c r="E5627" s="4">
        <v>2013</v>
      </c>
      <c r="F5627" s="5" t="s">
        <v>752</v>
      </c>
      <c r="G5627" s="6">
        <v>0.456528696832669</v>
      </c>
      <c r="L5627" s="5" t="s">
        <v>1449</v>
      </c>
      <c r="M5627" s="5" t="s">
        <v>57</v>
      </c>
      <c r="N5627" s="5" t="s">
        <v>1792</v>
      </c>
      <c r="O5627" s="5" t="s">
        <v>1775</v>
      </c>
      <c r="P5627" s="5" t="s">
        <v>652</v>
      </c>
      <c r="Q5627" s="5" t="s">
        <v>1329</v>
      </c>
      <c r="S5627" s="5" t="s">
        <v>1797</v>
      </c>
      <c r="U5627" s="5" t="s">
        <v>1776</v>
      </c>
      <c r="V5627" s="7">
        <v>220</v>
      </c>
      <c r="W5627" s="7" t="s">
        <v>133</v>
      </c>
      <c r="X5627" s="5" t="s">
        <v>153</v>
      </c>
      <c r="Y5627" s="5" t="s">
        <v>152</v>
      </c>
      <c r="Z5627" s="5" t="s">
        <v>20</v>
      </c>
      <c r="AB5627" s="5" t="s">
        <v>105</v>
      </c>
      <c r="AC5627" s="5" t="s">
        <v>506</v>
      </c>
      <c r="AF5627" s="5" t="s">
        <v>1791</v>
      </c>
      <c r="AG5627" s="5" t="s">
        <v>1642</v>
      </c>
      <c r="AI5627" s="5" t="s">
        <v>225</v>
      </c>
      <c r="AJ5627" s="8" t="s">
        <v>777</v>
      </c>
      <c r="AK5627" s="8" t="s">
        <v>114</v>
      </c>
    </row>
    <row r="5628" spans="1:37" hidden="1" x14ac:dyDescent="0.2">
      <c r="A5628" s="4">
        <v>3419</v>
      </c>
      <c r="B5628" s="4">
        <v>198</v>
      </c>
      <c r="C5628" s="5" t="s">
        <v>1773</v>
      </c>
      <c r="D5628" s="5" t="s">
        <v>1774</v>
      </c>
      <c r="E5628" s="4">
        <v>2013</v>
      </c>
      <c r="F5628" s="5" t="s">
        <v>752</v>
      </c>
      <c r="G5628" s="6">
        <v>0.46661602342018199</v>
      </c>
      <c r="L5628" s="5" t="s">
        <v>1450</v>
      </c>
      <c r="M5628" s="5" t="s">
        <v>57</v>
      </c>
      <c r="N5628" s="5" t="s">
        <v>1792</v>
      </c>
      <c r="O5628" s="5" t="s">
        <v>1775</v>
      </c>
      <c r="P5628" s="5" t="s">
        <v>652</v>
      </c>
      <c r="Q5628" s="5" t="s">
        <v>1329</v>
      </c>
      <c r="S5628" s="5" t="s">
        <v>1797</v>
      </c>
      <c r="U5628" s="5" t="s">
        <v>1776</v>
      </c>
      <c r="V5628" s="7">
        <v>220</v>
      </c>
      <c r="W5628" s="7" t="s">
        <v>133</v>
      </c>
      <c r="X5628" s="5" t="s">
        <v>153</v>
      </c>
      <c r="Y5628" s="5" t="s">
        <v>152</v>
      </c>
      <c r="Z5628" s="5" t="s">
        <v>20</v>
      </c>
      <c r="AB5628" s="5" t="s">
        <v>105</v>
      </c>
      <c r="AC5628" s="5" t="s">
        <v>506</v>
      </c>
      <c r="AF5628" s="5" t="s">
        <v>1791</v>
      </c>
      <c r="AG5628" s="5" t="s">
        <v>1642</v>
      </c>
      <c r="AI5628" s="5" t="s">
        <v>225</v>
      </c>
      <c r="AJ5628" s="8" t="s">
        <v>777</v>
      </c>
      <c r="AK5628" s="8" t="s">
        <v>114</v>
      </c>
    </row>
    <row r="5629" spans="1:37" hidden="1" x14ac:dyDescent="0.2">
      <c r="A5629" s="4">
        <v>3419</v>
      </c>
      <c r="B5629" s="4">
        <v>199</v>
      </c>
      <c r="C5629" s="5" t="s">
        <v>1773</v>
      </c>
      <c r="D5629" s="5" t="s">
        <v>1774</v>
      </c>
      <c r="E5629" s="4">
        <v>2013</v>
      </c>
      <c r="F5629" s="5" t="s">
        <v>752</v>
      </c>
      <c r="G5629" s="6">
        <v>0.44521600445677101</v>
      </c>
      <c r="L5629" s="5" t="s">
        <v>547</v>
      </c>
      <c r="M5629" s="5" t="s">
        <v>57</v>
      </c>
      <c r="N5629" s="5" t="s">
        <v>1792</v>
      </c>
      <c r="O5629" s="5" t="s">
        <v>1775</v>
      </c>
      <c r="P5629" s="5" t="s">
        <v>652</v>
      </c>
      <c r="Q5629" s="5" t="s">
        <v>1329</v>
      </c>
      <c r="S5629" s="5" t="s">
        <v>1797</v>
      </c>
      <c r="U5629" s="5" t="s">
        <v>1776</v>
      </c>
      <c r="V5629" s="7">
        <v>220</v>
      </c>
      <c r="W5629" s="7" t="s">
        <v>133</v>
      </c>
      <c r="X5629" s="5" t="s">
        <v>153</v>
      </c>
      <c r="Y5629" s="5" t="s">
        <v>152</v>
      </c>
      <c r="Z5629" s="5" t="s">
        <v>20</v>
      </c>
      <c r="AB5629" s="5" t="s">
        <v>105</v>
      </c>
      <c r="AC5629" s="5" t="s">
        <v>506</v>
      </c>
      <c r="AF5629" s="5" t="s">
        <v>1791</v>
      </c>
      <c r="AG5629" s="5" t="s">
        <v>1642</v>
      </c>
      <c r="AI5629" s="5" t="s">
        <v>225</v>
      </c>
      <c r="AJ5629" s="8" t="s">
        <v>777</v>
      </c>
      <c r="AK5629" s="8" t="s">
        <v>114</v>
      </c>
    </row>
    <row r="5630" spans="1:37" hidden="1" x14ac:dyDescent="0.2">
      <c r="A5630" s="4">
        <v>3419</v>
      </c>
      <c r="B5630" s="4">
        <v>200</v>
      </c>
      <c r="C5630" s="5" t="s">
        <v>1773</v>
      </c>
      <c r="D5630" s="5" t="s">
        <v>1774</v>
      </c>
      <c r="E5630" s="4">
        <v>2013</v>
      </c>
      <c r="F5630" s="5" t="s">
        <v>752</v>
      </c>
      <c r="G5630" s="6">
        <v>0.40974451802694001</v>
      </c>
      <c r="L5630" s="5" t="s">
        <v>1451</v>
      </c>
      <c r="M5630" s="5" t="s">
        <v>57</v>
      </c>
      <c r="N5630" s="5" t="s">
        <v>1792</v>
      </c>
      <c r="O5630" s="5" t="s">
        <v>1775</v>
      </c>
      <c r="P5630" s="5" t="s">
        <v>652</v>
      </c>
      <c r="Q5630" s="5" t="s">
        <v>1329</v>
      </c>
      <c r="S5630" s="5" t="s">
        <v>1797</v>
      </c>
      <c r="U5630" s="5" t="s">
        <v>1776</v>
      </c>
      <c r="V5630" s="7">
        <v>220</v>
      </c>
      <c r="W5630" s="7" t="s">
        <v>133</v>
      </c>
      <c r="X5630" s="5" t="s">
        <v>153</v>
      </c>
      <c r="Y5630" s="5" t="s">
        <v>152</v>
      </c>
      <c r="Z5630" s="5" t="s">
        <v>20</v>
      </c>
      <c r="AB5630" s="5" t="s">
        <v>105</v>
      </c>
      <c r="AC5630" s="5" t="s">
        <v>506</v>
      </c>
      <c r="AF5630" s="5" t="s">
        <v>1791</v>
      </c>
      <c r="AG5630" s="5" t="s">
        <v>1642</v>
      </c>
      <c r="AI5630" s="5" t="s">
        <v>225</v>
      </c>
      <c r="AJ5630" s="8" t="s">
        <v>777</v>
      </c>
      <c r="AK5630" s="8" t="s">
        <v>114</v>
      </c>
    </row>
    <row r="5631" spans="1:37" hidden="1" x14ac:dyDescent="0.2">
      <c r="A5631" s="4">
        <v>3419</v>
      </c>
      <c r="B5631" s="4">
        <v>201</v>
      </c>
      <c r="C5631" s="5" t="s">
        <v>1773</v>
      </c>
      <c r="D5631" s="5" t="s">
        <v>1774</v>
      </c>
      <c r="E5631" s="4">
        <v>2013</v>
      </c>
      <c r="F5631" s="5" t="s">
        <v>752</v>
      </c>
      <c r="G5631" s="6">
        <v>0.411830956501895</v>
      </c>
      <c r="L5631" s="5" t="s">
        <v>1452</v>
      </c>
      <c r="M5631" s="5" t="s">
        <v>57</v>
      </c>
      <c r="N5631" s="5" t="s">
        <v>1792</v>
      </c>
      <c r="O5631" s="5" t="s">
        <v>1775</v>
      </c>
      <c r="P5631" s="5" t="s">
        <v>652</v>
      </c>
      <c r="Q5631" s="5" t="s">
        <v>1329</v>
      </c>
      <c r="S5631" s="5" t="s">
        <v>1797</v>
      </c>
      <c r="U5631" s="5" t="s">
        <v>1776</v>
      </c>
      <c r="V5631" s="7">
        <v>220</v>
      </c>
      <c r="W5631" s="7" t="s">
        <v>133</v>
      </c>
      <c r="X5631" s="5" t="s">
        <v>153</v>
      </c>
      <c r="Y5631" s="5" t="s">
        <v>152</v>
      </c>
      <c r="Z5631" s="5" t="s">
        <v>20</v>
      </c>
      <c r="AB5631" s="5" t="s">
        <v>105</v>
      </c>
      <c r="AC5631" s="5" t="s">
        <v>506</v>
      </c>
      <c r="AF5631" s="5" t="s">
        <v>1791</v>
      </c>
      <c r="AG5631" s="5" t="s">
        <v>1642</v>
      </c>
      <c r="AI5631" s="5" t="s">
        <v>225</v>
      </c>
      <c r="AJ5631" s="8" t="s">
        <v>777</v>
      </c>
      <c r="AK5631" s="8" t="s">
        <v>114</v>
      </c>
    </row>
    <row r="5632" spans="1:37" hidden="1" x14ac:dyDescent="0.2">
      <c r="A5632" s="4">
        <v>3419</v>
      </c>
      <c r="B5632" s="4">
        <v>202</v>
      </c>
      <c r="C5632" s="5" t="s">
        <v>1773</v>
      </c>
      <c r="D5632" s="5" t="s">
        <v>1774</v>
      </c>
      <c r="E5632" s="4">
        <v>2013</v>
      </c>
      <c r="F5632" s="5" t="s">
        <v>752</v>
      </c>
      <c r="G5632" s="6">
        <v>0.39687629373154698</v>
      </c>
      <c r="L5632" s="5" t="s">
        <v>1453</v>
      </c>
      <c r="M5632" s="5" t="s">
        <v>57</v>
      </c>
      <c r="N5632" s="5" t="s">
        <v>1792</v>
      </c>
      <c r="O5632" s="5" t="s">
        <v>1775</v>
      </c>
      <c r="P5632" s="5" t="s">
        <v>652</v>
      </c>
      <c r="Q5632" s="5" t="s">
        <v>1329</v>
      </c>
      <c r="S5632" s="5" t="s">
        <v>1797</v>
      </c>
      <c r="U5632" s="5" t="s">
        <v>1776</v>
      </c>
      <c r="V5632" s="7">
        <v>220</v>
      </c>
      <c r="W5632" s="7" t="s">
        <v>133</v>
      </c>
      <c r="X5632" s="5" t="s">
        <v>153</v>
      </c>
      <c r="Y5632" s="5" t="s">
        <v>152</v>
      </c>
      <c r="Z5632" s="5" t="s">
        <v>20</v>
      </c>
      <c r="AB5632" s="5" t="s">
        <v>105</v>
      </c>
      <c r="AC5632" s="5" t="s">
        <v>506</v>
      </c>
      <c r="AF5632" s="5" t="s">
        <v>1791</v>
      </c>
      <c r="AG5632" s="5" t="s">
        <v>1642</v>
      </c>
      <c r="AI5632" s="5" t="s">
        <v>225</v>
      </c>
      <c r="AJ5632" s="8" t="s">
        <v>777</v>
      </c>
      <c r="AK5632" s="8" t="s">
        <v>114</v>
      </c>
    </row>
    <row r="5633" spans="1:37" hidden="1" x14ac:dyDescent="0.2">
      <c r="A5633" s="4">
        <v>3419</v>
      </c>
      <c r="B5633" s="4">
        <v>203</v>
      </c>
      <c r="C5633" s="5" t="s">
        <v>1773</v>
      </c>
      <c r="D5633" s="5" t="s">
        <v>1774</v>
      </c>
      <c r="E5633" s="4">
        <v>2013</v>
      </c>
      <c r="F5633" s="5" t="s">
        <v>752</v>
      </c>
      <c r="G5633" s="6">
        <v>0.37789960857535598</v>
      </c>
      <c r="L5633" s="5" t="s">
        <v>1454</v>
      </c>
      <c r="M5633" s="5" t="s">
        <v>57</v>
      </c>
      <c r="N5633" s="5" t="s">
        <v>1792</v>
      </c>
      <c r="O5633" s="5" t="s">
        <v>1775</v>
      </c>
      <c r="P5633" s="5" t="s">
        <v>652</v>
      </c>
      <c r="Q5633" s="5" t="s">
        <v>1329</v>
      </c>
      <c r="S5633" s="5" t="s">
        <v>1797</v>
      </c>
      <c r="U5633" s="5" t="s">
        <v>1776</v>
      </c>
      <c r="V5633" s="7">
        <v>220</v>
      </c>
      <c r="W5633" s="7" t="s">
        <v>133</v>
      </c>
      <c r="X5633" s="5" t="s">
        <v>153</v>
      </c>
      <c r="Y5633" s="5" t="s">
        <v>152</v>
      </c>
      <c r="Z5633" s="5" t="s">
        <v>20</v>
      </c>
      <c r="AB5633" s="5" t="s">
        <v>105</v>
      </c>
      <c r="AC5633" s="5" t="s">
        <v>506</v>
      </c>
      <c r="AF5633" s="5" t="s">
        <v>1791</v>
      </c>
      <c r="AG5633" s="5" t="s">
        <v>1642</v>
      </c>
      <c r="AI5633" s="5" t="s">
        <v>225</v>
      </c>
      <c r="AJ5633" s="8" t="s">
        <v>777</v>
      </c>
      <c r="AK5633" s="8" t="s">
        <v>114</v>
      </c>
    </row>
    <row r="5634" spans="1:37" hidden="1" x14ac:dyDescent="0.2">
      <c r="A5634" s="4">
        <v>3419</v>
      </c>
      <c r="B5634" s="4">
        <v>204</v>
      </c>
      <c r="C5634" s="5" t="s">
        <v>1773</v>
      </c>
      <c r="D5634" s="5" t="s">
        <v>1774</v>
      </c>
      <c r="E5634" s="4">
        <v>2013</v>
      </c>
      <c r="F5634" s="5" t="s">
        <v>752</v>
      </c>
      <c r="G5634" s="6">
        <v>0.35519654329656197</v>
      </c>
      <c r="L5634" s="5" t="s">
        <v>1461</v>
      </c>
      <c r="M5634" s="5" t="s">
        <v>57</v>
      </c>
      <c r="N5634" s="5" t="s">
        <v>1792</v>
      </c>
      <c r="O5634" s="5" t="s">
        <v>1775</v>
      </c>
      <c r="P5634" s="5" t="s">
        <v>652</v>
      </c>
      <c r="Q5634" s="5" t="s">
        <v>1329</v>
      </c>
      <c r="S5634" s="5" t="s">
        <v>1797</v>
      </c>
      <c r="U5634" s="5" t="s">
        <v>1776</v>
      </c>
      <c r="V5634" s="7">
        <v>220</v>
      </c>
      <c r="W5634" s="7" t="s">
        <v>133</v>
      </c>
      <c r="X5634" s="5" t="s">
        <v>153</v>
      </c>
      <c r="Y5634" s="5" t="s">
        <v>152</v>
      </c>
      <c r="Z5634" s="5" t="s">
        <v>20</v>
      </c>
      <c r="AB5634" s="5" t="s">
        <v>105</v>
      </c>
      <c r="AC5634" s="5" t="s">
        <v>506</v>
      </c>
      <c r="AF5634" s="5" t="s">
        <v>1791</v>
      </c>
      <c r="AG5634" s="5" t="s">
        <v>1642</v>
      </c>
      <c r="AI5634" s="5" t="s">
        <v>225</v>
      </c>
      <c r="AJ5634" s="8" t="s">
        <v>777</v>
      </c>
      <c r="AK5634" s="8" t="s">
        <v>114</v>
      </c>
    </row>
    <row r="5635" spans="1:37" hidden="1" x14ac:dyDescent="0.2">
      <c r="A5635" s="4">
        <v>3419</v>
      </c>
      <c r="B5635" s="4">
        <v>205</v>
      </c>
      <c r="C5635" s="5" t="s">
        <v>1773</v>
      </c>
      <c r="D5635" s="5" t="s">
        <v>1774</v>
      </c>
      <c r="E5635" s="4">
        <v>2013</v>
      </c>
      <c r="F5635" s="5" t="s">
        <v>752</v>
      </c>
      <c r="G5635" s="6">
        <v>0.34090777484312101</v>
      </c>
      <c r="L5635" s="5" t="s">
        <v>1462</v>
      </c>
      <c r="M5635" s="5" t="s">
        <v>57</v>
      </c>
      <c r="N5635" s="5" t="s">
        <v>1792</v>
      </c>
      <c r="O5635" s="5" t="s">
        <v>1775</v>
      </c>
      <c r="P5635" s="5" t="s">
        <v>652</v>
      </c>
      <c r="Q5635" s="5" t="s">
        <v>1329</v>
      </c>
      <c r="S5635" s="5" t="s">
        <v>1797</v>
      </c>
      <c r="U5635" s="5" t="s">
        <v>1776</v>
      </c>
      <c r="V5635" s="7">
        <v>220</v>
      </c>
      <c r="W5635" s="7" t="s">
        <v>133</v>
      </c>
      <c r="X5635" s="5" t="s">
        <v>153</v>
      </c>
      <c r="Y5635" s="5" t="s">
        <v>152</v>
      </c>
      <c r="Z5635" s="5" t="s">
        <v>20</v>
      </c>
      <c r="AB5635" s="5" t="s">
        <v>105</v>
      </c>
      <c r="AC5635" s="5" t="s">
        <v>506</v>
      </c>
      <c r="AF5635" s="5" t="s">
        <v>1791</v>
      </c>
      <c r="AG5635" s="5" t="s">
        <v>1642</v>
      </c>
      <c r="AI5635" s="5" t="s">
        <v>225</v>
      </c>
      <c r="AJ5635" s="8" t="s">
        <v>777</v>
      </c>
      <c r="AK5635" s="8" t="s">
        <v>114</v>
      </c>
    </row>
    <row r="5636" spans="1:37" hidden="1" x14ac:dyDescent="0.2">
      <c r="A5636" s="4">
        <v>3419</v>
      </c>
      <c r="B5636" s="4">
        <v>206</v>
      </c>
      <c r="C5636" s="5" t="s">
        <v>1773</v>
      </c>
      <c r="D5636" s="5" t="s">
        <v>1774</v>
      </c>
      <c r="E5636" s="4">
        <v>2013</v>
      </c>
      <c r="F5636" s="5" t="s">
        <v>752</v>
      </c>
      <c r="G5636" s="6">
        <v>0.34228642939229997</v>
      </c>
      <c r="L5636" s="5" t="s">
        <v>1463</v>
      </c>
      <c r="M5636" s="5" t="s">
        <v>57</v>
      </c>
      <c r="N5636" s="5" t="s">
        <v>1792</v>
      </c>
      <c r="O5636" s="5" t="s">
        <v>1775</v>
      </c>
      <c r="P5636" s="5" t="s">
        <v>652</v>
      </c>
      <c r="Q5636" s="5" t="s">
        <v>1329</v>
      </c>
      <c r="S5636" s="5" t="s">
        <v>1797</v>
      </c>
      <c r="U5636" s="5" t="s">
        <v>1776</v>
      </c>
      <c r="V5636" s="7">
        <v>220</v>
      </c>
      <c r="W5636" s="7" t="s">
        <v>133</v>
      </c>
      <c r="X5636" s="5" t="s">
        <v>153</v>
      </c>
      <c r="Y5636" s="5" t="s">
        <v>152</v>
      </c>
      <c r="Z5636" s="5" t="s">
        <v>20</v>
      </c>
      <c r="AB5636" s="5" t="s">
        <v>105</v>
      </c>
      <c r="AC5636" s="5" t="s">
        <v>506</v>
      </c>
      <c r="AF5636" s="5" t="s">
        <v>1791</v>
      </c>
      <c r="AG5636" s="5" t="s">
        <v>1642</v>
      </c>
      <c r="AI5636" s="5" t="s">
        <v>225</v>
      </c>
      <c r="AJ5636" s="8" t="s">
        <v>777</v>
      </c>
      <c r="AK5636" s="8" t="s">
        <v>114</v>
      </c>
    </row>
    <row r="5637" spans="1:37" hidden="1" x14ac:dyDescent="0.2">
      <c r="A5637" s="4">
        <v>3419</v>
      </c>
      <c r="B5637" s="4">
        <v>207</v>
      </c>
      <c r="C5637" s="5" t="s">
        <v>1773</v>
      </c>
      <c r="D5637" s="5" t="s">
        <v>1774</v>
      </c>
      <c r="E5637" s="4">
        <v>2013</v>
      </c>
      <c r="F5637" s="5" t="s">
        <v>752</v>
      </c>
      <c r="G5637" s="6">
        <v>0.33690263782179403</v>
      </c>
      <c r="L5637" s="5" t="s">
        <v>1464</v>
      </c>
      <c r="M5637" s="5" t="s">
        <v>57</v>
      </c>
      <c r="N5637" s="5" t="s">
        <v>1792</v>
      </c>
      <c r="O5637" s="5" t="s">
        <v>1775</v>
      </c>
      <c r="P5637" s="5" t="s">
        <v>652</v>
      </c>
      <c r="Q5637" s="5" t="s">
        <v>1329</v>
      </c>
      <c r="S5637" s="5" t="s">
        <v>1797</v>
      </c>
      <c r="U5637" s="5" t="s">
        <v>1776</v>
      </c>
      <c r="V5637" s="7">
        <v>220</v>
      </c>
      <c r="W5637" s="7" t="s">
        <v>133</v>
      </c>
      <c r="X5637" s="5" t="s">
        <v>153</v>
      </c>
      <c r="Y5637" s="5" t="s">
        <v>152</v>
      </c>
      <c r="Z5637" s="5" t="s">
        <v>20</v>
      </c>
      <c r="AB5637" s="5" t="s">
        <v>105</v>
      </c>
      <c r="AC5637" s="5" t="s">
        <v>506</v>
      </c>
      <c r="AF5637" s="5" t="s">
        <v>1791</v>
      </c>
      <c r="AG5637" s="5" t="s">
        <v>1642</v>
      </c>
      <c r="AI5637" s="5" t="s">
        <v>225</v>
      </c>
      <c r="AJ5637" s="8" t="s">
        <v>777</v>
      </c>
      <c r="AK5637" s="8" t="s">
        <v>114</v>
      </c>
    </row>
    <row r="5638" spans="1:37" hidden="1" x14ac:dyDescent="0.2">
      <c r="A5638" s="4">
        <v>3419</v>
      </c>
      <c r="B5638" s="4">
        <v>208</v>
      </c>
      <c r="C5638" s="5" t="s">
        <v>1773</v>
      </c>
      <c r="D5638" s="5" t="s">
        <v>1774</v>
      </c>
      <c r="E5638" s="4">
        <v>2013</v>
      </c>
      <c r="F5638" s="5" t="s">
        <v>752</v>
      </c>
      <c r="G5638" s="6">
        <v>0.317251586905129</v>
      </c>
      <c r="L5638" s="5" t="s">
        <v>1465</v>
      </c>
      <c r="M5638" s="5" t="s">
        <v>57</v>
      </c>
      <c r="N5638" s="5" t="s">
        <v>1792</v>
      </c>
      <c r="O5638" s="5" t="s">
        <v>1775</v>
      </c>
      <c r="P5638" s="5" t="s">
        <v>652</v>
      </c>
      <c r="Q5638" s="5" t="s">
        <v>1329</v>
      </c>
      <c r="S5638" s="5" t="s">
        <v>1797</v>
      </c>
      <c r="U5638" s="5" t="s">
        <v>1776</v>
      </c>
      <c r="V5638" s="7">
        <v>220</v>
      </c>
      <c r="W5638" s="7" t="s">
        <v>133</v>
      </c>
      <c r="X5638" s="5" t="s">
        <v>153</v>
      </c>
      <c r="Y5638" s="5" t="s">
        <v>152</v>
      </c>
      <c r="Z5638" s="5" t="s">
        <v>20</v>
      </c>
      <c r="AB5638" s="5" t="s">
        <v>105</v>
      </c>
      <c r="AC5638" s="5" t="s">
        <v>506</v>
      </c>
      <c r="AF5638" s="5" t="s">
        <v>1791</v>
      </c>
      <c r="AG5638" s="5" t="s">
        <v>1642</v>
      </c>
      <c r="AI5638" s="5" t="s">
        <v>225</v>
      </c>
      <c r="AJ5638" s="8" t="s">
        <v>777</v>
      </c>
      <c r="AK5638" s="8" t="s">
        <v>114</v>
      </c>
    </row>
    <row r="5639" spans="1:37" hidden="1" x14ac:dyDescent="0.2">
      <c r="A5639" s="4">
        <v>3419</v>
      </c>
      <c r="B5639" s="4">
        <v>209</v>
      </c>
      <c r="C5639" s="5" t="s">
        <v>1773</v>
      </c>
      <c r="D5639" s="5" t="s">
        <v>1774</v>
      </c>
      <c r="E5639" s="4">
        <v>2013</v>
      </c>
      <c r="F5639" s="5" t="s">
        <v>752</v>
      </c>
      <c r="G5639" s="6">
        <v>0.31388134366218401</v>
      </c>
      <c r="L5639" s="5" t="s">
        <v>1466</v>
      </c>
      <c r="M5639" s="5" t="s">
        <v>57</v>
      </c>
      <c r="N5639" s="5" t="s">
        <v>1792</v>
      </c>
      <c r="O5639" s="5" t="s">
        <v>1775</v>
      </c>
      <c r="P5639" s="5" t="s">
        <v>652</v>
      </c>
      <c r="Q5639" s="5" t="s">
        <v>1329</v>
      </c>
      <c r="S5639" s="5" t="s">
        <v>1797</v>
      </c>
      <c r="U5639" s="5" t="s">
        <v>1776</v>
      </c>
      <c r="V5639" s="7">
        <v>220</v>
      </c>
      <c r="W5639" s="7" t="s">
        <v>133</v>
      </c>
      <c r="X5639" s="5" t="s">
        <v>153</v>
      </c>
      <c r="Y5639" s="5" t="s">
        <v>152</v>
      </c>
      <c r="Z5639" s="5" t="s">
        <v>20</v>
      </c>
      <c r="AB5639" s="5" t="s">
        <v>105</v>
      </c>
      <c r="AC5639" s="5" t="s">
        <v>506</v>
      </c>
      <c r="AF5639" s="5" t="s">
        <v>1791</v>
      </c>
      <c r="AG5639" s="5" t="s">
        <v>1642</v>
      </c>
      <c r="AI5639" s="5" t="s">
        <v>225</v>
      </c>
      <c r="AJ5639" s="8" t="s">
        <v>777</v>
      </c>
      <c r="AK5639" s="8" t="s">
        <v>114</v>
      </c>
    </row>
    <row r="5640" spans="1:37" hidden="1" x14ac:dyDescent="0.2">
      <c r="A5640" s="4">
        <v>3419</v>
      </c>
      <c r="B5640" s="4">
        <v>210</v>
      </c>
      <c r="C5640" s="5" t="s">
        <v>1773</v>
      </c>
      <c r="D5640" s="5" t="s">
        <v>1774</v>
      </c>
      <c r="E5640" s="4">
        <v>2013</v>
      </c>
      <c r="F5640" s="5" t="s">
        <v>752</v>
      </c>
      <c r="G5640" s="6">
        <v>0.29673151088892202</v>
      </c>
      <c r="L5640" s="5" t="s">
        <v>1467</v>
      </c>
      <c r="M5640" s="5" t="s">
        <v>57</v>
      </c>
      <c r="N5640" s="5" t="s">
        <v>1792</v>
      </c>
      <c r="O5640" s="5" t="s">
        <v>1775</v>
      </c>
      <c r="P5640" s="5" t="s">
        <v>652</v>
      </c>
      <c r="Q5640" s="5" t="s">
        <v>1329</v>
      </c>
      <c r="S5640" s="5" t="s">
        <v>1797</v>
      </c>
      <c r="U5640" s="5" t="s">
        <v>1776</v>
      </c>
      <c r="V5640" s="7">
        <v>220</v>
      </c>
      <c r="W5640" s="7" t="s">
        <v>133</v>
      </c>
      <c r="X5640" s="5" t="s">
        <v>153</v>
      </c>
      <c r="Y5640" s="5" t="s">
        <v>152</v>
      </c>
      <c r="Z5640" s="5" t="s">
        <v>20</v>
      </c>
      <c r="AB5640" s="5" t="s">
        <v>105</v>
      </c>
      <c r="AC5640" s="5" t="s">
        <v>506</v>
      </c>
      <c r="AF5640" s="5" t="s">
        <v>1791</v>
      </c>
      <c r="AG5640" s="5" t="s">
        <v>1642</v>
      </c>
      <c r="AI5640" s="5" t="s">
        <v>225</v>
      </c>
      <c r="AJ5640" s="8" t="s">
        <v>777</v>
      </c>
      <c r="AK5640" s="8" t="s">
        <v>114</v>
      </c>
    </row>
    <row r="5641" spans="1:37" hidden="1" x14ac:dyDescent="0.2">
      <c r="A5641" s="4">
        <v>3419</v>
      </c>
      <c r="B5641" s="4">
        <v>211</v>
      </c>
      <c r="C5641" s="5" t="s">
        <v>1773</v>
      </c>
      <c r="D5641" s="5" t="s">
        <v>1774</v>
      </c>
      <c r="E5641" s="4">
        <v>2013</v>
      </c>
      <c r="F5641" s="5" t="s">
        <v>752</v>
      </c>
      <c r="G5641" s="6">
        <v>0.24786065479378999</v>
      </c>
      <c r="L5641" s="5" t="s">
        <v>1468</v>
      </c>
      <c r="M5641" s="5" t="s">
        <v>57</v>
      </c>
      <c r="N5641" s="5" t="s">
        <v>1792</v>
      </c>
      <c r="O5641" s="5" t="s">
        <v>1775</v>
      </c>
      <c r="P5641" s="5" t="s">
        <v>652</v>
      </c>
      <c r="Q5641" s="5" t="s">
        <v>1329</v>
      </c>
      <c r="S5641" s="5" t="s">
        <v>1797</v>
      </c>
      <c r="U5641" s="5" t="s">
        <v>1776</v>
      </c>
      <c r="V5641" s="7">
        <v>220</v>
      </c>
      <c r="W5641" s="7" t="s">
        <v>133</v>
      </c>
      <c r="X5641" s="5" t="s">
        <v>153</v>
      </c>
      <c r="Y5641" s="5" t="s">
        <v>152</v>
      </c>
      <c r="Z5641" s="5" t="s">
        <v>20</v>
      </c>
      <c r="AB5641" s="5" t="s">
        <v>105</v>
      </c>
      <c r="AC5641" s="5" t="s">
        <v>506</v>
      </c>
      <c r="AF5641" s="5" t="s">
        <v>1791</v>
      </c>
      <c r="AG5641" s="5" t="s">
        <v>1642</v>
      </c>
      <c r="AI5641" s="5" t="s">
        <v>225</v>
      </c>
      <c r="AJ5641" s="8" t="s">
        <v>777</v>
      </c>
      <c r="AK5641" s="8" t="s">
        <v>114</v>
      </c>
    </row>
    <row r="5642" spans="1:37" hidden="1" x14ac:dyDescent="0.2">
      <c r="A5642" s="4">
        <v>3419</v>
      </c>
      <c r="B5642" s="4">
        <v>212</v>
      </c>
      <c r="C5642" s="5" t="s">
        <v>1773</v>
      </c>
      <c r="D5642" s="5" t="s">
        <v>1774</v>
      </c>
      <c r="E5642" s="4">
        <v>2013</v>
      </c>
      <c r="F5642" s="5" t="s">
        <v>752</v>
      </c>
      <c r="G5642" s="6">
        <v>0.23641369070153401</v>
      </c>
      <c r="L5642" s="5" t="s">
        <v>1480</v>
      </c>
      <c r="M5642" s="5" t="s">
        <v>57</v>
      </c>
      <c r="N5642" s="5" t="s">
        <v>1792</v>
      </c>
      <c r="O5642" s="5" t="s">
        <v>1775</v>
      </c>
      <c r="P5642" s="5" t="s">
        <v>652</v>
      </c>
      <c r="Q5642" s="5" t="s">
        <v>1329</v>
      </c>
      <c r="S5642" s="5" t="s">
        <v>1797</v>
      </c>
      <c r="U5642" s="5" t="s">
        <v>1776</v>
      </c>
      <c r="V5642" s="7">
        <v>220</v>
      </c>
      <c r="W5642" s="7" t="s">
        <v>133</v>
      </c>
      <c r="X5642" s="5" t="s">
        <v>153</v>
      </c>
      <c r="Y5642" s="5" t="s">
        <v>152</v>
      </c>
      <c r="Z5642" s="5" t="s">
        <v>20</v>
      </c>
      <c r="AB5642" s="5" t="s">
        <v>105</v>
      </c>
      <c r="AC5642" s="5" t="s">
        <v>506</v>
      </c>
      <c r="AF5642" s="5" t="s">
        <v>1791</v>
      </c>
      <c r="AG5642" s="5" t="s">
        <v>1642</v>
      </c>
      <c r="AI5642" s="5" t="s">
        <v>225</v>
      </c>
      <c r="AJ5642" s="8" t="s">
        <v>777</v>
      </c>
      <c r="AK5642" s="8" t="s">
        <v>114</v>
      </c>
    </row>
    <row r="5643" spans="1:37" hidden="1" x14ac:dyDescent="0.2">
      <c r="A5643" s="4">
        <v>3419</v>
      </c>
      <c r="B5643" s="4">
        <v>213</v>
      </c>
      <c r="C5643" s="5" t="s">
        <v>1773</v>
      </c>
      <c r="D5643" s="5" t="s">
        <v>1774</v>
      </c>
      <c r="E5643" s="4">
        <v>2013</v>
      </c>
      <c r="F5643" s="5" t="s">
        <v>752</v>
      </c>
      <c r="G5643" s="6">
        <v>0.20639863635382999</v>
      </c>
      <c r="L5643" s="5" t="s">
        <v>1469</v>
      </c>
      <c r="M5643" s="5" t="s">
        <v>57</v>
      </c>
      <c r="N5643" s="5" t="s">
        <v>1792</v>
      </c>
      <c r="O5643" s="5" t="s">
        <v>1775</v>
      </c>
      <c r="P5643" s="5" t="s">
        <v>652</v>
      </c>
      <c r="Q5643" s="5" t="s">
        <v>1329</v>
      </c>
      <c r="S5643" s="5" t="s">
        <v>1797</v>
      </c>
      <c r="U5643" s="5" t="s">
        <v>1776</v>
      </c>
      <c r="V5643" s="7">
        <v>220</v>
      </c>
      <c r="W5643" s="7" t="s">
        <v>133</v>
      </c>
      <c r="X5643" s="5" t="s">
        <v>153</v>
      </c>
      <c r="Y5643" s="5" t="s">
        <v>152</v>
      </c>
      <c r="Z5643" s="5" t="s">
        <v>20</v>
      </c>
      <c r="AB5643" s="5" t="s">
        <v>105</v>
      </c>
      <c r="AC5643" s="5" t="s">
        <v>506</v>
      </c>
      <c r="AF5643" s="5" t="s">
        <v>1791</v>
      </c>
      <c r="AG5643" s="5" t="s">
        <v>1642</v>
      </c>
      <c r="AI5643" s="5" t="s">
        <v>225</v>
      </c>
      <c r="AJ5643" s="8" t="s">
        <v>777</v>
      </c>
      <c r="AK5643" s="8" t="s">
        <v>114</v>
      </c>
    </row>
    <row r="5644" spans="1:37" hidden="1" x14ac:dyDescent="0.2">
      <c r="A5644" s="4">
        <v>3419</v>
      </c>
      <c r="B5644" s="4">
        <v>214</v>
      </c>
      <c r="C5644" s="5" t="s">
        <v>1773</v>
      </c>
      <c r="D5644" s="5" t="s">
        <v>1774</v>
      </c>
      <c r="E5644" s="4">
        <v>2013</v>
      </c>
      <c r="F5644" s="5" t="s">
        <v>752</v>
      </c>
      <c r="G5644" s="6">
        <v>0.15617060787102099</v>
      </c>
      <c r="L5644" s="5" t="s">
        <v>1470</v>
      </c>
      <c r="M5644" s="5" t="s">
        <v>57</v>
      </c>
      <c r="N5644" s="5" t="s">
        <v>1792</v>
      </c>
      <c r="O5644" s="5" t="s">
        <v>1775</v>
      </c>
      <c r="P5644" s="5" t="s">
        <v>652</v>
      </c>
      <c r="Q5644" s="5" t="s">
        <v>1329</v>
      </c>
      <c r="S5644" s="5" t="s">
        <v>1797</v>
      </c>
      <c r="U5644" s="5" t="s">
        <v>1776</v>
      </c>
      <c r="V5644" s="7">
        <v>220</v>
      </c>
      <c r="W5644" s="7" t="s">
        <v>133</v>
      </c>
      <c r="X5644" s="5" t="s">
        <v>153</v>
      </c>
      <c r="Y5644" s="5" t="s">
        <v>152</v>
      </c>
      <c r="Z5644" s="5" t="s">
        <v>20</v>
      </c>
      <c r="AB5644" s="5" t="s">
        <v>105</v>
      </c>
      <c r="AC5644" s="5" t="s">
        <v>506</v>
      </c>
      <c r="AF5644" s="5" t="s">
        <v>1791</v>
      </c>
      <c r="AG5644" s="5" t="s">
        <v>1642</v>
      </c>
      <c r="AI5644" s="5" t="s">
        <v>225</v>
      </c>
      <c r="AJ5644" s="8" t="s">
        <v>777</v>
      </c>
      <c r="AK5644" s="8" t="s">
        <v>114</v>
      </c>
    </row>
    <row r="5645" spans="1:37" hidden="1" x14ac:dyDescent="0.2">
      <c r="A5645" s="4">
        <v>3419</v>
      </c>
      <c r="B5645" s="4">
        <v>215</v>
      </c>
      <c r="C5645" s="5" t="s">
        <v>1773</v>
      </c>
      <c r="D5645" s="5" t="s">
        <v>1774</v>
      </c>
      <c r="E5645" s="4">
        <v>2013</v>
      </c>
      <c r="F5645" s="5" t="s">
        <v>752</v>
      </c>
      <c r="G5645" s="6">
        <v>0.105866181570214</v>
      </c>
      <c r="L5645" s="5" t="s">
        <v>1471</v>
      </c>
      <c r="M5645" s="5" t="s">
        <v>57</v>
      </c>
      <c r="N5645" s="5" t="s">
        <v>1792</v>
      </c>
      <c r="O5645" s="5" t="s">
        <v>1775</v>
      </c>
      <c r="P5645" s="5" t="s">
        <v>652</v>
      </c>
      <c r="Q5645" s="5" t="s">
        <v>1329</v>
      </c>
      <c r="S5645" s="5" t="s">
        <v>1797</v>
      </c>
      <c r="U5645" s="5" t="s">
        <v>1776</v>
      </c>
      <c r="V5645" s="7">
        <v>220</v>
      </c>
      <c r="W5645" s="7" t="s">
        <v>133</v>
      </c>
      <c r="X5645" s="5" t="s">
        <v>153</v>
      </c>
      <c r="Y5645" s="5" t="s">
        <v>152</v>
      </c>
      <c r="Z5645" s="5" t="s">
        <v>20</v>
      </c>
      <c r="AB5645" s="5" t="s">
        <v>105</v>
      </c>
      <c r="AC5645" s="5" t="s">
        <v>506</v>
      </c>
      <c r="AF5645" s="5" t="s">
        <v>1791</v>
      </c>
      <c r="AG5645" s="5" t="s">
        <v>1642</v>
      </c>
      <c r="AI5645" s="5" t="s">
        <v>225</v>
      </c>
      <c r="AJ5645" s="8" t="s">
        <v>777</v>
      </c>
      <c r="AK5645" s="8" t="s">
        <v>114</v>
      </c>
    </row>
    <row r="5646" spans="1:37" hidden="1" x14ac:dyDescent="0.2">
      <c r="A5646" s="4">
        <v>3419</v>
      </c>
      <c r="B5646" s="4">
        <v>216</v>
      </c>
      <c r="C5646" s="5" t="s">
        <v>1773</v>
      </c>
      <c r="D5646" s="5" t="s">
        <v>1774</v>
      </c>
      <c r="E5646" s="4">
        <v>2013</v>
      </c>
      <c r="F5646" s="5" t="s">
        <v>752</v>
      </c>
      <c r="G5646" s="6">
        <v>4.3123382157293201E-2</v>
      </c>
      <c r="L5646" s="5" t="s">
        <v>1472</v>
      </c>
      <c r="M5646" s="5" t="s">
        <v>57</v>
      </c>
      <c r="N5646" s="5" t="s">
        <v>1792</v>
      </c>
      <c r="O5646" s="5" t="s">
        <v>1775</v>
      </c>
      <c r="P5646" s="5" t="s">
        <v>652</v>
      </c>
      <c r="Q5646" s="5" t="s">
        <v>1329</v>
      </c>
      <c r="S5646" s="5" t="s">
        <v>1797</v>
      </c>
      <c r="U5646" s="5" t="s">
        <v>1776</v>
      </c>
      <c r="V5646" s="7">
        <v>220</v>
      </c>
      <c r="W5646" s="7" t="s">
        <v>133</v>
      </c>
      <c r="X5646" s="5" t="s">
        <v>153</v>
      </c>
      <c r="Y5646" s="5" t="s">
        <v>152</v>
      </c>
      <c r="Z5646" s="5" t="s">
        <v>20</v>
      </c>
      <c r="AB5646" s="5" t="s">
        <v>105</v>
      </c>
      <c r="AC5646" s="5" t="s">
        <v>506</v>
      </c>
      <c r="AF5646" s="5" t="s">
        <v>1791</v>
      </c>
      <c r="AG5646" s="5" t="s">
        <v>1642</v>
      </c>
      <c r="AI5646" s="5" t="s">
        <v>225</v>
      </c>
      <c r="AJ5646" s="8" t="s">
        <v>777</v>
      </c>
      <c r="AK5646" s="8" t="s">
        <v>114</v>
      </c>
    </row>
    <row r="5647" spans="1:37" hidden="1" x14ac:dyDescent="0.2">
      <c r="A5647" s="4">
        <v>3419</v>
      </c>
      <c r="B5647" s="4">
        <v>217</v>
      </c>
      <c r="C5647" s="5" t="s">
        <v>1773</v>
      </c>
      <c r="D5647" s="5" t="s">
        <v>1774</v>
      </c>
      <c r="E5647" s="4">
        <v>2013</v>
      </c>
      <c r="F5647" s="5" t="s">
        <v>752</v>
      </c>
      <c r="G5647" s="6">
        <v>2.83349858284653E-2</v>
      </c>
      <c r="L5647" s="5" t="s">
        <v>1473</v>
      </c>
      <c r="M5647" s="5" t="s">
        <v>57</v>
      </c>
      <c r="N5647" s="5" t="s">
        <v>1792</v>
      </c>
      <c r="O5647" s="5" t="s">
        <v>1775</v>
      </c>
      <c r="P5647" s="5" t="s">
        <v>652</v>
      </c>
      <c r="Q5647" s="5" t="s">
        <v>1329</v>
      </c>
      <c r="S5647" s="5" t="s">
        <v>1797</v>
      </c>
      <c r="U5647" s="5" t="s">
        <v>1776</v>
      </c>
      <c r="V5647" s="7">
        <v>220</v>
      </c>
      <c r="W5647" s="7" t="s">
        <v>133</v>
      </c>
      <c r="X5647" s="5" t="s">
        <v>153</v>
      </c>
      <c r="Y5647" s="5" t="s">
        <v>152</v>
      </c>
      <c r="Z5647" s="5" t="s">
        <v>20</v>
      </c>
      <c r="AB5647" s="5" t="s">
        <v>105</v>
      </c>
      <c r="AC5647" s="5" t="s">
        <v>506</v>
      </c>
      <c r="AF5647" s="5" t="s">
        <v>1791</v>
      </c>
      <c r="AG5647" s="5" t="s">
        <v>1642</v>
      </c>
      <c r="AI5647" s="5" t="s">
        <v>225</v>
      </c>
      <c r="AJ5647" s="8" t="s">
        <v>777</v>
      </c>
      <c r="AK5647" s="8" t="s">
        <v>114</v>
      </c>
    </row>
    <row r="5648" spans="1:37" hidden="1" x14ac:dyDescent="0.2">
      <c r="A5648" s="4">
        <v>3419</v>
      </c>
      <c r="B5648" s="4">
        <v>218</v>
      </c>
      <c r="C5648" s="5" t="s">
        <v>1773</v>
      </c>
      <c r="D5648" s="5" t="s">
        <v>1774</v>
      </c>
      <c r="E5648" s="4">
        <v>2013</v>
      </c>
      <c r="F5648" s="5" t="s">
        <v>752</v>
      </c>
      <c r="G5648" s="6">
        <v>9.6937246152479194E-3</v>
      </c>
      <c r="L5648" s="5" t="s">
        <v>1474</v>
      </c>
      <c r="M5648" s="5" t="s">
        <v>57</v>
      </c>
      <c r="N5648" s="5" t="s">
        <v>1792</v>
      </c>
      <c r="O5648" s="5" t="s">
        <v>1775</v>
      </c>
      <c r="P5648" s="5" t="s">
        <v>652</v>
      </c>
      <c r="Q5648" s="5" t="s">
        <v>1329</v>
      </c>
      <c r="S5648" s="5" t="s">
        <v>1797</v>
      </c>
      <c r="U5648" s="5" t="s">
        <v>1776</v>
      </c>
      <c r="V5648" s="7">
        <v>220</v>
      </c>
      <c r="W5648" s="7" t="s">
        <v>133</v>
      </c>
      <c r="X5648" s="5" t="s">
        <v>153</v>
      </c>
      <c r="Y5648" s="5" t="s">
        <v>152</v>
      </c>
      <c r="Z5648" s="5" t="s">
        <v>20</v>
      </c>
      <c r="AB5648" s="5" t="s">
        <v>105</v>
      </c>
      <c r="AC5648" s="5" t="s">
        <v>506</v>
      </c>
      <c r="AF5648" s="5" t="s">
        <v>1791</v>
      </c>
      <c r="AG5648" s="5" t="s">
        <v>1642</v>
      </c>
      <c r="AI5648" s="5" t="s">
        <v>225</v>
      </c>
      <c r="AJ5648" s="8" t="s">
        <v>777</v>
      </c>
      <c r="AK5648" s="8" t="s">
        <v>114</v>
      </c>
    </row>
    <row r="5649" spans="1:37" hidden="1" x14ac:dyDescent="0.2">
      <c r="A5649" s="4">
        <v>3419</v>
      </c>
      <c r="B5649" s="4">
        <v>219</v>
      </c>
      <c r="C5649" s="5" t="s">
        <v>1773</v>
      </c>
      <c r="D5649" s="5" t="s">
        <v>1774</v>
      </c>
      <c r="E5649" s="4">
        <v>2013</v>
      </c>
      <c r="F5649" s="5" t="s">
        <v>752</v>
      </c>
      <c r="G5649" s="6">
        <v>0</v>
      </c>
      <c r="L5649" s="5" t="s">
        <v>1475</v>
      </c>
      <c r="M5649" s="5" t="s">
        <v>57</v>
      </c>
      <c r="N5649" s="5" t="s">
        <v>1792</v>
      </c>
      <c r="O5649" s="5" t="s">
        <v>1775</v>
      </c>
      <c r="P5649" s="5" t="s">
        <v>652</v>
      </c>
      <c r="Q5649" s="5" t="s">
        <v>1329</v>
      </c>
      <c r="S5649" s="5" t="s">
        <v>1797</v>
      </c>
      <c r="U5649" s="5" t="s">
        <v>1776</v>
      </c>
      <c r="V5649" s="7">
        <v>220</v>
      </c>
      <c r="W5649" s="7" t="s">
        <v>133</v>
      </c>
      <c r="X5649" s="5" t="s">
        <v>153</v>
      </c>
      <c r="Y5649" s="5" t="s">
        <v>152</v>
      </c>
      <c r="Z5649" s="5" t="s">
        <v>20</v>
      </c>
      <c r="AB5649" s="5" t="s">
        <v>105</v>
      </c>
      <c r="AC5649" s="5" t="s">
        <v>506</v>
      </c>
      <c r="AF5649" s="5" t="s">
        <v>1791</v>
      </c>
      <c r="AG5649" s="5" t="s">
        <v>1642</v>
      </c>
      <c r="AI5649" s="5" t="s">
        <v>225</v>
      </c>
      <c r="AJ5649" s="8" t="s">
        <v>777</v>
      </c>
      <c r="AK5649" s="8" t="s">
        <v>114</v>
      </c>
    </row>
    <row r="5650" spans="1:37" hidden="1" x14ac:dyDescent="0.2">
      <c r="A5650" s="4">
        <v>3419</v>
      </c>
      <c r="B5650" s="4">
        <v>220</v>
      </c>
      <c r="C5650" s="5" t="s">
        <v>1773</v>
      </c>
      <c r="D5650" s="5" t="s">
        <v>1774</v>
      </c>
      <c r="E5650" s="4">
        <v>2013</v>
      </c>
      <c r="F5650" s="5" t="s">
        <v>752</v>
      </c>
      <c r="G5650" s="6">
        <v>0</v>
      </c>
      <c r="L5650" s="5" t="s">
        <v>1476</v>
      </c>
      <c r="M5650" s="5" t="s">
        <v>57</v>
      </c>
      <c r="N5650" s="5" t="s">
        <v>1792</v>
      </c>
      <c r="O5650" s="5" t="s">
        <v>1775</v>
      </c>
      <c r="P5650" s="5" t="s">
        <v>652</v>
      </c>
      <c r="Q5650" s="5" t="s">
        <v>1329</v>
      </c>
      <c r="S5650" s="5" t="s">
        <v>1797</v>
      </c>
      <c r="U5650" s="5" t="s">
        <v>1776</v>
      </c>
      <c r="V5650" s="7">
        <v>220</v>
      </c>
      <c r="W5650" s="7" t="s">
        <v>133</v>
      </c>
      <c r="X5650" s="5" t="s">
        <v>153</v>
      </c>
      <c r="Y5650" s="5" t="s">
        <v>152</v>
      </c>
      <c r="Z5650" s="5" t="s">
        <v>20</v>
      </c>
      <c r="AB5650" s="5" t="s">
        <v>105</v>
      </c>
      <c r="AC5650" s="5" t="s">
        <v>506</v>
      </c>
      <c r="AF5650" s="5" t="s">
        <v>1791</v>
      </c>
      <c r="AG5650" s="5" t="s">
        <v>1642</v>
      </c>
      <c r="AI5650" s="5" t="s">
        <v>225</v>
      </c>
      <c r="AJ5650" s="8" t="s">
        <v>777</v>
      </c>
      <c r="AK5650" s="8" t="s">
        <v>114</v>
      </c>
    </row>
    <row r="5651" spans="1:37" hidden="1" x14ac:dyDescent="0.2">
      <c r="A5651" s="4">
        <v>3419</v>
      </c>
      <c r="B5651" s="4">
        <v>221</v>
      </c>
      <c r="C5651" s="5" t="s">
        <v>1773</v>
      </c>
      <c r="D5651" s="5" t="s">
        <v>1774</v>
      </c>
      <c r="E5651" s="4">
        <v>2013</v>
      </c>
      <c r="F5651" s="5" t="s">
        <v>752</v>
      </c>
      <c r="G5651" s="6">
        <v>0</v>
      </c>
      <c r="L5651" s="5" t="s">
        <v>1477</v>
      </c>
      <c r="M5651" s="5" t="s">
        <v>57</v>
      </c>
      <c r="N5651" s="5" t="s">
        <v>1792</v>
      </c>
      <c r="O5651" s="5" t="s">
        <v>1775</v>
      </c>
      <c r="P5651" s="5" t="s">
        <v>652</v>
      </c>
      <c r="Q5651" s="5" t="s">
        <v>1329</v>
      </c>
      <c r="S5651" s="5" t="s">
        <v>1797</v>
      </c>
      <c r="U5651" s="5" t="s">
        <v>1776</v>
      </c>
      <c r="V5651" s="7">
        <v>220</v>
      </c>
      <c r="W5651" s="7" t="s">
        <v>133</v>
      </c>
      <c r="X5651" s="5" t="s">
        <v>153</v>
      </c>
      <c r="Y5651" s="5" t="s">
        <v>152</v>
      </c>
      <c r="Z5651" s="5" t="s">
        <v>20</v>
      </c>
      <c r="AB5651" s="5" t="s">
        <v>105</v>
      </c>
      <c r="AC5651" s="5" t="s">
        <v>506</v>
      </c>
      <c r="AF5651" s="5" t="s">
        <v>1791</v>
      </c>
      <c r="AG5651" s="5" t="s">
        <v>1642</v>
      </c>
      <c r="AI5651" s="5" t="s">
        <v>225</v>
      </c>
      <c r="AJ5651" s="8" t="s">
        <v>777</v>
      </c>
      <c r="AK5651" s="8" t="s">
        <v>114</v>
      </c>
    </row>
    <row r="5652" spans="1:37" hidden="1" x14ac:dyDescent="0.2">
      <c r="A5652" s="4">
        <v>3419</v>
      </c>
      <c r="B5652" s="4">
        <v>222</v>
      </c>
      <c r="C5652" s="5" t="s">
        <v>1773</v>
      </c>
      <c r="D5652" s="5" t="s">
        <v>1774</v>
      </c>
      <c r="E5652" s="4">
        <v>2013</v>
      </c>
      <c r="F5652" s="5" t="s">
        <v>752</v>
      </c>
      <c r="G5652" s="6">
        <v>0</v>
      </c>
      <c r="L5652" s="5" t="s">
        <v>1478</v>
      </c>
      <c r="M5652" s="5" t="s">
        <v>57</v>
      </c>
      <c r="N5652" s="5" t="s">
        <v>1792</v>
      </c>
      <c r="O5652" s="5" t="s">
        <v>1775</v>
      </c>
      <c r="P5652" s="5" t="s">
        <v>652</v>
      </c>
      <c r="Q5652" s="5" t="s">
        <v>1329</v>
      </c>
      <c r="S5652" s="5" t="s">
        <v>1797</v>
      </c>
      <c r="U5652" s="5" t="s">
        <v>1776</v>
      </c>
      <c r="V5652" s="7">
        <v>220</v>
      </c>
      <c r="W5652" s="7" t="s">
        <v>133</v>
      </c>
      <c r="X5652" s="5" t="s">
        <v>153</v>
      </c>
      <c r="Y5652" s="5" t="s">
        <v>152</v>
      </c>
      <c r="Z5652" s="5" t="s">
        <v>20</v>
      </c>
      <c r="AB5652" s="5" t="s">
        <v>105</v>
      </c>
      <c r="AC5652" s="5" t="s">
        <v>506</v>
      </c>
      <c r="AF5652" s="5" t="s">
        <v>1791</v>
      </c>
      <c r="AG5652" s="5" t="s">
        <v>1642</v>
      </c>
      <c r="AI5652" s="5" t="s">
        <v>225</v>
      </c>
      <c r="AJ5652" s="8" t="s">
        <v>777</v>
      </c>
      <c r="AK5652" s="8" t="s">
        <v>114</v>
      </c>
    </row>
    <row r="5653" spans="1:37" hidden="1" x14ac:dyDescent="0.2">
      <c r="A5653" s="4">
        <v>3419</v>
      </c>
      <c r="B5653" s="4">
        <v>223</v>
      </c>
      <c r="C5653" s="5" t="s">
        <v>1773</v>
      </c>
      <c r="D5653" s="5" t="s">
        <v>1774</v>
      </c>
      <c r="E5653" s="4">
        <v>2013</v>
      </c>
      <c r="F5653" s="5" t="s">
        <v>752</v>
      </c>
      <c r="G5653" s="6">
        <v>5.0458090621000604E-3</v>
      </c>
      <c r="L5653" s="5" t="s">
        <v>1481</v>
      </c>
      <c r="M5653" s="5" t="s">
        <v>57</v>
      </c>
      <c r="N5653" s="5" t="s">
        <v>1792</v>
      </c>
      <c r="O5653" s="5" t="s">
        <v>1775</v>
      </c>
      <c r="P5653" s="5" t="s">
        <v>652</v>
      </c>
      <c r="Q5653" s="5" t="s">
        <v>1329</v>
      </c>
      <c r="S5653" s="5" t="s">
        <v>1797</v>
      </c>
      <c r="U5653" s="5" t="s">
        <v>1776</v>
      </c>
      <c r="V5653" s="7">
        <v>220</v>
      </c>
      <c r="W5653" s="7" t="s">
        <v>133</v>
      </c>
      <c r="X5653" s="5" t="s">
        <v>153</v>
      </c>
      <c r="Y5653" s="5" t="s">
        <v>152</v>
      </c>
      <c r="Z5653" s="5" t="s">
        <v>20</v>
      </c>
      <c r="AB5653" s="5" t="s">
        <v>105</v>
      </c>
      <c r="AC5653" s="5" t="s">
        <v>506</v>
      </c>
      <c r="AF5653" s="5" t="s">
        <v>1791</v>
      </c>
      <c r="AG5653" s="5" t="s">
        <v>1642</v>
      </c>
      <c r="AI5653" s="5" t="s">
        <v>225</v>
      </c>
      <c r="AJ5653" s="8" t="s">
        <v>777</v>
      </c>
      <c r="AK5653" s="8" t="s">
        <v>114</v>
      </c>
    </row>
    <row r="5654" spans="1:37" hidden="1" x14ac:dyDescent="0.2">
      <c r="A5654" s="4">
        <v>3419</v>
      </c>
      <c r="B5654" s="4">
        <v>224</v>
      </c>
      <c r="C5654" s="5" t="s">
        <v>1773</v>
      </c>
      <c r="D5654" s="5" t="s">
        <v>1774</v>
      </c>
      <c r="E5654" s="4">
        <v>2013</v>
      </c>
      <c r="F5654" s="5" t="s">
        <v>752</v>
      </c>
      <c r="G5654" s="6">
        <v>1</v>
      </c>
      <c r="L5654" s="5" t="s">
        <v>137</v>
      </c>
      <c r="M5654" s="5" t="s">
        <v>53</v>
      </c>
      <c r="N5654" s="5" t="s">
        <v>1788</v>
      </c>
      <c r="O5654" s="5" t="s">
        <v>1775</v>
      </c>
      <c r="P5654" s="5" t="s">
        <v>652</v>
      </c>
      <c r="Q5654" s="5" t="s">
        <v>1329</v>
      </c>
      <c r="S5654" s="5" t="s">
        <v>1797</v>
      </c>
      <c r="U5654" s="5" t="s">
        <v>1776</v>
      </c>
      <c r="V5654" s="7">
        <v>220</v>
      </c>
      <c r="W5654" s="7" t="s">
        <v>133</v>
      </c>
      <c r="X5654" s="5" t="s">
        <v>153</v>
      </c>
      <c r="Y5654" s="5" t="s">
        <v>152</v>
      </c>
      <c r="Z5654" s="5" t="s">
        <v>20</v>
      </c>
      <c r="AB5654" s="5" t="s">
        <v>105</v>
      </c>
      <c r="AC5654" s="5" t="s">
        <v>506</v>
      </c>
      <c r="AF5654" s="5" t="s">
        <v>1790</v>
      </c>
      <c r="AG5654" s="5" t="s">
        <v>1789</v>
      </c>
      <c r="AI5654" s="5" t="s">
        <v>225</v>
      </c>
      <c r="AJ5654" s="8" t="s">
        <v>777</v>
      </c>
      <c r="AK5654" s="8" t="s">
        <v>114</v>
      </c>
    </row>
    <row r="5655" spans="1:37" hidden="1" x14ac:dyDescent="0.2">
      <c r="A5655" s="4">
        <v>3419</v>
      </c>
      <c r="B5655" s="4">
        <v>225</v>
      </c>
      <c r="C5655" s="5" t="s">
        <v>1773</v>
      </c>
      <c r="D5655" s="5" t="s">
        <v>1774</v>
      </c>
      <c r="E5655" s="4">
        <v>2013</v>
      </c>
      <c r="F5655" s="5" t="s">
        <v>752</v>
      </c>
      <c r="G5655" s="6">
        <v>0.89817483222211403</v>
      </c>
      <c r="L5655" s="5" t="s">
        <v>102</v>
      </c>
      <c r="M5655" s="5" t="s">
        <v>53</v>
      </c>
      <c r="N5655" s="5" t="s">
        <v>1788</v>
      </c>
      <c r="O5655" s="5" t="s">
        <v>1775</v>
      </c>
      <c r="P5655" s="5" t="s">
        <v>652</v>
      </c>
      <c r="Q5655" s="5" t="s">
        <v>1329</v>
      </c>
      <c r="S5655" s="5" t="s">
        <v>1797</v>
      </c>
      <c r="U5655" s="5" t="s">
        <v>1776</v>
      </c>
      <c r="V5655" s="7">
        <v>220</v>
      </c>
      <c r="W5655" s="7" t="s">
        <v>133</v>
      </c>
      <c r="X5655" s="5" t="s">
        <v>153</v>
      </c>
      <c r="Y5655" s="5" t="s">
        <v>152</v>
      </c>
      <c r="Z5655" s="5" t="s">
        <v>20</v>
      </c>
      <c r="AB5655" s="5" t="s">
        <v>105</v>
      </c>
      <c r="AC5655" s="5" t="s">
        <v>506</v>
      </c>
      <c r="AF5655" s="5" t="s">
        <v>1790</v>
      </c>
      <c r="AG5655" s="5" t="s">
        <v>1789</v>
      </c>
      <c r="AI5655" s="5" t="s">
        <v>225</v>
      </c>
      <c r="AJ5655" s="8" t="s">
        <v>777</v>
      </c>
      <c r="AK5655" s="8" t="s">
        <v>114</v>
      </c>
    </row>
    <row r="5656" spans="1:37" hidden="1" x14ac:dyDescent="0.2">
      <c r="A5656" s="4">
        <v>3419</v>
      </c>
      <c r="B5656" s="4">
        <v>226</v>
      </c>
      <c r="C5656" s="5" t="s">
        <v>1773</v>
      </c>
      <c r="D5656" s="5" t="s">
        <v>1774</v>
      </c>
      <c r="E5656" s="4">
        <v>2013</v>
      </c>
      <c r="F5656" s="5" t="s">
        <v>752</v>
      </c>
      <c r="G5656" s="6">
        <v>0.74670545538795996</v>
      </c>
      <c r="L5656" s="5" t="s">
        <v>99</v>
      </c>
      <c r="M5656" s="5" t="s">
        <v>53</v>
      </c>
      <c r="N5656" s="5" t="s">
        <v>1788</v>
      </c>
      <c r="O5656" s="5" t="s">
        <v>1775</v>
      </c>
      <c r="P5656" s="5" t="s">
        <v>652</v>
      </c>
      <c r="Q5656" s="5" t="s">
        <v>1329</v>
      </c>
      <c r="S5656" s="5" t="s">
        <v>1797</v>
      </c>
      <c r="U5656" s="5" t="s">
        <v>1776</v>
      </c>
      <c r="V5656" s="7">
        <v>220</v>
      </c>
      <c r="W5656" s="7" t="s">
        <v>133</v>
      </c>
      <c r="X5656" s="5" t="s">
        <v>153</v>
      </c>
      <c r="Y5656" s="5" t="s">
        <v>152</v>
      </c>
      <c r="Z5656" s="5" t="s">
        <v>20</v>
      </c>
      <c r="AB5656" s="5" t="s">
        <v>105</v>
      </c>
      <c r="AC5656" s="5" t="s">
        <v>506</v>
      </c>
      <c r="AF5656" s="5" t="s">
        <v>1790</v>
      </c>
      <c r="AG5656" s="5" t="s">
        <v>1789</v>
      </c>
      <c r="AI5656" s="5" t="s">
        <v>225</v>
      </c>
      <c r="AJ5656" s="8" t="s">
        <v>777</v>
      </c>
      <c r="AK5656" s="8" t="s">
        <v>114</v>
      </c>
    </row>
    <row r="5657" spans="1:37" hidden="1" x14ac:dyDescent="0.2">
      <c r="A5657" s="4">
        <v>3419</v>
      </c>
      <c r="B5657" s="4">
        <v>227</v>
      </c>
      <c r="C5657" s="5" t="s">
        <v>1773</v>
      </c>
      <c r="D5657" s="5" t="s">
        <v>1774</v>
      </c>
      <c r="E5657" s="4">
        <v>2013</v>
      </c>
      <c r="F5657" s="5" t="s">
        <v>752</v>
      </c>
      <c r="G5657" s="6">
        <v>0.60866342077364799</v>
      </c>
      <c r="L5657" s="5" t="s">
        <v>845</v>
      </c>
      <c r="M5657" s="5" t="s">
        <v>53</v>
      </c>
      <c r="N5657" s="5" t="s">
        <v>1788</v>
      </c>
      <c r="O5657" s="5" t="s">
        <v>1775</v>
      </c>
      <c r="P5657" s="5" t="s">
        <v>652</v>
      </c>
      <c r="Q5657" s="5" t="s">
        <v>1329</v>
      </c>
      <c r="S5657" s="5" t="s">
        <v>1797</v>
      </c>
      <c r="U5657" s="5" t="s">
        <v>1776</v>
      </c>
      <c r="V5657" s="7">
        <v>220</v>
      </c>
      <c r="W5657" s="7" t="s">
        <v>133</v>
      </c>
      <c r="X5657" s="5" t="s">
        <v>153</v>
      </c>
      <c r="Y5657" s="5" t="s">
        <v>152</v>
      </c>
      <c r="Z5657" s="5" t="s">
        <v>20</v>
      </c>
      <c r="AB5657" s="5" t="s">
        <v>105</v>
      </c>
      <c r="AC5657" s="5" t="s">
        <v>506</v>
      </c>
      <c r="AF5657" s="5" t="s">
        <v>1790</v>
      </c>
      <c r="AG5657" s="5" t="s">
        <v>1789</v>
      </c>
      <c r="AI5657" s="5" t="s">
        <v>225</v>
      </c>
      <c r="AJ5657" s="8" t="s">
        <v>777</v>
      </c>
      <c r="AK5657" s="8" t="s">
        <v>114</v>
      </c>
    </row>
    <row r="5658" spans="1:37" hidden="1" x14ac:dyDescent="0.2">
      <c r="A5658" s="4">
        <v>3419</v>
      </c>
      <c r="B5658" s="4">
        <v>228</v>
      </c>
      <c r="C5658" s="5" t="s">
        <v>1773</v>
      </c>
      <c r="D5658" s="5" t="s">
        <v>1774</v>
      </c>
      <c r="E5658" s="4">
        <v>2013</v>
      </c>
      <c r="F5658" s="5" t="s">
        <v>752</v>
      </c>
      <c r="G5658" s="6">
        <v>0.49113738114258598</v>
      </c>
      <c r="L5658" s="5" t="s">
        <v>376</v>
      </c>
      <c r="M5658" s="5" t="s">
        <v>53</v>
      </c>
      <c r="N5658" s="5" t="s">
        <v>1788</v>
      </c>
      <c r="O5658" s="5" t="s">
        <v>1775</v>
      </c>
      <c r="P5658" s="5" t="s">
        <v>652</v>
      </c>
      <c r="Q5658" s="5" t="s">
        <v>1329</v>
      </c>
      <c r="S5658" s="5" t="s">
        <v>1797</v>
      </c>
      <c r="U5658" s="5" t="s">
        <v>1776</v>
      </c>
      <c r="V5658" s="7">
        <v>220</v>
      </c>
      <c r="W5658" s="7" t="s">
        <v>133</v>
      </c>
      <c r="X5658" s="5" t="s">
        <v>153</v>
      </c>
      <c r="Y5658" s="5" t="s">
        <v>152</v>
      </c>
      <c r="Z5658" s="5" t="s">
        <v>20</v>
      </c>
      <c r="AB5658" s="5" t="s">
        <v>105</v>
      </c>
      <c r="AC5658" s="5" t="s">
        <v>506</v>
      </c>
      <c r="AF5658" s="5" t="s">
        <v>1790</v>
      </c>
      <c r="AG5658" s="5" t="s">
        <v>1789</v>
      </c>
      <c r="AI5658" s="5" t="s">
        <v>225</v>
      </c>
      <c r="AJ5658" s="8" t="s">
        <v>777</v>
      </c>
      <c r="AK5658" s="8" t="s">
        <v>114</v>
      </c>
    </row>
    <row r="5659" spans="1:37" hidden="1" x14ac:dyDescent="0.2">
      <c r="A5659" s="4">
        <v>3419</v>
      </c>
      <c r="B5659" s="4">
        <v>229</v>
      </c>
      <c r="C5659" s="5" t="s">
        <v>1773</v>
      </c>
      <c r="D5659" s="5" t="s">
        <v>1774</v>
      </c>
      <c r="E5659" s="4">
        <v>2013</v>
      </c>
      <c r="F5659" s="5" t="s">
        <v>752</v>
      </c>
      <c r="G5659" s="6">
        <v>0.39647360046209601</v>
      </c>
      <c r="L5659" s="5" t="s">
        <v>259</v>
      </c>
      <c r="M5659" s="5" t="s">
        <v>53</v>
      </c>
      <c r="N5659" s="5" t="s">
        <v>1788</v>
      </c>
      <c r="O5659" s="5" t="s">
        <v>1775</v>
      </c>
      <c r="P5659" s="5" t="s">
        <v>652</v>
      </c>
      <c r="Q5659" s="5" t="s">
        <v>1329</v>
      </c>
      <c r="S5659" s="5" t="s">
        <v>1797</v>
      </c>
      <c r="U5659" s="5" t="s">
        <v>1776</v>
      </c>
      <c r="V5659" s="7">
        <v>220</v>
      </c>
      <c r="W5659" s="7" t="s">
        <v>133</v>
      </c>
      <c r="X5659" s="5" t="s">
        <v>153</v>
      </c>
      <c r="Y5659" s="5" t="s">
        <v>152</v>
      </c>
      <c r="Z5659" s="5" t="s">
        <v>20</v>
      </c>
      <c r="AB5659" s="5" t="s">
        <v>105</v>
      </c>
      <c r="AC5659" s="5" t="s">
        <v>506</v>
      </c>
      <c r="AF5659" s="5" t="s">
        <v>1790</v>
      </c>
      <c r="AG5659" s="5" t="s">
        <v>1789</v>
      </c>
      <c r="AI5659" s="5" t="s">
        <v>225</v>
      </c>
      <c r="AJ5659" s="8" t="s">
        <v>777</v>
      </c>
      <c r="AK5659" s="8" t="s">
        <v>114</v>
      </c>
    </row>
    <row r="5660" spans="1:37" hidden="1" x14ac:dyDescent="0.2">
      <c r="A5660" s="4">
        <v>3419</v>
      </c>
      <c r="B5660" s="4">
        <v>230</v>
      </c>
      <c r="C5660" s="5" t="s">
        <v>1773</v>
      </c>
      <c r="D5660" s="5" t="s">
        <v>1774</v>
      </c>
      <c r="E5660" s="4">
        <v>2013</v>
      </c>
      <c r="F5660" s="5" t="s">
        <v>752</v>
      </c>
      <c r="G5660" s="6">
        <v>0.33115882920580902</v>
      </c>
      <c r="L5660" s="5" t="s">
        <v>139</v>
      </c>
      <c r="M5660" s="5" t="s">
        <v>53</v>
      </c>
      <c r="N5660" s="5" t="s">
        <v>1788</v>
      </c>
      <c r="O5660" s="5" t="s">
        <v>1775</v>
      </c>
      <c r="P5660" s="5" t="s">
        <v>652</v>
      </c>
      <c r="Q5660" s="5" t="s">
        <v>1329</v>
      </c>
      <c r="S5660" s="5" t="s">
        <v>1797</v>
      </c>
      <c r="U5660" s="5" t="s">
        <v>1776</v>
      </c>
      <c r="V5660" s="7">
        <v>220</v>
      </c>
      <c r="W5660" s="7" t="s">
        <v>133</v>
      </c>
      <c r="X5660" s="5" t="s">
        <v>153</v>
      </c>
      <c r="Y5660" s="5" t="s">
        <v>152</v>
      </c>
      <c r="Z5660" s="5" t="s">
        <v>20</v>
      </c>
      <c r="AB5660" s="5" t="s">
        <v>105</v>
      </c>
      <c r="AC5660" s="5" t="s">
        <v>506</v>
      </c>
      <c r="AF5660" s="5" t="s">
        <v>1790</v>
      </c>
      <c r="AG5660" s="5" t="s">
        <v>1789</v>
      </c>
      <c r="AI5660" s="5" t="s">
        <v>225</v>
      </c>
      <c r="AJ5660" s="8" t="s">
        <v>777</v>
      </c>
      <c r="AK5660" s="8" t="s">
        <v>114</v>
      </c>
    </row>
    <row r="5661" spans="1:37" hidden="1" x14ac:dyDescent="0.2">
      <c r="A5661" s="4">
        <v>3419</v>
      </c>
      <c r="B5661" s="4">
        <v>231</v>
      </c>
      <c r="C5661" s="5" t="s">
        <v>1773</v>
      </c>
      <c r="D5661" s="5" t="s">
        <v>1774</v>
      </c>
      <c r="E5661" s="4">
        <v>2013</v>
      </c>
      <c r="F5661" s="5" t="s">
        <v>752</v>
      </c>
      <c r="G5661" s="6">
        <v>0.29140846607451099</v>
      </c>
      <c r="L5661" s="5" t="s">
        <v>499</v>
      </c>
      <c r="M5661" s="5" t="s">
        <v>53</v>
      </c>
      <c r="N5661" s="5" t="s">
        <v>1788</v>
      </c>
      <c r="O5661" s="5" t="s">
        <v>1775</v>
      </c>
      <c r="P5661" s="5" t="s">
        <v>652</v>
      </c>
      <c r="Q5661" s="5" t="s">
        <v>1329</v>
      </c>
      <c r="S5661" s="5" t="s">
        <v>1797</v>
      </c>
      <c r="U5661" s="5" t="s">
        <v>1776</v>
      </c>
      <c r="V5661" s="7">
        <v>220</v>
      </c>
      <c r="W5661" s="7" t="s">
        <v>133</v>
      </c>
      <c r="X5661" s="5" t="s">
        <v>153</v>
      </c>
      <c r="Y5661" s="5" t="s">
        <v>152</v>
      </c>
      <c r="Z5661" s="5" t="s">
        <v>20</v>
      </c>
      <c r="AB5661" s="5" t="s">
        <v>105</v>
      </c>
      <c r="AC5661" s="5" t="s">
        <v>506</v>
      </c>
      <c r="AF5661" s="5" t="s">
        <v>1790</v>
      </c>
      <c r="AG5661" s="5" t="s">
        <v>1789</v>
      </c>
      <c r="AI5661" s="5" t="s">
        <v>225</v>
      </c>
      <c r="AJ5661" s="8" t="s">
        <v>777</v>
      </c>
      <c r="AK5661" s="8" t="s">
        <v>114</v>
      </c>
    </row>
    <row r="5662" spans="1:37" hidden="1" x14ac:dyDescent="0.2">
      <c r="A5662" s="4">
        <v>3419</v>
      </c>
      <c r="B5662" s="4">
        <v>232</v>
      </c>
      <c r="C5662" s="5" t="s">
        <v>1773</v>
      </c>
      <c r="D5662" s="5" t="s">
        <v>1774</v>
      </c>
      <c r="E5662" s="4">
        <v>2013</v>
      </c>
      <c r="F5662" s="5" t="s">
        <v>752</v>
      </c>
      <c r="G5662" s="6">
        <v>0.26968583088261799</v>
      </c>
      <c r="L5662" s="5" t="s">
        <v>801</v>
      </c>
      <c r="M5662" s="5" t="s">
        <v>53</v>
      </c>
      <c r="N5662" s="5" t="s">
        <v>1788</v>
      </c>
      <c r="O5662" s="5" t="s">
        <v>1775</v>
      </c>
      <c r="P5662" s="5" t="s">
        <v>652</v>
      </c>
      <c r="Q5662" s="5" t="s">
        <v>1329</v>
      </c>
      <c r="S5662" s="5" t="s">
        <v>1797</v>
      </c>
      <c r="U5662" s="5" t="s">
        <v>1776</v>
      </c>
      <c r="V5662" s="7">
        <v>220</v>
      </c>
      <c r="W5662" s="7" t="s">
        <v>133</v>
      </c>
      <c r="X5662" s="5" t="s">
        <v>153</v>
      </c>
      <c r="Y5662" s="5" t="s">
        <v>152</v>
      </c>
      <c r="Z5662" s="5" t="s">
        <v>20</v>
      </c>
      <c r="AB5662" s="5" t="s">
        <v>105</v>
      </c>
      <c r="AC5662" s="5" t="s">
        <v>506</v>
      </c>
      <c r="AF5662" s="5" t="s">
        <v>1790</v>
      </c>
      <c r="AG5662" s="5" t="s">
        <v>1789</v>
      </c>
      <c r="AI5662" s="5" t="s">
        <v>225</v>
      </c>
      <c r="AJ5662" s="8" t="s">
        <v>777</v>
      </c>
      <c r="AK5662" s="8" t="s">
        <v>114</v>
      </c>
    </row>
    <row r="5663" spans="1:37" hidden="1" x14ac:dyDescent="0.2">
      <c r="A5663" s="4">
        <v>3419</v>
      </c>
      <c r="B5663" s="4">
        <v>233</v>
      </c>
      <c r="C5663" s="5" t="s">
        <v>1773</v>
      </c>
      <c r="D5663" s="5" t="s">
        <v>1774</v>
      </c>
      <c r="E5663" s="4">
        <v>2013</v>
      </c>
      <c r="F5663" s="5" t="s">
        <v>752</v>
      </c>
      <c r="G5663" s="6">
        <v>0.26064410263222099</v>
      </c>
      <c r="L5663" s="5" t="s">
        <v>796</v>
      </c>
      <c r="M5663" s="5" t="s">
        <v>53</v>
      </c>
      <c r="N5663" s="5" t="s">
        <v>1788</v>
      </c>
      <c r="O5663" s="5" t="s">
        <v>1775</v>
      </c>
      <c r="P5663" s="5" t="s">
        <v>652</v>
      </c>
      <c r="Q5663" s="5" t="s">
        <v>1329</v>
      </c>
      <c r="S5663" s="5" t="s">
        <v>1797</v>
      </c>
      <c r="U5663" s="5" t="s">
        <v>1776</v>
      </c>
      <c r="V5663" s="7">
        <v>220</v>
      </c>
      <c r="W5663" s="7" t="s">
        <v>133</v>
      </c>
      <c r="X5663" s="5" t="s">
        <v>153</v>
      </c>
      <c r="Y5663" s="5" t="s">
        <v>152</v>
      </c>
      <c r="Z5663" s="5" t="s">
        <v>20</v>
      </c>
      <c r="AB5663" s="5" t="s">
        <v>105</v>
      </c>
      <c r="AC5663" s="5" t="s">
        <v>506</v>
      </c>
      <c r="AF5663" s="5" t="s">
        <v>1790</v>
      </c>
      <c r="AG5663" s="5" t="s">
        <v>1789</v>
      </c>
      <c r="AI5663" s="5" t="s">
        <v>225</v>
      </c>
      <c r="AJ5663" s="8" t="s">
        <v>777</v>
      </c>
      <c r="AK5663" s="8" t="s">
        <v>114</v>
      </c>
    </row>
    <row r="5664" spans="1:37" hidden="1" x14ac:dyDescent="0.2">
      <c r="A5664" s="4">
        <v>3419</v>
      </c>
      <c r="B5664" s="4">
        <v>234</v>
      </c>
      <c r="C5664" s="5" t="s">
        <v>1773</v>
      </c>
      <c r="D5664" s="5" t="s">
        <v>1774</v>
      </c>
      <c r="E5664" s="4">
        <v>2013</v>
      </c>
      <c r="F5664" s="5" t="s">
        <v>752</v>
      </c>
      <c r="G5664" s="6">
        <v>0.259737364477862</v>
      </c>
      <c r="L5664" s="5" t="s">
        <v>797</v>
      </c>
      <c r="M5664" s="5" t="s">
        <v>53</v>
      </c>
      <c r="N5664" s="5" t="s">
        <v>1788</v>
      </c>
      <c r="O5664" s="5" t="s">
        <v>1775</v>
      </c>
      <c r="P5664" s="5" t="s">
        <v>652</v>
      </c>
      <c r="Q5664" s="5" t="s">
        <v>1329</v>
      </c>
      <c r="S5664" s="5" t="s">
        <v>1797</v>
      </c>
      <c r="U5664" s="5" t="s">
        <v>1776</v>
      </c>
      <c r="V5664" s="7">
        <v>220</v>
      </c>
      <c r="W5664" s="7" t="s">
        <v>133</v>
      </c>
      <c r="X5664" s="5" t="s">
        <v>153</v>
      </c>
      <c r="Y5664" s="5" t="s">
        <v>152</v>
      </c>
      <c r="Z5664" s="5" t="s">
        <v>20</v>
      </c>
      <c r="AB5664" s="5" t="s">
        <v>105</v>
      </c>
      <c r="AC5664" s="5" t="s">
        <v>506</v>
      </c>
      <c r="AF5664" s="5" t="s">
        <v>1790</v>
      </c>
      <c r="AG5664" s="5" t="s">
        <v>1789</v>
      </c>
      <c r="AI5664" s="5" t="s">
        <v>225</v>
      </c>
      <c r="AJ5664" s="8" t="s">
        <v>777</v>
      </c>
      <c r="AK5664" s="8" t="s">
        <v>114</v>
      </c>
    </row>
    <row r="5665" spans="1:37" hidden="1" x14ac:dyDescent="0.2">
      <c r="A5665" s="4">
        <v>3419</v>
      </c>
      <c r="B5665" s="4">
        <v>235</v>
      </c>
      <c r="C5665" s="5" t="s">
        <v>1773</v>
      </c>
      <c r="D5665" s="5" t="s">
        <v>1774</v>
      </c>
      <c r="E5665" s="4">
        <v>2013</v>
      </c>
      <c r="F5665" s="5" t="s">
        <v>752</v>
      </c>
      <c r="G5665" s="6">
        <v>0.26254444117246301</v>
      </c>
      <c r="L5665" s="5" t="s">
        <v>100</v>
      </c>
      <c r="M5665" s="5" t="s">
        <v>53</v>
      </c>
      <c r="N5665" s="5" t="s">
        <v>1788</v>
      </c>
      <c r="O5665" s="5" t="s">
        <v>1775</v>
      </c>
      <c r="P5665" s="5" t="s">
        <v>652</v>
      </c>
      <c r="Q5665" s="5" t="s">
        <v>1329</v>
      </c>
      <c r="S5665" s="5" t="s">
        <v>1797</v>
      </c>
      <c r="U5665" s="5" t="s">
        <v>1776</v>
      </c>
      <c r="V5665" s="7">
        <v>220</v>
      </c>
      <c r="W5665" s="7" t="s">
        <v>133</v>
      </c>
      <c r="X5665" s="5" t="s">
        <v>153</v>
      </c>
      <c r="Y5665" s="5" t="s">
        <v>152</v>
      </c>
      <c r="Z5665" s="5" t="s">
        <v>20</v>
      </c>
      <c r="AB5665" s="5" t="s">
        <v>105</v>
      </c>
      <c r="AC5665" s="5" t="s">
        <v>506</v>
      </c>
      <c r="AF5665" s="5" t="s">
        <v>1790</v>
      </c>
      <c r="AG5665" s="5" t="s">
        <v>1789</v>
      </c>
      <c r="AI5665" s="5" t="s">
        <v>225</v>
      </c>
      <c r="AJ5665" s="8" t="s">
        <v>777</v>
      </c>
      <c r="AK5665" s="8" t="s">
        <v>114</v>
      </c>
    </row>
    <row r="5666" spans="1:37" hidden="1" x14ac:dyDescent="0.2">
      <c r="A5666" s="4">
        <v>3419</v>
      </c>
      <c r="B5666" s="4">
        <v>236</v>
      </c>
      <c r="C5666" s="5" t="s">
        <v>1773</v>
      </c>
      <c r="D5666" s="5" t="s">
        <v>1774</v>
      </c>
      <c r="E5666" s="4">
        <v>2013</v>
      </c>
      <c r="F5666" s="5" t="s">
        <v>752</v>
      </c>
      <c r="G5666" s="6">
        <v>0.26478538358303999</v>
      </c>
      <c r="L5666" s="5" t="s">
        <v>802</v>
      </c>
      <c r="M5666" s="5" t="s">
        <v>53</v>
      </c>
      <c r="N5666" s="5" t="s">
        <v>1788</v>
      </c>
      <c r="O5666" s="5" t="s">
        <v>1775</v>
      </c>
      <c r="P5666" s="5" t="s">
        <v>652</v>
      </c>
      <c r="Q5666" s="5" t="s">
        <v>1329</v>
      </c>
      <c r="S5666" s="5" t="s">
        <v>1797</v>
      </c>
      <c r="U5666" s="5" t="s">
        <v>1776</v>
      </c>
      <c r="V5666" s="7">
        <v>220</v>
      </c>
      <c r="W5666" s="7" t="s">
        <v>133</v>
      </c>
      <c r="X5666" s="5" t="s">
        <v>153</v>
      </c>
      <c r="Y5666" s="5" t="s">
        <v>152</v>
      </c>
      <c r="Z5666" s="5" t="s">
        <v>20</v>
      </c>
      <c r="AB5666" s="5" t="s">
        <v>105</v>
      </c>
      <c r="AC5666" s="5" t="s">
        <v>506</v>
      </c>
      <c r="AF5666" s="5" t="s">
        <v>1790</v>
      </c>
      <c r="AG5666" s="5" t="s">
        <v>1789</v>
      </c>
      <c r="AI5666" s="5" t="s">
        <v>225</v>
      </c>
      <c r="AJ5666" s="8" t="s">
        <v>777</v>
      </c>
      <c r="AK5666" s="8" t="s">
        <v>114</v>
      </c>
    </row>
    <row r="5667" spans="1:37" hidden="1" x14ac:dyDescent="0.2">
      <c r="A5667" s="4">
        <v>3419</v>
      </c>
      <c r="B5667" s="4">
        <v>237</v>
      </c>
      <c r="C5667" s="5" t="s">
        <v>1773</v>
      </c>
      <c r="D5667" s="5" t="s">
        <v>1774</v>
      </c>
      <c r="E5667" s="4">
        <v>2013</v>
      </c>
      <c r="F5667" s="5" t="s">
        <v>752</v>
      </c>
      <c r="G5667" s="6">
        <v>0.26419053254441199</v>
      </c>
      <c r="L5667" s="5" t="s">
        <v>798</v>
      </c>
      <c r="M5667" s="5" t="s">
        <v>53</v>
      </c>
      <c r="N5667" s="5" t="s">
        <v>1788</v>
      </c>
      <c r="O5667" s="5" t="s">
        <v>1775</v>
      </c>
      <c r="P5667" s="5" t="s">
        <v>652</v>
      </c>
      <c r="Q5667" s="5" t="s">
        <v>1329</v>
      </c>
      <c r="S5667" s="5" t="s">
        <v>1797</v>
      </c>
      <c r="U5667" s="5" t="s">
        <v>1776</v>
      </c>
      <c r="V5667" s="7">
        <v>220</v>
      </c>
      <c r="W5667" s="7" t="s">
        <v>133</v>
      </c>
      <c r="X5667" s="5" t="s">
        <v>153</v>
      </c>
      <c r="Y5667" s="5" t="s">
        <v>152</v>
      </c>
      <c r="Z5667" s="5" t="s">
        <v>20</v>
      </c>
      <c r="AB5667" s="5" t="s">
        <v>105</v>
      </c>
      <c r="AC5667" s="5" t="s">
        <v>506</v>
      </c>
      <c r="AF5667" s="5" t="s">
        <v>1790</v>
      </c>
      <c r="AG5667" s="5" t="s">
        <v>1789</v>
      </c>
      <c r="AI5667" s="5" t="s">
        <v>225</v>
      </c>
      <c r="AJ5667" s="8" t="s">
        <v>777</v>
      </c>
      <c r="AK5667" s="8" t="s">
        <v>114</v>
      </c>
    </row>
    <row r="5668" spans="1:37" hidden="1" x14ac:dyDescent="0.2">
      <c r="A5668" s="4">
        <v>3419</v>
      </c>
      <c r="B5668" s="4">
        <v>238</v>
      </c>
      <c r="C5668" s="5" t="s">
        <v>1773</v>
      </c>
      <c r="D5668" s="5" t="s">
        <v>1774</v>
      </c>
      <c r="E5668" s="4">
        <v>2013</v>
      </c>
      <c r="F5668" s="5" t="s">
        <v>752</v>
      </c>
      <c r="G5668" s="6">
        <v>0.26007149521591399</v>
      </c>
      <c r="L5668" s="5" t="s">
        <v>494</v>
      </c>
      <c r="M5668" s="5" t="s">
        <v>53</v>
      </c>
      <c r="N5668" s="5" t="s">
        <v>1788</v>
      </c>
      <c r="O5668" s="5" t="s">
        <v>1775</v>
      </c>
      <c r="P5668" s="5" t="s">
        <v>652</v>
      </c>
      <c r="Q5668" s="5" t="s">
        <v>1329</v>
      </c>
      <c r="S5668" s="5" t="s">
        <v>1797</v>
      </c>
      <c r="U5668" s="5" t="s">
        <v>1776</v>
      </c>
      <c r="V5668" s="7">
        <v>220</v>
      </c>
      <c r="W5668" s="7" t="s">
        <v>133</v>
      </c>
      <c r="X5668" s="5" t="s">
        <v>153</v>
      </c>
      <c r="Y5668" s="5" t="s">
        <v>152</v>
      </c>
      <c r="Z5668" s="5" t="s">
        <v>20</v>
      </c>
      <c r="AB5668" s="5" t="s">
        <v>105</v>
      </c>
      <c r="AC5668" s="5" t="s">
        <v>506</v>
      </c>
      <c r="AF5668" s="5" t="s">
        <v>1790</v>
      </c>
      <c r="AG5668" s="5" t="s">
        <v>1789</v>
      </c>
      <c r="AI5668" s="5" t="s">
        <v>225</v>
      </c>
      <c r="AJ5668" s="8" t="s">
        <v>777</v>
      </c>
      <c r="AK5668" s="8" t="s">
        <v>114</v>
      </c>
    </row>
    <row r="5669" spans="1:37" hidden="1" x14ac:dyDescent="0.2">
      <c r="A5669" s="4">
        <v>3419</v>
      </c>
      <c r="B5669" s="4">
        <v>239</v>
      </c>
      <c r="C5669" s="5" t="s">
        <v>1773</v>
      </c>
      <c r="D5669" s="5" t="s">
        <v>1774</v>
      </c>
      <c r="E5669" s="4">
        <v>2013</v>
      </c>
      <c r="F5669" s="5" t="s">
        <v>752</v>
      </c>
      <c r="G5669" s="6">
        <v>0.25387906657783699</v>
      </c>
      <c r="L5669" s="5" t="s">
        <v>799</v>
      </c>
      <c r="M5669" s="5" t="s">
        <v>53</v>
      </c>
      <c r="N5669" s="5" t="s">
        <v>1788</v>
      </c>
      <c r="O5669" s="5" t="s">
        <v>1775</v>
      </c>
      <c r="P5669" s="5" t="s">
        <v>652</v>
      </c>
      <c r="Q5669" s="5" t="s">
        <v>1329</v>
      </c>
      <c r="S5669" s="5" t="s">
        <v>1797</v>
      </c>
      <c r="U5669" s="5" t="s">
        <v>1776</v>
      </c>
      <c r="V5669" s="7">
        <v>220</v>
      </c>
      <c r="W5669" s="7" t="s">
        <v>133</v>
      </c>
      <c r="X5669" s="5" t="s">
        <v>153</v>
      </c>
      <c r="Y5669" s="5" t="s">
        <v>152</v>
      </c>
      <c r="Z5669" s="5" t="s">
        <v>20</v>
      </c>
      <c r="AB5669" s="5" t="s">
        <v>105</v>
      </c>
      <c r="AC5669" s="5" t="s">
        <v>506</v>
      </c>
      <c r="AF5669" s="5" t="s">
        <v>1790</v>
      </c>
      <c r="AG5669" s="5" t="s">
        <v>1789</v>
      </c>
      <c r="AI5669" s="5" t="s">
        <v>225</v>
      </c>
      <c r="AJ5669" s="8" t="s">
        <v>777</v>
      </c>
      <c r="AK5669" s="8" t="s">
        <v>114</v>
      </c>
    </row>
    <row r="5670" spans="1:37" hidden="1" x14ac:dyDescent="0.2">
      <c r="A5670" s="4">
        <v>3419</v>
      </c>
      <c r="B5670" s="4">
        <v>240</v>
      </c>
      <c r="C5670" s="5" t="s">
        <v>1773</v>
      </c>
      <c r="D5670" s="5" t="s">
        <v>1774</v>
      </c>
      <c r="E5670" s="4">
        <v>2013</v>
      </c>
      <c r="F5670" s="5" t="s">
        <v>752</v>
      </c>
      <c r="G5670" s="6">
        <v>0.24748226571738199</v>
      </c>
      <c r="L5670" s="5" t="s">
        <v>846</v>
      </c>
      <c r="M5670" s="5" t="s">
        <v>53</v>
      </c>
      <c r="N5670" s="5" t="s">
        <v>1788</v>
      </c>
      <c r="O5670" s="5" t="s">
        <v>1775</v>
      </c>
      <c r="P5670" s="5" t="s">
        <v>652</v>
      </c>
      <c r="Q5670" s="5" t="s">
        <v>1329</v>
      </c>
      <c r="S5670" s="5" t="s">
        <v>1797</v>
      </c>
      <c r="U5670" s="5" t="s">
        <v>1776</v>
      </c>
      <c r="V5670" s="7">
        <v>220</v>
      </c>
      <c r="W5670" s="7" t="s">
        <v>133</v>
      </c>
      <c r="X5670" s="5" t="s">
        <v>153</v>
      </c>
      <c r="Y5670" s="5" t="s">
        <v>152</v>
      </c>
      <c r="Z5670" s="5" t="s">
        <v>20</v>
      </c>
      <c r="AB5670" s="5" t="s">
        <v>105</v>
      </c>
      <c r="AC5670" s="5" t="s">
        <v>506</v>
      </c>
      <c r="AF5670" s="5" t="s">
        <v>1790</v>
      </c>
      <c r="AG5670" s="5" t="s">
        <v>1789</v>
      </c>
      <c r="AI5670" s="5" t="s">
        <v>225</v>
      </c>
      <c r="AJ5670" s="8" t="s">
        <v>777</v>
      </c>
      <c r="AK5670" s="8" t="s">
        <v>114</v>
      </c>
    </row>
    <row r="5671" spans="1:37" hidden="1" x14ac:dyDescent="0.2">
      <c r="A5671" s="4">
        <v>3419</v>
      </c>
      <c r="B5671" s="4">
        <v>241</v>
      </c>
      <c r="C5671" s="5" t="s">
        <v>1773</v>
      </c>
      <c r="D5671" s="5" t="s">
        <v>1774</v>
      </c>
      <c r="E5671" s="4">
        <v>2013</v>
      </c>
      <c r="F5671" s="5" t="s">
        <v>752</v>
      </c>
      <c r="G5671" s="6">
        <v>0.24103215142146101</v>
      </c>
      <c r="L5671" s="5" t="s">
        <v>847</v>
      </c>
      <c r="M5671" s="5" t="s">
        <v>53</v>
      </c>
      <c r="N5671" s="5" t="s">
        <v>1788</v>
      </c>
      <c r="O5671" s="5" t="s">
        <v>1775</v>
      </c>
      <c r="P5671" s="5" t="s">
        <v>652</v>
      </c>
      <c r="Q5671" s="5" t="s">
        <v>1329</v>
      </c>
      <c r="S5671" s="5" t="s">
        <v>1797</v>
      </c>
      <c r="U5671" s="5" t="s">
        <v>1776</v>
      </c>
      <c r="V5671" s="7">
        <v>220</v>
      </c>
      <c r="W5671" s="7" t="s">
        <v>133</v>
      </c>
      <c r="X5671" s="5" t="s">
        <v>153</v>
      </c>
      <c r="Y5671" s="5" t="s">
        <v>152</v>
      </c>
      <c r="Z5671" s="5" t="s">
        <v>20</v>
      </c>
      <c r="AB5671" s="5" t="s">
        <v>105</v>
      </c>
      <c r="AC5671" s="5" t="s">
        <v>506</v>
      </c>
      <c r="AF5671" s="5" t="s">
        <v>1790</v>
      </c>
      <c r="AG5671" s="5" t="s">
        <v>1789</v>
      </c>
      <c r="AI5671" s="5" t="s">
        <v>225</v>
      </c>
      <c r="AJ5671" s="8" t="s">
        <v>777</v>
      </c>
      <c r="AK5671" s="8" t="s">
        <v>114</v>
      </c>
    </row>
    <row r="5672" spans="1:37" hidden="1" x14ac:dyDescent="0.2">
      <c r="A5672" s="4">
        <v>3419</v>
      </c>
      <c r="B5672" s="4">
        <v>242</v>
      </c>
      <c r="C5672" s="5" t="s">
        <v>1773</v>
      </c>
      <c r="D5672" s="5" t="s">
        <v>1774</v>
      </c>
      <c r="E5672" s="4">
        <v>2013</v>
      </c>
      <c r="F5672" s="5" t="s">
        <v>752</v>
      </c>
      <c r="G5672" s="6">
        <v>0.234593381341718</v>
      </c>
      <c r="L5672" s="5" t="s">
        <v>377</v>
      </c>
      <c r="M5672" s="5" t="s">
        <v>53</v>
      </c>
      <c r="N5672" s="5" t="s">
        <v>1788</v>
      </c>
      <c r="O5672" s="5" t="s">
        <v>1775</v>
      </c>
      <c r="P5672" s="5" t="s">
        <v>652</v>
      </c>
      <c r="Q5672" s="5" t="s">
        <v>1329</v>
      </c>
      <c r="S5672" s="5" t="s">
        <v>1797</v>
      </c>
      <c r="U5672" s="5" t="s">
        <v>1776</v>
      </c>
      <c r="V5672" s="7">
        <v>220</v>
      </c>
      <c r="W5672" s="7" t="s">
        <v>133</v>
      </c>
      <c r="X5672" s="5" t="s">
        <v>153</v>
      </c>
      <c r="Y5672" s="5" t="s">
        <v>152</v>
      </c>
      <c r="Z5672" s="5" t="s">
        <v>20</v>
      </c>
      <c r="AB5672" s="5" t="s">
        <v>105</v>
      </c>
      <c r="AC5672" s="5" t="s">
        <v>506</v>
      </c>
      <c r="AF5672" s="5" t="s">
        <v>1790</v>
      </c>
      <c r="AG5672" s="5" t="s">
        <v>1789</v>
      </c>
      <c r="AI5672" s="5" t="s">
        <v>225</v>
      </c>
      <c r="AJ5672" s="8" t="s">
        <v>777</v>
      </c>
      <c r="AK5672" s="8" t="s">
        <v>114</v>
      </c>
    </row>
    <row r="5673" spans="1:37" hidden="1" x14ac:dyDescent="0.2">
      <c r="A5673" s="4">
        <v>3419</v>
      </c>
      <c r="B5673" s="4">
        <v>243</v>
      </c>
      <c r="C5673" s="5" t="s">
        <v>1773</v>
      </c>
      <c r="D5673" s="5" t="s">
        <v>1774</v>
      </c>
      <c r="E5673" s="4">
        <v>2013</v>
      </c>
      <c r="F5673" s="5" t="s">
        <v>752</v>
      </c>
      <c r="G5673" s="6">
        <v>0.228271097046785</v>
      </c>
      <c r="L5673" s="5" t="s">
        <v>496</v>
      </c>
      <c r="M5673" s="5" t="s">
        <v>53</v>
      </c>
      <c r="N5673" s="5" t="s">
        <v>1788</v>
      </c>
      <c r="O5673" s="5" t="s">
        <v>1775</v>
      </c>
      <c r="P5673" s="5" t="s">
        <v>652</v>
      </c>
      <c r="Q5673" s="5" t="s">
        <v>1329</v>
      </c>
      <c r="S5673" s="5" t="s">
        <v>1797</v>
      </c>
      <c r="U5673" s="5" t="s">
        <v>1776</v>
      </c>
      <c r="V5673" s="7">
        <v>220</v>
      </c>
      <c r="W5673" s="7" t="s">
        <v>133</v>
      </c>
      <c r="X5673" s="5" t="s">
        <v>153</v>
      </c>
      <c r="Y5673" s="5" t="s">
        <v>152</v>
      </c>
      <c r="Z5673" s="5" t="s">
        <v>20</v>
      </c>
      <c r="AB5673" s="5" t="s">
        <v>105</v>
      </c>
      <c r="AC5673" s="5" t="s">
        <v>506</v>
      </c>
      <c r="AF5673" s="5" t="s">
        <v>1790</v>
      </c>
      <c r="AG5673" s="5" t="s">
        <v>1789</v>
      </c>
      <c r="AI5673" s="5" t="s">
        <v>225</v>
      </c>
      <c r="AJ5673" s="8" t="s">
        <v>777</v>
      </c>
      <c r="AK5673" s="8" t="s">
        <v>114</v>
      </c>
    </row>
    <row r="5674" spans="1:37" hidden="1" x14ac:dyDescent="0.2">
      <c r="A5674" s="4">
        <v>3419</v>
      </c>
      <c r="B5674" s="4">
        <v>244</v>
      </c>
      <c r="C5674" s="5" t="s">
        <v>1773</v>
      </c>
      <c r="D5674" s="5" t="s">
        <v>1774</v>
      </c>
      <c r="E5674" s="4">
        <v>2013</v>
      </c>
      <c r="F5674" s="5" t="s">
        <v>752</v>
      </c>
      <c r="G5674" s="6">
        <v>0.220928504608148</v>
      </c>
      <c r="L5674" s="5" t="s">
        <v>355</v>
      </c>
      <c r="M5674" s="5" t="s">
        <v>53</v>
      </c>
      <c r="N5674" s="5" t="s">
        <v>1788</v>
      </c>
      <c r="O5674" s="5" t="s">
        <v>1775</v>
      </c>
      <c r="P5674" s="5" t="s">
        <v>652</v>
      </c>
      <c r="Q5674" s="5" t="s">
        <v>1329</v>
      </c>
      <c r="S5674" s="5" t="s">
        <v>1797</v>
      </c>
      <c r="U5674" s="5" t="s">
        <v>1776</v>
      </c>
      <c r="V5674" s="7">
        <v>220</v>
      </c>
      <c r="W5674" s="7" t="s">
        <v>133</v>
      </c>
      <c r="X5674" s="5" t="s">
        <v>153</v>
      </c>
      <c r="Y5674" s="5" t="s">
        <v>152</v>
      </c>
      <c r="Z5674" s="5" t="s">
        <v>20</v>
      </c>
      <c r="AB5674" s="5" t="s">
        <v>105</v>
      </c>
      <c r="AC5674" s="5" t="s">
        <v>506</v>
      </c>
      <c r="AF5674" s="5" t="s">
        <v>1790</v>
      </c>
      <c r="AG5674" s="5" t="s">
        <v>1789</v>
      </c>
      <c r="AI5674" s="5" t="s">
        <v>225</v>
      </c>
      <c r="AJ5674" s="8" t="s">
        <v>777</v>
      </c>
      <c r="AK5674" s="8" t="s">
        <v>114</v>
      </c>
    </row>
    <row r="5675" spans="1:37" hidden="1" x14ac:dyDescent="0.2">
      <c r="A5675" s="4">
        <v>3419</v>
      </c>
      <c r="B5675" s="4">
        <v>245</v>
      </c>
      <c r="C5675" s="5" t="s">
        <v>1773</v>
      </c>
      <c r="D5675" s="5" t="s">
        <v>1774</v>
      </c>
      <c r="E5675" s="4">
        <v>2013</v>
      </c>
      <c r="F5675" s="5" t="s">
        <v>752</v>
      </c>
      <c r="G5675" s="6">
        <v>0.21235816508083499</v>
      </c>
      <c r="L5675" s="5" t="s">
        <v>848</v>
      </c>
      <c r="M5675" s="5" t="s">
        <v>53</v>
      </c>
      <c r="N5675" s="5" t="s">
        <v>1788</v>
      </c>
      <c r="O5675" s="5" t="s">
        <v>1775</v>
      </c>
      <c r="P5675" s="5" t="s">
        <v>652</v>
      </c>
      <c r="Q5675" s="5" t="s">
        <v>1329</v>
      </c>
      <c r="S5675" s="5" t="s">
        <v>1797</v>
      </c>
      <c r="U5675" s="5" t="s">
        <v>1776</v>
      </c>
      <c r="V5675" s="7">
        <v>220</v>
      </c>
      <c r="W5675" s="7" t="s">
        <v>133</v>
      </c>
      <c r="X5675" s="5" t="s">
        <v>153</v>
      </c>
      <c r="Y5675" s="5" t="s">
        <v>152</v>
      </c>
      <c r="Z5675" s="5" t="s">
        <v>20</v>
      </c>
      <c r="AB5675" s="5" t="s">
        <v>105</v>
      </c>
      <c r="AC5675" s="5" t="s">
        <v>506</v>
      </c>
      <c r="AF5675" s="5" t="s">
        <v>1790</v>
      </c>
      <c r="AG5675" s="5" t="s">
        <v>1789</v>
      </c>
      <c r="AI5675" s="5" t="s">
        <v>225</v>
      </c>
      <c r="AJ5675" s="8" t="s">
        <v>777</v>
      </c>
      <c r="AK5675" s="8" t="s">
        <v>114</v>
      </c>
    </row>
    <row r="5676" spans="1:37" hidden="1" x14ac:dyDescent="0.2">
      <c r="A5676" s="4">
        <v>3419</v>
      </c>
      <c r="B5676" s="4">
        <v>246</v>
      </c>
      <c r="C5676" s="5" t="s">
        <v>1773</v>
      </c>
      <c r="D5676" s="5" t="s">
        <v>1774</v>
      </c>
      <c r="E5676" s="4">
        <v>2013</v>
      </c>
      <c r="F5676" s="5" t="s">
        <v>752</v>
      </c>
      <c r="G5676" s="6">
        <v>0.20487633079894099</v>
      </c>
      <c r="L5676" s="5" t="s">
        <v>258</v>
      </c>
      <c r="M5676" s="5" t="s">
        <v>53</v>
      </c>
      <c r="N5676" s="5" t="s">
        <v>1788</v>
      </c>
      <c r="O5676" s="5" t="s">
        <v>1775</v>
      </c>
      <c r="P5676" s="5" t="s">
        <v>652</v>
      </c>
      <c r="Q5676" s="5" t="s">
        <v>1329</v>
      </c>
      <c r="S5676" s="5" t="s">
        <v>1797</v>
      </c>
      <c r="U5676" s="5" t="s">
        <v>1776</v>
      </c>
      <c r="V5676" s="7">
        <v>220</v>
      </c>
      <c r="W5676" s="7" t="s">
        <v>133</v>
      </c>
      <c r="X5676" s="5" t="s">
        <v>153</v>
      </c>
      <c r="Y5676" s="5" t="s">
        <v>152</v>
      </c>
      <c r="Z5676" s="5" t="s">
        <v>20</v>
      </c>
      <c r="AB5676" s="5" t="s">
        <v>105</v>
      </c>
      <c r="AC5676" s="5" t="s">
        <v>506</v>
      </c>
      <c r="AF5676" s="5" t="s">
        <v>1790</v>
      </c>
      <c r="AG5676" s="5" t="s">
        <v>1789</v>
      </c>
      <c r="AI5676" s="5" t="s">
        <v>225</v>
      </c>
      <c r="AJ5676" s="8" t="s">
        <v>777</v>
      </c>
      <c r="AK5676" s="8" t="s">
        <v>114</v>
      </c>
    </row>
    <row r="5677" spans="1:37" hidden="1" x14ac:dyDescent="0.2">
      <c r="A5677" s="4">
        <v>3419</v>
      </c>
      <c r="B5677" s="4">
        <v>247</v>
      </c>
      <c r="C5677" s="5" t="s">
        <v>1773</v>
      </c>
      <c r="D5677" s="5" t="s">
        <v>1774</v>
      </c>
      <c r="E5677" s="4">
        <v>2013</v>
      </c>
      <c r="F5677" s="5" t="s">
        <v>752</v>
      </c>
      <c r="G5677" s="6">
        <v>0.19910737584503399</v>
      </c>
      <c r="L5677" s="5" t="s">
        <v>1442</v>
      </c>
      <c r="M5677" s="5" t="s">
        <v>53</v>
      </c>
      <c r="N5677" s="5" t="s">
        <v>1788</v>
      </c>
      <c r="O5677" s="5" t="s">
        <v>1775</v>
      </c>
      <c r="P5677" s="5" t="s">
        <v>652</v>
      </c>
      <c r="Q5677" s="5" t="s">
        <v>1329</v>
      </c>
      <c r="S5677" s="5" t="s">
        <v>1797</v>
      </c>
      <c r="U5677" s="5" t="s">
        <v>1776</v>
      </c>
      <c r="V5677" s="7">
        <v>220</v>
      </c>
      <c r="W5677" s="7" t="s">
        <v>133</v>
      </c>
      <c r="X5677" s="5" t="s">
        <v>153</v>
      </c>
      <c r="Y5677" s="5" t="s">
        <v>152</v>
      </c>
      <c r="Z5677" s="5" t="s">
        <v>20</v>
      </c>
      <c r="AB5677" s="5" t="s">
        <v>105</v>
      </c>
      <c r="AC5677" s="5" t="s">
        <v>506</v>
      </c>
      <c r="AF5677" s="5" t="s">
        <v>1790</v>
      </c>
      <c r="AG5677" s="5" t="s">
        <v>1789</v>
      </c>
      <c r="AI5677" s="5" t="s">
        <v>225</v>
      </c>
      <c r="AJ5677" s="8" t="s">
        <v>777</v>
      </c>
      <c r="AK5677" s="8" t="s">
        <v>114</v>
      </c>
    </row>
    <row r="5678" spans="1:37" hidden="1" x14ac:dyDescent="0.2">
      <c r="A5678" s="4">
        <v>3419</v>
      </c>
      <c r="B5678" s="4">
        <v>248</v>
      </c>
      <c r="C5678" s="5" t="s">
        <v>1773</v>
      </c>
      <c r="D5678" s="5" t="s">
        <v>1774</v>
      </c>
      <c r="E5678" s="4">
        <v>2013</v>
      </c>
      <c r="F5678" s="5" t="s">
        <v>752</v>
      </c>
      <c r="G5678" s="6">
        <v>0.19300622650214899</v>
      </c>
      <c r="L5678" s="5" t="s">
        <v>1443</v>
      </c>
      <c r="M5678" s="5" t="s">
        <v>53</v>
      </c>
      <c r="N5678" s="5" t="s">
        <v>1788</v>
      </c>
      <c r="O5678" s="5" t="s">
        <v>1775</v>
      </c>
      <c r="P5678" s="5" t="s">
        <v>652</v>
      </c>
      <c r="Q5678" s="5" t="s">
        <v>1329</v>
      </c>
      <c r="S5678" s="5" t="s">
        <v>1797</v>
      </c>
      <c r="U5678" s="5" t="s">
        <v>1776</v>
      </c>
      <c r="V5678" s="7">
        <v>220</v>
      </c>
      <c r="W5678" s="7" t="s">
        <v>133</v>
      </c>
      <c r="X5678" s="5" t="s">
        <v>153</v>
      </c>
      <c r="Y5678" s="5" t="s">
        <v>152</v>
      </c>
      <c r="Z5678" s="5" t="s">
        <v>20</v>
      </c>
      <c r="AB5678" s="5" t="s">
        <v>105</v>
      </c>
      <c r="AC5678" s="5" t="s">
        <v>506</v>
      </c>
      <c r="AF5678" s="5" t="s">
        <v>1790</v>
      </c>
      <c r="AG5678" s="5" t="s">
        <v>1789</v>
      </c>
      <c r="AI5678" s="5" t="s">
        <v>225</v>
      </c>
      <c r="AJ5678" s="8" t="s">
        <v>777</v>
      </c>
      <c r="AK5678" s="8" t="s">
        <v>114</v>
      </c>
    </row>
    <row r="5679" spans="1:37" hidden="1" x14ac:dyDescent="0.2">
      <c r="A5679" s="4">
        <v>3419</v>
      </c>
      <c r="B5679" s="4">
        <v>249</v>
      </c>
      <c r="C5679" s="5" t="s">
        <v>1773</v>
      </c>
      <c r="D5679" s="5" t="s">
        <v>1774</v>
      </c>
      <c r="E5679" s="4">
        <v>2013</v>
      </c>
      <c r="F5679" s="5" t="s">
        <v>752</v>
      </c>
      <c r="G5679" s="6">
        <v>0.18446204636080801</v>
      </c>
      <c r="L5679" s="5" t="s">
        <v>97</v>
      </c>
      <c r="M5679" s="5" t="s">
        <v>53</v>
      </c>
      <c r="N5679" s="5" t="s">
        <v>1788</v>
      </c>
      <c r="O5679" s="5" t="s">
        <v>1775</v>
      </c>
      <c r="P5679" s="5" t="s">
        <v>652</v>
      </c>
      <c r="Q5679" s="5" t="s">
        <v>1329</v>
      </c>
      <c r="S5679" s="5" t="s">
        <v>1797</v>
      </c>
      <c r="U5679" s="5" t="s">
        <v>1776</v>
      </c>
      <c r="V5679" s="7">
        <v>220</v>
      </c>
      <c r="W5679" s="7" t="s">
        <v>133</v>
      </c>
      <c r="X5679" s="5" t="s">
        <v>153</v>
      </c>
      <c r="Y5679" s="5" t="s">
        <v>152</v>
      </c>
      <c r="Z5679" s="5" t="s">
        <v>20</v>
      </c>
      <c r="AB5679" s="5" t="s">
        <v>105</v>
      </c>
      <c r="AC5679" s="5" t="s">
        <v>506</v>
      </c>
      <c r="AF5679" s="5" t="s">
        <v>1790</v>
      </c>
      <c r="AG5679" s="5" t="s">
        <v>1789</v>
      </c>
      <c r="AI5679" s="5" t="s">
        <v>225</v>
      </c>
      <c r="AJ5679" s="8" t="s">
        <v>777</v>
      </c>
      <c r="AK5679" s="8" t="s">
        <v>114</v>
      </c>
    </row>
    <row r="5680" spans="1:37" hidden="1" x14ac:dyDescent="0.2">
      <c r="A5680" s="4">
        <v>3419</v>
      </c>
      <c r="B5680" s="4">
        <v>250</v>
      </c>
      <c r="C5680" s="5" t="s">
        <v>1773</v>
      </c>
      <c r="D5680" s="5" t="s">
        <v>1774</v>
      </c>
      <c r="E5680" s="4">
        <v>2013</v>
      </c>
      <c r="F5680" s="5" t="s">
        <v>752</v>
      </c>
      <c r="G5680" s="6">
        <v>0.171364503535891</v>
      </c>
      <c r="L5680" s="5" t="s">
        <v>106</v>
      </c>
      <c r="M5680" s="5" t="s">
        <v>53</v>
      </c>
      <c r="N5680" s="5" t="s">
        <v>1788</v>
      </c>
      <c r="O5680" s="5" t="s">
        <v>1775</v>
      </c>
      <c r="P5680" s="5" t="s">
        <v>652</v>
      </c>
      <c r="Q5680" s="5" t="s">
        <v>1329</v>
      </c>
      <c r="S5680" s="5" t="s">
        <v>1797</v>
      </c>
      <c r="U5680" s="5" t="s">
        <v>1776</v>
      </c>
      <c r="V5680" s="7">
        <v>220</v>
      </c>
      <c r="W5680" s="7" t="s">
        <v>133</v>
      </c>
      <c r="X5680" s="5" t="s">
        <v>153</v>
      </c>
      <c r="Y5680" s="5" t="s">
        <v>152</v>
      </c>
      <c r="Z5680" s="5" t="s">
        <v>20</v>
      </c>
      <c r="AB5680" s="5" t="s">
        <v>105</v>
      </c>
      <c r="AC5680" s="5" t="s">
        <v>506</v>
      </c>
      <c r="AF5680" s="5" t="s">
        <v>1790</v>
      </c>
      <c r="AG5680" s="5" t="s">
        <v>1789</v>
      </c>
      <c r="AI5680" s="5" t="s">
        <v>225</v>
      </c>
      <c r="AJ5680" s="8" t="s">
        <v>777</v>
      </c>
      <c r="AK5680" s="8" t="s">
        <v>114</v>
      </c>
    </row>
    <row r="5681" spans="1:37" hidden="1" x14ac:dyDescent="0.2">
      <c r="A5681" s="4">
        <v>3419</v>
      </c>
      <c r="B5681" s="4">
        <v>251</v>
      </c>
      <c r="C5681" s="5" t="s">
        <v>1773</v>
      </c>
      <c r="D5681" s="5" t="s">
        <v>1774</v>
      </c>
      <c r="E5681" s="4">
        <v>2013</v>
      </c>
      <c r="F5681" s="5" t="s">
        <v>752</v>
      </c>
      <c r="G5681" s="6">
        <v>0.15214393742778801</v>
      </c>
      <c r="L5681" s="5" t="s">
        <v>1444</v>
      </c>
      <c r="M5681" s="5" t="s">
        <v>53</v>
      </c>
      <c r="N5681" s="5" t="s">
        <v>1788</v>
      </c>
      <c r="O5681" s="5" t="s">
        <v>1775</v>
      </c>
      <c r="P5681" s="5" t="s">
        <v>652</v>
      </c>
      <c r="Q5681" s="5" t="s">
        <v>1329</v>
      </c>
      <c r="S5681" s="5" t="s">
        <v>1797</v>
      </c>
      <c r="U5681" s="5" t="s">
        <v>1776</v>
      </c>
      <c r="V5681" s="7">
        <v>220</v>
      </c>
      <c r="W5681" s="7" t="s">
        <v>133</v>
      </c>
      <c r="X5681" s="5" t="s">
        <v>153</v>
      </c>
      <c r="Y5681" s="5" t="s">
        <v>152</v>
      </c>
      <c r="Z5681" s="5" t="s">
        <v>20</v>
      </c>
      <c r="AB5681" s="5" t="s">
        <v>105</v>
      </c>
      <c r="AC5681" s="5" t="s">
        <v>506</v>
      </c>
      <c r="AF5681" s="5" t="s">
        <v>1790</v>
      </c>
      <c r="AG5681" s="5" t="s">
        <v>1789</v>
      </c>
      <c r="AI5681" s="5" t="s">
        <v>225</v>
      </c>
      <c r="AJ5681" s="8" t="s">
        <v>777</v>
      </c>
      <c r="AK5681" s="8" t="s">
        <v>114</v>
      </c>
    </row>
    <row r="5682" spans="1:37" hidden="1" x14ac:dyDescent="0.2">
      <c r="A5682" s="4">
        <v>3419</v>
      </c>
      <c r="B5682" s="4">
        <v>252</v>
      </c>
      <c r="C5682" s="5" t="s">
        <v>1773</v>
      </c>
      <c r="D5682" s="5" t="s">
        <v>1774</v>
      </c>
      <c r="E5682" s="4">
        <v>2013</v>
      </c>
      <c r="F5682" s="5" t="s">
        <v>752</v>
      </c>
      <c r="G5682" s="6">
        <v>0.13181477167078001</v>
      </c>
      <c r="L5682" s="5" t="s">
        <v>1445</v>
      </c>
      <c r="M5682" s="5" t="s">
        <v>53</v>
      </c>
      <c r="N5682" s="5" t="s">
        <v>1788</v>
      </c>
      <c r="O5682" s="5" t="s">
        <v>1775</v>
      </c>
      <c r="P5682" s="5" t="s">
        <v>652</v>
      </c>
      <c r="Q5682" s="5" t="s">
        <v>1329</v>
      </c>
      <c r="S5682" s="5" t="s">
        <v>1797</v>
      </c>
      <c r="U5682" s="5" t="s">
        <v>1776</v>
      </c>
      <c r="V5682" s="7">
        <v>220</v>
      </c>
      <c r="W5682" s="7" t="s">
        <v>133</v>
      </c>
      <c r="X5682" s="5" t="s">
        <v>153</v>
      </c>
      <c r="Y5682" s="5" t="s">
        <v>152</v>
      </c>
      <c r="Z5682" s="5" t="s">
        <v>20</v>
      </c>
      <c r="AB5682" s="5" t="s">
        <v>105</v>
      </c>
      <c r="AC5682" s="5" t="s">
        <v>506</v>
      </c>
      <c r="AF5682" s="5" t="s">
        <v>1790</v>
      </c>
      <c r="AG5682" s="5" t="s">
        <v>1789</v>
      </c>
      <c r="AI5682" s="5" t="s">
        <v>225</v>
      </c>
      <c r="AJ5682" s="8" t="s">
        <v>777</v>
      </c>
      <c r="AK5682" s="8" t="s">
        <v>114</v>
      </c>
    </row>
    <row r="5683" spans="1:37" hidden="1" x14ac:dyDescent="0.2">
      <c r="A5683" s="4">
        <v>3419</v>
      </c>
      <c r="B5683" s="4">
        <v>253</v>
      </c>
      <c r="C5683" s="5" t="s">
        <v>1773</v>
      </c>
      <c r="D5683" s="5" t="s">
        <v>1774</v>
      </c>
      <c r="E5683" s="4">
        <v>2013</v>
      </c>
      <c r="F5683" s="5" t="s">
        <v>752</v>
      </c>
      <c r="G5683" s="6">
        <v>0.11504912672921799</v>
      </c>
      <c r="L5683" s="5" t="s">
        <v>138</v>
      </c>
      <c r="M5683" s="5" t="s">
        <v>53</v>
      </c>
      <c r="N5683" s="5" t="s">
        <v>1788</v>
      </c>
      <c r="O5683" s="5" t="s">
        <v>1775</v>
      </c>
      <c r="P5683" s="5" t="s">
        <v>652</v>
      </c>
      <c r="Q5683" s="5" t="s">
        <v>1329</v>
      </c>
      <c r="S5683" s="5" t="s">
        <v>1797</v>
      </c>
      <c r="U5683" s="5" t="s">
        <v>1776</v>
      </c>
      <c r="V5683" s="7">
        <v>220</v>
      </c>
      <c r="W5683" s="7" t="s">
        <v>133</v>
      </c>
      <c r="X5683" s="5" t="s">
        <v>153</v>
      </c>
      <c r="Y5683" s="5" t="s">
        <v>152</v>
      </c>
      <c r="Z5683" s="5" t="s">
        <v>20</v>
      </c>
      <c r="AB5683" s="5" t="s">
        <v>105</v>
      </c>
      <c r="AC5683" s="5" t="s">
        <v>506</v>
      </c>
      <c r="AF5683" s="5" t="s">
        <v>1790</v>
      </c>
      <c r="AG5683" s="5" t="s">
        <v>1789</v>
      </c>
      <c r="AI5683" s="5" t="s">
        <v>225</v>
      </c>
      <c r="AJ5683" s="8" t="s">
        <v>777</v>
      </c>
      <c r="AK5683" s="8" t="s">
        <v>114</v>
      </c>
    </row>
    <row r="5684" spans="1:37" hidden="1" x14ac:dyDescent="0.2">
      <c r="A5684" s="4">
        <v>3419</v>
      </c>
      <c r="B5684" s="4">
        <v>254</v>
      </c>
      <c r="C5684" s="5" t="s">
        <v>1773</v>
      </c>
      <c r="D5684" s="5" t="s">
        <v>1774</v>
      </c>
      <c r="E5684" s="4">
        <v>2013</v>
      </c>
      <c r="F5684" s="5" t="s">
        <v>752</v>
      </c>
      <c r="G5684" s="6">
        <v>0.100665978214906</v>
      </c>
      <c r="L5684" s="5" t="s">
        <v>98</v>
      </c>
      <c r="M5684" s="5" t="s">
        <v>53</v>
      </c>
      <c r="N5684" s="5" t="s">
        <v>1788</v>
      </c>
      <c r="O5684" s="5" t="s">
        <v>1775</v>
      </c>
      <c r="P5684" s="5" t="s">
        <v>652</v>
      </c>
      <c r="Q5684" s="5" t="s">
        <v>1329</v>
      </c>
      <c r="S5684" s="5" t="s">
        <v>1797</v>
      </c>
      <c r="U5684" s="5" t="s">
        <v>1776</v>
      </c>
      <c r="V5684" s="7">
        <v>220</v>
      </c>
      <c r="W5684" s="7" t="s">
        <v>133</v>
      </c>
      <c r="X5684" s="5" t="s">
        <v>153</v>
      </c>
      <c r="Y5684" s="5" t="s">
        <v>152</v>
      </c>
      <c r="Z5684" s="5" t="s">
        <v>20</v>
      </c>
      <c r="AB5684" s="5" t="s">
        <v>105</v>
      </c>
      <c r="AC5684" s="5" t="s">
        <v>506</v>
      </c>
      <c r="AF5684" s="5" t="s">
        <v>1790</v>
      </c>
      <c r="AG5684" s="5" t="s">
        <v>1789</v>
      </c>
      <c r="AI5684" s="5" t="s">
        <v>225</v>
      </c>
      <c r="AJ5684" s="8" t="s">
        <v>777</v>
      </c>
      <c r="AK5684" s="8" t="s">
        <v>114</v>
      </c>
    </row>
    <row r="5685" spans="1:37" hidden="1" x14ac:dyDescent="0.2">
      <c r="A5685" s="4">
        <v>3419</v>
      </c>
      <c r="B5685" s="4">
        <v>255</v>
      </c>
      <c r="C5685" s="5" t="s">
        <v>1773</v>
      </c>
      <c r="D5685" s="5" t="s">
        <v>1774</v>
      </c>
      <c r="E5685" s="4">
        <v>2013</v>
      </c>
      <c r="F5685" s="5" t="s">
        <v>752</v>
      </c>
      <c r="G5685" s="6">
        <v>8.82569077543469E-2</v>
      </c>
      <c r="L5685" s="5" t="s">
        <v>324</v>
      </c>
      <c r="M5685" s="5" t="s">
        <v>53</v>
      </c>
      <c r="N5685" s="5" t="s">
        <v>1788</v>
      </c>
      <c r="O5685" s="5" t="s">
        <v>1775</v>
      </c>
      <c r="P5685" s="5" t="s">
        <v>652</v>
      </c>
      <c r="Q5685" s="5" t="s">
        <v>1329</v>
      </c>
      <c r="S5685" s="5" t="s">
        <v>1797</v>
      </c>
      <c r="U5685" s="5" t="s">
        <v>1776</v>
      </c>
      <c r="V5685" s="7">
        <v>220</v>
      </c>
      <c r="W5685" s="7" t="s">
        <v>133</v>
      </c>
      <c r="X5685" s="5" t="s">
        <v>153</v>
      </c>
      <c r="Y5685" s="5" t="s">
        <v>152</v>
      </c>
      <c r="Z5685" s="5" t="s">
        <v>20</v>
      </c>
      <c r="AB5685" s="5" t="s">
        <v>105</v>
      </c>
      <c r="AC5685" s="5" t="s">
        <v>506</v>
      </c>
      <c r="AF5685" s="5" t="s">
        <v>1790</v>
      </c>
      <c r="AG5685" s="5" t="s">
        <v>1789</v>
      </c>
      <c r="AI5685" s="5" t="s">
        <v>225</v>
      </c>
      <c r="AJ5685" s="8" t="s">
        <v>777</v>
      </c>
      <c r="AK5685" s="8" t="s">
        <v>114</v>
      </c>
    </row>
    <row r="5686" spans="1:37" hidden="1" x14ac:dyDescent="0.2">
      <c r="A5686" s="4">
        <v>3419</v>
      </c>
      <c r="B5686" s="4">
        <v>256</v>
      </c>
      <c r="C5686" s="5" t="s">
        <v>1773</v>
      </c>
      <c r="D5686" s="5" t="s">
        <v>1774</v>
      </c>
      <c r="E5686" s="4">
        <v>2013</v>
      </c>
      <c r="F5686" s="5" t="s">
        <v>752</v>
      </c>
      <c r="G5686" s="6">
        <v>7.7291633264469903E-2</v>
      </c>
      <c r="L5686" s="5" t="s">
        <v>325</v>
      </c>
      <c r="M5686" s="5" t="s">
        <v>53</v>
      </c>
      <c r="N5686" s="5" t="s">
        <v>1788</v>
      </c>
      <c r="O5686" s="5" t="s">
        <v>1775</v>
      </c>
      <c r="P5686" s="5" t="s">
        <v>652</v>
      </c>
      <c r="Q5686" s="5" t="s">
        <v>1329</v>
      </c>
      <c r="S5686" s="5" t="s">
        <v>1797</v>
      </c>
      <c r="U5686" s="5" t="s">
        <v>1776</v>
      </c>
      <c r="V5686" s="7">
        <v>220</v>
      </c>
      <c r="W5686" s="7" t="s">
        <v>133</v>
      </c>
      <c r="X5686" s="5" t="s">
        <v>153</v>
      </c>
      <c r="Y5686" s="5" t="s">
        <v>152</v>
      </c>
      <c r="Z5686" s="5" t="s">
        <v>20</v>
      </c>
      <c r="AB5686" s="5" t="s">
        <v>105</v>
      </c>
      <c r="AC5686" s="5" t="s">
        <v>506</v>
      </c>
      <c r="AF5686" s="5" t="s">
        <v>1790</v>
      </c>
      <c r="AG5686" s="5" t="s">
        <v>1789</v>
      </c>
      <c r="AI5686" s="5" t="s">
        <v>225</v>
      </c>
      <c r="AJ5686" s="8" t="s">
        <v>777</v>
      </c>
      <c r="AK5686" s="8" t="s">
        <v>114</v>
      </c>
    </row>
    <row r="5687" spans="1:37" hidden="1" x14ac:dyDescent="0.2">
      <c r="A5687" s="4">
        <v>3419</v>
      </c>
      <c r="B5687" s="4">
        <v>257</v>
      </c>
      <c r="C5687" s="5" t="s">
        <v>1773</v>
      </c>
      <c r="D5687" s="5" t="s">
        <v>1774</v>
      </c>
      <c r="E5687" s="4">
        <v>2013</v>
      </c>
      <c r="F5687" s="5" t="s">
        <v>752</v>
      </c>
      <c r="G5687" s="6">
        <v>6.7987505369218298E-2</v>
      </c>
      <c r="L5687" s="5" t="s">
        <v>101</v>
      </c>
      <c r="M5687" s="5" t="s">
        <v>53</v>
      </c>
      <c r="N5687" s="5" t="s">
        <v>1788</v>
      </c>
      <c r="O5687" s="5" t="s">
        <v>1775</v>
      </c>
      <c r="P5687" s="5" t="s">
        <v>652</v>
      </c>
      <c r="Q5687" s="5" t="s">
        <v>1329</v>
      </c>
      <c r="S5687" s="5" t="s">
        <v>1797</v>
      </c>
      <c r="U5687" s="5" t="s">
        <v>1776</v>
      </c>
      <c r="V5687" s="7">
        <v>220</v>
      </c>
      <c r="W5687" s="7" t="s">
        <v>133</v>
      </c>
      <c r="X5687" s="5" t="s">
        <v>153</v>
      </c>
      <c r="Y5687" s="5" t="s">
        <v>152</v>
      </c>
      <c r="Z5687" s="5" t="s">
        <v>20</v>
      </c>
      <c r="AB5687" s="5" t="s">
        <v>105</v>
      </c>
      <c r="AC5687" s="5" t="s">
        <v>506</v>
      </c>
      <c r="AF5687" s="5" t="s">
        <v>1790</v>
      </c>
      <c r="AG5687" s="5" t="s">
        <v>1789</v>
      </c>
      <c r="AI5687" s="5" t="s">
        <v>225</v>
      </c>
      <c r="AJ5687" s="8" t="s">
        <v>777</v>
      </c>
      <c r="AK5687" s="8" t="s">
        <v>114</v>
      </c>
    </row>
    <row r="5688" spans="1:37" hidden="1" x14ac:dyDescent="0.2">
      <c r="A5688" s="4">
        <v>3419</v>
      </c>
      <c r="B5688" s="4">
        <v>258</v>
      </c>
      <c r="C5688" s="5" t="s">
        <v>1773</v>
      </c>
      <c r="D5688" s="5" t="s">
        <v>1774</v>
      </c>
      <c r="E5688" s="4">
        <v>2013</v>
      </c>
      <c r="F5688" s="5" t="s">
        <v>752</v>
      </c>
      <c r="G5688" s="6">
        <v>6.1054527110902201E-2</v>
      </c>
      <c r="L5688" s="5" t="s">
        <v>1446</v>
      </c>
      <c r="M5688" s="5" t="s">
        <v>53</v>
      </c>
      <c r="N5688" s="5" t="s">
        <v>1788</v>
      </c>
      <c r="O5688" s="5" t="s">
        <v>1775</v>
      </c>
      <c r="P5688" s="5" t="s">
        <v>652</v>
      </c>
      <c r="Q5688" s="5" t="s">
        <v>1329</v>
      </c>
      <c r="S5688" s="5" t="s">
        <v>1797</v>
      </c>
      <c r="U5688" s="5" t="s">
        <v>1776</v>
      </c>
      <c r="V5688" s="7">
        <v>220</v>
      </c>
      <c r="W5688" s="7" t="s">
        <v>133</v>
      </c>
      <c r="X5688" s="5" t="s">
        <v>153</v>
      </c>
      <c r="Y5688" s="5" t="s">
        <v>152</v>
      </c>
      <c r="Z5688" s="5" t="s">
        <v>20</v>
      </c>
      <c r="AB5688" s="5" t="s">
        <v>105</v>
      </c>
      <c r="AC5688" s="5" t="s">
        <v>506</v>
      </c>
      <c r="AF5688" s="5" t="s">
        <v>1790</v>
      </c>
      <c r="AG5688" s="5" t="s">
        <v>1789</v>
      </c>
      <c r="AI5688" s="5" t="s">
        <v>225</v>
      </c>
      <c r="AJ5688" s="8" t="s">
        <v>777</v>
      </c>
      <c r="AK5688" s="8" t="s">
        <v>114</v>
      </c>
    </row>
    <row r="5689" spans="1:37" hidden="1" x14ac:dyDescent="0.2">
      <c r="A5689" s="4">
        <v>3419</v>
      </c>
      <c r="B5689" s="4">
        <v>259</v>
      </c>
      <c r="C5689" s="5" t="s">
        <v>1773</v>
      </c>
      <c r="D5689" s="5" t="s">
        <v>1774</v>
      </c>
      <c r="E5689" s="4">
        <v>2013</v>
      </c>
      <c r="F5689" s="5" t="s">
        <v>752</v>
      </c>
      <c r="G5689" s="6">
        <v>5.5517262471160303E-2</v>
      </c>
      <c r="L5689" s="5" t="s">
        <v>192</v>
      </c>
      <c r="M5689" s="5" t="s">
        <v>53</v>
      </c>
      <c r="N5689" s="5" t="s">
        <v>1788</v>
      </c>
      <c r="O5689" s="5" t="s">
        <v>1775</v>
      </c>
      <c r="P5689" s="5" t="s">
        <v>652</v>
      </c>
      <c r="Q5689" s="5" t="s">
        <v>1329</v>
      </c>
      <c r="S5689" s="5" t="s">
        <v>1797</v>
      </c>
      <c r="U5689" s="5" t="s">
        <v>1776</v>
      </c>
      <c r="V5689" s="7">
        <v>220</v>
      </c>
      <c r="W5689" s="7" t="s">
        <v>133</v>
      </c>
      <c r="X5689" s="5" t="s">
        <v>153</v>
      </c>
      <c r="Y5689" s="5" t="s">
        <v>152</v>
      </c>
      <c r="Z5689" s="5" t="s">
        <v>20</v>
      </c>
      <c r="AB5689" s="5" t="s">
        <v>105</v>
      </c>
      <c r="AC5689" s="5" t="s">
        <v>506</v>
      </c>
      <c r="AF5689" s="5" t="s">
        <v>1790</v>
      </c>
      <c r="AG5689" s="5" t="s">
        <v>1789</v>
      </c>
      <c r="AI5689" s="5" t="s">
        <v>225</v>
      </c>
      <c r="AJ5689" s="8" t="s">
        <v>777</v>
      </c>
      <c r="AK5689" s="8" t="s">
        <v>114</v>
      </c>
    </row>
    <row r="5690" spans="1:37" hidden="1" x14ac:dyDescent="0.2">
      <c r="A5690" s="4">
        <v>3419</v>
      </c>
      <c r="B5690" s="4">
        <v>260</v>
      </c>
      <c r="C5690" s="5" t="s">
        <v>1773</v>
      </c>
      <c r="D5690" s="5" t="s">
        <v>1774</v>
      </c>
      <c r="E5690" s="4">
        <v>2013</v>
      </c>
      <c r="F5690" s="5" t="s">
        <v>752</v>
      </c>
      <c r="G5690" s="6">
        <v>5.0357843638331297E-2</v>
      </c>
      <c r="L5690" s="5" t="s">
        <v>1447</v>
      </c>
      <c r="M5690" s="5" t="s">
        <v>53</v>
      </c>
      <c r="N5690" s="5" t="s">
        <v>1788</v>
      </c>
      <c r="O5690" s="5" t="s">
        <v>1775</v>
      </c>
      <c r="P5690" s="5" t="s">
        <v>652</v>
      </c>
      <c r="Q5690" s="5" t="s">
        <v>1329</v>
      </c>
      <c r="S5690" s="5" t="s">
        <v>1797</v>
      </c>
      <c r="U5690" s="5" t="s">
        <v>1776</v>
      </c>
      <c r="V5690" s="7">
        <v>220</v>
      </c>
      <c r="W5690" s="7" t="s">
        <v>133</v>
      </c>
      <c r="X5690" s="5" t="s">
        <v>153</v>
      </c>
      <c r="Y5690" s="5" t="s">
        <v>152</v>
      </c>
      <c r="Z5690" s="5" t="s">
        <v>20</v>
      </c>
      <c r="AB5690" s="5" t="s">
        <v>105</v>
      </c>
      <c r="AC5690" s="5" t="s">
        <v>506</v>
      </c>
      <c r="AF5690" s="5" t="s">
        <v>1790</v>
      </c>
      <c r="AG5690" s="5" t="s">
        <v>1789</v>
      </c>
      <c r="AI5690" s="5" t="s">
        <v>225</v>
      </c>
      <c r="AJ5690" s="8" t="s">
        <v>777</v>
      </c>
      <c r="AK5690" s="8" t="s">
        <v>114</v>
      </c>
    </row>
    <row r="5691" spans="1:37" hidden="1" x14ac:dyDescent="0.2">
      <c r="A5691" s="4">
        <v>3419</v>
      </c>
      <c r="B5691" s="4">
        <v>261</v>
      </c>
      <c r="C5691" s="5" t="s">
        <v>1773</v>
      </c>
      <c r="D5691" s="5" t="s">
        <v>1774</v>
      </c>
      <c r="E5691" s="4">
        <v>2013</v>
      </c>
      <c r="F5691" s="5" t="s">
        <v>752</v>
      </c>
      <c r="G5691" s="6">
        <v>4.4732664999175602E-2</v>
      </c>
      <c r="L5691" s="5" t="s">
        <v>1448</v>
      </c>
      <c r="M5691" s="5" t="s">
        <v>53</v>
      </c>
      <c r="N5691" s="5" t="s">
        <v>1788</v>
      </c>
      <c r="O5691" s="5" t="s">
        <v>1775</v>
      </c>
      <c r="P5691" s="5" t="s">
        <v>652</v>
      </c>
      <c r="Q5691" s="5" t="s">
        <v>1329</v>
      </c>
      <c r="S5691" s="5" t="s">
        <v>1797</v>
      </c>
      <c r="U5691" s="5" t="s">
        <v>1776</v>
      </c>
      <c r="V5691" s="7">
        <v>220</v>
      </c>
      <c r="W5691" s="7" t="s">
        <v>133</v>
      </c>
      <c r="X5691" s="5" t="s">
        <v>153</v>
      </c>
      <c r="Y5691" s="5" t="s">
        <v>152</v>
      </c>
      <c r="Z5691" s="5" t="s">
        <v>20</v>
      </c>
      <c r="AB5691" s="5" t="s">
        <v>105</v>
      </c>
      <c r="AC5691" s="5" t="s">
        <v>506</v>
      </c>
      <c r="AF5691" s="5" t="s">
        <v>1790</v>
      </c>
      <c r="AG5691" s="5" t="s">
        <v>1789</v>
      </c>
      <c r="AI5691" s="5" t="s">
        <v>225</v>
      </c>
      <c r="AJ5691" s="8" t="s">
        <v>777</v>
      </c>
      <c r="AK5691" s="8" t="s">
        <v>114</v>
      </c>
    </row>
    <row r="5692" spans="1:37" hidden="1" x14ac:dyDescent="0.2">
      <c r="A5692" s="4">
        <v>3419</v>
      </c>
      <c r="B5692" s="4">
        <v>262</v>
      </c>
      <c r="C5692" s="5" t="s">
        <v>1773</v>
      </c>
      <c r="D5692" s="5" t="s">
        <v>1774</v>
      </c>
      <c r="E5692" s="4">
        <v>2013</v>
      </c>
      <c r="F5692" s="5" t="s">
        <v>752</v>
      </c>
      <c r="G5692" s="6">
        <v>3.9408356602195903E-2</v>
      </c>
      <c r="L5692" s="5" t="s">
        <v>1449</v>
      </c>
      <c r="M5692" s="5" t="s">
        <v>53</v>
      </c>
      <c r="N5692" s="5" t="s">
        <v>1788</v>
      </c>
      <c r="O5692" s="5" t="s">
        <v>1775</v>
      </c>
      <c r="P5692" s="5" t="s">
        <v>652</v>
      </c>
      <c r="Q5692" s="5" t="s">
        <v>1329</v>
      </c>
      <c r="S5692" s="5" t="s">
        <v>1797</v>
      </c>
      <c r="U5692" s="5" t="s">
        <v>1776</v>
      </c>
      <c r="V5692" s="7">
        <v>220</v>
      </c>
      <c r="W5692" s="7" t="s">
        <v>133</v>
      </c>
      <c r="X5692" s="5" t="s">
        <v>153</v>
      </c>
      <c r="Y5692" s="5" t="s">
        <v>152</v>
      </c>
      <c r="Z5692" s="5" t="s">
        <v>20</v>
      </c>
      <c r="AB5692" s="5" t="s">
        <v>105</v>
      </c>
      <c r="AC5692" s="5" t="s">
        <v>506</v>
      </c>
      <c r="AF5692" s="5" t="s">
        <v>1790</v>
      </c>
      <c r="AG5692" s="5" t="s">
        <v>1789</v>
      </c>
      <c r="AI5692" s="5" t="s">
        <v>225</v>
      </c>
      <c r="AJ5692" s="8" t="s">
        <v>777</v>
      </c>
      <c r="AK5692" s="8" t="s">
        <v>114</v>
      </c>
    </row>
    <row r="5693" spans="1:37" hidden="1" x14ac:dyDescent="0.2">
      <c r="A5693" s="4">
        <v>3419</v>
      </c>
      <c r="B5693" s="4">
        <v>263</v>
      </c>
      <c r="C5693" s="5" t="s">
        <v>1773</v>
      </c>
      <c r="D5693" s="5" t="s">
        <v>1774</v>
      </c>
      <c r="E5693" s="4">
        <v>2013</v>
      </c>
      <c r="F5693" s="5" t="s">
        <v>752</v>
      </c>
      <c r="G5693" s="6">
        <v>3.5185706944502099E-2</v>
      </c>
      <c r="L5693" s="5" t="s">
        <v>1450</v>
      </c>
      <c r="M5693" s="5" t="s">
        <v>53</v>
      </c>
      <c r="N5693" s="5" t="s">
        <v>1788</v>
      </c>
      <c r="O5693" s="5" t="s">
        <v>1775</v>
      </c>
      <c r="P5693" s="5" t="s">
        <v>652</v>
      </c>
      <c r="Q5693" s="5" t="s">
        <v>1329</v>
      </c>
      <c r="S5693" s="5" t="s">
        <v>1797</v>
      </c>
      <c r="U5693" s="5" t="s">
        <v>1776</v>
      </c>
      <c r="V5693" s="7">
        <v>220</v>
      </c>
      <c r="W5693" s="7" t="s">
        <v>133</v>
      </c>
      <c r="X5693" s="5" t="s">
        <v>153</v>
      </c>
      <c r="Y5693" s="5" t="s">
        <v>152</v>
      </c>
      <c r="Z5693" s="5" t="s">
        <v>20</v>
      </c>
      <c r="AB5693" s="5" t="s">
        <v>105</v>
      </c>
      <c r="AC5693" s="5" t="s">
        <v>506</v>
      </c>
      <c r="AF5693" s="5" t="s">
        <v>1790</v>
      </c>
      <c r="AG5693" s="5" t="s">
        <v>1789</v>
      </c>
      <c r="AI5693" s="5" t="s">
        <v>225</v>
      </c>
      <c r="AJ5693" s="8" t="s">
        <v>777</v>
      </c>
      <c r="AK5693" s="8" t="s">
        <v>114</v>
      </c>
    </row>
    <row r="5694" spans="1:37" hidden="1" x14ac:dyDescent="0.2">
      <c r="A5694" s="4">
        <v>3419</v>
      </c>
      <c r="B5694" s="4">
        <v>264</v>
      </c>
      <c r="C5694" s="5" t="s">
        <v>1773</v>
      </c>
      <c r="D5694" s="5" t="s">
        <v>1774</v>
      </c>
      <c r="E5694" s="4">
        <v>2013</v>
      </c>
      <c r="F5694" s="5" t="s">
        <v>752</v>
      </c>
      <c r="G5694" s="6">
        <v>3.11105360419053E-2</v>
      </c>
      <c r="L5694" s="5" t="s">
        <v>547</v>
      </c>
      <c r="M5694" s="5" t="s">
        <v>53</v>
      </c>
      <c r="N5694" s="5" t="s">
        <v>1788</v>
      </c>
      <c r="O5694" s="5" t="s">
        <v>1775</v>
      </c>
      <c r="P5694" s="5" t="s">
        <v>652</v>
      </c>
      <c r="Q5694" s="5" t="s">
        <v>1329</v>
      </c>
      <c r="S5694" s="5" t="s">
        <v>1797</v>
      </c>
      <c r="U5694" s="5" t="s">
        <v>1776</v>
      </c>
      <c r="V5694" s="7">
        <v>220</v>
      </c>
      <c r="W5694" s="7" t="s">
        <v>133</v>
      </c>
      <c r="X5694" s="5" t="s">
        <v>153</v>
      </c>
      <c r="Y5694" s="5" t="s">
        <v>152</v>
      </c>
      <c r="Z5694" s="5" t="s">
        <v>20</v>
      </c>
      <c r="AB5694" s="5" t="s">
        <v>105</v>
      </c>
      <c r="AC5694" s="5" t="s">
        <v>506</v>
      </c>
      <c r="AF5694" s="5" t="s">
        <v>1790</v>
      </c>
      <c r="AG5694" s="5" t="s">
        <v>1789</v>
      </c>
      <c r="AI5694" s="5" t="s">
        <v>225</v>
      </c>
      <c r="AJ5694" s="8" t="s">
        <v>777</v>
      </c>
      <c r="AK5694" s="8" t="s">
        <v>114</v>
      </c>
    </row>
    <row r="5695" spans="1:37" hidden="1" x14ac:dyDescent="0.2">
      <c r="A5695" s="4">
        <v>3419</v>
      </c>
      <c r="B5695" s="4">
        <v>265</v>
      </c>
      <c r="C5695" s="5" t="s">
        <v>1773</v>
      </c>
      <c r="D5695" s="5" t="s">
        <v>1774</v>
      </c>
      <c r="E5695" s="4">
        <v>2013</v>
      </c>
      <c r="F5695" s="5" t="s">
        <v>752</v>
      </c>
      <c r="G5695" s="6">
        <v>2.64445265981481E-2</v>
      </c>
      <c r="L5695" s="5" t="s">
        <v>1451</v>
      </c>
      <c r="M5695" s="5" t="s">
        <v>53</v>
      </c>
      <c r="N5695" s="5" t="s">
        <v>1788</v>
      </c>
      <c r="O5695" s="5" t="s">
        <v>1775</v>
      </c>
      <c r="P5695" s="5" t="s">
        <v>652</v>
      </c>
      <c r="Q5695" s="5" t="s">
        <v>1329</v>
      </c>
      <c r="S5695" s="5" t="s">
        <v>1797</v>
      </c>
      <c r="U5695" s="5" t="s">
        <v>1776</v>
      </c>
      <c r="V5695" s="7">
        <v>220</v>
      </c>
      <c r="W5695" s="7" t="s">
        <v>133</v>
      </c>
      <c r="X5695" s="5" t="s">
        <v>153</v>
      </c>
      <c r="Y5695" s="5" t="s">
        <v>152</v>
      </c>
      <c r="Z5695" s="5" t="s">
        <v>20</v>
      </c>
      <c r="AB5695" s="5" t="s">
        <v>105</v>
      </c>
      <c r="AC5695" s="5" t="s">
        <v>506</v>
      </c>
      <c r="AF5695" s="5" t="s">
        <v>1790</v>
      </c>
      <c r="AG5695" s="5" t="s">
        <v>1789</v>
      </c>
      <c r="AI5695" s="5" t="s">
        <v>225</v>
      </c>
      <c r="AJ5695" s="8" t="s">
        <v>777</v>
      </c>
      <c r="AK5695" s="8" t="s">
        <v>114</v>
      </c>
    </row>
    <row r="5696" spans="1:37" hidden="1" x14ac:dyDescent="0.2">
      <c r="A5696" s="4">
        <v>3419</v>
      </c>
      <c r="B5696" s="4">
        <v>266</v>
      </c>
      <c r="C5696" s="5" t="s">
        <v>1773</v>
      </c>
      <c r="D5696" s="5" t="s">
        <v>1774</v>
      </c>
      <c r="E5696" s="4">
        <v>2013</v>
      </c>
      <c r="F5696" s="5" t="s">
        <v>752</v>
      </c>
      <c r="G5696" s="6">
        <v>2.14501453189784E-2</v>
      </c>
      <c r="L5696" s="5" t="s">
        <v>1452</v>
      </c>
      <c r="M5696" s="5" t="s">
        <v>53</v>
      </c>
      <c r="N5696" s="5" t="s">
        <v>1788</v>
      </c>
      <c r="O5696" s="5" t="s">
        <v>1775</v>
      </c>
      <c r="P5696" s="5" t="s">
        <v>652</v>
      </c>
      <c r="Q5696" s="5" t="s">
        <v>1329</v>
      </c>
      <c r="S5696" s="5" t="s">
        <v>1797</v>
      </c>
      <c r="U5696" s="5" t="s">
        <v>1776</v>
      </c>
      <c r="V5696" s="7">
        <v>220</v>
      </c>
      <c r="W5696" s="7" t="s">
        <v>133</v>
      </c>
      <c r="X5696" s="5" t="s">
        <v>153</v>
      </c>
      <c r="Y5696" s="5" t="s">
        <v>152</v>
      </c>
      <c r="Z5696" s="5" t="s">
        <v>20</v>
      </c>
      <c r="AB5696" s="5" t="s">
        <v>105</v>
      </c>
      <c r="AC5696" s="5" t="s">
        <v>506</v>
      </c>
      <c r="AF5696" s="5" t="s">
        <v>1790</v>
      </c>
      <c r="AG5696" s="5" t="s">
        <v>1789</v>
      </c>
      <c r="AI5696" s="5" t="s">
        <v>225</v>
      </c>
      <c r="AJ5696" s="8" t="s">
        <v>777</v>
      </c>
      <c r="AK5696" s="8" t="s">
        <v>114</v>
      </c>
    </row>
    <row r="5697" spans="1:37" hidden="1" x14ac:dyDescent="0.2">
      <c r="A5697" s="4">
        <v>3419</v>
      </c>
      <c r="B5697" s="4">
        <v>267</v>
      </c>
      <c r="C5697" s="5" t="s">
        <v>1773</v>
      </c>
      <c r="D5697" s="5" t="s">
        <v>1774</v>
      </c>
      <c r="E5697" s="4">
        <v>2013</v>
      </c>
      <c r="F5697" s="5" t="s">
        <v>752</v>
      </c>
      <c r="G5697" s="6">
        <v>1.6564146708038002E-2</v>
      </c>
      <c r="L5697" s="5" t="s">
        <v>1453</v>
      </c>
      <c r="M5697" s="5" t="s">
        <v>53</v>
      </c>
      <c r="N5697" s="5" t="s">
        <v>1788</v>
      </c>
      <c r="O5697" s="5" t="s">
        <v>1775</v>
      </c>
      <c r="P5697" s="5" t="s">
        <v>652</v>
      </c>
      <c r="Q5697" s="5" t="s">
        <v>1329</v>
      </c>
      <c r="S5697" s="5" t="s">
        <v>1797</v>
      </c>
      <c r="U5697" s="5" t="s">
        <v>1776</v>
      </c>
      <c r="V5697" s="7">
        <v>220</v>
      </c>
      <c r="W5697" s="7" t="s">
        <v>133</v>
      </c>
      <c r="X5697" s="5" t="s">
        <v>153</v>
      </c>
      <c r="Y5697" s="5" t="s">
        <v>152</v>
      </c>
      <c r="Z5697" s="5" t="s">
        <v>20</v>
      </c>
      <c r="AB5697" s="5" t="s">
        <v>105</v>
      </c>
      <c r="AC5697" s="5" t="s">
        <v>506</v>
      </c>
      <c r="AF5697" s="5" t="s">
        <v>1790</v>
      </c>
      <c r="AG5697" s="5" t="s">
        <v>1789</v>
      </c>
      <c r="AI5697" s="5" t="s">
        <v>225</v>
      </c>
      <c r="AJ5697" s="8" t="s">
        <v>777</v>
      </c>
      <c r="AK5697" s="8" t="s">
        <v>114</v>
      </c>
    </row>
    <row r="5698" spans="1:37" hidden="1" x14ac:dyDescent="0.2">
      <c r="A5698" s="4">
        <v>3419</v>
      </c>
      <c r="B5698" s="4">
        <v>268</v>
      </c>
      <c r="C5698" s="5" t="s">
        <v>1773</v>
      </c>
      <c r="D5698" s="5" t="s">
        <v>1774</v>
      </c>
      <c r="E5698" s="4">
        <v>2013</v>
      </c>
      <c r="F5698" s="5" t="s">
        <v>752</v>
      </c>
      <c r="G5698" s="6">
        <v>1.23085912300855E-2</v>
      </c>
      <c r="L5698" s="5" t="s">
        <v>1454</v>
      </c>
      <c r="M5698" s="5" t="s">
        <v>53</v>
      </c>
      <c r="N5698" s="5" t="s">
        <v>1788</v>
      </c>
      <c r="O5698" s="5" t="s">
        <v>1775</v>
      </c>
      <c r="P5698" s="5" t="s">
        <v>652</v>
      </c>
      <c r="Q5698" s="5" t="s">
        <v>1329</v>
      </c>
      <c r="S5698" s="5" t="s">
        <v>1797</v>
      </c>
      <c r="U5698" s="5" t="s">
        <v>1776</v>
      </c>
      <c r="V5698" s="7">
        <v>220</v>
      </c>
      <c r="W5698" s="7" t="s">
        <v>133</v>
      </c>
      <c r="X5698" s="5" t="s">
        <v>153</v>
      </c>
      <c r="Y5698" s="5" t="s">
        <v>152</v>
      </c>
      <c r="Z5698" s="5" t="s">
        <v>20</v>
      </c>
      <c r="AB5698" s="5" t="s">
        <v>105</v>
      </c>
      <c r="AC5698" s="5" t="s">
        <v>506</v>
      </c>
      <c r="AF5698" s="5" t="s">
        <v>1790</v>
      </c>
      <c r="AG5698" s="5" t="s">
        <v>1789</v>
      </c>
      <c r="AI5698" s="5" t="s">
        <v>225</v>
      </c>
      <c r="AJ5698" s="8" t="s">
        <v>777</v>
      </c>
      <c r="AK5698" s="8" t="s">
        <v>114</v>
      </c>
    </row>
    <row r="5699" spans="1:37" hidden="1" x14ac:dyDescent="0.2">
      <c r="A5699" s="4">
        <v>3419</v>
      </c>
      <c r="B5699" s="4">
        <v>269</v>
      </c>
      <c r="C5699" s="5" t="s">
        <v>1773</v>
      </c>
      <c r="D5699" s="5" t="s">
        <v>1774</v>
      </c>
      <c r="E5699" s="4">
        <v>2013</v>
      </c>
      <c r="F5699" s="5" t="s">
        <v>752</v>
      </c>
      <c r="G5699" s="6">
        <v>8.9940661544991602E-3</v>
      </c>
      <c r="L5699" s="5" t="s">
        <v>1461</v>
      </c>
      <c r="M5699" s="5" t="s">
        <v>53</v>
      </c>
      <c r="N5699" s="5" t="s">
        <v>1788</v>
      </c>
      <c r="O5699" s="5" t="s">
        <v>1775</v>
      </c>
      <c r="P5699" s="5" t="s">
        <v>652</v>
      </c>
      <c r="Q5699" s="5" t="s">
        <v>1329</v>
      </c>
      <c r="S5699" s="5" t="s">
        <v>1797</v>
      </c>
      <c r="U5699" s="5" t="s">
        <v>1776</v>
      </c>
      <c r="V5699" s="7">
        <v>220</v>
      </c>
      <c r="W5699" s="7" t="s">
        <v>133</v>
      </c>
      <c r="X5699" s="5" t="s">
        <v>153</v>
      </c>
      <c r="Y5699" s="5" t="s">
        <v>152</v>
      </c>
      <c r="Z5699" s="5" t="s">
        <v>20</v>
      </c>
      <c r="AB5699" s="5" t="s">
        <v>105</v>
      </c>
      <c r="AC5699" s="5" t="s">
        <v>506</v>
      </c>
      <c r="AF5699" s="5" t="s">
        <v>1790</v>
      </c>
      <c r="AG5699" s="5" t="s">
        <v>1789</v>
      </c>
      <c r="AI5699" s="5" t="s">
        <v>225</v>
      </c>
      <c r="AJ5699" s="8" t="s">
        <v>777</v>
      </c>
      <c r="AK5699" s="8" t="s">
        <v>114</v>
      </c>
    </row>
    <row r="5700" spans="1:37" hidden="1" x14ac:dyDescent="0.2">
      <c r="A5700" s="4">
        <v>3419</v>
      </c>
      <c r="B5700" s="4">
        <v>270</v>
      </c>
      <c r="C5700" s="5" t="s">
        <v>1773</v>
      </c>
      <c r="D5700" s="5" t="s">
        <v>1774</v>
      </c>
      <c r="E5700" s="4">
        <v>2013</v>
      </c>
      <c r="F5700" s="5" t="s">
        <v>752</v>
      </c>
      <c r="G5700" s="6">
        <v>6.7101498039854298E-3</v>
      </c>
      <c r="L5700" s="5" t="s">
        <v>1462</v>
      </c>
      <c r="M5700" s="5" t="s">
        <v>53</v>
      </c>
      <c r="N5700" s="5" t="s">
        <v>1788</v>
      </c>
      <c r="O5700" s="5" t="s">
        <v>1775</v>
      </c>
      <c r="P5700" s="5" t="s">
        <v>652</v>
      </c>
      <c r="Q5700" s="5" t="s">
        <v>1329</v>
      </c>
      <c r="S5700" s="5" t="s">
        <v>1797</v>
      </c>
      <c r="U5700" s="5" t="s">
        <v>1776</v>
      </c>
      <c r="V5700" s="7">
        <v>220</v>
      </c>
      <c r="W5700" s="7" t="s">
        <v>133</v>
      </c>
      <c r="X5700" s="5" t="s">
        <v>153</v>
      </c>
      <c r="Y5700" s="5" t="s">
        <v>152</v>
      </c>
      <c r="Z5700" s="5" t="s">
        <v>20</v>
      </c>
      <c r="AB5700" s="5" t="s">
        <v>105</v>
      </c>
      <c r="AC5700" s="5" t="s">
        <v>506</v>
      </c>
      <c r="AF5700" s="5" t="s">
        <v>1790</v>
      </c>
      <c r="AG5700" s="5" t="s">
        <v>1789</v>
      </c>
      <c r="AI5700" s="5" t="s">
        <v>225</v>
      </c>
      <c r="AJ5700" s="8" t="s">
        <v>777</v>
      </c>
      <c r="AK5700" s="8" t="s">
        <v>114</v>
      </c>
    </row>
    <row r="5701" spans="1:37" hidden="1" x14ac:dyDescent="0.2">
      <c r="A5701" s="4">
        <v>3419</v>
      </c>
      <c r="B5701" s="4">
        <v>271</v>
      </c>
      <c r="C5701" s="5" t="s">
        <v>1773</v>
      </c>
      <c r="D5701" s="5" t="s">
        <v>1774</v>
      </c>
      <c r="E5701" s="4">
        <v>2013</v>
      </c>
      <c r="F5701" s="5" t="s">
        <v>752</v>
      </c>
      <c r="G5701" s="6">
        <v>5.2850891857412199E-3</v>
      </c>
      <c r="L5701" s="5" t="s">
        <v>1463</v>
      </c>
      <c r="M5701" s="5" t="s">
        <v>53</v>
      </c>
      <c r="N5701" s="5" t="s">
        <v>1788</v>
      </c>
      <c r="O5701" s="5" t="s">
        <v>1775</v>
      </c>
      <c r="P5701" s="5" t="s">
        <v>652</v>
      </c>
      <c r="Q5701" s="5" t="s">
        <v>1329</v>
      </c>
      <c r="S5701" s="5" t="s">
        <v>1797</v>
      </c>
      <c r="U5701" s="5" t="s">
        <v>1776</v>
      </c>
      <c r="V5701" s="7">
        <v>220</v>
      </c>
      <c r="W5701" s="7" t="s">
        <v>133</v>
      </c>
      <c r="X5701" s="5" t="s">
        <v>153</v>
      </c>
      <c r="Y5701" s="5" t="s">
        <v>152</v>
      </c>
      <c r="Z5701" s="5" t="s">
        <v>20</v>
      </c>
      <c r="AB5701" s="5" t="s">
        <v>105</v>
      </c>
      <c r="AC5701" s="5" t="s">
        <v>506</v>
      </c>
      <c r="AF5701" s="5" t="s">
        <v>1790</v>
      </c>
      <c r="AG5701" s="5" t="s">
        <v>1789</v>
      </c>
      <c r="AI5701" s="5" t="s">
        <v>225</v>
      </c>
      <c r="AJ5701" s="8" t="s">
        <v>777</v>
      </c>
      <c r="AK5701" s="8" t="s">
        <v>114</v>
      </c>
    </row>
    <row r="5702" spans="1:37" hidden="1" x14ac:dyDescent="0.2">
      <c r="A5702" s="4">
        <v>3419</v>
      </c>
      <c r="B5702" s="4">
        <v>272</v>
      </c>
      <c r="C5702" s="5" t="s">
        <v>1773</v>
      </c>
      <c r="D5702" s="5" t="s">
        <v>1774</v>
      </c>
      <c r="E5702" s="4">
        <v>2013</v>
      </c>
      <c r="F5702" s="5" t="s">
        <v>752</v>
      </c>
      <c r="G5702" s="6">
        <v>4.2119852480486698E-3</v>
      </c>
      <c r="L5702" s="5" t="s">
        <v>1464</v>
      </c>
      <c r="M5702" s="5" t="s">
        <v>53</v>
      </c>
      <c r="N5702" s="5" t="s">
        <v>1788</v>
      </c>
      <c r="O5702" s="5" t="s">
        <v>1775</v>
      </c>
      <c r="P5702" s="5" t="s">
        <v>652</v>
      </c>
      <c r="Q5702" s="5" t="s">
        <v>1329</v>
      </c>
      <c r="S5702" s="5" t="s">
        <v>1797</v>
      </c>
      <c r="U5702" s="5" t="s">
        <v>1776</v>
      </c>
      <c r="V5702" s="7">
        <v>220</v>
      </c>
      <c r="W5702" s="7" t="s">
        <v>133</v>
      </c>
      <c r="X5702" s="5" t="s">
        <v>153</v>
      </c>
      <c r="Y5702" s="5" t="s">
        <v>152</v>
      </c>
      <c r="Z5702" s="5" t="s">
        <v>20</v>
      </c>
      <c r="AB5702" s="5" t="s">
        <v>105</v>
      </c>
      <c r="AC5702" s="5" t="s">
        <v>506</v>
      </c>
      <c r="AF5702" s="5" t="s">
        <v>1790</v>
      </c>
      <c r="AG5702" s="5" t="s">
        <v>1789</v>
      </c>
      <c r="AI5702" s="5" t="s">
        <v>225</v>
      </c>
      <c r="AJ5702" s="8" t="s">
        <v>777</v>
      </c>
      <c r="AK5702" s="8" t="s">
        <v>114</v>
      </c>
    </row>
    <row r="5703" spans="1:37" hidden="1" x14ac:dyDescent="0.2">
      <c r="A5703" s="4">
        <v>3419</v>
      </c>
      <c r="B5703" s="4">
        <v>273</v>
      </c>
      <c r="C5703" s="5" t="s">
        <v>1773</v>
      </c>
      <c r="D5703" s="5" t="s">
        <v>1774</v>
      </c>
      <c r="E5703" s="4">
        <v>2013</v>
      </c>
      <c r="F5703" s="5" t="s">
        <v>752</v>
      </c>
      <c r="G5703" s="6">
        <v>3.1090787457326301E-3</v>
      </c>
      <c r="L5703" s="5" t="s">
        <v>1465</v>
      </c>
      <c r="M5703" s="5" t="s">
        <v>53</v>
      </c>
      <c r="N5703" s="5" t="s">
        <v>1788</v>
      </c>
      <c r="O5703" s="5" t="s">
        <v>1775</v>
      </c>
      <c r="P5703" s="5" t="s">
        <v>652</v>
      </c>
      <c r="Q5703" s="5" t="s">
        <v>1329</v>
      </c>
      <c r="S5703" s="5" t="s">
        <v>1797</v>
      </c>
      <c r="U5703" s="5" t="s">
        <v>1776</v>
      </c>
      <c r="V5703" s="7">
        <v>220</v>
      </c>
      <c r="W5703" s="7" t="s">
        <v>133</v>
      </c>
      <c r="X5703" s="5" t="s">
        <v>153</v>
      </c>
      <c r="Y5703" s="5" t="s">
        <v>152</v>
      </c>
      <c r="Z5703" s="5" t="s">
        <v>20</v>
      </c>
      <c r="AB5703" s="5" t="s">
        <v>105</v>
      </c>
      <c r="AC5703" s="5" t="s">
        <v>506</v>
      </c>
      <c r="AF5703" s="5" t="s">
        <v>1790</v>
      </c>
      <c r="AG5703" s="5" t="s">
        <v>1789</v>
      </c>
      <c r="AI5703" s="5" t="s">
        <v>225</v>
      </c>
      <c r="AJ5703" s="8" t="s">
        <v>777</v>
      </c>
      <c r="AK5703" s="8" t="s">
        <v>114</v>
      </c>
    </row>
    <row r="5704" spans="1:37" hidden="1" x14ac:dyDescent="0.2">
      <c r="A5704" s="4">
        <v>3419</v>
      </c>
      <c r="B5704" s="4">
        <v>274</v>
      </c>
      <c r="C5704" s="5" t="s">
        <v>1773</v>
      </c>
      <c r="D5704" s="5" t="s">
        <v>1774</v>
      </c>
      <c r="E5704" s="4">
        <v>2013</v>
      </c>
      <c r="F5704" s="5" t="s">
        <v>752</v>
      </c>
      <c r="G5704" s="6">
        <v>2.1471402577088999E-3</v>
      </c>
      <c r="L5704" s="5" t="s">
        <v>1466</v>
      </c>
      <c r="M5704" s="5" t="s">
        <v>53</v>
      </c>
      <c r="N5704" s="5" t="s">
        <v>1788</v>
      </c>
      <c r="O5704" s="5" t="s">
        <v>1775</v>
      </c>
      <c r="P5704" s="5" t="s">
        <v>652</v>
      </c>
      <c r="Q5704" s="5" t="s">
        <v>1329</v>
      </c>
      <c r="S5704" s="5" t="s">
        <v>1797</v>
      </c>
      <c r="U5704" s="5" t="s">
        <v>1776</v>
      </c>
      <c r="V5704" s="7">
        <v>220</v>
      </c>
      <c r="W5704" s="7" t="s">
        <v>133</v>
      </c>
      <c r="X5704" s="5" t="s">
        <v>153</v>
      </c>
      <c r="Y5704" s="5" t="s">
        <v>152</v>
      </c>
      <c r="Z5704" s="5" t="s">
        <v>20</v>
      </c>
      <c r="AB5704" s="5" t="s">
        <v>105</v>
      </c>
      <c r="AC5704" s="5" t="s">
        <v>506</v>
      </c>
      <c r="AF5704" s="5" t="s">
        <v>1790</v>
      </c>
      <c r="AG5704" s="5" t="s">
        <v>1789</v>
      </c>
      <c r="AI5704" s="5" t="s">
        <v>225</v>
      </c>
      <c r="AJ5704" s="8" t="s">
        <v>777</v>
      </c>
      <c r="AK5704" s="8" t="s">
        <v>114</v>
      </c>
    </row>
    <row r="5705" spans="1:37" hidden="1" x14ac:dyDescent="0.2">
      <c r="A5705" s="4">
        <v>3419</v>
      </c>
      <c r="B5705" s="4">
        <v>275</v>
      </c>
      <c r="C5705" s="5" t="s">
        <v>1773</v>
      </c>
      <c r="D5705" s="5" t="s">
        <v>1774</v>
      </c>
      <c r="E5705" s="4">
        <v>2013</v>
      </c>
      <c r="F5705" s="5" t="s">
        <v>752</v>
      </c>
      <c r="G5705" s="6">
        <v>1.49885672652572E-3</v>
      </c>
      <c r="L5705" s="5" t="s">
        <v>1467</v>
      </c>
      <c r="M5705" s="5" t="s">
        <v>53</v>
      </c>
      <c r="N5705" s="5" t="s">
        <v>1788</v>
      </c>
      <c r="O5705" s="5" t="s">
        <v>1775</v>
      </c>
      <c r="P5705" s="5" t="s">
        <v>652</v>
      </c>
      <c r="Q5705" s="5" t="s">
        <v>1329</v>
      </c>
      <c r="S5705" s="5" t="s">
        <v>1797</v>
      </c>
      <c r="U5705" s="5" t="s">
        <v>1776</v>
      </c>
      <c r="V5705" s="7">
        <v>220</v>
      </c>
      <c r="W5705" s="7" t="s">
        <v>133</v>
      </c>
      <c r="X5705" s="5" t="s">
        <v>153</v>
      </c>
      <c r="Y5705" s="5" t="s">
        <v>152</v>
      </c>
      <c r="Z5705" s="5" t="s">
        <v>20</v>
      </c>
      <c r="AB5705" s="5" t="s">
        <v>105</v>
      </c>
      <c r="AC5705" s="5" t="s">
        <v>506</v>
      </c>
      <c r="AF5705" s="5" t="s">
        <v>1790</v>
      </c>
      <c r="AG5705" s="5" t="s">
        <v>1789</v>
      </c>
      <c r="AI5705" s="5" t="s">
        <v>225</v>
      </c>
      <c r="AJ5705" s="8" t="s">
        <v>777</v>
      </c>
      <c r="AK5705" s="8" t="s">
        <v>114</v>
      </c>
    </row>
    <row r="5706" spans="1:37" hidden="1" x14ac:dyDescent="0.2">
      <c r="A5706" s="4">
        <v>3419</v>
      </c>
      <c r="B5706" s="4">
        <v>276</v>
      </c>
      <c r="C5706" s="5" t="s">
        <v>1773</v>
      </c>
      <c r="D5706" s="5" t="s">
        <v>1774</v>
      </c>
      <c r="E5706" s="4">
        <v>2013</v>
      </c>
      <c r="F5706" s="5" t="s">
        <v>752</v>
      </c>
      <c r="G5706" s="6">
        <v>1.0313735857920799E-3</v>
      </c>
      <c r="L5706" s="5" t="s">
        <v>1468</v>
      </c>
      <c r="M5706" s="5" t="s">
        <v>53</v>
      </c>
      <c r="N5706" s="5" t="s">
        <v>1788</v>
      </c>
      <c r="O5706" s="5" t="s">
        <v>1775</v>
      </c>
      <c r="P5706" s="5" t="s">
        <v>652</v>
      </c>
      <c r="Q5706" s="5" t="s">
        <v>1329</v>
      </c>
      <c r="S5706" s="5" t="s">
        <v>1797</v>
      </c>
      <c r="U5706" s="5" t="s">
        <v>1776</v>
      </c>
      <c r="V5706" s="7">
        <v>220</v>
      </c>
      <c r="W5706" s="7" t="s">
        <v>133</v>
      </c>
      <c r="X5706" s="5" t="s">
        <v>153</v>
      </c>
      <c r="Y5706" s="5" t="s">
        <v>152</v>
      </c>
      <c r="Z5706" s="5" t="s">
        <v>20</v>
      </c>
      <c r="AB5706" s="5" t="s">
        <v>105</v>
      </c>
      <c r="AC5706" s="5" t="s">
        <v>506</v>
      </c>
      <c r="AF5706" s="5" t="s">
        <v>1790</v>
      </c>
      <c r="AG5706" s="5" t="s">
        <v>1789</v>
      </c>
      <c r="AI5706" s="5" t="s">
        <v>225</v>
      </c>
      <c r="AJ5706" s="8" t="s">
        <v>777</v>
      </c>
      <c r="AK5706" s="8" t="s">
        <v>114</v>
      </c>
    </row>
    <row r="5707" spans="1:37" hidden="1" x14ac:dyDescent="0.2">
      <c r="A5707" s="4">
        <v>3419</v>
      </c>
      <c r="B5707" s="4">
        <v>277</v>
      </c>
      <c r="C5707" s="5" t="s">
        <v>1773</v>
      </c>
      <c r="D5707" s="5" t="s">
        <v>1774</v>
      </c>
      <c r="E5707" s="4">
        <v>2013</v>
      </c>
      <c r="F5707" s="5" t="s">
        <v>752</v>
      </c>
      <c r="G5707" s="6">
        <v>5.6988384780698497E-4</v>
      </c>
      <c r="L5707" s="5" t="s">
        <v>1480</v>
      </c>
      <c r="M5707" s="5" t="s">
        <v>53</v>
      </c>
      <c r="N5707" s="5" t="s">
        <v>1788</v>
      </c>
      <c r="O5707" s="5" t="s">
        <v>1775</v>
      </c>
      <c r="P5707" s="5" t="s">
        <v>652</v>
      </c>
      <c r="Q5707" s="5" t="s">
        <v>1329</v>
      </c>
      <c r="S5707" s="5" t="s">
        <v>1797</v>
      </c>
      <c r="U5707" s="5" t="s">
        <v>1776</v>
      </c>
      <c r="V5707" s="7">
        <v>220</v>
      </c>
      <c r="W5707" s="7" t="s">
        <v>133</v>
      </c>
      <c r="X5707" s="5" t="s">
        <v>153</v>
      </c>
      <c r="Y5707" s="5" t="s">
        <v>152</v>
      </c>
      <c r="Z5707" s="5" t="s">
        <v>20</v>
      </c>
      <c r="AB5707" s="5" t="s">
        <v>105</v>
      </c>
      <c r="AC5707" s="5" t="s">
        <v>506</v>
      </c>
      <c r="AF5707" s="5" t="s">
        <v>1790</v>
      </c>
      <c r="AG5707" s="5" t="s">
        <v>1789</v>
      </c>
      <c r="AI5707" s="5" t="s">
        <v>225</v>
      </c>
      <c r="AJ5707" s="8" t="s">
        <v>777</v>
      </c>
      <c r="AK5707" s="8" t="s">
        <v>114</v>
      </c>
    </row>
    <row r="5708" spans="1:37" hidden="1" x14ac:dyDescent="0.2">
      <c r="A5708" s="4">
        <v>3419</v>
      </c>
      <c r="B5708" s="4">
        <v>278</v>
      </c>
      <c r="C5708" s="5" t="s">
        <v>1773</v>
      </c>
      <c r="D5708" s="5" t="s">
        <v>1774</v>
      </c>
      <c r="E5708" s="4">
        <v>2013</v>
      </c>
      <c r="F5708" s="5" t="s">
        <v>752</v>
      </c>
      <c r="G5708" s="6">
        <v>2.61241327370598E-5</v>
      </c>
      <c r="L5708" s="5" t="s">
        <v>1469</v>
      </c>
      <c r="M5708" s="5" t="s">
        <v>53</v>
      </c>
      <c r="N5708" s="5" t="s">
        <v>1788</v>
      </c>
      <c r="O5708" s="5" t="s">
        <v>1775</v>
      </c>
      <c r="P5708" s="5" t="s">
        <v>652</v>
      </c>
      <c r="Q5708" s="5" t="s">
        <v>1329</v>
      </c>
      <c r="S5708" s="5" t="s">
        <v>1797</v>
      </c>
      <c r="U5708" s="5" t="s">
        <v>1776</v>
      </c>
      <c r="V5708" s="7">
        <v>220</v>
      </c>
      <c r="W5708" s="7" t="s">
        <v>133</v>
      </c>
      <c r="X5708" s="5" t="s">
        <v>153</v>
      </c>
      <c r="Y5708" s="5" t="s">
        <v>152</v>
      </c>
      <c r="Z5708" s="5" t="s">
        <v>20</v>
      </c>
      <c r="AB5708" s="5" t="s">
        <v>105</v>
      </c>
      <c r="AC5708" s="5" t="s">
        <v>506</v>
      </c>
      <c r="AF5708" s="5" t="s">
        <v>1790</v>
      </c>
      <c r="AG5708" s="5" t="s">
        <v>1789</v>
      </c>
      <c r="AI5708" s="5" t="s">
        <v>225</v>
      </c>
      <c r="AJ5708" s="8" t="s">
        <v>777</v>
      </c>
      <c r="AK5708" s="8" t="s">
        <v>114</v>
      </c>
    </row>
    <row r="5709" spans="1:37" hidden="1" x14ac:dyDescent="0.2">
      <c r="A5709" s="4">
        <v>3419</v>
      </c>
      <c r="B5709" s="4">
        <v>279</v>
      </c>
      <c r="C5709" s="5" t="s">
        <v>1773</v>
      </c>
      <c r="D5709" s="5" t="s">
        <v>1774</v>
      </c>
      <c r="E5709" s="4">
        <v>2013</v>
      </c>
      <c r="F5709" s="5" t="s">
        <v>752</v>
      </c>
      <c r="G5709" s="6">
        <v>0</v>
      </c>
      <c r="L5709" s="5" t="s">
        <v>1470</v>
      </c>
      <c r="M5709" s="5" t="s">
        <v>53</v>
      </c>
      <c r="N5709" s="5" t="s">
        <v>1788</v>
      </c>
      <c r="O5709" s="5" t="s">
        <v>1775</v>
      </c>
      <c r="P5709" s="5" t="s">
        <v>652</v>
      </c>
      <c r="Q5709" s="5" t="s">
        <v>1329</v>
      </c>
      <c r="S5709" s="5" t="s">
        <v>1797</v>
      </c>
      <c r="U5709" s="5" t="s">
        <v>1776</v>
      </c>
      <c r="V5709" s="7">
        <v>220</v>
      </c>
      <c r="W5709" s="7" t="s">
        <v>133</v>
      </c>
      <c r="X5709" s="5" t="s">
        <v>153</v>
      </c>
      <c r="Y5709" s="5" t="s">
        <v>152</v>
      </c>
      <c r="Z5709" s="5" t="s">
        <v>20</v>
      </c>
      <c r="AB5709" s="5" t="s">
        <v>105</v>
      </c>
      <c r="AC5709" s="5" t="s">
        <v>506</v>
      </c>
      <c r="AF5709" s="5" t="s">
        <v>1790</v>
      </c>
      <c r="AG5709" s="5" t="s">
        <v>1789</v>
      </c>
      <c r="AI5709" s="5" t="s">
        <v>225</v>
      </c>
      <c r="AJ5709" s="8" t="s">
        <v>777</v>
      </c>
      <c r="AK5709" s="8" t="s">
        <v>114</v>
      </c>
    </row>
    <row r="5710" spans="1:37" hidden="1" x14ac:dyDescent="0.2">
      <c r="A5710" s="4">
        <v>3419</v>
      </c>
      <c r="B5710" s="4">
        <v>280</v>
      </c>
      <c r="C5710" s="5" t="s">
        <v>1773</v>
      </c>
      <c r="D5710" s="5" t="s">
        <v>1774</v>
      </c>
      <c r="E5710" s="4">
        <v>2013</v>
      </c>
      <c r="F5710" s="5" t="s">
        <v>752</v>
      </c>
      <c r="G5710" s="6">
        <v>0</v>
      </c>
      <c r="L5710" s="5" t="s">
        <v>1471</v>
      </c>
      <c r="M5710" s="5" t="s">
        <v>53</v>
      </c>
      <c r="N5710" s="5" t="s">
        <v>1788</v>
      </c>
      <c r="O5710" s="5" t="s">
        <v>1775</v>
      </c>
      <c r="P5710" s="5" t="s">
        <v>652</v>
      </c>
      <c r="Q5710" s="5" t="s">
        <v>1329</v>
      </c>
      <c r="S5710" s="5" t="s">
        <v>1797</v>
      </c>
      <c r="U5710" s="5" t="s">
        <v>1776</v>
      </c>
      <c r="V5710" s="7">
        <v>220</v>
      </c>
      <c r="W5710" s="7" t="s">
        <v>133</v>
      </c>
      <c r="X5710" s="5" t="s">
        <v>153</v>
      </c>
      <c r="Y5710" s="5" t="s">
        <v>152</v>
      </c>
      <c r="Z5710" s="5" t="s">
        <v>20</v>
      </c>
      <c r="AB5710" s="5" t="s">
        <v>105</v>
      </c>
      <c r="AC5710" s="5" t="s">
        <v>506</v>
      </c>
      <c r="AF5710" s="5" t="s">
        <v>1790</v>
      </c>
      <c r="AG5710" s="5" t="s">
        <v>1789</v>
      </c>
      <c r="AI5710" s="5" t="s">
        <v>225</v>
      </c>
      <c r="AJ5710" s="8" t="s">
        <v>777</v>
      </c>
      <c r="AK5710" s="8" t="s">
        <v>114</v>
      </c>
    </row>
    <row r="5711" spans="1:37" hidden="1" x14ac:dyDescent="0.2">
      <c r="A5711" s="4">
        <v>3419</v>
      </c>
      <c r="B5711" s="4">
        <v>281</v>
      </c>
      <c r="C5711" s="5" t="s">
        <v>1773</v>
      </c>
      <c r="D5711" s="5" t="s">
        <v>1774</v>
      </c>
      <c r="E5711" s="4">
        <v>2013</v>
      </c>
      <c r="F5711" s="5" t="s">
        <v>752</v>
      </c>
      <c r="G5711" s="6">
        <v>0</v>
      </c>
      <c r="L5711" s="5" t="s">
        <v>1472</v>
      </c>
      <c r="M5711" s="5" t="s">
        <v>53</v>
      </c>
      <c r="N5711" s="5" t="s">
        <v>1788</v>
      </c>
      <c r="O5711" s="5" t="s">
        <v>1775</v>
      </c>
      <c r="P5711" s="5" t="s">
        <v>652</v>
      </c>
      <c r="Q5711" s="5" t="s">
        <v>1329</v>
      </c>
      <c r="S5711" s="5" t="s">
        <v>1797</v>
      </c>
      <c r="U5711" s="5" t="s">
        <v>1776</v>
      </c>
      <c r="V5711" s="7">
        <v>220</v>
      </c>
      <c r="W5711" s="7" t="s">
        <v>133</v>
      </c>
      <c r="X5711" s="5" t="s">
        <v>153</v>
      </c>
      <c r="Y5711" s="5" t="s">
        <v>152</v>
      </c>
      <c r="Z5711" s="5" t="s">
        <v>20</v>
      </c>
      <c r="AB5711" s="5" t="s">
        <v>105</v>
      </c>
      <c r="AC5711" s="5" t="s">
        <v>506</v>
      </c>
      <c r="AF5711" s="5" t="s">
        <v>1790</v>
      </c>
      <c r="AG5711" s="5" t="s">
        <v>1789</v>
      </c>
      <c r="AI5711" s="5" t="s">
        <v>225</v>
      </c>
      <c r="AJ5711" s="8" t="s">
        <v>777</v>
      </c>
      <c r="AK5711" s="8" t="s">
        <v>114</v>
      </c>
    </row>
    <row r="5712" spans="1:37" hidden="1" x14ac:dyDescent="0.2">
      <c r="A5712" s="4">
        <v>3419</v>
      </c>
      <c r="B5712" s="4">
        <v>282</v>
      </c>
      <c r="C5712" s="5" t="s">
        <v>1773</v>
      </c>
      <c r="D5712" s="5" t="s">
        <v>1774</v>
      </c>
      <c r="E5712" s="4">
        <v>2013</v>
      </c>
      <c r="F5712" s="5" t="s">
        <v>752</v>
      </c>
      <c r="G5712" s="6">
        <v>0</v>
      </c>
      <c r="L5712" s="5" t="s">
        <v>1473</v>
      </c>
      <c r="M5712" s="5" t="s">
        <v>53</v>
      </c>
      <c r="N5712" s="5" t="s">
        <v>1788</v>
      </c>
      <c r="O5712" s="5" t="s">
        <v>1775</v>
      </c>
      <c r="P5712" s="5" t="s">
        <v>652</v>
      </c>
      <c r="Q5712" s="5" t="s">
        <v>1329</v>
      </c>
      <c r="S5712" s="5" t="s">
        <v>1797</v>
      </c>
      <c r="U5712" s="5" t="s">
        <v>1776</v>
      </c>
      <c r="V5712" s="7">
        <v>220</v>
      </c>
      <c r="W5712" s="7" t="s">
        <v>133</v>
      </c>
      <c r="X5712" s="5" t="s">
        <v>153</v>
      </c>
      <c r="Y5712" s="5" t="s">
        <v>152</v>
      </c>
      <c r="Z5712" s="5" t="s">
        <v>20</v>
      </c>
      <c r="AB5712" s="5" t="s">
        <v>105</v>
      </c>
      <c r="AC5712" s="5" t="s">
        <v>506</v>
      </c>
      <c r="AF5712" s="5" t="s">
        <v>1790</v>
      </c>
      <c r="AG5712" s="5" t="s">
        <v>1789</v>
      </c>
      <c r="AI5712" s="5" t="s">
        <v>225</v>
      </c>
      <c r="AJ5712" s="8" t="s">
        <v>777</v>
      </c>
      <c r="AK5712" s="8" t="s">
        <v>114</v>
      </c>
    </row>
    <row r="5713" spans="1:37" hidden="1" x14ac:dyDescent="0.2">
      <c r="A5713" s="4">
        <v>3419</v>
      </c>
      <c r="B5713" s="4">
        <v>283</v>
      </c>
      <c r="C5713" s="5" t="s">
        <v>1773</v>
      </c>
      <c r="D5713" s="5" t="s">
        <v>1774</v>
      </c>
      <c r="E5713" s="4">
        <v>2013</v>
      </c>
      <c r="F5713" s="5" t="s">
        <v>752</v>
      </c>
      <c r="G5713" s="6">
        <v>0</v>
      </c>
      <c r="L5713" s="5" t="s">
        <v>1474</v>
      </c>
      <c r="M5713" s="5" t="s">
        <v>53</v>
      </c>
      <c r="N5713" s="5" t="s">
        <v>1788</v>
      </c>
      <c r="O5713" s="5" t="s">
        <v>1775</v>
      </c>
      <c r="P5713" s="5" t="s">
        <v>652</v>
      </c>
      <c r="Q5713" s="5" t="s">
        <v>1329</v>
      </c>
      <c r="S5713" s="5" t="s">
        <v>1797</v>
      </c>
      <c r="U5713" s="5" t="s">
        <v>1776</v>
      </c>
      <c r="V5713" s="7">
        <v>220</v>
      </c>
      <c r="W5713" s="7" t="s">
        <v>133</v>
      </c>
      <c r="X5713" s="5" t="s">
        <v>153</v>
      </c>
      <c r="Y5713" s="5" t="s">
        <v>152</v>
      </c>
      <c r="Z5713" s="5" t="s">
        <v>20</v>
      </c>
      <c r="AB5713" s="5" t="s">
        <v>105</v>
      </c>
      <c r="AC5713" s="5" t="s">
        <v>506</v>
      </c>
      <c r="AF5713" s="5" t="s">
        <v>1790</v>
      </c>
      <c r="AG5713" s="5" t="s">
        <v>1789</v>
      </c>
      <c r="AI5713" s="5" t="s">
        <v>225</v>
      </c>
      <c r="AJ5713" s="8" t="s">
        <v>777</v>
      </c>
      <c r="AK5713" s="8" t="s">
        <v>114</v>
      </c>
    </row>
    <row r="5714" spans="1:37" hidden="1" x14ac:dyDescent="0.2">
      <c r="A5714" s="4">
        <v>3419</v>
      </c>
      <c r="B5714" s="4">
        <v>284</v>
      </c>
      <c r="C5714" s="5" t="s">
        <v>1773</v>
      </c>
      <c r="D5714" s="5" t="s">
        <v>1774</v>
      </c>
      <c r="E5714" s="4">
        <v>2013</v>
      </c>
      <c r="F5714" s="5" t="s">
        <v>752</v>
      </c>
      <c r="G5714" s="6">
        <v>0</v>
      </c>
      <c r="L5714" s="5" t="s">
        <v>1475</v>
      </c>
      <c r="M5714" s="5" t="s">
        <v>53</v>
      </c>
      <c r="N5714" s="5" t="s">
        <v>1788</v>
      </c>
      <c r="O5714" s="5" t="s">
        <v>1775</v>
      </c>
      <c r="P5714" s="5" t="s">
        <v>652</v>
      </c>
      <c r="Q5714" s="5" t="s">
        <v>1329</v>
      </c>
      <c r="S5714" s="5" t="s">
        <v>1797</v>
      </c>
      <c r="U5714" s="5" t="s">
        <v>1776</v>
      </c>
      <c r="V5714" s="7">
        <v>220</v>
      </c>
      <c r="W5714" s="7" t="s">
        <v>133</v>
      </c>
      <c r="X5714" s="5" t="s">
        <v>153</v>
      </c>
      <c r="Y5714" s="5" t="s">
        <v>152</v>
      </c>
      <c r="Z5714" s="5" t="s">
        <v>20</v>
      </c>
      <c r="AB5714" s="5" t="s">
        <v>105</v>
      </c>
      <c r="AC5714" s="5" t="s">
        <v>506</v>
      </c>
      <c r="AF5714" s="5" t="s">
        <v>1790</v>
      </c>
      <c r="AG5714" s="5" t="s">
        <v>1789</v>
      </c>
      <c r="AI5714" s="5" t="s">
        <v>225</v>
      </c>
      <c r="AJ5714" s="8" t="s">
        <v>777</v>
      </c>
      <c r="AK5714" s="8" t="s">
        <v>114</v>
      </c>
    </row>
    <row r="5715" spans="1:37" hidden="1" x14ac:dyDescent="0.2">
      <c r="A5715" s="4">
        <v>3419</v>
      </c>
      <c r="B5715" s="4">
        <v>285</v>
      </c>
      <c r="C5715" s="5" t="s">
        <v>1773</v>
      </c>
      <c r="D5715" s="5" t="s">
        <v>1774</v>
      </c>
      <c r="E5715" s="4">
        <v>2013</v>
      </c>
      <c r="F5715" s="5" t="s">
        <v>752</v>
      </c>
      <c r="G5715" s="6">
        <v>0</v>
      </c>
      <c r="L5715" s="5" t="s">
        <v>1476</v>
      </c>
      <c r="M5715" s="5" t="s">
        <v>53</v>
      </c>
      <c r="N5715" s="5" t="s">
        <v>1788</v>
      </c>
      <c r="O5715" s="5" t="s">
        <v>1775</v>
      </c>
      <c r="P5715" s="5" t="s">
        <v>652</v>
      </c>
      <c r="Q5715" s="5" t="s">
        <v>1329</v>
      </c>
      <c r="S5715" s="5" t="s">
        <v>1797</v>
      </c>
      <c r="U5715" s="5" t="s">
        <v>1776</v>
      </c>
      <c r="V5715" s="7">
        <v>220</v>
      </c>
      <c r="W5715" s="7" t="s">
        <v>133</v>
      </c>
      <c r="X5715" s="5" t="s">
        <v>153</v>
      </c>
      <c r="Y5715" s="5" t="s">
        <v>152</v>
      </c>
      <c r="Z5715" s="5" t="s">
        <v>20</v>
      </c>
      <c r="AB5715" s="5" t="s">
        <v>105</v>
      </c>
      <c r="AC5715" s="5" t="s">
        <v>506</v>
      </c>
      <c r="AF5715" s="5" t="s">
        <v>1790</v>
      </c>
      <c r="AG5715" s="5" t="s">
        <v>1789</v>
      </c>
      <c r="AI5715" s="5" t="s">
        <v>225</v>
      </c>
      <c r="AJ5715" s="8" t="s">
        <v>777</v>
      </c>
      <c r="AK5715" s="8" t="s">
        <v>114</v>
      </c>
    </row>
    <row r="5716" spans="1:37" hidden="1" x14ac:dyDescent="0.2">
      <c r="A5716" s="4">
        <v>3419</v>
      </c>
      <c r="B5716" s="4">
        <v>286</v>
      </c>
      <c r="C5716" s="5" t="s">
        <v>1773</v>
      </c>
      <c r="D5716" s="5" t="s">
        <v>1774</v>
      </c>
      <c r="E5716" s="4">
        <v>2013</v>
      </c>
      <c r="F5716" s="5" t="s">
        <v>752</v>
      </c>
      <c r="G5716" s="6">
        <v>0</v>
      </c>
      <c r="L5716" s="5" t="s">
        <v>1477</v>
      </c>
      <c r="M5716" s="5" t="s">
        <v>53</v>
      </c>
      <c r="N5716" s="5" t="s">
        <v>1788</v>
      </c>
      <c r="O5716" s="5" t="s">
        <v>1775</v>
      </c>
      <c r="P5716" s="5" t="s">
        <v>652</v>
      </c>
      <c r="Q5716" s="5" t="s">
        <v>1329</v>
      </c>
      <c r="S5716" s="5" t="s">
        <v>1797</v>
      </c>
      <c r="U5716" s="5" t="s">
        <v>1776</v>
      </c>
      <c r="V5716" s="7">
        <v>220</v>
      </c>
      <c r="W5716" s="7" t="s">
        <v>133</v>
      </c>
      <c r="X5716" s="5" t="s">
        <v>153</v>
      </c>
      <c r="Y5716" s="5" t="s">
        <v>152</v>
      </c>
      <c r="Z5716" s="5" t="s">
        <v>20</v>
      </c>
      <c r="AB5716" s="5" t="s">
        <v>105</v>
      </c>
      <c r="AC5716" s="5" t="s">
        <v>506</v>
      </c>
      <c r="AF5716" s="5" t="s">
        <v>1790</v>
      </c>
      <c r="AG5716" s="5" t="s">
        <v>1789</v>
      </c>
      <c r="AI5716" s="5" t="s">
        <v>225</v>
      </c>
      <c r="AJ5716" s="8" t="s">
        <v>777</v>
      </c>
      <c r="AK5716" s="8" t="s">
        <v>114</v>
      </c>
    </row>
    <row r="5717" spans="1:37" hidden="1" x14ac:dyDescent="0.2">
      <c r="A5717" s="4">
        <v>3419</v>
      </c>
      <c r="B5717" s="4">
        <v>287</v>
      </c>
      <c r="C5717" s="5" t="s">
        <v>1773</v>
      </c>
      <c r="D5717" s="5" t="s">
        <v>1774</v>
      </c>
      <c r="E5717" s="4">
        <v>2013</v>
      </c>
      <c r="F5717" s="5" t="s">
        <v>752</v>
      </c>
      <c r="G5717" s="6">
        <v>0</v>
      </c>
      <c r="L5717" s="5" t="s">
        <v>1478</v>
      </c>
      <c r="M5717" s="5" t="s">
        <v>53</v>
      </c>
      <c r="N5717" s="5" t="s">
        <v>1788</v>
      </c>
      <c r="O5717" s="5" t="s">
        <v>1775</v>
      </c>
      <c r="P5717" s="5" t="s">
        <v>652</v>
      </c>
      <c r="Q5717" s="5" t="s">
        <v>1329</v>
      </c>
      <c r="S5717" s="5" t="s">
        <v>1797</v>
      </c>
      <c r="U5717" s="5" t="s">
        <v>1776</v>
      </c>
      <c r="V5717" s="7">
        <v>220</v>
      </c>
      <c r="W5717" s="7" t="s">
        <v>133</v>
      </c>
      <c r="X5717" s="5" t="s">
        <v>153</v>
      </c>
      <c r="Y5717" s="5" t="s">
        <v>152</v>
      </c>
      <c r="Z5717" s="5" t="s">
        <v>20</v>
      </c>
      <c r="AB5717" s="5" t="s">
        <v>105</v>
      </c>
      <c r="AC5717" s="5" t="s">
        <v>506</v>
      </c>
      <c r="AF5717" s="5" t="s">
        <v>1790</v>
      </c>
      <c r="AG5717" s="5" t="s">
        <v>1789</v>
      </c>
      <c r="AI5717" s="5" t="s">
        <v>225</v>
      </c>
      <c r="AJ5717" s="8" t="s">
        <v>777</v>
      </c>
      <c r="AK5717" s="8" t="s">
        <v>114</v>
      </c>
    </row>
    <row r="5718" spans="1:37" hidden="1" x14ac:dyDescent="0.2">
      <c r="A5718" s="4">
        <v>3419</v>
      </c>
      <c r="B5718" s="4">
        <v>288</v>
      </c>
      <c r="C5718" s="5" t="s">
        <v>1773</v>
      </c>
      <c r="D5718" s="5" t="s">
        <v>1774</v>
      </c>
      <c r="E5718" s="4">
        <v>2013</v>
      </c>
      <c r="F5718" s="5" t="s">
        <v>752</v>
      </c>
      <c r="G5718" s="6">
        <v>0</v>
      </c>
      <c r="L5718" s="5" t="s">
        <v>1481</v>
      </c>
      <c r="M5718" s="5" t="s">
        <v>53</v>
      </c>
      <c r="N5718" s="5" t="s">
        <v>1788</v>
      </c>
      <c r="O5718" s="5" t="s">
        <v>1775</v>
      </c>
      <c r="P5718" s="5" t="s">
        <v>652</v>
      </c>
      <c r="Q5718" s="5" t="s">
        <v>1329</v>
      </c>
      <c r="S5718" s="5" t="s">
        <v>1797</v>
      </c>
      <c r="U5718" s="5" t="s">
        <v>1776</v>
      </c>
      <c r="V5718" s="7">
        <v>220</v>
      </c>
      <c r="W5718" s="7" t="s">
        <v>133</v>
      </c>
      <c r="X5718" s="5" t="s">
        <v>153</v>
      </c>
      <c r="Y5718" s="5" t="s">
        <v>152</v>
      </c>
      <c r="Z5718" s="5" t="s">
        <v>20</v>
      </c>
      <c r="AB5718" s="5" t="s">
        <v>105</v>
      </c>
      <c r="AC5718" s="5" t="s">
        <v>506</v>
      </c>
      <c r="AF5718" s="5" t="s">
        <v>1790</v>
      </c>
      <c r="AG5718" s="5" t="s">
        <v>1789</v>
      </c>
      <c r="AI5718" s="5" t="s">
        <v>225</v>
      </c>
      <c r="AJ5718" s="8" t="s">
        <v>777</v>
      </c>
      <c r="AK5718" s="8" t="s">
        <v>114</v>
      </c>
    </row>
    <row r="5719" spans="1:37" hidden="1" x14ac:dyDescent="0.2">
      <c r="A5719" s="4">
        <v>3419</v>
      </c>
      <c r="B5719" s="4">
        <v>289</v>
      </c>
      <c r="C5719" s="5" t="s">
        <v>1773</v>
      </c>
      <c r="D5719" s="5" t="s">
        <v>1774</v>
      </c>
      <c r="E5719" s="4">
        <v>2013</v>
      </c>
      <c r="F5719" s="5" t="s">
        <v>752</v>
      </c>
      <c r="G5719" s="6">
        <v>1</v>
      </c>
      <c r="L5719" s="5" t="s">
        <v>137</v>
      </c>
      <c r="M5719" s="5" t="s">
        <v>53</v>
      </c>
      <c r="N5719" s="5" t="s">
        <v>1792</v>
      </c>
      <c r="O5719" s="5" t="s">
        <v>1775</v>
      </c>
      <c r="P5719" s="5" t="s">
        <v>652</v>
      </c>
      <c r="Q5719" s="5" t="s">
        <v>1329</v>
      </c>
      <c r="S5719" s="5" t="s">
        <v>1797</v>
      </c>
      <c r="U5719" s="5" t="s">
        <v>1776</v>
      </c>
      <c r="V5719" s="7">
        <v>220</v>
      </c>
      <c r="W5719" s="7" t="s">
        <v>133</v>
      </c>
      <c r="X5719" s="5" t="s">
        <v>153</v>
      </c>
      <c r="Y5719" s="5" t="s">
        <v>152</v>
      </c>
      <c r="Z5719" s="5" t="s">
        <v>20</v>
      </c>
      <c r="AB5719" s="5" t="s">
        <v>105</v>
      </c>
      <c r="AC5719" s="5" t="s">
        <v>506</v>
      </c>
      <c r="AF5719" s="5" t="s">
        <v>1791</v>
      </c>
      <c r="AG5719" s="5" t="s">
        <v>1642</v>
      </c>
      <c r="AI5719" s="5" t="s">
        <v>225</v>
      </c>
      <c r="AJ5719" s="8" t="s">
        <v>777</v>
      </c>
      <c r="AK5719" s="8" t="s">
        <v>114</v>
      </c>
    </row>
    <row r="5720" spans="1:37" hidden="1" x14ac:dyDescent="0.2">
      <c r="A5720" s="4">
        <v>3419</v>
      </c>
      <c r="B5720" s="4">
        <v>290</v>
      </c>
      <c r="C5720" s="5" t="s">
        <v>1773</v>
      </c>
      <c r="D5720" s="5" t="s">
        <v>1774</v>
      </c>
      <c r="E5720" s="4">
        <v>2013</v>
      </c>
      <c r="F5720" s="5" t="s">
        <v>752</v>
      </c>
      <c r="G5720" s="6">
        <v>0.97183612948013898</v>
      </c>
      <c r="L5720" s="5" t="s">
        <v>102</v>
      </c>
      <c r="M5720" s="5" t="s">
        <v>53</v>
      </c>
      <c r="N5720" s="5" t="s">
        <v>1792</v>
      </c>
      <c r="O5720" s="5" t="s">
        <v>1775</v>
      </c>
      <c r="P5720" s="5" t="s">
        <v>652</v>
      </c>
      <c r="Q5720" s="5" t="s">
        <v>1329</v>
      </c>
      <c r="S5720" s="5" t="s">
        <v>1797</v>
      </c>
      <c r="U5720" s="5" t="s">
        <v>1776</v>
      </c>
      <c r="V5720" s="7">
        <v>220</v>
      </c>
      <c r="W5720" s="7" t="s">
        <v>133</v>
      </c>
      <c r="X5720" s="5" t="s">
        <v>153</v>
      </c>
      <c r="Y5720" s="5" t="s">
        <v>152</v>
      </c>
      <c r="Z5720" s="5" t="s">
        <v>20</v>
      </c>
      <c r="AB5720" s="5" t="s">
        <v>105</v>
      </c>
      <c r="AC5720" s="5" t="s">
        <v>506</v>
      </c>
      <c r="AF5720" s="5" t="s">
        <v>1791</v>
      </c>
      <c r="AG5720" s="5" t="s">
        <v>1642</v>
      </c>
      <c r="AI5720" s="5" t="s">
        <v>225</v>
      </c>
      <c r="AJ5720" s="8" t="s">
        <v>777</v>
      </c>
      <c r="AK5720" s="8" t="s">
        <v>114</v>
      </c>
    </row>
    <row r="5721" spans="1:37" hidden="1" x14ac:dyDescent="0.2">
      <c r="A5721" s="4">
        <v>3419</v>
      </c>
      <c r="B5721" s="4">
        <v>291</v>
      </c>
      <c r="C5721" s="5" t="s">
        <v>1773</v>
      </c>
      <c r="D5721" s="5" t="s">
        <v>1774</v>
      </c>
      <c r="E5721" s="4">
        <v>2013</v>
      </c>
      <c r="F5721" s="5" t="s">
        <v>752</v>
      </c>
      <c r="G5721" s="6">
        <v>0.93083459209021502</v>
      </c>
      <c r="L5721" s="5" t="s">
        <v>99</v>
      </c>
      <c r="M5721" s="5" t="s">
        <v>53</v>
      </c>
      <c r="N5721" s="5" t="s">
        <v>1792</v>
      </c>
      <c r="O5721" s="5" t="s">
        <v>1775</v>
      </c>
      <c r="P5721" s="5" t="s">
        <v>652</v>
      </c>
      <c r="Q5721" s="5" t="s">
        <v>1329</v>
      </c>
      <c r="S5721" s="5" t="s">
        <v>1797</v>
      </c>
      <c r="U5721" s="5" t="s">
        <v>1776</v>
      </c>
      <c r="V5721" s="7">
        <v>220</v>
      </c>
      <c r="W5721" s="7" t="s">
        <v>133</v>
      </c>
      <c r="X5721" s="5" t="s">
        <v>153</v>
      </c>
      <c r="Y5721" s="5" t="s">
        <v>152</v>
      </c>
      <c r="Z5721" s="5" t="s">
        <v>20</v>
      </c>
      <c r="AB5721" s="5" t="s">
        <v>105</v>
      </c>
      <c r="AC5721" s="5" t="s">
        <v>506</v>
      </c>
      <c r="AF5721" s="5" t="s">
        <v>1791</v>
      </c>
      <c r="AG5721" s="5" t="s">
        <v>1642</v>
      </c>
      <c r="AI5721" s="5" t="s">
        <v>225</v>
      </c>
      <c r="AJ5721" s="8" t="s">
        <v>777</v>
      </c>
      <c r="AK5721" s="8" t="s">
        <v>114</v>
      </c>
    </row>
    <row r="5722" spans="1:37" hidden="1" x14ac:dyDescent="0.2">
      <c r="A5722" s="4">
        <v>3419</v>
      </c>
      <c r="B5722" s="4">
        <v>292</v>
      </c>
      <c r="C5722" s="5" t="s">
        <v>1773</v>
      </c>
      <c r="D5722" s="5" t="s">
        <v>1774</v>
      </c>
      <c r="E5722" s="4">
        <v>2013</v>
      </c>
      <c r="F5722" s="5" t="s">
        <v>752</v>
      </c>
      <c r="G5722" s="6">
        <v>0.89290042687043403</v>
      </c>
      <c r="L5722" s="5" t="s">
        <v>845</v>
      </c>
      <c r="M5722" s="5" t="s">
        <v>53</v>
      </c>
      <c r="N5722" s="5" t="s">
        <v>1792</v>
      </c>
      <c r="O5722" s="5" t="s">
        <v>1775</v>
      </c>
      <c r="P5722" s="5" t="s">
        <v>652</v>
      </c>
      <c r="Q5722" s="5" t="s">
        <v>1329</v>
      </c>
      <c r="S5722" s="5" t="s">
        <v>1797</v>
      </c>
      <c r="U5722" s="5" t="s">
        <v>1776</v>
      </c>
      <c r="V5722" s="7">
        <v>220</v>
      </c>
      <c r="W5722" s="7" t="s">
        <v>133</v>
      </c>
      <c r="X5722" s="5" t="s">
        <v>153</v>
      </c>
      <c r="Y5722" s="5" t="s">
        <v>152</v>
      </c>
      <c r="Z5722" s="5" t="s">
        <v>20</v>
      </c>
      <c r="AB5722" s="5" t="s">
        <v>105</v>
      </c>
      <c r="AC5722" s="5" t="s">
        <v>506</v>
      </c>
      <c r="AF5722" s="5" t="s">
        <v>1791</v>
      </c>
      <c r="AG5722" s="5" t="s">
        <v>1642</v>
      </c>
      <c r="AI5722" s="5" t="s">
        <v>225</v>
      </c>
      <c r="AJ5722" s="8" t="s">
        <v>777</v>
      </c>
      <c r="AK5722" s="8" t="s">
        <v>114</v>
      </c>
    </row>
    <row r="5723" spans="1:37" hidden="1" x14ac:dyDescent="0.2">
      <c r="A5723" s="4">
        <v>3419</v>
      </c>
      <c r="B5723" s="4">
        <v>293</v>
      </c>
      <c r="C5723" s="5" t="s">
        <v>1773</v>
      </c>
      <c r="D5723" s="5" t="s">
        <v>1774</v>
      </c>
      <c r="E5723" s="4">
        <v>2013</v>
      </c>
      <c r="F5723" s="5" t="s">
        <v>752</v>
      </c>
      <c r="G5723" s="6">
        <v>0.86078753821308795</v>
      </c>
      <c r="L5723" s="5" t="s">
        <v>376</v>
      </c>
      <c r="M5723" s="5" t="s">
        <v>53</v>
      </c>
      <c r="N5723" s="5" t="s">
        <v>1792</v>
      </c>
      <c r="O5723" s="5" t="s">
        <v>1775</v>
      </c>
      <c r="P5723" s="5" t="s">
        <v>652</v>
      </c>
      <c r="Q5723" s="5" t="s">
        <v>1329</v>
      </c>
      <c r="S5723" s="5" t="s">
        <v>1797</v>
      </c>
      <c r="U5723" s="5" t="s">
        <v>1776</v>
      </c>
      <c r="V5723" s="7">
        <v>220</v>
      </c>
      <c r="W5723" s="7" t="s">
        <v>133</v>
      </c>
      <c r="X5723" s="5" t="s">
        <v>153</v>
      </c>
      <c r="Y5723" s="5" t="s">
        <v>152</v>
      </c>
      <c r="Z5723" s="5" t="s">
        <v>20</v>
      </c>
      <c r="AB5723" s="5" t="s">
        <v>105</v>
      </c>
      <c r="AC5723" s="5" t="s">
        <v>506</v>
      </c>
      <c r="AF5723" s="5" t="s">
        <v>1791</v>
      </c>
      <c r="AG5723" s="5" t="s">
        <v>1642</v>
      </c>
      <c r="AI5723" s="5" t="s">
        <v>225</v>
      </c>
      <c r="AJ5723" s="8" t="s">
        <v>777</v>
      </c>
      <c r="AK5723" s="8" t="s">
        <v>114</v>
      </c>
    </row>
    <row r="5724" spans="1:37" hidden="1" x14ac:dyDescent="0.2">
      <c r="A5724" s="4">
        <v>3419</v>
      </c>
      <c r="B5724" s="4">
        <v>294</v>
      </c>
      <c r="C5724" s="5" t="s">
        <v>1773</v>
      </c>
      <c r="D5724" s="5" t="s">
        <v>1774</v>
      </c>
      <c r="E5724" s="4">
        <v>2013</v>
      </c>
      <c r="F5724" s="5" t="s">
        <v>752</v>
      </c>
      <c r="G5724" s="6">
        <v>0.83799403687651697</v>
      </c>
      <c r="L5724" s="5" t="s">
        <v>259</v>
      </c>
      <c r="M5724" s="5" t="s">
        <v>53</v>
      </c>
      <c r="N5724" s="5" t="s">
        <v>1792</v>
      </c>
      <c r="O5724" s="5" t="s">
        <v>1775</v>
      </c>
      <c r="P5724" s="5" t="s">
        <v>652</v>
      </c>
      <c r="Q5724" s="5" t="s">
        <v>1329</v>
      </c>
      <c r="S5724" s="5" t="s">
        <v>1797</v>
      </c>
      <c r="U5724" s="5" t="s">
        <v>1776</v>
      </c>
      <c r="V5724" s="7">
        <v>220</v>
      </c>
      <c r="W5724" s="7" t="s">
        <v>133</v>
      </c>
      <c r="X5724" s="5" t="s">
        <v>153</v>
      </c>
      <c r="Y5724" s="5" t="s">
        <v>152</v>
      </c>
      <c r="Z5724" s="5" t="s">
        <v>20</v>
      </c>
      <c r="AB5724" s="5" t="s">
        <v>105</v>
      </c>
      <c r="AC5724" s="5" t="s">
        <v>506</v>
      </c>
      <c r="AF5724" s="5" t="s">
        <v>1791</v>
      </c>
      <c r="AG5724" s="5" t="s">
        <v>1642</v>
      </c>
      <c r="AI5724" s="5" t="s">
        <v>225</v>
      </c>
      <c r="AJ5724" s="8" t="s">
        <v>777</v>
      </c>
      <c r="AK5724" s="8" t="s">
        <v>114</v>
      </c>
    </row>
    <row r="5725" spans="1:37" hidden="1" x14ac:dyDescent="0.2">
      <c r="A5725" s="4">
        <v>3419</v>
      </c>
      <c r="B5725" s="4">
        <v>295</v>
      </c>
      <c r="C5725" s="5" t="s">
        <v>1773</v>
      </c>
      <c r="D5725" s="5" t="s">
        <v>1774</v>
      </c>
      <c r="E5725" s="4">
        <v>2013</v>
      </c>
      <c r="F5725" s="5" t="s">
        <v>752</v>
      </c>
      <c r="G5725" s="6">
        <v>0.82308383826147702</v>
      </c>
      <c r="L5725" s="5" t="s">
        <v>139</v>
      </c>
      <c r="M5725" s="5" t="s">
        <v>53</v>
      </c>
      <c r="N5725" s="5" t="s">
        <v>1792</v>
      </c>
      <c r="O5725" s="5" t="s">
        <v>1775</v>
      </c>
      <c r="P5725" s="5" t="s">
        <v>652</v>
      </c>
      <c r="Q5725" s="5" t="s">
        <v>1329</v>
      </c>
      <c r="S5725" s="5" t="s">
        <v>1797</v>
      </c>
      <c r="U5725" s="5" t="s">
        <v>1776</v>
      </c>
      <c r="V5725" s="7">
        <v>220</v>
      </c>
      <c r="W5725" s="7" t="s">
        <v>133</v>
      </c>
      <c r="X5725" s="5" t="s">
        <v>153</v>
      </c>
      <c r="Y5725" s="5" t="s">
        <v>152</v>
      </c>
      <c r="Z5725" s="5" t="s">
        <v>20</v>
      </c>
      <c r="AB5725" s="5" t="s">
        <v>105</v>
      </c>
      <c r="AC5725" s="5" t="s">
        <v>506</v>
      </c>
      <c r="AF5725" s="5" t="s">
        <v>1791</v>
      </c>
      <c r="AG5725" s="5" t="s">
        <v>1642</v>
      </c>
      <c r="AI5725" s="5" t="s">
        <v>225</v>
      </c>
      <c r="AJ5725" s="8" t="s">
        <v>777</v>
      </c>
      <c r="AK5725" s="8" t="s">
        <v>114</v>
      </c>
    </row>
    <row r="5726" spans="1:37" hidden="1" x14ac:dyDescent="0.2">
      <c r="A5726" s="4">
        <v>3419</v>
      </c>
      <c r="B5726" s="4">
        <v>296</v>
      </c>
      <c r="C5726" s="5" t="s">
        <v>1773</v>
      </c>
      <c r="D5726" s="5" t="s">
        <v>1774</v>
      </c>
      <c r="E5726" s="4">
        <v>2013</v>
      </c>
      <c r="F5726" s="5" t="s">
        <v>752</v>
      </c>
      <c r="G5726" s="6">
        <v>0.81166041326048899</v>
      </c>
      <c r="L5726" s="5" t="s">
        <v>499</v>
      </c>
      <c r="M5726" s="5" t="s">
        <v>53</v>
      </c>
      <c r="N5726" s="5" t="s">
        <v>1792</v>
      </c>
      <c r="O5726" s="5" t="s">
        <v>1775</v>
      </c>
      <c r="P5726" s="5" t="s">
        <v>652</v>
      </c>
      <c r="Q5726" s="5" t="s">
        <v>1329</v>
      </c>
      <c r="S5726" s="5" t="s">
        <v>1797</v>
      </c>
      <c r="U5726" s="5" t="s">
        <v>1776</v>
      </c>
      <c r="V5726" s="7">
        <v>220</v>
      </c>
      <c r="W5726" s="7" t="s">
        <v>133</v>
      </c>
      <c r="X5726" s="5" t="s">
        <v>153</v>
      </c>
      <c r="Y5726" s="5" t="s">
        <v>152</v>
      </c>
      <c r="Z5726" s="5" t="s">
        <v>20</v>
      </c>
      <c r="AB5726" s="5" t="s">
        <v>105</v>
      </c>
      <c r="AC5726" s="5" t="s">
        <v>506</v>
      </c>
      <c r="AF5726" s="5" t="s">
        <v>1791</v>
      </c>
      <c r="AG5726" s="5" t="s">
        <v>1642</v>
      </c>
      <c r="AI5726" s="5" t="s">
        <v>225</v>
      </c>
      <c r="AJ5726" s="8" t="s">
        <v>777</v>
      </c>
      <c r="AK5726" s="8" t="s">
        <v>114</v>
      </c>
    </row>
    <row r="5727" spans="1:37" hidden="1" x14ac:dyDescent="0.2">
      <c r="A5727" s="4">
        <v>3419</v>
      </c>
      <c r="B5727" s="4">
        <v>297</v>
      </c>
      <c r="C5727" s="5" t="s">
        <v>1773</v>
      </c>
      <c r="D5727" s="5" t="s">
        <v>1774</v>
      </c>
      <c r="E5727" s="4">
        <v>2013</v>
      </c>
      <c r="F5727" s="5" t="s">
        <v>752</v>
      </c>
      <c r="G5727" s="6">
        <v>0.80038903385155602</v>
      </c>
      <c r="L5727" s="5" t="s">
        <v>801</v>
      </c>
      <c r="M5727" s="5" t="s">
        <v>53</v>
      </c>
      <c r="N5727" s="5" t="s">
        <v>1792</v>
      </c>
      <c r="O5727" s="5" t="s">
        <v>1775</v>
      </c>
      <c r="P5727" s="5" t="s">
        <v>652</v>
      </c>
      <c r="Q5727" s="5" t="s">
        <v>1329</v>
      </c>
      <c r="S5727" s="5" t="s">
        <v>1797</v>
      </c>
      <c r="U5727" s="5" t="s">
        <v>1776</v>
      </c>
      <c r="V5727" s="7">
        <v>220</v>
      </c>
      <c r="W5727" s="7" t="s">
        <v>133</v>
      </c>
      <c r="X5727" s="5" t="s">
        <v>153</v>
      </c>
      <c r="Y5727" s="5" t="s">
        <v>152</v>
      </c>
      <c r="Z5727" s="5" t="s">
        <v>20</v>
      </c>
      <c r="AB5727" s="5" t="s">
        <v>105</v>
      </c>
      <c r="AC5727" s="5" t="s">
        <v>506</v>
      </c>
      <c r="AF5727" s="5" t="s">
        <v>1791</v>
      </c>
      <c r="AG5727" s="5" t="s">
        <v>1642</v>
      </c>
      <c r="AI5727" s="5" t="s">
        <v>225</v>
      </c>
      <c r="AJ5727" s="8" t="s">
        <v>777</v>
      </c>
      <c r="AK5727" s="8" t="s">
        <v>114</v>
      </c>
    </row>
    <row r="5728" spans="1:37" hidden="1" x14ac:dyDescent="0.2">
      <c r="A5728" s="4">
        <v>3419</v>
      </c>
      <c r="B5728" s="4">
        <v>298</v>
      </c>
      <c r="C5728" s="5" t="s">
        <v>1773</v>
      </c>
      <c r="D5728" s="5" t="s">
        <v>1774</v>
      </c>
      <c r="E5728" s="4">
        <v>2013</v>
      </c>
      <c r="F5728" s="5" t="s">
        <v>752</v>
      </c>
      <c r="G5728" s="6">
        <v>0.78890607868283902</v>
      </c>
      <c r="L5728" s="5" t="s">
        <v>796</v>
      </c>
      <c r="M5728" s="5" t="s">
        <v>53</v>
      </c>
      <c r="N5728" s="5" t="s">
        <v>1792</v>
      </c>
      <c r="O5728" s="5" t="s">
        <v>1775</v>
      </c>
      <c r="P5728" s="5" t="s">
        <v>652</v>
      </c>
      <c r="Q5728" s="5" t="s">
        <v>1329</v>
      </c>
      <c r="S5728" s="5" t="s">
        <v>1797</v>
      </c>
      <c r="U5728" s="5" t="s">
        <v>1776</v>
      </c>
      <c r="V5728" s="7">
        <v>220</v>
      </c>
      <c r="W5728" s="7" t="s">
        <v>133</v>
      </c>
      <c r="X5728" s="5" t="s">
        <v>153</v>
      </c>
      <c r="Y5728" s="5" t="s">
        <v>152</v>
      </c>
      <c r="Z5728" s="5" t="s">
        <v>20</v>
      </c>
      <c r="AB5728" s="5" t="s">
        <v>105</v>
      </c>
      <c r="AC5728" s="5" t="s">
        <v>506</v>
      </c>
      <c r="AF5728" s="5" t="s">
        <v>1791</v>
      </c>
      <c r="AG5728" s="5" t="s">
        <v>1642</v>
      </c>
      <c r="AI5728" s="5" t="s">
        <v>225</v>
      </c>
      <c r="AJ5728" s="8" t="s">
        <v>777</v>
      </c>
      <c r="AK5728" s="8" t="s">
        <v>114</v>
      </c>
    </row>
    <row r="5729" spans="1:37" hidden="1" x14ac:dyDescent="0.2">
      <c r="A5729" s="4">
        <v>3419</v>
      </c>
      <c r="B5729" s="4">
        <v>299</v>
      </c>
      <c r="C5729" s="5" t="s">
        <v>1773</v>
      </c>
      <c r="D5729" s="5" t="s">
        <v>1774</v>
      </c>
      <c r="E5729" s="4">
        <v>2013</v>
      </c>
      <c r="F5729" s="5" t="s">
        <v>752</v>
      </c>
      <c r="G5729" s="6">
        <v>0.77829356584908305</v>
      </c>
      <c r="L5729" s="5" t="s">
        <v>797</v>
      </c>
      <c r="M5729" s="5" t="s">
        <v>53</v>
      </c>
      <c r="N5729" s="5" t="s">
        <v>1792</v>
      </c>
      <c r="O5729" s="5" t="s">
        <v>1775</v>
      </c>
      <c r="P5729" s="5" t="s">
        <v>652</v>
      </c>
      <c r="Q5729" s="5" t="s">
        <v>1329</v>
      </c>
      <c r="S5729" s="5" t="s">
        <v>1797</v>
      </c>
      <c r="U5729" s="5" t="s">
        <v>1776</v>
      </c>
      <c r="V5729" s="7">
        <v>220</v>
      </c>
      <c r="W5729" s="7" t="s">
        <v>133</v>
      </c>
      <c r="X5729" s="5" t="s">
        <v>153</v>
      </c>
      <c r="Y5729" s="5" t="s">
        <v>152</v>
      </c>
      <c r="Z5729" s="5" t="s">
        <v>20</v>
      </c>
      <c r="AB5729" s="5" t="s">
        <v>105</v>
      </c>
      <c r="AC5729" s="5" t="s">
        <v>506</v>
      </c>
      <c r="AF5729" s="5" t="s">
        <v>1791</v>
      </c>
      <c r="AG5729" s="5" t="s">
        <v>1642</v>
      </c>
      <c r="AI5729" s="5" t="s">
        <v>225</v>
      </c>
      <c r="AJ5729" s="8" t="s">
        <v>777</v>
      </c>
      <c r="AK5729" s="8" t="s">
        <v>114</v>
      </c>
    </row>
    <row r="5730" spans="1:37" hidden="1" x14ac:dyDescent="0.2">
      <c r="A5730" s="4">
        <v>3419</v>
      </c>
      <c r="B5730" s="4">
        <v>300</v>
      </c>
      <c r="C5730" s="5" t="s">
        <v>1773</v>
      </c>
      <c r="D5730" s="5" t="s">
        <v>1774</v>
      </c>
      <c r="E5730" s="4">
        <v>2013</v>
      </c>
      <c r="F5730" s="5" t="s">
        <v>752</v>
      </c>
      <c r="G5730" s="6">
        <v>0.76995139960977199</v>
      </c>
      <c r="L5730" s="5" t="s">
        <v>100</v>
      </c>
      <c r="M5730" s="5" t="s">
        <v>53</v>
      </c>
      <c r="N5730" s="5" t="s">
        <v>1792</v>
      </c>
      <c r="O5730" s="5" t="s">
        <v>1775</v>
      </c>
      <c r="P5730" s="5" t="s">
        <v>652</v>
      </c>
      <c r="Q5730" s="5" t="s">
        <v>1329</v>
      </c>
      <c r="S5730" s="5" t="s">
        <v>1797</v>
      </c>
      <c r="U5730" s="5" t="s">
        <v>1776</v>
      </c>
      <c r="V5730" s="7">
        <v>220</v>
      </c>
      <c r="W5730" s="7" t="s">
        <v>133</v>
      </c>
      <c r="X5730" s="5" t="s">
        <v>153</v>
      </c>
      <c r="Y5730" s="5" t="s">
        <v>152</v>
      </c>
      <c r="Z5730" s="5" t="s">
        <v>20</v>
      </c>
      <c r="AB5730" s="5" t="s">
        <v>105</v>
      </c>
      <c r="AC5730" s="5" t="s">
        <v>506</v>
      </c>
      <c r="AF5730" s="5" t="s">
        <v>1791</v>
      </c>
      <c r="AG5730" s="5" t="s">
        <v>1642</v>
      </c>
      <c r="AI5730" s="5" t="s">
        <v>225</v>
      </c>
      <c r="AJ5730" s="8" t="s">
        <v>777</v>
      </c>
      <c r="AK5730" s="8" t="s">
        <v>114</v>
      </c>
    </row>
    <row r="5731" spans="1:37" hidden="1" x14ac:dyDescent="0.2">
      <c r="A5731" s="4">
        <v>3419</v>
      </c>
      <c r="B5731" s="4">
        <v>301</v>
      </c>
      <c r="C5731" s="5" t="s">
        <v>1773</v>
      </c>
      <c r="D5731" s="5" t="s">
        <v>1774</v>
      </c>
      <c r="E5731" s="4">
        <v>2013</v>
      </c>
      <c r="F5731" s="5" t="s">
        <v>752</v>
      </c>
      <c r="G5731" s="6">
        <v>0.76475872041940895</v>
      </c>
      <c r="L5731" s="5" t="s">
        <v>802</v>
      </c>
      <c r="M5731" s="5" t="s">
        <v>53</v>
      </c>
      <c r="N5731" s="5" t="s">
        <v>1792</v>
      </c>
      <c r="O5731" s="5" t="s">
        <v>1775</v>
      </c>
      <c r="P5731" s="5" t="s">
        <v>652</v>
      </c>
      <c r="Q5731" s="5" t="s">
        <v>1329</v>
      </c>
      <c r="S5731" s="5" t="s">
        <v>1797</v>
      </c>
      <c r="U5731" s="5" t="s">
        <v>1776</v>
      </c>
      <c r="V5731" s="7">
        <v>220</v>
      </c>
      <c r="W5731" s="7" t="s">
        <v>133</v>
      </c>
      <c r="X5731" s="5" t="s">
        <v>153</v>
      </c>
      <c r="Y5731" s="5" t="s">
        <v>152</v>
      </c>
      <c r="Z5731" s="5" t="s">
        <v>20</v>
      </c>
      <c r="AB5731" s="5" t="s">
        <v>105</v>
      </c>
      <c r="AC5731" s="5" t="s">
        <v>506</v>
      </c>
      <c r="AF5731" s="5" t="s">
        <v>1791</v>
      </c>
      <c r="AG5731" s="5" t="s">
        <v>1642</v>
      </c>
      <c r="AI5731" s="5" t="s">
        <v>225</v>
      </c>
      <c r="AJ5731" s="8" t="s">
        <v>777</v>
      </c>
      <c r="AK5731" s="8" t="s">
        <v>114</v>
      </c>
    </row>
    <row r="5732" spans="1:37" hidden="1" x14ac:dyDescent="0.2">
      <c r="A5732" s="4">
        <v>3419</v>
      </c>
      <c r="B5732" s="4">
        <v>302</v>
      </c>
      <c r="C5732" s="5" t="s">
        <v>1773</v>
      </c>
      <c r="D5732" s="5" t="s">
        <v>1774</v>
      </c>
      <c r="E5732" s="4">
        <v>2013</v>
      </c>
      <c r="F5732" s="5" t="s">
        <v>752</v>
      </c>
      <c r="G5732" s="6">
        <v>0.76250702425782901</v>
      </c>
      <c r="L5732" s="5" t="s">
        <v>798</v>
      </c>
      <c r="M5732" s="5" t="s">
        <v>53</v>
      </c>
      <c r="N5732" s="5" t="s">
        <v>1792</v>
      </c>
      <c r="O5732" s="5" t="s">
        <v>1775</v>
      </c>
      <c r="P5732" s="5" t="s">
        <v>652</v>
      </c>
      <c r="Q5732" s="5" t="s">
        <v>1329</v>
      </c>
      <c r="S5732" s="5" t="s">
        <v>1797</v>
      </c>
      <c r="U5732" s="5" t="s">
        <v>1776</v>
      </c>
      <c r="V5732" s="7">
        <v>220</v>
      </c>
      <c r="W5732" s="7" t="s">
        <v>133</v>
      </c>
      <c r="X5732" s="5" t="s">
        <v>153</v>
      </c>
      <c r="Y5732" s="5" t="s">
        <v>152</v>
      </c>
      <c r="Z5732" s="5" t="s">
        <v>20</v>
      </c>
      <c r="AB5732" s="5" t="s">
        <v>105</v>
      </c>
      <c r="AC5732" s="5" t="s">
        <v>506</v>
      </c>
      <c r="AF5732" s="5" t="s">
        <v>1791</v>
      </c>
      <c r="AG5732" s="5" t="s">
        <v>1642</v>
      </c>
      <c r="AI5732" s="5" t="s">
        <v>225</v>
      </c>
      <c r="AJ5732" s="8" t="s">
        <v>777</v>
      </c>
      <c r="AK5732" s="8" t="s">
        <v>114</v>
      </c>
    </row>
    <row r="5733" spans="1:37" hidden="1" x14ac:dyDescent="0.2">
      <c r="A5733" s="4">
        <v>3419</v>
      </c>
      <c r="B5733" s="4">
        <v>303</v>
      </c>
      <c r="C5733" s="5" t="s">
        <v>1773</v>
      </c>
      <c r="D5733" s="5" t="s">
        <v>1774</v>
      </c>
      <c r="E5733" s="4">
        <v>2013</v>
      </c>
      <c r="F5733" s="5" t="s">
        <v>752</v>
      </c>
      <c r="G5733" s="6">
        <v>0.76274543134674</v>
      </c>
      <c r="L5733" s="5" t="s">
        <v>494</v>
      </c>
      <c r="M5733" s="5" t="s">
        <v>53</v>
      </c>
      <c r="N5733" s="5" t="s">
        <v>1792</v>
      </c>
      <c r="O5733" s="5" t="s">
        <v>1775</v>
      </c>
      <c r="P5733" s="5" t="s">
        <v>652</v>
      </c>
      <c r="Q5733" s="5" t="s">
        <v>1329</v>
      </c>
      <c r="S5733" s="5" t="s">
        <v>1797</v>
      </c>
      <c r="U5733" s="5" t="s">
        <v>1776</v>
      </c>
      <c r="V5733" s="7">
        <v>220</v>
      </c>
      <c r="W5733" s="7" t="s">
        <v>133</v>
      </c>
      <c r="X5733" s="5" t="s">
        <v>153</v>
      </c>
      <c r="Y5733" s="5" t="s">
        <v>152</v>
      </c>
      <c r="Z5733" s="5" t="s">
        <v>20</v>
      </c>
      <c r="AB5733" s="5" t="s">
        <v>105</v>
      </c>
      <c r="AC5733" s="5" t="s">
        <v>506</v>
      </c>
      <c r="AF5733" s="5" t="s">
        <v>1791</v>
      </c>
      <c r="AG5733" s="5" t="s">
        <v>1642</v>
      </c>
      <c r="AI5733" s="5" t="s">
        <v>225</v>
      </c>
      <c r="AJ5733" s="8" t="s">
        <v>777</v>
      </c>
      <c r="AK5733" s="8" t="s">
        <v>114</v>
      </c>
    </row>
    <row r="5734" spans="1:37" hidden="1" x14ac:dyDescent="0.2">
      <c r="A5734" s="4">
        <v>3419</v>
      </c>
      <c r="B5734" s="4">
        <v>304</v>
      </c>
      <c r="C5734" s="5" t="s">
        <v>1773</v>
      </c>
      <c r="D5734" s="5" t="s">
        <v>1774</v>
      </c>
      <c r="E5734" s="4">
        <v>2013</v>
      </c>
      <c r="F5734" s="5" t="s">
        <v>752</v>
      </c>
      <c r="G5734" s="6">
        <v>0.76479130841741305</v>
      </c>
      <c r="L5734" s="5" t="s">
        <v>799</v>
      </c>
      <c r="M5734" s="5" t="s">
        <v>53</v>
      </c>
      <c r="N5734" s="5" t="s">
        <v>1792</v>
      </c>
      <c r="O5734" s="5" t="s">
        <v>1775</v>
      </c>
      <c r="P5734" s="5" t="s">
        <v>652</v>
      </c>
      <c r="Q5734" s="5" t="s">
        <v>1329</v>
      </c>
      <c r="S5734" s="5" t="s">
        <v>1797</v>
      </c>
      <c r="U5734" s="5" t="s">
        <v>1776</v>
      </c>
      <c r="V5734" s="7">
        <v>220</v>
      </c>
      <c r="W5734" s="7" t="s">
        <v>133</v>
      </c>
      <c r="X5734" s="5" t="s">
        <v>153</v>
      </c>
      <c r="Y5734" s="5" t="s">
        <v>152</v>
      </c>
      <c r="Z5734" s="5" t="s">
        <v>20</v>
      </c>
      <c r="AB5734" s="5" t="s">
        <v>105</v>
      </c>
      <c r="AC5734" s="5" t="s">
        <v>506</v>
      </c>
      <c r="AF5734" s="5" t="s">
        <v>1791</v>
      </c>
      <c r="AG5734" s="5" t="s">
        <v>1642</v>
      </c>
      <c r="AI5734" s="5" t="s">
        <v>225</v>
      </c>
      <c r="AJ5734" s="8" t="s">
        <v>777</v>
      </c>
      <c r="AK5734" s="8" t="s">
        <v>114</v>
      </c>
    </row>
    <row r="5735" spans="1:37" hidden="1" x14ac:dyDescent="0.2">
      <c r="A5735" s="4">
        <v>3419</v>
      </c>
      <c r="B5735" s="4">
        <v>305</v>
      </c>
      <c r="C5735" s="5" t="s">
        <v>1773</v>
      </c>
      <c r="D5735" s="5" t="s">
        <v>1774</v>
      </c>
      <c r="E5735" s="4">
        <v>2013</v>
      </c>
      <c r="F5735" s="5" t="s">
        <v>752</v>
      </c>
      <c r="G5735" s="6">
        <v>0.76763727337337495</v>
      </c>
      <c r="L5735" s="5" t="s">
        <v>846</v>
      </c>
      <c r="M5735" s="5" t="s">
        <v>53</v>
      </c>
      <c r="N5735" s="5" t="s">
        <v>1792</v>
      </c>
      <c r="O5735" s="5" t="s">
        <v>1775</v>
      </c>
      <c r="P5735" s="5" t="s">
        <v>652</v>
      </c>
      <c r="Q5735" s="5" t="s">
        <v>1329</v>
      </c>
      <c r="S5735" s="5" t="s">
        <v>1797</v>
      </c>
      <c r="U5735" s="5" t="s">
        <v>1776</v>
      </c>
      <c r="V5735" s="7">
        <v>220</v>
      </c>
      <c r="W5735" s="7" t="s">
        <v>133</v>
      </c>
      <c r="X5735" s="5" t="s">
        <v>153</v>
      </c>
      <c r="Y5735" s="5" t="s">
        <v>152</v>
      </c>
      <c r="Z5735" s="5" t="s">
        <v>20</v>
      </c>
      <c r="AB5735" s="5" t="s">
        <v>105</v>
      </c>
      <c r="AC5735" s="5" t="s">
        <v>506</v>
      </c>
      <c r="AF5735" s="5" t="s">
        <v>1791</v>
      </c>
      <c r="AG5735" s="5" t="s">
        <v>1642</v>
      </c>
      <c r="AI5735" s="5" t="s">
        <v>225</v>
      </c>
      <c r="AJ5735" s="8" t="s">
        <v>777</v>
      </c>
      <c r="AK5735" s="8" t="s">
        <v>114</v>
      </c>
    </row>
    <row r="5736" spans="1:37" hidden="1" x14ac:dyDescent="0.2">
      <c r="A5736" s="4">
        <v>3419</v>
      </c>
      <c r="B5736" s="4">
        <v>306</v>
      </c>
      <c r="C5736" s="5" t="s">
        <v>1773</v>
      </c>
      <c r="D5736" s="5" t="s">
        <v>1774</v>
      </c>
      <c r="E5736" s="4">
        <v>2013</v>
      </c>
      <c r="F5736" s="5" t="s">
        <v>752</v>
      </c>
      <c r="G5736" s="6">
        <v>0.77001880266760803</v>
      </c>
      <c r="L5736" s="5" t="s">
        <v>847</v>
      </c>
      <c r="M5736" s="5" t="s">
        <v>53</v>
      </c>
      <c r="N5736" s="5" t="s">
        <v>1792</v>
      </c>
      <c r="O5736" s="5" t="s">
        <v>1775</v>
      </c>
      <c r="P5736" s="5" t="s">
        <v>652</v>
      </c>
      <c r="Q5736" s="5" t="s">
        <v>1329</v>
      </c>
      <c r="S5736" s="5" t="s">
        <v>1797</v>
      </c>
      <c r="U5736" s="5" t="s">
        <v>1776</v>
      </c>
      <c r="V5736" s="7">
        <v>220</v>
      </c>
      <c r="W5736" s="7" t="s">
        <v>133</v>
      </c>
      <c r="X5736" s="5" t="s">
        <v>153</v>
      </c>
      <c r="Y5736" s="5" t="s">
        <v>152</v>
      </c>
      <c r="Z5736" s="5" t="s">
        <v>20</v>
      </c>
      <c r="AB5736" s="5" t="s">
        <v>105</v>
      </c>
      <c r="AC5736" s="5" t="s">
        <v>506</v>
      </c>
      <c r="AF5736" s="5" t="s">
        <v>1791</v>
      </c>
      <c r="AG5736" s="5" t="s">
        <v>1642</v>
      </c>
      <c r="AI5736" s="5" t="s">
        <v>225</v>
      </c>
      <c r="AJ5736" s="8" t="s">
        <v>777</v>
      </c>
      <c r="AK5736" s="8" t="s">
        <v>114</v>
      </c>
    </row>
    <row r="5737" spans="1:37" hidden="1" x14ac:dyDescent="0.2">
      <c r="A5737" s="4">
        <v>3419</v>
      </c>
      <c r="B5737" s="4">
        <v>307</v>
      </c>
      <c r="C5737" s="5" t="s">
        <v>1773</v>
      </c>
      <c r="D5737" s="5" t="s">
        <v>1774</v>
      </c>
      <c r="E5737" s="4">
        <v>2013</v>
      </c>
      <c r="F5737" s="5" t="s">
        <v>752</v>
      </c>
      <c r="G5737" s="6">
        <v>0.76935488534169005</v>
      </c>
      <c r="L5737" s="5" t="s">
        <v>377</v>
      </c>
      <c r="M5737" s="5" t="s">
        <v>53</v>
      </c>
      <c r="N5737" s="5" t="s">
        <v>1792</v>
      </c>
      <c r="O5737" s="5" t="s">
        <v>1775</v>
      </c>
      <c r="P5737" s="5" t="s">
        <v>652</v>
      </c>
      <c r="Q5737" s="5" t="s">
        <v>1329</v>
      </c>
      <c r="S5737" s="5" t="s">
        <v>1797</v>
      </c>
      <c r="U5737" s="5" t="s">
        <v>1776</v>
      </c>
      <c r="V5737" s="7">
        <v>220</v>
      </c>
      <c r="W5737" s="7" t="s">
        <v>133</v>
      </c>
      <c r="X5737" s="5" t="s">
        <v>153</v>
      </c>
      <c r="Y5737" s="5" t="s">
        <v>152</v>
      </c>
      <c r="Z5737" s="5" t="s">
        <v>20</v>
      </c>
      <c r="AB5737" s="5" t="s">
        <v>105</v>
      </c>
      <c r="AC5737" s="5" t="s">
        <v>506</v>
      </c>
      <c r="AF5737" s="5" t="s">
        <v>1791</v>
      </c>
      <c r="AG5737" s="5" t="s">
        <v>1642</v>
      </c>
      <c r="AI5737" s="5" t="s">
        <v>225</v>
      </c>
      <c r="AJ5737" s="8" t="s">
        <v>777</v>
      </c>
      <c r="AK5737" s="8" t="s">
        <v>114</v>
      </c>
    </row>
    <row r="5738" spans="1:37" hidden="1" x14ac:dyDescent="0.2">
      <c r="A5738" s="4">
        <v>3419</v>
      </c>
      <c r="B5738" s="4">
        <v>308</v>
      </c>
      <c r="C5738" s="5" t="s">
        <v>1773</v>
      </c>
      <c r="D5738" s="5" t="s">
        <v>1774</v>
      </c>
      <c r="E5738" s="4">
        <v>2013</v>
      </c>
      <c r="F5738" s="5" t="s">
        <v>752</v>
      </c>
      <c r="G5738" s="6">
        <v>0.76113449666449295</v>
      </c>
      <c r="L5738" s="5" t="s">
        <v>496</v>
      </c>
      <c r="M5738" s="5" t="s">
        <v>53</v>
      </c>
      <c r="N5738" s="5" t="s">
        <v>1792</v>
      </c>
      <c r="O5738" s="5" t="s">
        <v>1775</v>
      </c>
      <c r="P5738" s="5" t="s">
        <v>652</v>
      </c>
      <c r="Q5738" s="5" t="s">
        <v>1329</v>
      </c>
      <c r="S5738" s="5" t="s">
        <v>1797</v>
      </c>
      <c r="U5738" s="5" t="s">
        <v>1776</v>
      </c>
      <c r="V5738" s="7">
        <v>220</v>
      </c>
      <c r="W5738" s="7" t="s">
        <v>133</v>
      </c>
      <c r="X5738" s="5" t="s">
        <v>153</v>
      </c>
      <c r="Y5738" s="5" t="s">
        <v>152</v>
      </c>
      <c r="Z5738" s="5" t="s">
        <v>20</v>
      </c>
      <c r="AB5738" s="5" t="s">
        <v>105</v>
      </c>
      <c r="AC5738" s="5" t="s">
        <v>506</v>
      </c>
      <c r="AF5738" s="5" t="s">
        <v>1791</v>
      </c>
      <c r="AG5738" s="5" t="s">
        <v>1642</v>
      </c>
      <c r="AI5738" s="5" t="s">
        <v>225</v>
      </c>
      <c r="AJ5738" s="8" t="s">
        <v>777</v>
      </c>
      <c r="AK5738" s="8" t="s">
        <v>114</v>
      </c>
    </row>
    <row r="5739" spans="1:37" hidden="1" x14ac:dyDescent="0.2">
      <c r="A5739" s="4">
        <v>3419</v>
      </c>
      <c r="B5739" s="4">
        <v>309</v>
      </c>
      <c r="C5739" s="5" t="s">
        <v>1773</v>
      </c>
      <c r="D5739" s="5" t="s">
        <v>1774</v>
      </c>
      <c r="E5739" s="4">
        <v>2013</v>
      </c>
      <c r="F5739" s="5" t="s">
        <v>752</v>
      </c>
      <c r="G5739" s="6">
        <v>0.740762687272011</v>
      </c>
      <c r="L5739" s="5" t="s">
        <v>355</v>
      </c>
      <c r="M5739" s="5" t="s">
        <v>53</v>
      </c>
      <c r="N5739" s="5" t="s">
        <v>1792</v>
      </c>
      <c r="O5739" s="5" t="s">
        <v>1775</v>
      </c>
      <c r="P5739" s="5" t="s">
        <v>652</v>
      </c>
      <c r="Q5739" s="5" t="s">
        <v>1329</v>
      </c>
      <c r="S5739" s="5" t="s">
        <v>1797</v>
      </c>
      <c r="U5739" s="5" t="s">
        <v>1776</v>
      </c>
      <c r="V5739" s="7">
        <v>220</v>
      </c>
      <c r="W5739" s="7" t="s">
        <v>133</v>
      </c>
      <c r="X5739" s="5" t="s">
        <v>153</v>
      </c>
      <c r="Y5739" s="5" t="s">
        <v>152</v>
      </c>
      <c r="Z5739" s="5" t="s">
        <v>20</v>
      </c>
      <c r="AB5739" s="5" t="s">
        <v>105</v>
      </c>
      <c r="AC5739" s="5" t="s">
        <v>506</v>
      </c>
      <c r="AF5739" s="5" t="s">
        <v>1791</v>
      </c>
      <c r="AG5739" s="5" t="s">
        <v>1642</v>
      </c>
      <c r="AI5739" s="5" t="s">
        <v>225</v>
      </c>
      <c r="AJ5739" s="8" t="s">
        <v>777</v>
      </c>
      <c r="AK5739" s="8" t="s">
        <v>114</v>
      </c>
    </row>
    <row r="5740" spans="1:37" hidden="1" x14ac:dyDescent="0.2">
      <c r="A5740" s="4">
        <v>3419</v>
      </c>
      <c r="B5740" s="4">
        <v>310</v>
      </c>
      <c r="C5740" s="5" t="s">
        <v>1773</v>
      </c>
      <c r="D5740" s="5" t="s">
        <v>1774</v>
      </c>
      <c r="E5740" s="4">
        <v>2013</v>
      </c>
      <c r="F5740" s="5" t="s">
        <v>752</v>
      </c>
      <c r="G5740" s="6">
        <v>0.70483211268809298</v>
      </c>
      <c r="L5740" s="5" t="s">
        <v>848</v>
      </c>
      <c r="M5740" s="5" t="s">
        <v>53</v>
      </c>
      <c r="N5740" s="5" t="s">
        <v>1792</v>
      </c>
      <c r="O5740" s="5" t="s">
        <v>1775</v>
      </c>
      <c r="P5740" s="5" t="s">
        <v>652</v>
      </c>
      <c r="Q5740" s="5" t="s">
        <v>1329</v>
      </c>
      <c r="S5740" s="5" t="s">
        <v>1797</v>
      </c>
      <c r="U5740" s="5" t="s">
        <v>1776</v>
      </c>
      <c r="V5740" s="7">
        <v>220</v>
      </c>
      <c r="W5740" s="7" t="s">
        <v>133</v>
      </c>
      <c r="X5740" s="5" t="s">
        <v>153</v>
      </c>
      <c r="Y5740" s="5" t="s">
        <v>152</v>
      </c>
      <c r="Z5740" s="5" t="s">
        <v>20</v>
      </c>
      <c r="AB5740" s="5" t="s">
        <v>105</v>
      </c>
      <c r="AC5740" s="5" t="s">
        <v>506</v>
      </c>
      <c r="AF5740" s="5" t="s">
        <v>1791</v>
      </c>
      <c r="AG5740" s="5" t="s">
        <v>1642</v>
      </c>
      <c r="AI5740" s="5" t="s">
        <v>225</v>
      </c>
      <c r="AJ5740" s="8" t="s">
        <v>777</v>
      </c>
      <c r="AK5740" s="8" t="s">
        <v>114</v>
      </c>
    </row>
    <row r="5741" spans="1:37" hidden="1" x14ac:dyDescent="0.2">
      <c r="A5741" s="4">
        <v>3419</v>
      </c>
      <c r="B5741" s="4">
        <v>311</v>
      </c>
      <c r="C5741" s="5" t="s">
        <v>1773</v>
      </c>
      <c r="D5741" s="5" t="s">
        <v>1774</v>
      </c>
      <c r="E5741" s="4">
        <v>2013</v>
      </c>
      <c r="F5741" s="5" t="s">
        <v>752</v>
      </c>
      <c r="G5741" s="6">
        <v>0.65396889969139704</v>
      </c>
      <c r="L5741" s="5" t="s">
        <v>258</v>
      </c>
      <c r="M5741" s="5" t="s">
        <v>53</v>
      </c>
      <c r="N5741" s="5" t="s">
        <v>1792</v>
      </c>
      <c r="O5741" s="5" t="s">
        <v>1775</v>
      </c>
      <c r="P5741" s="5" t="s">
        <v>652</v>
      </c>
      <c r="Q5741" s="5" t="s">
        <v>1329</v>
      </c>
      <c r="S5741" s="5" t="s">
        <v>1797</v>
      </c>
      <c r="U5741" s="5" t="s">
        <v>1776</v>
      </c>
      <c r="V5741" s="7">
        <v>220</v>
      </c>
      <c r="W5741" s="7" t="s">
        <v>133</v>
      </c>
      <c r="X5741" s="5" t="s">
        <v>153</v>
      </c>
      <c r="Y5741" s="5" t="s">
        <v>152</v>
      </c>
      <c r="Z5741" s="5" t="s">
        <v>20</v>
      </c>
      <c r="AB5741" s="5" t="s">
        <v>105</v>
      </c>
      <c r="AC5741" s="5" t="s">
        <v>506</v>
      </c>
      <c r="AF5741" s="5" t="s">
        <v>1791</v>
      </c>
      <c r="AG5741" s="5" t="s">
        <v>1642</v>
      </c>
      <c r="AI5741" s="5" t="s">
        <v>225</v>
      </c>
      <c r="AJ5741" s="8" t="s">
        <v>777</v>
      </c>
      <c r="AK5741" s="8" t="s">
        <v>114</v>
      </c>
    </row>
    <row r="5742" spans="1:37" hidden="1" x14ac:dyDescent="0.2">
      <c r="A5742" s="4">
        <v>3419</v>
      </c>
      <c r="B5742" s="4">
        <v>312</v>
      </c>
      <c r="C5742" s="5" t="s">
        <v>1773</v>
      </c>
      <c r="D5742" s="5" t="s">
        <v>1774</v>
      </c>
      <c r="E5742" s="4">
        <v>2013</v>
      </c>
      <c r="F5742" s="5" t="s">
        <v>752</v>
      </c>
      <c r="G5742" s="6">
        <v>0.59288671397757098</v>
      </c>
      <c r="L5742" s="5" t="s">
        <v>1442</v>
      </c>
      <c r="M5742" s="5" t="s">
        <v>53</v>
      </c>
      <c r="N5742" s="5" t="s">
        <v>1792</v>
      </c>
      <c r="O5742" s="5" t="s">
        <v>1775</v>
      </c>
      <c r="P5742" s="5" t="s">
        <v>652</v>
      </c>
      <c r="Q5742" s="5" t="s">
        <v>1329</v>
      </c>
      <c r="S5742" s="5" t="s">
        <v>1797</v>
      </c>
      <c r="U5742" s="5" t="s">
        <v>1776</v>
      </c>
      <c r="V5742" s="7">
        <v>220</v>
      </c>
      <c r="W5742" s="7" t="s">
        <v>133</v>
      </c>
      <c r="X5742" s="5" t="s">
        <v>153</v>
      </c>
      <c r="Y5742" s="5" t="s">
        <v>152</v>
      </c>
      <c r="Z5742" s="5" t="s">
        <v>20</v>
      </c>
      <c r="AB5742" s="5" t="s">
        <v>105</v>
      </c>
      <c r="AC5742" s="5" t="s">
        <v>506</v>
      </c>
      <c r="AF5742" s="5" t="s">
        <v>1791</v>
      </c>
      <c r="AG5742" s="5" t="s">
        <v>1642</v>
      </c>
      <c r="AI5742" s="5" t="s">
        <v>225</v>
      </c>
      <c r="AJ5742" s="8" t="s">
        <v>777</v>
      </c>
      <c r="AK5742" s="8" t="s">
        <v>114</v>
      </c>
    </row>
    <row r="5743" spans="1:37" hidden="1" x14ac:dyDescent="0.2">
      <c r="A5743" s="4">
        <v>3419</v>
      </c>
      <c r="B5743" s="4">
        <v>313</v>
      </c>
      <c r="C5743" s="5" t="s">
        <v>1773</v>
      </c>
      <c r="D5743" s="5" t="s">
        <v>1774</v>
      </c>
      <c r="E5743" s="4">
        <v>2013</v>
      </c>
      <c r="F5743" s="5" t="s">
        <v>752</v>
      </c>
      <c r="G5743" s="6">
        <v>0.53006786431769104</v>
      </c>
      <c r="L5743" s="5" t="s">
        <v>1443</v>
      </c>
      <c r="M5743" s="5" t="s">
        <v>53</v>
      </c>
      <c r="N5743" s="5" t="s">
        <v>1792</v>
      </c>
      <c r="O5743" s="5" t="s">
        <v>1775</v>
      </c>
      <c r="P5743" s="5" t="s">
        <v>652</v>
      </c>
      <c r="Q5743" s="5" t="s">
        <v>1329</v>
      </c>
      <c r="S5743" s="5" t="s">
        <v>1797</v>
      </c>
      <c r="U5743" s="5" t="s">
        <v>1776</v>
      </c>
      <c r="V5743" s="7">
        <v>220</v>
      </c>
      <c r="W5743" s="7" t="s">
        <v>133</v>
      </c>
      <c r="X5743" s="5" t="s">
        <v>153</v>
      </c>
      <c r="Y5743" s="5" t="s">
        <v>152</v>
      </c>
      <c r="Z5743" s="5" t="s">
        <v>20</v>
      </c>
      <c r="AB5743" s="5" t="s">
        <v>105</v>
      </c>
      <c r="AC5743" s="5" t="s">
        <v>506</v>
      </c>
      <c r="AF5743" s="5" t="s">
        <v>1791</v>
      </c>
      <c r="AG5743" s="5" t="s">
        <v>1642</v>
      </c>
      <c r="AI5743" s="5" t="s">
        <v>225</v>
      </c>
      <c r="AJ5743" s="8" t="s">
        <v>777</v>
      </c>
      <c r="AK5743" s="8" t="s">
        <v>114</v>
      </c>
    </row>
    <row r="5744" spans="1:37" hidden="1" x14ac:dyDescent="0.2">
      <c r="A5744" s="4">
        <v>3419</v>
      </c>
      <c r="B5744" s="4">
        <v>314</v>
      </c>
      <c r="C5744" s="5" t="s">
        <v>1773</v>
      </c>
      <c r="D5744" s="5" t="s">
        <v>1774</v>
      </c>
      <c r="E5744" s="4">
        <v>2013</v>
      </c>
      <c r="F5744" s="5" t="s">
        <v>752</v>
      </c>
      <c r="G5744" s="6">
        <v>0.46963805492545102</v>
      </c>
      <c r="L5744" s="5" t="s">
        <v>97</v>
      </c>
      <c r="M5744" s="5" t="s">
        <v>53</v>
      </c>
      <c r="N5744" s="5" t="s">
        <v>1792</v>
      </c>
      <c r="O5744" s="5" t="s">
        <v>1775</v>
      </c>
      <c r="P5744" s="5" t="s">
        <v>652</v>
      </c>
      <c r="Q5744" s="5" t="s">
        <v>1329</v>
      </c>
      <c r="S5744" s="5" t="s">
        <v>1797</v>
      </c>
      <c r="U5744" s="5" t="s">
        <v>1776</v>
      </c>
      <c r="V5744" s="7">
        <v>220</v>
      </c>
      <c r="W5744" s="7" t="s">
        <v>133</v>
      </c>
      <c r="X5744" s="5" t="s">
        <v>153</v>
      </c>
      <c r="Y5744" s="5" t="s">
        <v>152</v>
      </c>
      <c r="Z5744" s="5" t="s">
        <v>20</v>
      </c>
      <c r="AB5744" s="5" t="s">
        <v>105</v>
      </c>
      <c r="AC5744" s="5" t="s">
        <v>506</v>
      </c>
      <c r="AF5744" s="5" t="s">
        <v>1791</v>
      </c>
      <c r="AG5744" s="5" t="s">
        <v>1642</v>
      </c>
      <c r="AI5744" s="5" t="s">
        <v>225</v>
      </c>
      <c r="AJ5744" s="8" t="s">
        <v>777</v>
      </c>
      <c r="AK5744" s="8" t="s">
        <v>114</v>
      </c>
    </row>
    <row r="5745" spans="1:37" hidden="1" x14ac:dyDescent="0.2">
      <c r="A5745" s="4">
        <v>3419</v>
      </c>
      <c r="B5745" s="4">
        <v>315</v>
      </c>
      <c r="C5745" s="5" t="s">
        <v>1773</v>
      </c>
      <c r="D5745" s="5" t="s">
        <v>1774</v>
      </c>
      <c r="E5745" s="4">
        <v>2013</v>
      </c>
      <c r="F5745" s="5" t="s">
        <v>752</v>
      </c>
      <c r="G5745" s="6">
        <v>0.41444183036962501</v>
      </c>
      <c r="L5745" s="5" t="s">
        <v>106</v>
      </c>
      <c r="M5745" s="5" t="s">
        <v>53</v>
      </c>
      <c r="N5745" s="5" t="s">
        <v>1792</v>
      </c>
      <c r="O5745" s="5" t="s">
        <v>1775</v>
      </c>
      <c r="P5745" s="5" t="s">
        <v>652</v>
      </c>
      <c r="Q5745" s="5" t="s">
        <v>1329</v>
      </c>
      <c r="S5745" s="5" t="s">
        <v>1797</v>
      </c>
      <c r="U5745" s="5" t="s">
        <v>1776</v>
      </c>
      <c r="V5745" s="7">
        <v>220</v>
      </c>
      <c r="W5745" s="7" t="s">
        <v>133</v>
      </c>
      <c r="X5745" s="5" t="s">
        <v>153</v>
      </c>
      <c r="Y5745" s="5" t="s">
        <v>152</v>
      </c>
      <c r="Z5745" s="5" t="s">
        <v>20</v>
      </c>
      <c r="AB5745" s="5" t="s">
        <v>105</v>
      </c>
      <c r="AC5745" s="5" t="s">
        <v>506</v>
      </c>
      <c r="AF5745" s="5" t="s">
        <v>1791</v>
      </c>
      <c r="AG5745" s="5" t="s">
        <v>1642</v>
      </c>
      <c r="AI5745" s="5" t="s">
        <v>225</v>
      </c>
      <c r="AJ5745" s="8" t="s">
        <v>777</v>
      </c>
      <c r="AK5745" s="8" t="s">
        <v>114</v>
      </c>
    </row>
    <row r="5746" spans="1:37" hidden="1" x14ac:dyDescent="0.2">
      <c r="A5746" s="4">
        <v>3419</v>
      </c>
      <c r="B5746" s="4">
        <v>316</v>
      </c>
      <c r="C5746" s="5" t="s">
        <v>1773</v>
      </c>
      <c r="D5746" s="5" t="s">
        <v>1774</v>
      </c>
      <c r="E5746" s="4">
        <v>2013</v>
      </c>
      <c r="F5746" s="5" t="s">
        <v>752</v>
      </c>
      <c r="G5746" s="6">
        <v>0.37004488728666302</v>
      </c>
      <c r="L5746" s="5" t="s">
        <v>1444</v>
      </c>
      <c r="M5746" s="5" t="s">
        <v>53</v>
      </c>
      <c r="N5746" s="5" t="s">
        <v>1792</v>
      </c>
      <c r="O5746" s="5" t="s">
        <v>1775</v>
      </c>
      <c r="P5746" s="5" t="s">
        <v>652</v>
      </c>
      <c r="Q5746" s="5" t="s">
        <v>1329</v>
      </c>
      <c r="S5746" s="5" t="s">
        <v>1797</v>
      </c>
      <c r="U5746" s="5" t="s">
        <v>1776</v>
      </c>
      <c r="V5746" s="7">
        <v>220</v>
      </c>
      <c r="W5746" s="7" t="s">
        <v>133</v>
      </c>
      <c r="X5746" s="5" t="s">
        <v>153</v>
      </c>
      <c r="Y5746" s="5" t="s">
        <v>152</v>
      </c>
      <c r="Z5746" s="5" t="s">
        <v>20</v>
      </c>
      <c r="AB5746" s="5" t="s">
        <v>105</v>
      </c>
      <c r="AC5746" s="5" t="s">
        <v>506</v>
      </c>
      <c r="AF5746" s="5" t="s">
        <v>1791</v>
      </c>
      <c r="AG5746" s="5" t="s">
        <v>1642</v>
      </c>
      <c r="AI5746" s="5" t="s">
        <v>225</v>
      </c>
      <c r="AJ5746" s="8" t="s">
        <v>777</v>
      </c>
      <c r="AK5746" s="8" t="s">
        <v>114</v>
      </c>
    </row>
    <row r="5747" spans="1:37" hidden="1" x14ac:dyDescent="0.2">
      <c r="A5747" s="4">
        <v>3419</v>
      </c>
      <c r="B5747" s="4">
        <v>317</v>
      </c>
      <c r="C5747" s="5" t="s">
        <v>1773</v>
      </c>
      <c r="D5747" s="5" t="s">
        <v>1774</v>
      </c>
      <c r="E5747" s="4">
        <v>2013</v>
      </c>
      <c r="F5747" s="5" t="s">
        <v>752</v>
      </c>
      <c r="G5747" s="6">
        <v>0.33524593912567502</v>
      </c>
      <c r="L5747" s="5" t="s">
        <v>1445</v>
      </c>
      <c r="M5747" s="5" t="s">
        <v>53</v>
      </c>
      <c r="N5747" s="5" t="s">
        <v>1792</v>
      </c>
      <c r="O5747" s="5" t="s">
        <v>1775</v>
      </c>
      <c r="P5747" s="5" t="s">
        <v>652</v>
      </c>
      <c r="Q5747" s="5" t="s">
        <v>1329</v>
      </c>
      <c r="S5747" s="5" t="s">
        <v>1797</v>
      </c>
      <c r="U5747" s="5" t="s">
        <v>1776</v>
      </c>
      <c r="V5747" s="7">
        <v>220</v>
      </c>
      <c r="W5747" s="7" t="s">
        <v>133</v>
      </c>
      <c r="X5747" s="5" t="s">
        <v>153</v>
      </c>
      <c r="Y5747" s="5" t="s">
        <v>152</v>
      </c>
      <c r="Z5747" s="5" t="s">
        <v>20</v>
      </c>
      <c r="AB5747" s="5" t="s">
        <v>105</v>
      </c>
      <c r="AC5747" s="5" t="s">
        <v>506</v>
      </c>
      <c r="AF5747" s="5" t="s">
        <v>1791</v>
      </c>
      <c r="AG5747" s="5" t="s">
        <v>1642</v>
      </c>
      <c r="AI5747" s="5" t="s">
        <v>225</v>
      </c>
      <c r="AJ5747" s="8" t="s">
        <v>777</v>
      </c>
      <c r="AK5747" s="8" t="s">
        <v>114</v>
      </c>
    </row>
    <row r="5748" spans="1:37" hidden="1" x14ac:dyDescent="0.2">
      <c r="A5748" s="4">
        <v>3419</v>
      </c>
      <c r="B5748" s="4">
        <v>318</v>
      </c>
      <c r="C5748" s="5" t="s">
        <v>1773</v>
      </c>
      <c r="D5748" s="5" t="s">
        <v>1774</v>
      </c>
      <c r="E5748" s="4">
        <v>2013</v>
      </c>
      <c r="F5748" s="5" t="s">
        <v>752</v>
      </c>
      <c r="G5748" s="6">
        <v>0.30621444737767101</v>
      </c>
      <c r="L5748" s="5" t="s">
        <v>138</v>
      </c>
      <c r="M5748" s="5" t="s">
        <v>53</v>
      </c>
      <c r="N5748" s="5" t="s">
        <v>1792</v>
      </c>
      <c r="O5748" s="5" t="s">
        <v>1775</v>
      </c>
      <c r="P5748" s="5" t="s">
        <v>652</v>
      </c>
      <c r="Q5748" s="5" t="s">
        <v>1329</v>
      </c>
      <c r="S5748" s="5" t="s">
        <v>1797</v>
      </c>
      <c r="U5748" s="5" t="s">
        <v>1776</v>
      </c>
      <c r="V5748" s="7">
        <v>220</v>
      </c>
      <c r="W5748" s="7" t="s">
        <v>133</v>
      </c>
      <c r="X5748" s="5" t="s">
        <v>153</v>
      </c>
      <c r="Y5748" s="5" t="s">
        <v>152</v>
      </c>
      <c r="Z5748" s="5" t="s">
        <v>20</v>
      </c>
      <c r="AB5748" s="5" t="s">
        <v>105</v>
      </c>
      <c r="AC5748" s="5" t="s">
        <v>506</v>
      </c>
      <c r="AF5748" s="5" t="s">
        <v>1791</v>
      </c>
      <c r="AG5748" s="5" t="s">
        <v>1642</v>
      </c>
      <c r="AI5748" s="5" t="s">
        <v>225</v>
      </c>
      <c r="AJ5748" s="8" t="s">
        <v>777</v>
      </c>
      <c r="AK5748" s="8" t="s">
        <v>114</v>
      </c>
    </row>
    <row r="5749" spans="1:37" hidden="1" x14ac:dyDescent="0.2">
      <c r="A5749" s="4">
        <v>3419</v>
      </c>
      <c r="B5749" s="4">
        <v>319</v>
      </c>
      <c r="C5749" s="5" t="s">
        <v>1773</v>
      </c>
      <c r="D5749" s="5" t="s">
        <v>1774</v>
      </c>
      <c r="E5749" s="4">
        <v>2013</v>
      </c>
      <c r="F5749" s="5" t="s">
        <v>752</v>
      </c>
      <c r="G5749" s="6">
        <v>0.28036951038209101</v>
      </c>
      <c r="L5749" s="5" t="s">
        <v>98</v>
      </c>
      <c r="M5749" s="5" t="s">
        <v>53</v>
      </c>
      <c r="N5749" s="5" t="s">
        <v>1792</v>
      </c>
      <c r="O5749" s="5" t="s">
        <v>1775</v>
      </c>
      <c r="P5749" s="5" t="s">
        <v>652</v>
      </c>
      <c r="Q5749" s="5" t="s">
        <v>1329</v>
      </c>
      <c r="S5749" s="5" t="s">
        <v>1797</v>
      </c>
      <c r="U5749" s="5" t="s">
        <v>1776</v>
      </c>
      <c r="V5749" s="7">
        <v>220</v>
      </c>
      <c r="W5749" s="7" t="s">
        <v>133</v>
      </c>
      <c r="X5749" s="5" t="s">
        <v>153</v>
      </c>
      <c r="Y5749" s="5" t="s">
        <v>152</v>
      </c>
      <c r="Z5749" s="5" t="s">
        <v>20</v>
      </c>
      <c r="AB5749" s="5" t="s">
        <v>105</v>
      </c>
      <c r="AC5749" s="5" t="s">
        <v>506</v>
      </c>
      <c r="AF5749" s="5" t="s">
        <v>1791</v>
      </c>
      <c r="AG5749" s="5" t="s">
        <v>1642</v>
      </c>
      <c r="AI5749" s="5" t="s">
        <v>225</v>
      </c>
      <c r="AJ5749" s="8" t="s">
        <v>777</v>
      </c>
      <c r="AK5749" s="8" t="s">
        <v>114</v>
      </c>
    </row>
    <row r="5750" spans="1:37" hidden="1" x14ac:dyDescent="0.2">
      <c r="A5750" s="4">
        <v>3419</v>
      </c>
      <c r="B5750" s="4">
        <v>320</v>
      </c>
      <c r="C5750" s="5" t="s">
        <v>1773</v>
      </c>
      <c r="D5750" s="5" t="s">
        <v>1774</v>
      </c>
      <c r="E5750" s="4">
        <v>2013</v>
      </c>
      <c r="F5750" s="5" t="s">
        <v>752</v>
      </c>
      <c r="G5750" s="6">
        <v>0.25634862939285502</v>
      </c>
      <c r="L5750" s="5" t="s">
        <v>324</v>
      </c>
      <c r="M5750" s="5" t="s">
        <v>53</v>
      </c>
      <c r="N5750" s="5" t="s">
        <v>1792</v>
      </c>
      <c r="O5750" s="5" t="s">
        <v>1775</v>
      </c>
      <c r="P5750" s="5" t="s">
        <v>652</v>
      </c>
      <c r="Q5750" s="5" t="s">
        <v>1329</v>
      </c>
      <c r="S5750" s="5" t="s">
        <v>1797</v>
      </c>
      <c r="U5750" s="5" t="s">
        <v>1776</v>
      </c>
      <c r="V5750" s="7">
        <v>220</v>
      </c>
      <c r="W5750" s="7" t="s">
        <v>133</v>
      </c>
      <c r="X5750" s="5" t="s">
        <v>153</v>
      </c>
      <c r="Y5750" s="5" t="s">
        <v>152</v>
      </c>
      <c r="Z5750" s="5" t="s">
        <v>20</v>
      </c>
      <c r="AB5750" s="5" t="s">
        <v>105</v>
      </c>
      <c r="AC5750" s="5" t="s">
        <v>506</v>
      </c>
      <c r="AF5750" s="5" t="s">
        <v>1791</v>
      </c>
      <c r="AG5750" s="5" t="s">
        <v>1642</v>
      </c>
      <c r="AI5750" s="5" t="s">
        <v>225</v>
      </c>
      <c r="AJ5750" s="8" t="s">
        <v>777</v>
      </c>
      <c r="AK5750" s="8" t="s">
        <v>114</v>
      </c>
    </row>
    <row r="5751" spans="1:37" hidden="1" x14ac:dyDescent="0.2">
      <c r="A5751" s="4">
        <v>3419</v>
      </c>
      <c r="B5751" s="4">
        <v>321</v>
      </c>
      <c r="C5751" s="5" t="s">
        <v>1773</v>
      </c>
      <c r="D5751" s="5" t="s">
        <v>1774</v>
      </c>
      <c r="E5751" s="4">
        <v>2013</v>
      </c>
      <c r="F5751" s="5" t="s">
        <v>752</v>
      </c>
      <c r="G5751" s="6">
        <v>0.233147885939786</v>
      </c>
      <c r="L5751" s="5" t="s">
        <v>325</v>
      </c>
      <c r="M5751" s="5" t="s">
        <v>53</v>
      </c>
      <c r="N5751" s="5" t="s">
        <v>1792</v>
      </c>
      <c r="O5751" s="5" t="s">
        <v>1775</v>
      </c>
      <c r="P5751" s="5" t="s">
        <v>652</v>
      </c>
      <c r="Q5751" s="5" t="s">
        <v>1329</v>
      </c>
      <c r="S5751" s="5" t="s">
        <v>1797</v>
      </c>
      <c r="U5751" s="5" t="s">
        <v>1776</v>
      </c>
      <c r="V5751" s="7">
        <v>220</v>
      </c>
      <c r="W5751" s="7" t="s">
        <v>133</v>
      </c>
      <c r="X5751" s="5" t="s">
        <v>153</v>
      </c>
      <c r="Y5751" s="5" t="s">
        <v>152</v>
      </c>
      <c r="Z5751" s="5" t="s">
        <v>20</v>
      </c>
      <c r="AB5751" s="5" t="s">
        <v>105</v>
      </c>
      <c r="AC5751" s="5" t="s">
        <v>506</v>
      </c>
      <c r="AF5751" s="5" t="s">
        <v>1791</v>
      </c>
      <c r="AG5751" s="5" t="s">
        <v>1642</v>
      </c>
      <c r="AI5751" s="5" t="s">
        <v>225</v>
      </c>
      <c r="AJ5751" s="8" t="s">
        <v>777</v>
      </c>
      <c r="AK5751" s="8" t="s">
        <v>114</v>
      </c>
    </row>
    <row r="5752" spans="1:37" hidden="1" x14ac:dyDescent="0.2">
      <c r="A5752" s="4">
        <v>3419</v>
      </c>
      <c r="B5752" s="4">
        <v>322</v>
      </c>
      <c r="C5752" s="5" t="s">
        <v>1773</v>
      </c>
      <c r="D5752" s="5" t="s">
        <v>1774</v>
      </c>
      <c r="E5752" s="4">
        <v>2013</v>
      </c>
      <c r="F5752" s="5" t="s">
        <v>752</v>
      </c>
      <c r="G5752" s="6">
        <v>0.209982256566832</v>
      </c>
      <c r="L5752" s="5" t="s">
        <v>101</v>
      </c>
      <c r="M5752" s="5" t="s">
        <v>53</v>
      </c>
      <c r="N5752" s="5" t="s">
        <v>1792</v>
      </c>
      <c r="O5752" s="5" t="s">
        <v>1775</v>
      </c>
      <c r="P5752" s="5" t="s">
        <v>652</v>
      </c>
      <c r="Q5752" s="5" t="s">
        <v>1329</v>
      </c>
      <c r="S5752" s="5" t="s">
        <v>1797</v>
      </c>
      <c r="U5752" s="5" t="s">
        <v>1776</v>
      </c>
      <c r="V5752" s="7">
        <v>220</v>
      </c>
      <c r="W5752" s="7" t="s">
        <v>133</v>
      </c>
      <c r="X5752" s="5" t="s">
        <v>153</v>
      </c>
      <c r="Y5752" s="5" t="s">
        <v>152</v>
      </c>
      <c r="Z5752" s="5" t="s">
        <v>20</v>
      </c>
      <c r="AB5752" s="5" t="s">
        <v>105</v>
      </c>
      <c r="AC5752" s="5" t="s">
        <v>506</v>
      </c>
      <c r="AF5752" s="5" t="s">
        <v>1791</v>
      </c>
      <c r="AG5752" s="5" t="s">
        <v>1642</v>
      </c>
      <c r="AI5752" s="5" t="s">
        <v>225</v>
      </c>
      <c r="AJ5752" s="8" t="s">
        <v>777</v>
      </c>
      <c r="AK5752" s="8" t="s">
        <v>114</v>
      </c>
    </row>
    <row r="5753" spans="1:37" hidden="1" x14ac:dyDescent="0.2">
      <c r="A5753" s="4">
        <v>3419</v>
      </c>
      <c r="B5753" s="4">
        <v>323</v>
      </c>
      <c r="C5753" s="5" t="s">
        <v>1773</v>
      </c>
      <c r="D5753" s="5" t="s">
        <v>1774</v>
      </c>
      <c r="E5753" s="4">
        <v>2013</v>
      </c>
      <c r="F5753" s="5" t="s">
        <v>752</v>
      </c>
      <c r="G5753" s="6">
        <v>0.186918036449293</v>
      </c>
      <c r="L5753" s="5" t="s">
        <v>1446</v>
      </c>
      <c r="M5753" s="5" t="s">
        <v>53</v>
      </c>
      <c r="N5753" s="5" t="s">
        <v>1792</v>
      </c>
      <c r="O5753" s="5" t="s">
        <v>1775</v>
      </c>
      <c r="P5753" s="5" t="s">
        <v>652</v>
      </c>
      <c r="Q5753" s="5" t="s">
        <v>1329</v>
      </c>
      <c r="S5753" s="5" t="s">
        <v>1797</v>
      </c>
      <c r="U5753" s="5" t="s">
        <v>1776</v>
      </c>
      <c r="V5753" s="7">
        <v>220</v>
      </c>
      <c r="W5753" s="7" t="s">
        <v>133</v>
      </c>
      <c r="X5753" s="5" t="s">
        <v>153</v>
      </c>
      <c r="Y5753" s="5" t="s">
        <v>152</v>
      </c>
      <c r="Z5753" s="5" t="s">
        <v>20</v>
      </c>
      <c r="AB5753" s="5" t="s">
        <v>105</v>
      </c>
      <c r="AC5753" s="5" t="s">
        <v>506</v>
      </c>
      <c r="AF5753" s="5" t="s">
        <v>1791</v>
      </c>
      <c r="AG5753" s="5" t="s">
        <v>1642</v>
      </c>
      <c r="AI5753" s="5" t="s">
        <v>225</v>
      </c>
      <c r="AJ5753" s="8" t="s">
        <v>777</v>
      </c>
      <c r="AK5753" s="8" t="s">
        <v>114</v>
      </c>
    </row>
    <row r="5754" spans="1:37" hidden="1" x14ac:dyDescent="0.2">
      <c r="A5754" s="4">
        <v>3419</v>
      </c>
      <c r="B5754" s="4">
        <v>324</v>
      </c>
      <c r="C5754" s="5" t="s">
        <v>1773</v>
      </c>
      <c r="D5754" s="5" t="s">
        <v>1774</v>
      </c>
      <c r="E5754" s="4">
        <v>2013</v>
      </c>
      <c r="F5754" s="5" t="s">
        <v>752</v>
      </c>
      <c r="G5754" s="6">
        <v>0.16381942418836401</v>
      </c>
      <c r="L5754" s="5" t="s">
        <v>192</v>
      </c>
      <c r="M5754" s="5" t="s">
        <v>53</v>
      </c>
      <c r="N5754" s="5" t="s">
        <v>1792</v>
      </c>
      <c r="O5754" s="5" t="s">
        <v>1775</v>
      </c>
      <c r="P5754" s="5" t="s">
        <v>652</v>
      </c>
      <c r="Q5754" s="5" t="s">
        <v>1329</v>
      </c>
      <c r="S5754" s="5" t="s">
        <v>1797</v>
      </c>
      <c r="U5754" s="5" t="s">
        <v>1776</v>
      </c>
      <c r="V5754" s="7">
        <v>220</v>
      </c>
      <c r="W5754" s="7" t="s">
        <v>133</v>
      </c>
      <c r="X5754" s="5" t="s">
        <v>153</v>
      </c>
      <c r="Y5754" s="5" t="s">
        <v>152</v>
      </c>
      <c r="Z5754" s="5" t="s">
        <v>20</v>
      </c>
      <c r="AB5754" s="5" t="s">
        <v>105</v>
      </c>
      <c r="AC5754" s="5" t="s">
        <v>506</v>
      </c>
      <c r="AF5754" s="5" t="s">
        <v>1791</v>
      </c>
      <c r="AG5754" s="5" t="s">
        <v>1642</v>
      </c>
      <c r="AI5754" s="5" t="s">
        <v>225</v>
      </c>
      <c r="AJ5754" s="8" t="s">
        <v>777</v>
      </c>
      <c r="AK5754" s="8" t="s">
        <v>114</v>
      </c>
    </row>
    <row r="5755" spans="1:37" hidden="1" x14ac:dyDescent="0.2">
      <c r="A5755" s="4">
        <v>3419</v>
      </c>
      <c r="B5755" s="4">
        <v>325</v>
      </c>
      <c r="C5755" s="5" t="s">
        <v>1773</v>
      </c>
      <c r="D5755" s="5" t="s">
        <v>1774</v>
      </c>
      <c r="E5755" s="4">
        <v>2013</v>
      </c>
      <c r="F5755" s="5" t="s">
        <v>752</v>
      </c>
      <c r="G5755" s="6">
        <v>0.14037940556296899</v>
      </c>
      <c r="L5755" s="5" t="s">
        <v>1447</v>
      </c>
      <c r="M5755" s="5" t="s">
        <v>53</v>
      </c>
      <c r="N5755" s="5" t="s">
        <v>1792</v>
      </c>
      <c r="O5755" s="5" t="s">
        <v>1775</v>
      </c>
      <c r="P5755" s="5" t="s">
        <v>652</v>
      </c>
      <c r="Q5755" s="5" t="s">
        <v>1329</v>
      </c>
      <c r="S5755" s="5" t="s">
        <v>1797</v>
      </c>
      <c r="U5755" s="5" t="s">
        <v>1776</v>
      </c>
      <c r="V5755" s="7">
        <v>220</v>
      </c>
      <c r="W5755" s="7" t="s">
        <v>133</v>
      </c>
      <c r="X5755" s="5" t="s">
        <v>153</v>
      </c>
      <c r="Y5755" s="5" t="s">
        <v>152</v>
      </c>
      <c r="Z5755" s="5" t="s">
        <v>20</v>
      </c>
      <c r="AB5755" s="5" t="s">
        <v>105</v>
      </c>
      <c r="AC5755" s="5" t="s">
        <v>506</v>
      </c>
      <c r="AF5755" s="5" t="s">
        <v>1791</v>
      </c>
      <c r="AG5755" s="5" t="s">
        <v>1642</v>
      </c>
      <c r="AI5755" s="5" t="s">
        <v>225</v>
      </c>
      <c r="AJ5755" s="8" t="s">
        <v>777</v>
      </c>
      <c r="AK5755" s="8" t="s">
        <v>114</v>
      </c>
    </row>
    <row r="5756" spans="1:37" hidden="1" x14ac:dyDescent="0.2">
      <c r="A5756" s="4">
        <v>3419</v>
      </c>
      <c r="B5756" s="4">
        <v>326</v>
      </c>
      <c r="C5756" s="5" t="s">
        <v>1773</v>
      </c>
      <c r="D5756" s="5" t="s">
        <v>1774</v>
      </c>
      <c r="E5756" s="4">
        <v>2013</v>
      </c>
      <c r="F5756" s="5" t="s">
        <v>752</v>
      </c>
      <c r="G5756" s="6">
        <v>0.117712729381489</v>
      </c>
      <c r="L5756" s="5" t="s">
        <v>1448</v>
      </c>
      <c r="M5756" s="5" t="s">
        <v>53</v>
      </c>
      <c r="N5756" s="5" t="s">
        <v>1792</v>
      </c>
      <c r="O5756" s="5" t="s">
        <v>1775</v>
      </c>
      <c r="P5756" s="5" t="s">
        <v>652</v>
      </c>
      <c r="Q5756" s="5" t="s">
        <v>1329</v>
      </c>
      <c r="S5756" s="5" t="s">
        <v>1797</v>
      </c>
      <c r="U5756" s="5" t="s">
        <v>1776</v>
      </c>
      <c r="V5756" s="7">
        <v>220</v>
      </c>
      <c r="W5756" s="7" t="s">
        <v>133</v>
      </c>
      <c r="X5756" s="5" t="s">
        <v>153</v>
      </c>
      <c r="Y5756" s="5" t="s">
        <v>152</v>
      </c>
      <c r="Z5756" s="5" t="s">
        <v>20</v>
      </c>
      <c r="AB5756" s="5" t="s">
        <v>105</v>
      </c>
      <c r="AC5756" s="5" t="s">
        <v>506</v>
      </c>
      <c r="AF5756" s="5" t="s">
        <v>1791</v>
      </c>
      <c r="AG5756" s="5" t="s">
        <v>1642</v>
      </c>
      <c r="AI5756" s="5" t="s">
        <v>225</v>
      </c>
      <c r="AJ5756" s="8" t="s">
        <v>777</v>
      </c>
      <c r="AK5756" s="8" t="s">
        <v>114</v>
      </c>
    </row>
    <row r="5757" spans="1:37" hidden="1" x14ac:dyDescent="0.2">
      <c r="A5757" s="4">
        <v>3419</v>
      </c>
      <c r="B5757" s="4">
        <v>327</v>
      </c>
      <c r="C5757" s="5" t="s">
        <v>1773</v>
      </c>
      <c r="D5757" s="5" t="s">
        <v>1774</v>
      </c>
      <c r="E5757" s="4">
        <v>2013</v>
      </c>
      <c r="F5757" s="5" t="s">
        <v>752</v>
      </c>
      <c r="G5757" s="6">
        <v>9.8386242382719105E-2</v>
      </c>
      <c r="L5757" s="5" t="s">
        <v>1449</v>
      </c>
      <c r="M5757" s="5" t="s">
        <v>53</v>
      </c>
      <c r="N5757" s="5" t="s">
        <v>1792</v>
      </c>
      <c r="O5757" s="5" t="s">
        <v>1775</v>
      </c>
      <c r="P5757" s="5" t="s">
        <v>652</v>
      </c>
      <c r="Q5757" s="5" t="s">
        <v>1329</v>
      </c>
      <c r="S5757" s="5" t="s">
        <v>1797</v>
      </c>
      <c r="U5757" s="5" t="s">
        <v>1776</v>
      </c>
      <c r="V5757" s="7">
        <v>220</v>
      </c>
      <c r="W5757" s="7" t="s">
        <v>133</v>
      </c>
      <c r="X5757" s="5" t="s">
        <v>153</v>
      </c>
      <c r="Y5757" s="5" t="s">
        <v>152</v>
      </c>
      <c r="Z5757" s="5" t="s">
        <v>20</v>
      </c>
      <c r="AB5757" s="5" t="s">
        <v>105</v>
      </c>
      <c r="AC5757" s="5" t="s">
        <v>506</v>
      </c>
      <c r="AF5757" s="5" t="s">
        <v>1791</v>
      </c>
      <c r="AG5757" s="5" t="s">
        <v>1642</v>
      </c>
      <c r="AI5757" s="5" t="s">
        <v>225</v>
      </c>
      <c r="AJ5757" s="8" t="s">
        <v>777</v>
      </c>
      <c r="AK5757" s="8" t="s">
        <v>114</v>
      </c>
    </row>
    <row r="5758" spans="1:37" hidden="1" x14ac:dyDescent="0.2">
      <c r="A5758" s="4">
        <v>3419</v>
      </c>
      <c r="B5758" s="4">
        <v>328</v>
      </c>
      <c r="C5758" s="5" t="s">
        <v>1773</v>
      </c>
      <c r="D5758" s="5" t="s">
        <v>1774</v>
      </c>
      <c r="E5758" s="4">
        <v>2013</v>
      </c>
      <c r="F5758" s="5" t="s">
        <v>752</v>
      </c>
      <c r="G5758" s="6">
        <v>8.4779550821797695E-2</v>
      </c>
      <c r="L5758" s="5" t="s">
        <v>1450</v>
      </c>
      <c r="M5758" s="5" t="s">
        <v>53</v>
      </c>
      <c r="N5758" s="5" t="s">
        <v>1792</v>
      </c>
      <c r="O5758" s="5" t="s">
        <v>1775</v>
      </c>
      <c r="P5758" s="5" t="s">
        <v>652</v>
      </c>
      <c r="Q5758" s="5" t="s">
        <v>1329</v>
      </c>
      <c r="S5758" s="5" t="s">
        <v>1797</v>
      </c>
      <c r="U5758" s="5" t="s">
        <v>1776</v>
      </c>
      <c r="V5758" s="7">
        <v>220</v>
      </c>
      <c r="W5758" s="7" t="s">
        <v>133</v>
      </c>
      <c r="X5758" s="5" t="s">
        <v>153</v>
      </c>
      <c r="Y5758" s="5" t="s">
        <v>152</v>
      </c>
      <c r="Z5758" s="5" t="s">
        <v>20</v>
      </c>
      <c r="AB5758" s="5" t="s">
        <v>105</v>
      </c>
      <c r="AC5758" s="5" t="s">
        <v>506</v>
      </c>
      <c r="AF5758" s="5" t="s">
        <v>1791</v>
      </c>
      <c r="AG5758" s="5" t="s">
        <v>1642</v>
      </c>
      <c r="AI5758" s="5" t="s">
        <v>225</v>
      </c>
      <c r="AJ5758" s="8" t="s">
        <v>777</v>
      </c>
      <c r="AK5758" s="8" t="s">
        <v>114</v>
      </c>
    </row>
    <row r="5759" spans="1:37" hidden="1" x14ac:dyDescent="0.2">
      <c r="A5759" s="4">
        <v>3419</v>
      </c>
      <c r="B5759" s="4">
        <v>329</v>
      </c>
      <c r="C5759" s="5" t="s">
        <v>1773</v>
      </c>
      <c r="D5759" s="5" t="s">
        <v>1774</v>
      </c>
      <c r="E5759" s="4">
        <v>2013</v>
      </c>
      <c r="F5759" s="5" t="s">
        <v>752</v>
      </c>
      <c r="G5759" s="6">
        <v>7.7218861893439003E-2</v>
      </c>
      <c r="L5759" s="5" t="s">
        <v>547</v>
      </c>
      <c r="M5759" s="5" t="s">
        <v>53</v>
      </c>
      <c r="N5759" s="5" t="s">
        <v>1792</v>
      </c>
      <c r="O5759" s="5" t="s">
        <v>1775</v>
      </c>
      <c r="P5759" s="5" t="s">
        <v>652</v>
      </c>
      <c r="Q5759" s="5" t="s">
        <v>1329</v>
      </c>
      <c r="S5759" s="5" t="s">
        <v>1797</v>
      </c>
      <c r="U5759" s="5" t="s">
        <v>1776</v>
      </c>
      <c r="V5759" s="7">
        <v>220</v>
      </c>
      <c r="W5759" s="7" t="s">
        <v>133</v>
      </c>
      <c r="X5759" s="5" t="s">
        <v>153</v>
      </c>
      <c r="Y5759" s="5" t="s">
        <v>152</v>
      </c>
      <c r="Z5759" s="5" t="s">
        <v>20</v>
      </c>
      <c r="AB5759" s="5" t="s">
        <v>105</v>
      </c>
      <c r="AC5759" s="5" t="s">
        <v>506</v>
      </c>
      <c r="AF5759" s="5" t="s">
        <v>1791</v>
      </c>
      <c r="AG5759" s="5" t="s">
        <v>1642</v>
      </c>
      <c r="AI5759" s="5" t="s">
        <v>225</v>
      </c>
      <c r="AJ5759" s="8" t="s">
        <v>777</v>
      </c>
      <c r="AK5759" s="8" t="s">
        <v>114</v>
      </c>
    </row>
    <row r="5760" spans="1:37" hidden="1" x14ac:dyDescent="0.2">
      <c r="A5760" s="4">
        <v>3419</v>
      </c>
      <c r="B5760" s="4">
        <v>330</v>
      </c>
      <c r="C5760" s="5" t="s">
        <v>1773</v>
      </c>
      <c r="D5760" s="5" t="s">
        <v>1774</v>
      </c>
      <c r="E5760" s="4">
        <v>2013</v>
      </c>
      <c r="F5760" s="5" t="s">
        <v>752</v>
      </c>
      <c r="G5760" s="6">
        <v>7.3463547594634401E-2</v>
      </c>
      <c r="L5760" s="5" t="s">
        <v>1451</v>
      </c>
      <c r="M5760" s="5" t="s">
        <v>53</v>
      </c>
      <c r="N5760" s="5" t="s">
        <v>1792</v>
      </c>
      <c r="O5760" s="5" t="s">
        <v>1775</v>
      </c>
      <c r="P5760" s="5" t="s">
        <v>652</v>
      </c>
      <c r="Q5760" s="5" t="s">
        <v>1329</v>
      </c>
      <c r="S5760" s="5" t="s">
        <v>1797</v>
      </c>
      <c r="U5760" s="5" t="s">
        <v>1776</v>
      </c>
      <c r="V5760" s="7">
        <v>220</v>
      </c>
      <c r="W5760" s="7" t="s">
        <v>133</v>
      </c>
      <c r="X5760" s="5" t="s">
        <v>153</v>
      </c>
      <c r="Y5760" s="5" t="s">
        <v>152</v>
      </c>
      <c r="Z5760" s="5" t="s">
        <v>20</v>
      </c>
      <c r="AB5760" s="5" t="s">
        <v>105</v>
      </c>
      <c r="AC5760" s="5" t="s">
        <v>506</v>
      </c>
      <c r="AF5760" s="5" t="s">
        <v>1791</v>
      </c>
      <c r="AG5760" s="5" t="s">
        <v>1642</v>
      </c>
      <c r="AI5760" s="5" t="s">
        <v>225</v>
      </c>
      <c r="AJ5760" s="8" t="s">
        <v>777</v>
      </c>
      <c r="AK5760" s="8" t="s">
        <v>114</v>
      </c>
    </row>
    <row r="5761" spans="1:37" hidden="1" x14ac:dyDescent="0.2">
      <c r="A5761" s="4">
        <v>3419</v>
      </c>
      <c r="B5761" s="4">
        <v>331</v>
      </c>
      <c r="C5761" s="5" t="s">
        <v>1773</v>
      </c>
      <c r="D5761" s="5" t="s">
        <v>1774</v>
      </c>
      <c r="E5761" s="4">
        <v>2013</v>
      </c>
      <c r="F5761" s="5" t="s">
        <v>752</v>
      </c>
      <c r="G5761" s="6">
        <v>7.10942546894993E-2</v>
      </c>
      <c r="L5761" s="5" t="s">
        <v>1452</v>
      </c>
      <c r="M5761" s="5" t="s">
        <v>53</v>
      </c>
      <c r="N5761" s="5" t="s">
        <v>1792</v>
      </c>
      <c r="O5761" s="5" t="s">
        <v>1775</v>
      </c>
      <c r="P5761" s="5" t="s">
        <v>652</v>
      </c>
      <c r="Q5761" s="5" t="s">
        <v>1329</v>
      </c>
      <c r="S5761" s="5" t="s">
        <v>1797</v>
      </c>
      <c r="U5761" s="5" t="s">
        <v>1776</v>
      </c>
      <c r="V5761" s="7">
        <v>220</v>
      </c>
      <c r="W5761" s="7" t="s">
        <v>133</v>
      </c>
      <c r="X5761" s="5" t="s">
        <v>153</v>
      </c>
      <c r="Y5761" s="5" t="s">
        <v>152</v>
      </c>
      <c r="Z5761" s="5" t="s">
        <v>20</v>
      </c>
      <c r="AB5761" s="5" t="s">
        <v>105</v>
      </c>
      <c r="AC5761" s="5" t="s">
        <v>506</v>
      </c>
      <c r="AF5761" s="5" t="s">
        <v>1791</v>
      </c>
      <c r="AG5761" s="5" t="s">
        <v>1642</v>
      </c>
      <c r="AI5761" s="5" t="s">
        <v>225</v>
      </c>
      <c r="AJ5761" s="8" t="s">
        <v>777</v>
      </c>
      <c r="AK5761" s="8" t="s">
        <v>114</v>
      </c>
    </row>
    <row r="5762" spans="1:37" hidden="1" x14ac:dyDescent="0.2">
      <c r="A5762" s="4">
        <v>3419</v>
      </c>
      <c r="B5762" s="4">
        <v>332</v>
      </c>
      <c r="C5762" s="5" t="s">
        <v>1773</v>
      </c>
      <c r="D5762" s="5" t="s">
        <v>1774</v>
      </c>
      <c r="E5762" s="4">
        <v>2013</v>
      </c>
      <c r="F5762" s="5" t="s">
        <v>752</v>
      </c>
      <c r="G5762" s="6">
        <v>6.8487964080840499E-2</v>
      </c>
      <c r="L5762" s="5" t="s">
        <v>1453</v>
      </c>
      <c r="M5762" s="5" t="s">
        <v>53</v>
      </c>
      <c r="N5762" s="5" t="s">
        <v>1792</v>
      </c>
      <c r="O5762" s="5" t="s">
        <v>1775</v>
      </c>
      <c r="P5762" s="5" t="s">
        <v>652</v>
      </c>
      <c r="Q5762" s="5" t="s">
        <v>1329</v>
      </c>
      <c r="S5762" s="5" t="s">
        <v>1797</v>
      </c>
      <c r="U5762" s="5" t="s">
        <v>1776</v>
      </c>
      <c r="V5762" s="7">
        <v>220</v>
      </c>
      <c r="W5762" s="7" t="s">
        <v>133</v>
      </c>
      <c r="X5762" s="5" t="s">
        <v>153</v>
      </c>
      <c r="Y5762" s="5" t="s">
        <v>152</v>
      </c>
      <c r="Z5762" s="5" t="s">
        <v>20</v>
      </c>
      <c r="AB5762" s="5" t="s">
        <v>105</v>
      </c>
      <c r="AC5762" s="5" t="s">
        <v>506</v>
      </c>
      <c r="AF5762" s="5" t="s">
        <v>1791</v>
      </c>
      <c r="AG5762" s="5" t="s">
        <v>1642</v>
      </c>
      <c r="AI5762" s="5" t="s">
        <v>225</v>
      </c>
      <c r="AJ5762" s="8" t="s">
        <v>777</v>
      </c>
      <c r="AK5762" s="8" t="s">
        <v>114</v>
      </c>
    </row>
    <row r="5763" spans="1:37" hidden="1" x14ac:dyDescent="0.2">
      <c r="A5763" s="4">
        <v>3419</v>
      </c>
      <c r="B5763" s="4">
        <v>333</v>
      </c>
      <c r="C5763" s="5" t="s">
        <v>1773</v>
      </c>
      <c r="D5763" s="5" t="s">
        <v>1774</v>
      </c>
      <c r="E5763" s="4">
        <v>2013</v>
      </c>
      <c r="F5763" s="5" t="s">
        <v>752</v>
      </c>
      <c r="G5763" s="6">
        <v>6.4732569408583698E-2</v>
      </c>
      <c r="L5763" s="5" t="s">
        <v>1454</v>
      </c>
      <c r="M5763" s="5" t="s">
        <v>53</v>
      </c>
      <c r="N5763" s="5" t="s">
        <v>1792</v>
      </c>
      <c r="O5763" s="5" t="s">
        <v>1775</v>
      </c>
      <c r="P5763" s="5" t="s">
        <v>652</v>
      </c>
      <c r="Q5763" s="5" t="s">
        <v>1329</v>
      </c>
      <c r="S5763" s="5" t="s">
        <v>1797</v>
      </c>
      <c r="U5763" s="5" t="s">
        <v>1776</v>
      </c>
      <c r="V5763" s="7">
        <v>220</v>
      </c>
      <c r="W5763" s="7" t="s">
        <v>133</v>
      </c>
      <c r="X5763" s="5" t="s">
        <v>153</v>
      </c>
      <c r="Y5763" s="5" t="s">
        <v>152</v>
      </c>
      <c r="Z5763" s="5" t="s">
        <v>20</v>
      </c>
      <c r="AB5763" s="5" t="s">
        <v>105</v>
      </c>
      <c r="AC5763" s="5" t="s">
        <v>506</v>
      </c>
      <c r="AF5763" s="5" t="s">
        <v>1791</v>
      </c>
      <c r="AG5763" s="5" t="s">
        <v>1642</v>
      </c>
      <c r="AI5763" s="5" t="s">
        <v>225</v>
      </c>
      <c r="AJ5763" s="8" t="s">
        <v>777</v>
      </c>
      <c r="AK5763" s="8" t="s">
        <v>114</v>
      </c>
    </row>
    <row r="5764" spans="1:37" hidden="1" x14ac:dyDescent="0.2">
      <c r="A5764" s="4">
        <v>3419</v>
      </c>
      <c r="B5764" s="4">
        <v>334</v>
      </c>
      <c r="C5764" s="5" t="s">
        <v>1773</v>
      </c>
      <c r="D5764" s="5" t="s">
        <v>1774</v>
      </c>
      <c r="E5764" s="4">
        <v>2013</v>
      </c>
      <c r="F5764" s="5" t="s">
        <v>752</v>
      </c>
      <c r="G5764" s="6">
        <v>5.9995643597597202E-2</v>
      </c>
      <c r="L5764" s="5" t="s">
        <v>1461</v>
      </c>
      <c r="M5764" s="5" t="s">
        <v>53</v>
      </c>
      <c r="N5764" s="5" t="s">
        <v>1792</v>
      </c>
      <c r="O5764" s="5" t="s">
        <v>1775</v>
      </c>
      <c r="P5764" s="5" t="s">
        <v>652</v>
      </c>
      <c r="Q5764" s="5" t="s">
        <v>1329</v>
      </c>
      <c r="S5764" s="5" t="s">
        <v>1797</v>
      </c>
      <c r="U5764" s="5" t="s">
        <v>1776</v>
      </c>
      <c r="V5764" s="7">
        <v>220</v>
      </c>
      <c r="W5764" s="7" t="s">
        <v>133</v>
      </c>
      <c r="X5764" s="5" t="s">
        <v>153</v>
      </c>
      <c r="Y5764" s="5" t="s">
        <v>152</v>
      </c>
      <c r="Z5764" s="5" t="s">
        <v>20</v>
      </c>
      <c r="AB5764" s="5" t="s">
        <v>105</v>
      </c>
      <c r="AC5764" s="5" t="s">
        <v>506</v>
      </c>
      <c r="AF5764" s="5" t="s">
        <v>1791</v>
      </c>
      <c r="AG5764" s="5" t="s">
        <v>1642</v>
      </c>
      <c r="AI5764" s="5" t="s">
        <v>225</v>
      </c>
      <c r="AJ5764" s="8" t="s">
        <v>777</v>
      </c>
      <c r="AK5764" s="8" t="s">
        <v>114</v>
      </c>
    </row>
    <row r="5765" spans="1:37" hidden="1" x14ac:dyDescent="0.2">
      <c r="A5765" s="4">
        <v>3419</v>
      </c>
      <c r="B5765" s="4">
        <v>335</v>
      </c>
      <c r="C5765" s="5" t="s">
        <v>1773</v>
      </c>
      <c r="D5765" s="5" t="s">
        <v>1774</v>
      </c>
      <c r="E5765" s="4">
        <v>2013</v>
      </c>
      <c r="F5765" s="5" t="s">
        <v>752</v>
      </c>
      <c r="G5765" s="6">
        <v>5.5930594807666698E-2</v>
      </c>
      <c r="L5765" s="5" t="s">
        <v>1462</v>
      </c>
      <c r="M5765" s="5" t="s">
        <v>53</v>
      </c>
      <c r="N5765" s="5" t="s">
        <v>1792</v>
      </c>
      <c r="O5765" s="5" t="s">
        <v>1775</v>
      </c>
      <c r="P5765" s="5" t="s">
        <v>652</v>
      </c>
      <c r="Q5765" s="5" t="s">
        <v>1329</v>
      </c>
      <c r="S5765" s="5" t="s">
        <v>1797</v>
      </c>
      <c r="U5765" s="5" t="s">
        <v>1776</v>
      </c>
      <c r="V5765" s="7">
        <v>220</v>
      </c>
      <c r="W5765" s="7" t="s">
        <v>133</v>
      </c>
      <c r="X5765" s="5" t="s">
        <v>153</v>
      </c>
      <c r="Y5765" s="5" t="s">
        <v>152</v>
      </c>
      <c r="Z5765" s="5" t="s">
        <v>20</v>
      </c>
      <c r="AB5765" s="5" t="s">
        <v>105</v>
      </c>
      <c r="AC5765" s="5" t="s">
        <v>506</v>
      </c>
      <c r="AF5765" s="5" t="s">
        <v>1791</v>
      </c>
      <c r="AG5765" s="5" t="s">
        <v>1642</v>
      </c>
      <c r="AI5765" s="5" t="s">
        <v>225</v>
      </c>
      <c r="AJ5765" s="8" t="s">
        <v>777</v>
      </c>
      <c r="AK5765" s="8" t="s">
        <v>114</v>
      </c>
    </row>
    <row r="5766" spans="1:37" hidden="1" x14ac:dyDescent="0.2">
      <c r="A5766" s="4">
        <v>3419</v>
      </c>
      <c r="B5766" s="4">
        <v>336</v>
      </c>
      <c r="C5766" s="5" t="s">
        <v>1773</v>
      </c>
      <c r="D5766" s="5" t="s">
        <v>1774</v>
      </c>
      <c r="E5766" s="4">
        <v>2013</v>
      </c>
      <c r="F5766" s="5" t="s">
        <v>752</v>
      </c>
      <c r="G5766" s="6">
        <v>5.2944184024922097E-2</v>
      </c>
      <c r="L5766" s="5" t="s">
        <v>1463</v>
      </c>
      <c r="M5766" s="5" t="s">
        <v>53</v>
      </c>
      <c r="N5766" s="5" t="s">
        <v>1792</v>
      </c>
      <c r="O5766" s="5" t="s">
        <v>1775</v>
      </c>
      <c r="P5766" s="5" t="s">
        <v>652</v>
      </c>
      <c r="Q5766" s="5" t="s">
        <v>1329</v>
      </c>
      <c r="S5766" s="5" t="s">
        <v>1797</v>
      </c>
      <c r="U5766" s="5" t="s">
        <v>1776</v>
      </c>
      <c r="V5766" s="7">
        <v>220</v>
      </c>
      <c r="W5766" s="7" t="s">
        <v>133</v>
      </c>
      <c r="X5766" s="5" t="s">
        <v>153</v>
      </c>
      <c r="Y5766" s="5" t="s">
        <v>152</v>
      </c>
      <c r="Z5766" s="5" t="s">
        <v>20</v>
      </c>
      <c r="AB5766" s="5" t="s">
        <v>105</v>
      </c>
      <c r="AC5766" s="5" t="s">
        <v>506</v>
      </c>
      <c r="AF5766" s="5" t="s">
        <v>1791</v>
      </c>
      <c r="AG5766" s="5" t="s">
        <v>1642</v>
      </c>
      <c r="AI5766" s="5" t="s">
        <v>225</v>
      </c>
      <c r="AJ5766" s="8" t="s">
        <v>777</v>
      </c>
      <c r="AK5766" s="8" t="s">
        <v>114</v>
      </c>
    </row>
    <row r="5767" spans="1:37" hidden="1" x14ac:dyDescent="0.2">
      <c r="A5767" s="4">
        <v>3419</v>
      </c>
      <c r="B5767" s="4">
        <v>337</v>
      </c>
      <c r="C5767" s="5" t="s">
        <v>1773</v>
      </c>
      <c r="D5767" s="5" t="s">
        <v>1774</v>
      </c>
      <c r="E5767" s="4">
        <v>2013</v>
      </c>
      <c r="F5767" s="5" t="s">
        <v>752</v>
      </c>
      <c r="G5767" s="6">
        <v>4.98892675915713E-2</v>
      </c>
      <c r="L5767" s="5" t="s">
        <v>1464</v>
      </c>
      <c r="M5767" s="5" t="s">
        <v>53</v>
      </c>
      <c r="N5767" s="5" t="s">
        <v>1792</v>
      </c>
      <c r="O5767" s="5" t="s">
        <v>1775</v>
      </c>
      <c r="P5767" s="5" t="s">
        <v>652</v>
      </c>
      <c r="Q5767" s="5" t="s">
        <v>1329</v>
      </c>
      <c r="S5767" s="5" t="s">
        <v>1797</v>
      </c>
      <c r="U5767" s="5" t="s">
        <v>1776</v>
      </c>
      <c r="V5767" s="7">
        <v>220</v>
      </c>
      <c r="W5767" s="7" t="s">
        <v>133</v>
      </c>
      <c r="X5767" s="5" t="s">
        <v>153</v>
      </c>
      <c r="Y5767" s="5" t="s">
        <v>152</v>
      </c>
      <c r="Z5767" s="5" t="s">
        <v>20</v>
      </c>
      <c r="AB5767" s="5" t="s">
        <v>105</v>
      </c>
      <c r="AC5767" s="5" t="s">
        <v>506</v>
      </c>
      <c r="AF5767" s="5" t="s">
        <v>1791</v>
      </c>
      <c r="AG5767" s="5" t="s">
        <v>1642</v>
      </c>
      <c r="AI5767" s="5" t="s">
        <v>225</v>
      </c>
      <c r="AJ5767" s="8" t="s">
        <v>777</v>
      </c>
      <c r="AK5767" s="8" t="s">
        <v>114</v>
      </c>
    </row>
    <row r="5768" spans="1:37" hidden="1" x14ac:dyDescent="0.2">
      <c r="A5768" s="4">
        <v>3419</v>
      </c>
      <c r="B5768" s="4">
        <v>338</v>
      </c>
      <c r="C5768" s="5" t="s">
        <v>1773</v>
      </c>
      <c r="D5768" s="5" t="s">
        <v>1774</v>
      </c>
      <c r="E5768" s="4">
        <v>2013</v>
      </c>
      <c r="F5768" s="5" t="s">
        <v>752</v>
      </c>
      <c r="G5768" s="6">
        <v>4.55344834395673E-2</v>
      </c>
      <c r="L5768" s="5" t="s">
        <v>1465</v>
      </c>
      <c r="M5768" s="5" t="s">
        <v>53</v>
      </c>
      <c r="N5768" s="5" t="s">
        <v>1792</v>
      </c>
      <c r="O5768" s="5" t="s">
        <v>1775</v>
      </c>
      <c r="P5768" s="5" t="s">
        <v>652</v>
      </c>
      <c r="Q5768" s="5" t="s">
        <v>1329</v>
      </c>
      <c r="S5768" s="5" t="s">
        <v>1797</v>
      </c>
      <c r="U5768" s="5" t="s">
        <v>1776</v>
      </c>
      <c r="V5768" s="7">
        <v>220</v>
      </c>
      <c r="W5768" s="7" t="s">
        <v>133</v>
      </c>
      <c r="X5768" s="5" t="s">
        <v>153</v>
      </c>
      <c r="Y5768" s="5" t="s">
        <v>152</v>
      </c>
      <c r="Z5768" s="5" t="s">
        <v>20</v>
      </c>
      <c r="AB5768" s="5" t="s">
        <v>105</v>
      </c>
      <c r="AC5768" s="5" t="s">
        <v>506</v>
      </c>
      <c r="AF5768" s="5" t="s">
        <v>1791</v>
      </c>
      <c r="AG5768" s="5" t="s">
        <v>1642</v>
      </c>
      <c r="AI5768" s="5" t="s">
        <v>225</v>
      </c>
      <c r="AJ5768" s="8" t="s">
        <v>777</v>
      </c>
      <c r="AK5768" s="8" t="s">
        <v>114</v>
      </c>
    </row>
    <row r="5769" spans="1:37" hidden="1" x14ac:dyDescent="0.2">
      <c r="A5769" s="4">
        <v>3419</v>
      </c>
      <c r="B5769" s="4">
        <v>339</v>
      </c>
      <c r="C5769" s="5" t="s">
        <v>1773</v>
      </c>
      <c r="D5769" s="5" t="s">
        <v>1774</v>
      </c>
      <c r="E5769" s="4">
        <v>2013</v>
      </c>
      <c r="F5769" s="5" t="s">
        <v>752</v>
      </c>
      <c r="G5769" s="6">
        <v>3.8983304845167502E-2</v>
      </c>
      <c r="L5769" s="5" t="s">
        <v>1466</v>
      </c>
      <c r="M5769" s="5" t="s">
        <v>53</v>
      </c>
      <c r="N5769" s="5" t="s">
        <v>1792</v>
      </c>
      <c r="O5769" s="5" t="s">
        <v>1775</v>
      </c>
      <c r="P5769" s="5" t="s">
        <v>652</v>
      </c>
      <c r="Q5769" s="5" t="s">
        <v>1329</v>
      </c>
      <c r="S5769" s="5" t="s">
        <v>1797</v>
      </c>
      <c r="U5769" s="5" t="s">
        <v>1776</v>
      </c>
      <c r="V5769" s="7">
        <v>220</v>
      </c>
      <c r="W5769" s="7" t="s">
        <v>133</v>
      </c>
      <c r="X5769" s="5" t="s">
        <v>153</v>
      </c>
      <c r="Y5769" s="5" t="s">
        <v>152</v>
      </c>
      <c r="Z5769" s="5" t="s">
        <v>20</v>
      </c>
      <c r="AB5769" s="5" t="s">
        <v>105</v>
      </c>
      <c r="AC5769" s="5" t="s">
        <v>506</v>
      </c>
      <c r="AF5769" s="5" t="s">
        <v>1791</v>
      </c>
      <c r="AG5769" s="5" t="s">
        <v>1642</v>
      </c>
      <c r="AI5769" s="5" t="s">
        <v>225</v>
      </c>
      <c r="AJ5769" s="8" t="s">
        <v>777</v>
      </c>
      <c r="AK5769" s="8" t="s">
        <v>114</v>
      </c>
    </row>
    <row r="5770" spans="1:37" hidden="1" x14ac:dyDescent="0.2">
      <c r="A5770" s="4">
        <v>3419</v>
      </c>
      <c r="B5770" s="4">
        <v>340</v>
      </c>
      <c r="C5770" s="5" t="s">
        <v>1773</v>
      </c>
      <c r="D5770" s="5" t="s">
        <v>1774</v>
      </c>
      <c r="E5770" s="4">
        <v>2013</v>
      </c>
      <c r="F5770" s="5" t="s">
        <v>752</v>
      </c>
      <c r="G5770" s="6">
        <v>3.1335306972141298E-2</v>
      </c>
      <c r="L5770" s="5" t="s">
        <v>1467</v>
      </c>
      <c r="M5770" s="5" t="s">
        <v>53</v>
      </c>
      <c r="N5770" s="5" t="s">
        <v>1792</v>
      </c>
      <c r="O5770" s="5" t="s">
        <v>1775</v>
      </c>
      <c r="P5770" s="5" t="s">
        <v>652</v>
      </c>
      <c r="Q5770" s="5" t="s">
        <v>1329</v>
      </c>
      <c r="S5770" s="5" t="s">
        <v>1797</v>
      </c>
      <c r="U5770" s="5" t="s">
        <v>1776</v>
      </c>
      <c r="V5770" s="7">
        <v>220</v>
      </c>
      <c r="W5770" s="7" t="s">
        <v>133</v>
      </c>
      <c r="X5770" s="5" t="s">
        <v>153</v>
      </c>
      <c r="Y5770" s="5" t="s">
        <v>152</v>
      </c>
      <c r="Z5770" s="5" t="s">
        <v>20</v>
      </c>
      <c r="AB5770" s="5" t="s">
        <v>105</v>
      </c>
      <c r="AC5770" s="5" t="s">
        <v>506</v>
      </c>
      <c r="AF5770" s="5" t="s">
        <v>1791</v>
      </c>
      <c r="AG5770" s="5" t="s">
        <v>1642</v>
      </c>
      <c r="AI5770" s="5" t="s">
        <v>225</v>
      </c>
      <c r="AJ5770" s="8" t="s">
        <v>777</v>
      </c>
      <c r="AK5770" s="8" t="s">
        <v>114</v>
      </c>
    </row>
    <row r="5771" spans="1:37" hidden="1" x14ac:dyDescent="0.2">
      <c r="A5771" s="4">
        <v>3419</v>
      </c>
      <c r="B5771" s="4">
        <v>341</v>
      </c>
      <c r="C5771" s="5" t="s">
        <v>1773</v>
      </c>
      <c r="D5771" s="5" t="s">
        <v>1774</v>
      </c>
      <c r="E5771" s="4">
        <v>2013</v>
      </c>
      <c r="F5771" s="5" t="s">
        <v>752</v>
      </c>
      <c r="G5771" s="6">
        <v>2.4213685602552298E-2</v>
      </c>
      <c r="L5771" s="5" t="s">
        <v>1468</v>
      </c>
      <c r="M5771" s="5" t="s">
        <v>53</v>
      </c>
      <c r="N5771" s="5" t="s">
        <v>1792</v>
      </c>
      <c r="O5771" s="5" t="s">
        <v>1775</v>
      </c>
      <c r="P5771" s="5" t="s">
        <v>652</v>
      </c>
      <c r="Q5771" s="5" t="s">
        <v>1329</v>
      </c>
      <c r="S5771" s="5" t="s">
        <v>1797</v>
      </c>
      <c r="U5771" s="5" t="s">
        <v>1776</v>
      </c>
      <c r="V5771" s="7">
        <v>220</v>
      </c>
      <c r="W5771" s="7" t="s">
        <v>133</v>
      </c>
      <c r="X5771" s="5" t="s">
        <v>153</v>
      </c>
      <c r="Y5771" s="5" t="s">
        <v>152</v>
      </c>
      <c r="Z5771" s="5" t="s">
        <v>20</v>
      </c>
      <c r="AB5771" s="5" t="s">
        <v>105</v>
      </c>
      <c r="AC5771" s="5" t="s">
        <v>506</v>
      </c>
      <c r="AF5771" s="5" t="s">
        <v>1791</v>
      </c>
      <c r="AG5771" s="5" t="s">
        <v>1642</v>
      </c>
      <c r="AI5771" s="5" t="s">
        <v>225</v>
      </c>
      <c r="AJ5771" s="8" t="s">
        <v>777</v>
      </c>
      <c r="AK5771" s="8" t="s">
        <v>114</v>
      </c>
    </row>
    <row r="5772" spans="1:37" hidden="1" x14ac:dyDescent="0.2">
      <c r="A5772" s="4">
        <v>3419</v>
      </c>
      <c r="B5772" s="4">
        <v>342</v>
      </c>
      <c r="C5772" s="5" t="s">
        <v>1773</v>
      </c>
      <c r="D5772" s="5" t="s">
        <v>1774</v>
      </c>
      <c r="E5772" s="4">
        <v>2013</v>
      </c>
      <c r="F5772" s="5" t="s">
        <v>752</v>
      </c>
      <c r="G5772" s="6">
        <v>1.8101905734422299E-2</v>
      </c>
      <c r="L5772" s="5" t="s">
        <v>1480</v>
      </c>
      <c r="M5772" s="5" t="s">
        <v>53</v>
      </c>
      <c r="N5772" s="5" t="s">
        <v>1792</v>
      </c>
      <c r="O5772" s="5" t="s">
        <v>1775</v>
      </c>
      <c r="P5772" s="5" t="s">
        <v>652</v>
      </c>
      <c r="Q5772" s="5" t="s">
        <v>1329</v>
      </c>
      <c r="S5772" s="5" t="s">
        <v>1797</v>
      </c>
      <c r="U5772" s="5" t="s">
        <v>1776</v>
      </c>
      <c r="V5772" s="7">
        <v>220</v>
      </c>
      <c r="W5772" s="7" t="s">
        <v>133</v>
      </c>
      <c r="X5772" s="5" t="s">
        <v>153</v>
      </c>
      <c r="Y5772" s="5" t="s">
        <v>152</v>
      </c>
      <c r="Z5772" s="5" t="s">
        <v>20</v>
      </c>
      <c r="AB5772" s="5" t="s">
        <v>105</v>
      </c>
      <c r="AC5772" s="5" t="s">
        <v>506</v>
      </c>
      <c r="AF5772" s="5" t="s">
        <v>1791</v>
      </c>
      <c r="AG5772" s="5" t="s">
        <v>1642</v>
      </c>
      <c r="AI5772" s="5" t="s">
        <v>225</v>
      </c>
      <c r="AJ5772" s="8" t="s">
        <v>777</v>
      </c>
      <c r="AK5772" s="8" t="s">
        <v>114</v>
      </c>
    </row>
    <row r="5773" spans="1:37" hidden="1" x14ac:dyDescent="0.2">
      <c r="A5773" s="4">
        <v>3419</v>
      </c>
      <c r="B5773" s="4">
        <v>343</v>
      </c>
      <c r="C5773" s="5" t="s">
        <v>1773</v>
      </c>
      <c r="D5773" s="5" t="s">
        <v>1774</v>
      </c>
      <c r="E5773" s="4">
        <v>2013</v>
      </c>
      <c r="F5773" s="5" t="s">
        <v>752</v>
      </c>
      <c r="G5773" s="6">
        <v>1.22631102686613E-2</v>
      </c>
      <c r="L5773" s="5" t="s">
        <v>1469</v>
      </c>
      <c r="M5773" s="5" t="s">
        <v>53</v>
      </c>
      <c r="N5773" s="5" t="s">
        <v>1792</v>
      </c>
      <c r="O5773" s="5" t="s">
        <v>1775</v>
      </c>
      <c r="P5773" s="5" t="s">
        <v>652</v>
      </c>
      <c r="Q5773" s="5" t="s">
        <v>1329</v>
      </c>
      <c r="S5773" s="5" t="s">
        <v>1797</v>
      </c>
      <c r="U5773" s="5" t="s">
        <v>1776</v>
      </c>
      <c r="V5773" s="7">
        <v>220</v>
      </c>
      <c r="W5773" s="7" t="s">
        <v>133</v>
      </c>
      <c r="X5773" s="5" t="s">
        <v>153</v>
      </c>
      <c r="Y5773" s="5" t="s">
        <v>152</v>
      </c>
      <c r="Z5773" s="5" t="s">
        <v>20</v>
      </c>
      <c r="AB5773" s="5" t="s">
        <v>105</v>
      </c>
      <c r="AC5773" s="5" t="s">
        <v>506</v>
      </c>
      <c r="AF5773" s="5" t="s">
        <v>1791</v>
      </c>
      <c r="AG5773" s="5" t="s">
        <v>1642</v>
      </c>
      <c r="AI5773" s="5" t="s">
        <v>225</v>
      </c>
      <c r="AJ5773" s="8" t="s">
        <v>777</v>
      </c>
      <c r="AK5773" s="8" t="s">
        <v>114</v>
      </c>
    </row>
    <row r="5774" spans="1:37" hidden="1" x14ac:dyDescent="0.2">
      <c r="A5774" s="4">
        <v>3419</v>
      </c>
      <c r="B5774" s="4">
        <v>344</v>
      </c>
      <c r="C5774" s="5" t="s">
        <v>1773</v>
      </c>
      <c r="D5774" s="5" t="s">
        <v>1774</v>
      </c>
      <c r="E5774" s="4">
        <v>2013</v>
      </c>
      <c r="F5774" s="5" t="s">
        <v>752</v>
      </c>
      <c r="G5774" s="6">
        <v>6.8415839085503903E-3</v>
      </c>
      <c r="L5774" s="5" t="s">
        <v>1470</v>
      </c>
      <c r="M5774" s="5" t="s">
        <v>53</v>
      </c>
      <c r="N5774" s="5" t="s">
        <v>1792</v>
      </c>
      <c r="O5774" s="5" t="s">
        <v>1775</v>
      </c>
      <c r="P5774" s="5" t="s">
        <v>652</v>
      </c>
      <c r="Q5774" s="5" t="s">
        <v>1329</v>
      </c>
      <c r="S5774" s="5" t="s">
        <v>1797</v>
      </c>
      <c r="U5774" s="5" t="s">
        <v>1776</v>
      </c>
      <c r="V5774" s="7">
        <v>220</v>
      </c>
      <c r="W5774" s="7" t="s">
        <v>133</v>
      </c>
      <c r="X5774" s="5" t="s">
        <v>153</v>
      </c>
      <c r="Y5774" s="5" t="s">
        <v>152</v>
      </c>
      <c r="Z5774" s="5" t="s">
        <v>20</v>
      </c>
      <c r="AB5774" s="5" t="s">
        <v>105</v>
      </c>
      <c r="AC5774" s="5" t="s">
        <v>506</v>
      </c>
      <c r="AF5774" s="5" t="s">
        <v>1791</v>
      </c>
      <c r="AG5774" s="5" t="s">
        <v>1642</v>
      </c>
      <c r="AI5774" s="5" t="s">
        <v>225</v>
      </c>
      <c r="AJ5774" s="8" t="s">
        <v>777</v>
      </c>
      <c r="AK5774" s="8" t="s">
        <v>114</v>
      </c>
    </row>
    <row r="5775" spans="1:37" hidden="1" x14ac:dyDescent="0.2">
      <c r="A5775" s="4">
        <v>3419</v>
      </c>
      <c r="B5775" s="4">
        <v>345</v>
      </c>
      <c r="C5775" s="5" t="s">
        <v>1773</v>
      </c>
      <c r="D5775" s="5" t="s">
        <v>1774</v>
      </c>
      <c r="E5775" s="4">
        <v>2013</v>
      </c>
      <c r="F5775" s="5" t="s">
        <v>752</v>
      </c>
      <c r="G5775" s="6">
        <v>2.68784584370152E-3</v>
      </c>
      <c r="L5775" s="5" t="s">
        <v>1471</v>
      </c>
      <c r="M5775" s="5" t="s">
        <v>53</v>
      </c>
      <c r="N5775" s="5" t="s">
        <v>1792</v>
      </c>
      <c r="O5775" s="5" t="s">
        <v>1775</v>
      </c>
      <c r="P5775" s="5" t="s">
        <v>652</v>
      </c>
      <c r="Q5775" s="5" t="s">
        <v>1329</v>
      </c>
      <c r="S5775" s="5" t="s">
        <v>1797</v>
      </c>
      <c r="U5775" s="5" t="s">
        <v>1776</v>
      </c>
      <c r="V5775" s="7">
        <v>220</v>
      </c>
      <c r="W5775" s="7" t="s">
        <v>133</v>
      </c>
      <c r="X5775" s="5" t="s">
        <v>153</v>
      </c>
      <c r="Y5775" s="5" t="s">
        <v>152</v>
      </c>
      <c r="Z5775" s="5" t="s">
        <v>20</v>
      </c>
      <c r="AB5775" s="5" t="s">
        <v>105</v>
      </c>
      <c r="AC5775" s="5" t="s">
        <v>506</v>
      </c>
      <c r="AF5775" s="5" t="s">
        <v>1791</v>
      </c>
      <c r="AG5775" s="5" t="s">
        <v>1642</v>
      </c>
      <c r="AI5775" s="5" t="s">
        <v>225</v>
      </c>
      <c r="AJ5775" s="8" t="s">
        <v>777</v>
      </c>
      <c r="AK5775" s="8" t="s">
        <v>114</v>
      </c>
    </row>
    <row r="5776" spans="1:37" hidden="1" x14ac:dyDescent="0.2">
      <c r="A5776" s="4">
        <v>3419</v>
      </c>
      <c r="B5776" s="4">
        <v>346</v>
      </c>
      <c r="C5776" s="5" t="s">
        <v>1773</v>
      </c>
      <c r="D5776" s="5" t="s">
        <v>1774</v>
      </c>
      <c r="E5776" s="4">
        <v>2013</v>
      </c>
      <c r="F5776" s="5" t="s">
        <v>752</v>
      </c>
      <c r="G5776" s="6">
        <v>1.04182696720634E-4</v>
      </c>
      <c r="L5776" s="5" t="s">
        <v>1472</v>
      </c>
      <c r="M5776" s="5" t="s">
        <v>53</v>
      </c>
      <c r="N5776" s="5" t="s">
        <v>1792</v>
      </c>
      <c r="O5776" s="5" t="s">
        <v>1775</v>
      </c>
      <c r="P5776" s="5" t="s">
        <v>652</v>
      </c>
      <c r="Q5776" s="5" t="s">
        <v>1329</v>
      </c>
      <c r="S5776" s="5" t="s">
        <v>1797</v>
      </c>
      <c r="U5776" s="5" t="s">
        <v>1776</v>
      </c>
      <c r="V5776" s="7">
        <v>220</v>
      </c>
      <c r="W5776" s="7" t="s">
        <v>133</v>
      </c>
      <c r="X5776" s="5" t="s">
        <v>153</v>
      </c>
      <c r="Y5776" s="5" t="s">
        <v>152</v>
      </c>
      <c r="Z5776" s="5" t="s">
        <v>20</v>
      </c>
      <c r="AB5776" s="5" t="s">
        <v>105</v>
      </c>
      <c r="AC5776" s="5" t="s">
        <v>506</v>
      </c>
      <c r="AF5776" s="5" t="s">
        <v>1791</v>
      </c>
      <c r="AG5776" s="5" t="s">
        <v>1642</v>
      </c>
      <c r="AI5776" s="5" t="s">
        <v>225</v>
      </c>
      <c r="AJ5776" s="8" t="s">
        <v>777</v>
      </c>
      <c r="AK5776" s="8" t="s">
        <v>114</v>
      </c>
    </row>
    <row r="5777" spans="1:37" hidden="1" x14ac:dyDescent="0.2">
      <c r="A5777" s="4">
        <v>3419</v>
      </c>
      <c r="B5777" s="4">
        <v>347</v>
      </c>
      <c r="C5777" s="5" t="s">
        <v>1773</v>
      </c>
      <c r="D5777" s="5" t="s">
        <v>1774</v>
      </c>
      <c r="E5777" s="4">
        <v>2013</v>
      </c>
      <c r="F5777" s="5" t="s">
        <v>752</v>
      </c>
      <c r="G5777" s="6">
        <v>0</v>
      </c>
      <c r="L5777" s="5" t="s">
        <v>1473</v>
      </c>
      <c r="M5777" s="5" t="s">
        <v>53</v>
      </c>
      <c r="N5777" s="5" t="s">
        <v>1792</v>
      </c>
      <c r="O5777" s="5" t="s">
        <v>1775</v>
      </c>
      <c r="P5777" s="5" t="s">
        <v>652</v>
      </c>
      <c r="Q5777" s="5" t="s">
        <v>1329</v>
      </c>
      <c r="S5777" s="5" t="s">
        <v>1797</v>
      </c>
      <c r="U5777" s="5" t="s">
        <v>1776</v>
      </c>
      <c r="V5777" s="7">
        <v>220</v>
      </c>
      <c r="W5777" s="7" t="s">
        <v>133</v>
      </c>
      <c r="X5777" s="5" t="s">
        <v>153</v>
      </c>
      <c r="Y5777" s="5" t="s">
        <v>152</v>
      </c>
      <c r="Z5777" s="5" t="s">
        <v>20</v>
      </c>
      <c r="AB5777" s="5" t="s">
        <v>105</v>
      </c>
      <c r="AC5777" s="5" t="s">
        <v>506</v>
      </c>
      <c r="AF5777" s="5" t="s">
        <v>1791</v>
      </c>
      <c r="AG5777" s="5" t="s">
        <v>1642</v>
      </c>
      <c r="AI5777" s="5" t="s">
        <v>225</v>
      </c>
      <c r="AJ5777" s="8" t="s">
        <v>777</v>
      </c>
      <c r="AK5777" s="8" t="s">
        <v>114</v>
      </c>
    </row>
    <row r="5778" spans="1:37" hidden="1" x14ac:dyDescent="0.2">
      <c r="A5778" s="4">
        <v>3419</v>
      </c>
      <c r="B5778" s="4">
        <v>348</v>
      </c>
      <c r="C5778" s="5" t="s">
        <v>1773</v>
      </c>
      <c r="D5778" s="5" t="s">
        <v>1774</v>
      </c>
      <c r="E5778" s="4">
        <v>2013</v>
      </c>
      <c r="F5778" s="5" t="s">
        <v>752</v>
      </c>
      <c r="G5778" s="6">
        <v>0</v>
      </c>
      <c r="L5778" s="5" t="s">
        <v>1474</v>
      </c>
      <c r="M5778" s="5" t="s">
        <v>53</v>
      </c>
      <c r="N5778" s="5" t="s">
        <v>1792</v>
      </c>
      <c r="O5778" s="5" t="s">
        <v>1775</v>
      </c>
      <c r="P5778" s="5" t="s">
        <v>652</v>
      </c>
      <c r="Q5778" s="5" t="s">
        <v>1329</v>
      </c>
      <c r="S5778" s="5" t="s">
        <v>1797</v>
      </c>
      <c r="U5778" s="5" t="s">
        <v>1776</v>
      </c>
      <c r="V5778" s="7">
        <v>220</v>
      </c>
      <c r="W5778" s="7" t="s">
        <v>133</v>
      </c>
      <c r="X5778" s="5" t="s">
        <v>153</v>
      </c>
      <c r="Y5778" s="5" t="s">
        <v>152</v>
      </c>
      <c r="Z5778" s="5" t="s">
        <v>20</v>
      </c>
      <c r="AB5778" s="5" t="s">
        <v>105</v>
      </c>
      <c r="AC5778" s="5" t="s">
        <v>506</v>
      </c>
      <c r="AF5778" s="5" t="s">
        <v>1791</v>
      </c>
      <c r="AG5778" s="5" t="s">
        <v>1642</v>
      </c>
      <c r="AI5778" s="5" t="s">
        <v>225</v>
      </c>
      <c r="AJ5778" s="8" t="s">
        <v>777</v>
      </c>
      <c r="AK5778" s="8" t="s">
        <v>114</v>
      </c>
    </row>
    <row r="5779" spans="1:37" hidden="1" x14ac:dyDescent="0.2">
      <c r="A5779" s="4">
        <v>3419</v>
      </c>
      <c r="B5779" s="4">
        <v>349</v>
      </c>
      <c r="C5779" s="5" t="s">
        <v>1773</v>
      </c>
      <c r="D5779" s="5" t="s">
        <v>1774</v>
      </c>
      <c r="E5779" s="4">
        <v>2013</v>
      </c>
      <c r="F5779" s="5" t="s">
        <v>752</v>
      </c>
      <c r="G5779" s="6">
        <v>0</v>
      </c>
      <c r="L5779" s="5" t="s">
        <v>1475</v>
      </c>
      <c r="M5779" s="5" t="s">
        <v>53</v>
      </c>
      <c r="N5779" s="5" t="s">
        <v>1792</v>
      </c>
      <c r="O5779" s="5" t="s">
        <v>1775</v>
      </c>
      <c r="P5779" s="5" t="s">
        <v>652</v>
      </c>
      <c r="Q5779" s="5" t="s">
        <v>1329</v>
      </c>
      <c r="S5779" s="5" t="s">
        <v>1797</v>
      </c>
      <c r="U5779" s="5" t="s">
        <v>1776</v>
      </c>
      <c r="V5779" s="7">
        <v>220</v>
      </c>
      <c r="W5779" s="7" t="s">
        <v>133</v>
      </c>
      <c r="X5779" s="5" t="s">
        <v>153</v>
      </c>
      <c r="Y5779" s="5" t="s">
        <v>152</v>
      </c>
      <c r="Z5779" s="5" t="s">
        <v>20</v>
      </c>
      <c r="AB5779" s="5" t="s">
        <v>105</v>
      </c>
      <c r="AC5779" s="5" t="s">
        <v>506</v>
      </c>
      <c r="AF5779" s="5" t="s">
        <v>1791</v>
      </c>
      <c r="AG5779" s="5" t="s">
        <v>1642</v>
      </c>
      <c r="AI5779" s="5" t="s">
        <v>225</v>
      </c>
      <c r="AJ5779" s="8" t="s">
        <v>777</v>
      </c>
      <c r="AK5779" s="8" t="s">
        <v>114</v>
      </c>
    </row>
    <row r="5780" spans="1:37" hidden="1" x14ac:dyDescent="0.2">
      <c r="A5780" s="4">
        <v>3419</v>
      </c>
      <c r="B5780" s="4">
        <v>350</v>
      </c>
      <c r="C5780" s="5" t="s">
        <v>1773</v>
      </c>
      <c r="D5780" s="5" t="s">
        <v>1774</v>
      </c>
      <c r="E5780" s="4">
        <v>2013</v>
      </c>
      <c r="F5780" s="5" t="s">
        <v>752</v>
      </c>
      <c r="G5780" s="6">
        <v>0</v>
      </c>
      <c r="L5780" s="5" t="s">
        <v>1476</v>
      </c>
      <c r="M5780" s="5" t="s">
        <v>53</v>
      </c>
      <c r="N5780" s="5" t="s">
        <v>1792</v>
      </c>
      <c r="O5780" s="5" t="s">
        <v>1775</v>
      </c>
      <c r="P5780" s="5" t="s">
        <v>652</v>
      </c>
      <c r="Q5780" s="5" t="s">
        <v>1329</v>
      </c>
      <c r="S5780" s="5" t="s">
        <v>1797</v>
      </c>
      <c r="U5780" s="5" t="s">
        <v>1776</v>
      </c>
      <c r="V5780" s="7">
        <v>220</v>
      </c>
      <c r="W5780" s="7" t="s">
        <v>133</v>
      </c>
      <c r="X5780" s="5" t="s">
        <v>153</v>
      </c>
      <c r="Y5780" s="5" t="s">
        <v>152</v>
      </c>
      <c r="Z5780" s="5" t="s">
        <v>20</v>
      </c>
      <c r="AB5780" s="5" t="s">
        <v>105</v>
      </c>
      <c r="AC5780" s="5" t="s">
        <v>506</v>
      </c>
      <c r="AF5780" s="5" t="s">
        <v>1791</v>
      </c>
      <c r="AG5780" s="5" t="s">
        <v>1642</v>
      </c>
      <c r="AI5780" s="5" t="s">
        <v>225</v>
      </c>
      <c r="AJ5780" s="8" t="s">
        <v>777</v>
      </c>
      <c r="AK5780" s="8" t="s">
        <v>114</v>
      </c>
    </row>
    <row r="5781" spans="1:37" hidden="1" x14ac:dyDescent="0.2">
      <c r="A5781" s="4">
        <v>3419</v>
      </c>
      <c r="B5781" s="4">
        <v>351</v>
      </c>
      <c r="C5781" s="5" t="s">
        <v>1773</v>
      </c>
      <c r="D5781" s="5" t="s">
        <v>1774</v>
      </c>
      <c r="E5781" s="4">
        <v>2013</v>
      </c>
      <c r="F5781" s="5" t="s">
        <v>752</v>
      </c>
      <c r="G5781" s="6">
        <v>0</v>
      </c>
      <c r="L5781" s="5" t="s">
        <v>1477</v>
      </c>
      <c r="M5781" s="5" t="s">
        <v>53</v>
      </c>
      <c r="N5781" s="5" t="s">
        <v>1792</v>
      </c>
      <c r="O5781" s="5" t="s">
        <v>1775</v>
      </c>
      <c r="P5781" s="5" t="s">
        <v>652</v>
      </c>
      <c r="Q5781" s="5" t="s">
        <v>1329</v>
      </c>
      <c r="S5781" s="5" t="s">
        <v>1797</v>
      </c>
      <c r="U5781" s="5" t="s">
        <v>1776</v>
      </c>
      <c r="V5781" s="7">
        <v>220</v>
      </c>
      <c r="W5781" s="7" t="s">
        <v>133</v>
      </c>
      <c r="X5781" s="5" t="s">
        <v>153</v>
      </c>
      <c r="Y5781" s="5" t="s">
        <v>152</v>
      </c>
      <c r="Z5781" s="5" t="s">
        <v>20</v>
      </c>
      <c r="AB5781" s="5" t="s">
        <v>105</v>
      </c>
      <c r="AC5781" s="5" t="s">
        <v>506</v>
      </c>
      <c r="AF5781" s="5" t="s">
        <v>1791</v>
      </c>
      <c r="AG5781" s="5" t="s">
        <v>1642</v>
      </c>
      <c r="AI5781" s="5" t="s">
        <v>225</v>
      </c>
      <c r="AJ5781" s="8" t="s">
        <v>777</v>
      </c>
      <c r="AK5781" s="8" t="s">
        <v>114</v>
      </c>
    </row>
    <row r="5782" spans="1:37" hidden="1" x14ac:dyDescent="0.2">
      <c r="A5782" s="4">
        <v>3419</v>
      </c>
      <c r="B5782" s="4">
        <v>352</v>
      </c>
      <c r="C5782" s="5" t="s">
        <v>1773</v>
      </c>
      <c r="D5782" s="5" t="s">
        <v>1774</v>
      </c>
      <c r="E5782" s="4">
        <v>2013</v>
      </c>
      <c r="F5782" s="5" t="s">
        <v>752</v>
      </c>
      <c r="G5782" s="6">
        <v>0</v>
      </c>
      <c r="L5782" s="5" t="s">
        <v>1478</v>
      </c>
      <c r="M5782" s="5" t="s">
        <v>53</v>
      </c>
      <c r="N5782" s="5" t="s">
        <v>1792</v>
      </c>
      <c r="O5782" s="5" t="s">
        <v>1775</v>
      </c>
      <c r="P5782" s="5" t="s">
        <v>652</v>
      </c>
      <c r="Q5782" s="5" t="s">
        <v>1329</v>
      </c>
      <c r="S5782" s="5" t="s">
        <v>1797</v>
      </c>
      <c r="U5782" s="5" t="s">
        <v>1776</v>
      </c>
      <c r="V5782" s="7">
        <v>220</v>
      </c>
      <c r="W5782" s="7" t="s">
        <v>133</v>
      </c>
      <c r="X5782" s="5" t="s">
        <v>153</v>
      </c>
      <c r="Y5782" s="5" t="s">
        <v>152</v>
      </c>
      <c r="Z5782" s="5" t="s">
        <v>20</v>
      </c>
      <c r="AB5782" s="5" t="s">
        <v>105</v>
      </c>
      <c r="AC5782" s="5" t="s">
        <v>506</v>
      </c>
      <c r="AF5782" s="5" t="s">
        <v>1791</v>
      </c>
      <c r="AG5782" s="5" t="s">
        <v>1642</v>
      </c>
      <c r="AI5782" s="5" t="s">
        <v>225</v>
      </c>
      <c r="AJ5782" s="8" t="s">
        <v>777</v>
      </c>
      <c r="AK5782" s="8" t="s">
        <v>114</v>
      </c>
    </row>
    <row r="5783" spans="1:37" hidden="1" x14ac:dyDescent="0.2">
      <c r="A5783" s="4">
        <v>3419</v>
      </c>
      <c r="B5783" s="4">
        <v>353</v>
      </c>
      <c r="C5783" s="5" t="s">
        <v>1773</v>
      </c>
      <c r="D5783" s="5" t="s">
        <v>1774</v>
      </c>
      <c r="E5783" s="4">
        <v>2013</v>
      </c>
      <c r="F5783" s="5" t="s">
        <v>752</v>
      </c>
      <c r="G5783" s="6">
        <v>2.8227665016356001E-4</v>
      </c>
      <c r="L5783" s="5" t="s">
        <v>1481</v>
      </c>
      <c r="M5783" s="5" t="s">
        <v>53</v>
      </c>
      <c r="N5783" s="5" t="s">
        <v>1792</v>
      </c>
      <c r="O5783" s="5" t="s">
        <v>1775</v>
      </c>
      <c r="P5783" s="5" t="s">
        <v>652</v>
      </c>
      <c r="Q5783" s="5" t="s">
        <v>1329</v>
      </c>
      <c r="S5783" s="5" t="s">
        <v>1797</v>
      </c>
      <c r="U5783" s="5" t="s">
        <v>1776</v>
      </c>
      <c r="V5783" s="7">
        <v>220</v>
      </c>
      <c r="W5783" s="7" t="s">
        <v>133</v>
      </c>
      <c r="X5783" s="5" t="s">
        <v>153</v>
      </c>
      <c r="Y5783" s="5" t="s">
        <v>152</v>
      </c>
      <c r="Z5783" s="5" t="s">
        <v>20</v>
      </c>
      <c r="AB5783" s="5" t="s">
        <v>105</v>
      </c>
      <c r="AC5783" s="5" t="s">
        <v>506</v>
      </c>
      <c r="AF5783" s="5" t="s">
        <v>1791</v>
      </c>
      <c r="AG5783" s="5" t="s">
        <v>1642</v>
      </c>
      <c r="AI5783" s="5" t="s">
        <v>225</v>
      </c>
      <c r="AJ5783" s="8" t="s">
        <v>777</v>
      </c>
      <c r="AK5783" s="8" t="s">
        <v>114</v>
      </c>
    </row>
    <row r="5784" spans="1:37" hidden="1" x14ac:dyDescent="0.2">
      <c r="A5784" s="4">
        <v>3419</v>
      </c>
      <c r="B5784" s="4">
        <v>354</v>
      </c>
      <c r="C5784" s="5" t="s">
        <v>1773</v>
      </c>
      <c r="D5784" s="5" t="s">
        <v>1774</v>
      </c>
      <c r="E5784" s="4">
        <v>2013</v>
      </c>
      <c r="F5784" s="5" t="s">
        <v>1141</v>
      </c>
      <c r="G5784" s="6">
        <v>8.6718473847456699E-4</v>
      </c>
      <c r="L5784" s="5" t="s">
        <v>721</v>
      </c>
      <c r="M5784" s="5" t="s">
        <v>57</v>
      </c>
      <c r="N5784" s="5" t="s">
        <v>1775</v>
      </c>
      <c r="O5784" s="5" t="s">
        <v>1775</v>
      </c>
      <c r="P5784" s="5" t="s">
        <v>652</v>
      </c>
      <c r="Q5784" s="5" t="s">
        <v>1329</v>
      </c>
      <c r="S5784" s="5" t="s">
        <v>1797</v>
      </c>
      <c r="U5784" s="5" t="s">
        <v>1776</v>
      </c>
      <c r="V5784" s="7">
        <v>220</v>
      </c>
      <c r="W5784" s="7" t="s">
        <v>133</v>
      </c>
      <c r="X5784" s="5" t="s">
        <v>153</v>
      </c>
      <c r="Y5784" s="5" t="s">
        <v>152</v>
      </c>
      <c r="Z5784" s="5" t="s">
        <v>20</v>
      </c>
      <c r="AB5784" s="5" t="s">
        <v>105</v>
      </c>
      <c r="AC5784" s="5" t="s">
        <v>506</v>
      </c>
      <c r="AI5784" s="5" t="s">
        <v>225</v>
      </c>
      <c r="AJ5784" s="8" t="s">
        <v>777</v>
      </c>
      <c r="AK5784" s="8" t="s">
        <v>114</v>
      </c>
    </row>
    <row r="5785" spans="1:37" hidden="1" x14ac:dyDescent="0.2">
      <c r="A5785" s="4">
        <v>3419</v>
      </c>
      <c r="B5785" s="4">
        <v>355</v>
      </c>
      <c r="C5785" s="5" t="s">
        <v>1773</v>
      </c>
      <c r="D5785" s="5" t="s">
        <v>1774</v>
      </c>
      <c r="E5785" s="4">
        <v>2013</v>
      </c>
      <c r="F5785" s="5" t="s">
        <v>1141</v>
      </c>
      <c r="G5785" s="6">
        <v>1.22440297189691E-3</v>
      </c>
      <c r="L5785" s="5" t="s">
        <v>722</v>
      </c>
      <c r="M5785" s="5" t="s">
        <v>57</v>
      </c>
      <c r="N5785" s="5" t="s">
        <v>1775</v>
      </c>
      <c r="O5785" s="5" t="s">
        <v>1775</v>
      </c>
      <c r="P5785" s="5" t="s">
        <v>652</v>
      </c>
      <c r="Q5785" s="5" t="s">
        <v>1329</v>
      </c>
      <c r="S5785" s="5" t="s">
        <v>1797</v>
      </c>
      <c r="U5785" s="5" t="s">
        <v>1776</v>
      </c>
      <c r="V5785" s="7">
        <v>220</v>
      </c>
      <c r="W5785" s="7" t="s">
        <v>133</v>
      </c>
      <c r="X5785" s="5" t="s">
        <v>153</v>
      </c>
      <c r="Y5785" s="5" t="s">
        <v>152</v>
      </c>
      <c r="Z5785" s="5" t="s">
        <v>20</v>
      </c>
      <c r="AB5785" s="5" t="s">
        <v>105</v>
      </c>
      <c r="AC5785" s="5" t="s">
        <v>506</v>
      </c>
      <c r="AI5785" s="5" t="s">
        <v>225</v>
      </c>
      <c r="AJ5785" s="8" t="s">
        <v>777</v>
      </c>
      <c r="AK5785" s="8" t="s">
        <v>114</v>
      </c>
    </row>
    <row r="5786" spans="1:37" hidden="1" x14ac:dyDescent="0.2">
      <c r="A5786" s="4">
        <v>3419</v>
      </c>
      <c r="B5786" s="4">
        <v>356</v>
      </c>
      <c r="C5786" s="5" t="s">
        <v>1773</v>
      </c>
      <c r="D5786" s="5" t="s">
        <v>1774</v>
      </c>
      <c r="E5786" s="4">
        <v>2013</v>
      </c>
      <c r="F5786" s="5" t="s">
        <v>1141</v>
      </c>
      <c r="G5786" s="6">
        <v>1.84602688206082E-3</v>
      </c>
      <c r="L5786" s="5" t="s">
        <v>723</v>
      </c>
      <c r="M5786" s="5" t="s">
        <v>57</v>
      </c>
      <c r="N5786" s="5" t="s">
        <v>1775</v>
      </c>
      <c r="O5786" s="5" t="s">
        <v>1775</v>
      </c>
      <c r="P5786" s="5" t="s">
        <v>652</v>
      </c>
      <c r="Q5786" s="5" t="s">
        <v>1329</v>
      </c>
      <c r="S5786" s="5" t="s">
        <v>1797</v>
      </c>
      <c r="U5786" s="5" t="s">
        <v>1776</v>
      </c>
      <c r="V5786" s="7">
        <v>220</v>
      </c>
      <c r="W5786" s="7" t="s">
        <v>133</v>
      </c>
      <c r="X5786" s="5" t="s">
        <v>153</v>
      </c>
      <c r="Y5786" s="5" t="s">
        <v>152</v>
      </c>
      <c r="Z5786" s="5" t="s">
        <v>20</v>
      </c>
      <c r="AB5786" s="5" t="s">
        <v>105</v>
      </c>
      <c r="AC5786" s="5" t="s">
        <v>506</v>
      </c>
      <c r="AI5786" s="5" t="s">
        <v>225</v>
      </c>
      <c r="AJ5786" s="8" t="s">
        <v>777</v>
      </c>
      <c r="AK5786" s="8" t="s">
        <v>114</v>
      </c>
    </row>
    <row r="5787" spans="1:37" hidden="1" x14ac:dyDescent="0.2">
      <c r="A5787" s="4">
        <v>3419</v>
      </c>
      <c r="B5787" s="4">
        <v>357</v>
      </c>
      <c r="C5787" s="5" t="s">
        <v>1773</v>
      </c>
      <c r="D5787" s="5" t="s">
        <v>1774</v>
      </c>
      <c r="E5787" s="4">
        <v>2013</v>
      </c>
      <c r="F5787" s="5" t="s">
        <v>1141</v>
      </c>
      <c r="G5787" s="6">
        <v>2.8599862952277798E-3</v>
      </c>
      <c r="L5787" s="5" t="s">
        <v>724</v>
      </c>
      <c r="M5787" s="5" t="s">
        <v>57</v>
      </c>
      <c r="N5787" s="5" t="s">
        <v>1775</v>
      </c>
      <c r="O5787" s="5" t="s">
        <v>1775</v>
      </c>
      <c r="P5787" s="5" t="s">
        <v>652</v>
      </c>
      <c r="Q5787" s="5" t="s">
        <v>1329</v>
      </c>
      <c r="S5787" s="5" t="s">
        <v>1797</v>
      </c>
      <c r="U5787" s="5" t="s">
        <v>1776</v>
      </c>
      <c r="V5787" s="7">
        <v>220</v>
      </c>
      <c r="W5787" s="7" t="s">
        <v>133</v>
      </c>
      <c r="X5787" s="5" t="s">
        <v>153</v>
      </c>
      <c r="Y5787" s="5" t="s">
        <v>152</v>
      </c>
      <c r="Z5787" s="5" t="s">
        <v>20</v>
      </c>
      <c r="AB5787" s="5" t="s">
        <v>105</v>
      </c>
      <c r="AC5787" s="5" t="s">
        <v>506</v>
      </c>
      <c r="AI5787" s="5" t="s">
        <v>225</v>
      </c>
      <c r="AJ5787" s="8" t="s">
        <v>777</v>
      </c>
      <c r="AK5787" s="8" t="s">
        <v>114</v>
      </c>
    </row>
    <row r="5788" spans="1:37" hidden="1" x14ac:dyDescent="0.2">
      <c r="A5788" s="4">
        <v>3419</v>
      </c>
      <c r="B5788" s="4">
        <v>358</v>
      </c>
      <c r="C5788" s="5" t="s">
        <v>1773</v>
      </c>
      <c r="D5788" s="5" t="s">
        <v>1774</v>
      </c>
      <c r="E5788" s="4">
        <v>2013</v>
      </c>
      <c r="F5788" s="5" t="s">
        <v>1141</v>
      </c>
      <c r="G5788" s="6">
        <v>3.6745427800394599E-3</v>
      </c>
      <c r="L5788" s="5" t="s">
        <v>725</v>
      </c>
      <c r="M5788" s="5" t="s">
        <v>57</v>
      </c>
      <c r="N5788" s="5" t="s">
        <v>1775</v>
      </c>
      <c r="O5788" s="5" t="s">
        <v>1775</v>
      </c>
      <c r="P5788" s="5" t="s">
        <v>652</v>
      </c>
      <c r="Q5788" s="5" t="s">
        <v>1329</v>
      </c>
      <c r="S5788" s="5" t="s">
        <v>1797</v>
      </c>
      <c r="U5788" s="5" t="s">
        <v>1776</v>
      </c>
      <c r="V5788" s="7">
        <v>220</v>
      </c>
      <c r="W5788" s="7" t="s">
        <v>133</v>
      </c>
      <c r="X5788" s="5" t="s">
        <v>153</v>
      </c>
      <c r="Y5788" s="5" t="s">
        <v>152</v>
      </c>
      <c r="Z5788" s="5" t="s">
        <v>20</v>
      </c>
      <c r="AB5788" s="5" t="s">
        <v>105</v>
      </c>
      <c r="AC5788" s="5" t="s">
        <v>506</v>
      </c>
      <c r="AI5788" s="5" t="s">
        <v>225</v>
      </c>
      <c r="AJ5788" s="8" t="s">
        <v>777</v>
      </c>
      <c r="AK5788" s="8" t="s">
        <v>114</v>
      </c>
    </row>
    <row r="5789" spans="1:37" hidden="1" x14ac:dyDescent="0.2">
      <c r="A5789" s="4">
        <v>3419</v>
      </c>
      <c r="B5789" s="4">
        <v>359</v>
      </c>
      <c r="C5789" s="5" t="s">
        <v>1773</v>
      </c>
      <c r="D5789" s="5" t="s">
        <v>1774</v>
      </c>
      <c r="E5789" s="4">
        <v>2013</v>
      </c>
      <c r="F5789" s="5" t="s">
        <v>1141</v>
      </c>
      <c r="G5789" s="6">
        <v>3.22842324824101E-3</v>
      </c>
      <c r="L5789" s="5" t="s">
        <v>726</v>
      </c>
      <c r="M5789" s="5" t="s">
        <v>57</v>
      </c>
      <c r="N5789" s="5" t="s">
        <v>1775</v>
      </c>
      <c r="O5789" s="5" t="s">
        <v>1775</v>
      </c>
      <c r="P5789" s="5" t="s">
        <v>652</v>
      </c>
      <c r="Q5789" s="5" t="s">
        <v>1329</v>
      </c>
      <c r="S5789" s="5" t="s">
        <v>1797</v>
      </c>
      <c r="U5789" s="5" t="s">
        <v>1776</v>
      </c>
      <c r="V5789" s="7">
        <v>220</v>
      </c>
      <c r="W5789" s="7" t="s">
        <v>133</v>
      </c>
      <c r="X5789" s="5" t="s">
        <v>153</v>
      </c>
      <c r="Y5789" s="5" t="s">
        <v>152</v>
      </c>
      <c r="Z5789" s="5" t="s">
        <v>20</v>
      </c>
      <c r="AB5789" s="5" t="s">
        <v>105</v>
      </c>
      <c r="AC5789" s="5" t="s">
        <v>506</v>
      </c>
      <c r="AI5789" s="5" t="s">
        <v>225</v>
      </c>
      <c r="AJ5789" s="8" t="s">
        <v>777</v>
      </c>
      <c r="AK5789" s="8" t="s">
        <v>114</v>
      </c>
    </row>
    <row r="5790" spans="1:37" hidden="1" x14ac:dyDescent="0.2">
      <c r="A5790" s="4">
        <v>3419</v>
      </c>
      <c r="B5790" s="4">
        <v>360</v>
      </c>
      <c r="C5790" s="5" t="s">
        <v>1773</v>
      </c>
      <c r="D5790" s="5" t="s">
        <v>1774</v>
      </c>
      <c r="E5790" s="4">
        <v>2013</v>
      </c>
      <c r="F5790" s="5" t="s">
        <v>1141</v>
      </c>
      <c r="G5790" s="6">
        <v>6.0700383198527999E-4</v>
      </c>
      <c r="L5790" s="5" t="s">
        <v>727</v>
      </c>
      <c r="M5790" s="5" t="s">
        <v>57</v>
      </c>
      <c r="N5790" s="5" t="s">
        <v>1775</v>
      </c>
      <c r="O5790" s="5" t="s">
        <v>1775</v>
      </c>
      <c r="P5790" s="5" t="s">
        <v>652</v>
      </c>
      <c r="Q5790" s="5" t="s">
        <v>1329</v>
      </c>
      <c r="S5790" s="5" t="s">
        <v>1797</v>
      </c>
      <c r="U5790" s="5" t="s">
        <v>1776</v>
      </c>
      <c r="V5790" s="7">
        <v>220</v>
      </c>
      <c r="W5790" s="7" t="s">
        <v>133</v>
      </c>
      <c r="X5790" s="5" t="s">
        <v>153</v>
      </c>
      <c r="Y5790" s="5" t="s">
        <v>152</v>
      </c>
      <c r="Z5790" s="5" t="s">
        <v>20</v>
      </c>
      <c r="AB5790" s="5" t="s">
        <v>105</v>
      </c>
      <c r="AC5790" s="5" t="s">
        <v>506</v>
      </c>
      <c r="AI5790" s="5" t="s">
        <v>225</v>
      </c>
      <c r="AJ5790" s="8" t="s">
        <v>777</v>
      </c>
      <c r="AK5790" s="8" t="s">
        <v>114</v>
      </c>
    </row>
    <row r="5791" spans="1:37" hidden="1" x14ac:dyDescent="0.2">
      <c r="A5791" s="4">
        <v>3419</v>
      </c>
      <c r="B5791" s="4">
        <v>361</v>
      </c>
      <c r="C5791" s="5" t="s">
        <v>1773</v>
      </c>
      <c r="D5791" s="5" t="s">
        <v>1774</v>
      </c>
      <c r="E5791" s="4">
        <v>2013</v>
      </c>
      <c r="F5791" s="5" t="s">
        <v>1141</v>
      </c>
      <c r="G5791" s="6">
        <v>4.5773931966519802E-3</v>
      </c>
      <c r="L5791" s="5" t="s">
        <v>728</v>
      </c>
      <c r="M5791" s="5" t="s">
        <v>57</v>
      </c>
      <c r="N5791" s="5" t="s">
        <v>1775</v>
      </c>
      <c r="O5791" s="5" t="s">
        <v>1775</v>
      </c>
      <c r="P5791" s="5" t="s">
        <v>652</v>
      </c>
      <c r="Q5791" s="5" t="s">
        <v>1329</v>
      </c>
      <c r="S5791" s="5" t="s">
        <v>1797</v>
      </c>
      <c r="U5791" s="5" t="s">
        <v>1776</v>
      </c>
      <c r="V5791" s="7">
        <v>220</v>
      </c>
      <c r="W5791" s="7" t="s">
        <v>133</v>
      </c>
      <c r="X5791" s="5" t="s">
        <v>153</v>
      </c>
      <c r="Y5791" s="5" t="s">
        <v>152</v>
      </c>
      <c r="Z5791" s="5" t="s">
        <v>20</v>
      </c>
      <c r="AB5791" s="5" t="s">
        <v>105</v>
      </c>
      <c r="AC5791" s="5" t="s">
        <v>506</v>
      </c>
      <c r="AI5791" s="5" t="s">
        <v>225</v>
      </c>
      <c r="AJ5791" s="8" t="s">
        <v>777</v>
      </c>
      <c r="AK5791" s="8" t="s">
        <v>114</v>
      </c>
    </row>
    <row r="5792" spans="1:37" hidden="1" x14ac:dyDescent="0.2">
      <c r="A5792" s="4">
        <v>3419</v>
      </c>
      <c r="B5792" s="4">
        <v>362</v>
      </c>
      <c r="C5792" s="5" t="s">
        <v>1773</v>
      </c>
      <c r="D5792" s="5" t="s">
        <v>1774</v>
      </c>
      <c r="E5792" s="4">
        <v>2013</v>
      </c>
      <c r="F5792" s="5" t="s">
        <v>1141</v>
      </c>
      <c r="G5792" s="6">
        <v>4.0059642002552E-2</v>
      </c>
      <c r="L5792" s="5" t="s">
        <v>729</v>
      </c>
      <c r="M5792" s="5" t="s">
        <v>57</v>
      </c>
      <c r="N5792" s="5" t="s">
        <v>1775</v>
      </c>
      <c r="O5792" s="5" t="s">
        <v>1775</v>
      </c>
      <c r="P5792" s="5" t="s">
        <v>652</v>
      </c>
      <c r="Q5792" s="5" t="s">
        <v>1329</v>
      </c>
      <c r="S5792" s="5" t="s">
        <v>1797</v>
      </c>
      <c r="U5792" s="5" t="s">
        <v>1776</v>
      </c>
      <c r="V5792" s="7">
        <v>220</v>
      </c>
      <c r="W5792" s="7" t="s">
        <v>133</v>
      </c>
      <c r="X5792" s="5" t="s">
        <v>153</v>
      </c>
      <c r="Y5792" s="5" t="s">
        <v>152</v>
      </c>
      <c r="Z5792" s="5" t="s">
        <v>20</v>
      </c>
      <c r="AB5792" s="5" t="s">
        <v>105</v>
      </c>
      <c r="AC5792" s="5" t="s">
        <v>506</v>
      </c>
      <c r="AI5792" s="5" t="s">
        <v>225</v>
      </c>
      <c r="AJ5792" s="8" t="s">
        <v>777</v>
      </c>
      <c r="AK5792" s="8" t="s">
        <v>114</v>
      </c>
    </row>
    <row r="5793" spans="1:37" hidden="1" x14ac:dyDescent="0.2">
      <c r="A5793" s="4">
        <v>3419</v>
      </c>
      <c r="B5793" s="4">
        <v>363</v>
      </c>
      <c r="C5793" s="5" t="s">
        <v>1773</v>
      </c>
      <c r="D5793" s="5" t="s">
        <v>1774</v>
      </c>
      <c r="E5793" s="4">
        <v>2013</v>
      </c>
      <c r="F5793" s="5" t="s">
        <v>1141</v>
      </c>
      <c r="G5793" s="6">
        <v>0.10956572564653599</v>
      </c>
      <c r="L5793" s="5" t="s">
        <v>730</v>
      </c>
      <c r="M5793" s="5" t="s">
        <v>57</v>
      </c>
      <c r="N5793" s="5" t="s">
        <v>1775</v>
      </c>
      <c r="O5793" s="5" t="s">
        <v>1775</v>
      </c>
      <c r="P5793" s="5" t="s">
        <v>652</v>
      </c>
      <c r="Q5793" s="5" t="s">
        <v>1329</v>
      </c>
      <c r="S5793" s="5" t="s">
        <v>1797</v>
      </c>
      <c r="U5793" s="5" t="s">
        <v>1776</v>
      </c>
      <c r="V5793" s="7">
        <v>220</v>
      </c>
      <c r="W5793" s="7" t="s">
        <v>133</v>
      </c>
      <c r="X5793" s="5" t="s">
        <v>153</v>
      </c>
      <c r="Y5793" s="5" t="s">
        <v>152</v>
      </c>
      <c r="Z5793" s="5" t="s">
        <v>20</v>
      </c>
      <c r="AB5793" s="5" t="s">
        <v>105</v>
      </c>
      <c r="AC5793" s="5" t="s">
        <v>506</v>
      </c>
      <c r="AI5793" s="5" t="s">
        <v>225</v>
      </c>
      <c r="AJ5793" s="8" t="s">
        <v>777</v>
      </c>
      <c r="AK5793" s="8" t="s">
        <v>114</v>
      </c>
    </row>
    <row r="5794" spans="1:37" hidden="1" x14ac:dyDescent="0.2">
      <c r="A5794" s="4">
        <v>3419</v>
      </c>
      <c r="B5794" s="4">
        <v>364</v>
      </c>
      <c r="C5794" s="5" t="s">
        <v>1773</v>
      </c>
      <c r="D5794" s="5" t="s">
        <v>1774</v>
      </c>
      <c r="E5794" s="4">
        <v>2013</v>
      </c>
      <c r="F5794" s="5" t="s">
        <v>1141</v>
      </c>
      <c r="G5794" s="6">
        <v>9.6188223104522602E-2</v>
      </c>
      <c r="L5794" s="5" t="s">
        <v>736</v>
      </c>
      <c r="M5794" s="5" t="s">
        <v>57</v>
      </c>
      <c r="N5794" s="5" t="s">
        <v>1775</v>
      </c>
      <c r="O5794" s="5" t="s">
        <v>1775</v>
      </c>
      <c r="P5794" s="5" t="s">
        <v>652</v>
      </c>
      <c r="Q5794" s="5" t="s">
        <v>1329</v>
      </c>
      <c r="S5794" s="5" t="s">
        <v>1797</v>
      </c>
      <c r="U5794" s="5" t="s">
        <v>1776</v>
      </c>
      <c r="V5794" s="7">
        <v>220</v>
      </c>
      <c r="W5794" s="7" t="s">
        <v>133</v>
      </c>
      <c r="X5794" s="5" t="s">
        <v>153</v>
      </c>
      <c r="Y5794" s="5" t="s">
        <v>152</v>
      </c>
      <c r="Z5794" s="5" t="s">
        <v>20</v>
      </c>
      <c r="AB5794" s="5" t="s">
        <v>105</v>
      </c>
      <c r="AC5794" s="5" t="s">
        <v>506</v>
      </c>
      <c r="AI5794" s="5" t="s">
        <v>225</v>
      </c>
      <c r="AJ5794" s="8" t="s">
        <v>777</v>
      </c>
      <c r="AK5794" s="8" t="s">
        <v>114</v>
      </c>
    </row>
    <row r="5795" spans="1:37" hidden="1" x14ac:dyDescent="0.2">
      <c r="A5795" s="4">
        <v>3419</v>
      </c>
      <c r="B5795" s="4">
        <v>365</v>
      </c>
      <c r="C5795" s="5" t="s">
        <v>1773</v>
      </c>
      <c r="D5795" s="5" t="s">
        <v>1774</v>
      </c>
      <c r="E5795" s="4">
        <v>2013</v>
      </c>
      <c r="F5795" s="5" t="s">
        <v>1141</v>
      </c>
      <c r="G5795" s="6">
        <v>0.153733342924183</v>
      </c>
      <c r="L5795" s="5" t="s">
        <v>737</v>
      </c>
      <c r="M5795" s="5" t="s">
        <v>57</v>
      </c>
      <c r="N5795" s="5" t="s">
        <v>1775</v>
      </c>
      <c r="O5795" s="5" t="s">
        <v>1775</v>
      </c>
      <c r="P5795" s="5" t="s">
        <v>652</v>
      </c>
      <c r="Q5795" s="5" t="s">
        <v>1329</v>
      </c>
      <c r="S5795" s="5" t="s">
        <v>1797</v>
      </c>
      <c r="U5795" s="5" t="s">
        <v>1776</v>
      </c>
      <c r="V5795" s="7">
        <v>220</v>
      </c>
      <c r="W5795" s="7" t="s">
        <v>133</v>
      </c>
      <c r="X5795" s="5" t="s">
        <v>153</v>
      </c>
      <c r="Y5795" s="5" t="s">
        <v>152</v>
      </c>
      <c r="Z5795" s="5" t="s">
        <v>20</v>
      </c>
      <c r="AB5795" s="5" t="s">
        <v>105</v>
      </c>
      <c r="AC5795" s="5" t="s">
        <v>506</v>
      </c>
      <c r="AI5795" s="5" t="s">
        <v>225</v>
      </c>
      <c r="AJ5795" s="8" t="s">
        <v>777</v>
      </c>
      <c r="AK5795" s="8" t="s">
        <v>114</v>
      </c>
    </row>
    <row r="5796" spans="1:37" hidden="1" x14ac:dyDescent="0.2">
      <c r="A5796" s="4">
        <v>3419</v>
      </c>
      <c r="B5796" s="4">
        <v>366</v>
      </c>
      <c r="C5796" s="5" t="s">
        <v>1773</v>
      </c>
      <c r="D5796" s="5" t="s">
        <v>1774</v>
      </c>
      <c r="E5796" s="4">
        <v>2013</v>
      </c>
      <c r="F5796" s="5" t="s">
        <v>1141</v>
      </c>
      <c r="G5796" s="6">
        <v>0.14755706363683299</v>
      </c>
      <c r="L5796" s="5" t="s">
        <v>738</v>
      </c>
      <c r="M5796" s="5" t="s">
        <v>57</v>
      </c>
      <c r="N5796" s="5" t="s">
        <v>1775</v>
      </c>
      <c r="O5796" s="5" t="s">
        <v>1775</v>
      </c>
      <c r="P5796" s="5" t="s">
        <v>652</v>
      </c>
      <c r="Q5796" s="5" t="s">
        <v>1329</v>
      </c>
      <c r="S5796" s="5" t="s">
        <v>1797</v>
      </c>
      <c r="U5796" s="5" t="s">
        <v>1776</v>
      </c>
      <c r="V5796" s="7">
        <v>220</v>
      </c>
      <c r="W5796" s="7" t="s">
        <v>133</v>
      </c>
      <c r="X5796" s="5" t="s">
        <v>153</v>
      </c>
      <c r="Y5796" s="5" t="s">
        <v>152</v>
      </c>
      <c r="Z5796" s="5" t="s">
        <v>20</v>
      </c>
      <c r="AB5796" s="5" t="s">
        <v>105</v>
      </c>
      <c r="AC5796" s="5" t="s">
        <v>506</v>
      </c>
      <c r="AI5796" s="5" t="s">
        <v>225</v>
      </c>
      <c r="AJ5796" s="8" t="s">
        <v>777</v>
      </c>
      <c r="AK5796" s="8" t="s">
        <v>114</v>
      </c>
    </row>
    <row r="5797" spans="1:37" hidden="1" x14ac:dyDescent="0.2">
      <c r="A5797" s="4">
        <v>3419</v>
      </c>
      <c r="B5797" s="4">
        <v>367</v>
      </c>
      <c r="C5797" s="5" t="s">
        <v>1773</v>
      </c>
      <c r="D5797" s="5" t="s">
        <v>1774</v>
      </c>
      <c r="E5797" s="4">
        <v>2013</v>
      </c>
      <c r="F5797" s="5" t="s">
        <v>1141</v>
      </c>
      <c r="G5797" s="6">
        <v>0.102293998053562</v>
      </c>
      <c r="L5797" s="5" t="s">
        <v>739</v>
      </c>
      <c r="M5797" s="5" t="s">
        <v>57</v>
      </c>
      <c r="N5797" s="5" t="s">
        <v>1775</v>
      </c>
      <c r="O5797" s="5" t="s">
        <v>1775</v>
      </c>
      <c r="P5797" s="5" t="s">
        <v>652</v>
      </c>
      <c r="Q5797" s="5" t="s">
        <v>1329</v>
      </c>
      <c r="S5797" s="5" t="s">
        <v>1797</v>
      </c>
      <c r="U5797" s="5" t="s">
        <v>1776</v>
      </c>
      <c r="V5797" s="7">
        <v>220</v>
      </c>
      <c r="W5797" s="7" t="s">
        <v>133</v>
      </c>
      <c r="X5797" s="5" t="s">
        <v>153</v>
      </c>
      <c r="Y5797" s="5" t="s">
        <v>152</v>
      </c>
      <c r="Z5797" s="5" t="s">
        <v>20</v>
      </c>
      <c r="AB5797" s="5" t="s">
        <v>105</v>
      </c>
      <c r="AC5797" s="5" t="s">
        <v>506</v>
      </c>
      <c r="AI5797" s="5" t="s">
        <v>225</v>
      </c>
      <c r="AJ5797" s="8" t="s">
        <v>777</v>
      </c>
      <c r="AK5797" s="8" t="s">
        <v>114</v>
      </c>
    </row>
    <row r="5798" spans="1:37" hidden="1" x14ac:dyDescent="0.2">
      <c r="A5798" s="4">
        <v>3419</v>
      </c>
      <c r="B5798" s="4">
        <v>368</v>
      </c>
      <c r="C5798" s="5" t="s">
        <v>1773</v>
      </c>
      <c r="D5798" s="5" t="s">
        <v>1774</v>
      </c>
      <c r="E5798" s="4">
        <v>2013</v>
      </c>
      <c r="F5798" s="5" t="s">
        <v>1141</v>
      </c>
      <c r="G5798" s="6">
        <v>8.9464206727773707E-2</v>
      </c>
      <c r="L5798" s="5" t="s">
        <v>740</v>
      </c>
      <c r="M5798" s="5" t="s">
        <v>57</v>
      </c>
      <c r="N5798" s="5" t="s">
        <v>1775</v>
      </c>
      <c r="O5798" s="5" t="s">
        <v>1775</v>
      </c>
      <c r="P5798" s="5" t="s">
        <v>652</v>
      </c>
      <c r="Q5798" s="5" t="s">
        <v>1329</v>
      </c>
      <c r="S5798" s="5" t="s">
        <v>1797</v>
      </c>
      <c r="U5798" s="5" t="s">
        <v>1776</v>
      </c>
      <c r="V5798" s="7">
        <v>220</v>
      </c>
      <c r="W5798" s="7" t="s">
        <v>133</v>
      </c>
      <c r="X5798" s="5" t="s">
        <v>153</v>
      </c>
      <c r="Y5798" s="5" t="s">
        <v>152</v>
      </c>
      <c r="Z5798" s="5" t="s">
        <v>20</v>
      </c>
      <c r="AB5798" s="5" t="s">
        <v>105</v>
      </c>
      <c r="AC5798" s="5" t="s">
        <v>506</v>
      </c>
      <c r="AI5798" s="5" t="s">
        <v>225</v>
      </c>
      <c r="AJ5798" s="8" t="s">
        <v>777</v>
      </c>
      <c r="AK5798" s="8" t="s">
        <v>114</v>
      </c>
    </row>
    <row r="5799" spans="1:37" hidden="1" x14ac:dyDescent="0.2">
      <c r="A5799" s="4">
        <v>3419</v>
      </c>
      <c r="B5799" s="4">
        <v>369</v>
      </c>
      <c r="C5799" s="5" t="s">
        <v>1773</v>
      </c>
      <c r="D5799" s="5" t="s">
        <v>1774</v>
      </c>
      <c r="E5799" s="4">
        <v>2013</v>
      </c>
      <c r="F5799" s="5" t="s">
        <v>1141</v>
      </c>
      <c r="G5799" s="6">
        <v>7.9634861070357596E-2</v>
      </c>
      <c r="L5799" s="5" t="s">
        <v>741</v>
      </c>
      <c r="M5799" s="5" t="s">
        <v>57</v>
      </c>
      <c r="N5799" s="5" t="s">
        <v>1775</v>
      </c>
      <c r="O5799" s="5" t="s">
        <v>1775</v>
      </c>
      <c r="P5799" s="5" t="s">
        <v>652</v>
      </c>
      <c r="Q5799" s="5" t="s">
        <v>1329</v>
      </c>
      <c r="S5799" s="5" t="s">
        <v>1797</v>
      </c>
      <c r="U5799" s="5" t="s">
        <v>1776</v>
      </c>
      <c r="V5799" s="7">
        <v>220</v>
      </c>
      <c r="W5799" s="7" t="s">
        <v>133</v>
      </c>
      <c r="X5799" s="5" t="s">
        <v>153</v>
      </c>
      <c r="Y5799" s="5" t="s">
        <v>152</v>
      </c>
      <c r="Z5799" s="5" t="s">
        <v>20</v>
      </c>
      <c r="AB5799" s="5" t="s">
        <v>105</v>
      </c>
      <c r="AC5799" s="5" t="s">
        <v>506</v>
      </c>
      <c r="AI5799" s="5" t="s">
        <v>225</v>
      </c>
      <c r="AJ5799" s="8" t="s">
        <v>777</v>
      </c>
      <c r="AK5799" s="8" t="s">
        <v>114</v>
      </c>
    </row>
    <row r="5800" spans="1:37" hidden="1" x14ac:dyDescent="0.2">
      <c r="A5800" s="4">
        <v>3419</v>
      </c>
      <c r="B5800" s="4">
        <v>370</v>
      </c>
      <c r="C5800" s="5" t="s">
        <v>1773</v>
      </c>
      <c r="D5800" s="5" t="s">
        <v>1774</v>
      </c>
      <c r="E5800" s="4">
        <v>2013</v>
      </c>
      <c r="F5800" s="5" t="s">
        <v>1141</v>
      </c>
      <c r="G5800" s="6">
        <v>8.9111206156903502E-2</v>
      </c>
      <c r="L5800" s="5" t="s">
        <v>742</v>
      </c>
      <c r="M5800" s="5" t="s">
        <v>57</v>
      </c>
      <c r="N5800" s="5" t="s">
        <v>1775</v>
      </c>
      <c r="O5800" s="5" t="s">
        <v>1775</v>
      </c>
      <c r="P5800" s="5" t="s">
        <v>652</v>
      </c>
      <c r="Q5800" s="5" t="s">
        <v>1329</v>
      </c>
      <c r="S5800" s="5" t="s">
        <v>1797</v>
      </c>
      <c r="U5800" s="5" t="s">
        <v>1776</v>
      </c>
      <c r="V5800" s="7">
        <v>220</v>
      </c>
      <c r="W5800" s="7" t="s">
        <v>133</v>
      </c>
      <c r="X5800" s="5" t="s">
        <v>153</v>
      </c>
      <c r="Y5800" s="5" t="s">
        <v>152</v>
      </c>
      <c r="Z5800" s="5" t="s">
        <v>20</v>
      </c>
      <c r="AB5800" s="5" t="s">
        <v>105</v>
      </c>
      <c r="AC5800" s="5" t="s">
        <v>506</v>
      </c>
      <c r="AI5800" s="5" t="s">
        <v>225</v>
      </c>
      <c r="AJ5800" s="8" t="s">
        <v>777</v>
      </c>
      <c r="AK5800" s="8" t="s">
        <v>114</v>
      </c>
    </row>
    <row r="5801" spans="1:37" hidden="1" x14ac:dyDescent="0.2">
      <c r="A5801" s="4">
        <v>3419</v>
      </c>
      <c r="B5801" s="4">
        <v>371</v>
      </c>
      <c r="C5801" s="5" t="s">
        <v>1773</v>
      </c>
      <c r="D5801" s="5" t="s">
        <v>1774</v>
      </c>
      <c r="E5801" s="4">
        <v>2013</v>
      </c>
      <c r="F5801" s="5" t="s">
        <v>1141</v>
      </c>
      <c r="G5801" s="6">
        <v>0.123689170044709</v>
      </c>
      <c r="L5801" s="5" t="s">
        <v>743</v>
      </c>
      <c r="M5801" s="5" t="s">
        <v>57</v>
      </c>
      <c r="N5801" s="5" t="s">
        <v>1775</v>
      </c>
      <c r="O5801" s="5" t="s">
        <v>1775</v>
      </c>
      <c r="P5801" s="5" t="s">
        <v>652</v>
      </c>
      <c r="Q5801" s="5" t="s">
        <v>1329</v>
      </c>
      <c r="S5801" s="5" t="s">
        <v>1797</v>
      </c>
      <c r="U5801" s="5" t="s">
        <v>1776</v>
      </c>
      <c r="V5801" s="7">
        <v>220</v>
      </c>
      <c r="W5801" s="7" t="s">
        <v>133</v>
      </c>
      <c r="X5801" s="5" t="s">
        <v>153</v>
      </c>
      <c r="Y5801" s="5" t="s">
        <v>152</v>
      </c>
      <c r="Z5801" s="5" t="s">
        <v>20</v>
      </c>
      <c r="AB5801" s="5" t="s">
        <v>105</v>
      </c>
      <c r="AC5801" s="5" t="s">
        <v>506</v>
      </c>
      <c r="AI5801" s="5" t="s">
        <v>225</v>
      </c>
      <c r="AJ5801" s="8" t="s">
        <v>777</v>
      </c>
      <c r="AK5801" s="8" t="s">
        <v>114</v>
      </c>
    </row>
    <row r="5802" spans="1:37" hidden="1" x14ac:dyDescent="0.2">
      <c r="A5802" s="4">
        <v>3419</v>
      </c>
      <c r="B5802" s="4">
        <v>372</v>
      </c>
      <c r="C5802" s="5" t="s">
        <v>1773</v>
      </c>
      <c r="D5802" s="5" t="s">
        <v>1774</v>
      </c>
      <c r="E5802" s="4">
        <v>2013</v>
      </c>
      <c r="F5802" s="5" t="s">
        <v>1141</v>
      </c>
      <c r="G5802" s="6">
        <v>0.107686207826084</v>
      </c>
      <c r="L5802" s="5" t="s">
        <v>744</v>
      </c>
      <c r="M5802" s="5" t="s">
        <v>57</v>
      </c>
      <c r="N5802" s="5" t="s">
        <v>1775</v>
      </c>
      <c r="O5802" s="5" t="s">
        <v>1775</v>
      </c>
      <c r="P5802" s="5" t="s">
        <v>652</v>
      </c>
      <c r="Q5802" s="5" t="s">
        <v>1329</v>
      </c>
      <c r="S5802" s="5" t="s">
        <v>1797</v>
      </c>
      <c r="U5802" s="5" t="s">
        <v>1776</v>
      </c>
      <c r="V5802" s="7">
        <v>220</v>
      </c>
      <c r="W5802" s="7" t="s">
        <v>133</v>
      </c>
      <c r="X5802" s="5" t="s">
        <v>153</v>
      </c>
      <c r="Y5802" s="5" t="s">
        <v>152</v>
      </c>
      <c r="Z5802" s="5" t="s">
        <v>20</v>
      </c>
      <c r="AB5802" s="5" t="s">
        <v>105</v>
      </c>
      <c r="AC5802" s="5" t="s">
        <v>506</v>
      </c>
      <c r="AI5802" s="5" t="s">
        <v>225</v>
      </c>
      <c r="AJ5802" s="8" t="s">
        <v>777</v>
      </c>
      <c r="AK5802" s="8" t="s">
        <v>114</v>
      </c>
    </row>
    <row r="5803" spans="1:37" hidden="1" x14ac:dyDescent="0.2">
      <c r="A5803" s="4">
        <v>3419</v>
      </c>
      <c r="B5803" s="4">
        <v>373</v>
      </c>
      <c r="C5803" s="5" t="s">
        <v>1773</v>
      </c>
      <c r="D5803" s="5" t="s">
        <v>1774</v>
      </c>
      <c r="E5803" s="4">
        <v>2013</v>
      </c>
      <c r="F5803" s="5" t="s">
        <v>1141</v>
      </c>
      <c r="G5803" s="6">
        <v>9.5392372848082801E-2</v>
      </c>
      <c r="L5803" s="5" t="s">
        <v>745</v>
      </c>
      <c r="M5803" s="5" t="s">
        <v>57</v>
      </c>
      <c r="N5803" s="5" t="s">
        <v>1775</v>
      </c>
      <c r="O5803" s="5" t="s">
        <v>1775</v>
      </c>
      <c r="P5803" s="5" t="s">
        <v>652</v>
      </c>
      <c r="Q5803" s="5" t="s">
        <v>1329</v>
      </c>
      <c r="S5803" s="5" t="s">
        <v>1797</v>
      </c>
      <c r="U5803" s="5" t="s">
        <v>1776</v>
      </c>
      <c r="V5803" s="7">
        <v>220</v>
      </c>
      <c r="W5803" s="7" t="s">
        <v>133</v>
      </c>
      <c r="X5803" s="5" t="s">
        <v>153</v>
      </c>
      <c r="Y5803" s="5" t="s">
        <v>152</v>
      </c>
      <c r="Z5803" s="5" t="s">
        <v>20</v>
      </c>
      <c r="AB5803" s="5" t="s">
        <v>105</v>
      </c>
      <c r="AC5803" s="5" t="s">
        <v>506</v>
      </c>
      <c r="AI5803" s="5" t="s">
        <v>225</v>
      </c>
      <c r="AJ5803" s="8" t="s">
        <v>777</v>
      </c>
      <c r="AK5803" s="8" t="s">
        <v>114</v>
      </c>
    </row>
    <row r="5804" spans="1:37" hidden="1" x14ac:dyDescent="0.2">
      <c r="A5804" s="4">
        <v>3419</v>
      </c>
      <c r="B5804" s="4">
        <v>374</v>
      </c>
      <c r="C5804" s="5" t="s">
        <v>1773</v>
      </c>
      <c r="D5804" s="5" t="s">
        <v>1774</v>
      </c>
      <c r="E5804" s="4">
        <v>2013</v>
      </c>
      <c r="F5804" s="5" t="s">
        <v>1141</v>
      </c>
      <c r="G5804" s="6">
        <v>3.6069033110167299E-2</v>
      </c>
      <c r="L5804" s="5" t="s">
        <v>746</v>
      </c>
      <c r="M5804" s="5" t="s">
        <v>57</v>
      </c>
      <c r="N5804" s="5" t="s">
        <v>1775</v>
      </c>
      <c r="O5804" s="5" t="s">
        <v>1775</v>
      </c>
      <c r="P5804" s="5" t="s">
        <v>652</v>
      </c>
      <c r="Q5804" s="5" t="s">
        <v>1329</v>
      </c>
      <c r="S5804" s="5" t="s">
        <v>1797</v>
      </c>
      <c r="U5804" s="5" t="s">
        <v>1776</v>
      </c>
      <c r="V5804" s="7">
        <v>220</v>
      </c>
      <c r="W5804" s="7" t="s">
        <v>133</v>
      </c>
      <c r="X5804" s="5" t="s">
        <v>153</v>
      </c>
      <c r="Y5804" s="5" t="s">
        <v>152</v>
      </c>
      <c r="Z5804" s="5" t="s">
        <v>20</v>
      </c>
      <c r="AB5804" s="5" t="s">
        <v>105</v>
      </c>
      <c r="AC5804" s="5" t="s">
        <v>506</v>
      </c>
      <c r="AI5804" s="5" t="s">
        <v>225</v>
      </c>
      <c r="AJ5804" s="8" t="s">
        <v>777</v>
      </c>
      <c r="AK5804" s="8" t="s">
        <v>114</v>
      </c>
    </row>
    <row r="5805" spans="1:37" hidden="1" x14ac:dyDescent="0.2">
      <c r="A5805" s="4">
        <v>3419</v>
      </c>
      <c r="B5805" s="4">
        <v>375</v>
      </c>
      <c r="C5805" s="5" t="s">
        <v>1773</v>
      </c>
      <c r="D5805" s="5" t="s">
        <v>1774</v>
      </c>
      <c r="E5805" s="4">
        <v>2013</v>
      </c>
      <c r="F5805" s="5" t="s">
        <v>1141</v>
      </c>
      <c r="G5805" s="6">
        <v>0.10548080554462599</v>
      </c>
      <c r="L5805" s="5" t="s">
        <v>747</v>
      </c>
      <c r="M5805" s="5" t="s">
        <v>57</v>
      </c>
      <c r="N5805" s="5" t="s">
        <v>1775</v>
      </c>
      <c r="O5805" s="5" t="s">
        <v>1775</v>
      </c>
      <c r="P5805" s="5" t="s">
        <v>652</v>
      </c>
      <c r="Q5805" s="5" t="s">
        <v>1329</v>
      </c>
      <c r="S5805" s="5" t="s">
        <v>1797</v>
      </c>
      <c r="U5805" s="5" t="s">
        <v>1776</v>
      </c>
      <c r="V5805" s="7">
        <v>220</v>
      </c>
      <c r="W5805" s="7" t="s">
        <v>133</v>
      </c>
      <c r="X5805" s="5" t="s">
        <v>153</v>
      </c>
      <c r="Y5805" s="5" t="s">
        <v>152</v>
      </c>
      <c r="Z5805" s="5" t="s">
        <v>20</v>
      </c>
      <c r="AB5805" s="5" t="s">
        <v>105</v>
      </c>
      <c r="AC5805" s="5" t="s">
        <v>506</v>
      </c>
      <c r="AI5805" s="5" t="s">
        <v>225</v>
      </c>
      <c r="AJ5805" s="8" t="s">
        <v>777</v>
      </c>
      <c r="AK5805" s="8" t="s">
        <v>114</v>
      </c>
    </row>
    <row r="5806" spans="1:37" hidden="1" x14ac:dyDescent="0.2">
      <c r="A5806" s="4">
        <v>3419</v>
      </c>
      <c r="B5806" s="4">
        <v>376</v>
      </c>
      <c r="C5806" s="5" t="s">
        <v>1773</v>
      </c>
      <c r="D5806" s="5" t="s">
        <v>1774</v>
      </c>
      <c r="E5806" s="4">
        <v>2013</v>
      </c>
      <c r="F5806" s="5" t="s">
        <v>1141</v>
      </c>
      <c r="G5806" s="6">
        <v>0.14479442001686299</v>
      </c>
      <c r="L5806" s="5" t="s">
        <v>748</v>
      </c>
      <c r="M5806" s="5" t="s">
        <v>57</v>
      </c>
      <c r="N5806" s="5" t="s">
        <v>1775</v>
      </c>
      <c r="O5806" s="5" t="s">
        <v>1775</v>
      </c>
      <c r="P5806" s="5" t="s">
        <v>652</v>
      </c>
      <c r="Q5806" s="5" t="s">
        <v>1329</v>
      </c>
      <c r="S5806" s="5" t="s">
        <v>1797</v>
      </c>
      <c r="U5806" s="5" t="s">
        <v>1776</v>
      </c>
      <c r="V5806" s="7">
        <v>220</v>
      </c>
      <c r="W5806" s="7" t="s">
        <v>133</v>
      </c>
      <c r="X5806" s="5" t="s">
        <v>153</v>
      </c>
      <c r="Y5806" s="5" t="s">
        <v>152</v>
      </c>
      <c r="Z5806" s="5" t="s">
        <v>20</v>
      </c>
      <c r="AB5806" s="5" t="s">
        <v>105</v>
      </c>
      <c r="AC5806" s="5" t="s">
        <v>506</v>
      </c>
      <c r="AI5806" s="5" t="s">
        <v>225</v>
      </c>
      <c r="AJ5806" s="8" t="s">
        <v>777</v>
      </c>
      <c r="AK5806" s="8" t="s">
        <v>114</v>
      </c>
    </row>
    <row r="5807" spans="1:37" hidden="1" x14ac:dyDescent="0.2">
      <c r="A5807" s="4">
        <v>3419</v>
      </c>
      <c r="B5807" s="4">
        <v>377</v>
      </c>
      <c r="C5807" s="5" t="s">
        <v>1773</v>
      </c>
      <c r="D5807" s="5" t="s">
        <v>1774</v>
      </c>
      <c r="E5807" s="4">
        <v>2013</v>
      </c>
      <c r="F5807" s="5" t="s">
        <v>1141</v>
      </c>
      <c r="G5807" s="6">
        <v>0.131600039598843</v>
      </c>
      <c r="L5807" s="5" t="s">
        <v>749</v>
      </c>
      <c r="M5807" s="5" t="s">
        <v>57</v>
      </c>
      <c r="N5807" s="5" t="s">
        <v>1775</v>
      </c>
      <c r="O5807" s="5" t="s">
        <v>1775</v>
      </c>
      <c r="P5807" s="5" t="s">
        <v>652</v>
      </c>
      <c r="Q5807" s="5" t="s">
        <v>1329</v>
      </c>
      <c r="S5807" s="5" t="s">
        <v>1797</v>
      </c>
      <c r="U5807" s="5" t="s">
        <v>1776</v>
      </c>
      <c r="V5807" s="7">
        <v>220</v>
      </c>
      <c r="W5807" s="7" t="s">
        <v>133</v>
      </c>
      <c r="X5807" s="5" t="s">
        <v>153</v>
      </c>
      <c r="Y5807" s="5" t="s">
        <v>152</v>
      </c>
      <c r="Z5807" s="5" t="s">
        <v>20</v>
      </c>
      <c r="AB5807" s="5" t="s">
        <v>105</v>
      </c>
      <c r="AC5807" s="5" t="s">
        <v>506</v>
      </c>
      <c r="AI5807" s="5" t="s">
        <v>225</v>
      </c>
      <c r="AJ5807" s="8" t="s">
        <v>777</v>
      </c>
      <c r="AK5807" s="8" t="s">
        <v>114</v>
      </c>
    </row>
    <row r="5808" spans="1:37" hidden="1" x14ac:dyDescent="0.2">
      <c r="A5808" s="4">
        <v>3419</v>
      </c>
      <c r="B5808" s="4">
        <v>378</v>
      </c>
      <c r="C5808" s="5" t="s">
        <v>1773</v>
      </c>
      <c r="D5808" s="5" t="s">
        <v>1774</v>
      </c>
      <c r="E5808" s="4">
        <v>2013</v>
      </c>
      <c r="F5808" s="5" t="s">
        <v>1141</v>
      </c>
      <c r="G5808" s="6">
        <v>4.38013730166327E-2</v>
      </c>
      <c r="L5808" s="5" t="s">
        <v>750</v>
      </c>
      <c r="M5808" s="5" t="s">
        <v>57</v>
      </c>
      <c r="N5808" s="5" t="s">
        <v>1775</v>
      </c>
      <c r="O5808" s="5" t="s">
        <v>1775</v>
      </c>
      <c r="P5808" s="5" t="s">
        <v>652</v>
      </c>
      <c r="Q5808" s="5" t="s">
        <v>1329</v>
      </c>
      <c r="S5808" s="5" t="s">
        <v>1797</v>
      </c>
      <c r="U5808" s="5" t="s">
        <v>1776</v>
      </c>
      <c r="V5808" s="7">
        <v>220</v>
      </c>
      <c r="W5808" s="7" t="s">
        <v>133</v>
      </c>
      <c r="X5808" s="5" t="s">
        <v>153</v>
      </c>
      <c r="Y5808" s="5" t="s">
        <v>152</v>
      </c>
      <c r="Z5808" s="5" t="s">
        <v>20</v>
      </c>
      <c r="AB5808" s="5" t="s">
        <v>105</v>
      </c>
      <c r="AC5808" s="5" t="s">
        <v>506</v>
      </c>
      <c r="AI5808" s="5" t="s">
        <v>225</v>
      </c>
      <c r="AJ5808" s="8" t="s">
        <v>777</v>
      </c>
      <c r="AK5808" s="8" t="s">
        <v>114</v>
      </c>
    </row>
    <row r="5809" spans="1:37" hidden="1" x14ac:dyDescent="0.2">
      <c r="A5809" s="4">
        <v>3419</v>
      </c>
      <c r="B5809" s="4">
        <v>379</v>
      </c>
      <c r="C5809" s="5" t="s">
        <v>1773</v>
      </c>
      <c r="D5809" s="5" t="s">
        <v>1774</v>
      </c>
      <c r="E5809" s="4">
        <v>2013</v>
      </c>
      <c r="F5809" s="5" t="s">
        <v>1141</v>
      </c>
      <c r="G5809" s="6">
        <v>9.5375717637199695E-2</v>
      </c>
      <c r="L5809" s="5" t="s">
        <v>810</v>
      </c>
      <c r="M5809" s="5" t="s">
        <v>57</v>
      </c>
      <c r="N5809" s="5" t="s">
        <v>1775</v>
      </c>
      <c r="O5809" s="5" t="s">
        <v>1775</v>
      </c>
      <c r="P5809" s="5" t="s">
        <v>652</v>
      </c>
      <c r="Q5809" s="5" t="s">
        <v>1329</v>
      </c>
      <c r="S5809" s="5" t="s">
        <v>1797</v>
      </c>
      <c r="U5809" s="5" t="s">
        <v>1776</v>
      </c>
      <c r="V5809" s="7">
        <v>220</v>
      </c>
      <c r="W5809" s="7" t="s">
        <v>133</v>
      </c>
      <c r="X5809" s="5" t="s">
        <v>153</v>
      </c>
      <c r="Y5809" s="5" t="s">
        <v>152</v>
      </c>
      <c r="Z5809" s="5" t="s">
        <v>20</v>
      </c>
      <c r="AB5809" s="5" t="s">
        <v>105</v>
      </c>
      <c r="AC5809" s="5" t="s">
        <v>506</v>
      </c>
      <c r="AI5809" s="5" t="s">
        <v>225</v>
      </c>
      <c r="AJ5809" s="8" t="s">
        <v>777</v>
      </c>
      <c r="AK5809" s="8" t="s">
        <v>114</v>
      </c>
    </row>
    <row r="5810" spans="1:37" hidden="1" x14ac:dyDescent="0.2">
      <c r="A5810" s="4">
        <v>3419</v>
      </c>
      <c r="B5810" s="4">
        <v>380</v>
      </c>
      <c r="C5810" s="5" t="s">
        <v>1773</v>
      </c>
      <c r="D5810" s="5" t="s">
        <v>1774</v>
      </c>
      <c r="E5810" s="4">
        <v>2013</v>
      </c>
      <c r="F5810" s="5" t="s">
        <v>1141</v>
      </c>
      <c r="G5810" s="6">
        <v>0.10711511146187599</v>
      </c>
      <c r="L5810" s="5" t="s">
        <v>811</v>
      </c>
      <c r="M5810" s="5" t="s">
        <v>57</v>
      </c>
      <c r="N5810" s="5" t="s">
        <v>1775</v>
      </c>
      <c r="O5810" s="5" t="s">
        <v>1775</v>
      </c>
      <c r="P5810" s="5" t="s">
        <v>652</v>
      </c>
      <c r="Q5810" s="5" t="s">
        <v>1329</v>
      </c>
      <c r="S5810" s="5" t="s">
        <v>1797</v>
      </c>
      <c r="U5810" s="5" t="s">
        <v>1776</v>
      </c>
      <c r="V5810" s="7">
        <v>220</v>
      </c>
      <c r="W5810" s="7" t="s">
        <v>133</v>
      </c>
      <c r="X5810" s="5" t="s">
        <v>153</v>
      </c>
      <c r="Y5810" s="5" t="s">
        <v>152</v>
      </c>
      <c r="Z5810" s="5" t="s">
        <v>20</v>
      </c>
      <c r="AB5810" s="5" t="s">
        <v>105</v>
      </c>
      <c r="AC5810" s="5" t="s">
        <v>506</v>
      </c>
      <c r="AI5810" s="5" t="s">
        <v>225</v>
      </c>
      <c r="AJ5810" s="8" t="s">
        <v>777</v>
      </c>
      <c r="AK5810" s="8" t="s">
        <v>114</v>
      </c>
    </row>
    <row r="5811" spans="1:37" hidden="1" x14ac:dyDescent="0.2">
      <c r="A5811" s="4">
        <v>3419</v>
      </c>
      <c r="B5811" s="4">
        <v>381</v>
      </c>
      <c r="C5811" s="5" t="s">
        <v>1773</v>
      </c>
      <c r="D5811" s="5" t="s">
        <v>1774</v>
      </c>
      <c r="E5811" s="4">
        <v>2013</v>
      </c>
      <c r="F5811" s="5" t="s">
        <v>1141</v>
      </c>
      <c r="G5811" s="6">
        <v>7.5761447679193697E-2</v>
      </c>
      <c r="L5811" s="5" t="s">
        <v>812</v>
      </c>
      <c r="M5811" s="5" t="s">
        <v>57</v>
      </c>
      <c r="N5811" s="5" t="s">
        <v>1775</v>
      </c>
      <c r="O5811" s="5" t="s">
        <v>1775</v>
      </c>
      <c r="P5811" s="5" t="s">
        <v>652</v>
      </c>
      <c r="Q5811" s="5" t="s">
        <v>1329</v>
      </c>
      <c r="S5811" s="5" t="s">
        <v>1797</v>
      </c>
      <c r="U5811" s="5" t="s">
        <v>1776</v>
      </c>
      <c r="V5811" s="7">
        <v>220</v>
      </c>
      <c r="W5811" s="7" t="s">
        <v>133</v>
      </c>
      <c r="X5811" s="5" t="s">
        <v>153</v>
      </c>
      <c r="Y5811" s="5" t="s">
        <v>152</v>
      </c>
      <c r="Z5811" s="5" t="s">
        <v>20</v>
      </c>
      <c r="AB5811" s="5" t="s">
        <v>105</v>
      </c>
      <c r="AC5811" s="5" t="s">
        <v>506</v>
      </c>
      <c r="AI5811" s="5" t="s">
        <v>225</v>
      </c>
      <c r="AJ5811" s="8" t="s">
        <v>777</v>
      </c>
      <c r="AK5811" s="8" t="s">
        <v>114</v>
      </c>
    </row>
    <row r="5812" spans="1:37" hidden="1" x14ac:dyDescent="0.2">
      <c r="A5812" s="4">
        <v>3419</v>
      </c>
      <c r="B5812" s="4">
        <v>382</v>
      </c>
      <c r="C5812" s="5" t="s">
        <v>1773</v>
      </c>
      <c r="D5812" s="5" t="s">
        <v>1774</v>
      </c>
      <c r="E5812" s="4">
        <v>2013</v>
      </c>
      <c r="F5812" s="5" t="s">
        <v>1141</v>
      </c>
      <c r="G5812" s="6">
        <v>3.6689851159776798E-2</v>
      </c>
      <c r="L5812" s="5" t="s">
        <v>813</v>
      </c>
      <c r="M5812" s="5" t="s">
        <v>57</v>
      </c>
      <c r="N5812" s="5" t="s">
        <v>1775</v>
      </c>
      <c r="O5812" s="5" t="s">
        <v>1775</v>
      </c>
      <c r="P5812" s="5" t="s">
        <v>652</v>
      </c>
      <c r="Q5812" s="5" t="s">
        <v>1329</v>
      </c>
      <c r="S5812" s="5" t="s">
        <v>1797</v>
      </c>
      <c r="U5812" s="5" t="s">
        <v>1776</v>
      </c>
      <c r="V5812" s="7">
        <v>220</v>
      </c>
      <c r="W5812" s="7" t="s">
        <v>133</v>
      </c>
      <c r="X5812" s="5" t="s">
        <v>153</v>
      </c>
      <c r="Y5812" s="5" t="s">
        <v>152</v>
      </c>
      <c r="Z5812" s="5" t="s">
        <v>20</v>
      </c>
      <c r="AB5812" s="5" t="s">
        <v>105</v>
      </c>
      <c r="AC5812" s="5" t="s">
        <v>506</v>
      </c>
      <c r="AI5812" s="5" t="s">
        <v>225</v>
      </c>
      <c r="AJ5812" s="8" t="s">
        <v>777</v>
      </c>
      <c r="AK5812" s="8" t="s">
        <v>114</v>
      </c>
    </row>
    <row r="5813" spans="1:37" hidden="1" x14ac:dyDescent="0.2">
      <c r="A5813" s="4">
        <v>3419</v>
      </c>
      <c r="B5813" s="4">
        <v>383</v>
      </c>
      <c r="C5813" s="5" t="s">
        <v>1773</v>
      </c>
      <c r="D5813" s="5" t="s">
        <v>1774</v>
      </c>
      <c r="E5813" s="4">
        <v>2013</v>
      </c>
      <c r="F5813" s="5" t="s">
        <v>1141</v>
      </c>
      <c r="G5813" s="6">
        <v>8.2641620282378703E-2</v>
      </c>
      <c r="L5813" s="5" t="s">
        <v>814</v>
      </c>
      <c r="M5813" s="5" t="s">
        <v>57</v>
      </c>
      <c r="N5813" s="5" t="s">
        <v>1775</v>
      </c>
      <c r="O5813" s="5" t="s">
        <v>1775</v>
      </c>
      <c r="P5813" s="5" t="s">
        <v>652</v>
      </c>
      <c r="Q5813" s="5" t="s">
        <v>1329</v>
      </c>
      <c r="S5813" s="5" t="s">
        <v>1797</v>
      </c>
      <c r="U5813" s="5" t="s">
        <v>1776</v>
      </c>
      <c r="V5813" s="7">
        <v>220</v>
      </c>
      <c r="W5813" s="7" t="s">
        <v>133</v>
      </c>
      <c r="X5813" s="5" t="s">
        <v>153</v>
      </c>
      <c r="Y5813" s="5" t="s">
        <v>152</v>
      </c>
      <c r="Z5813" s="5" t="s">
        <v>20</v>
      </c>
      <c r="AB5813" s="5" t="s">
        <v>105</v>
      </c>
      <c r="AC5813" s="5" t="s">
        <v>506</v>
      </c>
      <c r="AI5813" s="5" t="s">
        <v>225</v>
      </c>
      <c r="AJ5813" s="8" t="s">
        <v>777</v>
      </c>
      <c r="AK5813" s="8" t="s">
        <v>114</v>
      </c>
    </row>
    <row r="5814" spans="1:37" hidden="1" x14ac:dyDescent="0.2">
      <c r="A5814" s="4">
        <v>3419</v>
      </c>
      <c r="B5814" s="4">
        <v>384</v>
      </c>
      <c r="C5814" s="5" t="s">
        <v>1773</v>
      </c>
      <c r="D5814" s="5" t="s">
        <v>1774</v>
      </c>
      <c r="E5814" s="4">
        <v>2013</v>
      </c>
      <c r="F5814" s="5" t="s">
        <v>1141</v>
      </c>
      <c r="G5814" s="6">
        <v>0.12477278808168001</v>
      </c>
      <c r="L5814" s="5" t="s">
        <v>815</v>
      </c>
      <c r="M5814" s="5" t="s">
        <v>57</v>
      </c>
      <c r="N5814" s="5" t="s">
        <v>1775</v>
      </c>
      <c r="O5814" s="5" t="s">
        <v>1775</v>
      </c>
      <c r="P5814" s="5" t="s">
        <v>652</v>
      </c>
      <c r="Q5814" s="5" t="s">
        <v>1329</v>
      </c>
      <c r="S5814" s="5" t="s">
        <v>1797</v>
      </c>
      <c r="U5814" s="5" t="s">
        <v>1776</v>
      </c>
      <c r="V5814" s="7">
        <v>220</v>
      </c>
      <c r="W5814" s="7" t="s">
        <v>133</v>
      </c>
      <c r="X5814" s="5" t="s">
        <v>153</v>
      </c>
      <c r="Y5814" s="5" t="s">
        <v>152</v>
      </c>
      <c r="Z5814" s="5" t="s">
        <v>20</v>
      </c>
      <c r="AB5814" s="5" t="s">
        <v>105</v>
      </c>
      <c r="AC5814" s="5" t="s">
        <v>506</v>
      </c>
      <c r="AI5814" s="5" t="s">
        <v>225</v>
      </c>
      <c r="AJ5814" s="8" t="s">
        <v>777</v>
      </c>
      <c r="AK5814" s="8" t="s">
        <v>114</v>
      </c>
    </row>
    <row r="5815" spans="1:37" hidden="1" x14ac:dyDescent="0.2">
      <c r="A5815" s="4">
        <v>3419</v>
      </c>
      <c r="B5815" s="4">
        <v>385</v>
      </c>
      <c r="C5815" s="5" t="s">
        <v>1773</v>
      </c>
      <c r="D5815" s="5" t="s">
        <v>1774</v>
      </c>
      <c r="E5815" s="4">
        <v>2013</v>
      </c>
      <c r="F5815" s="5" t="s">
        <v>1141</v>
      </c>
      <c r="G5815" s="6">
        <v>0.106723105066563</v>
      </c>
      <c r="L5815" s="5" t="s">
        <v>816</v>
      </c>
      <c r="M5815" s="5" t="s">
        <v>57</v>
      </c>
      <c r="N5815" s="5" t="s">
        <v>1775</v>
      </c>
      <c r="O5815" s="5" t="s">
        <v>1775</v>
      </c>
      <c r="P5815" s="5" t="s">
        <v>652</v>
      </c>
      <c r="Q5815" s="5" t="s">
        <v>1329</v>
      </c>
      <c r="S5815" s="5" t="s">
        <v>1797</v>
      </c>
      <c r="U5815" s="5" t="s">
        <v>1776</v>
      </c>
      <c r="V5815" s="7">
        <v>220</v>
      </c>
      <c r="W5815" s="7" t="s">
        <v>133</v>
      </c>
      <c r="X5815" s="5" t="s">
        <v>153</v>
      </c>
      <c r="Y5815" s="5" t="s">
        <v>152</v>
      </c>
      <c r="Z5815" s="5" t="s">
        <v>20</v>
      </c>
      <c r="AB5815" s="5" t="s">
        <v>105</v>
      </c>
      <c r="AC5815" s="5" t="s">
        <v>506</v>
      </c>
      <c r="AI5815" s="5" t="s">
        <v>225</v>
      </c>
      <c r="AJ5815" s="8" t="s">
        <v>777</v>
      </c>
      <c r="AK5815" s="8" t="s">
        <v>114</v>
      </c>
    </row>
    <row r="5816" spans="1:37" hidden="1" x14ac:dyDescent="0.2">
      <c r="A5816" s="4">
        <v>3419</v>
      </c>
      <c r="B5816" s="4">
        <v>386</v>
      </c>
      <c r="C5816" s="5" t="s">
        <v>1773</v>
      </c>
      <c r="D5816" s="5" t="s">
        <v>1774</v>
      </c>
      <c r="E5816" s="4">
        <v>2013</v>
      </c>
      <c r="F5816" s="5" t="s">
        <v>1141</v>
      </c>
      <c r="G5816" s="6">
        <v>8.5592931144178E-2</v>
      </c>
      <c r="L5816" s="5" t="s">
        <v>817</v>
      </c>
      <c r="M5816" s="5" t="s">
        <v>57</v>
      </c>
      <c r="N5816" s="5" t="s">
        <v>1775</v>
      </c>
      <c r="O5816" s="5" t="s">
        <v>1775</v>
      </c>
      <c r="P5816" s="5" t="s">
        <v>652</v>
      </c>
      <c r="Q5816" s="5" t="s">
        <v>1329</v>
      </c>
      <c r="S5816" s="5" t="s">
        <v>1797</v>
      </c>
      <c r="U5816" s="5" t="s">
        <v>1776</v>
      </c>
      <c r="V5816" s="7">
        <v>220</v>
      </c>
      <c r="W5816" s="7" t="s">
        <v>133</v>
      </c>
      <c r="X5816" s="5" t="s">
        <v>153</v>
      </c>
      <c r="Y5816" s="5" t="s">
        <v>152</v>
      </c>
      <c r="Z5816" s="5" t="s">
        <v>20</v>
      </c>
      <c r="AB5816" s="5" t="s">
        <v>105</v>
      </c>
      <c r="AC5816" s="5" t="s">
        <v>506</v>
      </c>
      <c r="AI5816" s="5" t="s">
        <v>225</v>
      </c>
      <c r="AJ5816" s="8" t="s">
        <v>777</v>
      </c>
      <c r="AK5816" s="8" t="s">
        <v>114</v>
      </c>
    </row>
    <row r="5817" spans="1:37" hidden="1" x14ac:dyDescent="0.2">
      <c r="A5817" s="4">
        <v>3419</v>
      </c>
      <c r="B5817" s="4">
        <v>387</v>
      </c>
      <c r="C5817" s="5" t="s">
        <v>1773</v>
      </c>
      <c r="D5817" s="5" t="s">
        <v>1774</v>
      </c>
      <c r="E5817" s="4">
        <v>2013</v>
      </c>
      <c r="F5817" s="5" t="s">
        <v>1141</v>
      </c>
      <c r="G5817" s="6">
        <v>0.18159543625675201</v>
      </c>
      <c r="L5817" s="5" t="s">
        <v>818</v>
      </c>
      <c r="M5817" s="5" t="s">
        <v>57</v>
      </c>
      <c r="N5817" s="5" t="s">
        <v>1775</v>
      </c>
      <c r="O5817" s="5" t="s">
        <v>1775</v>
      </c>
      <c r="P5817" s="5" t="s">
        <v>652</v>
      </c>
      <c r="Q5817" s="5" t="s">
        <v>1329</v>
      </c>
      <c r="S5817" s="5" t="s">
        <v>1797</v>
      </c>
      <c r="U5817" s="5" t="s">
        <v>1776</v>
      </c>
      <c r="V5817" s="7">
        <v>220</v>
      </c>
      <c r="W5817" s="7" t="s">
        <v>133</v>
      </c>
      <c r="X5817" s="5" t="s">
        <v>153</v>
      </c>
      <c r="Y5817" s="5" t="s">
        <v>152</v>
      </c>
      <c r="Z5817" s="5" t="s">
        <v>20</v>
      </c>
      <c r="AB5817" s="5" t="s">
        <v>105</v>
      </c>
      <c r="AC5817" s="5" t="s">
        <v>506</v>
      </c>
      <c r="AI5817" s="5" t="s">
        <v>225</v>
      </c>
      <c r="AJ5817" s="8" t="s">
        <v>777</v>
      </c>
      <c r="AK5817" s="8" t="s">
        <v>114</v>
      </c>
    </row>
    <row r="5818" spans="1:37" hidden="1" x14ac:dyDescent="0.2">
      <c r="A5818" s="4">
        <v>3419</v>
      </c>
      <c r="B5818" s="4">
        <v>388</v>
      </c>
      <c r="C5818" s="5" t="s">
        <v>1773</v>
      </c>
      <c r="D5818" s="5" t="s">
        <v>1774</v>
      </c>
      <c r="E5818" s="4">
        <v>2013</v>
      </c>
      <c r="F5818" s="5" t="s">
        <v>1141</v>
      </c>
      <c r="G5818" s="6">
        <v>0.181828505053478</v>
      </c>
      <c r="L5818" s="5" t="s">
        <v>819</v>
      </c>
      <c r="M5818" s="5" t="s">
        <v>57</v>
      </c>
      <c r="N5818" s="5" t="s">
        <v>1775</v>
      </c>
      <c r="O5818" s="5" t="s">
        <v>1775</v>
      </c>
      <c r="P5818" s="5" t="s">
        <v>652</v>
      </c>
      <c r="Q5818" s="5" t="s">
        <v>1329</v>
      </c>
      <c r="S5818" s="5" t="s">
        <v>1797</v>
      </c>
      <c r="U5818" s="5" t="s">
        <v>1776</v>
      </c>
      <c r="V5818" s="7">
        <v>220</v>
      </c>
      <c r="W5818" s="7" t="s">
        <v>133</v>
      </c>
      <c r="X5818" s="5" t="s">
        <v>153</v>
      </c>
      <c r="Y5818" s="5" t="s">
        <v>152</v>
      </c>
      <c r="Z5818" s="5" t="s">
        <v>20</v>
      </c>
      <c r="AB5818" s="5" t="s">
        <v>105</v>
      </c>
      <c r="AC5818" s="5" t="s">
        <v>506</v>
      </c>
      <c r="AI5818" s="5" t="s">
        <v>225</v>
      </c>
      <c r="AJ5818" s="8" t="s">
        <v>777</v>
      </c>
      <c r="AK5818" s="8" t="s">
        <v>114</v>
      </c>
    </row>
    <row r="5819" spans="1:37" hidden="1" x14ac:dyDescent="0.2">
      <c r="A5819" s="4">
        <v>3419</v>
      </c>
      <c r="B5819" s="4">
        <v>389</v>
      </c>
      <c r="C5819" s="5" t="s">
        <v>1773</v>
      </c>
      <c r="D5819" s="5" t="s">
        <v>1774</v>
      </c>
      <c r="E5819" s="4">
        <v>2013</v>
      </c>
      <c r="F5819" s="5" t="s">
        <v>1141</v>
      </c>
      <c r="G5819" s="6">
        <v>0.17406912045828399</v>
      </c>
      <c r="L5819" s="5" t="s">
        <v>820</v>
      </c>
      <c r="M5819" s="5" t="s">
        <v>57</v>
      </c>
      <c r="N5819" s="5" t="s">
        <v>1775</v>
      </c>
      <c r="O5819" s="5" t="s">
        <v>1775</v>
      </c>
      <c r="P5819" s="5" t="s">
        <v>652</v>
      </c>
      <c r="Q5819" s="5" t="s">
        <v>1329</v>
      </c>
      <c r="S5819" s="5" t="s">
        <v>1797</v>
      </c>
      <c r="U5819" s="5" t="s">
        <v>1776</v>
      </c>
      <c r="V5819" s="7">
        <v>220</v>
      </c>
      <c r="W5819" s="7" t="s">
        <v>133</v>
      </c>
      <c r="X5819" s="5" t="s">
        <v>153</v>
      </c>
      <c r="Y5819" s="5" t="s">
        <v>152</v>
      </c>
      <c r="Z5819" s="5" t="s">
        <v>20</v>
      </c>
      <c r="AB5819" s="5" t="s">
        <v>105</v>
      </c>
      <c r="AC5819" s="5" t="s">
        <v>506</v>
      </c>
      <c r="AI5819" s="5" t="s">
        <v>225</v>
      </c>
      <c r="AJ5819" s="8" t="s">
        <v>777</v>
      </c>
      <c r="AK5819" s="8" t="s">
        <v>114</v>
      </c>
    </row>
    <row r="5820" spans="1:37" hidden="1" x14ac:dyDescent="0.2">
      <c r="A5820" s="4">
        <v>3419</v>
      </c>
      <c r="B5820" s="4">
        <v>390</v>
      </c>
      <c r="C5820" s="5" t="s">
        <v>1773</v>
      </c>
      <c r="D5820" s="5" t="s">
        <v>1774</v>
      </c>
      <c r="E5820" s="4">
        <v>2013</v>
      </c>
      <c r="F5820" s="5" t="s">
        <v>1141</v>
      </c>
      <c r="G5820" s="6">
        <v>0.128158819670668</v>
      </c>
      <c r="L5820" s="5" t="s">
        <v>821</v>
      </c>
      <c r="M5820" s="5" t="s">
        <v>57</v>
      </c>
      <c r="N5820" s="5" t="s">
        <v>1775</v>
      </c>
      <c r="O5820" s="5" t="s">
        <v>1775</v>
      </c>
      <c r="P5820" s="5" t="s">
        <v>652</v>
      </c>
      <c r="Q5820" s="5" t="s">
        <v>1329</v>
      </c>
      <c r="S5820" s="5" t="s">
        <v>1797</v>
      </c>
      <c r="U5820" s="5" t="s">
        <v>1776</v>
      </c>
      <c r="V5820" s="7">
        <v>220</v>
      </c>
      <c r="W5820" s="7" t="s">
        <v>133</v>
      </c>
      <c r="X5820" s="5" t="s">
        <v>153</v>
      </c>
      <c r="Y5820" s="5" t="s">
        <v>152</v>
      </c>
      <c r="Z5820" s="5" t="s">
        <v>20</v>
      </c>
      <c r="AB5820" s="5" t="s">
        <v>105</v>
      </c>
      <c r="AC5820" s="5" t="s">
        <v>506</v>
      </c>
      <c r="AI5820" s="5" t="s">
        <v>225</v>
      </c>
      <c r="AJ5820" s="8" t="s">
        <v>777</v>
      </c>
      <c r="AK5820" s="8" t="s">
        <v>114</v>
      </c>
    </row>
    <row r="5821" spans="1:37" hidden="1" x14ac:dyDescent="0.2">
      <c r="A5821" s="4">
        <v>3419</v>
      </c>
      <c r="B5821" s="4">
        <v>391</v>
      </c>
      <c r="C5821" s="5" t="s">
        <v>1773</v>
      </c>
      <c r="D5821" s="5" t="s">
        <v>1774</v>
      </c>
      <c r="E5821" s="4">
        <v>2013</v>
      </c>
      <c r="F5821" s="5" t="s">
        <v>1141</v>
      </c>
      <c r="G5821" s="6">
        <v>0.12113447441801201</v>
      </c>
      <c r="L5821" s="5" t="s">
        <v>822</v>
      </c>
      <c r="M5821" s="5" t="s">
        <v>57</v>
      </c>
      <c r="N5821" s="5" t="s">
        <v>1775</v>
      </c>
      <c r="O5821" s="5" t="s">
        <v>1775</v>
      </c>
      <c r="P5821" s="5" t="s">
        <v>652</v>
      </c>
      <c r="Q5821" s="5" t="s">
        <v>1329</v>
      </c>
      <c r="S5821" s="5" t="s">
        <v>1797</v>
      </c>
      <c r="U5821" s="5" t="s">
        <v>1776</v>
      </c>
      <c r="V5821" s="7">
        <v>220</v>
      </c>
      <c r="W5821" s="7" t="s">
        <v>133</v>
      </c>
      <c r="X5821" s="5" t="s">
        <v>153</v>
      </c>
      <c r="Y5821" s="5" t="s">
        <v>152</v>
      </c>
      <c r="Z5821" s="5" t="s">
        <v>20</v>
      </c>
      <c r="AB5821" s="5" t="s">
        <v>105</v>
      </c>
      <c r="AC5821" s="5" t="s">
        <v>506</v>
      </c>
      <c r="AI5821" s="5" t="s">
        <v>225</v>
      </c>
      <c r="AJ5821" s="8" t="s">
        <v>777</v>
      </c>
      <c r="AK5821" s="8" t="s">
        <v>114</v>
      </c>
    </row>
    <row r="5822" spans="1:37" hidden="1" x14ac:dyDescent="0.2">
      <c r="A5822" s="4">
        <v>3419</v>
      </c>
      <c r="B5822" s="4">
        <v>392</v>
      </c>
      <c r="C5822" s="5" t="s">
        <v>1773</v>
      </c>
      <c r="D5822" s="5" t="s">
        <v>1774</v>
      </c>
      <c r="E5822" s="4">
        <v>2013</v>
      </c>
      <c r="F5822" s="5" t="s">
        <v>1141</v>
      </c>
      <c r="G5822" s="6">
        <v>0.11930469126688099</v>
      </c>
      <c r="L5822" s="5" t="s">
        <v>823</v>
      </c>
      <c r="M5822" s="5" t="s">
        <v>57</v>
      </c>
      <c r="N5822" s="5" t="s">
        <v>1775</v>
      </c>
      <c r="O5822" s="5" t="s">
        <v>1775</v>
      </c>
      <c r="P5822" s="5" t="s">
        <v>652</v>
      </c>
      <c r="Q5822" s="5" t="s">
        <v>1329</v>
      </c>
      <c r="S5822" s="5" t="s">
        <v>1797</v>
      </c>
      <c r="U5822" s="5" t="s">
        <v>1776</v>
      </c>
      <c r="V5822" s="7">
        <v>220</v>
      </c>
      <c r="W5822" s="7" t="s">
        <v>133</v>
      </c>
      <c r="X5822" s="5" t="s">
        <v>153</v>
      </c>
      <c r="Y5822" s="5" t="s">
        <v>152</v>
      </c>
      <c r="Z5822" s="5" t="s">
        <v>20</v>
      </c>
      <c r="AB5822" s="5" t="s">
        <v>105</v>
      </c>
      <c r="AC5822" s="5" t="s">
        <v>506</v>
      </c>
      <c r="AI5822" s="5" t="s">
        <v>225</v>
      </c>
      <c r="AJ5822" s="8" t="s">
        <v>777</v>
      </c>
      <c r="AK5822" s="8" t="s">
        <v>114</v>
      </c>
    </row>
    <row r="5823" spans="1:37" hidden="1" x14ac:dyDescent="0.2">
      <c r="A5823" s="4">
        <v>3419</v>
      </c>
      <c r="B5823" s="4">
        <v>393</v>
      </c>
      <c r="C5823" s="5" t="s">
        <v>1773</v>
      </c>
      <c r="D5823" s="5" t="s">
        <v>1774</v>
      </c>
      <c r="E5823" s="4">
        <v>2013</v>
      </c>
      <c r="F5823" s="5" t="s">
        <v>1141</v>
      </c>
      <c r="G5823" s="6">
        <v>0.105629616424726</v>
      </c>
      <c r="L5823" s="5" t="s">
        <v>824</v>
      </c>
      <c r="M5823" s="5" t="s">
        <v>57</v>
      </c>
      <c r="N5823" s="5" t="s">
        <v>1775</v>
      </c>
      <c r="O5823" s="5" t="s">
        <v>1775</v>
      </c>
      <c r="P5823" s="5" t="s">
        <v>652</v>
      </c>
      <c r="Q5823" s="5" t="s">
        <v>1329</v>
      </c>
      <c r="S5823" s="5" t="s">
        <v>1797</v>
      </c>
      <c r="U5823" s="5" t="s">
        <v>1776</v>
      </c>
      <c r="V5823" s="7">
        <v>220</v>
      </c>
      <c r="W5823" s="7" t="s">
        <v>133</v>
      </c>
      <c r="X5823" s="5" t="s">
        <v>153</v>
      </c>
      <c r="Y5823" s="5" t="s">
        <v>152</v>
      </c>
      <c r="Z5823" s="5" t="s">
        <v>20</v>
      </c>
      <c r="AB5823" s="5" t="s">
        <v>105</v>
      </c>
      <c r="AC5823" s="5" t="s">
        <v>506</v>
      </c>
      <c r="AI5823" s="5" t="s">
        <v>225</v>
      </c>
      <c r="AJ5823" s="8" t="s">
        <v>777</v>
      </c>
      <c r="AK5823" s="8" t="s">
        <v>114</v>
      </c>
    </row>
    <row r="5824" spans="1:37" hidden="1" x14ac:dyDescent="0.2">
      <c r="A5824" s="4">
        <v>3419</v>
      </c>
      <c r="B5824" s="4">
        <v>394</v>
      </c>
      <c r="C5824" s="5" t="s">
        <v>1773</v>
      </c>
      <c r="D5824" s="5" t="s">
        <v>1774</v>
      </c>
      <c r="E5824" s="4">
        <v>2013</v>
      </c>
      <c r="F5824" s="5" t="s">
        <v>1141</v>
      </c>
      <c r="G5824" s="6">
        <v>0.104674898505265</v>
      </c>
      <c r="L5824" s="5" t="s">
        <v>825</v>
      </c>
      <c r="M5824" s="5" t="s">
        <v>57</v>
      </c>
      <c r="N5824" s="5" t="s">
        <v>1775</v>
      </c>
      <c r="O5824" s="5" t="s">
        <v>1775</v>
      </c>
      <c r="P5824" s="5" t="s">
        <v>652</v>
      </c>
      <c r="Q5824" s="5" t="s">
        <v>1329</v>
      </c>
      <c r="S5824" s="5" t="s">
        <v>1797</v>
      </c>
      <c r="U5824" s="5" t="s">
        <v>1776</v>
      </c>
      <c r="V5824" s="7">
        <v>220</v>
      </c>
      <c r="W5824" s="7" t="s">
        <v>133</v>
      </c>
      <c r="X5824" s="5" t="s">
        <v>153</v>
      </c>
      <c r="Y5824" s="5" t="s">
        <v>152</v>
      </c>
      <c r="Z5824" s="5" t="s">
        <v>20</v>
      </c>
      <c r="AB5824" s="5" t="s">
        <v>105</v>
      </c>
      <c r="AC5824" s="5" t="s">
        <v>506</v>
      </c>
      <c r="AI5824" s="5" t="s">
        <v>225</v>
      </c>
      <c r="AJ5824" s="8" t="s">
        <v>777</v>
      </c>
      <c r="AK5824" s="8" t="s">
        <v>114</v>
      </c>
    </row>
    <row r="5825" spans="1:37" hidden="1" x14ac:dyDescent="0.2">
      <c r="A5825" s="4">
        <v>3419</v>
      </c>
      <c r="B5825" s="4">
        <v>395</v>
      </c>
      <c r="C5825" s="5" t="s">
        <v>1773</v>
      </c>
      <c r="D5825" s="5" t="s">
        <v>1774</v>
      </c>
      <c r="E5825" s="4">
        <v>2013</v>
      </c>
      <c r="F5825" s="5" t="s">
        <v>1141</v>
      </c>
      <c r="G5825" s="6">
        <v>0.126389293197716</v>
      </c>
      <c r="L5825" s="5" t="s">
        <v>826</v>
      </c>
      <c r="M5825" s="5" t="s">
        <v>57</v>
      </c>
      <c r="N5825" s="5" t="s">
        <v>1775</v>
      </c>
      <c r="O5825" s="5" t="s">
        <v>1775</v>
      </c>
      <c r="P5825" s="5" t="s">
        <v>652</v>
      </c>
      <c r="Q5825" s="5" t="s">
        <v>1329</v>
      </c>
      <c r="S5825" s="5" t="s">
        <v>1797</v>
      </c>
      <c r="U5825" s="5" t="s">
        <v>1776</v>
      </c>
      <c r="V5825" s="7">
        <v>220</v>
      </c>
      <c r="W5825" s="7" t="s">
        <v>133</v>
      </c>
      <c r="X5825" s="5" t="s">
        <v>153</v>
      </c>
      <c r="Y5825" s="5" t="s">
        <v>152</v>
      </c>
      <c r="Z5825" s="5" t="s">
        <v>20</v>
      </c>
      <c r="AB5825" s="5" t="s">
        <v>105</v>
      </c>
      <c r="AC5825" s="5" t="s">
        <v>506</v>
      </c>
      <c r="AI5825" s="5" t="s">
        <v>225</v>
      </c>
      <c r="AJ5825" s="8" t="s">
        <v>777</v>
      </c>
      <c r="AK5825" s="8" t="s">
        <v>114</v>
      </c>
    </row>
    <row r="5826" spans="1:37" hidden="1" x14ac:dyDescent="0.2">
      <c r="A5826" s="4">
        <v>3419</v>
      </c>
      <c r="B5826" s="4">
        <v>396</v>
      </c>
      <c r="C5826" s="5" t="s">
        <v>1773</v>
      </c>
      <c r="D5826" s="5" t="s">
        <v>1774</v>
      </c>
      <c r="E5826" s="4">
        <v>2013</v>
      </c>
      <c r="F5826" s="5" t="s">
        <v>1141</v>
      </c>
      <c r="G5826" s="6">
        <v>0.27800015551030599</v>
      </c>
      <c r="L5826" s="5" t="s">
        <v>827</v>
      </c>
      <c r="M5826" s="5" t="s">
        <v>57</v>
      </c>
      <c r="N5826" s="5" t="s">
        <v>1775</v>
      </c>
      <c r="O5826" s="5" t="s">
        <v>1775</v>
      </c>
      <c r="P5826" s="5" t="s">
        <v>652</v>
      </c>
      <c r="Q5826" s="5" t="s">
        <v>1329</v>
      </c>
      <c r="S5826" s="5" t="s">
        <v>1797</v>
      </c>
      <c r="U5826" s="5" t="s">
        <v>1776</v>
      </c>
      <c r="V5826" s="7">
        <v>220</v>
      </c>
      <c r="W5826" s="7" t="s">
        <v>133</v>
      </c>
      <c r="X5826" s="5" t="s">
        <v>153</v>
      </c>
      <c r="Y5826" s="5" t="s">
        <v>152</v>
      </c>
      <c r="Z5826" s="5" t="s">
        <v>20</v>
      </c>
      <c r="AB5826" s="5" t="s">
        <v>105</v>
      </c>
      <c r="AC5826" s="5" t="s">
        <v>506</v>
      </c>
      <c r="AI5826" s="5" t="s">
        <v>225</v>
      </c>
      <c r="AJ5826" s="8" t="s">
        <v>777</v>
      </c>
      <c r="AK5826" s="8" t="s">
        <v>114</v>
      </c>
    </row>
    <row r="5827" spans="1:37" hidden="1" x14ac:dyDescent="0.2">
      <c r="A5827" s="4">
        <v>3419</v>
      </c>
      <c r="B5827" s="4">
        <v>397</v>
      </c>
      <c r="C5827" s="5" t="s">
        <v>1773</v>
      </c>
      <c r="D5827" s="5" t="s">
        <v>1774</v>
      </c>
      <c r="E5827" s="4">
        <v>2013</v>
      </c>
      <c r="F5827" s="5" t="s">
        <v>1141</v>
      </c>
      <c r="G5827" s="6">
        <v>0.12158856611696101</v>
      </c>
      <c r="L5827" s="5" t="s">
        <v>828</v>
      </c>
      <c r="M5827" s="5" t="s">
        <v>57</v>
      </c>
      <c r="N5827" s="5" t="s">
        <v>1775</v>
      </c>
      <c r="O5827" s="5" t="s">
        <v>1775</v>
      </c>
      <c r="P5827" s="5" t="s">
        <v>652</v>
      </c>
      <c r="Q5827" s="5" t="s">
        <v>1329</v>
      </c>
      <c r="S5827" s="5" t="s">
        <v>1797</v>
      </c>
      <c r="U5827" s="5" t="s">
        <v>1776</v>
      </c>
      <c r="V5827" s="7">
        <v>220</v>
      </c>
      <c r="W5827" s="7" t="s">
        <v>133</v>
      </c>
      <c r="X5827" s="5" t="s">
        <v>153</v>
      </c>
      <c r="Y5827" s="5" t="s">
        <v>152</v>
      </c>
      <c r="Z5827" s="5" t="s">
        <v>20</v>
      </c>
      <c r="AB5827" s="5" t="s">
        <v>105</v>
      </c>
      <c r="AC5827" s="5" t="s">
        <v>506</v>
      </c>
      <c r="AI5827" s="5" t="s">
        <v>225</v>
      </c>
      <c r="AJ5827" s="8" t="s">
        <v>777</v>
      </c>
      <c r="AK5827" s="8" t="s">
        <v>114</v>
      </c>
    </row>
    <row r="5828" spans="1:37" hidden="1" x14ac:dyDescent="0.2">
      <c r="A5828" s="4">
        <v>3419</v>
      </c>
      <c r="B5828" s="4">
        <v>398</v>
      </c>
      <c r="C5828" s="5" t="s">
        <v>1773</v>
      </c>
      <c r="D5828" s="5" t="s">
        <v>1774</v>
      </c>
      <c r="E5828" s="4">
        <v>2013</v>
      </c>
      <c r="F5828" s="5" t="s">
        <v>1141</v>
      </c>
      <c r="G5828" s="6">
        <v>0.109333317320209</v>
      </c>
      <c r="L5828" s="5" t="s">
        <v>829</v>
      </c>
      <c r="M5828" s="5" t="s">
        <v>57</v>
      </c>
      <c r="N5828" s="5" t="s">
        <v>1775</v>
      </c>
      <c r="O5828" s="5" t="s">
        <v>1775</v>
      </c>
      <c r="P5828" s="5" t="s">
        <v>652</v>
      </c>
      <c r="Q5828" s="5" t="s">
        <v>1329</v>
      </c>
      <c r="S5828" s="5" t="s">
        <v>1797</v>
      </c>
      <c r="U5828" s="5" t="s">
        <v>1776</v>
      </c>
      <c r="V5828" s="7">
        <v>220</v>
      </c>
      <c r="W5828" s="7" t="s">
        <v>133</v>
      </c>
      <c r="X5828" s="5" t="s">
        <v>153</v>
      </c>
      <c r="Y5828" s="5" t="s">
        <v>152</v>
      </c>
      <c r="Z5828" s="5" t="s">
        <v>20</v>
      </c>
      <c r="AB5828" s="5" t="s">
        <v>105</v>
      </c>
      <c r="AC5828" s="5" t="s">
        <v>506</v>
      </c>
      <c r="AI5828" s="5" t="s">
        <v>225</v>
      </c>
      <c r="AJ5828" s="8" t="s">
        <v>777</v>
      </c>
      <c r="AK5828" s="8" t="s">
        <v>114</v>
      </c>
    </row>
    <row r="5829" spans="1:37" hidden="1" x14ac:dyDescent="0.2">
      <c r="A5829" s="4">
        <v>3419</v>
      </c>
      <c r="B5829" s="4">
        <v>399</v>
      </c>
      <c r="C5829" s="5" t="s">
        <v>1773</v>
      </c>
      <c r="D5829" s="5" t="s">
        <v>1774</v>
      </c>
      <c r="E5829" s="4">
        <v>2013</v>
      </c>
      <c r="F5829" s="5" t="s">
        <v>1141</v>
      </c>
      <c r="G5829" s="6">
        <v>0.108767987926587</v>
      </c>
      <c r="L5829" s="5" t="s">
        <v>830</v>
      </c>
      <c r="M5829" s="5" t="s">
        <v>57</v>
      </c>
      <c r="N5829" s="5" t="s">
        <v>1775</v>
      </c>
      <c r="O5829" s="5" t="s">
        <v>1775</v>
      </c>
      <c r="P5829" s="5" t="s">
        <v>652</v>
      </c>
      <c r="Q5829" s="5" t="s">
        <v>1329</v>
      </c>
      <c r="S5829" s="5" t="s">
        <v>1797</v>
      </c>
      <c r="U5829" s="5" t="s">
        <v>1776</v>
      </c>
      <c r="V5829" s="7">
        <v>220</v>
      </c>
      <c r="W5829" s="7" t="s">
        <v>133</v>
      </c>
      <c r="X5829" s="5" t="s">
        <v>153</v>
      </c>
      <c r="Y5829" s="5" t="s">
        <v>152</v>
      </c>
      <c r="Z5829" s="5" t="s">
        <v>20</v>
      </c>
      <c r="AB5829" s="5" t="s">
        <v>105</v>
      </c>
      <c r="AC5829" s="5" t="s">
        <v>506</v>
      </c>
      <c r="AI5829" s="5" t="s">
        <v>225</v>
      </c>
      <c r="AJ5829" s="8" t="s">
        <v>777</v>
      </c>
      <c r="AK5829" s="8" t="s">
        <v>114</v>
      </c>
    </row>
    <row r="5830" spans="1:37" hidden="1" x14ac:dyDescent="0.2">
      <c r="A5830" s="4">
        <v>3419</v>
      </c>
      <c r="B5830" s="4">
        <v>400</v>
      </c>
      <c r="C5830" s="5" t="s">
        <v>1773</v>
      </c>
      <c r="D5830" s="5" t="s">
        <v>1774</v>
      </c>
      <c r="E5830" s="4">
        <v>2013</v>
      </c>
      <c r="F5830" s="5" t="s">
        <v>1141</v>
      </c>
      <c r="G5830" s="6">
        <v>9.5241524365711899E-2</v>
      </c>
      <c r="L5830" s="5" t="s">
        <v>831</v>
      </c>
      <c r="M5830" s="5" t="s">
        <v>57</v>
      </c>
      <c r="N5830" s="5" t="s">
        <v>1775</v>
      </c>
      <c r="O5830" s="5" t="s">
        <v>1775</v>
      </c>
      <c r="P5830" s="5" t="s">
        <v>652</v>
      </c>
      <c r="Q5830" s="5" t="s">
        <v>1329</v>
      </c>
      <c r="S5830" s="5" t="s">
        <v>1797</v>
      </c>
      <c r="U5830" s="5" t="s">
        <v>1776</v>
      </c>
      <c r="V5830" s="7">
        <v>220</v>
      </c>
      <c r="W5830" s="7" t="s">
        <v>133</v>
      </c>
      <c r="X5830" s="5" t="s">
        <v>153</v>
      </c>
      <c r="Y5830" s="5" t="s">
        <v>152</v>
      </c>
      <c r="Z5830" s="5" t="s">
        <v>20</v>
      </c>
      <c r="AB5830" s="5" t="s">
        <v>105</v>
      </c>
      <c r="AC5830" s="5" t="s">
        <v>506</v>
      </c>
      <c r="AI5830" s="5" t="s">
        <v>225</v>
      </c>
      <c r="AJ5830" s="8" t="s">
        <v>777</v>
      </c>
      <c r="AK5830" s="8" t="s">
        <v>114</v>
      </c>
    </row>
    <row r="5831" spans="1:37" hidden="1" x14ac:dyDescent="0.2">
      <c r="A5831" s="4">
        <v>3419</v>
      </c>
      <c r="B5831" s="4">
        <v>401</v>
      </c>
      <c r="C5831" s="5" t="s">
        <v>1773</v>
      </c>
      <c r="D5831" s="5" t="s">
        <v>1774</v>
      </c>
      <c r="E5831" s="4">
        <v>2013</v>
      </c>
      <c r="F5831" s="5" t="s">
        <v>1141</v>
      </c>
      <c r="G5831" s="6">
        <v>0.11703481153949501</v>
      </c>
      <c r="L5831" s="5" t="s">
        <v>832</v>
      </c>
      <c r="M5831" s="5" t="s">
        <v>57</v>
      </c>
      <c r="N5831" s="5" t="s">
        <v>1775</v>
      </c>
      <c r="O5831" s="5" t="s">
        <v>1775</v>
      </c>
      <c r="P5831" s="5" t="s">
        <v>652</v>
      </c>
      <c r="Q5831" s="5" t="s">
        <v>1329</v>
      </c>
      <c r="S5831" s="5" t="s">
        <v>1797</v>
      </c>
      <c r="U5831" s="5" t="s">
        <v>1776</v>
      </c>
      <c r="V5831" s="7">
        <v>220</v>
      </c>
      <c r="W5831" s="7" t="s">
        <v>133</v>
      </c>
      <c r="X5831" s="5" t="s">
        <v>153</v>
      </c>
      <c r="Y5831" s="5" t="s">
        <v>152</v>
      </c>
      <c r="Z5831" s="5" t="s">
        <v>20</v>
      </c>
      <c r="AB5831" s="5" t="s">
        <v>105</v>
      </c>
      <c r="AC5831" s="5" t="s">
        <v>506</v>
      </c>
      <c r="AI5831" s="5" t="s">
        <v>225</v>
      </c>
      <c r="AJ5831" s="8" t="s">
        <v>777</v>
      </c>
      <c r="AK5831" s="8" t="s">
        <v>114</v>
      </c>
    </row>
    <row r="5832" spans="1:37" hidden="1" x14ac:dyDescent="0.2">
      <c r="A5832" s="4">
        <v>3419</v>
      </c>
      <c r="B5832" s="4">
        <v>402</v>
      </c>
      <c r="C5832" s="5" t="s">
        <v>1773</v>
      </c>
      <c r="D5832" s="5" t="s">
        <v>1774</v>
      </c>
      <c r="E5832" s="4">
        <v>2013</v>
      </c>
      <c r="F5832" s="5" t="s">
        <v>1141</v>
      </c>
      <c r="G5832" s="6">
        <v>3.3756765503386098E-2</v>
      </c>
      <c r="L5832" s="5" t="s">
        <v>833</v>
      </c>
      <c r="M5832" s="5" t="s">
        <v>57</v>
      </c>
      <c r="N5832" s="5" t="s">
        <v>1775</v>
      </c>
      <c r="O5832" s="5" t="s">
        <v>1775</v>
      </c>
      <c r="P5832" s="5" t="s">
        <v>652</v>
      </c>
      <c r="Q5832" s="5" t="s">
        <v>1329</v>
      </c>
      <c r="S5832" s="5" t="s">
        <v>1797</v>
      </c>
      <c r="U5832" s="5" t="s">
        <v>1776</v>
      </c>
      <c r="V5832" s="7">
        <v>220</v>
      </c>
      <c r="W5832" s="7" t="s">
        <v>133</v>
      </c>
      <c r="X5832" s="5" t="s">
        <v>153</v>
      </c>
      <c r="Y5832" s="5" t="s">
        <v>152</v>
      </c>
      <c r="Z5832" s="5" t="s">
        <v>20</v>
      </c>
      <c r="AB5832" s="5" t="s">
        <v>105</v>
      </c>
      <c r="AC5832" s="5" t="s">
        <v>506</v>
      </c>
      <c r="AI5832" s="5" t="s">
        <v>225</v>
      </c>
      <c r="AJ5832" s="8" t="s">
        <v>777</v>
      </c>
      <c r="AK5832" s="8" t="s">
        <v>114</v>
      </c>
    </row>
    <row r="5833" spans="1:37" hidden="1" x14ac:dyDescent="0.2">
      <c r="A5833" s="4">
        <v>3419</v>
      </c>
      <c r="B5833" s="4">
        <v>403</v>
      </c>
      <c r="C5833" s="5" t="s">
        <v>1773</v>
      </c>
      <c r="D5833" s="5" t="s">
        <v>1774</v>
      </c>
      <c r="E5833" s="4">
        <v>2013</v>
      </c>
      <c r="F5833" s="5" t="s">
        <v>1141</v>
      </c>
      <c r="G5833" s="6">
        <v>3.5047287209253999E-2</v>
      </c>
      <c r="L5833" s="5" t="s">
        <v>834</v>
      </c>
      <c r="M5833" s="5" t="s">
        <v>57</v>
      </c>
      <c r="N5833" s="5" t="s">
        <v>1775</v>
      </c>
      <c r="O5833" s="5" t="s">
        <v>1775</v>
      </c>
      <c r="P5833" s="5" t="s">
        <v>652</v>
      </c>
      <c r="Q5833" s="5" t="s">
        <v>1329</v>
      </c>
      <c r="S5833" s="5" t="s">
        <v>1797</v>
      </c>
      <c r="U5833" s="5" t="s">
        <v>1776</v>
      </c>
      <c r="V5833" s="7">
        <v>220</v>
      </c>
      <c r="W5833" s="7" t="s">
        <v>133</v>
      </c>
      <c r="X5833" s="5" t="s">
        <v>153</v>
      </c>
      <c r="Y5833" s="5" t="s">
        <v>152</v>
      </c>
      <c r="Z5833" s="5" t="s">
        <v>20</v>
      </c>
      <c r="AB5833" s="5" t="s">
        <v>105</v>
      </c>
      <c r="AC5833" s="5" t="s">
        <v>506</v>
      </c>
      <c r="AI5833" s="5" t="s">
        <v>225</v>
      </c>
      <c r="AJ5833" s="8" t="s">
        <v>777</v>
      </c>
      <c r="AK5833" s="8" t="s">
        <v>114</v>
      </c>
    </row>
    <row r="5834" spans="1:37" hidden="1" x14ac:dyDescent="0.2">
      <c r="A5834" s="4">
        <v>3419</v>
      </c>
      <c r="B5834" s="4">
        <v>404</v>
      </c>
      <c r="C5834" s="5" t="s">
        <v>1773</v>
      </c>
      <c r="D5834" s="5" t="s">
        <v>1774</v>
      </c>
      <c r="E5834" s="4">
        <v>2013</v>
      </c>
      <c r="F5834" s="5" t="s">
        <v>1141</v>
      </c>
      <c r="G5834" s="6">
        <v>3.5395635724282497E-2</v>
      </c>
      <c r="L5834" s="5" t="s">
        <v>835</v>
      </c>
      <c r="M5834" s="5" t="s">
        <v>57</v>
      </c>
      <c r="N5834" s="5" t="s">
        <v>1775</v>
      </c>
      <c r="O5834" s="5" t="s">
        <v>1775</v>
      </c>
      <c r="P5834" s="5" t="s">
        <v>652</v>
      </c>
      <c r="Q5834" s="5" t="s">
        <v>1329</v>
      </c>
      <c r="S5834" s="5" t="s">
        <v>1797</v>
      </c>
      <c r="U5834" s="5" t="s">
        <v>1776</v>
      </c>
      <c r="V5834" s="7">
        <v>220</v>
      </c>
      <c r="W5834" s="7" t="s">
        <v>133</v>
      </c>
      <c r="X5834" s="5" t="s">
        <v>153</v>
      </c>
      <c r="Y5834" s="5" t="s">
        <v>152</v>
      </c>
      <c r="Z5834" s="5" t="s">
        <v>20</v>
      </c>
      <c r="AB5834" s="5" t="s">
        <v>105</v>
      </c>
      <c r="AC5834" s="5" t="s">
        <v>506</v>
      </c>
      <c r="AI5834" s="5" t="s">
        <v>225</v>
      </c>
      <c r="AJ5834" s="8" t="s">
        <v>777</v>
      </c>
      <c r="AK5834" s="8" t="s">
        <v>114</v>
      </c>
    </row>
    <row r="5835" spans="1:37" hidden="1" x14ac:dyDescent="0.2">
      <c r="A5835" s="4">
        <v>3419</v>
      </c>
      <c r="B5835" s="4">
        <v>405</v>
      </c>
      <c r="C5835" s="5" t="s">
        <v>1773</v>
      </c>
      <c r="D5835" s="5" t="s">
        <v>1774</v>
      </c>
      <c r="E5835" s="4">
        <v>2013</v>
      </c>
      <c r="F5835" s="5" t="s">
        <v>1141</v>
      </c>
      <c r="G5835" s="6">
        <v>3.7381234274270802E-3</v>
      </c>
      <c r="L5835" s="5" t="s">
        <v>836</v>
      </c>
      <c r="M5835" s="5" t="s">
        <v>57</v>
      </c>
      <c r="N5835" s="5" t="s">
        <v>1775</v>
      </c>
      <c r="O5835" s="5" t="s">
        <v>1775</v>
      </c>
      <c r="P5835" s="5" t="s">
        <v>652</v>
      </c>
      <c r="Q5835" s="5" t="s">
        <v>1329</v>
      </c>
      <c r="S5835" s="5" t="s">
        <v>1797</v>
      </c>
      <c r="U5835" s="5" t="s">
        <v>1776</v>
      </c>
      <c r="V5835" s="7">
        <v>220</v>
      </c>
      <c r="W5835" s="7" t="s">
        <v>133</v>
      </c>
      <c r="X5835" s="5" t="s">
        <v>153</v>
      </c>
      <c r="Y5835" s="5" t="s">
        <v>152</v>
      </c>
      <c r="Z5835" s="5" t="s">
        <v>20</v>
      </c>
      <c r="AB5835" s="5" t="s">
        <v>105</v>
      </c>
      <c r="AC5835" s="5" t="s">
        <v>506</v>
      </c>
      <c r="AI5835" s="5" t="s">
        <v>225</v>
      </c>
      <c r="AJ5835" s="8" t="s">
        <v>777</v>
      </c>
      <c r="AK5835" s="8" t="s">
        <v>114</v>
      </c>
    </row>
    <row r="5836" spans="1:37" hidden="1" x14ac:dyDescent="0.2">
      <c r="A5836" s="4">
        <v>3419</v>
      </c>
      <c r="B5836" s="4">
        <v>406</v>
      </c>
      <c r="C5836" s="5" t="s">
        <v>1773</v>
      </c>
      <c r="D5836" s="5" t="s">
        <v>1774</v>
      </c>
      <c r="E5836" s="4">
        <v>2013</v>
      </c>
      <c r="F5836" s="5" t="s">
        <v>1141</v>
      </c>
      <c r="G5836" s="6">
        <v>2.3469027735502999E-2</v>
      </c>
      <c r="L5836" s="5" t="s">
        <v>837</v>
      </c>
      <c r="M5836" s="5" t="s">
        <v>57</v>
      </c>
      <c r="N5836" s="5" t="s">
        <v>1775</v>
      </c>
      <c r="O5836" s="5" t="s">
        <v>1775</v>
      </c>
      <c r="P5836" s="5" t="s">
        <v>652</v>
      </c>
      <c r="Q5836" s="5" t="s">
        <v>1329</v>
      </c>
      <c r="S5836" s="5" t="s">
        <v>1797</v>
      </c>
      <c r="U5836" s="5" t="s">
        <v>1776</v>
      </c>
      <c r="V5836" s="7">
        <v>220</v>
      </c>
      <c r="W5836" s="7" t="s">
        <v>133</v>
      </c>
      <c r="X5836" s="5" t="s">
        <v>153</v>
      </c>
      <c r="Y5836" s="5" t="s">
        <v>152</v>
      </c>
      <c r="Z5836" s="5" t="s">
        <v>20</v>
      </c>
      <c r="AB5836" s="5" t="s">
        <v>105</v>
      </c>
      <c r="AC5836" s="5" t="s">
        <v>506</v>
      </c>
      <c r="AI5836" s="5" t="s">
        <v>225</v>
      </c>
      <c r="AJ5836" s="8" t="s">
        <v>777</v>
      </c>
      <c r="AK5836" s="8" t="s">
        <v>114</v>
      </c>
    </row>
    <row r="5837" spans="1:37" hidden="1" x14ac:dyDescent="0.2">
      <c r="A5837" s="4">
        <v>3419</v>
      </c>
      <c r="B5837" s="4">
        <v>407</v>
      </c>
      <c r="C5837" s="5" t="s">
        <v>1773</v>
      </c>
      <c r="D5837" s="5" t="s">
        <v>1774</v>
      </c>
      <c r="E5837" s="4">
        <v>2013</v>
      </c>
      <c r="F5837" s="5" t="s">
        <v>1141</v>
      </c>
      <c r="G5837" s="6">
        <v>8.5793989138505902E-2</v>
      </c>
      <c r="L5837" s="5" t="s">
        <v>838</v>
      </c>
      <c r="M5837" s="5" t="s">
        <v>57</v>
      </c>
      <c r="N5837" s="5" t="s">
        <v>1775</v>
      </c>
      <c r="O5837" s="5" t="s">
        <v>1775</v>
      </c>
      <c r="P5837" s="5" t="s">
        <v>652</v>
      </c>
      <c r="Q5837" s="5" t="s">
        <v>1329</v>
      </c>
      <c r="S5837" s="5" t="s">
        <v>1797</v>
      </c>
      <c r="U5837" s="5" t="s">
        <v>1776</v>
      </c>
      <c r="V5837" s="7">
        <v>220</v>
      </c>
      <c r="W5837" s="7" t="s">
        <v>133</v>
      </c>
      <c r="X5837" s="5" t="s">
        <v>153</v>
      </c>
      <c r="Y5837" s="5" t="s">
        <v>152</v>
      </c>
      <c r="Z5837" s="5" t="s">
        <v>20</v>
      </c>
      <c r="AB5837" s="5" t="s">
        <v>105</v>
      </c>
      <c r="AC5837" s="5" t="s">
        <v>506</v>
      </c>
      <c r="AI5837" s="5" t="s">
        <v>225</v>
      </c>
      <c r="AJ5837" s="8" t="s">
        <v>777</v>
      </c>
      <c r="AK5837" s="8" t="s">
        <v>114</v>
      </c>
    </row>
    <row r="5838" spans="1:37" hidden="1" x14ac:dyDescent="0.2">
      <c r="A5838" s="4">
        <v>3419</v>
      </c>
      <c r="B5838" s="4">
        <v>408</v>
      </c>
      <c r="C5838" s="5" t="s">
        <v>1773</v>
      </c>
      <c r="D5838" s="5" t="s">
        <v>1774</v>
      </c>
      <c r="E5838" s="4">
        <v>2013</v>
      </c>
      <c r="F5838" s="5" t="s">
        <v>1141</v>
      </c>
      <c r="G5838" s="6">
        <v>9.75032998293714E-3</v>
      </c>
      <c r="L5838" s="5" t="s">
        <v>839</v>
      </c>
      <c r="M5838" s="5" t="s">
        <v>57</v>
      </c>
      <c r="N5838" s="5" t="s">
        <v>1775</v>
      </c>
      <c r="O5838" s="5" t="s">
        <v>1775</v>
      </c>
      <c r="P5838" s="5" t="s">
        <v>652</v>
      </c>
      <c r="Q5838" s="5" t="s">
        <v>1329</v>
      </c>
      <c r="S5838" s="5" t="s">
        <v>1797</v>
      </c>
      <c r="U5838" s="5" t="s">
        <v>1776</v>
      </c>
      <c r="V5838" s="7">
        <v>220</v>
      </c>
      <c r="W5838" s="7" t="s">
        <v>133</v>
      </c>
      <c r="X5838" s="5" t="s">
        <v>153</v>
      </c>
      <c r="Y5838" s="5" t="s">
        <v>152</v>
      </c>
      <c r="Z5838" s="5" t="s">
        <v>20</v>
      </c>
      <c r="AB5838" s="5" t="s">
        <v>105</v>
      </c>
      <c r="AC5838" s="5" t="s">
        <v>506</v>
      </c>
      <c r="AI5838" s="5" t="s">
        <v>225</v>
      </c>
      <c r="AJ5838" s="8" t="s">
        <v>777</v>
      </c>
      <c r="AK5838" s="8" t="s">
        <v>114</v>
      </c>
    </row>
    <row r="5839" spans="1:37" hidden="1" x14ac:dyDescent="0.2">
      <c r="A5839" s="4">
        <v>3419</v>
      </c>
      <c r="B5839" s="4">
        <v>409</v>
      </c>
      <c r="C5839" s="5" t="s">
        <v>1773</v>
      </c>
      <c r="D5839" s="5" t="s">
        <v>1774</v>
      </c>
      <c r="E5839" s="4">
        <v>2013</v>
      </c>
      <c r="F5839" s="5" t="s">
        <v>1141</v>
      </c>
      <c r="G5839" s="6">
        <v>7.1930052173238199E-4</v>
      </c>
      <c r="L5839" s="5" t="s">
        <v>1499</v>
      </c>
      <c r="M5839" s="5" t="s">
        <v>57</v>
      </c>
      <c r="N5839" s="5" t="s">
        <v>1775</v>
      </c>
      <c r="O5839" s="5" t="s">
        <v>1775</v>
      </c>
      <c r="P5839" s="5" t="s">
        <v>652</v>
      </c>
      <c r="Q5839" s="5" t="s">
        <v>1329</v>
      </c>
      <c r="S5839" s="5" t="s">
        <v>1797</v>
      </c>
      <c r="U5839" s="5" t="s">
        <v>1776</v>
      </c>
      <c r="V5839" s="7">
        <v>220</v>
      </c>
      <c r="W5839" s="7" t="s">
        <v>133</v>
      </c>
      <c r="X5839" s="5" t="s">
        <v>153</v>
      </c>
      <c r="Y5839" s="5" t="s">
        <v>152</v>
      </c>
      <c r="Z5839" s="5" t="s">
        <v>20</v>
      </c>
      <c r="AB5839" s="5" t="s">
        <v>105</v>
      </c>
      <c r="AC5839" s="5" t="s">
        <v>506</v>
      </c>
      <c r="AI5839" s="5" t="s">
        <v>225</v>
      </c>
      <c r="AJ5839" s="8" t="s">
        <v>777</v>
      </c>
      <c r="AK5839" s="8" t="s">
        <v>114</v>
      </c>
    </row>
    <row r="5840" spans="1:37" hidden="1" x14ac:dyDescent="0.2">
      <c r="A5840" s="4">
        <v>3419</v>
      </c>
      <c r="B5840" s="4">
        <v>410</v>
      </c>
      <c r="C5840" s="5" t="s">
        <v>1773</v>
      </c>
      <c r="D5840" s="5" t="s">
        <v>1774</v>
      </c>
      <c r="E5840" s="4">
        <v>2013</v>
      </c>
      <c r="F5840" s="5" t="s">
        <v>1141</v>
      </c>
      <c r="G5840" s="6">
        <v>4.3604047947699504E-3</v>
      </c>
      <c r="L5840" s="5" t="s">
        <v>1500</v>
      </c>
      <c r="M5840" s="5" t="s">
        <v>57</v>
      </c>
      <c r="N5840" s="5" t="s">
        <v>1775</v>
      </c>
      <c r="O5840" s="5" t="s">
        <v>1775</v>
      </c>
      <c r="P5840" s="5" t="s">
        <v>652</v>
      </c>
      <c r="Q5840" s="5" t="s">
        <v>1329</v>
      </c>
      <c r="S5840" s="5" t="s">
        <v>1797</v>
      </c>
      <c r="U5840" s="5" t="s">
        <v>1776</v>
      </c>
      <c r="V5840" s="7">
        <v>220</v>
      </c>
      <c r="W5840" s="7" t="s">
        <v>133</v>
      </c>
      <c r="X5840" s="5" t="s">
        <v>153</v>
      </c>
      <c r="Y5840" s="5" t="s">
        <v>152</v>
      </c>
      <c r="Z5840" s="5" t="s">
        <v>20</v>
      </c>
      <c r="AB5840" s="5" t="s">
        <v>105</v>
      </c>
      <c r="AC5840" s="5" t="s">
        <v>506</v>
      </c>
      <c r="AI5840" s="5" t="s">
        <v>225</v>
      </c>
      <c r="AJ5840" s="8" t="s">
        <v>777</v>
      </c>
      <c r="AK5840" s="8" t="s">
        <v>114</v>
      </c>
    </row>
    <row r="5841" spans="1:37" hidden="1" x14ac:dyDescent="0.2">
      <c r="A5841" s="4">
        <v>3419</v>
      </c>
      <c r="B5841" s="4">
        <v>411</v>
      </c>
      <c r="C5841" s="5" t="s">
        <v>1773</v>
      </c>
      <c r="D5841" s="5" t="s">
        <v>1774</v>
      </c>
      <c r="E5841" s="4">
        <v>2013</v>
      </c>
      <c r="F5841" s="5" t="s">
        <v>1141</v>
      </c>
      <c r="G5841" s="6">
        <v>5.3170828750342004E-3</v>
      </c>
      <c r="L5841" s="5" t="s">
        <v>842</v>
      </c>
      <c r="M5841" s="5" t="s">
        <v>57</v>
      </c>
      <c r="N5841" s="5" t="s">
        <v>1775</v>
      </c>
      <c r="O5841" s="5" t="s">
        <v>1775</v>
      </c>
      <c r="P5841" s="5" t="s">
        <v>652</v>
      </c>
      <c r="Q5841" s="5" t="s">
        <v>1329</v>
      </c>
      <c r="S5841" s="5" t="s">
        <v>1797</v>
      </c>
      <c r="U5841" s="5" t="s">
        <v>1776</v>
      </c>
      <c r="V5841" s="7">
        <v>220</v>
      </c>
      <c r="W5841" s="7" t="s">
        <v>133</v>
      </c>
      <c r="X5841" s="5" t="s">
        <v>153</v>
      </c>
      <c r="Y5841" s="5" t="s">
        <v>152</v>
      </c>
      <c r="Z5841" s="5" t="s">
        <v>20</v>
      </c>
      <c r="AB5841" s="5" t="s">
        <v>105</v>
      </c>
      <c r="AC5841" s="5" t="s">
        <v>506</v>
      </c>
      <c r="AI5841" s="5" t="s">
        <v>225</v>
      </c>
      <c r="AJ5841" s="8" t="s">
        <v>777</v>
      </c>
      <c r="AK5841" s="8" t="s">
        <v>114</v>
      </c>
    </row>
    <row r="5842" spans="1:37" hidden="1" x14ac:dyDescent="0.2">
      <c r="A5842" s="4">
        <v>3419</v>
      </c>
      <c r="B5842" s="4">
        <v>412</v>
      </c>
      <c r="C5842" s="5" t="s">
        <v>1773</v>
      </c>
      <c r="D5842" s="5" t="s">
        <v>1774</v>
      </c>
      <c r="E5842" s="4">
        <v>2013</v>
      </c>
      <c r="F5842" s="5" t="s">
        <v>1141</v>
      </c>
      <c r="G5842" s="6">
        <v>3.9351218166114102E-3</v>
      </c>
      <c r="L5842" s="5" t="s">
        <v>843</v>
      </c>
      <c r="M5842" s="5" t="s">
        <v>57</v>
      </c>
      <c r="N5842" s="5" t="s">
        <v>1775</v>
      </c>
      <c r="O5842" s="5" t="s">
        <v>1775</v>
      </c>
      <c r="P5842" s="5" t="s">
        <v>652</v>
      </c>
      <c r="Q5842" s="5" t="s">
        <v>1329</v>
      </c>
      <c r="S5842" s="5" t="s">
        <v>1797</v>
      </c>
      <c r="U5842" s="5" t="s">
        <v>1776</v>
      </c>
      <c r="V5842" s="7">
        <v>220</v>
      </c>
      <c r="W5842" s="7" t="s">
        <v>133</v>
      </c>
      <c r="X5842" s="5" t="s">
        <v>153</v>
      </c>
      <c r="Y5842" s="5" t="s">
        <v>152</v>
      </c>
      <c r="Z5842" s="5" t="s">
        <v>20</v>
      </c>
      <c r="AB5842" s="5" t="s">
        <v>105</v>
      </c>
      <c r="AC5842" s="5" t="s">
        <v>506</v>
      </c>
      <c r="AI5842" s="5" t="s">
        <v>225</v>
      </c>
      <c r="AJ5842" s="8" t="s">
        <v>777</v>
      </c>
      <c r="AK5842" s="8" t="s">
        <v>114</v>
      </c>
    </row>
    <row r="5843" spans="1:37" hidden="1" x14ac:dyDescent="0.2">
      <c r="A5843" s="4">
        <v>3419</v>
      </c>
      <c r="B5843" s="4">
        <v>413</v>
      </c>
      <c r="C5843" s="5" t="s">
        <v>1773</v>
      </c>
      <c r="D5843" s="5" t="s">
        <v>1774</v>
      </c>
      <c r="E5843" s="4">
        <v>2013</v>
      </c>
      <c r="F5843" s="5" t="s">
        <v>1141</v>
      </c>
      <c r="G5843" s="6">
        <v>1.2998033624228101E-3</v>
      </c>
      <c r="L5843" s="5" t="s">
        <v>844</v>
      </c>
      <c r="M5843" s="5" t="s">
        <v>57</v>
      </c>
      <c r="N5843" s="5" t="s">
        <v>1775</v>
      </c>
      <c r="O5843" s="5" t="s">
        <v>1775</v>
      </c>
      <c r="P5843" s="5" t="s">
        <v>652</v>
      </c>
      <c r="Q5843" s="5" t="s">
        <v>1329</v>
      </c>
      <c r="S5843" s="5" t="s">
        <v>1797</v>
      </c>
      <c r="U5843" s="5" t="s">
        <v>1776</v>
      </c>
      <c r="V5843" s="7">
        <v>220</v>
      </c>
      <c r="W5843" s="7" t="s">
        <v>133</v>
      </c>
      <c r="X5843" s="5" t="s">
        <v>153</v>
      </c>
      <c r="Y5843" s="5" t="s">
        <v>152</v>
      </c>
      <c r="Z5843" s="5" t="s">
        <v>20</v>
      </c>
      <c r="AB5843" s="5" t="s">
        <v>105</v>
      </c>
      <c r="AC5843" s="5" t="s">
        <v>506</v>
      </c>
      <c r="AI5843" s="5" t="s">
        <v>225</v>
      </c>
      <c r="AJ5843" s="8" t="s">
        <v>777</v>
      </c>
      <c r="AK5843" s="8" t="s">
        <v>114</v>
      </c>
    </row>
    <row r="5844" spans="1:37" hidden="1" x14ac:dyDescent="0.2">
      <c r="A5844" s="4">
        <v>3419</v>
      </c>
      <c r="B5844" s="4">
        <v>414</v>
      </c>
      <c r="C5844" s="5" t="s">
        <v>1773</v>
      </c>
      <c r="D5844" s="5" t="s">
        <v>1774</v>
      </c>
      <c r="E5844" s="4">
        <v>2013</v>
      </c>
      <c r="F5844" s="5" t="s">
        <v>1485</v>
      </c>
      <c r="G5844" s="6">
        <v>0</v>
      </c>
      <c r="L5844" s="5" t="s">
        <v>721</v>
      </c>
      <c r="M5844" s="5" t="s">
        <v>57</v>
      </c>
      <c r="N5844" s="5" t="s">
        <v>1775</v>
      </c>
      <c r="O5844" s="5" t="s">
        <v>1775</v>
      </c>
      <c r="P5844" s="5" t="s">
        <v>652</v>
      </c>
      <c r="Q5844" s="5" t="s">
        <v>1329</v>
      </c>
      <c r="S5844" s="5" t="s">
        <v>1797</v>
      </c>
      <c r="U5844" s="5" t="s">
        <v>1776</v>
      </c>
      <c r="V5844" s="7">
        <v>220</v>
      </c>
      <c r="W5844" s="7" t="s">
        <v>133</v>
      </c>
      <c r="X5844" s="5" t="s">
        <v>153</v>
      </c>
      <c r="Y5844" s="5" t="s">
        <v>152</v>
      </c>
      <c r="Z5844" s="5" t="s">
        <v>20</v>
      </c>
      <c r="AB5844" s="5" t="s">
        <v>105</v>
      </c>
      <c r="AC5844" s="5" t="s">
        <v>506</v>
      </c>
      <c r="AI5844" s="5" t="s">
        <v>225</v>
      </c>
      <c r="AJ5844" s="8" t="s">
        <v>777</v>
      </c>
      <c r="AK5844" s="8" t="s">
        <v>114</v>
      </c>
    </row>
    <row r="5845" spans="1:37" hidden="1" x14ac:dyDescent="0.2">
      <c r="A5845" s="4">
        <v>3419</v>
      </c>
      <c r="B5845" s="4">
        <v>415</v>
      </c>
      <c r="C5845" s="5" t="s">
        <v>1773</v>
      </c>
      <c r="D5845" s="5" t="s">
        <v>1774</v>
      </c>
      <c r="E5845" s="4">
        <v>2013</v>
      </c>
      <c r="F5845" s="5" t="s">
        <v>1485</v>
      </c>
      <c r="G5845" s="6">
        <v>0</v>
      </c>
      <c r="L5845" s="5" t="s">
        <v>722</v>
      </c>
      <c r="M5845" s="5" t="s">
        <v>57</v>
      </c>
      <c r="N5845" s="5" t="s">
        <v>1775</v>
      </c>
      <c r="O5845" s="5" t="s">
        <v>1775</v>
      </c>
      <c r="P5845" s="5" t="s">
        <v>652</v>
      </c>
      <c r="Q5845" s="5" t="s">
        <v>1329</v>
      </c>
      <c r="S5845" s="5" t="s">
        <v>1797</v>
      </c>
      <c r="U5845" s="5" t="s">
        <v>1776</v>
      </c>
      <c r="V5845" s="7">
        <v>220</v>
      </c>
      <c r="W5845" s="7" t="s">
        <v>133</v>
      </c>
      <c r="X5845" s="5" t="s">
        <v>153</v>
      </c>
      <c r="Y5845" s="5" t="s">
        <v>152</v>
      </c>
      <c r="Z5845" s="5" t="s">
        <v>20</v>
      </c>
      <c r="AB5845" s="5" t="s">
        <v>105</v>
      </c>
      <c r="AC5845" s="5" t="s">
        <v>506</v>
      </c>
      <c r="AI5845" s="5" t="s">
        <v>225</v>
      </c>
      <c r="AJ5845" s="8" t="s">
        <v>777</v>
      </c>
      <c r="AK5845" s="8" t="s">
        <v>114</v>
      </c>
    </row>
    <row r="5846" spans="1:37" hidden="1" x14ac:dyDescent="0.2">
      <c r="A5846" s="4">
        <v>3419</v>
      </c>
      <c r="B5846" s="4">
        <v>416</v>
      </c>
      <c r="C5846" s="5" t="s">
        <v>1773</v>
      </c>
      <c r="D5846" s="5" t="s">
        <v>1774</v>
      </c>
      <c r="E5846" s="4">
        <v>2013</v>
      </c>
      <c r="F5846" s="5" t="s">
        <v>1485</v>
      </c>
      <c r="G5846" s="6">
        <v>0</v>
      </c>
      <c r="L5846" s="5" t="s">
        <v>723</v>
      </c>
      <c r="M5846" s="5" t="s">
        <v>57</v>
      </c>
      <c r="N5846" s="5" t="s">
        <v>1775</v>
      </c>
      <c r="O5846" s="5" t="s">
        <v>1775</v>
      </c>
      <c r="P5846" s="5" t="s">
        <v>652</v>
      </c>
      <c r="Q5846" s="5" t="s">
        <v>1329</v>
      </c>
      <c r="S5846" s="5" t="s">
        <v>1797</v>
      </c>
      <c r="U5846" s="5" t="s">
        <v>1776</v>
      </c>
      <c r="V5846" s="7">
        <v>220</v>
      </c>
      <c r="W5846" s="7" t="s">
        <v>133</v>
      </c>
      <c r="X5846" s="5" t="s">
        <v>153</v>
      </c>
      <c r="Y5846" s="5" t="s">
        <v>152</v>
      </c>
      <c r="Z5846" s="5" t="s">
        <v>20</v>
      </c>
      <c r="AB5846" s="5" t="s">
        <v>105</v>
      </c>
      <c r="AC5846" s="5" t="s">
        <v>506</v>
      </c>
      <c r="AI5846" s="5" t="s">
        <v>225</v>
      </c>
      <c r="AJ5846" s="8" t="s">
        <v>777</v>
      </c>
      <c r="AK5846" s="8" t="s">
        <v>114</v>
      </c>
    </row>
    <row r="5847" spans="1:37" hidden="1" x14ac:dyDescent="0.2">
      <c r="A5847" s="4">
        <v>3419</v>
      </c>
      <c r="B5847" s="4">
        <v>417</v>
      </c>
      <c r="C5847" s="5" t="s">
        <v>1773</v>
      </c>
      <c r="D5847" s="5" t="s">
        <v>1774</v>
      </c>
      <c r="E5847" s="4">
        <v>2013</v>
      </c>
      <c r="F5847" s="5" t="s">
        <v>1485</v>
      </c>
      <c r="G5847" s="6">
        <v>0</v>
      </c>
      <c r="L5847" s="5" t="s">
        <v>724</v>
      </c>
      <c r="M5847" s="5" t="s">
        <v>57</v>
      </c>
      <c r="N5847" s="5" t="s">
        <v>1775</v>
      </c>
      <c r="O5847" s="5" t="s">
        <v>1775</v>
      </c>
      <c r="P5847" s="5" t="s">
        <v>652</v>
      </c>
      <c r="Q5847" s="5" t="s">
        <v>1329</v>
      </c>
      <c r="S5847" s="5" t="s">
        <v>1797</v>
      </c>
      <c r="U5847" s="5" t="s">
        <v>1776</v>
      </c>
      <c r="V5847" s="7">
        <v>220</v>
      </c>
      <c r="W5847" s="7" t="s">
        <v>133</v>
      </c>
      <c r="X5847" s="5" t="s">
        <v>153</v>
      </c>
      <c r="Y5847" s="5" t="s">
        <v>152</v>
      </c>
      <c r="Z5847" s="5" t="s">
        <v>20</v>
      </c>
      <c r="AB5847" s="5" t="s">
        <v>105</v>
      </c>
      <c r="AC5847" s="5" t="s">
        <v>506</v>
      </c>
      <c r="AI5847" s="5" t="s">
        <v>225</v>
      </c>
      <c r="AJ5847" s="8" t="s">
        <v>777</v>
      </c>
      <c r="AK5847" s="8" t="s">
        <v>114</v>
      </c>
    </row>
    <row r="5848" spans="1:37" hidden="1" x14ac:dyDescent="0.2">
      <c r="A5848" s="4">
        <v>3419</v>
      </c>
      <c r="B5848" s="4">
        <v>418</v>
      </c>
      <c r="C5848" s="5" t="s">
        <v>1773</v>
      </c>
      <c r="D5848" s="5" t="s">
        <v>1774</v>
      </c>
      <c r="E5848" s="4">
        <v>2013</v>
      </c>
      <c r="F5848" s="5" t="s">
        <v>1485</v>
      </c>
      <c r="G5848" s="6">
        <v>0</v>
      </c>
      <c r="L5848" s="5" t="s">
        <v>725</v>
      </c>
      <c r="M5848" s="5" t="s">
        <v>57</v>
      </c>
      <c r="N5848" s="5" t="s">
        <v>1775</v>
      </c>
      <c r="O5848" s="5" t="s">
        <v>1775</v>
      </c>
      <c r="P5848" s="5" t="s">
        <v>652</v>
      </c>
      <c r="Q5848" s="5" t="s">
        <v>1329</v>
      </c>
      <c r="S5848" s="5" t="s">
        <v>1797</v>
      </c>
      <c r="U5848" s="5" t="s">
        <v>1776</v>
      </c>
      <c r="V5848" s="7">
        <v>220</v>
      </c>
      <c r="W5848" s="7" t="s">
        <v>133</v>
      </c>
      <c r="X5848" s="5" t="s">
        <v>153</v>
      </c>
      <c r="Y5848" s="5" t="s">
        <v>152</v>
      </c>
      <c r="Z5848" s="5" t="s">
        <v>20</v>
      </c>
      <c r="AB5848" s="5" t="s">
        <v>105</v>
      </c>
      <c r="AC5848" s="5" t="s">
        <v>506</v>
      </c>
      <c r="AI5848" s="5" t="s">
        <v>225</v>
      </c>
      <c r="AJ5848" s="8" t="s">
        <v>777</v>
      </c>
      <c r="AK5848" s="8" t="s">
        <v>114</v>
      </c>
    </row>
    <row r="5849" spans="1:37" hidden="1" x14ac:dyDescent="0.2">
      <c r="A5849" s="4">
        <v>3419</v>
      </c>
      <c r="B5849" s="4">
        <v>419</v>
      </c>
      <c r="C5849" s="5" t="s">
        <v>1773</v>
      </c>
      <c r="D5849" s="5" t="s">
        <v>1774</v>
      </c>
      <c r="E5849" s="4">
        <v>2013</v>
      </c>
      <c r="F5849" s="5" t="s">
        <v>1485</v>
      </c>
      <c r="G5849" s="6">
        <v>0</v>
      </c>
      <c r="L5849" s="5" t="s">
        <v>726</v>
      </c>
      <c r="M5849" s="5" t="s">
        <v>57</v>
      </c>
      <c r="N5849" s="5" t="s">
        <v>1775</v>
      </c>
      <c r="O5849" s="5" t="s">
        <v>1775</v>
      </c>
      <c r="P5849" s="5" t="s">
        <v>652</v>
      </c>
      <c r="Q5849" s="5" t="s">
        <v>1329</v>
      </c>
      <c r="S5849" s="5" t="s">
        <v>1797</v>
      </c>
      <c r="U5849" s="5" t="s">
        <v>1776</v>
      </c>
      <c r="V5849" s="7">
        <v>220</v>
      </c>
      <c r="W5849" s="7" t="s">
        <v>133</v>
      </c>
      <c r="X5849" s="5" t="s">
        <v>153</v>
      </c>
      <c r="Y5849" s="5" t="s">
        <v>152</v>
      </c>
      <c r="Z5849" s="5" t="s">
        <v>20</v>
      </c>
      <c r="AB5849" s="5" t="s">
        <v>105</v>
      </c>
      <c r="AC5849" s="5" t="s">
        <v>506</v>
      </c>
      <c r="AI5849" s="5" t="s">
        <v>225</v>
      </c>
      <c r="AJ5849" s="8" t="s">
        <v>777</v>
      </c>
      <c r="AK5849" s="8" t="s">
        <v>114</v>
      </c>
    </row>
    <row r="5850" spans="1:37" hidden="1" x14ac:dyDescent="0.2">
      <c r="A5850" s="4">
        <v>3419</v>
      </c>
      <c r="B5850" s="4">
        <v>420</v>
      </c>
      <c r="C5850" s="5" t="s">
        <v>1773</v>
      </c>
      <c r="D5850" s="5" t="s">
        <v>1774</v>
      </c>
      <c r="E5850" s="4">
        <v>2013</v>
      </c>
      <c r="F5850" s="5" t="s">
        <v>1485</v>
      </c>
      <c r="G5850" s="6">
        <v>0</v>
      </c>
      <c r="L5850" s="5" t="s">
        <v>727</v>
      </c>
      <c r="M5850" s="5" t="s">
        <v>57</v>
      </c>
      <c r="N5850" s="5" t="s">
        <v>1775</v>
      </c>
      <c r="O5850" s="5" t="s">
        <v>1775</v>
      </c>
      <c r="P5850" s="5" t="s">
        <v>652</v>
      </c>
      <c r="Q5850" s="5" t="s">
        <v>1329</v>
      </c>
      <c r="S5850" s="5" t="s">
        <v>1797</v>
      </c>
      <c r="U5850" s="5" t="s">
        <v>1776</v>
      </c>
      <c r="V5850" s="7">
        <v>220</v>
      </c>
      <c r="W5850" s="7" t="s">
        <v>133</v>
      </c>
      <c r="X5850" s="5" t="s">
        <v>153</v>
      </c>
      <c r="Y5850" s="5" t="s">
        <v>152</v>
      </c>
      <c r="Z5850" s="5" t="s">
        <v>20</v>
      </c>
      <c r="AB5850" s="5" t="s">
        <v>105</v>
      </c>
      <c r="AC5850" s="5" t="s">
        <v>506</v>
      </c>
      <c r="AI5850" s="5" t="s">
        <v>225</v>
      </c>
      <c r="AJ5850" s="8" t="s">
        <v>777</v>
      </c>
      <c r="AK5850" s="8" t="s">
        <v>114</v>
      </c>
    </row>
    <row r="5851" spans="1:37" hidden="1" x14ac:dyDescent="0.2">
      <c r="A5851" s="4">
        <v>3419</v>
      </c>
      <c r="B5851" s="4">
        <v>421</v>
      </c>
      <c r="C5851" s="5" t="s">
        <v>1773</v>
      </c>
      <c r="D5851" s="5" t="s">
        <v>1774</v>
      </c>
      <c r="E5851" s="4">
        <v>2013</v>
      </c>
      <c r="F5851" s="5" t="s">
        <v>1485</v>
      </c>
      <c r="G5851" s="6">
        <v>0</v>
      </c>
      <c r="L5851" s="5" t="s">
        <v>728</v>
      </c>
      <c r="M5851" s="5" t="s">
        <v>57</v>
      </c>
      <c r="N5851" s="5" t="s">
        <v>1775</v>
      </c>
      <c r="O5851" s="5" t="s">
        <v>1775</v>
      </c>
      <c r="P5851" s="5" t="s">
        <v>652</v>
      </c>
      <c r="Q5851" s="5" t="s">
        <v>1329</v>
      </c>
      <c r="S5851" s="5" t="s">
        <v>1797</v>
      </c>
      <c r="U5851" s="5" t="s">
        <v>1776</v>
      </c>
      <c r="V5851" s="7">
        <v>220</v>
      </c>
      <c r="W5851" s="7" t="s">
        <v>133</v>
      </c>
      <c r="X5851" s="5" t="s">
        <v>153</v>
      </c>
      <c r="Y5851" s="5" t="s">
        <v>152</v>
      </c>
      <c r="Z5851" s="5" t="s">
        <v>20</v>
      </c>
      <c r="AB5851" s="5" t="s">
        <v>105</v>
      </c>
      <c r="AC5851" s="5" t="s">
        <v>506</v>
      </c>
      <c r="AI5851" s="5" t="s">
        <v>225</v>
      </c>
      <c r="AJ5851" s="8" t="s">
        <v>777</v>
      </c>
      <c r="AK5851" s="8" t="s">
        <v>114</v>
      </c>
    </row>
    <row r="5852" spans="1:37" hidden="1" x14ac:dyDescent="0.2">
      <c r="A5852" s="4">
        <v>3419</v>
      </c>
      <c r="B5852" s="4">
        <v>422</v>
      </c>
      <c r="C5852" s="5" t="s">
        <v>1773</v>
      </c>
      <c r="D5852" s="5" t="s">
        <v>1774</v>
      </c>
      <c r="E5852" s="4">
        <v>2013</v>
      </c>
      <c r="F5852" s="5" t="s">
        <v>1485</v>
      </c>
      <c r="G5852" s="6">
        <v>1.07798282436769E-2</v>
      </c>
      <c r="L5852" s="5" t="s">
        <v>729</v>
      </c>
      <c r="M5852" s="5" t="s">
        <v>57</v>
      </c>
      <c r="N5852" s="5" t="s">
        <v>1775</v>
      </c>
      <c r="O5852" s="5" t="s">
        <v>1775</v>
      </c>
      <c r="P5852" s="5" t="s">
        <v>652</v>
      </c>
      <c r="Q5852" s="5" t="s">
        <v>1329</v>
      </c>
      <c r="S5852" s="5" t="s">
        <v>1797</v>
      </c>
      <c r="U5852" s="5" t="s">
        <v>1776</v>
      </c>
      <c r="V5852" s="7">
        <v>220</v>
      </c>
      <c r="W5852" s="7" t="s">
        <v>133</v>
      </c>
      <c r="X5852" s="5" t="s">
        <v>153</v>
      </c>
      <c r="Y5852" s="5" t="s">
        <v>152</v>
      </c>
      <c r="Z5852" s="5" t="s">
        <v>20</v>
      </c>
      <c r="AB5852" s="5" t="s">
        <v>105</v>
      </c>
      <c r="AC5852" s="5" t="s">
        <v>506</v>
      </c>
      <c r="AI5852" s="5" t="s">
        <v>225</v>
      </c>
      <c r="AJ5852" s="8" t="s">
        <v>777</v>
      </c>
      <c r="AK5852" s="8" t="s">
        <v>114</v>
      </c>
    </row>
    <row r="5853" spans="1:37" hidden="1" x14ac:dyDescent="0.2">
      <c r="A5853" s="4">
        <v>3419</v>
      </c>
      <c r="B5853" s="4">
        <v>423</v>
      </c>
      <c r="C5853" s="5" t="s">
        <v>1773</v>
      </c>
      <c r="D5853" s="5" t="s">
        <v>1774</v>
      </c>
      <c r="E5853" s="4">
        <v>2013</v>
      </c>
      <c r="F5853" s="5" t="s">
        <v>1485</v>
      </c>
      <c r="G5853" s="6">
        <v>3.2570799495168702E-2</v>
      </c>
      <c r="L5853" s="5" t="s">
        <v>730</v>
      </c>
      <c r="M5853" s="5" t="s">
        <v>57</v>
      </c>
      <c r="N5853" s="5" t="s">
        <v>1775</v>
      </c>
      <c r="O5853" s="5" t="s">
        <v>1775</v>
      </c>
      <c r="P5853" s="5" t="s">
        <v>652</v>
      </c>
      <c r="Q5853" s="5" t="s">
        <v>1329</v>
      </c>
      <c r="S5853" s="5" t="s">
        <v>1797</v>
      </c>
      <c r="U5853" s="5" t="s">
        <v>1776</v>
      </c>
      <c r="V5853" s="7">
        <v>220</v>
      </c>
      <c r="W5853" s="7" t="s">
        <v>133</v>
      </c>
      <c r="X5853" s="5" t="s">
        <v>153</v>
      </c>
      <c r="Y5853" s="5" t="s">
        <v>152</v>
      </c>
      <c r="Z5853" s="5" t="s">
        <v>20</v>
      </c>
      <c r="AB5853" s="5" t="s">
        <v>105</v>
      </c>
      <c r="AC5853" s="5" t="s">
        <v>506</v>
      </c>
      <c r="AI5853" s="5" t="s">
        <v>225</v>
      </c>
      <c r="AJ5853" s="8" t="s">
        <v>777</v>
      </c>
      <c r="AK5853" s="8" t="s">
        <v>114</v>
      </c>
    </row>
    <row r="5854" spans="1:37" hidden="1" x14ac:dyDescent="0.2">
      <c r="A5854" s="4">
        <v>3419</v>
      </c>
      <c r="B5854" s="4">
        <v>424</v>
      </c>
      <c r="C5854" s="5" t="s">
        <v>1773</v>
      </c>
      <c r="D5854" s="5" t="s">
        <v>1774</v>
      </c>
      <c r="E5854" s="4">
        <v>2013</v>
      </c>
      <c r="F5854" s="5" t="s">
        <v>1485</v>
      </c>
      <c r="G5854" s="6">
        <v>5.6624319107599803E-2</v>
      </c>
      <c r="L5854" s="5" t="s">
        <v>736</v>
      </c>
      <c r="M5854" s="5" t="s">
        <v>57</v>
      </c>
      <c r="N5854" s="5" t="s">
        <v>1775</v>
      </c>
      <c r="O5854" s="5" t="s">
        <v>1775</v>
      </c>
      <c r="P5854" s="5" t="s">
        <v>652</v>
      </c>
      <c r="Q5854" s="5" t="s">
        <v>1329</v>
      </c>
      <c r="S5854" s="5" t="s">
        <v>1797</v>
      </c>
      <c r="U5854" s="5" t="s">
        <v>1776</v>
      </c>
      <c r="V5854" s="7">
        <v>220</v>
      </c>
      <c r="W5854" s="7" t="s">
        <v>133</v>
      </c>
      <c r="X5854" s="5" t="s">
        <v>153</v>
      </c>
      <c r="Y5854" s="5" t="s">
        <v>152</v>
      </c>
      <c r="Z5854" s="5" t="s">
        <v>20</v>
      </c>
      <c r="AB5854" s="5" t="s">
        <v>105</v>
      </c>
      <c r="AC5854" s="5" t="s">
        <v>506</v>
      </c>
      <c r="AI5854" s="5" t="s">
        <v>225</v>
      </c>
      <c r="AJ5854" s="8" t="s">
        <v>777</v>
      </c>
      <c r="AK5854" s="8" t="s">
        <v>114</v>
      </c>
    </row>
    <row r="5855" spans="1:37" hidden="1" x14ac:dyDescent="0.2">
      <c r="A5855" s="4">
        <v>3419</v>
      </c>
      <c r="B5855" s="4">
        <v>425</v>
      </c>
      <c r="C5855" s="5" t="s">
        <v>1773</v>
      </c>
      <c r="D5855" s="5" t="s">
        <v>1774</v>
      </c>
      <c r="E5855" s="4">
        <v>2013</v>
      </c>
      <c r="F5855" s="5" t="s">
        <v>1485</v>
      </c>
      <c r="G5855" s="6">
        <v>7.5631480526564293E-2</v>
      </c>
      <c r="L5855" s="5" t="s">
        <v>737</v>
      </c>
      <c r="M5855" s="5" t="s">
        <v>57</v>
      </c>
      <c r="N5855" s="5" t="s">
        <v>1775</v>
      </c>
      <c r="O5855" s="5" t="s">
        <v>1775</v>
      </c>
      <c r="P5855" s="5" t="s">
        <v>652</v>
      </c>
      <c r="Q5855" s="5" t="s">
        <v>1329</v>
      </c>
      <c r="S5855" s="5" t="s">
        <v>1797</v>
      </c>
      <c r="U5855" s="5" t="s">
        <v>1776</v>
      </c>
      <c r="V5855" s="7">
        <v>220</v>
      </c>
      <c r="W5855" s="7" t="s">
        <v>133</v>
      </c>
      <c r="X5855" s="5" t="s">
        <v>153</v>
      </c>
      <c r="Y5855" s="5" t="s">
        <v>152</v>
      </c>
      <c r="Z5855" s="5" t="s">
        <v>20</v>
      </c>
      <c r="AB5855" s="5" t="s">
        <v>105</v>
      </c>
      <c r="AC5855" s="5" t="s">
        <v>506</v>
      </c>
      <c r="AI5855" s="5" t="s">
        <v>225</v>
      </c>
      <c r="AJ5855" s="8" t="s">
        <v>777</v>
      </c>
      <c r="AK5855" s="8" t="s">
        <v>114</v>
      </c>
    </row>
    <row r="5856" spans="1:37" hidden="1" x14ac:dyDescent="0.2">
      <c r="A5856" s="4">
        <v>3419</v>
      </c>
      <c r="B5856" s="4">
        <v>426</v>
      </c>
      <c r="C5856" s="5" t="s">
        <v>1773</v>
      </c>
      <c r="D5856" s="5" t="s">
        <v>1774</v>
      </c>
      <c r="E5856" s="4">
        <v>2013</v>
      </c>
      <c r="F5856" s="5" t="s">
        <v>1485</v>
      </c>
      <c r="G5856" s="6">
        <v>8.57322583750975E-2</v>
      </c>
      <c r="L5856" s="5" t="s">
        <v>738</v>
      </c>
      <c r="M5856" s="5" t="s">
        <v>57</v>
      </c>
      <c r="N5856" s="5" t="s">
        <v>1775</v>
      </c>
      <c r="O5856" s="5" t="s">
        <v>1775</v>
      </c>
      <c r="P5856" s="5" t="s">
        <v>652</v>
      </c>
      <c r="Q5856" s="5" t="s">
        <v>1329</v>
      </c>
      <c r="S5856" s="5" t="s">
        <v>1797</v>
      </c>
      <c r="U5856" s="5" t="s">
        <v>1776</v>
      </c>
      <c r="V5856" s="7">
        <v>220</v>
      </c>
      <c r="W5856" s="7" t="s">
        <v>133</v>
      </c>
      <c r="X5856" s="5" t="s">
        <v>153</v>
      </c>
      <c r="Y5856" s="5" t="s">
        <v>152</v>
      </c>
      <c r="Z5856" s="5" t="s">
        <v>20</v>
      </c>
      <c r="AB5856" s="5" t="s">
        <v>105</v>
      </c>
      <c r="AC5856" s="5" t="s">
        <v>506</v>
      </c>
      <c r="AI5856" s="5" t="s">
        <v>225</v>
      </c>
      <c r="AJ5856" s="8" t="s">
        <v>777</v>
      </c>
      <c r="AK5856" s="8" t="s">
        <v>114</v>
      </c>
    </row>
    <row r="5857" spans="1:37" hidden="1" x14ac:dyDescent="0.2">
      <c r="A5857" s="4">
        <v>3419</v>
      </c>
      <c r="B5857" s="4">
        <v>427</v>
      </c>
      <c r="C5857" s="5" t="s">
        <v>1773</v>
      </c>
      <c r="D5857" s="5" t="s">
        <v>1774</v>
      </c>
      <c r="E5857" s="4">
        <v>2013</v>
      </c>
      <c r="F5857" s="5" t="s">
        <v>1485</v>
      </c>
      <c r="G5857" s="6">
        <v>8.5669181101994105E-2</v>
      </c>
      <c r="L5857" s="5" t="s">
        <v>739</v>
      </c>
      <c r="M5857" s="5" t="s">
        <v>57</v>
      </c>
      <c r="N5857" s="5" t="s">
        <v>1775</v>
      </c>
      <c r="O5857" s="5" t="s">
        <v>1775</v>
      </c>
      <c r="P5857" s="5" t="s">
        <v>652</v>
      </c>
      <c r="Q5857" s="5" t="s">
        <v>1329</v>
      </c>
      <c r="S5857" s="5" t="s">
        <v>1797</v>
      </c>
      <c r="U5857" s="5" t="s">
        <v>1776</v>
      </c>
      <c r="V5857" s="7">
        <v>220</v>
      </c>
      <c r="W5857" s="7" t="s">
        <v>133</v>
      </c>
      <c r="X5857" s="5" t="s">
        <v>153</v>
      </c>
      <c r="Y5857" s="5" t="s">
        <v>152</v>
      </c>
      <c r="Z5857" s="5" t="s">
        <v>20</v>
      </c>
      <c r="AB5857" s="5" t="s">
        <v>105</v>
      </c>
      <c r="AC5857" s="5" t="s">
        <v>506</v>
      </c>
      <c r="AI5857" s="5" t="s">
        <v>225</v>
      </c>
      <c r="AJ5857" s="8" t="s">
        <v>777</v>
      </c>
      <c r="AK5857" s="8" t="s">
        <v>114</v>
      </c>
    </row>
    <row r="5858" spans="1:37" hidden="1" x14ac:dyDescent="0.2">
      <c r="A5858" s="4">
        <v>3419</v>
      </c>
      <c r="B5858" s="4">
        <v>428</v>
      </c>
      <c r="C5858" s="5" t="s">
        <v>1773</v>
      </c>
      <c r="D5858" s="5" t="s">
        <v>1774</v>
      </c>
      <c r="E5858" s="4">
        <v>2013</v>
      </c>
      <c r="F5858" s="5" t="s">
        <v>1485</v>
      </c>
      <c r="G5858" s="6">
        <v>7.9669662628711904E-2</v>
      </c>
      <c r="L5858" s="5" t="s">
        <v>740</v>
      </c>
      <c r="M5858" s="5" t="s">
        <v>57</v>
      </c>
      <c r="N5858" s="5" t="s">
        <v>1775</v>
      </c>
      <c r="O5858" s="5" t="s">
        <v>1775</v>
      </c>
      <c r="P5858" s="5" t="s">
        <v>652</v>
      </c>
      <c r="Q5858" s="5" t="s">
        <v>1329</v>
      </c>
      <c r="S5858" s="5" t="s">
        <v>1797</v>
      </c>
      <c r="U5858" s="5" t="s">
        <v>1776</v>
      </c>
      <c r="V5858" s="7">
        <v>220</v>
      </c>
      <c r="W5858" s="7" t="s">
        <v>133</v>
      </c>
      <c r="X5858" s="5" t="s">
        <v>153</v>
      </c>
      <c r="Y5858" s="5" t="s">
        <v>152</v>
      </c>
      <c r="Z5858" s="5" t="s">
        <v>20</v>
      </c>
      <c r="AB5858" s="5" t="s">
        <v>105</v>
      </c>
      <c r="AC5858" s="5" t="s">
        <v>506</v>
      </c>
      <c r="AI5858" s="5" t="s">
        <v>225</v>
      </c>
      <c r="AJ5858" s="8" t="s">
        <v>777</v>
      </c>
      <c r="AK5858" s="8" t="s">
        <v>114</v>
      </c>
    </row>
    <row r="5859" spans="1:37" hidden="1" x14ac:dyDescent="0.2">
      <c r="A5859" s="4">
        <v>3419</v>
      </c>
      <c r="B5859" s="4">
        <v>429</v>
      </c>
      <c r="C5859" s="5" t="s">
        <v>1773</v>
      </c>
      <c r="D5859" s="5" t="s">
        <v>1774</v>
      </c>
      <c r="E5859" s="4">
        <v>2013</v>
      </c>
      <c r="F5859" s="5" t="s">
        <v>1485</v>
      </c>
      <c r="G5859" s="6">
        <v>7.1995538292367406E-2</v>
      </c>
      <c r="L5859" s="5" t="s">
        <v>741</v>
      </c>
      <c r="M5859" s="5" t="s">
        <v>57</v>
      </c>
      <c r="N5859" s="5" t="s">
        <v>1775</v>
      </c>
      <c r="O5859" s="5" t="s">
        <v>1775</v>
      </c>
      <c r="P5859" s="5" t="s">
        <v>652</v>
      </c>
      <c r="Q5859" s="5" t="s">
        <v>1329</v>
      </c>
      <c r="S5859" s="5" t="s">
        <v>1797</v>
      </c>
      <c r="U5859" s="5" t="s">
        <v>1776</v>
      </c>
      <c r="V5859" s="7">
        <v>220</v>
      </c>
      <c r="W5859" s="7" t="s">
        <v>133</v>
      </c>
      <c r="X5859" s="5" t="s">
        <v>153</v>
      </c>
      <c r="Y5859" s="5" t="s">
        <v>152</v>
      </c>
      <c r="Z5859" s="5" t="s">
        <v>20</v>
      </c>
      <c r="AB5859" s="5" t="s">
        <v>105</v>
      </c>
      <c r="AC5859" s="5" t="s">
        <v>506</v>
      </c>
      <c r="AI5859" s="5" t="s">
        <v>225</v>
      </c>
      <c r="AJ5859" s="8" t="s">
        <v>777</v>
      </c>
      <c r="AK5859" s="8" t="s">
        <v>114</v>
      </c>
    </row>
    <row r="5860" spans="1:37" hidden="1" x14ac:dyDescent="0.2">
      <c r="A5860" s="4">
        <v>3419</v>
      </c>
      <c r="B5860" s="4">
        <v>430</v>
      </c>
      <c r="C5860" s="5" t="s">
        <v>1773</v>
      </c>
      <c r="D5860" s="5" t="s">
        <v>1774</v>
      </c>
      <c r="E5860" s="4">
        <v>2013</v>
      </c>
      <c r="F5860" s="5" t="s">
        <v>1485</v>
      </c>
      <c r="G5860" s="6">
        <v>6.5282836964167104E-2</v>
      </c>
      <c r="L5860" s="5" t="s">
        <v>742</v>
      </c>
      <c r="M5860" s="5" t="s">
        <v>57</v>
      </c>
      <c r="N5860" s="5" t="s">
        <v>1775</v>
      </c>
      <c r="O5860" s="5" t="s">
        <v>1775</v>
      </c>
      <c r="P5860" s="5" t="s">
        <v>652</v>
      </c>
      <c r="Q5860" s="5" t="s">
        <v>1329</v>
      </c>
      <c r="S5860" s="5" t="s">
        <v>1797</v>
      </c>
      <c r="U5860" s="5" t="s">
        <v>1776</v>
      </c>
      <c r="V5860" s="7">
        <v>220</v>
      </c>
      <c r="W5860" s="7" t="s">
        <v>133</v>
      </c>
      <c r="X5860" s="5" t="s">
        <v>153</v>
      </c>
      <c r="Y5860" s="5" t="s">
        <v>152</v>
      </c>
      <c r="Z5860" s="5" t="s">
        <v>20</v>
      </c>
      <c r="AB5860" s="5" t="s">
        <v>105</v>
      </c>
      <c r="AC5860" s="5" t="s">
        <v>506</v>
      </c>
      <c r="AI5860" s="5" t="s">
        <v>225</v>
      </c>
      <c r="AJ5860" s="8" t="s">
        <v>777</v>
      </c>
      <c r="AK5860" s="8" t="s">
        <v>114</v>
      </c>
    </row>
    <row r="5861" spans="1:37" hidden="1" x14ac:dyDescent="0.2">
      <c r="A5861" s="4">
        <v>3419</v>
      </c>
      <c r="B5861" s="4">
        <v>431</v>
      </c>
      <c r="C5861" s="5" t="s">
        <v>1773</v>
      </c>
      <c r="D5861" s="5" t="s">
        <v>1774</v>
      </c>
      <c r="E5861" s="4">
        <v>2013</v>
      </c>
      <c r="F5861" s="5" t="s">
        <v>1485</v>
      </c>
      <c r="G5861" s="6">
        <v>6.1742666078013E-2</v>
      </c>
      <c r="L5861" s="5" t="s">
        <v>743</v>
      </c>
      <c r="M5861" s="5" t="s">
        <v>57</v>
      </c>
      <c r="N5861" s="5" t="s">
        <v>1775</v>
      </c>
      <c r="O5861" s="5" t="s">
        <v>1775</v>
      </c>
      <c r="P5861" s="5" t="s">
        <v>652</v>
      </c>
      <c r="Q5861" s="5" t="s">
        <v>1329</v>
      </c>
      <c r="S5861" s="5" t="s">
        <v>1797</v>
      </c>
      <c r="U5861" s="5" t="s">
        <v>1776</v>
      </c>
      <c r="V5861" s="7">
        <v>220</v>
      </c>
      <c r="W5861" s="7" t="s">
        <v>133</v>
      </c>
      <c r="X5861" s="5" t="s">
        <v>153</v>
      </c>
      <c r="Y5861" s="5" t="s">
        <v>152</v>
      </c>
      <c r="Z5861" s="5" t="s">
        <v>20</v>
      </c>
      <c r="AB5861" s="5" t="s">
        <v>105</v>
      </c>
      <c r="AC5861" s="5" t="s">
        <v>506</v>
      </c>
      <c r="AI5861" s="5" t="s">
        <v>225</v>
      </c>
      <c r="AJ5861" s="8" t="s">
        <v>777</v>
      </c>
      <c r="AK5861" s="8" t="s">
        <v>114</v>
      </c>
    </row>
    <row r="5862" spans="1:37" hidden="1" x14ac:dyDescent="0.2">
      <c r="A5862" s="4">
        <v>3419</v>
      </c>
      <c r="B5862" s="4">
        <v>432</v>
      </c>
      <c r="C5862" s="5" t="s">
        <v>1773</v>
      </c>
      <c r="D5862" s="5" t="s">
        <v>1774</v>
      </c>
      <c r="E5862" s="4">
        <v>2013</v>
      </c>
      <c r="F5862" s="5" t="s">
        <v>1485</v>
      </c>
      <c r="G5862" s="6">
        <v>6.1184785395659698E-2</v>
      </c>
      <c r="L5862" s="5" t="s">
        <v>744</v>
      </c>
      <c r="M5862" s="5" t="s">
        <v>57</v>
      </c>
      <c r="N5862" s="5" t="s">
        <v>1775</v>
      </c>
      <c r="O5862" s="5" t="s">
        <v>1775</v>
      </c>
      <c r="P5862" s="5" t="s">
        <v>652</v>
      </c>
      <c r="Q5862" s="5" t="s">
        <v>1329</v>
      </c>
      <c r="S5862" s="5" t="s">
        <v>1797</v>
      </c>
      <c r="U5862" s="5" t="s">
        <v>1776</v>
      </c>
      <c r="V5862" s="7">
        <v>220</v>
      </c>
      <c r="W5862" s="7" t="s">
        <v>133</v>
      </c>
      <c r="X5862" s="5" t="s">
        <v>153</v>
      </c>
      <c r="Y5862" s="5" t="s">
        <v>152</v>
      </c>
      <c r="Z5862" s="5" t="s">
        <v>20</v>
      </c>
      <c r="AB5862" s="5" t="s">
        <v>105</v>
      </c>
      <c r="AC5862" s="5" t="s">
        <v>506</v>
      </c>
      <c r="AI5862" s="5" t="s">
        <v>225</v>
      </c>
      <c r="AJ5862" s="8" t="s">
        <v>777</v>
      </c>
      <c r="AK5862" s="8" t="s">
        <v>114</v>
      </c>
    </row>
    <row r="5863" spans="1:37" hidden="1" x14ac:dyDescent="0.2">
      <c r="A5863" s="4">
        <v>3419</v>
      </c>
      <c r="B5863" s="4">
        <v>433</v>
      </c>
      <c r="C5863" s="5" t="s">
        <v>1773</v>
      </c>
      <c r="D5863" s="5" t="s">
        <v>1774</v>
      </c>
      <c r="E5863" s="4">
        <v>2013</v>
      </c>
      <c r="F5863" s="5" t="s">
        <v>1485</v>
      </c>
      <c r="G5863" s="6">
        <v>5.9742159904525402E-2</v>
      </c>
      <c r="L5863" s="5" t="s">
        <v>745</v>
      </c>
      <c r="M5863" s="5" t="s">
        <v>57</v>
      </c>
      <c r="N5863" s="5" t="s">
        <v>1775</v>
      </c>
      <c r="O5863" s="5" t="s">
        <v>1775</v>
      </c>
      <c r="P5863" s="5" t="s">
        <v>652</v>
      </c>
      <c r="Q5863" s="5" t="s">
        <v>1329</v>
      </c>
      <c r="S5863" s="5" t="s">
        <v>1797</v>
      </c>
      <c r="U5863" s="5" t="s">
        <v>1776</v>
      </c>
      <c r="V5863" s="7">
        <v>220</v>
      </c>
      <c r="W5863" s="7" t="s">
        <v>133</v>
      </c>
      <c r="X5863" s="5" t="s">
        <v>153</v>
      </c>
      <c r="Y5863" s="5" t="s">
        <v>152</v>
      </c>
      <c r="Z5863" s="5" t="s">
        <v>20</v>
      </c>
      <c r="AB5863" s="5" t="s">
        <v>105</v>
      </c>
      <c r="AC5863" s="5" t="s">
        <v>506</v>
      </c>
      <c r="AI5863" s="5" t="s">
        <v>225</v>
      </c>
      <c r="AJ5863" s="8" t="s">
        <v>777</v>
      </c>
      <c r="AK5863" s="8" t="s">
        <v>114</v>
      </c>
    </row>
    <row r="5864" spans="1:37" hidden="1" x14ac:dyDescent="0.2">
      <c r="A5864" s="4">
        <v>3419</v>
      </c>
      <c r="B5864" s="4">
        <v>434</v>
      </c>
      <c r="C5864" s="5" t="s">
        <v>1773</v>
      </c>
      <c r="D5864" s="5" t="s">
        <v>1774</v>
      </c>
      <c r="E5864" s="4">
        <v>2013</v>
      </c>
      <c r="F5864" s="5" t="s">
        <v>1485</v>
      </c>
      <c r="G5864" s="6">
        <v>5.7165069250867798E-2</v>
      </c>
      <c r="L5864" s="5" t="s">
        <v>746</v>
      </c>
      <c r="M5864" s="5" t="s">
        <v>57</v>
      </c>
      <c r="N5864" s="5" t="s">
        <v>1775</v>
      </c>
      <c r="O5864" s="5" t="s">
        <v>1775</v>
      </c>
      <c r="P5864" s="5" t="s">
        <v>652</v>
      </c>
      <c r="Q5864" s="5" t="s">
        <v>1329</v>
      </c>
      <c r="S5864" s="5" t="s">
        <v>1797</v>
      </c>
      <c r="U5864" s="5" t="s">
        <v>1776</v>
      </c>
      <c r="V5864" s="7">
        <v>220</v>
      </c>
      <c r="W5864" s="7" t="s">
        <v>133</v>
      </c>
      <c r="X5864" s="5" t="s">
        <v>153</v>
      </c>
      <c r="Y5864" s="5" t="s">
        <v>152</v>
      </c>
      <c r="Z5864" s="5" t="s">
        <v>20</v>
      </c>
      <c r="AB5864" s="5" t="s">
        <v>105</v>
      </c>
      <c r="AC5864" s="5" t="s">
        <v>506</v>
      </c>
      <c r="AI5864" s="5" t="s">
        <v>225</v>
      </c>
      <c r="AJ5864" s="8" t="s">
        <v>777</v>
      </c>
      <c r="AK5864" s="8" t="s">
        <v>114</v>
      </c>
    </row>
    <row r="5865" spans="1:37" hidden="1" x14ac:dyDescent="0.2">
      <c r="A5865" s="4">
        <v>3419</v>
      </c>
      <c r="B5865" s="4">
        <v>435</v>
      </c>
      <c r="C5865" s="5" t="s">
        <v>1773</v>
      </c>
      <c r="D5865" s="5" t="s">
        <v>1774</v>
      </c>
      <c r="E5865" s="4">
        <v>2013</v>
      </c>
      <c r="F5865" s="5" t="s">
        <v>1485</v>
      </c>
      <c r="G5865" s="6">
        <v>5.83067800521321E-2</v>
      </c>
      <c r="L5865" s="5" t="s">
        <v>747</v>
      </c>
      <c r="M5865" s="5" t="s">
        <v>57</v>
      </c>
      <c r="N5865" s="5" t="s">
        <v>1775</v>
      </c>
      <c r="O5865" s="5" t="s">
        <v>1775</v>
      </c>
      <c r="P5865" s="5" t="s">
        <v>652</v>
      </c>
      <c r="Q5865" s="5" t="s">
        <v>1329</v>
      </c>
      <c r="S5865" s="5" t="s">
        <v>1797</v>
      </c>
      <c r="U5865" s="5" t="s">
        <v>1776</v>
      </c>
      <c r="V5865" s="7">
        <v>220</v>
      </c>
      <c r="W5865" s="7" t="s">
        <v>133</v>
      </c>
      <c r="X5865" s="5" t="s">
        <v>153</v>
      </c>
      <c r="Y5865" s="5" t="s">
        <v>152</v>
      </c>
      <c r="Z5865" s="5" t="s">
        <v>20</v>
      </c>
      <c r="AB5865" s="5" t="s">
        <v>105</v>
      </c>
      <c r="AC5865" s="5" t="s">
        <v>506</v>
      </c>
      <c r="AI5865" s="5" t="s">
        <v>225</v>
      </c>
      <c r="AJ5865" s="8" t="s">
        <v>777</v>
      </c>
      <c r="AK5865" s="8" t="s">
        <v>114</v>
      </c>
    </row>
    <row r="5866" spans="1:37" hidden="1" x14ac:dyDescent="0.2">
      <c r="A5866" s="4">
        <v>3419</v>
      </c>
      <c r="B5866" s="4">
        <v>436</v>
      </c>
      <c r="C5866" s="5" t="s">
        <v>1773</v>
      </c>
      <c r="D5866" s="5" t="s">
        <v>1774</v>
      </c>
      <c r="E5866" s="4">
        <v>2013</v>
      </c>
      <c r="F5866" s="5" t="s">
        <v>1485</v>
      </c>
      <c r="G5866" s="6">
        <v>6.6363658439790904E-2</v>
      </c>
      <c r="L5866" s="5" t="s">
        <v>748</v>
      </c>
      <c r="M5866" s="5" t="s">
        <v>57</v>
      </c>
      <c r="N5866" s="5" t="s">
        <v>1775</v>
      </c>
      <c r="O5866" s="5" t="s">
        <v>1775</v>
      </c>
      <c r="P5866" s="5" t="s">
        <v>652</v>
      </c>
      <c r="Q5866" s="5" t="s">
        <v>1329</v>
      </c>
      <c r="S5866" s="5" t="s">
        <v>1797</v>
      </c>
      <c r="U5866" s="5" t="s">
        <v>1776</v>
      </c>
      <c r="V5866" s="7">
        <v>220</v>
      </c>
      <c r="W5866" s="7" t="s">
        <v>133</v>
      </c>
      <c r="X5866" s="5" t="s">
        <v>153</v>
      </c>
      <c r="Y5866" s="5" t="s">
        <v>152</v>
      </c>
      <c r="Z5866" s="5" t="s">
        <v>20</v>
      </c>
      <c r="AB5866" s="5" t="s">
        <v>105</v>
      </c>
      <c r="AC5866" s="5" t="s">
        <v>506</v>
      </c>
      <c r="AI5866" s="5" t="s">
        <v>225</v>
      </c>
      <c r="AJ5866" s="8" t="s">
        <v>777</v>
      </c>
      <c r="AK5866" s="8" t="s">
        <v>114</v>
      </c>
    </row>
    <row r="5867" spans="1:37" hidden="1" x14ac:dyDescent="0.2">
      <c r="A5867" s="4">
        <v>3419</v>
      </c>
      <c r="B5867" s="4">
        <v>437</v>
      </c>
      <c r="C5867" s="5" t="s">
        <v>1773</v>
      </c>
      <c r="D5867" s="5" t="s">
        <v>1774</v>
      </c>
      <c r="E5867" s="4">
        <v>2013</v>
      </c>
      <c r="F5867" s="5" t="s">
        <v>1485</v>
      </c>
      <c r="G5867" s="6">
        <v>7.4917509856305103E-2</v>
      </c>
      <c r="L5867" s="5" t="s">
        <v>749</v>
      </c>
      <c r="M5867" s="5" t="s">
        <v>57</v>
      </c>
      <c r="N5867" s="5" t="s">
        <v>1775</v>
      </c>
      <c r="O5867" s="5" t="s">
        <v>1775</v>
      </c>
      <c r="P5867" s="5" t="s">
        <v>652</v>
      </c>
      <c r="Q5867" s="5" t="s">
        <v>1329</v>
      </c>
      <c r="S5867" s="5" t="s">
        <v>1797</v>
      </c>
      <c r="U5867" s="5" t="s">
        <v>1776</v>
      </c>
      <c r="V5867" s="7">
        <v>220</v>
      </c>
      <c r="W5867" s="7" t="s">
        <v>133</v>
      </c>
      <c r="X5867" s="5" t="s">
        <v>153</v>
      </c>
      <c r="Y5867" s="5" t="s">
        <v>152</v>
      </c>
      <c r="Z5867" s="5" t="s">
        <v>20</v>
      </c>
      <c r="AB5867" s="5" t="s">
        <v>105</v>
      </c>
      <c r="AC5867" s="5" t="s">
        <v>506</v>
      </c>
      <c r="AI5867" s="5" t="s">
        <v>225</v>
      </c>
      <c r="AJ5867" s="8" t="s">
        <v>777</v>
      </c>
      <c r="AK5867" s="8" t="s">
        <v>114</v>
      </c>
    </row>
    <row r="5868" spans="1:37" hidden="1" x14ac:dyDescent="0.2">
      <c r="A5868" s="4">
        <v>3419</v>
      </c>
      <c r="B5868" s="4">
        <v>438</v>
      </c>
      <c r="C5868" s="5" t="s">
        <v>1773</v>
      </c>
      <c r="D5868" s="5" t="s">
        <v>1774</v>
      </c>
      <c r="E5868" s="4">
        <v>2013</v>
      </c>
      <c r="F5868" s="5" t="s">
        <v>1485</v>
      </c>
      <c r="G5868" s="6">
        <v>7.59415385852691E-2</v>
      </c>
      <c r="L5868" s="5" t="s">
        <v>750</v>
      </c>
      <c r="M5868" s="5" t="s">
        <v>57</v>
      </c>
      <c r="N5868" s="5" t="s">
        <v>1775</v>
      </c>
      <c r="O5868" s="5" t="s">
        <v>1775</v>
      </c>
      <c r="P5868" s="5" t="s">
        <v>652</v>
      </c>
      <c r="Q5868" s="5" t="s">
        <v>1329</v>
      </c>
      <c r="S5868" s="5" t="s">
        <v>1797</v>
      </c>
      <c r="U5868" s="5" t="s">
        <v>1776</v>
      </c>
      <c r="V5868" s="7">
        <v>220</v>
      </c>
      <c r="W5868" s="7" t="s">
        <v>133</v>
      </c>
      <c r="X5868" s="5" t="s">
        <v>153</v>
      </c>
      <c r="Y5868" s="5" t="s">
        <v>152</v>
      </c>
      <c r="Z5868" s="5" t="s">
        <v>20</v>
      </c>
      <c r="AB5868" s="5" t="s">
        <v>105</v>
      </c>
      <c r="AC5868" s="5" t="s">
        <v>506</v>
      </c>
      <c r="AI5868" s="5" t="s">
        <v>225</v>
      </c>
      <c r="AJ5868" s="8" t="s">
        <v>777</v>
      </c>
      <c r="AK5868" s="8" t="s">
        <v>114</v>
      </c>
    </row>
    <row r="5869" spans="1:37" hidden="1" x14ac:dyDescent="0.2">
      <c r="A5869" s="4">
        <v>3419</v>
      </c>
      <c r="B5869" s="4">
        <v>439</v>
      </c>
      <c r="C5869" s="5" t="s">
        <v>1773</v>
      </c>
      <c r="D5869" s="5" t="s">
        <v>1774</v>
      </c>
      <c r="E5869" s="4">
        <v>2013</v>
      </c>
      <c r="F5869" s="5" t="s">
        <v>1485</v>
      </c>
      <c r="G5869" s="6">
        <v>6.6971633673771194E-2</v>
      </c>
      <c r="L5869" s="5" t="s">
        <v>810</v>
      </c>
      <c r="M5869" s="5" t="s">
        <v>57</v>
      </c>
      <c r="N5869" s="5" t="s">
        <v>1775</v>
      </c>
      <c r="O5869" s="5" t="s">
        <v>1775</v>
      </c>
      <c r="P5869" s="5" t="s">
        <v>652</v>
      </c>
      <c r="Q5869" s="5" t="s">
        <v>1329</v>
      </c>
      <c r="S5869" s="5" t="s">
        <v>1797</v>
      </c>
      <c r="U5869" s="5" t="s">
        <v>1776</v>
      </c>
      <c r="V5869" s="7">
        <v>220</v>
      </c>
      <c r="W5869" s="7" t="s">
        <v>133</v>
      </c>
      <c r="X5869" s="5" t="s">
        <v>153</v>
      </c>
      <c r="Y5869" s="5" t="s">
        <v>152</v>
      </c>
      <c r="Z5869" s="5" t="s">
        <v>20</v>
      </c>
      <c r="AB5869" s="5" t="s">
        <v>105</v>
      </c>
      <c r="AC5869" s="5" t="s">
        <v>506</v>
      </c>
      <c r="AI5869" s="5" t="s">
        <v>225</v>
      </c>
      <c r="AJ5869" s="8" t="s">
        <v>777</v>
      </c>
      <c r="AK5869" s="8" t="s">
        <v>114</v>
      </c>
    </row>
    <row r="5870" spans="1:37" hidden="1" x14ac:dyDescent="0.2">
      <c r="A5870" s="4">
        <v>3419</v>
      </c>
      <c r="B5870" s="4">
        <v>440</v>
      </c>
      <c r="C5870" s="5" t="s">
        <v>1773</v>
      </c>
      <c r="D5870" s="5" t="s">
        <v>1774</v>
      </c>
      <c r="E5870" s="4">
        <v>2013</v>
      </c>
      <c r="F5870" s="5" t="s">
        <v>1485</v>
      </c>
      <c r="G5870" s="6">
        <v>5.5821775643222098E-2</v>
      </c>
      <c r="L5870" s="5" t="s">
        <v>811</v>
      </c>
      <c r="M5870" s="5" t="s">
        <v>57</v>
      </c>
      <c r="N5870" s="5" t="s">
        <v>1775</v>
      </c>
      <c r="O5870" s="5" t="s">
        <v>1775</v>
      </c>
      <c r="P5870" s="5" t="s">
        <v>652</v>
      </c>
      <c r="Q5870" s="5" t="s">
        <v>1329</v>
      </c>
      <c r="S5870" s="5" t="s">
        <v>1797</v>
      </c>
      <c r="U5870" s="5" t="s">
        <v>1776</v>
      </c>
      <c r="V5870" s="7">
        <v>220</v>
      </c>
      <c r="W5870" s="7" t="s">
        <v>133</v>
      </c>
      <c r="X5870" s="5" t="s">
        <v>153</v>
      </c>
      <c r="Y5870" s="5" t="s">
        <v>152</v>
      </c>
      <c r="Z5870" s="5" t="s">
        <v>20</v>
      </c>
      <c r="AB5870" s="5" t="s">
        <v>105</v>
      </c>
      <c r="AC5870" s="5" t="s">
        <v>506</v>
      </c>
      <c r="AI5870" s="5" t="s">
        <v>225</v>
      </c>
      <c r="AJ5870" s="8" t="s">
        <v>777</v>
      </c>
      <c r="AK5870" s="8" t="s">
        <v>114</v>
      </c>
    </row>
    <row r="5871" spans="1:37" hidden="1" x14ac:dyDescent="0.2">
      <c r="A5871" s="4">
        <v>3419</v>
      </c>
      <c r="B5871" s="4">
        <v>441</v>
      </c>
      <c r="C5871" s="5" t="s">
        <v>1773</v>
      </c>
      <c r="D5871" s="5" t="s">
        <v>1774</v>
      </c>
      <c r="E5871" s="4">
        <v>2013</v>
      </c>
      <c r="F5871" s="5" t="s">
        <v>1485</v>
      </c>
      <c r="G5871" s="6">
        <v>4.5051593642685801E-2</v>
      </c>
      <c r="L5871" s="5" t="s">
        <v>812</v>
      </c>
      <c r="M5871" s="5" t="s">
        <v>57</v>
      </c>
      <c r="N5871" s="5" t="s">
        <v>1775</v>
      </c>
      <c r="O5871" s="5" t="s">
        <v>1775</v>
      </c>
      <c r="P5871" s="5" t="s">
        <v>652</v>
      </c>
      <c r="Q5871" s="5" t="s">
        <v>1329</v>
      </c>
      <c r="S5871" s="5" t="s">
        <v>1797</v>
      </c>
      <c r="U5871" s="5" t="s">
        <v>1776</v>
      </c>
      <c r="V5871" s="7">
        <v>220</v>
      </c>
      <c r="W5871" s="7" t="s">
        <v>133</v>
      </c>
      <c r="X5871" s="5" t="s">
        <v>153</v>
      </c>
      <c r="Y5871" s="5" t="s">
        <v>152</v>
      </c>
      <c r="Z5871" s="5" t="s">
        <v>20</v>
      </c>
      <c r="AB5871" s="5" t="s">
        <v>105</v>
      </c>
      <c r="AC5871" s="5" t="s">
        <v>506</v>
      </c>
      <c r="AI5871" s="5" t="s">
        <v>225</v>
      </c>
      <c r="AJ5871" s="8" t="s">
        <v>777</v>
      </c>
      <c r="AK5871" s="8" t="s">
        <v>114</v>
      </c>
    </row>
    <row r="5872" spans="1:37" hidden="1" x14ac:dyDescent="0.2">
      <c r="A5872" s="4">
        <v>3419</v>
      </c>
      <c r="B5872" s="4">
        <v>442</v>
      </c>
      <c r="C5872" s="5" t="s">
        <v>1773</v>
      </c>
      <c r="D5872" s="5" t="s">
        <v>1774</v>
      </c>
      <c r="E5872" s="4">
        <v>2013</v>
      </c>
      <c r="F5872" s="5" t="s">
        <v>1485</v>
      </c>
      <c r="G5872" s="6">
        <v>3.5729873731103201E-2</v>
      </c>
      <c r="L5872" s="5" t="s">
        <v>813</v>
      </c>
      <c r="M5872" s="5" t="s">
        <v>57</v>
      </c>
      <c r="N5872" s="5" t="s">
        <v>1775</v>
      </c>
      <c r="O5872" s="5" t="s">
        <v>1775</v>
      </c>
      <c r="P5872" s="5" t="s">
        <v>652</v>
      </c>
      <c r="Q5872" s="5" t="s">
        <v>1329</v>
      </c>
      <c r="S5872" s="5" t="s">
        <v>1797</v>
      </c>
      <c r="U5872" s="5" t="s">
        <v>1776</v>
      </c>
      <c r="V5872" s="7">
        <v>220</v>
      </c>
      <c r="W5872" s="7" t="s">
        <v>133</v>
      </c>
      <c r="X5872" s="5" t="s">
        <v>153</v>
      </c>
      <c r="Y5872" s="5" t="s">
        <v>152</v>
      </c>
      <c r="Z5872" s="5" t="s">
        <v>20</v>
      </c>
      <c r="AB5872" s="5" t="s">
        <v>105</v>
      </c>
      <c r="AC5872" s="5" t="s">
        <v>506</v>
      </c>
      <c r="AI5872" s="5" t="s">
        <v>225</v>
      </c>
      <c r="AJ5872" s="8" t="s">
        <v>777</v>
      </c>
      <c r="AK5872" s="8" t="s">
        <v>114</v>
      </c>
    </row>
    <row r="5873" spans="1:37" hidden="1" x14ac:dyDescent="0.2">
      <c r="A5873" s="4">
        <v>3419</v>
      </c>
      <c r="B5873" s="4">
        <v>443</v>
      </c>
      <c r="C5873" s="5" t="s">
        <v>1773</v>
      </c>
      <c r="D5873" s="5" t="s">
        <v>1774</v>
      </c>
      <c r="E5873" s="4">
        <v>2013</v>
      </c>
      <c r="F5873" s="5" t="s">
        <v>1485</v>
      </c>
      <c r="G5873" s="6">
        <v>3.0482939443235501E-2</v>
      </c>
      <c r="L5873" s="5" t="s">
        <v>814</v>
      </c>
      <c r="M5873" s="5" t="s">
        <v>57</v>
      </c>
      <c r="N5873" s="5" t="s">
        <v>1775</v>
      </c>
      <c r="O5873" s="5" t="s">
        <v>1775</v>
      </c>
      <c r="P5873" s="5" t="s">
        <v>652</v>
      </c>
      <c r="Q5873" s="5" t="s">
        <v>1329</v>
      </c>
      <c r="S5873" s="5" t="s">
        <v>1797</v>
      </c>
      <c r="U5873" s="5" t="s">
        <v>1776</v>
      </c>
      <c r="V5873" s="7">
        <v>220</v>
      </c>
      <c r="W5873" s="7" t="s">
        <v>133</v>
      </c>
      <c r="X5873" s="5" t="s">
        <v>153</v>
      </c>
      <c r="Y5873" s="5" t="s">
        <v>152</v>
      </c>
      <c r="Z5873" s="5" t="s">
        <v>20</v>
      </c>
      <c r="AB5873" s="5" t="s">
        <v>105</v>
      </c>
      <c r="AC5873" s="5" t="s">
        <v>506</v>
      </c>
      <c r="AI5873" s="5" t="s">
        <v>225</v>
      </c>
      <c r="AJ5873" s="8" t="s">
        <v>777</v>
      </c>
      <c r="AK5873" s="8" t="s">
        <v>114</v>
      </c>
    </row>
    <row r="5874" spans="1:37" hidden="1" x14ac:dyDescent="0.2">
      <c r="A5874" s="4">
        <v>3419</v>
      </c>
      <c r="B5874" s="4">
        <v>444</v>
      </c>
      <c r="C5874" s="5" t="s">
        <v>1773</v>
      </c>
      <c r="D5874" s="5" t="s">
        <v>1774</v>
      </c>
      <c r="E5874" s="4">
        <v>2013</v>
      </c>
      <c r="F5874" s="5" t="s">
        <v>1485</v>
      </c>
      <c r="G5874" s="6">
        <v>3.0571887383440299E-2</v>
      </c>
      <c r="L5874" s="5" t="s">
        <v>815</v>
      </c>
      <c r="M5874" s="5" t="s">
        <v>57</v>
      </c>
      <c r="N5874" s="5" t="s">
        <v>1775</v>
      </c>
      <c r="O5874" s="5" t="s">
        <v>1775</v>
      </c>
      <c r="P5874" s="5" t="s">
        <v>652</v>
      </c>
      <c r="Q5874" s="5" t="s">
        <v>1329</v>
      </c>
      <c r="S5874" s="5" t="s">
        <v>1797</v>
      </c>
      <c r="U5874" s="5" t="s">
        <v>1776</v>
      </c>
      <c r="V5874" s="7">
        <v>220</v>
      </c>
      <c r="W5874" s="7" t="s">
        <v>133</v>
      </c>
      <c r="X5874" s="5" t="s">
        <v>153</v>
      </c>
      <c r="Y5874" s="5" t="s">
        <v>152</v>
      </c>
      <c r="Z5874" s="5" t="s">
        <v>20</v>
      </c>
      <c r="AB5874" s="5" t="s">
        <v>105</v>
      </c>
      <c r="AC5874" s="5" t="s">
        <v>506</v>
      </c>
      <c r="AI5874" s="5" t="s">
        <v>225</v>
      </c>
      <c r="AJ5874" s="8" t="s">
        <v>777</v>
      </c>
      <c r="AK5874" s="8" t="s">
        <v>114</v>
      </c>
    </row>
    <row r="5875" spans="1:37" hidden="1" x14ac:dyDescent="0.2">
      <c r="A5875" s="4">
        <v>3419</v>
      </c>
      <c r="B5875" s="4">
        <v>445</v>
      </c>
      <c r="C5875" s="5" t="s">
        <v>1773</v>
      </c>
      <c r="D5875" s="5" t="s">
        <v>1774</v>
      </c>
      <c r="E5875" s="4">
        <v>2013</v>
      </c>
      <c r="F5875" s="5" t="s">
        <v>1485</v>
      </c>
      <c r="G5875" s="6">
        <v>3.34892136822501E-2</v>
      </c>
      <c r="L5875" s="5" t="s">
        <v>816</v>
      </c>
      <c r="M5875" s="5" t="s">
        <v>57</v>
      </c>
      <c r="N5875" s="5" t="s">
        <v>1775</v>
      </c>
      <c r="O5875" s="5" t="s">
        <v>1775</v>
      </c>
      <c r="P5875" s="5" t="s">
        <v>652</v>
      </c>
      <c r="Q5875" s="5" t="s">
        <v>1329</v>
      </c>
      <c r="S5875" s="5" t="s">
        <v>1797</v>
      </c>
      <c r="U5875" s="5" t="s">
        <v>1776</v>
      </c>
      <c r="V5875" s="7">
        <v>220</v>
      </c>
      <c r="W5875" s="7" t="s">
        <v>133</v>
      </c>
      <c r="X5875" s="5" t="s">
        <v>153</v>
      </c>
      <c r="Y5875" s="5" t="s">
        <v>152</v>
      </c>
      <c r="Z5875" s="5" t="s">
        <v>20</v>
      </c>
      <c r="AB5875" s="5" t="s">
        <v>105</v>
      </c>
      <c r="AC5875" s="5" t="s">
        <v>506</v>
      </c>
      <c r="AI5875" s="5" t="s">
        <v>225</v>
      </c>
      <c r="AJ5875" s="8" t="s">
        <v>777</v>
      </c>
      <c r="AK5875" s="8" t="s">
        <v>114</v>
      </c>
    </row>
    <row r="5876" spans="1:37" hidden="1" x14ac:dyDescent="0.2">
      <c r="A5876" s="4">
        <v>3419</v>
      </c>
      <c r="B5876" s="4">
        <v>446</v>
      </c>
      <c r="C5876" s="5" t="s">
        <v>1773</v>
      </c>
      <c r="D5876" s="5" t="s">
        <v>1774</v>
      </c>
      <c r="E5876" s="4">
        <v>2013</v>
      </c>
      <c r="F5876" s="5" t="s">
        <v>1485</v>
      </c>
      <c r="G5876" s="6">
        <v>3.6585349885855697E-2</v>
      </c>
      <c r="L5876" s="5" t="s">
        <v>817</v>
      </c>
      <c r="M5876" s="5" t="s">
        <v>57</v>
      </c>
      <c r="N5876" s="5" t="s">
        <v>1775</v>
      </c>
      <c r="O5876" s="5" t="s">
        <v>1775</v>
      </c>
      <c r="P5876" s="5" t="s">
        <v>652</v>
      </c>
      <c r="Q5876" s="5" t="s">
        <v>1329</v>
      </c>
      <c r="S5876" s="5" t="s">
        <v>1797</v>
      </c>
      <c r="U5876" s="5" t="s">
        <v>1776</v>
      </c>
      <c r="V5876" s="7">
        <v>220</v>
      </c>
      <c r="W5876" s="7" t="s">
        <v>133</v>
      </c>
      <c r="X5876" s="5" t="s">
        <v>153</v>
      </c>
      <c r="Y5876" s="5" t="s">
        <v>152</v>
      </c>
      <c r="Z5876" s="5" t="s">
        <v>20</v>
      </c>
      <c r="AB5876" s="5" t="s">
        <v>105</v>
      </c>
      <c r="AC5876" s="5" t="s">
        <v>506</v>
      </c>
      <c r="AI5876" s="5" t="s">
        <v>225</v>
      </c>
      <c r="AJ5876" s="8" t="s">
        <v>777</v>
      </c>
      <c r="AK5876" s="8" t="s">
        <v>114</v>
      </c>
    </row>
    <row r="5877" spans="1:37" hidden="1" x14ac:dyDescent="0.2">
      <c r="A5877" s="4">
        <v>3419</v>
      </c>
      <c r="B5877" s="4">
        <v>447</v>
      </c>
      <c r="C5877" s="5" t="s">
        <v>1773</v>
      </c>
      <c r="D5877" s="5" t="s">
        <v>1774</v>
      </c>
      <c r="E5877" s="4">
        <v>2013</v>
      </c>
      <c r="F5877" s="5" t="s">
        <v>1485</v>
      </c>
      <c r="G5877" s="6">
        <v>4.1093681953802003E-2</v>
      </c>
      <c r="L5877" s="5" t="s">
        <v>818</v>
      </c>
      <c r="M5877" s="5" t="s">
        <v>57</v>
      </c>
      <c r="N5877" s="5" t="s">
        <v>1775</v>
      </c>
      <c r="O5877" s="5" t="s">
        <v>1775</v>
      </c>
      <c r="P5877" s="5" t="s">
        <v>652</v>
      </c>
      <c r="Q5877" s="5" t="s">
        <v>1329</v>
      </c>
      <c r="S5877" s="5" t="s">
        <v>1797</v>
      </c>
      <c r="U5877" s="5" t="s">
        <v>1776</v>
      </c>
      <c r="V5877" s="7">
        <v>220</v>
      </c>
      <c r="W5877" s="7" t="s">
        <v>133</v>
      </c>
      <c r="X5877" s="5" t="s">
        <v>153</v>
      </c>
      <c r="Y5877" s="5" t="s">
        <v>152</v>
      </c>
      <c r="Z5877" s="5" t="s">
        <v>20</v>
      </c>
      <c r="AB5877" s="5" t="s">
        <v>105</v>
      </c>
      <c r="AC5877" s="5" t="s">
        <v>506</v>
      </c>
      <c r="AI5877" s="5" t="s">
        <v>225</v>
      </c>
      <c r="AJ5877" s="8" t="s">
        <v>777</v>
      </c>
      <c r="AK5877" s="8" t="s">
        <v>114</v>
      </c>
    </row>
    <row r="5878" spans="1:37" hidden="1" x14ac:dyDescent="0.2">
      <c r="A5878" s="4">
        <v>3419</v>
      </c>
      <c r="B5878" s="4">
        <v>448</v>
      </c>
      <c r="C5878" s="5" t="s">
        <v>1773</v>
      </c>
      <c r="D5878" s="5" t="s">
        <v>1774</v>
      </c>
      <c r="E5878" s="4">
        <v>2013</v>
      </c>
      <c r="F5878" s="5" t="s">
        <v>1485</v>
      </c>
      <c r="G5878" s="6">
        <v>4.8358691849961201E-2</v>
      </c>
      <c r="L5878" s="5" t="s">
        <v>819</v>
      </c>
      <c r="M5878" s="5" t="s">
        <v>57</v>
      </c>
      <c r="N5878" s="5" t="s">
        <v>1775</v>
      </c>
      <c r="O5878" s="5" t="s">
        <v>1775</v>
      </c>
      <c r="P5878" s="5" t="s">
        <v>652</v>
      </c>
      <c r="Q5878" s="5" t="s">
        <v>1329</v>
      </c>
      <c r="S5878" s="5" t="s">
        <v>1797</v>
      </c>
      <c r="U5878" s="5" t="s">
        <v>1776</v>
      </c>
      <c r="V5878" s="7">
        <v>220</v>
      </c>
      <c r="W5878" s="7" t="s">
        <v>133</v>
      </c>
      <c r="X5878" s="5" t="s">
        <v>153</v>
      </c>
      <c r="Y5878" s="5" t="s">
        <v>152</v>
      </c>
      <c r="Z5878" s="5" t="s">
        <v>20</v>
      </c>
      <c r="AB5878" s="5" t="s">
        <v>105</v>
      </c>
      <c r="AC5878" s="5" t="s">
        <v>506</v>
      </c>
      <c r="AI5878" s="5" t="s">
        <v>225</v>
      </c>
      <c r="AJ5878" s="8" t="s">
        <v>777</v>
      </c>
      <c r="AK5878" s="8" t="s">
        <v>114</v>
      </c>
    </row>
    <row r="5879" spans="1:37" hidden="1" x14ac:dyDescent="0.2">
      <c r="A5879" s="4">
        <v>3419</v>
      </c>
      <c r="B5879" s="4">
        <v>449</v>
      </c>
      <c r="C5879" s="5" t="s">
        <v>1773</v>
      </c>
      <c r="D5879" s="5" t="s">
        <v>1774</v>
      </c>
      <c r="E5879" s="4">
        <v>2013</v>
      </c>
      <c r="F5879" s="5" t="s">
        <v>1485</v>
      </c>
      <c r="G5879" s="6">
        <v>5.3042569189056102E-2</v>
      </c>
      <c r="L5879" s="5" t="s">
        <v>820</v>
      </c>
      <c r="M5879" s="5" t="s">
        <v>57</v>
      </c>
      <c r="N5879" s="5" t="s">
        <v>1775</v>
      </c>
      <c r="O5879" s="5" t="s">
        <v>1775</v>
      </c>
      <c r="P5879" s="5" t="s">
        <v>652</v>
      </c>
      <c r="Q5879" s="5" t="s">
        <v>1329</v>
      </c>
      <c r="S5879" s="5" t="s">
        <v>1797</v>
      </c>
      <c r="U5879" s="5" t="s">
        <v>1776</v>
      </c>
      <c r="V5879" s="7">
        <v>220</v>
      </c>
      <c r="W5879" s="7" t="s">
        <v>133</v>
      </c>
      <c r="X5879" s="5" t="s">
        <v>153</v>
      </c>
      <c r="Y5879" s="5" t="s">
        <v>152</v>
      </c>
      <c r="Z5879" s="5" t="s">
        <v>20</v>
      </c>
      <c r="AB5879" s="5" t="s">
        <v>105</v>
      </c>
      <c r="AC5879" s="5" t="s">
        <v>506</v>
      </c>
      <c r="AI5879" s="5" t="s">
        <v>225</v>
      </c>
      <c r="AJ5879" s="8" t="s">
        <v>777</v>
      </c>
      <c r="AK5879" s="8" t="s">
        <v>114</v>
      </c>
    </row>
    <row r="5880" spans="1:37" hidden="1" x14ac:dyDescent="0.2">
      <c r="A5880" s="4">
        <v>3419</v>
      </c>
      <c r="B5880" s="4">
        <v>450</v>
      </c>
      <c r="C5880" s="5" t="s">
        <v>1773</v>
      </c>
      <c r="D5880" s="5" t="s">
        <v>1774</v>
      </c>
      <c r="E5880" s="4">
        <v>2013</v>
      </c>
      <c r="F5880" s="5" t="s">
        <v>1485</v>
      </c>
      <c r="G5880" s="6">
        <v>5.1556556967234803E-2</v>
      </c>
      <c r="L5880" s="5" t="s">
        <v>821</v>
      </c>
      <c r="M5880" s="5" t="s">
        <v>57</v>
      </c>
      <c r="N5880" s="5" t="s">
        <v>1775</v>
      </c>
      <c r="O5880" s="5" t="s">
        <v>1775</v>
      </c>
      <c r="P5880" s="5" t="s">
        <v>652</v>
      </c>
      <c r="Q5880" s="5" t="s">
        <v>1329</v>
      </c>
      <c r="S5880" s="5" t="s">
        <v>1797</v>
      </c>
      <c r="U5880" s="5" t="s">
        <v>1776</v>
      </c>
      <c r="V5880" s="7">
        <v>220</v>
      </c>
      <c r="W5880" s="7" t="s">
        <v>133</v>
      </c>
      <c r="X5880" s="5" t="s">
        <v>153</v>
      </c>
      <c r="Y5880" s="5" t="s">
        <v>152</v>
      </c>
      <c r="Z5880" s="5" t="s">
        <v>20</v>
      </c>
      <c r="AB5880" s="5" t="s">
        <v>105</v>
      </c>
      <c r="AC5880" s="5" t="s">
        <v>506</v>
      </c>
      <c r="AI5880" s="5" t="s">
        <v>225</v>
      </c>
      <c r="AJ5880" s="8" t="s">
        <v>777</v>
      </c>
      <c r="AK5880" s="8" t="s">
        <v>114</v>
      </c>
    </row>
    <row r="5881" spans="1:37" hidden="1" x14ac:dyDescent="0.2">
      <c r="A5881" s="4">
        <v>3419</v>
      </c>
      <c r="B5881" s="4">
        <v>451</v>
      </c>
      <c r="C5881" s="5" t="s">
        <v>1773</v>
      </c>
      <c r="D5881" s="5" t="s">
        <v>1774</v>
      </c>
      <c r="E5881" s="4">
        <v>2013</v>
      </c>
      <c r="F5881" s="5" t="s">
        <v>1485</v>
      </c>
      <c r="G5881" s="6">
        <v>4.5174268191311998E-2</v>
      </c>
      <c r="L5881" s="5" t="s">
        <v>822</v>
      </c>
      <c r="M5881" s="5" t="s">
        <v>57</v>
      </c>
      <c r="N5881" s="5" t="s">
        <v>1775</v>
      </c>
      <c r="O5881" s="5" t="s">
        <v>1775</v>
      </c>
      <c r="P5881" s="5" t="s">
        <v>652</v>
      </c>
      <c r="Q5881" s="5" t="s">
        <v>1329</v>
      </c>
      <c r="S5881" s="5" t="s">
        <v>1797</v>
      </c>
      <c r="U5881" s="5" t="s">
        <v>1776</v>
      </c>
      <c r="V5881" s="7">
        <v>220</v>
      </c>
      <c r="W5881" s="7" t="s">
        <v>133</v>
      </c>
      <c r="X5881" s="5" t="s">
        <v>153</v>
      </c>
      <c r="Y5881" s="5" t="s">
        <v>152</v>
      </c>
      <c r="Z5881" s="5" t="s">
        <v>20</v>
      </c>
      <c r="AB5881" s="5" t="s">
        <v>105</v>
      </c>
      <c r="AC5881" s="5" t="s">
        <v>506</v>
      </c>
      <c r="AI5881" s="5" t="s">
        <v>225</v>
      </c>
      <c r="AJ5881" s="8" t="s">
        <v>777</v>
      </c>
      <c r="AK5881" s="8" t="s">
        <v>114</v>
      </c>
    </row>
    <row r="5882" spans="1:37" hidden="1" x14ac:dyDescent="0.2">
      <c r="A5882" s="4">
        <v>3419</v>
      </c>
      <c r="B5882" s="4">
        <v>452</v>
      </c>
      <c r="C5882" s="5" t="s">
        <v>1773</v>
      </c>
      <c r="D5882" s="5" t="s">
        <v>1774</v>
      </c>
      <c r="E5882" s="4">
        <v>2013</v>
      </c>
      <c r="F5882" s="5" t="s">
        <v>1485</v>
      </c>
      <c r="G5882" s="6">
        <v>3.8127694055670999E-2</v>
      </c>
      <c r="L5882" s="5" t="s">
        <v>823</v>
      </c>
      <c r="M5882" s="5" t="s">
        <v>57</v>
      </c>
      <c r="N5882" s="5" t="s">
        <v>1775</v>
      </c>
      <c r="O5882" s="5" t="s">
        <v>1775</v>
      </c>
      <c r="P5882" s="5" t="s">
        <v>652</v>
      </c>
      <c r="Q5882" s="5" t="s">
        <v>1329</v>
      </c>
      <c r="S5882" s="5" t="s">
        <v>1797</v>
      </c>
      <c r="U5882" s="5" t="s">
        <v>1776</v>
      </c>
      <c r="V5882" s="7">
        <v>220</v>
      </c>
      <c r="W5882" s="7" t="s">
        <v>133</v>
      </c>
      <c r="X5882" s="5" t="s">
        <v>153</v>
      </c>
      <c r="Y5882" s="5" t="s">
        <v>152</v>
      </c>
      <c r="Z5882" s="5" t="s">
        <v>20</v>
      </c>
      <c r="AB5882" s="5" t="s">
        <v>105</v>
      </c>
      <c r="AC5882" s="5" t="s">
        <v>506</v>
      </c>
      <c r="AI5882" s="5" t="s">
        <v>225</v>
      </c>
      <c r="AJ5882" s="8" t="s">
        <v>777</v>
      </c>
      <c r="AK5882" s="8" t="s">
        <v>114</v>
      </c>
    </row>
    <row r="5883" spans="1:37" hidden="1" x14ac:dyDescent="0.2">
      <c r="A5883" s="4">
        <v>3419</v>
      </c>
      <c r="B5883" s="4">
        <v>453</v>
      </c>
      <c r="C5883" s="5" t="s">
        <v>1773</v>
      </c>
      <c r="D5883" s="5" t="s">
        <v>1774</v>
      </c>
      <c r="E5883" s="4">
        <v>2013</v>
      </c>
      <c r="F5883" s="5" t="s">
        <v>1485</v>
      </c>
      <c r="G5883" s="6">
        <v>3.3037796824046797E-2</v>
      </c>
      <c r="L5883" s="5" t="s">
        <v>824</v>
      </c>
      <c r="M5883" s="5" t="s">
        <v>57</v>
      </c>
      <c r="N5883" s="5" t="s">
        <v>1775</v>
      </c>
      <c r="O5883" s="5" t="s">
        <v>1775</v>
      </c>
      <c r="P5883" s="5" t="s">
        <v>652</v>
      </c>
      <c r="Q5883" s="5" t="s">
        <v>1329</v>
      </c>
      <c r="S5883" s="5" t="s">
        <v>1797</v>
      </c>
      <c r="U5883" s="5" t="s">
        <v>1776</v>
      </c>
      <c r="V5883" s="7">
        <v>220</v>
      </c>
      <c r="W5883" s="7" t="s">
        <v>133</v>
      </c>
      <c r="X5883" s="5" t="s">
        <v>153</v>
      </c>
      <c r="Y5883" s="5" t="s">
        <v>152</v>
      </c>
      <c r="Z5883" s="5" t="s">
        <v>20</v>
      </c>
      <c r="AB5883" s="5" t="s">
        <v>105</v>
      </c>
      <c r="AC5883" s="5" t="s">
        <v>506</v>
      </c>
      <c r="AI5883" s="5" t="s">
        <v>225</v>
      </c>
      <c r="AJ5883" s="8" t="s">
        <v>777</v>
      </c>
      <c r="AK5883" s="8" t="s">
        <v>114</v>
      </c>
    </row>
    <row r="5884" spans="1:37" hidden="1" x14ac:dyDescent="0.2">
      <c r="A5884" s="4">
        <v>3419</v>
      </c>
      <c r="B5884" s="4">
        <v>454</v>
      </c>
      <c r="C5884" s="5" t="s">
        <v>1773</v>
      </c>
      <c r="D5884" s="5" t="s">
        <v>1774</v>
      </c>
      <c r="E5884" s="4">
        <v>2013</v>
      </c>
      <c r="F5884" s="5" t="s">
        <v>1485</v>
      </c>
      <c r="G5884" s="6">
        <v>3.02993124064963E-2</v>
      </c>
      <c r="L5884" s="5" t="s">
        <v>825</v>
      </c>
      <c r="M5884" s="5" t="s">
        <v>57</v>
      </c>
      <c r="N5884" s="5" t="s">
        <v>1775</v>
      </c>
      <c r="O5884" s="5" t="s">
        <v>1775</v>
      </c>
      <c r="P5884" s="5" t="s">
        <v>652</v>
      </c>
      <c r="Q5884" s="5" t="s">
        <v>1329</v>
      </c>
      <c r="S5884" s="5" t="s">
        <v>1797</v>
      </c>
      <c r="U5884" s="5" t="s">
        <v>1776</v>
      </c>
      <c r="V5884" s="7">
        <v>220</v>
      </c>
      <c r="W5884" s="7" t="s">
        <v>133</v>
      </c>
      <c r="X5884" s="5" t="s">
        <v>153</v>
      </c>
      <c r="Y5884" s="5" t="s">
        <v>152</v>
      </c>
      <c r="Z5884" s="5" t="s">
        <v>20</v>
      </c>
      <c r="AB5884" s="5" t="s">
        <v>105</v>
      </c>
      <c r="AC5884" s="5" t="s">
        <v>506</v>
      </c>
      <c r="AI5884" s="5" t="s">
        <v>225</v>
      </c>
      <c r="AJ5884" s="8" t="s">
        <v>777</v>
      </c>
      <c r="AK5884" s="8" t="s">
        <v>114</v>
      </c>
    </row>
    <row r="5885" spans="1:37" hidden="1" x14ac:dyDescent="0.2">
      <c r="A5885" s="4">
        <v>3419</v>
      </c>
      <c r="B5885" s="4">
        <v>455</v>
      </c>
      <c r="C5885" s="5" t="s">
        <v>1773</v>
      </c>
      <c r="D5885" s="5" t="s">
        <v>1774</v>
      </c>
      <c r="E5885" s="4">
        <v>2013</v>
      </c>
      <c r="F5885" s="5" t="s">
        <v>1485</v>
      </c>
      <c r="G5885" s="6">
        <v>2.9613506812182101E-2</v>
      </c>
      <c r="L5885" s="5" t="s">
        <v>826</v>
      </c>
      <c r="M5885" s="5" t="s">
        <v>57</v>
      </c>
      <c r="N5885" s="5" t="s">
        <v>1775</v>
      </c>
      <c r="O5885" s="5" t="s">
        <v>1775</v>
      </c>
      <c r="P5885" s="5" t="s">
        <v>652</v>
      </c>
      <c r="Q5885" s="5" t="s">
        <v>1329</v>
      </c>
      <c r="S5885" s="5" t="s">
        <v>1797</v>
      </c>
      <c r="U5885" s="5" t="s">
        <v>1776</v>
      </c>
      <c r="V5885" s="7">
        <v>220</v>
      </c>
      <c r="W5885" s="7" t="s">
        <v>133</v>
      </c>
      <c r="X5885" s="5" t="s">
        <v>153</v>
      </c>
      <c r="Y5885" s="5" t="s">
        <v>152</v>
      </c>
      <c r="Z5885" s="5" t="s">
        <v>20</v>
      </c>
      <c r="AB5885" s="5" t="s">
        <v>105</v>
      </c>
      <c r="AC5885" s="5" t="s">
        <v>506</v>
      </c>
      <c r="AI5885" s="5" t="s">
        <v>225</v>
      </c>
      <c r="AJ5885" s="8" t="s">
        <v>777</v>
      </c>
      <c r="AK5885" s="8" t="s">
        <v>114</v>
      </c>
    </row>
    <row r="5886" spans="1:37" hidden="1" x14ac:dyDescent="0.2">
      <c r="A5886" s="4">
        <v>3419</v>
      </c>
      <c r="B5886" s="4">
        <v>456</v>
      </c>
      <c r="C5886" s="5" t="s">
        <v>1773</v>
      </c>
      <c r="D5886" s="5" t="s">
        <v>1774</v>
      </c>
      <c r="E5886" s="4">
        <v>2013</v>
      </c>
      <c r="F5886" s="5" t="s">
        <v>1485</v>
      </c>
      <c r="G5886" s="6">
        <v>3.0723862077493599E-2</v>
      </c>
      <c r="L5886" s="5" t="s">
        <v>827</v>
      </c>
      <c r="M5886" s="5" t="s">
        <v>57</v>
      </c>
      <c r="N5886" s="5" t="s">
        <v>1775</v>
      </c>
      <c r="O5886" s="5" t="s">
        <v>1775</v>
      </c>
      <c r="P5886" s="5" t="s">
        <v>652</v>
      </c>
      <c r="Q5886" s="5" t="s">
        <v>1329</v>
      </c>
      <c r="S5886" s="5" t="s">
        <v>1797</v>
      </c>
      <c r="U5886" s="5" t="s">
        <v>1776</v>
      </c>
      <c r="V5886" s="7">
        <v>220</v>
      </c>
      <c r="W5886" s="7" t="s">
        <v>133</v>
      </c>
      <c r="X5886" s="5" t="s">
        <v>153</v>
      </c>
      <c r="Y5886" s="5" t="s">
        <v>152</v>
      </c>
      <c r="Z5886" s="5" t="s">
        <v>20</v>
      </c>
      <c r="AB5886" s="5" t="s">
        <v>105</v>
      </c>
      <c r="AC5886" s="5" t="s">
        <v>506</v>
      </c>
      <c r="AI5886" s="5" t="s">
        <v>225</v>
      </c>
      <c r="AJ5886" s="8" t="s">
        <v>777</v>
      </c>
      <c r="AK5886" s="8" t="s">
        <v>114</v>
      </c>
    </row>
    <row r="5887" spans="1:37" hidden="1" x14ac:dyDescent="0.2">
      <c r="A5887" s="4">
        <v>3419</v>
      </c>
      <c r="B5887" s="4">
        <v>457</v>
      </c>
      <c r="C5887" s="5" t="s">
        <v>1773</v>
      </c>
      <c r="D5887" s="5" t="s">
        <v>1774</v>
      </c>
      <c r="E5887" s="4">
        <v>2013</v>
      </c>
      <c r="F5887" s="5" t="s">
        <v>1485</v>
      </c>
      <c r="G5887" s="6">
        <v>3.1721675428247102E-2</v>
      </c>
      <c r="L5887" s="5" t="s">
        <v>828</v>
      </c>
      <c r="M5887" s="5" t="s">
        <v>57</v>
      </c>
      <c r="N5887" s="5" t="s">
        <v>1775</v>
      </c>
      <c r="O5887" s="5" t="s">
        <v>1775</v>
      </c>
      <c r="P5887" s="5" t="s">
        <v>652</v>
      </c>
      <c r="Q5887" s="5" t="s">
        <v>1329</v>
      </c>
      <c r="S5887" s="5" t="s">
        <v>1797</v>
      </c>
      <c r="U5887" s="5" t="s">
        <v>1776</v>
      </c>
      <c r="V5887" s="7">
        <v>220</v>
      </c>
      <c r="W5887" s="7" t="s">
        <v>133</v>
      </c>
      <c r="X5887" s="5" t="s">
        <v>153</v>
      </c>
      <c r="Y5887" s="5" t="s">
        <v>152</v>
      </c>
      <c r="Z5887" s="5" t="s">
        <v>20</v>
      </c>
      <c r="AB5887" s="5" t="s">
        <v>105</v>
      </c>
      <c r="AC5887" s="5" t="s">
        <v>506</v>
      </c>
      <c r="AI5887" s="5" t="s">
        <v>225</v>
      </c>
      <c r="AJ5887" s="8" t="s">
        <v>777</v>
      </c>
      <c r="AK5887" s="8" t="s">
        <v>114</v>
      </c>
    </row>
    <row r="5888" spans="1:37" hidden="1" x14ac:dyDescent="0.2">
      <c r="A5888" s="4">
        <v>3419</v>
      </c>
      <c r="B5888" s="4">
        <v>458</v>
      </c>
      <c r="C5888" s="5" t="s">
        <v>1773</v>
      </c>
      <c r="D5888" s="5" t="s">
        <v>1774</v>
      </c>
      <c r="E5888" s="4">
        <v>2013</v>
      </c>
      <c r="F5888" s="5" t="s">
        <v>1485</v>
      </c>
      <c r="G5888" s="6">
        <v>2.9206733881199199E-2</v>
      </c>
      <c r="L5888" s="5" t="s">
        <v>829</v>
      </c>
      <c r="M5888" s="5" t="s">
        <v>57</v>
      </c>
      <c r="N5888" s="5" t="s">
        <v>1775</v>
      </c>
      <c r="O5888" s="5" t="s">
        <v>1775</v>
      </c>
      <c r="P5888" s="5" t="s">
        <v>652</v>
      </c>
      <c r="Q5888" s="5" t="s">
        <v>1329</v>
      </c>
      <c r="S5888" s="5" t="s">
        <v>1797</v>
      </c>
      <c r="U5888" s="5" t="s">
        <v>1776</v>
      </c>
      <c r="V5888" s="7">
        <v>220</v>
      </c>
      <c r="W5888" s="7" t="s">
        <v>133</v>
      </c>
      <c r="X5888" s="5" t="s">
        <v>153</v>
      </c>
      <c r="Y5888" s="5" t="s">
        <v>152</v>
      </c>
      <c r="Z5888" s="5" t="s">
        <v>20</v>
      </c>
      <c r="AB5888" s="5" t="s">
        <v>105</v>
      </c>
      <c r="AC5888" s="5" t="s">
        <v>506</v>
      </c>
      <c r="AI5888" s="5" t="s">
        <v>225</v>
      </c>
      <c r="AJ5888" s="8" t="s">
        <v>777</v>
      </c>
      <c r="AK5888" s="8" t="s">
        <v>114</v>
      </c>
    </row>
    <row r="5889" spans="1:37" hidden="1" x14ac:dyDescent="0.2">
      <c r="A5889" s="4">
        <v>3419</v>
      </c>
      <c r="B5889" s="4">
        <v>459</v>
      </c>
      <c r="C5889" s="5" t="s">
        <v>1773</v>
      </c>
      <c r="D5889" s="5" t="s">
        <v>1774</v>
      </c>
      <c r="E5889" s="4">
        <v>2013</v>
      </c>
      <c r="F5889" s="5" t="s">
        <v>1485</v>
      </c>
      <c r="G5889" s="6">
        <v>2.5051124066589901E-2</v>
      </c>
      <c r="L5889" s="5" t="s">
        <v>830</v>
      </c>
      <c r="M5889" s="5" t="s">
        <v>57</v>
      </c>
      <c r="N5889" s="5" t="s">
        <v>1775</v>
      </c>
      <c r="O5889" s="5" t="s">
        <v>1775</v>
      </c>
      <c r="P5889" s="5" t="s">
        <v>652</v>
      </c>
      <c r="Q5889" s="5" t="s">
        <v>1329</v>
      </c>
      <c r="S5889" s="5" t="s">
        <v>1797</v>
      </c>
      <c r="U5889" s="5" t="s">
        <v>1776</v>
      </c>
      <c r="V5889" s="7">
        <v>220</v>
      </c>
      <c r="W5889" s="7" t="s">
        <v>133</v>
      </c>
      <c r="X5889" s="5" t="s">
        <v>153</v>
      </c>
      <c r="Y5889" s="5" t="s">
        <v>152</v>
      </c>
      <c r="Z5889" s="5" t="s">
        <v>20</v>
      </c>
      <c r="AB5889" s="5" t="s">
        <v>105</v>
      </c>
      <c r="AC5889" s="5" t="s">
        <v>506</v>
      </c>
      <c r="AI5889" s="5" t="s">
        <v>225</v>
      </c>
      <c r="AJ5889" s="8" t="s">
        <v>777</v>
      </c>
      <c r="AK5889" s="8" t="s">
        <v>114</v>
      </c>
    </row>
    <row r="5890" spans="1:37" hidden="1" x14ac:dyDescent="0.2">
      <c r="A5890" s="4">
        <v>3419</v>
      </c>
      <c r="B5890" s="4">
        <v>460</v>
      </c>
      <c r="C5890" s="5" t="s">
        <v>1773</v>
      </c>
      <c r="D5890" s="5" t="s">
        <v>1774</v>
      </c>
      <c r="E5890" s="4">
        <v>2013</v>
      </c>
      <c r="F5890" s="5" t="s">
        <v>1485</v>
      </c>
      <c r="G5890" s="6">
        <v>2.1655673817784899E-2</v>
      </c>
      <c r="L5890" s="5" t="s">
        <v>831</v>
      </c>
      <c r="M5890" s="5" t="s">
        <v>57</v>
      </c>
      <c r="N5890" s="5" t="s">
        <v>1775</v>
      </c>
      <c r="O5890" s="5" t="s">
        <v>1775</v>
      </c>
      <c r="P5890" s="5" t="s">
        <v>652</v>
      </c>
      <c r="Q5890" s="5" t="s">
        <v>1329</v>
      </c>
      <c r="S5890" s="5" t="s">
        <v>1797</v>
      </c>
      <c r="U5890" s="5" t="s">
        <v>1776</v>
      </c>
      <c r="V5890" s="7">
        <v>220</v>
      </c>
      <c r="W5890" s="7" t="s">
        <v>133</v>
      </c>
      <c r="X5890" s="5" t="s">
        <v>153</v>
      </c>
      <c r="Y5890" s="5" t="s">
        <v>152</v>
      </c>
      <c r="Z5890" s="5" t="s">
        <v>20</v>
      </c>
      <c r="AB5890" s="5" t="s">
        <v>105</v>
      </c>
      <c r="AC5890" s="5" t="s">
        <v>506</v>
      </c>
      <c r="AI5890" s="5" t="s">
        <v>225</v>
      </c>
      <c r="AJ5890" s="8" t="s">
        <v>777</v>
      </c>
      <c r="AK5890" s="8" t="s">
        <v>114</v>
      </c>
    </row>
    <row r="5891" spans="1:37" hidden="1" x14ac:dyDescent="0.2">
      <c r="A5891" s="4">
        <v>3419</v>
      </c>
      <c r="B5891" s="4">
        <v>461</v>
      </c>
      <c r="C5891" s="5" t="s">
        <v>1773</v>
      </c>
      <c r="D5891" s="5" t="s">
        <v>1774</v>
      </c>
      <c r="E5891" s="4">
        <v>2013</v>
      </c>
      <c r="F5891" s="5" t="s">
        <v>1485</v>
      </c>
      <c r="G5891" s="6">
        <v>1.8733116458820798E-2</v>
      </c>
      <c r="L5891" s="5" t="s">
        <v>832</v>
      </c>
      <c r="M5891" s="5" t="s">
        <v>57</v>
      </c>
      <c r="N5891" s="5" t="s">
        <v>1775</v>
      </c>
      <c r="O5891" s="5" t="s">
        <v>1775</v>
      </c>
      <c r="P5891" s="5" t="s">
        <v>652</v>
      </c>
      <c r="Q5891" s="5" t="s">
        <v>1329</v>
      </c>
      <c r="S5891" s="5" t="s">
        <v>1797</v>
      </c>
      <c r="U5891" s="5" t="s">
        <v>1776</v>
      </c>
      <c r="V5891" s="7">
        <v>220</v>
      </c>
      <c r="W5891" s="7" t="s">
        <v>133</v>
      </c>
      <c r="X5891" s="5" t="s">
        <v>153</v>
      </c>
      <c r="Y5891" s="5" t="s">
        <v>152</v>
      </c>
      <c r="Z5891" s="5" t="s">
        <v>20</v>
      </c>
      <c r="AB5891" s="5" t="s">
        <v>105</v>
      </c>
      <c r="AC5891" s="5" t="s">
        <v>506</v>
      </c>
      <c r="AI5891" s="5" t="s">
        <v>225</v>
      </c>
      <c r="AJ5891" s="8" t="s">
        <v>777</v>
      </c>
      <c r="AK5891" s="8" t="s">
        <v>114</v>
      </c>
    </row>
    <row r="5892" spans="1:37" hidden="1" x14ac:dyDescent="0.2">
      <c r="A5892" s="4">
        <v>3419</v>
      </c>
      <c r="B5892" s="4">
        <v>462</v>
      </c>
      <c r="C5892" s="5" t="s">
        <v>1773</v>
      </c>
      <c r="D5892" s="5" t="s">
        <v>1774</v>
      </c>
      <c r="E5892" s="4">
        <v>2013</v>
      </c>
      <c r="F5892" s="5" t="s">
        <v>1485</v>
      </c>
      <c r="G5892" s="6">
        <v>1.56120951761853E-2</v>
      </c>
      <c r="L5892" s="5" t="s">
        <v>833</v>
      </c>
      <c r="M5892" s="5" t="s">
        <v>57</v>
      </c>
      <c r="N5892" s="5" t="s">
        <v>1775</v>
      </c>
      <c r="O5892" s="5" t="s">
        <v>1775</v>
      </c>
      <c r="P5892" s="5" t="s">
        <v>652</v>
      </c>
      <c r="Q5892" s="5" t="s">
        <v>1329</v>
      </c>
      <c r="S5892" s="5" t="s">
        <v>1797</v>
      </c>
      <c r="U5892" s="5" t="s">
        <v>1776</v>
      </c>
      <c r="V5892" s="7">
        <v>220</v>
      </c>
      <c r="W5892" s="7" t="s">
        <v>133</v>
      </c>
      <c r="X5892" s="5" t="s">
        <v>153</v>
      </c>
      <c r="Y5892" s="5" t="s">
        <v>152</v>
      </c>
      <c r="Z5892" s="5" t="s">
        <v>20</v>
      </c>
      <c r="AB5892" s="5" t="s">
        <v>105</v>
      </c>
      <c r="AC5892" s="5" t="s">
        <v>506</v>
      </c>
      <c r="AI5892" s="5" t="s">
        <v>225</v>
      </c>
      <c r="AJ5892" s="8" t="s">
        <v>777</v>
      </c>
      <c r="AK5892" s="8" t="s">
        <v>114</v>
      </c>
    </row>
    <row r="5893" spans="1:37" hidden="1" x14ac:dyDescent="0.2">
      <c r="A5893" s="4">
        <v>3419</v>
      </c>
      <c r="B5893" s="4">
        <v>463</v>
      </c>
      <c r="C5893" s="5" t="s">
        <v>1773</v>
      </c>
      <c r="D5893" s="5" t="s">
        <v>1774</v>
      </c>
      <c r="E5893" s="4">
        <v>2013</v>
      </c>
      <c r="F5893" s="5" t="s">
        <v>1485</v>
      </c>
      <c r="G5893" s="6">
        <v>1.19537301899478E-2</v>
      </c>
      <c r="L5893" s="5" t="s">
        <v>834</v>
      </c>
      <c r="M5893" s="5" t="s">
        <v>57</v>
      </c>
      <c r="N5893" s="5" t="s">
        <v>1775</v>
      </c>
      <c r="O5893" s="5" t="s">
        <v>1775</v>
      </c>
      <c r="P5893" s="5" t="s">
        <v>652</v>
      </c>
      <c r="Q5893" s="5" t="s">
        <v>1329</v>
      </c>
      <c r="S5893" s="5" t="s">
        <v>1797</v>
      </c>
      <c r="U5893" s="5" t="s">
        <v>1776</v>
      </c>
      <c r="V5893" s="7">
        <v>220</v>
      </c>
      <c r="W5893" s="7" t="s">
        <v>133</v>
      </c>
      <c r="X5893" s="5" t="s">
        <v>153</v>
      </c>
      <c r="Y5893" s="5" t="s">
        <v>152</v>
      </c>
      <c r="Z5893" s="5" t="s">
        <v>20</v>
      </c>
      <c r="AB5893" s="5" t="s">
        <v>105</v>
      </c>
      <c r="AC5893" s="5" t="s">
        <v>506</v>
      </c>
      <c r="AI5893" s="5" t="s">
        <v>225</v>
      </c>
      <c r="AJ5893" s="8" t="s">
        <v>777</v>
      </c>
      <c r="AK5893" s="8" t="s">
        <v>114</v>
      </c>
    </row>
    <row r="5894" spans="1:37" hidden="1" x14ac:dyDescent="0.2">
      <c r="A5894" s="4">
        <v>3419</v>
      </c>
      <c r="B5894" s="4">
        <v>464</v>
      </c>
      <c r="C5894" s="5" t="s">
        <v>1773</v>
      </c>
      <c r="D5894" s="5" t="s">
        <v>1774</v>
      </c>
      <c r="E5894" s="4">
        <v>2013</v>
      </c>
      <c r="F5894" s="5" t="s">
        <v>1485</v>
      </c>
      <c r="G5894" s="6">
        <v>8.5143387956487897E-3</v>
      </c>
      <c r="L5894" s="5" t="s">
        <v>835</v>
      </c>
      <c r="M5894" s="5" t="s">
        <v>57</v>
      </c>
      <c r="N5894" s="5" t="s">
        <v>1775</v>
      </c>
      <c r="O5894" s="5" t="s">
        <v>1775</v>
      </c>
      <c r="P5894" s="5" t="s">
        <v>652</v>
      </c>
      <c r="Q5894" s="5" t="s">
        <v>1329</v>
      </c>
      <c r="S5894" s="5" t="s">
        <v>1797</v>
      </c>
      <c r="U5894" s="5" t="s">
        <v>1776</v>
      </c>
      <c r="V5894" s="7">
        <v>220</v>
      </c>
      <c r="W5894" s="7" t="s">
        <v>133</v>
      </c>
      <c r="X5894" s="5" t="s">
        <v>153</v>
      </c>
      <c r="Y5894" s="5" t="s">
        <v>152</v>
      </c>
      <c r="Z5894" s="5" t="s">
        <v>20</v>
      </c>
      <c r="AB5894" s="5" t="s">
        <v>105</v>
      </c>
      <c r="AC5894" s="5" t="s">
        <v>506</v>
      </c>
      <c r="AI5894" s="5" t="s">
        <v>225</v>
      </c>
      <c r="AJ5894" s="8" t="s">
        <v>777</v>
      </c>
      <c r="AK5894" s="8" t="s">
        <v>114</v>
      </c>
    </row>
    <row r="5895" spans="1:37" hidden="1" x14ac:dyDescent="0.2">
      <c r="A5895" s="4">
        <v>3419</v>
      </c>
      <c r="B5895" s="4">
        <v>465</v>
      </c>
      <c r="C5895" s="5" t="s">
        <v>1773</v>
      </c>
      <c r="D5895" s="5" t="s">
        <v>1774</v>
      </c>
      <c r="E5895" s="4">
        <v>2013</v>
      </c>
      <c r="F5895" s="5" t="s">
        <v>1485</v>
      </c>
      <c r="G5895" s="6">
        <v>5.8248512065542501E-3</v>
      </c>
      <c r="L5895" s="5" t="s">
        <v>836</v>
      </c>
      <c r="M5895" s="5" t="s">
        <v>57</v>
      </c>
      <c r="N5895" s="5" t="s">
        <v>1775</v>
      </c>
      <c r="O5895" s="5" t="s">
        <v>1775</v>
      </c>
      <c r="P5895" s="5" t="s">
        <v>652</v>
      </c>
      <c r="Q5895" s="5" t="s">
        <v>1329</v>
      </c>
      <c r="S5895" s="5" t="s">
        <v>1797</v>
      </c>
      <c r="U5895" s="5" t="s">
        <v>1776</v>
      </c>
      <c r="V5895" s="7">
        <v>220</v>
      </c>
      <c r="W5895" s="7" t="s">
        <v>133</v>
      </c>
      <c r="X5895" s="5" t="s">
        <v>153</v>
      </c>
      <c r="Y5895" s="5" t="s">
        <v>152</v>
      </c>
      <c r="Z5895" s="5" t="s">
        <v>20</v>
      </c>
      <c r="AB5895" s="5" t="s">
        <v>105</v>
      </c>
      <c r="AC5895" s="5" t="s">
        <v>506</v>
      </c>
      <c r="AI5895" s="5" t="s">
        <v>225</v>
      </c>
      <c r="AJ5895" s="8" t="s">
        <v>777</v>
      </c>
      <c r="AK5895" s="8" t="s">
        <v>114</v>
      </c>
    </row>
    <row r="5896" spans="1:37" hidden="1" x14ac:dyDescent="0.2">
      <c r="A5896" s="4">
        <v>3419</v>
      </c>
      <c r="B5896" s="4">
        <v>466</v>
      </c>
      <c r="C5896" s="5" t="s">
        <v>1773</v>
      </c>
      <c r="D5896" s="5" t="s">
        <v>1774</v>
      </c>
      <c r="E5896" s="4">
        <v>2013</v>
      </c>
      <c r="F5896" s="5" t="s">
        <v>1485</v>
      </c>
      <c r="G5896" s="6">
        <v>3.9888893255686604E-3</v>
      </c>
      <c r="L5896" s="5" t="s">
        <v>837</v>
      </c>
      <c r="M5896" s="5" t="s">
        <v>57</v>
      </c>
      <c r="N5896" s="5" t="s">
        <v>1775</v>
      </c>
      <c r="O5896" s="5" t="s">
        <v>1775</v>
      </c>
      <c r="P5896" s="5" t="s">
        <v>652</v>
      </c>
      <c r="Q5896" s="5" t="s">
        <v>1329</v>
      </c>
      <c r="S5896" s="5" t="s">
        <v>1797</v>
      </c>
      <c r="U5896" s="5" t="s">
        <v>1776</v>
      </c>
      <c r="V5896" s="7">
        <v>220</v>
      </c>
      <c r="W5896" s="7" t="s">
        <v>133</v>
      </c>
      <c r="X5896" s="5" t="s">
        <v>153</v>
      </c>
      <c r="Y5896" s="5" t="s">
        <v>152</v>
      </c>
      <c r="Z5896" s="5" t="s">
        <v>20</v>
      </c>
      <c r="AB5896" s="5" t="s">
        <v>105</v>
      </c>
      <c r="AC5896" s="5" t="s">
        <v>506</v>
      </c>
      <c r="AI5896" s="5" t="s">
        <v>225</v>
      </c>
      <c r="AJ5896" s="8" t="s">
        <v>777</v>
      </c>
      <c r="AK5896" s="8" t="s">
        <v>114</v>
      </c>
    </row>
    <row r="5897" spans="1:37" hidden="1" x14ac:dyDescent="0.2">
      <c r="A5897" s="4">
        <v>3419</v>
      </c>
      <c r="B5897" s="4">
        <v>467</v>
      </c>
      <c r="C5897" s="5" t="s">
        <v>1773</v>
      </c>
      <c r="D5897" s="5" t="s">
        <v>1774</v>
      </c>
      <c r="E5897" s="4">
        <v>2013</v>
      </c>
      <c r="F5897" s="5" t="s">
        <v>1485</v>
      </c>
      <c r="G5897" s="6">
        <v>3.2477169005585001E-3</v>
      </c>
      <c r="L5897" s="5" t="s">
        <v>838</v>
      </c>
      <c r="M5897" s="5" t="s">
        <v>57</v>
      </c>
      <c r="N5897" s="5" t="s">
        <v>1775</v>
      </c>
      <c r="O5897" s="5" t="s">
        <v>1775</v>
      </c>
      <c r="P5897" s="5" t="s">
        <v>652</v>
      </c>
      <c r="Q5897" s="5" t="s">
        <v>1329</v>
      </c>
      <c r="S5897" s="5" t="s">
        <v>1797</v>
      </c>
      <c r="U5897" s="5" t="s">
        <v>1776</v>
      </c>
      <c r="V5897" s="7">
        <v>220</v>
      </c>
      <c r="W5897" s="7" t="s">
        <v>133</v>
      </c>
      <c r="X5897" s="5" t="s">
        <v>153</v>
      </c>
      <c r="Y5897" s="5" t="s">
        <v>152</v>
      </c>
      <c r="Z5897" s="5" t="s">
        <v>20</v>
      </c>
      <c r="AB5897" s="5" t="s">
        <v>105</v>
      </c>
      <c r="AC5897" s="5" t="s">
        <v>506</v>
      </c>
      <c r="AI5897" s="5" t="s">
        <v>225</v>
      </c>
      <c r="AJ5897" s="8" t="s">
        <v>777</v>
      </c>
      <c r="AK5897" s="8" t="s">
        <v>114</v>
      </c>
    </row>
    <row r="5898" spans="1:37" hidden="1" x14ac:dyDescent="0.2">
      <c r="A5898" s="4">
        <v>3419</v>
      </c>
      <c r="B5898" s="4">
        <v>468</v>
      </c>
      <c r="C5898" s="5" t="s">
        <v>1773</v>
      </c>
      <c r="D5898" s="5" t="s">
        <v>1774</v>
      </c>
      <c r="E5898" s="4">
        <v>2013</v>
      </c>
      <c r="F5898" s="5" t="s">
        <v>1485</v>
      </c>
      <c r="G5898" s="6">
        <v>3.1260823587678801E-3</v>
      </c>
      <c r="L5898" s="5" t="s">
        <v>839</v>
      </c>
      <c r="M5898" s="5" t="s">
        <v>57</v>
      </c>
      <c r="N5898" s="5" t="s">
        <v>1775</v>
      </c>
      <c r="O5898" s="5" t="s">
        <v>1775</v>
      </c>
      <c r="P5898" s="5" t="s">
        <v>652</v>
      </c>
      <c r="Q5898" s="5" t="s">
        <v>1329</v>
      </c>
      <c r="S5898" s="5" t="s">
        <v>1797</v>
      </c>
      <c r="U5898" s="5" t="s">
        <v>1776</v>
      </c>
      <c r="V5898" s="7">
        <v>220</v>
      </c>
      <c r="W5898" s="7" t="s">
        <v>133</v>
      </c>
      <c r="X5898" s="5" t="s">
        <v>153</v>
      </c>
      <c r="Y5898" s="5" t="s">
        <v>152</v>
      </c>
      <c r="Z5898" s="5" t="s">
        <v>20</v>
      </c>
      <c r="AB5898" s="5" t="s">
        <v>105</v>
      </c>
      <c r="AC5898" s="5" t="s">
        <v>506</v>
      </c>
      <c r="AI5898" s="5" t="s">
        <v>225</v>
      </c>
      <c r="AJ5898" s="8" t="s">
        <v>777</v>
      </c>
      <c r="AK5898" s="8" t="s">
        <v>114</v>
      </c>
    </row>
    <row r="5899" spans="1:37" hidden="1" x14ac:dyDescent="0.2">
      <c r="A5899" s="4">
        <v>3419</v>
      </c>
      <c r="B5899" s="4">
        <v>469</v>
      </c>
      <c r="C5899" s="5" t="s">
        <v>1773</v>
      </c>
      <c r="D5899" s="5" t="s">
        <v>1774</v>
      </c>
      <c r="E5899" s="4">
        <v>2013</v>
      </c>
      <c r="F5899" s="5" t="s">
        <v>1485</v>
      </c>
      <c r="G5899" s="6">
        <v>2.6308945341954899E-3</v>
      </c>
      <c r="L5899" s="5" t="s">
        <v>1499</v>
      </c>
      <c r="M5899" s="5" t="s">
        <v>57</v>
      </c>
      <c r="N5899" s="5" t="s">
        <v>1775</v>
      </c>
      <c r="O5899" s="5" t="s">
        <v>1775</v>
      </c>
      <c r="P5899" s="5" t="s">
        <v>652</v>
      </c>
      <c r="Q5899" s="5" t="s">
        <v>1329</v>
      </c>
      <c r="S5899" s="5" t="s">
        <v>1797</v>
      </c>
      <c r="U5899" s="5" t="s">
        <v>1776</v>
      </c>
      <c r="V5899" s="7">
        <v>220</v>
      </c>
      <c r="W5899" s="7" t="s">
        <v>133</v>
      </c>
      <c r="X5899" s="5" t="s">
        <v>153</v>
      </c>
      <c r="Y5899" s="5" t="s">
        <v>152</v>
      </c>
      <c r="Z5899" s="5" t="s">
        <v>20</v>
      </c>
      <c r="AB5899" s="5" t="s">
        <v>105</v>
      </c>
      <c r="AC5899" s="5" t="s">
        <v>506</v>
      </c>
      <c r="AI5899" s="5" t="s">
        <v>225</v>
      </c>
      <c r="AJ5899" s="8" t="s">
        <v>777</v>
      </c>
      <c r="AK5899" s="8" t="s">
        <v>114</v>
      </c>
    </row>
    <row r="5900" spans="1:37" hidden="1" x14ac:dyDescent="0.2">
      <c r="A5900" s="4">
        <v>3419</v>
      </c>
      <c r="B5900" s="4">
        <v>470</v>
      </c>
      <c r="C5900" s="5" t="s">
        <v>1773</v>
      </c>
      <c r="D5900" s="5" t="s">
        <v>1774</v>
      </c>
      <c r="E5900" s="4">
        <v>2013</v>
      </c>
      <c r="F5900" s="5" t="s">
        <v>1485</v>
      </c>
      <c r="G5900" s="6">
        <v>1.83561046393565E-3</v>
      </c>
      <c r="L5900" s="5" t="s">
        <v>1500</v>
      </c>
      <c r="M5900" s="5" t="s">
        <v>57</v>
      </c>
      <c r="N5900" s="5" t="s">
        <v>1775</v>
      </c>
      <c r="O5900" s="5" t="s">
        <v>1775</v>
      </c>
      <c r="P5900" s="5" t="s">
        <v>652</v>
      </c>
      <c r="Q5900" s="5" t="s">
        <v>1329</v>
      </c>
      <c r="S5900" s="5" t="s">
        <v>1797</v>
      </c>
      <c r="U5900" s="5" t="s">
        <v>1776</v>
      </c>
      <c r="V5900" s="7">
        <v>220</v>
      </c>
      <c r="W5900" s="7" t="s">
        <v>133</v>
      </c>
      <c r="X5900" s="5" t="s">
        <v>153</v>
      </c>
      <c r="Y5900" s="5" t="s">
        <v>152</v>
      </c>
      <c r="Z5900" s="5" t="s">
        <v>20</v>
      </c>
      <c r="AB5900" s="5" t="s">
        <v>105</v>
      </c>
      <c r="AC5900" s="5" t="s">
        <v>506</v>
      </c>
      <c r="AI5900" s="5" t="s">
        <v>225</v>
      </c>
      <c r="AJ5900" s="8" t="s">
        <v>777</v>
      </c>
      <c r="AK5900" s="8" t="s">
        <v>114</v>
      </c>
    </row>
    <row r="5901" spans="1:37" hidden="1" x14ac:dyDescent="0.2">
      <c r="A5901" s="4">
        <v>3419</v>
      </c>
      <c r="B5901" s="4">
        <v>471</v>
      </c>
      <c r="C5901" s="5" t="s">
        <v>1773</v>
      </c>
      <c r="D5901" s="5" t="s">
        <v>1774</v>
      </c>
      <c r="E5901" s="4">
        <v>2013</v>
      </c>
      <c r="F5901" s="5" t="s">
        <v>1485</v>
      </c>
      <c r="G5901" s="6">
        <v>1.09777533097356E-3</v>
      </c>
      <c r="L5901" s="5" t="s">
        <v>842</v>
      </c>
      <c r="M5901" s="5" t="s">
        <v>57</v>
      </c>
      <c r="N5901" s="5" t="s">
        <v>1775</v>
      </c>
      <c r="O5901" s="5" t="s">
        <v>1775</v>
      </c>
      <c r="P5901" s="5" t="s">
        <v>652</v>
      </c>
      <c r="Q5901" s="5" t="s">
        <v>1329</v>
      </c>
      <c r="S5901" s="5" t="s">
        <v>1797</v>
      </c>
      <c r="U5901" s="5" t="s">
        <v>1776</v>
      </c>
      <c r="V5901" s="7">
        <v>220</v>
      </c>
      <c r="W5901" s="7" t="s">
        <v>133</v>
      </c>
      <c r="X5901" s="5" t="s">
        <v>153</v>
      </c>
      <c r="Y5901" s="5" t="s">
        <v>152</v>
      </c>
      <c r="Z5901" s="5" t="s">
        <v>20</v>
      </c>
      <c r="AB5901" s="5" t="s">
        <v>105</v>
      </c>
      <c r="AC5901" s="5" t="s">
        <v>506</v>
      </c>
      <c r="AI5901" s="5" t="s">
        <v>225</v>
      </c>
      <c r="AJ5901" s="8" t="s">
        <v>777</v>
      </c>
      <c r="AK5901" s="8" t="s">
        <v>114</v>
      </c>
    </row>
    <row r="5902" spans="1:37" hidden="1" x14ac:dyDescent="0.2">
      <c r="A5902" s="4">
        <v>3419</v>
      </c>
      <c r="B5902" s="4">
        <v>472</v>
      </c>
      <c r="C5902" s="5" t="s">
        <v>1773</v>
      </c>
      <c r="D5902" s="5" t="s">
        <v>1774</v>
      </c>
      <c r="E5902" s="4">
        <v>2013</v>
      </c>
      <c r="F5902" s="5" t="s">
        <v>1485</v>
      </c>
      <c r="G5902" s="6">
        <v>5.9590970577051998E-4</v>
      </c>
      <c r="L5902" s="5" t="s">
        <v>843</v>
      </c>
      <c r="M5902" s="5" t="s">
        <v>57</v>
      </c>
      <c r="N5902" s="5" t="s">
        <v>1775</v>
      </c>
      <c r="O5902" s="5" t="s">
        <v>1775</v>
      </c>
      <c r="P5902" s="5" t="s">
        <v>652</v>
      </c>
      <c r="Q5902" s="5" t="s">
        <v>1329</v>
      </c>
      <c r="S5902" s="5" t="s">
        <v>1797</v>
      </c>
      <c r="U5902" s="5" t="s">
        <v>1776</v>
      </c>
      <c r="V5902" s="7">
        <v>220</v>
      </c>
      <c r="W5902" s="7" t="s">
        <v>133</v>
      </c>
      <c r="X5902" s="5" t="s">
        <v>153</v>
      </c>
      <c r="Y5902" s="5" t="s">
        <v>152</v>
      </c>
      <c r="Z5902" s="5" t="s">
        <v>20</v>
      </c>
      <c r="AB5902" s="5" t="s">
        <v>105</v>
      </c>
      <c r="AC5902" s="5" t="s">
        <v>506</v>
      </c>
      <c r="AI5902" s="5" t="s">
        <v>225</v>
      </c>
      <c r="AJ5902" s="8" t="s">
        <v>777</v>
      </c>
      <c r="AK5902" s="8" t="s">
        <v>114</v>
      </c>
    </row>
    <row r="5903" spans="1:37" hidden="1" x14ac:dyDescent="0.2">
      <c r="A5903" s="4">
        <v>3419</v>
      </c>
      <c r="B5903" s="4">
        <v>473</v>
      </c>
      <c r="C5903" s="5" t="s">
        <v>1773</v>
      </c>
      <c r="D5903" s="5" t="s">
        <v>1774</v>
      </c>
      <c r="E5903" s="4">
        <v>2013</v>
      </c>
      <c r="F5903" s="5" t="s">
        <v>1485</v>
      </c>
      <c r="G5903" s="6">
        <v>3.27250106412584E-4</v>
      </c>
      <c r="L5903" s="5" t="s">
        <v>844</v>
      </c>
      <c r="M5903" s="5" t="s">
        <v>57</v>
      </c>
      <c r="N5903" s="5" t="s">
        <v>1775</v>
      </c>
      <c r="O5903" s="5" t="s">
        <v>1775</v>
      </c>
      <c r="P5903" s="5" t="s">
        <v>652</v>
      </c>
      <c r="Q5903" s="5" t="s">
        <v>1329</v>
      </c>
      <c r="S5903" s="5" t="s">
        <v>1797</v>
      </c>
      <c r="U5903" s="5" t="s">
        <v>1776</v>
      </c>
      <c r="V5903" s="7">
        <v>220</v>
      </c>
      <c r="W5903" s="7" t="s">
        <v>133</v>
      </c>
      <c r="X5903" s="5" t="s">
        <v>153</v>
      </c>
      <c r="Y5903" s="5" t="s">
        <v>152</v>
      </c>
      <c r="Z5903" s="5" t="s">
        <v>20</v>
      </c>
      <c r="AB5903" s="5" t="s">
        <v>105</v>
      </c>
      <c r="AC5903" s="5" t="s">
        <v>506</v>
      </c>
      <c r="AI5903" s="5" t="s">
        <v>225</v>
      </c>
      <c r="AJ5903" s="8" t="s">
        <v>777</v>
      </c>
      <c r="AK5903" s="8" t="s">
        <v>114</v>
      </c>
    </row>
    <row r="5904" spans="1:37" hidden="1" x14ac:dyDescent="0.2">
      <c r="A5904" s="4">
        <v>3419</v>
      </c>
      <c r="B5904" s="4">
        <v>474</v>
      </c>
      <c r="C5904" s="5" t="s">
        <v>1773</v>
      </c>
      <c r="D5904" s="5" t="s">
        <v>1774</v>
      </c>
      <c r="E5904" s="4">
        <v>2013</v>
      </c>
      <c r="F5904" s="5" t="s">
        <v>227</v>
      </c>
      <c r="G5904" s="6">
        <v>0.115303983228512</v>
      </c>
      <c r="H5904" s="7">
        <v>55</v>
      </c>
      <c r="L5904" s="5" t="s">
        <v>762</v>
      </c>
      <c r="M5904" s="5" t="s">
        <v>57</v>
      </c>
      <c r="N5904" s="5" t="s">
        <v>1781</v>
      </c>
      <c r="O5904" s="5" t="s">
        <v>1775</v>
      </c>
      <c r="P5904" s="5" t="s">
        <v>652</v>
      </c>
      <c r="Q5904" s="5" t="s">
        <v>1329</v>
      </c>
      <c r="S5904" s="5" t="s">
        <v>1797</v>
      </c>
      <c r="U5904" s="5" t="s">
        <v>1776</v>
      </c>
      <c r="V5904" s="7">
        <v>220</v>
      </c>
      <c r="W5904" s="7" t="s">
        <v>133</v>
      </c>
      <c r="X5904" s="5" t="s">
        <v>153</v>
      </c>
      <c r="Y5904" s="5" t="s">
        <v>152</v>
      </c>
      <c r="Z5904" s="5" t="s">
        <v>20</v>
      </c>
      <c r="AB5904" s="5" t="s">
        <v>105</v>
      </c>
      <c r="AC5904" s="5" t="s">
        <v>506</v>
      </c>
      <c r="AI5904" s="5" t="s">
        <v>225</v>
      </c>
      <c r="AJ5904" s="8" t="s">
        <v>777</v>
      </c>
      <c r="AK5904" s="8" t="s">
        <v>114</v>
      </c>
    </row>
    <row r="5905" spans="1:37" hidden="1" x14ac:dyDescent="0.2">
      <c r="A5905" s="4">
        <v>3419</v>
      </c>
      <c r="B5905" s="4">
        <v>475</v>
      </c>
      <c r="C5905" s="5" t="s">
        <v>1773</v>
      </c>
      <c r="D5905" s="5" t="s">
        <v>1774</v>
      </c>
      <c r="E5905" s="4">
        <v>2013</v>
      </c>
      <c r="F5905" s="5" t="s">
        <v>227</v>
      </c>
      <c r="G5905" s="6">
        <v>0.13004484304932701</v>
      </c>
      <c r="H5905" s="7">
        <v>58</v>
      </c>
      <c r="L5905" s="5" t="s">
        <v>762</v>
      </c>
      <c r="M5905" s="5" t="s">
        <v>57</v>
      </c>
      <c r="N5905" s="5" t="s">
        <v>96</v>
      </c>
      <c r="O5905" s="5" t="s">
        <v>1775</v>
      </c>
      <c r="P5905" s="5" t="s">
        <v>652</v>
      </c>
      <c r="Q5905" s="5" t="s">
        <v>1329</v>
      </c>
      <c r="S5905" s="5" t="s">
        <v>1797</v>
      </c>
      <c r="U5905" s="5" t="s">
        <v>1776</v>
      </c>
      <c r="V5905" s="7">
        <v>220</v>
      </c>
      <c r="W5905" s="7" t="s">
        <v>133</v>
      </c>
      <c r="X5905" s="5" t="s">
        <v>153</v>
      </c>
      <c r="Y5905" s="5" t="s">
        <v>152</v>
      </c>
      <c r="Z5905" s="5" t="s">
        <v>20</v>
      </c>
      <c r="AB5905" s="5" t="s">
        <v>105</v>
      </c>
      <c r="AC5905" s="5" t="s">
        <v>506</v>
      </c>
      <c r="AI5905" s="5" t="s">
        <v>225</v>
      </c>
      <c r="AJ5905" s="8" t="s">
        <v>777</v>
      </c>
      <c r="AK5905" s="8" t="s">
        <v>114</v>
      </c>
    </row>
    <row r="5906" spans="1:37" hidden="1" x14ac:dyDescent="0.2">
      <c r="A5906" s="4">
        <v>3419</v>
      </c>
      <c r="B5906" s="4">
        <v>476</v>
      </c>
      <c r="C5906" s="5" t="s">
        <v>1773</v>
      </c>
      <c r="D5906" s="5" t="s">
        <v>1774</v>
      </c>
      <c r="E5906" s="4">
        <v>2013</v>
      </c>
      <c r="F5906" s="5" t="s">
        <v>227</v>
      </c>
      <c r="G5906" s="6">
        <v>0.116803278688525</v>
      </c>
      <c r="H5906" s="7">
        <v>57</v>
      </c>
      <c r="L5906" s="5" t="s">
        <v>762</v>
      </c>
      <c r="M5906" s="5" t="s">
        <v>57</v>
      </c>
      <c r="N5906" s="5" t="s">
        <v>317</v>
      </c>
      <c r="O5906" s="5" t="s">
        <v>1775</v>
      </c>
      <c r="P5906" s="5" t="s">
        <v>652</v>
      </c>
      <c r="Q5906" s="5" t="s">
        <v>1329</v>
      </c>
      <c r="S5906" s="5" t="s">
        <v>1797</v>
      </c>
      <c r="U5906" s="5" t="s">
        <v>1776</v>
      </c>
      <c r="V5906" s="7">
        <v>220</v>
      </c>
      <c r="W5906" s="7" t="s">
        <v>133</v>
      </c>
      <c r="X5906" s="5" t="s">
        <v>153</v>
      </c>
      <c r="Y5906" s="5" t="s">
        <v>152</v>
      </c>
      <c r="Z5906" s="5" t="s">
        <v>20</v>
      </c>
      <c r="AB5906" s="5" t="s">
        <v>105</v>
      </c>
      <c r="AC5906" s="5" t="s">
        <v>506</v>
      </c>
      <c r="AI5906" s="5" t="s">
        <v>225</v>
      </c>
      <c r="AJ5906" s="8" t="s">
        <v>777</v>
      </c>
      <c r="AK5906" s="8" t="s">
        <v>114</v>
      </c>
    </row>
    <row r="5907" spans="1:37" hidden="1" x14ac:dyDescent="0.2">
      <c r="A5907" s="4">
        <v>3419</v>
      </c>
      <c r="B5907" s="4">
        <v>477</v>
      </c>
      <c r="C5907" s="5" t="s">
        <v>1773</v>
      </c>
      <c r="D5907" s="5" t="s">
        <v>1774</v>
      </c>
      <c r="E5907" s="4">
        <v>2013</v>
      </c>
      <c r="F5907" s="5" t="s">
        <v>227</v>
      </c>
      <c r="G5907" s="6">
        <v>0.11949685534591201</v>
      </c>
      <c r="H5907" s="7">
        <v>57</v>
      </c>
      <c r="L5907" s="5" t="s">
        <v>762</v>
      </c>
      <c r="M5907" s="5" t="s">
        <v>57</v>
      </c>
      <c r="N5907" s="5" t="s">
        <v>360</v>
      </c>
      <c r="O5907" s="5" t="s">
        <v>1775</v>
      </c>
      <c r="P5907" s="5" t="s">
        <v>652</v>
      </c>
      <c r="Q5907" s="5" t="s">
        <v>1329</v>
      </c>
      <c r="S5907" s="5" t="s">
        <v>1797</v>
      </c>
      <c r="U5907" s="5" t="s">
        <v>1776</v>
      </c>
      <c r="V5907" s="7">
        <v>220</v>
      </c>
      <c r="W5907" s="7" t="s">
        <v>133</v>
      </c>
      <c r="X5907" s="5" t="s">
        <v>153</v>
      </c>
      <c r="Y5907" s="5" t="s">
        <v>152</v>
      </c>
      <c r="Z5907" s="5" t="s">
        <v>20</v>
      </c>
      <c r="AB5907" s="5" t="s">
        <v>105</v>
      </c>
      <c r="AC5907" s="5" t="s">
        <v>506</v>
      </c>
      <c r="AI5907" s="5" t="s">
        <v>225</v>
      </c>
      <c r="AJ5907" s="8" t="s">
        <v>777</v>
      </c>
      <c r="AK5907" s="8" t="s">
        <v>114</v>
      </c>
    </row>
    <row r="5908" spans="1:37" hidden="1" x14ac:dyDescent="0.2">
      <c r="A5908" s="4">
        <v>3419</v>
      </c>
      <c r="B5908" s="4">
        <v>478</v>
      </c>
      <c r="C5908" s="5" t="s">
        <v>1773</v>
      </c>
      <c r="D5908" s="5" t="s">
        <v>1774</v>
      </c>
      <c r="E5908" s="4">
        <v>2013</v>
      </c>
      <c r="F5908" s="5" t="s">
        <v>227</v>
      </c>
      <c r="G5908" s="6">
        <v>0.108433734939759</v>
      </c>
      <c r="H5908" s="7">
        <v>54</v>
      </c>
      <c r="L5908" s="5" t="s">
        <v>762</v>
      </c>
      <c r="M5908" s="5" t="s">
        <v>57</v>
      </c>
      <c r="N5908" s="5" t="s">
        <v>1782</v>
      </c>
      <c r="O5908" s="5" t="s">
        <v>1775</v>
      </c>
      <c r="P5908" s="5" t="s">
        <v>652</v>
      </c>
      <c r="Q5908" s="5" t="s">
        <v>1329</v>
      </c>
      <c r="S5908" s="5" t="s">
        <v>1797</v>
      </c>
      <c r="U5908" s="5" t="s">
        <v>1776</v>
      </c>
      <c r="V5908" s="7">
        <v>220</v>
      </c>
      <c r="W5908" s="7" t="s">
        <v>133</v>
      </c>
      <c r="X5908" s="5" t="s">
        <v>153</v>
      </c>
      <c r="Y5908" s="5" t="s">
        <v>152</v>
      </c>
      <c r="Z5908" s="5" t="s">
        <v>20</v>
      </c>
      <c r="AB5908" s="5" t="s">
        <v>105</v>
      </c>
      <c r="AC5908" s="5" t="s">
        <v>506</v>
      </c>
      <c r="AI5908" s="5" t="s">
        <v>225</v>
      </c>
      <c r="AJ5908" s="8" t="s">
        <v>777</v>
      </c>
      <c r="AK5908" s="8" t="s">
        <v>114</v>
      </c>
    </row>
    <row r="5909" spans="1:37" hidden="1" x14ac:dyDescent="0.2">
      <c r="A5909" s="4">
        <v>3419</v>
      </c>
      <c r="B5909" s="4">
        <v>479</v>
      </c>
      <c r="C5909" s="5" t="s">
        <v>1773</v>
      </c>
      <c r="D5909" s="5" t="s">
        <v>1774</v>
      </c>
      <c r="E5909" s="4">
        <v>2013</v>
      </c>
      <c r="F5909" s="5" t="s">
        <v>227</v>
      </c>
      <c r="G5909" s="6">
        <v>9.8720292504570401E-2</v>
      </c>
      <c r="H5909" s="7">
        <v>54</v>
      </c>
      <c r="L5909" s="5" t="s">
        <v>762</v>
      </c>
      <c r="M5909" s="5" t="s">
        <v>57</v>
      </c>
      <c r="N5909" s="5" t="s">
        <v>335</v>
      </c>
      <c r="O5909" s="5" t="s">
        <v>1775</v>
      </c>
      <c r="P5909" s="5" t="s">
        <v>652</v>
      </c>
      <c r="Q5909" s="5" t="s">
        <v>1329</v>
      </c>
      <c r="S5909" s="5" t="s">
        <v>1797</v>
      </c>
      <c r="U5909" s="5" t="s">
        <v>1776</v>
      </c>
      <c r="V5909" s="7">
        <v>220</v>
      </c>
      <c r="W5909" s="7" t="s">
        <v>133</v>
      </c>
      <c r="X5909" s="5" t="s">
        <v>153</v>
      </c>
      <c r="Y5909" s="5" t="s">
        <v>152</v>
      </c>
      <c r="Z5909" s="5" t="s">
        <v>20</v>
      </c>
      <c r="AB5909" s="5" t="s">
        <v>105</v>
      </c>
      <c r="AC5909" s="5" t="s">
        <v>506</v>
      </c>
      <c r="AI5909" s="5" t="s">
        <v>225</v>
      </c>
      <c r="AJ5909" s="8" t="s">
        <v>777</v>
      </c>
      <c r="AK5909" s="8" t="s">
        <v>114</v>
      </c>
    </row>
    <row r="5910" spans="1:37" hidden="1" x14ac:dyDescent="0.2">
      <c r="A5910" s="4">
        <v>3419</v>
      </c>
      <c r="B5910" s="4">
        <v>480</v>
      </c>
      <c r="C5910" s="5" t="s">
        <v>1773</v>
      </c>
      <c r="D5910" s="5" t="s">
        <v>1774</v>
      </c>
      <c r="E5910" s="4">
        <v>2013</v>
      </c>
      <c r="F5910" s="5" t="s">
        <v>227</v>
      </c>
      <c r="G5910" s="6">
        <v>0.10573476702509001</v>
      </c>
      <c r="H5910" s="7">
        <v>59</v>
      </c>
      <c r="L5910" s="5" t="s">
        <v>762</v>
      </c>
      <c r="M5910" s="5" t="s">
        <v>57</v>
      </c>
      <c r="N5910" s="5" t="s">
        <v>1783</v>
      </c>
      <c r="O5910" s="5" t="s">
        <v>1775</v>
      </c>
      <c r="P5910" s="5" t="s">
        <v>652</v>
      </c>
      <c r="Q5910" s="5" t="s">
        <v>1329</v>
      </c>
      <c r="S5910" s="5" t="s">
        <v>1797</v>
      </c>
      <c r="U5910" s="5" t="s">
        <v>1776</v>
      </c>
      <c r="V5910" s="7">
        <v>220</v>
      </c>
      <c r="W5910" s="7" t="s">
        <v>133</v>
      </c>
      <c r="X5910" s="5" t="s">
        <v>153</v>
      </c>
      <c r="Y5910" s="5" t="s">
        <v>152</v>
      </c>
      <c r="Z5910" s="5" t="s">
        <v>20</v>
      </c>
      <c r="AB5910" s="5" t="s">
        <v>105</v>
      </c>
      <c r="AC5910" s="5" t="s">
        <v>506</v>
      </c>
      <c r="AI5910" s="5" t="s">
        <v>225</v>
      </c>
      <c r="AJ5910" s="8" t="s">
        <v>777</v>
      </c>
      <c r="AK5910" s="8" t="s">
        <v>114</v>
      </c>
    </row>
    <row r="5911" spans="1:37" hidden="1" x14ac:dyDescent="0.2">
      <c r="A5911" s="4">
        <v>3419</v>
      </c>
      <c r="B5911" s="4">
        <v>481</v>
      </c>
      <c r="C5911" s="5" t="s">
        <v>1773</v>
      </c>
      <c r="D5911" s="5" t="s">
        <v>1774</v>
      </c>
      <c r="E5911" s="4">
        <v>2013</v>
      </c>
      <c r="F5911" s="5" t="s">
        <v>227</v>
      </c>
      <c r="G5911" s="6">
        <v>0.103896103896104</v>
      </c>
      <c r="H5911" s="7">
        <v>56</v>
      </c>
      <c r="L5911" s="5" t="s">
        <v>762</v>
      </c>
      <c r="M5911" s="5" t="s">
        <v>57</v>
      </c>
      <c r="N5911" s="5" t="s">
        <v>129</v>
      </c>
      <c r="O5911" s="5" t="s">
        <v>1775</v>
      </c>
      <c r="P5911" s="5" t="s">
        <v>652</v>
      </c>
      <c r="Q5911" s="5" t="s">
        <v>1329</v>
      </c>
      <c r="S5911" s="5" t="s">
        <v>1797</v>
      </c>
      <c r="U5911" s="5" t="s">
        <v>1776</v>
      </c>
      <c r="V5911" s="7">
        <v>220</v>
      </c>
      <c r="W5911" s="7" t="s">
        <v>133</v>
      </c>
      <c r="X5911" s="5" t="s">
        <v>153</v>
      </c>
      <c r="Y5911" s="5" t="s">
        <v>152</v>
      </c>
      <c r="Z5911" s="5" t="s">
        <v>20</v>
      </c>
      <c r="AB5911" s="5" t="s">
        <v>105</v>
      </c>
      <c r="AC5911" s="5" t="s">
        <v>506</v>
      </c>
      <c r="AI5911" s="5" t="s">
        <v>225</v>
      </c>
      <c r="AJ5911" s="8" t="s">
        <v>777</v>
      </c>
      <c r="AK5911" s="8" t="s">
        <v>114</v>
      </c>
    </row>
    <row r="5912" spans="1:37" hidden="1" x14ac:dyDescent="0.2">
      <c r="A5912" s="4">
        <v>3419</v>
      </c>
      <c r="B5912" s="4">
        <v>482</v>
      </c>
      <c r="C5912" s="5" t="s">
        <v>1773</v>
      </c>
      <c r="D5912" s="5" t="s">
        <v>1774</v>
      </c>
      <c r="E5912" s="4">
        <v>2013</v>
      </c>
      <c r="F5912" s="5" t="s">
        <v>227</v>
      </c>
      <c r="G5912" s="6">
        <v>0.10497237569060799</v>
      </c>
      <c r="H5912" s="7">
        <v>57</v>
      </c>
      <c r="L5912" s="5" t="s">
        <v>762</v>
      </c>
      <c r="M5912" s="5" t="s">
        <v>57</v>
      </c>
      <c r="N5912" s="5" t="s">
        <v>1784</v>
      </c>
      <c r="O5912" s="5" t="s">
        <v>1775</v>
      </c>
      <c r="P5912" s="5" t="s">
        <v>652</v>
      </c>
      <c r="Q5912" s="5" t="s">
        <v>1329</v>
      </c>
      <c r="S5912" s="5" t="s">
        <v>1797</v>
      </c>
      <c r="U5912" s="5" t="s">
        <v>1776</v>
      </c>
      <c r="V5912" s="7">
        <v>220</v>
      </c>
      <c r="W5912" s="7" t="s">
        <v>133</v>
      </c>
      <c r="X5912" s="5" t="s">
        <v>153</v>
      </c>
      <c r="Y5912" s="5" t="s">
        <v>152</v>
      </c>
      <c r="Z5912" s="5" t="s">
        <v>20</v>
      </c>
      <c r="AB5912" s="5" t="s">
        <v>105</v>
      </c>
      <c r="AC5912" s="5" t="s">
        <v>506</v>
      </c>
      <c r="AI5912" s="5" t="s">
        <v>225</v>
      </c>
      <c r="AJ5912" s="8" t="s">
        <v>777</v>
      </c>
      <c r="AK5912" s="8" t="s">
        <v>114</v>
      </c>
    </row>
    <row r="5913" spans="1:37" hidden="1" x14ac:dyDescent="0.2">
      <c r="A5913" s="4">
        <v>3419</v>
      </c>
      <c r="B5913" s="4">
        <v>483</v>
      </c>
      <c r="C5913" s="5" t="s">
        <v>1773</v>
      </c>
      <c r="D5913" s="5" t="s">
        <v>1774</v>
      </c>
      <c r="E5913" s="4">
        <v>2013</v>
      </c>
      <c r="F5913" s="5" t="s">
        <v>227</v>
      </c>
      <c r="G5913" s="6">
        <v>0.102376599634369</v>
      </c>
      <c r="H5913" s="7">
        <v>56</v>
      </c>
      <c r="L5913" s="5" t="s">
        <v>762</v>
      </c>
      <c r="M5913" s="5" t="s">
        <v>57</v>
      </c>
      <c r="N5913" s="5" t="s">
        <v>1785</v>
      </c>
      <c r="O5913" s="5" t="s">
        <v>1775</v>
      </c>
      <c r="P5913" s="5" t="s">
        <v>652</v>
      </c>
      <c r="Q5913" s="5" t="s">
        <v>1329</v>
      </c>
      <c r="S5913" s="5" t="s">
        <v>1797</v>
      </c>
      <c r="U5913" s="5" t="s">
        <v>1776</v>
      </c>
      <c r="V5913" s="7">
        <v>220</v>
      </c>
      <c r="W5913" s="7" t="s">
        <v>133</v>
      </c>
      <c r="X5913" s="5" t="s">
        <v>153</v>
      </c>
      <c r="Y5913" s="5" t="s">
        <v>152</v>
      </c>
      <c r="Z5913" s="5" t="s">
        <v>20</v>
      </c>
      <c r="AB5913" s="5" t="s">
        <v>105</v>
      </c>
      <c r="AC5913" s="5" t="s">
        <v>506</v>
      </c>
      <c r="AI5913" s="5" t="s">
        <v>225</v>
      </c>
      <c r="AJ5913" s="8" t="s">
        <v>777</v>
      </c>
      <c r="AK5913" s="8" t="s">
        <v>114</v>
      </c>
    </row>
    <row r="5914" spans="1:37" hidden="1" x14ac:dyDescent="0.2">
      <c r="A5914" s="4">
        <v>3419</v>
      </c>
      <c r="B5914" s="4">
        <v>484</v>
      </c>
      <c r="C5914" s="5" t="s">
        <v>1773</v>
      </c>
      <c r="D5914" s="5" t="s">
        <v>1774</v>
      </c>
      <c r="E5914" s="4">
        <v>2013</v>
      </c>
      <c r="F5914" s="5" t="s">
        <v>227</v>
      </c>
      <c r="G5914" s="6">
        <v>8.4905660377358499E-2</v>
      </c>
      <c r="H5914" s="7">
        <v>45</v>
      </c>
      <c r="L5914" s="5" t="s">
        <v>762</v>
      </c>
      <c r="M5914" s="5" t="s">
        <v>57</v>
      </c>
      <c r="N5914" s="5" t="s">
        <v>1786</v>
      </c>
      <c r="O5914" s="5" t="s">
        <v>1775</v>
      </c>
      <c r="P5914" s="5" t="s">
        <v>652</v>
      </c>
      <c r="Q5914" s="5" t="s">
        <v>1329</v>
      </c>
      <c r="S5914" s="5" t="s">
        <v>1797</v>
      </c>
      <c r="U5914" s="5" t="s">
        <v>1776</v>
      </c>
      <c r="V5914" s="7">
        <v>220</v>
      </c>
      <c r="W5914" s="7" t="s">
        <v>133</v>
      </c>
      <c r="X5914" s="5" t="s">
        <v>153</v>
      </c>
      <c r="Y5914" s="5" t="s">
        <v>152</v>
      </c>
      <c r="Z5914" s="5" t="s">
        <v>20</v>
      </c>
      <c r="AB5914" s="5" t="s">
        <v>105</v>
      </c>
      <c r="AC5914" s="5" t="s">
        <v>506</v>
      </c>
      <c r="AI5914" s="5" t="s">
        <v>225</v>
      </c>
      <c r="AJ5914" s="8" t="s">
        <v>777</v>
      </c>
      <c r="AK5914" s="8" t="s">
        <v>114</v>
      </c>
    </row>
    <row r="5915" spans="1:37" hidden="1" x14ac:dyDescent="0.2">
      <c r="A5915" s="4">
        <v>3419</v>
      </c>
      <c r="B5915" s="4">
        <v>485</v>
      </c>
      <c r="C5915" s="5" t="s">
        <v>1773</v>
      </c>
      <c r="D5915" s="5" t="s">
        <v>1774</v>
      </c>
      <c r="E5915" s="4">
        <v>2013</v>
      </c>
      <c r="F5915" s="5" t="s">
        <v>227</v>
      </c>
      <c r="G5915" s="6">
        <v>8.6680761099365705E-2</v>
      </c>
      <c r="H5915" s="7">
        <v>41</v>
      </c>
      <c r="L5915" s="5" t="s">
        <v>762</v>
      </c>
      <c r="M5915" s="5" t="s">
        <v>57</v>
      </c>
      <c r="N5915" s="5" t="s">
        <v>1531</v>
      </c>
      <c r="O5915" s="5" t="s">
        <v>1775</v>
      </c>
      <c r="P5915" s="5" t="s">
        <v>652</v>
      </c>
      <c r="Q5915" s="5" t="s">
        <v>1329</v>
      </c>
      <c r="S5915" s="5" t="s">
        <v>1797</v>
      </c>
      <c r="U5915" s="5" t="s">
        <v>1776</v>
      </c>
      <c r="V5915" s="7">
        <v>220</v>
      </c>
      <c r="W5915" s="7" t="s">
        <v>133</v>
      </c>
      <c r="X5915" s="5" t="s">
        <v>153</v>
      </c>
      <c r="Y5915" s="5" t="s">
        <v>152</v>
      </c>
      <c r="Z5915" s="5" t="s">
        <v>20</v>
      </c>
      <c r="AB5915" s="5" t="s">
        <v>105</v>
      </c>
      <c r="AC5915" s="5" t="s">
        <v>506</v>
      </c>
      <c r="AI5915" s="5" t="s">
        <v>225</v>
      </c>
      <c r="AJ5915" s="8" t="s">
        <v>777</v>
      </c>
      <c r="AK5915" s="8" t="s">
        <v>114</v>
      </c>
    </row>
    <row r="5916" spans="1:37" hidden="1" x14ac:dyDescent="0.2">
      <c r="A5916" s="4">
        <v>3419</v>
      </c>
      <c r="B5916" s="4">
        <v>486</v>
      </c>
      <c r="C5916" s="5" t="s">
        <v>1773</v>
      </c>
      <c r="D5916" s="5" t="s">
        <v>1774</v>
      </c>
      <c r="E5916" s="4">
        <v>2013</v>
      </c>
      <c r="F5916" s="5" t="s">
        <v>227</v>
      </c>
      <c r="G5916" s="6">
        <v>7.7108433734939794E-2</v>
      </c>
      <c r="H5916" s="7">
        <v>32</v>
      </c>
      <c r="L5916" s="5" t="s">
        <v>762</v>
      </c>
      <c r="M5916" s="5" t="s">
        <v>57</v>
      </c>
      <c r="N5916" s="5" t="s">
        <v>1787</v>
      </c>
      <c r="O5916" s="5" t="s">
        <v>1775</v>
      </c>
      <c r="P5916" s="5" t="s">
        <v>652</v>
      </c>
      <c r="Q5916" s="5" t="s">
        <v>1329</v>
      </c>
      <c r="S5916" s="5" t="s">
        <v>1797</v>
      </c>
      <c r="U5916" s="5" t="s">
        <v>1776</v>
      </c>
      <c r="V5916" s="7">
        <v>220</v>
      </c>
      <c r="W5916" s="7" t="s">
        <v>133</v>
      </c>
      <c r="X5916" s="5" t="s">
        <v>153</v>
      </c>
      <c r="Y5916" s="5" t="s">
        <v>152</v>
      </c>
      <c r="Z5916" s="5" t="s">
        <v>20</v>
      </c>
      <c r="AB5916" s="5" t="s">
        <v>105</v>
      </c>
      <c r="AC5916" s="5" t="s">
        <v>506</v>
      </c>
      <c r="AI5916" s="5" t="s">
        <v>225</v>
      </c>
      <c r="AJ5916" s="8" t="s">
        <v>777</v>
      </c>
      <c r="AK5916" s="8" t="s">
        <v>114</v>
      </c>
    </row>
    <row r="5917" spans="1:37" hidden="1" x14ac:dyDescent="0.2">
      <c r="A5917" s="4">
        <v>3419</v>
      </c>
      <c r="B5917" s="4">
        <v>487</v>
      </c>
      <c r="C5917" s="5" t="s">
        <v>1773</v>
      </c>
      <c r="D5917" s="5" t="s">
        <v>1774</v>
      </c>
      <c r="E5917" s="4">
        <v>2013</v>
      </c>
      <c r="F5917" s="5" t="s">
        <v>227</v>
      </c>
      <c r="G5917" s="6">
        <v>7.9664570230607995E-2</v>
      </c>
      <c r="H5917" s="7">
        <v>38</v>
      </c>
      <c r="L5917" s="5" t="s">
        <v>762</v>
      </c>
      <c r="M5917" s="5" t="s">
        <v>53</v>
      </c>
      <c r="N5917" s="5" t="s">
        <v>1781</v>
      </c>
      <c r="O5917" s="5" t="s">
        <v>1775</v>
      </c>
      <c r="P5917" s="5" t="s">
        <v>652</v>
      </c>
      <c r="Q5917" s="5" t="s">
        <v>1329</v>
      </c>
      <c r="S5917" s="5" t="s">
        <v>1797</v>
      </c>
      <c r="U5917" s="5" t="s">
        <v>1776</v>
      </c>
      <c r="V5917" s="7">
        <v>220</v>
      </c>
      <c r="W5917" s="7" t="s">
        <v>133</v>
      </c>
      <c r="X5917" s="5" t="s">
        <v>153</v>
      </c>
      <c r="Y5917" s="5" t="s">
        <v>152</v>
      </c>
      <c r="Z5917" s="5" t="s">
        <v>20</v>
      </c>
      <c r="AB5917" s="5" t="s">
        <v>105</v>
      </c>
      <c r="AC5917" s="5" t="s">
        <v>506</v>
      </c>
      <c r="AI5917" s="5" t="s">
        <v>225</v>
      </c>
      <c r="AJ5917" s="8" t="s">
        <v>777</v>
      </c>
      <c r="AK5917" s="8" t="s">
        <v>114</v>
      </c>
    </row>
    <row r="5918" spans="1:37" hidden="1" x14ac:dyDescent="0.2">
      <c r="A5918" s="4">
        <v>3419</v>
      </c>
      <c r="B5918" s="4">
        <v>488</v>
      </c>
      <c r="C5918" s="5" t="s">
        <v>1773</v>
      </c>
      <c r="D5918" s="5" t="s">
        <v>1774</v>
      </c>
      <c r="E5918" s="4">
        <v>2013</v>
      </c>
      <c r="F5918" s="5" t="s">
        <v>227</v>
      </c>
      <c r="G5918" s="6">
        <v>8.0717488789237707E-2</v>
      </c>
      <c r="H5918" s="7">
        <v>36</v>
      </c>
      <c r="L5918" s="5" t="s">
        <v>762</v>
      </c>
      <c r="M5918" s="5" t="s">
        <v>53</v>
      </c>
      <c r="N5918" s="5" t="s">
        <v>96</v>
      </c>
      <c r="O5918" s="5" t="s">
        <v>1775</v>
      </c>
      <c r="P5918" s="5" t="s">
        <v>652</v>
      </c>
      <c r="Q5918" s="5" t="s">
        <v>1329</v>
      </c>
      <c r="S5918" s="5" t="s">
        <v>1797</v>
      </c>
      <c r="U5918" s="5" t="s">
        <v>1776</v>
      </c>
      <c r="V5918" s="7">
        <v>220</v>
      </c>
      <c r="W5918" s="7" t="s">
        <v>133</v>
      </c>
      <c r="X5918" s="5" t="s">
        <v>153</v>
      </c>
      <c r="Y5918" s="5" t="s">
        <v>152</v>
      </c>
      <c r="Z5918" s="5" t="s">
        <v>20</v>
      </c>
      <c r="AB5918" s="5" t="s">
        <v>105</v>
      </c>
      <c r="AC5918" s="5" t="s">
        <v>506</v>
      </c>
      <c r="AI5918" s="5" t="s">
        <v>225</v>
      </c>
      <c r="AJ5918" s="8" t="s">
        <v>777</v>
      </c>
      <c r="AK5918" s="8" t="s">
        <v>114</v>
      </c>
    </row>
    <row r="5919" spans="1:37" hidden="1" x14ac:dyDescent="0.2">
      <c r="A5919" s="4">
        <v>3419</v>
      </c>
      <c r="B5919" s="4">
        <v>489</v>
      </c>
      <c r="C5919" s="5" t="s">
        <v>1773</v>
      </c>
      <c r="D5919" s="5" t="s">
        <v>1774</v>
      </c>
      <c r="E5919" s="4">
        <v>2013</v>
      </c>
      <c r="F5919" s="5" t="s">
        <v>227</v>
      </c>
      <c r="G5919" s="6">
        <v>7.3770491803278701E-2</v>
      </c>
      <c r="H5919" s="7">
        <v>36</v>
      </c>
      <c r="L5919" s="5" t="s">
        <v>762</v>
      </c>
      <c r="M5919" s="5" t="s">
        <v>53</v>
      </c>
      <c r="N5919" s="5" t="s">
        <v>317</v>
      </c>
      <c r="O5919" s="5" t="s">
        <v>1775</v>
      </c>
      <c r="P5919" s="5" t="s">
        <v>652</v>
      </c>
      <c r="Q5919" s="5" t="s">
        <v>1329</v>
      </c>
      <c r="S5919" s="5" t="s">
        <v>1797</v>
      </c>
      <c r="U5919" s="5" t="s">
        <v>1776</v>
      </c>
      <c r="V5919" s="7">
        <v>220</v>
      </c>
      <c r="W5919" s="7" t="s">
        <v>133</v>
      </c>
      <c r="X5919" s="5" t="s">
        <v>153</v>
      </c>
      <c r="Y5919" s="5" t="s">
        <v>152</v>
      </c>
      <c r="Z5919" s="5" t="s">
        <v>20</v>
      </c>
      <c r="AB5919" s="5" t="s">
        <v>105</v>
      </c>
      <c r="AC5919" s="5" t="s">
        <v>506</v>
      </c>
      <c r="AI5919" s="5" t="s">
        <v>225</v>
      </c>
      <c r="AJ5919" s="8" t="s">
        <v>777</v>
      </c>
      <c r="AK5919" s="8" t="s">
        <v>114</v>
      </c>
    </row>
    <row r="5920" spans="1:37" hidden="1" x14ac:dyDescent="0.2">
      <c r="A5920" s="4">
        <v>3419</v>
      </c>
      <c r="B5920" s="4">
        <v>490</v>
      </c>
      <c r="C5920" s="5" t="s">
        <v>1773</v>
      </c>
      <c r="D5920" s="5" t="s">
        <v>1774</v>
      </c>
      <c r="E5920" s="4">
        <v>2013</v>
      </c>
      <c r="F5920" s="5" t="s">
        <v>227</v>
      </c>
      <c r="G5920" s="6">
        <v>6.9182389937106903E-2</v>
      </c>
      <c r="H5920" s="7">
        <v>33</v>
      </c>
      <c r="L5920" s="5" t="s">
        <v>762</v>
      </c>
      <c r="M5920" s="5" t="s">
        <v>53</v>
      </c>
      <c r="N5920" s="5" t="s">
        <v>360</v>
      </c>
      <c r="O5920" s="5" t="s">
        <v>1775</v>
      </c>
      <c r="P5920" s="5" t="s">
        <v>652</v>
      </c>
      <c r="Q5920" s="5" t="s">
        <v>1329</v>
      </c>
      <c r="S5920" s="5" t="s">
        <v>1797</v>
      </c>
      <c r="U5920" s="5" t="s">
        <v>1776</v>
      </c>
      <c r="V5920" s="7">
        <v>220</v>
      </c>
      <c r="W5920" s="7" t="s">
        <v>133</v>
      </c>
      <c r="X5920" s="5" t="s">
        <v>153</v>
      </c>
      <c r="Y5920" s="5" t="s">
        <v>152</v>
      </c>
      <c r="Z5920" s="5" t="s">
        <v>20</v>
      </c>
      <c r="AB5920" s="5" t="s">
        <v>105</v>
      </c>
      <c r="AC5920" s="5" t="s">
        <v>506</v>
      </c>
      <c r="AI5920" s="5" t="s">
        <v>225</v>
      </c>
      <c r="AJ5920" s="8" t="s">
        <v>777</v>
      </c>
      <c r="AK5920" s="8" t="s">
        <v>114</v>
      </c>
    </row>
    <row r="5921" spans="1:37" hidden="1" x14ac:dyDescent="0.2">
      <c r="A5921" s="4">
        <v>3419</v>
      </c>
      <c r="B5921" s="4">
        <v>491</v>
      </c>
      <c r="C5921" s="5" t="s">
        <v>1773</v>
      </c>
      <c r="D5921" s="5" t="s">
        <v>1774</v>
      </c>
      <c r="E5921" s="4">
        <v>2013</v>
      </c>
      <c r="F5921" s="5" t="s">
        <v>227</v>
      </c>
      <c r="G5921" s="6">
        <v>5.8232931726907598E-2</v>
      </c>
      <c r="H5921" s="7">
        <v>29</v>
      </c>
      <c r="L5921" s="5" t="s">
        <v>762</v>
      </c>
      <c r="M5921" s="5" t="s">
        <v>53</v>
      </c>
      <c r="N5921" s="5" t="s">
        <v>1782</v>
      </c>
      <c r="O5921" s="5" t="s">
        <v>1775</v>
      </c>
      <c r="P5921" s="5" t="s">
        <v>652</v>
      </c>
      <c r="Q5921" s="5" t="s">
        <v>1329</v>
      </c>
      <c r="S5921" s="5" t="s">
        <v>1797</v>
      </c>
      <c r="U5921" s="5" t="s">
        <v>1776</v>
      </c>
      <c r="V5921" s="7">
        <v>220</v>
      </c>
      <c r="W5921" s="7" t="s">
        <v>133</v>
      </c>
      <c r="X5921" s="5" t="s">
        <v>153</v>
      </c>
      <c r="Y5921" s="5" t="s">
        <v>152</v>
      </c>
      <c r="Z5921" s="5" t="s">
        <v>20</v>
      </c>
      <c r="AB5921" s="5" t="s">
        <v>105</v>
      </c>
      <c r="AC5921" s="5" t="s">
        <v>506</v>
      </c>
      <c r="AI5921" s="5" t="s">
        <v>225</v>
      </c>
      <c r="AJ5921" s="8" t="s">
        <v>777</v>
      </c>
      <c r="AK5921" s="8" t="s">
        <v>114</v>
      </c>
    </row>
    <row r="5922" spans="1:37" hidden="1" x14ac:dyDescent="0.2">
      <c r="A5922" s="4">
        <v>3419</v>
      </c>
      <c r="B5922" s="4">
        <v>492</v>
      </c>
      <c r="C5922" s="5" t="s">
        <v>1773</v>
      </c>
      <c r="D5922" s="5" t="s">
        <v>1774</v>
      </c>
      <c r="E5922" s="4">
        <v>2013</v>
      </c>
      <c r="F5922" s="5" t="s">
        <v>227</v>
      </c>
      <c r="G5922" s="6">
        <v>5.1188299817184597E-2</v>
      </c>
      <c r="H5922" s="7">
        <v>28</v>
      </c>
      <c r="L5922" s="5" t="s">
        <v>762</v>
      </c>
      <c r="M5922" s="5" t="s">
        <v>53</v>
      </c>
      <c r="N5922" s="5" t="s">
        <v>335</v>
      </c>
      <c r="O5922" s="5" t="s">
        <v>1775</v>
      </c>
      <c r="P5922" s="5" t="s">
        <v>652</v>
      </c>
      <c r="Q5922" s="5" t="s">
        <v>1329</v>
      </c>
      <c r="S5922" s="5" t="s">
        <v>1797</v>
      </c>
      <c r="U5922" s="5" t="s">
        <v>1776</v>
      </c>
      <c r="V5922" s="7">
        <v>220</v>
      </c>
      <c r="W5922" s="7" t="s">
        <v>133</v>
      </c>
      <c r="X5922" s="5" t="s">
        <v>153</v>
      </c>
      <c r="Y5922" s="5" t="s">
        <v>152</v>
      </c>
      <c r="Z5922" s="5" t="s">
        <v>20</v>
      </c>
      <c r="AB5922" s="5" t="s">
        <v>105</v>
      </c>
      <c r="AC5922" s="5" t="s">
        <v>506</v>
      </c>
      <c r="AI5922" s="5" t="s">
        <v>225</v>
      </c>
      <c r="AJ5922" s="8" t="s">
        <v>777</v>
      </c>
      <c r="AK5922" s="8" t="s">
        <v>114</v>
      </c>
    </row>
    <row r="5923" spans="1:37" hidden="1" x14ac:dyDescent="0.2">
      <c r="A5923" s="4">
        <v>3419</v>
      </c>
      <c r="B5923" s="4">
        <v>493</v>
      </c>
      <c r="C5923" s="5" t="s">
        <v>1773</v>
      </c>
      <c r="D5923" s="5" t="s">
        <v>1774</v>
      </c>
      <c r="E5923" s="4">
        <v>2013</v>
      </c>
      <c r="F5923" s="5" t="s">
        <v>227</v>
      </c>
      <c r="G5923" s="6">
        <v>4.12186379928315E-2</v>
      </c>
      <c r="H5923" s="7">
        <v>23</v>
      </c>
      <c r="L5923" s="5" t="s">
        <v>762</v>
      </c>
      <c r="M5923" s="5" t="s">
        <v>53</v>
      </c>
      <c r="N5923" s="5" t="s">
        <v>1783</v>
      </c>
      <c r="O5923" s="5" t="s">
        <v>1775</v>
      </c>
      <c r="P5923" s="5" t="s">
        <v>652</v>
      </c>
      <c r="Q5923" s="5" t="s">
        <v>1329</v>
      </c>
      <c r="S5923" s="5" t="s">
        <v>1797</v>
      </c>
      <c r="U5923" s="5" t="s">
        <v>1776</v>
      </c>
      <c r="V5923" s="7">
        <v>220</v>
      </c>
      <c r="W5923" s="7" t="s">
        <v>133</v>
      </c>
      <c r="X5923" s="5" t="s">
        <v>153</v>
      </c>
      <c r="Y5923" s="5" t="s">
        <v>152</v>
      </c>
      <c r="Z5923" s="5" t="s">
        <v>20</v>
      </c>
      <c r="AB5923" s="5" t="s">
        <v>105</v>
      </c>
      <c r="AC5923" s="5" t="s">
        <v>506</v>
      </c>
      <c r="AI5923" s="5" t="s">
        <v>225</v>
      </c>
      <c r="AJ5923" s="8" t="s">
        <v>777</v>
      </c>
      <c r="AK5923" s="8" t="s">
        <v>114</v>
      </c>
    </row>
    <row r="5924" spans="1:37" hidden="1" x14ac:dyDescent="0.2">
      <c r="A5924" s="4">
        <v>3419</v>
      </c>
      <c r="B5924" s="4">
        <v>494</v>
      </c>
      <c r="C5924" s="5" t="s">
        <v>1773</v>
      </c>
      <c r="D5924" s="5" t="s">
        <v>1774</v>
      </c>
      <c r="E5924" s="4">
        <v>2013</v>
      </c>
      <c r="F5924" s="5" t="s">
        <v>227</v>
      </c>
      <c r="G5924" s="6">
        <v>3.5250463821892397E-2</v>
      </c>
      <c r="H5924" s="7">
        <v>19</v>
      </c>
      <c r="L5924" s="5" t="s">
        <v>762</v>
      </c>
      <c r="M5924" s="5" t="s">
        <v>53</v>
      </c>
      <c r="N5924" s="5" t="s">
        <v>129</v>
      </c>
      <c r="O5924" s="5" t="s">
        <v>1775</v>
      </c>
      <c r="P5924" s="5" t="s">
        <v>652</v>
      </c>
      <c r="Q5924" s="5" t="s">
        <v>1329</v>
      </c>
      <c r="S5924" s="5" t="s">
        <v>1797</v>
      </c>
      <c r="U5924" s="5" t="s">
        <v>1776</v>
      </c>
      <c r="V5924" s="7">
        <v>220</v>
      </c>
      <c r="W5924" s="7" t="s">
        <v>133</v>
      </c>
      <c r="X5924" s="5" t="s">
        <v>153</v>
      </c>
      <c r="Y5924" s="5" t="s">
        <v>152</v>
      </c>
      <c r="Z5924" s="5" t="s">
        <v>20</v>
      </c>
      <c r="AB5924" s="5" t="s">
        <v>105</v>
      </c>
      <c r="AC5924" s="5" t="s">
        <v>506</v>
      </c>
      <c r="AI5924" s="5" t="s">
        <v>225</v>
      </c>
      <c r="AJ5924" s="8" t="s">
        <v>777</v>
      </c>
      <c r="AK5924" s="8" t="s">
        <v>114</v>
      </c>
    </row>
    <row r="5925" spans="1:37" hidden="1" x14ac:dyDescent="0.2">
      <c r="A5925" s="4">
        <v>3419</v>
      </c>
      <c r="B5925" s="4">
        <v>495</v>
      </c>
      <c r="C5925" s="5" t="s">
        <v>1773</v>
      </c>
      <c r="D5925" s="5" t="s">
        <v>1774</v>
      </c>
      <c r="E5925" s="4">
        <v>2013</v>
      </c>
      <c r="F5925" s="5" t="s">
        <v>227</v>
      </c>
      <c r="G5925" s="6">
        <v>3.6832412523020303E-2</v>
      </c>
      <c r="H5925" s="7">
        <v>20</v>
      </c>
      <c r="L5925" s="5" t="s">
        <v>762</v>
      </c>
      <c r="M5925" s="5" t="s">
        <v>53</v>
      </c>
      <c r="N5925" s="5" t="s">
        <v>1784</v>
      </c>
      <c r="O5925" s="5" t="s">
        <v>1775</v>
      </c>
      <c r="P5925" s="5" t="s">
        <v>652</v>
      </c>
      <c r="Q5925" s="5" t="s">
        <v>1329</v>
      </c>
      <c r="S5925" s="5" t="s">
        <v>1797</v>
      </c>
      <c r="U5925" s="5" t="s">
        <v>1776</v>
      </c>
      <c r="V5925" s="7">
        <v>220</v>
      </c>
      <c r="W5925" s="7" t="s">
        <v>133</v>
      </c>
      <c r="X5925" s="5" t="s">
        <v>153</v>
      </c>
      <c r="Y5925" s="5" t="s">
        <v>152</v>
      </c>
      <c r="Z5925" s="5" t="s">
        <v>20</v>
      </c>
      <c r="AB5925" s="5" t="s">
        <v>105</v>
      </c>
      <c r="AC5925" s="5" t="s">
        <v>506</v>
      </c>
      <c r="AI5925" s="5" t="s">
        <v>225</v>
      </c>
      <c r="AJ5925" s="8" t="s">
        <v>777</v>
      </c>
      <c r="AK5925" s="8" t="s">
        <v>114</v>
      </c>
    </row>
    <row r="5926" spans="1:37" hidden="1" x14ac:dyDescent="0.2">
      <c r="A5926" s="4">
        <v>3419</v>
      </c>
      <c r="B5926" s="4">
        <v>496</v>
      </c>
      <c r="C5926" s="5" t="s">
        <v>1773</v>
      </c>
      <c r="D5926" s="5" t="s">
        <v>1774</v>
      </c>
      <c r="E5926" s="4">
        <v>2013</v>
      </c>
      <c r="F5926" s="5" t="s">
        <v>227</v>
      </c>
      <c r="G5926" s="6">
        <v>3.47349177330896E-2</v>
      </c>
      <c r="H5926" s="7">
        <v>19</v>
      </c>
      <c r="L5926" s="5" t="s">
        <v>762</v>
      </c>
      <c r="M5926" s="5" t="s">
        <v>53</v>
      </c>
      <c r="N5926" s="5" t="s">
        <v>1785</v>
      </c>
      <c r="O5926" s="5" t="s">
        <v>1775</v>
      </c>
      <c r="P5926" s="5" t="s">
        <v>652</v>
      </c>
      <c r="Q5926" s="5" t="s">
        <v>1329</v>
      </c>
      <c r="S5926" s="5" t="s">
        <v>1797</v>
      </c>
      <c r="U5926" s="5" t="s">
        <v>1776</v>
      </c>
      <c r="V5926" s="7">
        <v>220</v>
      </c>
      <c r="W5926" s="7" t="s">
        <v>133</v>
      </c>
      <c r="X5926" s="5" t="s">
        <v>153</v>
      </c>
      <c r="Y5926" s="5" t="s">
        <v>152</v>
      </c>
      <c r="Z5926" s="5" t="s">
        <v>20</v>
      </c>
      <c r="AB5926" s="5" t="s">
        <v>105</v>
      </c>
      <c r="AC5926" s="5" t="s">
        <v>506</v>
      </c>
      <c r="AI5926" s="5" t="s">
        <v>225</v>
      </c>
      <c r="AJ5926" s="8" t="s">
        <v>777</v>
      </c>
      <c r="AK5926" s="8" t="s">
        <v>114</v>
      </c>
    </row>
    <row r="5927" spans="1:37" hidden="1" x14ac:dyDescent="0.2">
      <c r="A5927" s="4">
        <v>3419</v>
      </c>
      <c r="B5927" s="4">
        <v>497</v>
      </c>
      <c r="C5927" s="5" t="s">
        <v>1773</v>
      </c>
      <c r="D5927" s="5" t="s">
        <v>1774</v>
      </c>
      <c r="E5927" s="4">
        <v>2013</v>
      </c>
      <c r="F5927" s="5" t="s">
        <v>227</v>
      </c>
      <c r="G5927" s="6">
        <v>3.3962264150943403E-2</v>
      </c>
      <c r="H5927" s="7">
        <v>18</v>
      </c>
      <c r="L5927" s="5" t="s">
        <v>762</v>
      </c>
      <c r="M5927" s="5" t="s">
        <v>53</v>
      </c>
      <c r="N5927" s="5" t="s">
        <v>1786</v>
      </c>
      <c r="O5927" s="5" t="s">
        <v>1775</v>
      </c>
      <c r="P5927" s="5" t="s">
        <v>652</v>
      </c>
      <c r="Q5927" s="5" t="s">
        <v>1329</v>
      </c>
      <c r="S5927" s="5" t="s">
        <v>1797</v>
      </c>
      <c r="U5927" s="5" t="s">
        <v>1776</v>
      </c>
      <c r="V5927" s="7">
        <v>220</v>
      </c>
      <c r="W5927" s="7" t="s">
        <v>133</v>
      </c>
      <c r="X5927" s="5" t="s">
        <v>153</v>
      </c>
      <c r="Y5927" s="5" t="s">
        <v>152</v>
      </c>
      <c r="Z5927" s="5" t="s">
        <v>20</v>
      </c>
      <c r="AB5927" s="5" t="s">
        <v>105</v>
      </c>
      <c r="AC5927" s="5" t="s">
        <v>506</v>
      </c>
      <c r="AI5927" s="5" t="s">
        <v>225</v>
      </c>
      <c r="AJ5927" s="8" t="s">
        <v>777</v>
      </c>
      <c r="AK5927" s="8" t="s">
        <v>114</v>
      </c>
    </row>
    <row r="5928" spans="1:37" hidden="1" x14ac:dyDescent="0.2">
      <c r="A5928" s="4">
        <v>3419</v>
      </c>
      <c r="B5928" s="4">
        <v>498</v>
      </c>
      <c r="C5928" s="5" t="s">
        <v>1773</v>
      </c>
      <c r="D5928" s="5" t="s">
        <v>1774</v>
      </c>
      <c r="E5928" s="4">
        <v>2013</v>
      </c>
      <c r="F5928" s="5" t="s">
        <v>227</v>
      </c>
      <c r="G5928" s="6">
        <v>3.5940803382663797E-2</v>
      </c>
      <c r="H5928" s="7">
        <v>17</v>
      </c>
      <c r="L5928" s="5" t="s">
        <v>762</v>
      </c>
      <c r="M5928" s="5" t="s">
        <v>53</v>
      </c>
      <c r="N5928" s="5" t="s">
        <v>1531</v>
      </c>
      <c r="O5928" s="5" t="s">
        <v>1775</v>
      </c>
      <c r="P5928" s="5" t="s">
        <v>652</v>
      </c>
      <c r="Q5928" s="5" t="s">
        <v>1329</v>
      </c>
      <c r="S5928" s="5" t="s">
        <v>1797</v>
      </c>
      <c r="U5928" s="5" t="s">
        <v>1776</v>
      </c>
      <c r="V5928" s="7">
        <v>220</v>
      </c>
      <c r="W5928" s="7" t="s">
        <v>133</v>
      </c>
      <c r="X5928" s="5" t="s">
        <v>153</v>
      </c>
      <c r="Y5928" s="5" t="s">
        <v>152</v>
      </c>
      <c r="Z5928" s="5" t="s">
        <v>20</v>
      </c>
      <c r="AB5928" s="5" t="s">
        <v>105</v>
      </c>
      <c r="AC5928" s="5" t="s">
        <v>506</v>
      </c>
      <c r="AI5928" s="5" t="s">
        <v>225</v>
      </c>
      <c r="AJ5928" s="8" t="s">
        <v>777</v>
      </c>
      <c r="AK5928" s="8" t="s">
        <v>114</v>
      </c>
    </row>
    <row r="5929" spans="1:37" hidden="1" x14ac:dyDescent="0.2">
      <c r="A5929" s="4">
        <v>3419</v>
      </c>
      <c r="B5929" s="4">
        <v>499</v>
      </c>
      <c r="C5929" s="5" t="s">
        <v>1773</v>
      </c>
      <c r="D5929" s="5" t="s">
        <v>1774</v>
      </c>
      <c r="E5929" s="4">
        <v>2013</v>
      </c>
      <c r="F5929" s="5" t="s">
        <v>227</v>
      </c>
      <c r="G5929" s="6">
        <v>2.40963855421687E-2</v>
      </c>
      <c r="H5929" s="7">
        <v>10</v>
      </c>
      <c r="L5929" s="5" t="s">
        <v>762</v>
      </c>
      <c r="M5929" s="5" t="s">
        <v>53</v>
      </c>
      <c r="N5929" s="5" t="s">
        <v>1787</v>
      </c>
      <c r="O5929" s="5" t="s">
        <v>1775</v>
      </c>
      <c r="P5929" s="5" t="s">
        <v>652</v>
      </c>
      <c r="Q5929" s="5" t="s">
        <v>1329</v>
      </c>
      <c r="S5929" s="5" t="s">
        <v>1797</v>
      </c>
      <c r="U5929" s="5" t="s">
        <v>1776</v>
      </c>
      <c r="V5929" s="7">
        <v>220</v>
      </c>
      <c r="W5929" s="7" t="s">
        <v>133</v>
      </c>
      <c r="X5929" s="5" t="s">
        <v>153</v>
      </c>
      <c r="Y5929" s="5" t="s">
        <v>152</v>
      </c>
      <c r="Z5929" s="5" t="s">
        <v>20</v>
      </c>
      <c r="AB5929" s="5" t="s">
        <v>105</v>
      </c>
      <c r="AC5929" s="5" t="s">
        <v>506</v>
      </c>
      <c r="AI5929" s="5" t="s">
        <v>225</v>
      </c>
      <c r="AJ5929" s="8" t="s">
        <v>777</v>
      </c>
      <c r="AK5929" s="8" t="s">
        <v>114</v>
      </c>
    </row>
    <row r="5930" spans="1:37" hidden="1" x14ac:dyDescent="0.2">
      <c r="A5930" s="4">
        <v>3419</v>
      </c>
      <c r="B5930" s="4">
        <v>500</v>
      </c>
      <c r="C5930" s="5" t="s">
        <v>1773</v>
      </c>
      <c r="D5930" s="5" t="s">
        <v>1774</v>
      </c>
      <c r="E5930" s="4">
        <v>2013</v>
      </c>
      <c r="F5930" s="5" t="s">
        <v>213</v>
      </c>
      <c r="G5930" s="6">
        <v>0.41901070000000001</v>
      </c>
      <c r="N5930" s="5" t="s">
        <v>322</v>
      </c>
      <c r="O5930" s="5" t="s">
        <v>1775</v>
      </c>
      <c r="P5930" s="5" t="s">
        <v>652</v>
      </c>
      <c r="Q5930" s="5" t="s">
        <v>1329</v>
      </c>
      <c r="S5930" s="5" t="s">
        <v>1797</v>
      </c>
      <c r="U5930" s="5" t="s">
        <v>1776</v>
      </c>
      <c r="V5930" s="7">
        <v>220</v>
      </c>
      <c r="W5930" s="7" t="s">
        <v>133</v>
      </c>
      <c r="X5930" s="5" t="s">
        <v>153</v>
      </c>
      <c r="Y5930" s="5" t="s">
        <v>152</v>
      </c>
      <c r="Z5930" s="5" t="s">
        <v>20</v>
      </c>
      <c r="AB5930" s="5" t="s">
        <v>105</v>
      </c>
      <c r="AC5930" s="5" t="s">
        <v>506</v>
      </c>
      <c r="AI5930" s="5" t="s">
        <v>225</v>
      </c>
      <c r="AJ5930" s="8" t="s">
        <v>777</v>
      </c>
      <c r="AK5930" s="8" t="s">
        <v>114</v>
      </c>
    </row>
    <row r="5931" spans="1:37" hidden="1" x14ac:dyDescent="0.2">
      <c r="A5931" s="4">
        <v>3419</v>
      </c>
      <c r="B5931" s="4">
        <v>501</v>
      </c>
      <c r="C5931" s="5" t="s">
        <v>1773</v>
      </c>
      <c r="D5931" s="5" t="s">
        <v>1774</v>
      </c>
      <c r="E5931" s="4">
        <v>2013</v>
      </c>
      <c r="F5931" s="5" t="s">
        <v>213</v>
      </c>
      <c r="G5931" s="6">
        <v>0.415435</v>
      </c>
      <c r="N5931" s="5" t="s">
        <v>335</v>
      </c>
      <c r="O5931" s="5" t="s">
        <v>1775</v>
      </c>
      <c r="P5931" s="5" t="s">
        <v>652</v>
      </c>
      <c r="Q5931" s="5" t="s">
        <v>1329</v>
      </c>
      <c r="S5931" s="5" t="s">
        <v>1797</v>
      </c>
      <c r="U5931" s="5" t="s">
        <v>1776</v>
      </c>
      <c r="V5931" s="7">
        <v>220</v>
      </c>
      <c r="W5931" s="7" t="s">
        <v>133</v>
      </c>
      <c r="X5931" s="5" t="s">
        <v>153</v>
      </c>
      <c r="Y5931" s="5" t="s">
        <v>152</v>
      </c>
      <c r="Z5931" s="5" t="s">
        <v>20</v>
      </c>
      <c r="AB5931" s="5" t="s">
        <v>105</v>
      </c>
      <c r="AC5931" s="5" t="s">
        <v>506</v>
      </c>
      <c r="AI5931" s="5" t="s">
        <v>225</v>
      </c>
      <c r="AJ5931" s="8" t="s">
        <v>777</v>
      </c>
      <c r="AK5931" s="8" t="s">
        <v>114</v>
      </c>
    </row>
    <row r="5932" spans="1:37" hidden="1" x14ac:dyDescent="0.2">
      <c r="A5932" s="4">
        <v>3419</v>
      </c>
      <c r="B5932" s="4">
        <v>502</v>
      </c>
      <c r="C5932" s="5" t="s">
        <v>1773</v>
      </c>
      <c r="D5932" s="5" t="s">
        <v>1774</v>
      </c>
      <c r="E5932" s="4">
        <v>2013</v>
      </c>
      <c r="F5932" s="5" t="s">
        <v>213</v>
      </c>
      <c r="G5932" s="6">
        <v>0.31912990000000002</v>
      </c>
      <c r="N5932" s="5" t="s">
        <v>1531</v>
      </c>
      <c r="O5932" s="5" t="s">
        <v>1775</v>
      </c>
      <c r="P5932" s="5" t="s">
        <v>652</v>
      </c>
      <c r="Q5932" s="5" t="s">
        <v>1329</v>
      </c>
      <c r="S5932" s="5" t="s">
        <v>1797</v>
      </c>
      <c r="U5932" s="5" t="s">
        <v>1776</v>
      </c>
      <c r="V5932" s="7">
        <v>220</v>
      </c>
      <c r="W5932" s="7" t="s">
        <v>133</v>
      </c>
      <c r="X5932" s="5" t="s">
        <v>153</v>
      </c>
      <c r="Y5932" s="5" t="s">
        <v>152</v>
      </c>
      <c r="Z5932" s="5" t="s">
        <v>20</v>
      </c>
      <c r="AB5932" s="5" t="s">
        <v>105</v>
      </c>
      <c r="AC5932" s="5" t="s">
        <v>506</v>
      </c>
      <c r="AI5932" s="5" t="s">
        <v>225</v>
      </c>
      <c r="AJ5932" s="8" t="s">
        <v>777</v>
      </c>
      <c r="AK5932" s="8" t="s">
        <v>114</v>
      </c>
    </row>
  </sheetData>
  <autoFilter ref="A1:AL5932" xr:uid="{114362A2-CF4A-BE4B-B169-E2A5733A540F}">
    <filterColumn colId="5">
      <filters>
        <filter val="annual mortality rate"/>
      </filters>
    </filterColumn>
  </autoFilter>
  <pageMargins left="0.7" right="0.7" top="0.75" bottom="0.75" header="0.3" footer="0.3"/>
  <pageSetup paperSize="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1B8FF-5959-B846-8B3F-91489A2C958D}">
  <dimension ref="A1:XFC153"/>
  <sheetViews>
    <sheetView topLeftCell="B64" workbookViewId="0">
      <selection activeCell="B138" sqref="B138"/>
    </sheetView>
  </sheetViews>
  <sheetFormatPr baseColWidth="10" defaultRowHeight="16" x14ac:dyDescent="0.2"/>
  <cols>
    <col min="2" max="2" width="58" customWidth="1"/>
    <col min="3" max="3" width="140.5" bestFit="1" customWidth="1"/>
  </cols>
  <sheetData>
    <row r="1" spans="1:4" x14ac:dyDescent="0.2">
      <c r="A1" s="2" t="s">
        <v>1798</v>
      </c>
    </row>
    <row r="2" spans="1:4" x14ac:dyDescent="0.2">
      <c r="A2" s="1" t="s">
        <v>1922</v>
      </c>
      <c r="B2" t="s">
        <v>1924</v>
      </c>
    </row>
    <row r="3" spans="1:4" x14ac:dyDescent="0.2">
      <c r="A3" s="1"/>
      <c r="B3" t="s">
        <v>1923</v>
      </c>
    </row>
    <row r="4" spans="1:4" x14ac:dyDescent="0.2">
      <c r="A4" s="1"/>
      <c r="B4" s="20" t="s">
        <v>1925</v>
      </c>
    </row>
    <row r="6" spans="1:4" x14ac:dyDescent="0.2">
      <c r="A6" s="2" t="s">
        <v>1880</v>
      </c>
      <c r="D6" s="11"/>
    </row>
    <row r="7" spans="1:4" x14ac:dyDescent="0.2">
      <c r="B7" s="4" t="s">
        <v>0</v>
      </c>
      <c r="C7" t="s">
        <v>1884</v>
      </c>
      <c r="D7" s="5"/>
    </row>
    <row r="8" spans="1:4" x14ac:dyDescent="0.2">
      <c r="B8" s="4" t="s">
        <v>1</v>
      </c>
      <c r="C8" t="s">
        <v>1881</v>
      </c>
    </row>
    <row r="9" spans="1:4" x14ac:dyDescent="0.2">
      <c r="B9" s="5" t="s">
        <v>12</v>
      </c>
      <c r="C9" t="s">
        <v>1882</v>
      </c>
    </row>
    <row r="10" spans="1:4" x14ac:dyDescent="0.2">
      <c r="B10" s="5" t="s">
        <v>13</v>
      </c>
      <c r="C10" t="s">
        <v>1883</v>
      </c>
    </row>
    <row r="11" spans="1:4" x14ac:dyDescent="0.2">
      <c r="B11" s="4" t="s">
        <v>11</v>
      </c>
      <c r="C11" t="s">
        <v>1885</v>
      </c>
    </row>
    <row r="12" spans="1:4" x14ac:dyDescent="0.2">
      <c r="B12" s="5" t="s">
        <v>2</v>
      </c>
      <c r="C12" t="s">
        <v>1886</v>
      </c>
    </row>
    <row r="13" spans="1:4" x14ac:dyDescent="0.2">
      <c r="B13" s="6" t="s">
        <v>3</v>
      </c>
      <c r="C13" t="s">
        <v>1891</v>
      </c>
    </row>
    <row r="14" spans="1:4" x14ac:dyDescent="0.2">
      <c r="B14" s="7" t="s">
        <v>90</v>
      </c>
      <c r="C14" t="s">
        <v>1887</v>
      </c>
    </row>
    <row r="15" spans="1:4" x14ac:dyDescent="0.2">
      <c r="B15" s="6" t="s">
        <v>15</v>
      </c>
      <c r="C15" t="s">
        <v>1890</v>
      </c>
    </row>
    <row r="16" spans="1:4" x14ac:dyDescent="0.2">
      <c r="B16" s="5" t="s">
        <v>16</v>
      </c>
      <c r="C16" t="s">
        <v>1889</v>
      </c>
    </row>
    <row r="17" spans="2:3" x14ac:dyDescent="0.2">
      <c r="B17" s="5" t="s">
        <v>79</v>
      </c>
      <c r="C17" t="s">
        <v>1888</v>
      </c>
    </row>
    <row r="18" spans="2:3" x14ac:dyDescent="0.2">
      <c r="B18" s="5" t="s">
        <v>4</v>
      </c>
      <c r="C18" t="s">
        <v>1892</v>
      </c>
    </row>
    <row r="19" spans="2:3" x14ac:dyDescent="0.2">
      <c r="B19" s="5" t="s">
        <v>5</v>
      </c>
      <c r="C19" t="s">
        <v>1893</v>
      </c>
    </row>
    <row r="20" spans="2:3" x14ac:dyDescent="0.2">
      <c r="B20" s="4" t="s">
        <v>18</v>
      </c>
      <c r="C20" t="s">
        <v>1894</v>
      </c>
    </row>
    <row r="21" spans="2:3" x14ac:dyDescent="0.2">
      <c r="B21" s="5" t="s">
        <v>540</v>
      </c>
      <c r="C21" t="s">
        <v>1895</v>
      </c>
    </row>
    <row r="22" spans="2:3" x14ac:dyDescent="0.2">
      <c r="B22" s="5" t="s">
        <v>128</v>
      </c>
      <c r="C22" t="s">
        <v>1896</v>
      </c>
    </row>
    <row r="23" spans="2:3" x14ac:dyDescent="0.2">
      <c r="B23" s="5" t="s">
        <v>299</v>
      </c>
      <c r="C23" t="s">
        <v>1897</v>
      </c>
    </row>
    <row r="24" spans="2:3" x14ac:dyDescent="0.2">
      <c r="B24" s="7" t="s">
        <v>181</v>
      </c>
      <c r="C24" t="s">
        <v>1898</v>
      </c>
    </row>
    <row r="25" spans="2:3" x14ac:dyDescent="0.2">
      <c r="B25" s="5" t="s">
        <v>7</v>
      </c>
      <c r="C25" t="s">
        <v>1899</v>
      </c>
    </row>
    <row r="26" spans="2:3" x14ac:dyDescent="0.2">
      <c r="B26" s="5" t="s">
        <v>91</v>
      </c>
      <c r="C26" t="s">
        <v>1900</v>
      </c>
    </row>
    <row r="27" spans="2:3" x14ac:dyDescent="0.2">
      <c r="B27" s="5" t="s">
        <v>36</v>
      </c>
      <c r="C27" t="s">
        <v>1901</v>
      </c>
    </row>
    <row r="28" spans="2:3" x14ac:dyDescent="0.2">
      <c r="B28" s="7" t="s">
        <v>131</v>
      </c>
      <c r="C28" t="s">
        <v>1902</v>
      </c>
    </row>
    <row r="29" spans="2:3" x14ac:dyDescent="0.2">
      <c r="B29" s="7" t="s">
        <v>132</v>
      </c>
      <c r="C29" t="s">
        <v>1903</v>
      </c>
    </row>
    <row r="30" spans="2:3" x14ac:dyDescent="0.2">
      <c r="B30" s="5" t="s">
        <v>9</v>
      </c>
      <c r="C30" t="s">
        <v>1904</v>
      </c>
    </row>
    <row r="31" spans="2:3" x14ac:dyDescent="0.2">
      <c r="B31" s="5" t="s">
        <v>8</v>
      </c>
      <c r="C31" t="s">
        <v>1905</v>
      </c>
    </row>
    <row r="32" spans="2:3" x14ac:dyDescent="0.2">
      <c r="B32" s="5" t="s">
        <v>17</v>
      </c>
      <c r="C32" t="s">
        <v>1906</v>
      </c>
    </row>
    <row r="33" spans="1:3" x14ac:dyDescent="0.2">
      <c r="B33" s="5" t="s">
        <v>1907</v>
      </c>
      <c r="C33" t="s">
        <v>1908</v>
      </c>
    </row>
    <row r="34" spans="1:3" x14ac:dyDescent="0.2">
      <c r="B34" s="5" t="s">
        <v>14</v>
      </c>
      <c r="C34" t="s">
        <v>1909</v>
      </c>
    </row>
    <row r="35" spans="1:3" x14ac:dyDescent="0.2">
      <c r="B35" s="5" t="s">
        <v>6</v>
      </c>
      <c r="C35" t="s">
        <v>1910</v>
      </c>
    </row>
    <row r="36" spans="1:3" x14ac:dyDescent="0.2">
      <c r="B36" s="5" t="s">
        <v>356</v>
      </c>
      <c r="C36" t="s">
        <v>1911</v>
      </c>
    </row>
    <row r="37" spans="1:3" x14ac:dyDescent="0.2">
      <c r="B37" s="5" t="s">
        <v>40</v>
      </c>
      <c r="C37" t="s">
        <v>1912</v>
      </c>
    </row>
    <row r="38" spans="1:3" x14ac:dyDescent="0.2">
      <c r="B38" s="5" t="s">
        <v>108</v>
      </c>
      <c r="C38" t="s">
        <v>1913</v>
      </c>
    </row>
    <row r="39" spans="1:3" x14ac:dyDescent="0.2">
      <c r="B39" s="5" t="s">
        <v>310</v>
      </c>
      <c r="C39" t="s">
        <v>1914</v>
      </c>
    </row>
    <row r="40" spans="1:3" x14ac:dyDescent="0.2">
      <c r="B40" s="5" t="s">
        <v>103</v>
      </c>
      <c r="C40" t="s">
        <v>1915</v>
      </c>
    </row>
    <row r="41" spans="1:3" x14ac:dyDescent="0.2">
      <c r="B41" s="5" t="s">
        <v>10</v>
      </c>
      <c r="C41" t="s">
        <v>1916</v>
      </c>
    </row>
    <row r="42" spans="1:3" x14ac:dyDescent="0.2">
      <c r="B42" s="5" t="s">
        <v>19</v>
      </c>
      <c r="C42" t="s">
        <v>1917</v>
      </c>
    </row>
    <row r="43" spans="1:3" x14ac:dyDescent="0.2">
      <c r="B43" s="5" t="s">
        <v>263</v>
      </c>
      <c r="C43" t="s">
        <v>1918</v>
      </c>
    </row>
    <row r="44" spans="1:3" x14ac:dyDescent="0.2">
      <c r="B44" s="5" t="s">
        <v>34</v>
      </c>
      <c r="C44" t="s">
        <v>1919</v>
      </c>
    </row>
    <row r="45" spans="1:3" x14ac:dyDescent="0.2">
      <c r="B45" s="5"/>
    </row>
    <row r="46" spans="1:3" x14ac:dyDescent="0.2">
      <c r="B46" s="5"/>
    </row>
    <row r="47" spans="1:3" x14ac:dyDescent="0.2">
      <c r="A47" s="2" t="s">
        <v>1920</v>
      </c>
      <c r="B47" s="8"/>
    </row>
    <row r="48" spans="1:3" x14ac:dyDescent="0.2">
      <c r="B48" s="1" t="s">
        <v>1921</v>
      </c>
      <c r="C48" t="s">
        <v>1629</v>
      </c>
    </row>
    <row r="50" spans="1:12" x14ac:dyDescent="0.2">
      <c r="A50" s="2" t="s">
        <v>1799</v>
      </c>
    </row>
    <row r="51" spans="1:12" x14ac:dyDescent="0.2">
      <c r="B51" s="2" t="s">
        <v>1800</v>
      </c>
    </row>
    <row r="52" spans="1:12" x14ac:dyDescent="0.2">
      <c r="B52" t="s">
        <v>709</v>
      </c>
      <c r="C52" t="s">
        <v>1812</v>
      </c>
      <c r="L52" s="5"/>
    </row>
    <row r="53" spans="1:12" x14ac:dyDescent="0.2">
      <c r="B53" s="5" t="s">
        <v>1078</v>
      </c>
      <c r="C53" t="s">
        <v>1813</v>
      </c>
      <c r="L53" s="5"/>
    </row>
    <row r="54" spans="1:12" x14ac:dyDescent="0.2">
      <c r="B54" s="5" t="s">
        <v>1079</v>
      </c>
      <c r="C54" t="s">
        <v>1814</v>
      </c>
      <c r="L54" s="5"/>
    </row>
    <row r="55" spans="1:12" x14ac:dyDescent="0.2">
      <c r="B55" s="5" t="s">
        <v>1648</v>
      </c>
      <c r="C55" t="s">
        <v>1804</v>
      </c>
      <c r="L55" s="5"/>
    </row>
    <row r="56" spans="1:12" x14ac:dyDescent="0.2">
      <c r="B56" t="s">
        <v>1631</v>
      </c>
      <c r="C56" t="s">
        <v>1809</v>
      </c>
      <c r="D56" s="5"/>
      <c r="L56" s="5"/>
    </row>
    <row r="57" spans="1:12" x14ac:dyDescent="0.2">
      <c r="B57" t="s">
        <v>1806</v>
      </c>
      <c r="C57" t="s">
        <v>1810</v>
      </c>
      <c r="D57" s="5"/>
      <c r="L57" s="5"/>
    </row>
    <row r="58" spans="1:12" x14ac:dyDescent="0.2">
      <c r="B58" t="s">
        <v>1807</v>
      </c>
      <c r="C58" t="s">
        <v>1808</v>
      </c>
      <c r="D58" s="5"/>
      <c r="L58" s="5"/>
    </row>
    <row r="59" spans="1:12" x14ac:dyDescent="0.2">
      <c r="B59" t="s">
        <v>1632</v>
      </c>
      <c r="C59" t="s">
        <v>1811</v>
      </c>
      <c r="D59" s="5"/>
      <c r="L59" s="5"/>
    </row>
    <row r="60" spans="1:12" x14ac:dyDescent="0.2">
      <c r="B60" s="11" t="s">
        <v>1941</v>
      </c>
      <c r="C60" t="s">
        <v>1946</v>
      </c>
    </row>
    <row r="61" spans="1:12" x14ac:dyDescent="0.2">
      <c r="B61" t="s">
        <v>752</v>
      </c>
      <c r="C61" t="s">
        <v>1815</v>
      </c>
      <c r="D61" s="5"/>
      <c r="L61" s="5"/>
    </row>
    <row r="62" spans="1:12" x14ac:dyDescent="0.2">
      <c r="B62" s="5" t="s">
        <v>1433</v>
      </c>
      <c r="C62" t="s">
        <v>1816</v>
      </c>
      <c r="L62" s="5"/>
    </row>
    <row r="63" spans="1:12" x14ac:dyDescent="0.2">
      <c r="B63" s="5" t="s">
        <v>1435</v>
      </c>
      <c r="C63" t="s">
        <v>1817</v>
      </c>
    </row>
    <row r="64" spans="1:12" x14ac:dyDescent="0.2">
      <c r="B64" s="5" t="s">
        <v>166</v>
      </c>
      <c r="C64" t="s">
        <v>1803</v>
      </c>
    </row>
    <row r="65" spans="2:16383" x14ac:dyDescent="0.2">
      <c r="B65" s="5" t="s">
        <v>1630</v>
      </c>
      <c r="C65" t="s">
        <v>1818</v>
      </c>
      <c r="D65" s="5"/>
    </row>
    <row r="66" spans="2:16383" x14ac:dyDescent="0.2">
      <c r="B66" s="5" t="s">
        <v>1727</v>
      </c>
      <c r="C66" s="5" t="s">
        <v>1726</v>
      </c>
      <c r="F66" s="5"/>
      <c r="G66" s="5"/>
      <c r="H66" s="5"/>
      <c r="I66" s="5"/>
      <c r="J66" s="5"/>
      <c r="K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c r="BGM66" s="5"/>
      <c r="BGN66" s="5"/>
      <c r="BGO66" s="5"/>
      <c r="BGP66" s="5"/>
      <c r="BGQ66" s="5"/>
      <c r="BGR66" s="5"/>
      <c r="BGS66" s="5"/>
      <c r="BGT66" s="5"/>
      <c r="BGU66" s="5"/>
      <c r="BGV66" s="5"/>
      <c r="BGW66" s="5"/>
      <c r="BGX66" s="5"/>
      <c r="BGY66" s="5"/>
      <c r="BGZ66" s="5"/>
      <c r="BHA66" s="5"/>
      <c r="BHB66" s="5"/>
      <c r="BHC66" s="5"/>
      <c r="BHD66" s="5"/>
      <c r="BHE66" s="5"/>
      <c r="BHF66" s="5"/>
      <c r="BHG66" s="5"/>
      <c r="BHH66" s="5"/>
      <c r="BHI66" s="5"/>
      <c r="BHJ66" s="5"/>
      <c r="BHK66" s="5"/>
      <c r="BHL66" s="5"/>
      <c r="BHM66" s="5"/>
      <c r="BHN66" s="5"/>
      <c r="BHO66" s="5"/>
      <c r="BHP66" s="5"/>
      <c r="BHQ66" s="5"/>
      <c r="BHR66" s="5"/>
      <c r="BHS66" s="5"/>
      <c r="BHT66" s="5"/>
      <c r="BHU66" s="5"/>
      <c r="BHV66" s="5"/>
      <c r="BHW66" s="5"/>
      <c r="BHX66" s="5"/>
      <c r="BHY66" s="5"/>
      <c r="BHZ66" s="5"/>
      <c r="BIA66" s="5"/>
      <c r="BIB66" s="5"/>
      <c r="BIC66" s="5"/>
      <c r="BID66" s="5"/>
      <c r="BIE66" s="5"/>
      <c r="BIF66" s="5"/>
      <c r="BIG66" s="5"/>
      <c r="BIH66" s="5"/>
      <c r="BII66" s="5"/>
      <c r="BIJ66" s="5"/>
      <c r="BIK66" s="5"/>
      <c r="BIL66" s="5"/>
      <c r="BIM66" s="5"/>
      <c r="BIN66" s="5"/>
      <c r="BIO66" s="5"/>
      <c r="BIP66" s="5"/>
      <c r="BIQ66" s="5"/>
      <c r="BIR66" s="5"/>
      <c r="BIS66" s="5"/>
      <c r="BIT66" s="5"/>
      <c r="BIU66" s="5"/>
      <c r="BIV66" s="5"/>
      <c r="BIW66" s="5"/>
      <c r="BIX66" s="5"/>
      <c r="BIY66" s="5"/>
      <c r="BIZ66" s="5"/>
      <c r="BJA66" s="5"/>
      <c r="BJB66" s="5"/>
      <c r="BJC66" s="5"/>
      <c r="BJD66" s="5"/>
      <c r="BJE66" s="5"/>
      <c r="BJF66" s="5"/>
      <c r="BJG66" s="5"/>
      <c r="BJH66" s="5"/>
      <c r="BJI66" s="5"/>
      <c r="BJJ66" s="5"/>
      <c r="BJK66" s="5"/>
      <c r="BJL66" s="5"/>
      <c r="BJM66" s="5"/>
      <c r="BJN66" s="5"/>
      <c r="BJO66" s="5"/>
      <c r="BJP66" s="5"/>
      <c r="BJQ66" s="5"/>
      <c r="BJR66" s="5"/>
      <c r="BJS66" s="5"/>
      <c r="BJT66" s="5"/>
      <c r="BJU66" s="5"/>
      <c r="BJV66" s="5"/>
      <c r="BJW66" s="5"/>
      <c r="BJX66" s="5"/>
      <c r="BJY66" s="5"/>
      <c r="BJZ66" s="5"/>
      <c r="BKA66" s="5"/>
      <c r="BKB66" s="5"/>
      <c r="BKC66" s="5"/>
      <c r="BKD66" s="5"/>
      <c r="BKE66" s="5"/>
      <c r="BKF66" s="5"/>
      <c r="BKG66" s="5"/>
      <c r="BKH66" s="5"/>
      <c r="BKI66" s="5"/>
      <c r="BKJ66" s="5"/>
      <c r="BKK66" s="5"/>
      <c r="BKL66" s="5"/>
      <c r="BKM66" s="5"/>
      <c r="BKN66" s="5"/>
      <c r="BKO66" s="5"/>
      <c r="BKP66" s="5"/>
      <c r="BKQ66" s="5"/>
      <c r="BKR66" s="5"/>
      <c r="BKS66" s="5"/>
      <c r="BKT66" s="5"/>
      <c r="BKU66" s="5"/>
      <c r="BKV66" s="5"/>
      <c r="BKW66" s="5"/>
      <c r="BKX66" s="5"/>
      <c r="BKY66" s="5"/>
      <c r="BKZ66" s="5"/>
      <c r="BLA66" s="5"/>
      <c r="BLB66" s="5"/>
      <c r="BLC66" s="5"/>
      <c r="BLD66" s="5"/>
      <c r="BLE66" s="5"/>
      <c r="BLF66" s="5"/>
      <c r="BLG66" s="5"/>
      <c r="BLH66" s="5"/>
      <c r="BLI66" s="5"/>
      <c r="BLJ66" s="5"/>
      <c r="BLK66" s="5"/>
      <c r="BLL66" s="5"/>
      <c r="BLM66" s="5"/>
      <c r="BLN66" s="5"/>
      <c r="BLO66" s="5"/>
      <c r="BLP66" s="5"/>
      <c r="BLQ66" s="5"/>
      <c r="BLR66" s="5"/>
      <c r="BLS66" s="5"/>
      <c r="BLT66" s="5"/>
      <c r="BLU66" s="5"/>
      <c r="BLV66" s="5"/>
      <c r="BLW66" s="5"/>
      <c r="BLX66" s="5"/>
      <c r="BLY66" s="5"/>
      <c r="BLZ66" s="5"/>
      <c r="BMA66" s="5"/>
      <c r="BMB66" s="5"/>
      <c r="BMC66" s="5"/>
      <c r="BMD66" s="5"/>
      <c r="BME66" s="5"/>
      <c r="BMF66" s="5"/>
      <c r="BMG66" s="5"/>
      <c r="BMH66" s="5"/>
      <c r="BMI66" s="5"/>
      <c r="BMJ66" s="5"/>
      <c r="BMK66" s="5"/>
      <c r="BML66" s="5"/>
      <c r="BMM66" s="5"/>
      <c r="BMN66" s="5"/>
      <c r="BMO66" s="5"/>
      <c r="BMP66" s="5"/>
      <c r="BMQ66" s="5"/>
      <c r="BMR66" s="5"/>
      <c r="BMS66" s="5"/>
      <c r="BMT66" s="5"/>
      <c r="BMU66" s="5"/>
      <c r="BMV66" s="5"/>
      <c r="BMW66" s="5"/>
      <c r="BMX66" s="5"/>
      <c r="BMY66" s="5"/>
      <c r="BMZ66" s="5"/>
      <c r="BNA66" s="5"/>
      <c r="BNB66" s="5"/>
      <c r="BNC66" s="5"/>
      <c r="BND66" s="5"/>
      <c r="BNE66" s="5"/>
      <c r="BNF66" s="5"/>
      <c r="BNG66" s="5"/>
      <c r="BNH66" s="5"/>
      <c r="BNI66" s="5"/>
      <c r="BNJ66" s="5"/>
      <c r="BNK66" s="5"/>
      <c r="BNL66" s="5"/>
      <c r="BNM66" s="5"/>
      <c r="BNN66" s="5"/>
      <c r="BNO66" s="5"/>
      <c r="BNP66" s="5"/>
      <c r="BNQ66" s="5"/>
      <c r="BNR66" s="5"/>
      <c r="BNS66" s="5"/>
      <c r="BNT66" s="5"/>
      <c r="BNU66" s="5"/>
      <c r="BNV66" s="5"/>
      <c r="BNW66" s="5"/>
      <c r="BNX66" s="5"/>
      <c r="BNY66" s="5"/>
      <c r="BNZ66" s="5"/>
      <c r="BOA66" s="5"/>
      <c r="BOB66" s="5"/>
      <c r="BOC66" s="5"/>
      <c r="BOD66" s="5"/>
      <c r="BOE66" s="5"/>
      <c r="BOF66" s="5"/>
      <c r="BOG66" s="5"/>
      <c r="BOH66" s="5"/>
      <c r="BOI66" s="5"/>
      <c r="BOJ66" s="5"/>
      <c r="BOK66" s="5"/>
      <c r="BOL66" s="5"/>
      <c r="BOM66" s="5"/>
      <c r="BON66" s="5"/>
      <c r="BOO66" s="5"/>
      <c r="BOP66" s="5"/>
      <c r="BOQ66" s="5"/>
      <c r="BOR66" s="5"/>
      <c r="BOS66" s="5"/>
      <c r="BOT66" s="5"/>
      <c r="BOU66" s="5"/>
      <c r="BOV66" s="5"/>
      <c r="BOW66" s="5"/>
      <c r="BOX66" s="5"/>
      <c r="BOY66" s="5"/>
      <c r="BOZ66" s="5"/>
      <c r="BPA66" s="5"/>
      <c r="BPB66" s="5"/>
      <c r="BPC66" s="5"/>
      <c r="BPD66" s="5"/>
      <c r="BPE66" s="5"/>
      <c r="BPF66" s="5"/>
      <c r="BPG66" s="5"/>
      <c r="BPH66" s="5"/>
      <c r="BPI66" s="5"/>
      <c r="BPJ66" s="5"/>
      <c r="BPK66" s="5"/>
      <c r="BPL66" s="5"/>
      <c r="BPM66" s="5"/>
      <c r="BPN66" s="5"/>
      <c r="BPO66" s="5"/>
      <c r="BPP66" s="5"/>
      <c r="BPQ66" s="5"/>
      <c r="BPR66" s="5"/>
      <c r="BPS66" s="5"/>
      <c r="BPT66" s="5"/>
      <c r="BPU66" s="5"/>
      <c r="BPV66" s="5"/>
      <c r="BPW66" s="5"/>
      <c r="BPX66" s="5"/>
      <c r="BPY66" s="5"/>
      <c r="BPZ66" s="5"/>
      <c r="BQA66" s="5"/>
      <c r="BQB66" s="5"/>
      <c r="BQC66" s="5"/>
      <c r="BQD66" s="5"/>
      <c r="BQE66" s="5"/>
      <c r="BQF66" s="5"/>
      <c r="BQG66" s="5"/>
      <c r="BQH66" s="5"/>
      <c r="BQI66" s="5"/>
      <c r="BQJ66" s="5"/>
      <c r="BQK66" s="5"/>
      <c r="BQL66" s="5"/>
      <c r="BQM66" s="5"/>
      <c r="BQN66" s="5"/>
      <c r="BQO66" s="5"/>
      <c r="BQP66" s="5"/>
      <c r="BQQ66" s="5"/>
      <c r="BQR66" s="5"/>
      <c r="BQS66" s="5"/>
      <c r="BQT66" s="5"/>
      <c r="BQU66" s="5"/>
      <c r="BQV66" s="5"/>
      <c r="BQW66" s="5"/>
      <c r="BQX66" s="5"/>
      <c r="BQY66" s="5"/>
      <c r="BQZ66" s="5"/>
      <c r="BRA66" s="5"/>
      <c r="BRB66" s="5"/>
      <c r="BRC66" s="5"/>
      <c r="BRD66" s="5"/>
      <c r="BRE66" s="5"/>
      <c r="BRF66" s="5"/>
      <c r="BRG66" s="5"/>
      <c r="BRH66" s="5"/>
      <c r="BRI66" s="5"/>
      <c r="BRJ66" s="5"/>
      <c r="BRK66" s="5"/>
      <c r="BRL66" s="5"/>
      <c r="BRM66" s="5"/>
      <c r="BRN66" s="5"/>
      <c r="BRO66" s="5"/>
      <c r="BRP66" s="5"/>
      <c r="BRQ66" s="5"/>
      <c r="BRR66" s="5"/>
      <c r="BRS66" s="5"/>
      <c r="BRT66" s="5"/>
      <c r="BRU66" s="5"/>
      <c r="BRV66" s="5"/>
      <c r="BRW66" s="5"/>
      <c r="BRX66" s="5"/>
      <c r="BRY66" s="5"/>
      <c r="BRZ66" s="5"/>
      <c r="BSA66" s="5"/>
      <c r="BSB66" s="5"/>
      <c r="BSC66" s="5"/>
      <c r="BSD66" s="5"/>
      <c r="BSE66" s="5"/>
      <c r="BSF66" s="5"/>
      <c r="BSG66" s="5"/>
      <c r="BSH66" s="5"/>
      <c r="BSI66" s="5"/>
      <c r="BSJ66" s="5"/>
      <c r="BSK66" s="5"/>
      <c r="BSL66" s="5"/>
      <c r="BSM66" s="5"/>
      <c r="BSN66" s="5"/>
      <c r="BSO66" s="5"/>
      <c r="BSP66" s="5"/>
      <c r="BSQ66" s="5"/>
      <c r="BSR66" s="5"/>
      <c r="BSS66" s="5"/>
      <c r="BST66" s="5"/>
      <c r="BSU66" s="5"/>
      <c r="BSV66" s="5"/>
      <c r="BSW66" s="5"/>
      <c r="BSX66" s="5"/>
      <c r="BSY66" s="5"/>
      <c r="BSZ66" s="5"/>
      <c r="BTA66" s="5"/>
      <c r="BTB66" s="5"/>
      <c r="BTC66" s="5"/>
      <c r="BTD66" s="5"/>
      <c r="BTE66" s="5"/>
      <c r="BTF66" s="5"/>
      <c r="BTG66" s="5"/>
      <c r="BTH66" s="5"/>
      <c r="BTI66" s="5"/>
      <c r="BTJ66" s="5"/>
      <c r="BTK66" s="5"/>
      <c r="BTL66" s="5"/>
      <c r="BTM66" s="5"/>
      <c r="BTN66" s="5"/>
      <c r="BTO66" s="5"/>
      <c r="BTP66" s="5"/>
      <c r="BTQ66" s="5"/>
      <c r="BTR66" s="5"/>
      <c r="BTS66" s="5"/>
      <c r="BTT66" s="5"/>
      <c r="BTU66" s="5"/>
      <c r="BTV66" s="5"/>
      <c r="BTW66" s="5"/>
      <c r="BTX66" s="5"/>
      <c r="BTY66" s="5"/>
      <c r="BTZ66" s="5"/>
      <c r="BUA66" s="5"/>
      <c r="BUB66" s="5"/>
      <c r="BUC66" s="5"/>
      <c r="BUD66" s="5"/>
      <c r="BUE66" s="5"/>
      <c r="BUF66" s="5"/>
      <c r="BUG66" s="5"/>
      <c r="BUH66" s="5"/>
      <c r="BUI66" s="5"/>
      <c r="BUJ66" s="5"/>
      <c r="BUK66" s="5"/>
      <c r="BUL66" s="5"/>
      <c r="BUM66" s="5"/>
      <c r="BUN66" s="5"/>
      <c r="BUO66" s="5"/>
      <c r="BUP66" s="5"/>
      <c r="BUQ66" s="5"/>
      <c r="BUR66" s="5"/>
      <c r="BUS66" s="5"/>
      <c r="BUT66" s="5"/>
      <c r="BUU66" s="5"/>
      <c r="BUV66" s="5"/>
      <c r="BUW66" s="5"/>
      <c r="BUX66" s="5"/>
      <c r="BUY66" s="5"/>
      <c r="BUZ66" s="5"/>
      <c r="BVA66" s="5"/>
      <c r="BVB66" s="5"/>
      <c r="BVC66" s="5"/>
      <c r="BVD66" s="5"/>
      <c r="BVE66" s="5"/>
      <c r="BVF66" s="5"/>
      <c r="BVG66" s="5"/>
      <c r="BVH66" s="5"/>
      <c r="BVI66" s="5"/>
      <c r="BVJ66" s="5"/>
      <c r="BVK66" s="5"/>
      <c r="BVL66" s="5"/>
      <c r="BVM66" s="5"/>
      <c r="BVN66" s="5"/>
      <c r="BVO66" s="5"/>
      <c r="BVP66" s="5"/>
      <c r="BVQ66" s="5"/>
      <c r="BVR66" s="5"/>
      <c r="BVS66" s="5"/>
      <c r="BVT66" s="5"/>
      <c r="BVU66" s="5"/>
      <c r="BVV66" s="5"/>
      <c r="BVW66" s="5"/>
      <c r="BVX66" s="5"/>
      <c r="BVY66" s="5"/>
      <c r="BVZ66" s="5"/>
      <c r="BWA66" s="5"/>
      <c r="BWB66" s="5"/>
      <c r="BWC66" s="5"/>
      <c r="BWD66" s="5"/>
      <c r="BWE66" s="5"/>
      <c r="BWF66" s="5"/>
      <c r="BWG66" s="5"/>
      <c r="BWH66" s="5"/>
      <c r="BWI66" s="5"/>
      <c r="BWJ66" s="5"/>
      <c r="BWK66" s="5"/>
      <c r="BWL66" s="5"/>
      <c r="BWM66" s="5"/>
      <c r="BWN66" s="5"/>
      <c r="BWO66" s="5"/>
      <c r="BWP66" s="5"/>
      <c r="BWQ66" s="5"/>
      <c r="BWR66" s="5"/>
      <c r="BWS66" s="5"/>
      <c r="BWT66" s="5"/>
      <c r="BWU66" s="5"/>
      <c r="BWV66" s="5"/>
      <c r="BWW66" s="5"/>
      <c r="BWX66" s="5"/>
      <c r="BWY66" s="5"/>
      <c r="BWZ66" s="5"/>
      <c r="BXA66" s="5"/>
      <c r="BXB66" s="5"/>
      <c r="BXC66" s="5"/>
      <c r="BXD66" s="5"/>
      <c r="BXE66" s="5"/>
      <c r="BXF66" s="5"/>
      <c r="BXG66" s="5"/>
      <c r="BXH66" s="5"/>
      <c r="BXI66" s="5"/>
      <c r="BXJ66" s="5"/>
      <c r="BXK66" s="5"/>
      <c r="BXL66" s="5"/>
      <c r="BXM66" s="5"/>
      <c r="BXN66" s="5"/>
      <c r="BXO66" s="5"/>
      <c r="BXP66" s="5"/>
      <c r="BXQ66" s="5"/>
      <c r="BXR66" s="5"/>
      <c r="BXS66" s="5"/>
      <c r="BXT66" s="5"/>
      <c r="BXU66" s="5"/>
      <c r="BXV66" s="5"/>
      <c r="BXW66" s="5"/>
      <c r="BXX66" s="5"/>
      <c r="BXY66" s="5"/>
      <c r="BXZ66" s="5"/>
      <c r="BYA66" s="5"/>
      <c r="BYB66" s="5"/>
      <c r="BYC66" s="5"/>
      <c r="BYD66" s="5"/>
      <c r="BYE66" s="5"/>
      <c r="BYF66" s="5"/>
      <c r="BYG66" s="5"/>
      <c r="BYH66" s="5"/>
      <c r="BYI66" s="5"/>
      <c r="BYJ66" s="5"/>
      <c r="BYK66" s="5"/>
      <c r="BYL66" s="5"/>
      <c r="BYM66" s="5"/>
      <c r="BYN66" s="5"/>
      <c r="BYO66" s="5"/>
      <c r="BYP66" s="5"/>
      <c r="BYQ66" s="5"/>
      <c r="BYR66" s="5"/>
      <c r="BYS66" s="5"/>
      <c r="BYT66" s="5"/>
      <c r="BYU66" s="5"/>
      <c r="BYV66" s="5"/>
      <c r="BYW66" s="5"/>
      <c r="BYX66" s="5"/>
      <c r="BYY66" s="5"/>
      <c r="BYZ66" s="5"/>
      <c r="BZA66" s="5"/>
      <c r="BZB66" s="5"/>
      <c r="BZC66" s="5"/>
      <c r="BZD66" s="5"/>
      <c r="BZE66" s="5"/>
      <c r="BZF66" s="5"/>
      <c r="BZG66" s="5"/>
      <c r="BZH66" s="5"/>
      <c r="BZI66" s="5"/>
      <c r="BZJ66" s="5"/>
      <c r="BZK66" s="5"/>
      <c r="BZL66" s="5"/>
      <c r="BZM66" s="5"/>
      <c r="BZN66" s="5"/>
      <c r="BZO66" s="5"/>
      <c r="BZP66" s="5"/>
      <c r="BZQ66" s="5"/>
      <c r="BZR66" s="5"/>
      <c r="BZS66" s="5"/>
      <c r="BZT66" s="5"/>
      <c r="BZU66" s="5"/>
      <c r="BZV66" s="5"/>
      <c r="BZW66" s="5"/>
      <c r="BZX66" s="5"/>
      <c r="BZY66" s="5"/>
      <c r="BZZ66" s="5"/>
      <c r="CAA66" s="5"/>
      <c r="CAB66" s="5"/>
      <c r="CAC66" s="5"/>
      <c r="CAD66" s="5"/>
      <c r="CAE66" s="5"/>
      <c r="CAF66" s="5"/>
      <c r="CAG66" s="5"/>
      <c r="CAH66" s="5"/>
      <c r="CAI66" s="5"/>
      <c r="CAJ66" s="5"/>
      <c r="CAK66" s="5"/>
      <c r="CAL66" s="5"/>
      <c r="CAM66" s="5"/>
      <c r="CAN66" s="5"/>
      <c r="CAO66" s="5"/>
      <c r="CAP66" s="5"/>
      <c r="CAQ66" s="5"/>
      <c r="CAR66" s="5"/>
      <c r="CAS66" s="5"/>
      <c r="CAT66" s="5"/>
      <c r="CAU66" s="5"/>
      <c r="CAV66" s="5"/>
      <c r="CAW66" s="5"/>
      <c r="CAX66" s="5"/>
      <c r="CAY66" s="5"/>
      <c r="CAZ66" s="5"/>
      <c r="CBA66" s="5"/>
      <c r="CBB66" s="5"/>
      <c r="CBC66" s="5"/>
      <c r="CBD66" s="5"/>
      <c r="CBE66" s="5"/>
      <c r="CBF66" s="5"/>
      <c r="CBG66" s="5"/>
      <c r="CBH66" s="5"/>
      <c r="CBI66" s="5"/>
      <c r="CBJ66" s="5"/>
      <c r="CBK66" s="5"/>
      <c r="CBL66" s="5"/>
      <c r="CBM66" s="5"/>
      <c r="CBN66" s="5"/>
      <c r="CBO66" s="5"/>
      <c r="CBP66" s="5"/>
      <c r="CBQ66" s="5"/>
      <c r="CBR66" s="5"/>
      <c r="CBS66" s="5"/>
      <c r="CBT66" s="5"/>
      <c r="CBU66" s="5"/>
      <c r="CBV66" s="5"/>
      <c r="CBW66" s="5"/>
      <c r="CBX66" s="5"/>
      <c r="CBY66" s="5"/>
      <c r="CBZ66" s="5"/>
      <c r="CCA66" s="5"/>
      <c r="CCB66" s="5"/>
      <c r="CCC66" s="5"/>
      <c r="CCD66" s="5"/>
      <c r="CCE66" s="5"/>
      <c r="CCF66" s="5"/>
      <c r="CCG66" s="5"/>
      <c r="CCH66" s="5"/>
      <c r="CCI66" s="5"/>
      <c r="CCJ66" s="5"/>
      <c r="CCK66" s="5"/>
      <c r="CCL66" s="5"/>
      <c r="CCM66" s="5"/>
      <c r="CCN66" s="5"/>
      <c r="CCO66" s="5"/>
      <c r="CCP66" s="5"/>
      <c r="CCQ66" s="5"/>
      <c r="CCR66" s="5"/>
      <c r="CCS66" s="5"/>
      <c r="CCT66" s="5"/>
      <c r="CCU66" s="5"/>
      <c r="CCV66" s="5"/>
      <c r="CCW66" s="5"/>
      <c r="CCX66" s="5"/>
      <c r="CCY66" s="5"/>
      <c r="CCZ66" s="5"/>
      <c r="CDA66" s="5"/>
      <c r="CDB66" s="5"/>
      <c r="CDC66" s="5"/>
      <c r="CDD66" s="5"/>
      <c r="CDE66" s="5"/>
      <c r="CDF66" s="5"/>
      <c r="CDG66" s="5"/>
      <c r="CDH66" s="5"/>
      <c r="CDI66" s="5"/>
      <c r="CDJ66" s="5"/>
      <c r="CDK66" s="5"/>
      <c r="CDL66" s="5"/>
      <c r="CDM66" s="5"/>
      <c r="CDN66" s="5"/>
      <c r="CDO66" s="5"/>
      <c r="CDP66" s="5"/>
      <c r="CDQ66" s="5"/>
      <c r="CDR66" s="5"/>
      <c r="CDS66" s="5"/>
      <c r="CDT66" s="5"/>
      <c r="CDU66" s="5"/>
      <c r="CDV66" s="5"/>
      <c r="CDW66" s="5"/>
      <c r="CDX66" s="5"/>
      <c r="CDY66" s="5"/>
      <c r="CDZ66" s="5"/>
      <c r="CEA66" s="5"/>
      <c r="CEB66" s="5"/>
      <c r="CEC66" s="5"/>
      <c r="CED66" s="5"/>
      <c r="CEE66" s="5"/>
      <c r="CEF66" s="5"/>
      <c r="CEG66" s="5"/>
      <c r="CEH66" s="5"/>
      <c r="CEI66" s="5"/>
      <c r="CEJ66" s="5"/>
      <c r="CEK66" s="5"/>
      <c r="CEL66" s="5"/>
      <c r="CEM66" s="5"/>
      <c r="CEN66" s="5"/>
      <c r="CEO66" s="5"/>
      <c r="CEP66" s="5"/>
      <c r="CEQ66" s="5"/>
      <c r="CER66" s="5"/>
      <c r="CES66" s="5"/>
      <c r="CET66" s="5"/>
      <c r="CEU66" s="5"/>
      <c r="CEV66" s="5"/>
      <c r="CEW66" s="5"/>
      <c r="CEX66" s="5"/>
      <c r="CEY66" s="5"/>
      <c r="CEZ66" s="5"/>
      <c r="CFA66" s="5"/>
      <c r="CFB66" s="5"/>
      <c r="CFC66" s="5"/>
      <c r="CFD66" s="5"/>
      <c r="CFE66" s="5"/>
      <c r="CFF66" s="5"/>
      <c r="CFG66" s="5"/>
      <c r="CFH66" s="5"/>
      <c r="CFI66" s="5"/>
      <c r="CFJ66" s="5"/>
      <c r="CFK66" s="5"/>
      <c r="CFL66" s="5"/>
      <c r="CFM66" s="5"/>
      <c r="CFN66" s="5"/>
      <c r="CFO66" s="5"/>
      <c r="CFP66" s="5"/>
      <c r="CFQ66" s="5"/>
      <c r="CFR66" s="5"/>
      <c r="CFS66" s="5"/>
      <c r="CFT66" s="5"/>
      <c r="CFU66" s="5"/>
      <c r="CFV66" s="5"/>
      <c r="CFW66" s="5"/>
      <c r="CFX66" s="5"/>
      <c r="CFY66" s="5"/>
      <c r="CFZ66" s="5"/>
      <c r="CGA66" s="5"/>
      <c r="CGB66" s="5"/>
      <c r="CGC66" s="5"/>
      <c r="CGD66" s="5"/>
      <c r="CGE66" s="5"/>
      <c r="CGF66" s="5"/>
      <c r="CGG66" s="5"/>
      <c r="CGH66" s="5"/>
      <c r="CGI66" s="5"/>
      <c r="CGJ66" s="5"/>
      <c r="CGK66" s="5"/>
      <c r="CGL66" s="5"/>
      <c r="CGM66" s="5"/>
      <c r="CGN66" s="5"/>
      <c r="CGO66" s="5"/>
      <c r="CGP66" s="5"/>
      <c r="CGQ66" s="5"/>
      <c r="CGR66" s="5"/>
      <c r="CGS66" s="5"/>
      <c r="CGT66" s="5"/>
      <c r="CGU66" s="5"/>
      <c r="CGV66" s="5"/>
      <c r="CGW66" s="5"/>
      <c r="CGX66" s="5"/>
      <c r="CGY66" s="5"/>
      <c r="CGZ66" s="5"/>
      <c r="CHA66" s="5"/>
      <c r="CHB66" s="5"/>
      <c r="CHC66" s="5"/>
      <c r="CHD66" s="5"/>
      <c r="CHE66" s="5"/>
      <c r="CHF66" s="5"/>
      <c r="CHG66" s="5"/>
      <c r="CHH66" s="5"/>
      <c r="CHI66" s="5"/>
      <c r="CHJ66" s="5"/>
      <c r="CHK66" s="5"/>
      <c r="CHL66" s="5"/>
      <c r="CHM66" s="5"/>
      <c r="CHN66" s="5"/>
      <c r="CHO66" s="5"/>
      <c r="CHP66" s="5"/>
      <c r="CHQ66" s="5"/>
      <c r="CHR66" s="5"/>
      <c r="CHS66" s="5"/>
      <c r="CHT66" s="5"/>
      <c r="CHU66" s="5"/>
      <c r="CHV66" s="5"/>
      <c r="CHW66" s="5"/>
      <c r="CHX66" s="5"/>
      <c r="CHY66" s="5"/>
      <c r="CHZ66" s="5"/>
      <c r="CIA66" s="5"/>
      <c r="CIB66" s="5"/>
      <c r="CIC66" s="5"/>
      <c r="CID66" s="5"/>
      <c r="CIE66" s="5"/>
      <c r="CIF66" s="5"/>
      <c r="CIG66" s="5"/>
      <c r="CIH66" s="5"/>
      <c r="CII66" s="5"/>
      <c r="CIJ66" s="5"/>
      <c r="CIK66" s="5"/>
      <c r="CIL66" s="5"/>
      <c r="CIM66" s="5"/>
      <c r="CIN66" s="5"/>
      <c r="CIO66" s="5"/>
      <c r="CIP66" s="5"/>
      <c r="CIQ66" s="5"/>
      <c r="CIR66" s="5"/>
      <c r="CIS66" s="5"/>
      <c r="CIT66" s="5"/>
      <c r="CIU66" s="5"/>
      <c r="CIV66" s="5"/>
      <c r="CIW66" s="5"/>
      <c r="CIX66" s="5"/>
      <c r="CIY66" s="5"/>
      <c r="CIZ66" s="5"/>
      <c r="CJA66" s="5"/>
      <c r="CJB66" s="5"/>
      <c r="CJC66" s="5"/>
      <c r="CJD66" s="5"/>
      <c r="CJE66" s="5"/>
      <c r="CJF66" s="5"/>
      <c r="CJG66" s="5"/>
      <c r="CJH66" s="5"/>
      <c r="CJI66" s="5"/>
      <c r="CJJ66" s="5"/>
      <c r="CJK66" s="5"/>
      <c r="CJL66" s="5"/>
      <c r="CJM66" s="5"/>
      <c r="CJN66" s="5"/>
      <c r="CJO66" s="5"/>
      <c r="CJP66" s="5"/>
      <c r="CJQ66" s="5"/>
      <c r="CJR66" s="5"/>
      <c r="CJS66" s="5"/>
      <c r="CJT66" s="5"/>
      <c r="CJU66" s="5"/>
      <c r="CJV66" s="5"/>
      <c r="CJW66" s="5"/>
      <c r="CJX66" s="5"/>
      <c r="CJY66" s="5"/>
      <c r="CJZ66" s="5"/>
      <c r="CKA66" s="5"/>
      <c r="CKB66" s="5"/>
      <c r="CKC66" s="5"/>
      <c r="CKD66" s="5"/>
      <c r="CKE66" s="5"/>
      <c r="CKF66" s="5"/>
      <c r="CKG66" s="5"/>
      <c r="CKH66" s="5"/>
      <c r="CKI66" s="5"/>
      <c r="CKJ66" s="5"/>
      <c r="CKK66" s="5"/>
      <c r="CKL66" s="5"/>
      <c r="CKM66" s="5"/>
      <c r="CKN66" s="5"/>
      <c r="CKO66" s="5"/>
      <c r="CKP66" s="5"/>
      <c r="CKQ66" s="5"/>
      <c r="CKR66" s="5"/>
      <c r="CKS66" s="5"/>
      <c r="CKT66" s="5"/>
      <c r="CKU66" s="5"/>
      <c r="CKV66" s="5"/>
      <c r="CKW66" s="5"/>
      <c r="CKX66" s="5"/>
      <c r="CKY66" s="5"/>
      <c r="CKZ66" s="5"/>
      <c r="CLA66" s="5"/>
      <c r="CLB66" s="5"/>
      <c r="CLC66" s="5"/>
      <c r="CLD66" s="5"/>
      <c r="CLE66" s="5"/>
      <c r="CLF66" s="5"/>
      <c r="CLG66" s="5"/>
      <c r="CLH66" s="5"/>
      <c r="CLI66" s="5"/>
      <c r="CLJ66" s="5"/>
      <c r="CLK66" s="5"/>
      <c r="CLL66" s="5"/>
      <c r="CLM66" s="5"/>
      <c r="CLN66" s="5"/>
      <c r="CLO66" s="5"/>
      <c r="CLP66" s="5"/>
      <c r="CLQ66" s="5"/>
      <c r="CLR66" s="5"/>
      <c r="CLS66" s="5"/>
      <c r="CLT66" s="5"/>
      <c r="CLU66" s="5"/>
      <c r="CLV66" s="5"/>
      <c r="CLW66" s="5"/>
      <c r="CLX66" s="5"/>
      <c r="CLY66" s="5"/>
      <c r="CLZ66" s="5"/>
      <c r="CMA66" s="5"/>
      <c r="CMB66" s="5"/>
      <c r="CMC66" s="5"/>
      <c r="CMD66" s="5"/>
      <c r="CME66" s="5"/>
      <c r="CMF66" s="5"/>
      <c r="CMG66" s="5"/>
      <c r="CMH66" s="5"/>
      <c r="CMI66" s="5"/>
      <c r="CMJ66" s="5"/>
      <c r="CMK66" s="5"/>
      <c r="CML66" s="5"/>
      <c r="CMM66" s="5"/>
      <c r="CMN66" s="5"/>
      <c r="CMO66" s="5"/>
      <c r="CMP66" s="5"/>
      <c r="CMQ66" s="5"/>
      <c r="CMR66" s="5"/>
      <c r="CMS66" s="5"/>
      <c r="CMT66" s="5"/>
      <c r="CMU66" s="5"/>
      <c r="CMV66" s="5"/>
      <c r="CMW66" s="5"/>
      <c r="CMX66" s="5"/>
      <c r="CMY66" s="5"/>
      <c r="CMZ66" s="5"/>
      <c r="CNA66" s="5"/>
      <c r="CNB66" s="5"/>
      <c r="CNC66" s="5"/>
      <c r="CND66" s="5"/>
      <c r="CNE66" s="5"/>
      <c r="CNF66" s="5"/>
      <c r="CNG66" s="5"/>
      <c r="CNH66" s="5"/>
      <c r="CNI66" s="5"/>
      <c r="CNJ66" s="5"/>
      <c r="CNK66" s="5"/>
      <c r="CNL66" s="5"/>
      <c r="CNM66" s="5"/>
      <c r="CNN66" s="5"/>
      <c r="CNO66" s="5"/>
      <c r="CNP66" s="5"/>
      <c r="CNQ66" s="5"/>
      <c r="CNR66" s="5"/>
      <c r="CNS66" s="5"/>
      <c r="CNT66" s="5"/>
      <c r="CNU66" s="5"/>
      <c r="CNV66" s="5"/>
      <c r="CNW66" s="5"/>
      <c r="CNX66" s="5"/>
      <c r="CNY66" s="5"/>
      <c r="CNZ66" s="5"/>
      <c r="COA66" s="5"/>
      <c r="COB66" s="5"/>
      <c r="COC66" s="5"/>
      <c r="COD66" s="5"/>
      <c r="COE66" s="5"/>
      <c r="COF66" s="5"/>
      <c r="COG66" s="5"/>
      <c r="COH66" s="5"/>
      <c r="COI66" s="5"/>
      <c r="COJ66" s="5"/>
      <c r="COK66" s="5"/>
      <c r="COL66" s="5"/>
      <c r="COM66" s="5"/>
      <c r="CON66" s="5"/>
      <c r="COO66" s="5"/>
      <c r="COP66" s="5"/>
      <c r="COQ66" s="5"/>
      <c r="COR66" s="5"/>
      <c r="COS66" s="5"/>
      <c r="COT66" s="5"/>
      <c r="COU66" s="5"/>
      <c r="COV66" s="5"/>
      <c r="COW66" s="5"/>
      <c r="COX66" s="5"/>
      <c r="COY66" s="5"/>
      <c r="COZ66" s="5"/>
      <c r="CPA66" s="5"/>
      <c r="CPB66" s="5"/>
      <c r="CPC66" s="5"/>
      <c r="CPD66" s="5"/>
      <c r="CPE66" s="5"/>
      <c r="CPF66" s="5"/>
      <c r="CPG66" s="5"/>
      <c r="CPH66" s="5"/>
      <c r="CPI66" s="5"/>
      <c r="CPJ66" s="5"/>
      <c r="CPK66" s="5"/>
      <c r="CPL66" s="5"/>
      <c r="CPM66" s="5"/>
      <c r="CPN66" s="5"/>
      <c r="CPO66" s="5"/>
      <c r="CPP66" s="5"/>
      <c r="CPQ66" s="5"/>
      <c r="CPR66" s="5"/>
      <c r="CPS66" s="5"/>
      <c r="CPT66" s="5"/>
      <c r="CPU66" s="5"/>
      <c r="CPV66" s="5"/>
      <c r="CPW66" s="5"/>
      <c r="CPX66" s="5"/>
      <c r="CPY66" s="5"/>
      <c r="CPZ66" s="5"/>
      <c r="CQA66" s="5"/>
      <c r="CQB66" s="5"/>
      <c r="CQC66" s="5"/>
      <c r="CQD66" s="5"/>
      <c r="CQE66" s="5"/>
      <c r="CQF66" s="5"/>
      <c r="CQG66" s="5"/>
      <c r="CQH66" s="5"/>
      <c r="CQI66" s="5"/>
      <c r="CQJ66" s="5"/>
      <c r="CQK66" s="5"/>
      <c r="CQL66" s="5"/>
      <c r="CQM66" s="5"/>
      <c r="CQN66" s="5"/>
      <c r="CQO66" s="5"/>
      <c r="CQP66" s="5"/>
      <c r="CQQ66" s="5"/>
      <c r="CQR66" s="5"/>
      <c r="CQS66" s="5"/>
      <c r="CQT66" s="5"/>
      <c r="CQU66" s="5"/>
      <c r="CQV66" s="5"/>
      <c r="CQW66" s="5"/>
      <c r="CQX66" s="5"/>
      <c r="CQY66" s="5"/>
      <c r="CQZ66" s="5"/>
      <c r="CRA66" s="5"/>
      <c r="CRB66" s="5"/>
      <c r="CRC66" s="5"/>
      <c r="CRD66" s="5"/>
      <c r="CRE66" s="5"/>
      <c r="CRF66" s="5"/>
      <c r="CRG66" s="5"/>
      <c r="CRH66" s="5"/>
      <c r="CRI66" s="5"/>
      <c r="CRJ66" s="5"/>
      <c r="CRK66" s="5"/>
      <c r="CRL66" s="5"/>
      <c r="CRM66" s="5"/>
      <c r="CRN66" s="5"/>
      <c r="CRO66" s="5"/>
      <c r="CRP66" s="5"/>
      <c r="CRQ66" s="5"/>
      <c r="CRR66" s="5"/>
      <c r="CRS66" s="5"/>
      <c r="CRT66" s="5"/>
      <c r="CRU66" s="5"/>
      <c r="CRV66" s="5"/>
      <c r="CRW66" s="5"/>
      <c r="CRX66" s="5"/>
      <c r="CRY66" s="5"/>
      <c r="CRZ66" s="5"/>
      <c r="CSA66" s="5"/>
      <c r="CSB66" s="5"/>
      <c r="CSC66" s="5"/>
      <c r="CSD66" s="5"/>
      <c r="CSE66" s="5"/>
      <c r="CSF66" s="5"/>
      <c r="CSG66" s="5"/>
      <c r="CSH66" s="5"/>
      <c r="CSI66" s="5"/>
      <c r="CSJ66" s="5"/>
      <c r="CSK66" s="5"/>
      <c r="CSL66" s="5"/>
      <c r="CSM66" s="5"/>
      <c r="CSN66" s="5"/>
      <c r="CSO66" s="5"/>
      <c r="CSP66" s="5"/>
      <c r="CSQ66" s="5"/>
      <c r="CSR66" s="5"/>
      <c r="CSS66" s="5"/>
      <c r="CST66" s="5"/>
      <c r="CSU66" s="5"/>
      <c r="CSV66" s="5"/>
      <c r="CSW66" s="5"/>
      <c r="CSX66" s="5"/>
      <c r="CSY66" s="5"/>
      <c r="CSZ66" s="5"/>
      <c r="CTA66" s="5"/>
      <c r="CTB66" s="5"/>
      <c r="CTC66" s="5"/>
      <c r="CTD66" s="5"/>
      <c r="CTE66" s="5"/>
      <c r="CTF66" s="5"/>
      <c r="CTG66" s="5"/>
      <c r="CTH66" s="5"/>
      <c r="CTI66" s="5"/>
      <c r="CTJ66" s="5"/>
      <c r="CTK66" s="5"/>
      <c r="CTL66" s="5"/>
      <c r="CTM66" s="5"/>
      <c r="CTN66" s="5"/>
      <c r="CTO66" s="5"/>
      <c r="CTP66" s="5"/>
      <c r="CTQ66" s="5"/>
      <c r="CTR66" s="5"/>
      <c r="CTS66" s="5"/>
      <c r="CTT66" s="5"/>
      <c r="CTU66" s="5"/>
      <c r="CTV66" s="5"/>
      <c r="CTW66" s="5"/>
      <c r="CTX66" s="5"/>
      <c r="CTY66" s="5"/>
      <c r="CTZ66" s="5"/>
      <c r="CUA66" s="5"/>
      <c r="CUB66" s="5"/>
      <c r="CUC66" s="5"/>
      <c r="CUD66" s="5"/>
      <c r="CUE66" s="5"/>
      <c r="CUF66" s="5"/>
      <c r="CUG66" s="5"/>
      <c r="CUH66" s="5"/>
      <c r="CUI66" s="5"/>
      <c r="CUJ66" s="5"/>
      <c r="CUK66" s="5"/>
      <c r="CUL66" s="5"/>
      <c r="CUM66" s="5"/>
      <c r="CUN66" s="5"/>
      <c r="CUO66" s="5"/>
      <c r="CUP66" s="5"/>
      <c r="CUQ66" s="5"/>
      <c r="CUR66" s="5"/>
      <c r="CUS66" s="5"/>
      <c r="CUT66" s="5"/>
      <c r="CUU66" s="5"/>
      <c r="CUV66" s="5"/>
      <c r="CUW66" s="5"/>
      <c r="CUX66" s="5"/>
      <c r="CUY66" s="5"/>
      <c r="CUZ66" s="5"/>
      <c r="CVA66" s="5"/>
      <c r="CVB66" s="5"/>
      <c r="CVC66" s="5"/>
      <c r="CVD66" s="5"/>
      <c r="CVE66" s="5"/>
      <c r="CVF66" s="5"/>
      <c r="CVG66" s="5"/>
      <c r="CVH66" s="5"/>
      <c r="CVI66" s="5"/>
      <c r="CVJ66" s="5"/>
      <c r="CVK66" s="5"/>
      <c r="CVL66" s="5"/>
      <c r="CVM66" s="5"/>
      <c r="CVN66" s="5"/>
      <c r="CVO66" s="5"/>
      <c r="CVP66" s="5"/>
      <c r="CVQ66" s="5"/>
      <c r="CVR66" s="5"/>
      <c r="CVS66" s="5"/>
      <c r="CVT66" s="5"/>
      <c r="CVU66" s="5"/>
      <c r="CVV66" s="5"/>
      <c r="CVW66" s="5"/>
      <c r="CVX66" s="5"/>
      <c r="CVY66" s="5"/>
      <c r="CVZ66" s="5"/>
      <c r="CWA66" s="5"/>
      <c r="CWB66" s="5"/>
      <c r="CWC66" s="5"/>
      <c r="CWD66" s="5"/>
      <c r="CWE66" s="5"/>
      <c r="CWF66" s="5"/>
      <c r="CWG66" s="5"/>
      <c r="CWH66" s="5"/>
      <c r="CWI66" s="5"/>
      <c r="CWJ66" s="5"/>
      <c r="CWK66" s="5"/>
      <c r="CWL66" s="5"/>
      <c r="CWM66" s="5"/>
      <c r="CWN66" s="5"/>
      <c r="CWO66" s="5"/>
      <c r="CWP66" s="5"/>
      <c r="CWQ66" s="5"/>
      <c r="CWR66" s="5"/>
      <c r="CWS66" s="5"/>
      <c r="CWT66" s="5"/>
      <c r="CWU66" s="5"/>
      <c r="CWV66" s="5"/>
      <c r="CWW66" s="5"/>
      <c r="CWX66" s="5"/>
      <c r="CWY66" s="5"/>
      <c r="CWZ66" s="5"/>
      <c r="CXA66" s="5"/>
      <c r="CXB66" s="5"/>
      <c r="CXC66" s="5"/>
      <c r="CXD66" s="5"/>
      <c r="CXE66" s="5"/>
      <c r="CXF66" s="5"/>
      <c r="CXG66" s="5"/>
      <c r="CXH66" s="5"/>
      <c r="CXI66" s="5"/>
      <c r="CXJ66" s="5"/>
      <c r="CXK66" s="5"/>
      <c r="CXL66" s="5"/>
      <c r="CXM66" s="5"/>
      <c r="CXN66" s="5"/>
      <c r="CXO66" s="5"/>
      <c r="CXP66" s="5"/>
      <c r="CXQ66" s="5"/>
      <c r="CXR66" s="5"/>
      <c r="CXS66" s="5"/>
      <c r="CXT66" s="5"/>
      <c r="CXU66" s="5"/>
      <c r="CXV66" s="5"/>
      <c r="CXW66" s="5"/>
      <c r="CXX66" s="5"/>
      <c r="CXY66" s="5"/>
      <c r="CXZ66" s="5"/>
      <c r="CYA66" s="5"/>
      <c r="CYB66" s="5"/>
      <c r="CYC66" s="5"/>
      <c r="CYD66" s="5"/>
      <c r="CYE66" s="5"/>
      <c r="CYF66" s="5"/>
      <c r="CYG66" s="5"/>
      <c r="CYH66" s="5"/>
      <c r="CYI66" s="5"/>
      <c r="CYJ66" s="5"/>
      <c r="CYK66" s="5"/>
      <c r="CYL66" s="5"/>
      <c r="CYM66" s="5"/>
      <c r="CYN66" s="5"/>
      <c r="CYO66" s="5"/>
      <c r="CYP66" s="5"/>
      <c r="CYQ66" s="5"/>
      <c r="CYR66" s="5"/>
      <c r="CYS66" s="5"/>
      <c r="CYT66" s="5"/>
      <c r="CYU66" s="5"/>
      <c r="CYV66" s="5"/>
      <c r="CYW66" s="5"/>
      <c r="CYX66" s="5"/>
      <c r="CYY66" s="5"/>
      <c r="CYZ66" s="5"/>
      <c r="CZA66" s="5"/>
      <c r="CZB66" s="5"/>
      <c r="CZC66" s="5"/>
      <c r="CZD66" s="5"/>
      <c r="CZE66" s="5"/>
      <c r="CZF66" s="5"/>
      <c r="CZG66" s="5"/>
      <c r="CZH66" s="5"/>
      <c r="CZI66" s="5"/>
      <c r="CZJ66" s="5"/>
      <c r="CZK66" s="5"/>
      <c r="CZL66" s="5"/>
      <c r="CZM66" s="5"/>
      <c r="CZN66" s="5"/>
      <c r="CZO66" s="5"/>
      <c r="CZP66" s="5"/>
      <c r="CZQ66" s="5"/>
      <c r="CZR66" s="5"/>
      <c r="CZS66" s="5"/>
      <c r="CZT66" s="5"/>
      <c r="CZU66" s="5"/>
      <c r="CZV66" s="5"/>
      <c r="CZW66" s="5"/>
      <c r="CZX66" s="5"/>
      <c r="CZY66" s="5"/>
      <c r="CZZ66" s="5"/>
      <c r="DAA66" s="5"/>
      <c r="DAB66" s="5"/>
      <c r="DAC66" s="5"/>
      <c r="DAD66" s="5"/>
      <c r="DAE66" s="5"/>
      <c r="DAF66" s="5"/>
      <c r="DAG66" s="5"/>
      <c r="DAH66" s="5"/>
      <c r="DAI66" s="5"/>
      <c r="DAJ66" s="5"/>
      <c r="DAK66" s="5"/>
      <c r="DAL66" s="5"/>
      <c r="DAM66" s="5"/>
      <c r="DAN66" s="5"/>
      <c r="DAO66" s="5"/>
      <c r="DAP66" s="5"/>
      <c r="DAQ66" s="5"/>
      <c r="DAR66" s="5"/>
      <c r="DAS66" s="5"/>
      <c r="DAT66" s="5"/>
      <c r="DAU66" s="5"/>
      <c r="DAV66" s="5"/>
      <c r="DAW66" s="5"/>
      <c r="DAX66" s="5"/>
      <c r="DAY66" s="5"/>
      <c r="DAZ66" s="5"/>
      <c r="DBA66" s="5"/>
      <c r="DBB66" s="5"/>
      <c r="DBC66" s="5"/>
      <c r="DBD66" s="5"/>
      <c r="DBE66" s="5"/>
      <c r="DBF66" s="5"/>
      <c r="DBG66" s="5"/>
      <c r="DBH66" s="5"/>
      <c r="DBI66" s="5"/>
      <c r="DBJ66" s="5"/>
      <c r="DBK66" s="5"/>
      <c r="DBL66" s="5"/>
      <c r="DBM66" s="5"/>
      <c r="DBN66" s="5"/>
      <c r="DBO66" s="5"/>
      <c r="DBP66" s="5"/>
      <c r="DBQ66" s="5"/>
      <c r="DBR66" s="5"/>
      <c r="DBS66" s="5"/>
      <c r="DBT66" s="5"/>
      <c r="DBU66" s="5"/>
      <c r="DBV66" s="5"/>
      <c r="DBW66" s="5"/>
      <c r="DBX66" s="5"/>
      <c r="DBY66" s="5"/>
      <c r="DBZ66" s="5"/>
      <c r="DCA66" s="5"/>
      <c r="DCB66" s="5"/>
      <c r="DCC66" s="5"/>
      <c r="DCD66" s="5"/>
      <c r="DCE66" s="5"/>
      <c r="DCF66" s="5"/>
      <c r="DCG66" s="5"/>
      <c r="DCH66" s="5"/>
      <c r="DCI66" s="5"/>
      <c r="DCJ66" s="5"/>
      <c r="DCK66" s="5"/>
      <c r="DCL66" s="5"/>
      <c r="DCM66" s="5"/>
      <c r="DCN66" s="5"/>
      <c r="DCO66" s="5"/>
      <c r="DCP66" s="5"/>
      <c r="DCQ66" s="5"/>
      <c r="DCR66" s="5"/>
      <c r="DCS66" s="5"/>
      <c r="DCT66" s="5"/>
      <c r="DCU66" s="5"/>
      <c r="DCV66" s="5"/>
      <c r="DCW66" s="5"/>
      <c r="DCX66" s="5"/>
      <c r="DCY66" s="5"/>
      <c r="DCZ66" s="5"/>
      <c r="DDA66" s="5"/>
      <c r="DDB66" s="5"/>
      <c r="DDC66" s="5"/>
      <c r="DDD66" s="5"/>
      <c r="DDE66" s="5"/>
      <c r="DDF66" s="5"/>
      <c r="DDG66" s="5"/>
      <c r="DDH66" s="5"/>
      <c r="DDI66" s="5"/>
      <c r="DDJ66" s="5"/>
      <c r="DDK66" s="5"/>
      <c r="DDL66" s="5"/>
      <c r="DDM66" s="5"/>
      <c r="DDN66" s="5"/>
      <c r="DDO66" s="5"/>
      <c r="DDP66" s="5"/>
      <c r="DDQ66" s="5"/>
      <c r="DDR66" s="5"/>
      <c r="DDS66" s="5"/>
      <c r="DDT66" s="5"/>
      <c r="DDU66" s="5"/>
      <c r="DDV66" s="5"/>
      <c r="DDW66" s="5"/>
      <c r="DDX66" s="5"/>
      <c r="DDY66" s="5"/>
      <c r="DDZ66" s="5"/>
      <c r="DEA66" s="5"/>
      <c r="DEB66" s="5"/>
      <c r="DEC66" s="5"/>
      <c r="DED66" s="5"/>
      <c r="DEE66" s="5"/>
      <c r="DEF66" s="5"/>
      <c r="DEG66" s="5"/>
      <c r="DEH66" s="5"/>
      <c r="DEI66" s="5"/>
      <c r="DEJ66" s="5"/>
      <c r="DEK66" s="5"/>
      <c r="DEL66" s="5"/>
      <c r="DEM66" s="5"/>
      <c r="DEN66" s="5"/>
      <c r="DEO66" s="5"/>
      <c r="DEP66" s="5"/>
      <c r="DEQ66" s="5"/>
      <c r="DER66" s="5"/>
      <c r="DES66" s="5"/>
      <c r="DET66" s="5"/>
      <c r="DEU66" s="5"/>
      <c r="DEV66" s="5"/>
      <c r="DEW66" s="5"/>
      <c r="DEX66" s="5"/>
      <c r="DEY66" s="5"/>
      <c r="DEZ66" s="5"/>
      <c r="DFA66" s="5"/>
      <c r="DFB66" s="5"/>
      <c r="DFC66" s="5"/>
      <c r="DFD66" s="5"/>
      <c r="DFE66" s="5"/>
      <c r="DFF66" s="5"/>
      <c r="DFG66" s="5"/>
      <c r="DFH66" s="5"/>
      <c r="DFI66" s="5"/>
      <c r="DFJ66" s="5"/>
      <c r="DFK66" s="5"/>
      <c r="DFL66" s="5"/>
      <c r="DFM66" s="5"/>
      <c r="DFN66" s="5"/>
      <c r="DFO66" s="5"/>
      <c r="DFP66" s="5"/>
      <c r="DFQ66" s="5"/>
      <c r="DFR66" s="5"/>
      <c r="DFS66" s="5"/>
      <c r="DFT66" s="5"/>
      <c r="DFU66" s="5"/>
      <c r="DFV66" s="5"/>
      <c r="DFW66" s="5"/>
      <c r="DFX66" s="5"/>
      <c r="DFY66" s="5"/>
      <c r="DFZ66" s="5"/>
      <c r="DGA66" s="5"/>
      <c r="DGB66" s="5"/>
      <c r="DGC66" s="5"/>
      <c r="DGD66" s="5"/>
      <c r="DGE66" s="5"/>
      <c r="DGF66" s="5"/>
      <c r="DGG66" s="5"/>
      <c r="DGH66" s="5"/>
      <c r="DGI66" s="5"/>
      <c r="DGJ66" s="5"/>
      <c r="DGK66" s="5"/>
      <c r="DGL66" s="5"/>
      <c r="DGM66" s="5"/>
      <c r="DGN66" s="5"/>
      <c r="DGO66" s="5"/>
      <c r="DGP66" s="5"/>
      <c r="DGQ66" s="5"/>
      <c r="DGR66" s="5"/>
      <c r="DGS66" s="5"/>
      <c r="DGT66" s="5"/>
      <c r="DGU66" s="5"/>
      <c r="DGV66" s="5"/>
      <c r="DGW66" s="5"/>
      <c r="DGX66" s="5"/>
      <c r="DGY66" s="5"/>
      <c r="DGZ66" s="5"/>
      <c r="DHA66" s="5"/>
      <c r="DHB66" s="5"/>
      <c r="DHC66" s="5"/>
      <c r="DHD66" s="5"/>
      <c r="DHE66" s="5"/>
      <c r="DHF66" s="5"/>
      <c r="DHG66" s="5"/>
      <c r="DHH66" s="5"/>
      <c r="DHI66" s="5"/>
      <c r="DHJ66" s="5"/>
      <c r="DHK66" s="5"/>
      <c r="DHL66" s="5"/>
      <c r="DHM66" s="5"/>
      <c r="DHN66" s="5"/>
      <c r="DHO66" s="5"/>
      <c r="DHP66" s="5"/>
      <c r="DHQ66" s="5"/>
      <c r="DHR66" s="5"/>
      <c r="DHS66" s="5"/>
      <c r="DHT66" s="5"/>
      <c r="DHU66" s="5"/>
      <c r="DHV66" s="5"/>
      <c r="DHW66" s="5"/>
      <c r="DHX66" s="5"/>
      <c r="DHY66" s="5"/>
      <c r="DHZ66" s="5"/>
      <c r="DIA66" s="5"/>
      <c r="DIB66" s="5"/>
      <c r="DIC66" s="5"/>
      <c r="DID66" s="5"/>
      <c r="DIE66" s="5"/>
      <c r="DIF66" s="5"/>
      <c r="DIG66" s="5"/>
      <c r="DIH66" s="5"/>
      <c r="DII66" s="5"/>
      <c r="DIJ66" s="5"/>
      <c r="DIK66" s="5"/>
      <c r="DIL66" s="5"/>
      <c r="DIM66" s="5"/>
      <c r="DIN66" s="5"/>
      <c r="DIO66" s="5"/>
      <c r="DIP66" s="5"/>
      <c r="DIQ66" s="5"/>
      <c r="DIR66" s="5"/>
      <c r="DIS66" s="5"/>
      <c r="DIT66" s="5"/>
      <c r="DIU66" s="5"/>
      <c r="DIV66" s="5"/>
      <c r="DIW66" s="5"/>
      <c r="DIX66" s="5"/>
      <c r="DIY66" s="5"/>
      <c r="DIZ66" s="5"/>
      <c r="DJA66" s="5"/>
      <c r="DJB66" s="5"/>
      <c r="DJC66" s="5"/>
      <c r="DJD66" s="5"/>
      <c r="DJE66" s="5"/>
      <c r="DJF66" s="5"/>
      <c r="DJG66" s="5"/>
      <c r="DJH66" s="5"/>
      <c r="DJI66" s="5"/>
      <c r="DJJ66" s="5"/>
      <c r="DJK66" s="5"/>
      <c r="DJL66" s="5"/>
      <c r="DJM66" s="5"/>
      <c r="DJN66" s="5"/>
      <c r="DJO66" s="5"/>
      <c r="DJP66" s="5"/>
      <c r="DJQ66" s="5"/>
      <c r="DJR66" s="5"/>
      <c r="DJS66" s="5"/>
      <c r="DJT66" s="5"/>
      <c r="DJU66" s="5"/>
      <c r="DJV66" s="5"/>
      <c r="DJW66" s="5"/>
      <c r="DJX66" s="5"/>
      <c r="DJY66" s="5"/>
      <c r="DJZ66" s="5"/>
      <c r="DKA66" s="5"/>
      <c r="DKB66" s="5"/>
      <c r="DKC66" s="5"/>
      <c r="DKD66" s="5"/>
      <c r="DKE66" s="5"/>
      <c r="DKF66" s="5"/>
      <c r="DKG66" s="5"/>
      <c r="DKH66" s="5"/>
      <c r="DKI66" s="5"/>
      <c r="DKJ66" s="5"/>
      <c r="DKK66" s="5"/>
      <c r="DKL66" s="5"/>
      <c r="DKM66" s="5"/>
      <c r="DKN66" s="5"/>
      <c r="DKO66" s="5"/>
      <c r="DKP66" s="5"/>
      <c r="DKQ66" s="5"/>
      <c r="DKR66" s="5"/>
      <c r="DKS66" s="5"/>
      <c r="DKT66" s="5"/>
      <c r="DKU66" s="5"/>
      <c r="DKV66" s="5"/>
      <c r="DKW66" s="5"/>
      <c r="DKX66" s="5"/>
      <c r="DKY66" s="5"/>
      <c r="DKZ66" s="5"/>
      <c r="DLA66" s="5"/>
      <c r="DLB66" s="5"/>
      <c r="DLC66" s="5"/>
      <c r="DLD66" s="5"/>
      <c r="DLE66" s="5"/>
      <c r="DLF66" s="5"/>
      <c r="DLG66" s="5"/>
      <c r="DLH66" s="5"/>
      <c r="DLI66" s="5"/>
      <c r="DLJ66" s="5"/>
      <c r="DLK66" s="5"/>
      <c r="DLL66" s="5"/>
      <c r="DLM66" s="5"/>
      <c r="DLN66" s="5"/>
      <c r="DLO66" s="5"/>
      <c r="DLP66" s="5"/>
      <c r="DLQ66" s="5"/>
      <c r="DLR66" s="5"/>
      <c r="DLS66" s="5"/>
      <c r="DLT66" s="5"/>
      <c r="DLU66" s="5"/>
      <c r="DLV66" s="5"/>
      <c r="DLW66" s="5"/>
      <c r="DLX66" s="5"/>
      <c r="DLY66" s="5"/>
      <c r="DLZ66" s="5"/>
      <c r="DMA66" s="5"/>
      <c r="DMB66" s="5"/>
      <c r="DMC66" s="5"/>
      <c r="DMD66" s="5"/>
      <c r="DME66" s="5"/>
      <c r="DMF66" s="5"/>
      <c r="DMG66" s="5"/>
      <c r="DMH66" s="5"/>
      <c r="DMI66" s="5"/>
      <c r="DMJ66" s="5"/>
      <c r="DMK66" s="5"/>
      <c r="DML66" s="5"/>
      <c r="DMM66" s="5"/>
      <c r="DMN66" s="5"/>
      <c r="DMO66" s="5"/>
      <c r="DMP66" s="5"/>
      <c r="DMQ66" s="5"/>
      <c r="DMR66" s="5"/>
      <c r="DMS66" s="5"/>
      <c r="DMT66" s="5"/>
      <c r="DMU66" s="5"/>
      <c r="DMV66" s="5"/>
      <c r="DMW66" s="5"/>
      <c r="DMX66" s="5"/>
      <c r="DMY66" s="5"/>
      <c r="DMZ66" s="5"/>
      <c r="DNA66" s="5"/>
      <c r="DNB66" s="5"/>
      <c r="DNC66" s="5"/>
      <c r="DND66" s="5"/>
      <c r="DNE66" s="5"/>
      <c r="DNF66" s="5"/>
      <c r="DNG66" s="5"/>
      <c r="DNH66" s="5"/>
      <c r="DNI66" s="5"/>
      <c r="DNJ66" s="5"/>
      <c r="DNK66" s="5"/>
      <c r="DNL66" s="5"/>
      <c r="DNM66" s="5"/>
      <c r="DNN66" s="5"/>
      <c r="DNO66" s="5"/>
      <c r="DNP66" s="5"/>
      <c r="DNQ66" s="5"/>
      <c r="DNR66" s="5"/>
      <c r="DNS66" s="5"/>
      <c r="DNT66" s="5"/>
      <c r="DNU66" s="5"/>
      <c r="DNV66" s="5"/>
      <c r="DNW66" s="5"/>
      <c r="DNX66" s="5"/>
      <c r="DNY66" s="5"/>
      <c r="DNZ66" s="5"/>
      <c r="DOA66" s="5"/>
      <c r="DOB66" s="5"/>
      <c r="DOC66" s="5"/>
      <c r="DOD66" s="5"/>
      <c r="DOE66" s="5"/>
      <c r="DOF66" s="5"/>
      <c r="DOG66" s="5"/>
      <c r="DOH66" s="5"/>
      <c r="DOI66" s="5"/>
      <c r="DOJ66" s="5"/>
      <c r="DOK66" s="5"/>
      <c r="DOL66" s="5"/>
      <c r="DOM66" s="5"/>
      <c r="DON66" s="5"/>
      <c r="DOO66" s="5"/>
      <c r="DOP66" s="5"/>
      <c r="DOQ66" s="5"/>
      <c r="DOR66" s="5"/>
      <c r="DOS66" s="5"/>
      <c r="DOT66" s="5"/>
      <c r="DOU66" s="5"/>
      <c r="DOV66" s="5"/>
      <c r="DOW66" s="5"/>
      <c r="DOX66" s="5"/>
      <c r="DOY66" s="5"/>
      <c r="DOZ66" s="5"/>
      <c r="DPA66" s="5"/>
      <c r="DPB66" s="5"/>
      <c r="DPC66" s="5"/>
      <c r="DPD66" s="5"/>
      <c r="DPE66" s="5"/>
      <c r="DPF66" s="5"/>
      <c r="DPG66" s="5"/>
      <c r="DPH66" s="5"/>
      <c r="DPI66" s="5"/>
      <c r="DPJ66" s="5"/>
      <c r="DPK66" s="5"/>
      <c r="DPL66" s="5"/>
      <c r="DPM66" s="5"/>
      <c r="DPN66" s="5"/>
      <c r="DPO66" s="5"/>
      <c r="DPP66" s="5"/>
      <c r="DPQ66" s="5"/>
      <c r="DPR66" s="5"/>
      <c r="DPS66" s="5"/>
      <c r="DPT66" s="5"/>
      <c r="DPU66" s="5"/>
      <c r="DPV66" s="5"/>
      <c r="DPW66" s="5"/>
      <c r="DPX66" s="5"/>
      <c r="DPY66" s="5"/>
      <c r="DPZ66" s="5"/>
      <c r="DQA66" s="5"/>
      <c r="DQB66" s="5"/>
      <c r="DQC66" s="5"/>
      <c r="DQD66" s="5"/>
      <c r="DQE66" s="5"/>
      <c r="DQF66" s="5"/>
      <c r="DQG66" s="5"/>
      <c r="DQH66" s="5"/>
      <c r="DQI66" s="5"/>
      <c r="DQJ66" s="5"/>
      <c r="DQK66" s="5"/>
      <c r="DQL66" s="5"/>
      <c r="DQM66" s="5"/>
      <c r="DQN66" s="5"/>
      <c r="DQO66" s="5"/>
      <c r="DQP66" s="5"/>
      <c r="DQQ66" s="5"/>
      <c r="DQR66" s="5"/>
      <c r="DQS66" s="5"/>
      <c r="DQT66" s="5"/>
      <c r="DQU66" s="5"/>
      <c r="DQV66" s="5"/>
      <c r="DQW66" s="5"/>
      <c r="DQX66" s="5"/>
      <c r="DQY66" s="5"/>
      <c r="DQZ66" s="5"/>
      <c r="DRA66" s="5"/>
      <c r="DRB66" s="5"/>
      <c r="DRC66" s="5"/>
      <c r="DRD66" s="5"/>
      <c r="DRE66" s="5"/>
      <c r="DRF66" s="5"/>
      <c r="DRG66" s="5"/>
      <c r="DRH66" s="5"/>
      <c r="DRI66" s="5"/>
      <c r="DRJ66" s="5"/>
      <c r="DRK66" s="5"/>
      <c r="DRL66" s="5"/>
      <c r="DRM66" s="5"/>
      <c r="DRN66" s="5"/>
      <c r="DRO66" s="5"/>
      <c r="DRP66" s="5"/>
      <c r="DRQ66" s="5"/>
      <c r="DRR66" s="5"/>
      <c r="DRS66" s="5"/>
      <c r="DRT66" s="5"/>
      <c r="DRU66" s="5"/>
      <c r="DRV66" s="5"/>
      <c r="DRW66" s="5"/>
      <c r="DRX66" s="5"/>
      <c r="DRY66" s="5"/>
      <c r="DRZ66" s="5"/>
      <c r="DSA66" s="5"/>
      <c r="DSB66" s="5"/>
      <c r="DSC66" s="5"/>
      <c r="DSD66" s="5"/>
      <c r="DSE66" s="5"/>
      <c r="DSF66" s="5"/>
      <c r="DSG66" s="5"/>
      <c r="DSH66" s="5"/>
      <c r="DSI66" s="5"/>
      <c r="DSJ66" s="5"/>
      <c r="DSK66" s="5"/>
      <c r="DSL66" s="5"/>
      <c r="DSM66" s="5"/>
      <c r="DSN66" s="5"/>
      <c r="DSO66" s="5"/>
      <c r="DSP66" s="5"/>
      <c r="DSQ66" s="5"/>
      <c r="DSR66" s="5"/>
      <c r="DSS66" s="5"/>
      <c r="DST66" s="5"/>
      <c r="DSU66" s="5"/>
      <c r="DSV66" s="5"/>
      <c r="DSW66" s="5"/>
      <c r="DSX66" s="5"/>
      <c r="DSY66" s="5"/>
      <c r="DSZ66" s="5"/>
      <c r="DTA66" s="5"/>
      <c r="DTB66" s="5"/>
      <c r="DTC66" s="5"/>
      <c r="DTD66" s="5"/>
      <c r="DTE66" s="5"/>
      <c r="DTF66" s="5"/>
      <c r="DTG66" s="5"/>
      <c r="DTH66" s="5"/>
      <c r="DTI66" s="5"/>
      <c r="DTJ66" s="5"/>
      <c r="DTK66" s="5"/>
      <c r="DTL66" s="5"/>
      <c r="DTM66" s="5"/>
      <c r="DTN66" s="5"/>
      <c r="DTO66" s="5"/>
      <c r="DTP66" s="5"/>
      <c r="DTQ66" s="5"/>
      <c r="DTR66" s="5"/>
      <c r="DTS66" s="5"/>
      <c r="DTT66" s="5"/>
      <c r="DTU66" s="5"/>
      <c r="DTV66" s="5"/>
      <c r="DTW66" s="5"/>
      <c r="DTX66" s="5"/>
      <c r="DTY66" s="5"/>
      <c r="DTZ66" s="5"/>
      <c r="DUA66" s="5"/>
      <c r="DUB66" s="5"/>
      <c r="DUC66" s="5"/>
      <c r="DUD66" s="5"/>
      <c r="DUE66" s="5"/>
      <c r="DUF66" s="5"/>
      <c r="DUG66" s="5"/>
      <c r="DUH66" s="5"/>
      <c r="DUI66" s="5"/>
      <c r="DUJ66" s="5"/>
      <c r="DUK66" s="5"/>
      <c r="DUL66" s="5"/>
      <c r="DUM66" s="5"/>
      <c r="DUN66" s="5"/>
      <c r="DUO66" s="5"/>
      <c r="DUP66" s="5"/>
      <c r="DUQ66" s="5"/>
      <c r="DUR66" s="5"/>
      <c r="DUS66" s="5"/>
      <c r="DUT66" s="5"/>
      <c r="DUU66" s="5"/>
      <c r="DUV66" s="5"/>
      <c r="DUW66" s="5"/>
      <c r="DUX66" s="5"/>
      <c r="DUY66" s="5"/>
      <c r="DUZ66" s="5"/>
      <c r="DVA66" s="5"/>
      <c r="DVB66" s="5"/>
      <c r="DVC66" s="5"/>
      <c r="DVD66" s="5"/>
      <c r="DVE66" s="5"/>
      <c r="DVF66" s="5"/>
      <c r="DVG66" s="5"/>
      <c r="DVH66" s="5"/>
      <c r="DVI66" s="5"/>
      <c r="DVJ66" s="5"/>
      <c r="DVK66" s="5"/>
      <c r="DVL66" s="5"/>
      <c r="DVM66" s="5"/>
      <c r="DVN66" s="5"/>
      <c r="DVO66" s="5"/>
      <c r="DVP66" s="5"/>
      <c r="DVQ66" s="5"/>
      <c r="DVR66" s="5"/>
      <c r="DVS66" s="5"/>
      <c r="DVT66" s="5"/>
      <c r="DVU66" s="5"/>
      <c r="DVV66" s="5"/>
      <c r="DVW66" s="5"/>
      <c r="DVX66" s="5"/>
      <c r="DVY66" s="5"/>
      <c r="DVZ66" s="5"/>
      <c r="DWA66" s="5"/>
      <c r="DWB66" s="5"/>
      <c r="DWC66" s="5"/>
      <c r="DWD66" s="5"/>
      <c r="DWE66" s="5"/>
      <c r="DWF66" s="5"/>
      <c r="DWG66" s="5"/>
      <c r="DWH66" s="5"/>
      <c r="DWI66" s="5"/>
      <c r="DWJ66" s="5"/>
      <c r="DWK66" s="5"/>
      <c r="DWL66" s="5"/>
      <c r="DWM66" s="5"/>
      <c r="DWN66" s="5"/>
      <c r="DWO66" s="5"/>
      <c r="DWP66" s="5"/>
      <c r="DWQ66" s="5"/>
      <c r="DWR66" s="5"/>
      <c r="DWS66" s="5"/>
      <c r="DWT66" s="5"/>
      <c r="DWU66" s="5"/>
      <c r="DWV66" s="5"/>
      <c r="DWW66" s="5"/>
      <c r="DWX66" s="5"/>
      <c r="DWY66" s="5"/>
      <c r="DWZ66" s="5"/>
      <c r="DXA66" s="5"/>
      <c r="DXB66" s="5"/>
      <c r="DXC66" s="5"/>
      <c r="DXD66" s="5"/>
      <c r="DXE66" s="5"/>
      <c r="DXF66" s="5"/>
      <c r="DXG66" s="5"/>
      <c r="DXH66" s="5"/>
      <c r="DXI66" s="5"/>
      <c r="DXJ66" s="5"/>
      <c r="DXK66" s="5"/>
      <c r="DXL66" s="5"/>
      <c r="DXM66" s="5"/>
      <c r="DXN66" s="5"/>
      <c r="DXO66" s="5"/>
      <c r="DXP66" s="5"/>
      <c r="DXQ66" s="5"/>
      <c r="DXR66" s="5"/>
      <c r="DXS66" s="5"/>
      <c r="DXT66" s="5"/>
      <c r="DXU66" s="5"/>
      <c r="DXV66" s="5"/>
      <c r="DXW66" s="5"/>
      <c r="DXX66" s="5"/>
      <c r="DXY66" s="5"/>
      <c r="DXZ66" s="5"/>
      <c r="DYA66" s="5"/>
      <c r="DYB66" s="5"/>
      <c r="DYC66" s="5"/>
      <c r="DYD66" s="5"/>
      <c r="DYE66" s="5"/>
      <c r="DYF66" s="5"/>
      <c r="DYG66" s="5"/>
      <c r="DYH66" s="5"/>
      <c r="DYI66" s="5"/>
      <c r="DYJ66" s="5"/>
      <c r="DYK66" s="5"/>
      <c r="DYL66" s="5"/>
      <c r="DYM66" s="5"/>
      <c r="DYN66" s="5"/>
      <c r="DYO66" s="5"/>
      <c r="DYP66" s="5"/>
      <c r="DYQ66" s="5"/>
      <c r="DYR66" s="5"/>
      <c r="DYS66" s="5"/>
      <c r="DYT66" s="5"/>
      <c r="DYU66" s="5"/>
      <c r="DYV66" s="5"/>
      <c r="DYW66" s="5"/>
      <c r="DYX66" s="5"/>
      <c r="DYY66" s="5"/>
      <c r="DYZ66" s="5"/>
      <c r="DZA66" s="5"/>
      <c r="DZB66" s="5"/>
      <c r="DZC66" s="5"/>
      <c r="DZD66" s="5"/>
      <c r="DZE66" s="5"/>
      <c r="DZF66" s="5"/>
      <c r="DZG66" s="5"/>
      <c r="DZH66" s="5"/>
      <c r="DZI66" s="5"/>
      <c r="DZJ66" s="5"/>
      <c r="DZK66" s="5"/>
      <c r="DZL66" s="5"/>
      <c r="DZM66" s="5"/>
      <c r="DZN66" s="5"/>
      <c r="DZO66" s="5"/>
      <c r="DZP66" s="5"/>
      <c r="DZQ66" s="5"/>
      <c r="DZR66" s="5"/>
      <c r="DZS66" s="5"/>
      <c r="DZT66" s="5"/>
      <c r="DZU66" s="5"/>
      <c r="DZV66" s="5"/>
      <c r="DZW66" s="5"/>
      <c r="DZX66" s="5"/>
      <c r="DZY66" s="5"/>
      <c r="DZZ66" s="5"/>
      <c r="EAA66" s="5"/>
      <c r="EAB66" s="5"/>
      <c r="EAC66" s="5"/>
      <c r="EAD66" s="5"/>
      <c r="EAE66" s="5"/>
      <c r="EAF66" s="5"/>
      <c r="EAG66" s="5"/>
      <c r="EAH66" s="5"/>
      <c r="EAI66" s="5"/>
      <c r="EAJ66" s="5"/>
      <c r="EAK66" s="5"/>
      <c r="EAL66" s="5"/>
      <c r="EAM66" s="5"/>
      <c r="EAN66" s="5"/>
      <c r="EAO66" s="5"/>
      <c r="EAP66" s="5"/>
      <c r="EAQ66" s="5"/>
      <c r="EAR66" s="5"/>
      <c r="EAS66" s="5"/>
      <c r="EAT66" s="5"/>
      <c r="EAU66" s="5"/>
      <c r="EAV66" s="5"/>
      <c r="EAW66" s="5"/>
      <c r="EAX66" s="5"/>
      <c r="EAY66" s="5"/>
      <c r="EAZ66" s="5"/>
      <c r="EBA66" s="5"/>
      <c r="EBB66" s="5"/>
      <c r="EBC66" s="5"/>
      <c r="EBD66" s="5"/>
      <c r="EBE66" s="5"/>
      <c r="EBF66" s="5"/>
      <c r="EBG66" s="5"/>
      <c r="EBH66" s="5"/>
      <c r="EBI66" s="5"/>
      <c r="EBJ66" s="5"/>
      <c r="EBK66" s="5"/>
      <c r="EBL66" s="5"/>
      <c r="EBM66" s="5"/>
      <c r="EBN66" s="5"/>
      <c r="EBO66" s="5"/>
      <c r="EBP66" s="5"/>
      <c r="EBQ66" s="5"/>
      <c r="EBR66" s="5"/>
      <c r="EBS66" s="5"/>
      <c r="EBT66" s="5"/>
      <c r="EBU66" s="5"/>
      <c r="EBV66" s="5"/>
      <c r="EBW66" s="5"/>
      <c r="EBX66" s="5"/>
      <c r="EBY66" s="5"/>
      <c r="EBZ66" s="5"/>
      <c r="ECA66" s="5"/>
      <c r="ECB66" s="5"/>
      <c r="ECC66" s="5"/>
      <c r="ECD66" s="5"/>
      <c r="ECE66" s="5"/>
      <c r="ECF66" s="5"/>
      <c r="ECG66" s="5"/>
      <c r="ECH66" s="5"/>
      <c r="ECI66" s="5"/>
      <c r="ECJ66" s="5"/>
      <c r="ECK66" s="5"/>
      <c r="ECL66" s="5"/>
      <c r="ECM66" s="5"/>
      <c r="ECN66" s="5"/>
      <c r="ECO66" s="5"/>
      <c r="ECP66" s="5"/>
      <c r="ECQ66" s="5"/>
      <c r="ECR66" s="5"/>
      <c r="ECS66" s="5"/>
      <c r="ECT66" s="5"/>
      <c r="ECU66" s="5"/>
      <c r="ECV66" s="5"/>
      <c r="ECW66" s="5"/>
      <c r="ECX66" s="5"/>
      <c r="ECY66" s="5"/>
      <c r="ECZ66" s="5"/>
      <c r="EDA66" s="5"/>
      <c r="EDB66" s="5"/>
      <c r="EDC66" s="5"/>
      <c r="EDD66" s="5"/>
      <c r="EDE66" s="5"/>
      <c r="EDF66" s="5"/>
      <c r="EDG66" s="5"/>
      <c r="EDH66" s="5"/>
      <c r="EDI66" s="5"/>
      <c r="EDJ66" s="5"/>
      <c r="EDK66" s="5"/>
      <c r="EDL66" s="5"/>
      <c r="EDM66" s="5"/>
      <c r="EDN66" s="5"/>
      <c r="EDO66" s="5"/>
      <c r="EDP66" s="5"/>
      <c r="EDQ66" s="5"/>
      <c r="EDR66" s="5"/>
      <c r="EDS66" s="5"/>
      <c r="EDT66" s="5"/>
      <c r="EDU66" s="5"/>
      <c r="EDV66" s="5"/>
      <c r="EDW66" s="5"/>
      <c r="EDX66" s="5"/>
      <c r="EDY66" s="5"/>
      <c r="EDZ66" s="5"/>
      <c r="EEA66" s="5"/>
      <c r="EEB66" s="5"/>
      <c r="EEC66" s="5"/>
      <c r="EED66" s="5"/>
      <c r="EEE66" s="5"/>
      <c r="EEF66" s="5"/>
      <c r="EEG66" s="5"/>
      <c r="EEH66" s="5"/>
      <c r="EEI66" s="5"/>
      <c r="EEJ66" s="5"/>
      <c r="EEK66" s="5"/>
      <c r="EEL66" s="5"/>
      <c r="EEM66" s="5"/>
      <c r="EEN66" s="5"/>
      <c r="EEO66" s="5"/>
      <c r="EEP66" s="5"/>
      <c r="EEQ66" s="5"/>
      <c r="EER66" s="5"/>
      <c r="EES66" s="5"/>
      <c r="EET66" s="5"/>
      <c r="EEU66" s="5"/>
      <c r="EEV66" s="5"/>
      <c r="EEW66" s="5"/>
      <c r="EEX66" s="5"/>
      <c r="EEY66" s="5"/>
      <c r="EEZ66" s="5"/>
      <c r="EFA66" s="5"/>
      <c r="EFB66" s="5"/>
      <c r="EFC66" s="5"/>
      <c r="EFD66" s="5"/>
      <c r="EFE66" s="5"/>
      <c r="EFF66" s="5"/>
      <c r="EFG66" s="5"/>
      <c r="EFH66" s="5"/>
      <c r="EFI66" s="5"/>
      <c r="EFJ66" s="5"/>
      <c r="EFK66" s="5"/>
      <c r="EFL66" s="5"/>
      <c r="EFM66" s="5"/>
      <c r="EFN66" s="5"/>
      <c r="EFO66" s="5"/>
      <c r="EFP66" s="5"/>
      <c r="EFQ66" s="5"/>
      <c r="EFR66" s="5"/>
      <c r="EFS66" s="5"/>
      <c r="EFT66" s="5"/>
      <c r="EFU66" s="5"/>
      <c r="EFV66" s="5"/>
      <c r="EFW66" s="5"/>
      <c r="EFX66" s="5"/>
      <c r="EFY66" s="5"/>
      <c r="EFZ66" s="5"/>
      <c r="EGA66" s="5"/>
      <c r="EGB66" s="5"/>
      <c r="EGC66" s="5"/>
      <c r="EGD66" s="5"/>
      <c r="EGE66" s="5"/>
      <c r="EGF66" s="5"/>
      <c r="EGG66" s="5"/>
      <c r="EGH66" s="5"/>
      <c r="EGI66" s="5"/>
      <c r="EGJ66" s="5"/>
      <c r="EGK66" s="5"/>
      <c r="EGL66" s="5"/>
      <c r="EGM66" s="5"/>
      <c r="EGN66" s="5"/>
      <c r="EGO66" s="5"/>
      <c r="EGP66" s="5"/>
      <c r="EGQ66" s="5"/>
      <c r="EGR66" s="5"/>
      <c r="EGS66" s="5"/>
      <c r="EGT66" s="5"/>
      <c r="EGU66" s="5"/>
      <c r="EGV66" s="5"/>
      <c r="EGW66" s="5"/>
      <c r="EGX66" s="5"/>
      <c r="EGY66" s="5"/>
      <c r="EGZ66" s="5"/>
      <c r="EHA66" s="5"/>
      <c r="EHB66" s="5"/>
      <c r="EHC66" s="5"/>
      <c r="EHD66" s="5"/>
      <c r="EHE66" s="5"/>
      <c r="EHF66" s="5"/>
      <c r="EHG66" s="5"/>
      <c r="EHH66" s="5"/>
      <c r="EHI66" s="5"/>
      <c r="EHJ66" s="5"/>
      <c r="EHK66" s="5"/>
      <c r="EHL66" s="5"/>
      <c r="EHM66" s="5"/>
      <c r="EHN66" s="5"/>
      <c r="EHO66" s="5"/>
      <c r="EHP66" s="5"/>
      <c r="EHQ66" s="5"/>
      <c r="EHR66" s="5"/>
      <c r="EHS66" s="5"/>
      <c r="EHT66" s="5"/>
      <c r="EHU66" s="5"/>
      <c r="EHV66" s="5"/>
      <c r="EHW66" s="5"/>
      <c r="EHX66" s="5"/>
      <c r="EHY66" s="5"/>
      <c r="EHZ66" s="5"/>
      <c r="EIA66" s="5"/>
      <c r="EIB66" s="5"/>
      <c r="EIC66" s="5"/>
      <c r="EID66" s="5"/>
      <c r="EIE66" s="5"/>
      <c r="EIF66" s="5"/>
      <c r="EIG66" s="5"/>
      <c r="EIH66" s="5"/>
      <c r="EII66" s="5"/>
      <c r="EIJ66" s="5"/>
      <c r="EIK66" s="5"/>
      <c r="EIL66" s="5"/>
      <c r="EIM66" s="5"/>
      <c r="EIN66" s="5"/>
      <c r="EIO66" s="5"/>
      <c r="EIP66" s="5"/>
      <c r="EIQ66" s="5"/>
      <c r="EIR66" s="5"/>
      <c r="EIS66" s="5"/>
      <c r="EIT66" s="5"/>
      <c r="EIU66" s="5"/>
      <c r="EIV66" s="5"/>
      <c r="EIW66" s="5"/>
      <c r="EIX66" s="5"/>
      <c r="EIY66" s="5"/>
      <c r="EIZ66" s="5"/>
      <c r="EJA66" s="5"/>
      <c r="EJB66" s="5"/>
      <c r="EJC66" s="5"/>
      <c r="EJD66" s="5"/>
      <c r="EJE66" s="5"/>
      <c r="EJF66" s="5"/>
      <c r="EJG66" s="5"/>
      <c r="EJH66" s="5"/>
      <c r="EJI66" s="5"/>
      <c r="EJJ66" s="5"/>
      <c r="EJK66" s="5"/>
      <c r="EJL66" s="5"/>
      <c r="EJM66" s="5"/>
      <c r="EJN66" s="5"/>
      <c r="EJO66" s="5"/>
      <c r="EJP66" s="5"/>
      <c r="EJQ66" s="5"/>
      <c r="EJR66" s="5"/>
      <c r="EJS66" s="5"/>
      <c r="EJT66" s="5"/>
      <c r="EJU66" s="5"/>
      <c r="EJV66" s="5"/>
      <c r="EJW66" s="5"/>
      <c r="EJX66" s="5"/>
      <c r="EJY66" s="5"/>
      <c r="EJZ66" s="5"/>
      <c r="EKA66" s="5"/>
      <c r="EKB66" s="5"/>
      <c r="EKC66" s="5"/>
      <c r="EKD66" s="5"/>
      <c r="EKE66" s="5"/>
      <c r="EKF66" s="5"/>
      <c r="EKG66" s="5"/>
      <c r="EKH66" s="5"/>
      <c r="EKI66" s="5"/>
      <c r="EKJ66" s="5"/>
      <c r="EKK66" s="5"/>
      <c r="EKL66" s="5"/>
      <c r="EKM66" s="5"/>
      <c r="EKN66" s="5"/>
      <c r="EKO66" s="5"/>
      <c r="EKP66" s="5"/>
      <c r="EKQ66" s="5"/>
      <c r="EKR66" s="5"/>
      <c r="EKS66" s="5"/>
      <c r="EKT66" s="5"/>
      <c r="EKU66" s="5"/>
      <c r="EKV66" s="5"/>
      <c r="EKW66" s="5"/>
      <c r="EKX66" s="5"/>
      <c r="EKY66" s="5"/>
      <c r="EKZ66" s="5"/>
      <c r="ELA66" s="5"/>
      <c r="ELB66" s="5"/>
      <c r="ELC66" s="5"/>
      <c r="ELD66" s="5"/>
      <c r="ELE66" s="5"/>
      <c r="ELF66" s="5"/>
      <c r="ELG66" s="5"/>
      <c r="ELH66" s="5"/>
      <c r="ELI66" s="5"/>
      <c r="ELJ66" s="5"/>
      <c r="ELK66" s="5"/>
      <c r="ELL66" s="5"/>
      <c r="ELM66" s="5"/>
      <c r="ELN66" s="5"/>
      <c r="ELO66" s="5"/>
      <c r="ELP66" s="5"/>
      <c r="ELQ66" s="5"/>
      <c r="ELR66" s="5"/>
      <c r="ELS66" s="5"/>
      <c r="ELT66" s="5"/>
      <c r="ELU66" s="5"/>
      <c r="ELV66" s="5"/>
      <c r="ELW66" s="5"/>
      <c r="ELX66" s="5"/>
      <c r="ELY66" s="5"/>
      <c r="ELZ66" s="5"/>
      <c r="EMA66" s="5"/>
      <c r="EMB66" s="5"/>
      <c r="EMC66" s="5"/>
      <c r="EMD66" s="5"/>
      <c r="EME66" s="5"/>
      <c r="EMF66" s="5"/>
      <c r="EMG66" s="5"/>
      <c r="EMH66" s="5"/>
      <c r="EMI66" s="5"/>
      <c r="EMJ66" s="5"/>
      <c r="EMK66" s="5"/>
      <c r="EML66" s="5"/>
      <c r="EMM66" s="5"/>
      <c r="EMN66" s="5"/>
      <c r="EMO66" s="5"/>
      <c r="EMP66" s="5"/>
      <c r="EMQ66" s="5"/>
      <c r="EMR66" s="5"/>
      <c r="EMS66" s="5"/>
      <c r="EMT66" s="5"/>
      <c r="EMU66" s="5"/>
      <c r="EMV66" s="5"/>
      <c r="EMW66" s="5"/>
      <c r="EMX66" s="5"/>
      <c r="EMY66" s="5"/>
      <c r="EMZ66" s="5"/>
      <c r="ENA66" s="5"/>
      <c r="ENB66" s="5"/>
      <c r="ENC66" s="5"/>
      <c r="END66" s="5"/>
      <c r="ENE66" s="5"/>
      <c r="ENF66" s="5"/>
      <c r="ENG66" s="5"/>
      <c r="ENH66" s="5"/>
      <c r="ENI66" s="5"/>
      <c r="ENJ66" s="5"/>
      <c r="ENK66" s="5"/>
      <c r="ENL66" s="5"/>
      <c r="ENM66" s="5"/>
      <c r="ENN66" s="5"/>
      <c r="ENO66" s="5"/>
      <c r="ENP66" s="5"/>
      <c r="ENQ66" s="5"/>
      <c r="ENR66" s="5"/>
      <c r="ENS66" s="5"/>
      <c r="ENT66" s="5"/>
      <c r="ENU66" s="5"/>
      <c r="ENV66" s="5"/>
      <c r="ENW66" s="5"/>
      <c r="ENX66" s="5"/>
      <c r="ENY66" s="5"/>
      <c r="ENZ66" s="5"/>
      <c r="EOA66" s="5"/>
      <c r="EOB66" s="5"/>
      <c r="EOC66" s="5"/>
      <c r="EOD66" s="5"/>
      <c r="EOE66" s="5"/>
      <c r="EOF66" s="5"/>
      <c r="EOG66" s="5"/>
      <c r="EOH66" s="5"/>
      <c r="EOI66" s="5"/>
      <c r="EOJ66" s="5"/>
      <c r="EOK66" s="5"/>
      <c r="EOL66" s="5"/>
      <c r="EOM66" s="5"/>
      <c r="EON66" s="5"/>
      <c r="EOO66" s="5"/>
      <c r="EOP66" s="5"/>
      <c r="EOQ66" s="5"/>
      <c r="EOR66" s="5"/>
      <c r="EOS66" s="5"/>
      <c r="EOT66" s="5"/>
      <c r="EOU66" s="5"/>
      <c r="EOV66" s="5"/>
      <c r="EOW66" s="5"/>
      <c r="EOX66" s="5"/>
      <c r="EOY66" s="5"/>
      <c r="EOZ66" s="5"/>
      <c r="EPA66" s="5"/>
      <c r="EPB66" s="5"/>
      <c r="EPC66" s="5"/>
      <c r="EPD66" s="5"/>
      <c r="EPE66" s="5"/>
      <c r="EPF66" s="5"/>
      <c r="EPG66" s="5"/>
      <c r="EPH66" s="5"/>
      <c r="EPI66" s="5"/>
      <c r="EPJ66" s="5"/>
      <c r="EPK66" s="5"/>
      <c r="EPL66" s="5"/>
      <c r="EPM66" s="5"/>
      <c r="EPN66" s="5"/>
      <c r="EPO66" s="5"/>
      <c r="EPP66" s="5"/>
      <c r="EPQ66" s="5"/>
      <c r="EPR66" s="5"/>
      <c r="EPS66" s="5"/>
      <c r="EPT66" s="5"/>
      <c r="EPU66" s="5"/>
      <c r="EPV66" s="5"/>
      <c r="EPW66" s="5"/>
      <c r="EPX66" s="5"/>
      <c r="EPY66" s="5"/>
      <c r="EPZ66" s="5"/>
      <c r="EQA66" s="5"/>
      <c r="EQB66" s="5"/>
      <c r="EQC66" s="5"/>
      <c r="EQD66" s="5"/>
      <c r="EQE66" s="5"/>
      <c r="EQF66" s="5"/>
      <c r="EQG66" s="5"/>
      <c r="EQH66" s="5"/>
      <c r="EQI66" s="5"/>
      <c r="EQJ66" s="5"/>
      <c r="EQK66" s="5"/>
      <c r="EQL66" s="5"/>
      <c r="EQM66" s="5"/>
      <c r="EQN66" s="5"/>
      <c r="EQO66" s="5"/>
      <c r="EQP66" s="5"/>
      <c r="EQQ66" s="5"/>
      <c r="EQR66" s="5"/>
      <c r="EQS66" s="5"/>
      <c r="EQT66" s="5"/>
      <c r="EQU66" s="5"/>
      <c r="EQV66" s="5"/>
      <c r="EQW66" s="5"/>
      <c r="EQX66" s="5"/>
      <c r="EQY66" s="5"/>
      <c r="EQZ66" s="5"/>
      <c r="ERA66" s="5"/>
      <c r="ERB66" s="5"/>
      <c r="ERC66" s="5"/>
      <c r="ERD66" s="5"/>
      <c r="ERE66" s="5"/>
      <c r="ERF66" s="5"/>
      <c r="ERG66" s="5"/>
      <c r="ERH66" s="5"/>
      <c r="ERI66" s="5"/>
      <c r="ERJ66" s="5"/>
      <c r="ERK66" s="5"/>
      <c r="ERL66" s="5"/>
      <c r="ERM66" s="5"/>
      <c r="ERN66" s="5"/>
      <c r="ERO66" s="5"/>
      <c r="ERP66" s="5"/>
      <c r="ERQ66" s="5"/>
      <c r="ERR66" s="5"/>
      <c r="ERS66" s="5"/>
      <c r="ERT66" s="5"/>
      <c r="ERU66" s="5"/>
      <c r="ERV66" s="5"/>
      <c r="ERW66" s="5"/>
      <c r="ERX66" s="5"/>
      <c r="ERY66" s="5"/>
      <c r="ERZ66" s="5"/>
      <c r="ESA66" s="5"/>
      <c r="ESB66" s="5"/>
      <c r="ESC66" s="5"/>
      <c r="ESD66" s="5"/>
      <c r="ESE66" s="5"/>
      <c r="ESF66" s="5"/>
      <c r="ESG66" s="5"/>
      <c r="ESH66" s="5"/>
      <c r="ESI66" s="5"/>
      <c r="ESJ66" s="5"/>
      <c r="ESK66" s="5"/>
      <c r="ESL66" s="5"/>
      <c r="ESM66" s="5"/>
      <c r="ESN66" s="5"/>
      <c r="ESO66" s="5"/>
      <c r="ESP66" s="5"/>
      <c r="ESQ66" s="5"/>
      <c r="ESR66" s="5"/>
      <c r="ESS66" s="5"/>
      <c r="EST66" s="5"/>
      <c r="ESU66" s="5"/>
      <c r="ESV66" s="5"/>
      <c r="ESW66" s="5"/>
      <c r="ESX66" s="5"/>
      <c r="ESY66" s="5"/>
      <c r="ESZ66" s="5"/>
      <c r="ETA66" s="5"/>
      <c r="ETB66" s="5"/>
      <c r="ETC66" s="5"/>
      <c r="ETD66" s="5"/>
      <c r="ETE66" s="5"/>
      <c r="ETF66" s="5"/>
      <c r="ETG66" s="5"/>
      <c r="ETH66" s="5"/>
      <c r="ETI66" s="5"/>
      <c r="ETJ66" s="5"/>
      <c r="ETK66" s="5"/>
      <c r="ETL66" s="5"/>
      <c r="ETM66" s="5"/>
      <c r="ETN66" s="5"/>
      <c r="ETO66" s="5"/>
      <c r="ETP66" s="5"/>
      <c r="ETQ66" s="5"/>
      <c r="ETR66" s="5"/>
      <c r="ETS66" s="5"/>
      <c r="ETT66" s="5"/>
      <c r="ETU66" s="5"/>
      <c r="ETV66" s="5"/>
      <c r="ETW66" s="5"/>
      <c r="ETX66" s="5"/>
      <c r="ETY66" s="5"/>
      <c r="ETZ66" s="5"/>
      <c r="EUA66" s="5"/>
      <c r="EUB66" s="5"/>
      <c r="EUC66" s="5"/>
      <c r="EUD66" s="5"/>
      <c r="EUE66" s="5"/>
      <c r="EUF66" s="5"/>
      <c r="EUG66" s="5"/>
      <c r="EUH66" s="5"/>
      <c r="EUI66" s="5"/>
      <c r="EUJ66" s="5"/>
      <c r="EUK66" s="5"/>
      <c r="EUL66" s="5"/>
      <c r="EUM66" s="5"/>
      <c r="EUN66" s="5"/>
      <c r="EUO66" s="5"/>
      <c r="EUP66" s="5"/>
      <c r="EUQ66" s="5"/>
      <c r="EUR66" s="5"/>
      <c r="EUS66" s="5"/>
      <c r="EUT66" s="5"/>
      <c r="EUU66" s="5"/>
      <c r="EUV66" s="5"/>
      <c r="EUW66" s="5"/>
      <c r="EUX66" s="5"/>
      <c r="EUY66" s="5"/>
      <c r="EUZ66" s="5"/>
      <c r="EVA66" s="5"/>
      <c r="EVB66" s="5"/>
      <c r="EVC66" s="5"/>
      <c r="EVD66" s="5"/>
      <c r="EVE66" s="5"/>
      <c r="EVF66" s="5"/>
      <c r="EVG66" s="5"/>
      <c r="EVH66" s="5"/>
      <c r="EVI66" s="5"/>
      <c r="EVJ66" s="5"/>
      <c r="EVK66" s="5"/>
      <c r="EVL66" s="5"/>
      <c r="EVM66" s="5"/>
      <c r="EVN66" s="5"/>
      <c r="EVO66" s="5"/>
      <c r="EVP66" s="5"/>
      <c r="EVQ66" s="5"/>
      <c r="EVR66" s="5"/>
      <c r="EVS66" s="5"/>
      <c r="EVT66" s="5"/>
      <c r="EVU66" s="5"/>
      <c r="EVV66" s="5"/>
      <c r="EVW66" s="5"/>
      <c r="EVX66" s="5"/>
      <c r="EVY66" s="5"/>
      <c r="EVZ66" s="5"/>
      <c r="EWA66" s="5"/>
      <c r="EWB66" s="5"/>
      <c r="EWC66" s="5"/>
      <c r="EWD66" s="5"/>
      <c r="EWE66" s="5"/>
      <c r="EWF66" s="5"/>
      <c r="EWG66" s="5"/>
      <c r="EWH66" s="5"/>
      <c r="EWI66" s="5"/>
      <c r="EWJ66" s="5"/>
      <c r="EWK66" s="5"/>
      <c r="EWL66" s="5"/>
      <c r="EWM66" s="5"/>
      <c r="EWN66" s="5"/>
      <c r="EWO66" s="5"/>
      <c r="EWP66" s="5"/>
      <c r="EWQ66" s="5"/>
      <c r="EWR66" s="5"/>
      <c r="EWS66" s="5"/>
      <c r="EWT66" s="5"/>
      <c r="EWU66" s="5"/>
      <c r="EWV66" s="5"/>
      <c r="EWW66" s="5"/>
      <c r="EWX66" s="5"/>
      <c r="EWY66" s="5"/>
      <c r="EWZ66" s="5"/>
      <c r="EXA66" s="5"/>
      <c r="EXB66" s="5"/>
      <c r="EXC66" s="5"/>
      <c r="EXD66" s="5"/>
      <c r="EXE66" s="5"/>
      <c r="EXF66" s="5"/>
      <c r="EXG66" s="5"/>
      <c r="EXH66" s="5"/>
      <c r="EXI66" s="5"/>
      <c r="EXJ66" s="5"/>
      <c r="EXK66" s="5"/>
      <c r="EXL66" s="5"/>
      <c r="EXM66" s="5"/>
      <c r="EXN66" s="5"/>
      <c r="EXO66" s="5"/>
      <c r="EXP66" s="5"/>
      <c r="EXQ66" s="5"/>
      <c r="EXR66" s="5"/>
      <c r="EXS66" s="5"/>
      <c r="EXT66" s="5"/>
      <c r="EXU66" s="5"/>
      <c r="EXV66" s="5"/>
      <c r="EXW66" s="5"/>
      <c r="EXX66" s="5"/>
      <c r="EXY66" s="5"/>
      <c r="EXZ66" s="5"/>
      <c r="EYA66" s="5"/>
      <c r="EYB66" s="5"/>
      <c r="EYC66" s="5"/>
      <c r="EYD66" s="5"/>
      <c r="EYE66" s="5"/>
      <c r="EYF66" s="5"/>
      <c r="EYG66" s="5"/>
      <c r="EYH66" s="5"/>
      <c r="EYI66" s="5"/>
      <c r="EYJ66" s="5"/>
      <c r="EYK66" s="5"/>
      <c r="EYL66" s="5"/>
      <c r="EYM66" s="5"/>
      <c r="EYN66" s="5"/>
      <c r="EYO66" s="5"/>
      <c r="EYP66" s="5"/>
      <c r="EYQ66" s="5"/>
      <c r="EYR66" s="5"/>
      <c r="EYS66" s="5"/>
      <c r="EYT66" s="5"/>
      <c r="EYU66" s="5"/>
      <c r="EYV66" s="5"/>
      <c r="EYW66" s="5"/>
      <c r="EYX66" s="5"/>
      <c r="EYY66" s="5"/>
      <c r="EYZ66" s="5"/>
      <c r="EZA66" s="5"/>
      <c r="EZB66" s="5"/>
      <c r="EZC66" s="5"/>
      <c r="EZD66" s="5"/>
      <c r="EZE66" s="5"/>
      <c r="EZF66" s="5"/>
      <c r="EZG66" s="5"/>
      <c r="EZH66" s="5"/>
      <c r="EZI66" s="5"/>
      <c r="EZJ66" s="5"/>
      <c r="EZK66" s="5"/>
      <c r="EZL66" s="5"/>
      <c r="EZM66" s="5"/>
      <c r="EZN66" s="5"/>
      <c r="EZO66" s="5"/>
      <c r="EZP66" s="5"/>
      <c r="EZQ66" s="5"/>
      <c r="EZR66" s="5"/>
      <c r="EZS66" s="5"/>
      <c r="EZT66" s="5"/>
      <c r="EZU66" s="5"/>
      <c r="EZV66" s="5"/>
      <c r="EZW66" s="5"/>
      <c r="EZX66" s="5"/>
      <c r="EZY66" s="5"/>
      <c r="EZZ66" s="5"/>
      <c r="FAA66" s="5"/>
      <c r="FAB66" s="5"/>
      <c r="FAC66" s="5"/>
      <c r="FAD66" s="5"/>
      <c r="FAE66" s="5"/>
      <c r="FAF66" s="5"/>
      <c r="FAG66" s="5"/>
      <c r="FAH66" s="5"/>
      <c r="FAI66" s="5"/>
      <c r="FAJ66" s="5"/>
      <c r="FAK66" s="5"/>
      <c r="FAL66" s="5"/>
      <c r="FAM66" s="5"/>
      <c r="FAN66" s="5"/>
      <c r="FAO66" s="5"/>
      <c r="FAP66" s="5"/>
      <c r="FAQ66" s="5"/>
      <c r="FAR66" s="5"/>
      <c r="FAS66" s="5"/>
      <c r="FAT66" s="5"/>
      <c r="FAU66" s="5"/>
      <c r="FAV66" s="5"/>
      <c r="FAW66" s="5"/>
      <c r="FAX66" s="5"/>
      <c r="FAY66" s="5"/>
      <c r="FAZ66" s="5"/>
      <c r="FBA66" s="5"/>
      <c r="FBB66" s="5"/>
      <c r="FBC66" s="5"/>
      <c r="FBD66" s="5"/>
      <c r="FBE66" s="5"/>
      <c r="FBF66" s="5"/>
      <c r="FBG66" s="5"/>
      <c r="FBH66" s="5"/>
      <c r="FBI66" s="5"/>
      <c r="FBJ66" s="5"/>
      <c r="FBK66" s="5"/>
      <c r="FBL66" s="5"/>
      <c r="FBM66" s="5"/>
      <c r="FBN66" s="5"/>
      <c r="FBO66" s="5"/>
      <c r="FBP66" s="5"/>
      <c r="FBQ66" s="5"/>
      <c r="FBR66" s="5"/>
      <c r="FBS66" s="5"/>
      <c r="FBT66" s="5"/>
      <c r="FBU66" s="5"/>
      <c r="FBV66" s="5"/>
      <c r="FBW66" s="5"/>
      <c r="FBX66" s="5"/>
      <c r="FBY66" s="5"/>
      <c r="FBZ66" s="5"/>
      <c r="FCA66" s="5"/>
      <c r="FCB66" s="5"/>
      <c r="FCC66" s="5"/>
      <c r="FCD66" s="5"/>
      <c r="FCE66" s="5"/>
      <c r="FCF66" s="5"/>
      <c r="FCG66" s="5"/>
      <c r="FCH66" s="5"/>
      <c r="FCI66" s="5"/>
      <c r="FCJ66" s="5"/>
      <c r="FCK66" s="5"/>
      <c r="FCL66" s="5"/>
      <c r="FCM66" s="5"/>
      <c r="FCN66" s="5"/>
      <c r="FCO66" s="5"/>
      <c r="FCP66" s="5"/>
      <c r="FCQ66" s="5"/>
      <c r="FCR66" s="5"/>
      <c r="FCS66" s="5"/>
      <c r="FCT66" s="5"/>
      <c r="FCU66" s="5"/>
      <c r="FCV66" s="5"/>
      <c r="FCW66" s="5"/>
      <c r="FCX66" s="5"/>
      <c r="FCY66" s="5"/>
      <c r="FCZ66" s="5"/>
      <c r="FDA66" s="5"/>
      <c r="FDB66" s="5"/>
      <c r="FDC66" s="5"/>
      <c r="FDD66" s="5"/>
      <c r="FDE66" s="5"/>
      <c r="FDF66" s="5"/>
      <c r="FDG66" s="5"/>
      <c r="FDH66" s="5"/>
      <c r="FDI66" s="5"/>
      <c r="FDJ66" s="5"/>
      <c r="FDK66" s="5"/>
      <c r="FDL66" s="5"/>
      <c r="FDM66" s="5"/>
      <c r="FDN66" s="5"/>
      <c r="FDO66" s="5"/>
      <c r="FDP66" s="5"/>
      <c r="FDQ66" s="5"/>
      <c r="FDR66" s="5"/>
      <c r="FDS66" s="5"/>
      <c r="FDT66" s="5"/>
      <c r="FDU66" s="5"/>
      <c r="FDV66" s="5"/>
      <c r="FDW66" s="5"/>
      <c r="FDX66" s="5"/>
      <c r="FDY66" s="5"/>
      <c r="FDZ66" s="5"/>
      <c r="FEA66" s="5"/>
      <c r="FEB66" s="5"/>
      <c r="FEC66" s="5"/>
      <c r="FED66" s="5"/>
      <c r="FEE66" s="5"/>
      <c r="FEF66" s="5"/>
      <c r="FEG66" s="5"/>
      <c r="FEH66" s="5"/>
      <c r="FEI66" s="5"/>
      <c r="FEJ66" s="5"/>
      <c r="FEK66" s="5"/>
      <c r="FEL66" s="5"/>
      <c r="FEM66" s="5"/>
      <c r="FEN66" s="5"/>
      <c r="FEO66" s="5"/>
      <c r="FEP66" s="5"/>
      <c r="FEQ66" s="5"/>
      <c r="FER66" s="5"/>
      <c r="FES66" s="5"/>
      <c r="FET66" s="5"/>
      <c r="FEU66" s="5"/>
      <c r="FEV66" s="5"/>
      <c r="FEW66" s="5"/>
      <c r="FEX66" s="5"/>
      <c r="FEY66" s="5"/>
      <c r="FEZ66" s="5"/>
      <c r="FFA66" s="5"/>
      <c r="FFB66" s="5"/>
      <c r="FFC66" s="5"/>
      <c r="FFD66" s="5"/>
      <c r="FFE66" s="5"/>
      <c r="FFF66" s="5"/>
      <c r="FFG66" s="5"/>
      <c r="FFH66" s="5"/>
      <c r="FFI66" s="5"/>
      <c r="FFJ66" s="5"/>
      <c r="FFK66" s="5"/>
      <c r="FFL66" s="5"/>
      <c r="FFM66" s="5"/>
      <c r="FFN66" s="5"/>
      <c r="FFO66" s="5"/>
      <c r="FFP66" s="5"/>
      <c r="FFQ66" s="5"/>
      <c r="FFR66" s="5"/>
      <c r="FFS66" s="5"/>
      <c r="FFT66" s="5"/>
      <c r="FFU66" s="5"/>
      <c r="FFV66" s="5"/>
      <c r="FFW66" s="5"/>
      <c r="FFX66" s="5"/>
      <c r="FFY66" s="5"/>
      <c r="FFZ66" s="5"/>
      <c r="FGA66" s="5"/>
      <c r="FGB66" s="5"/>
      <c r="FGC66" s="5"/>
      <c r="FGD66" s="5"/>
      <c r="FGE66" s="5"/>
      <c r="FGF66" s="5"/>
      <c r="FGG66" s="5"/>
      <c r="FGH66" s="5"/>
      <c r="FGI66" s="5"/>
      <c r="FGJ66" s="5"/>
      <c r="FGK66" s="5"/>
      <c r="FGL66" s="5"/>
      <c r="FGM66" s="5"/>
      <c r="FGN66" s="5"/>
      <c r="FGO66" s="5"/>
      <c r="FGP66" s="5"/>
      <c r="FGQ66" s="5"/>
      <c r="FGR66" s="5"/>
      <c r="FGS66" s="5"/>
      <c r="FGT66" s="5"/>
      <c r="FGU66" s="5"/>
      <c r="FGV66" s="5"/>
      <c r="FGW66" s="5"/>
      <c r="FGX66" s="5"/>
      <c r="FGY66" s="5"/>
      <c r="FGZ66" s="5"/>
      <c r="FHA66" s="5"/>
      <c r="FHB66" s="5"/>
      <c r="FHC66" s="5"/>
      <c r="FHD66" s="5"/>
      <c r="FHE66" s="5"/>
      <c r="FHF66" s="5"/>
      <c r="FHG66" s="5"/>
      <c r="FHH66" s="5"/>
      <c r="FHI66" s="5"/>
      <c r="FHJ66" s="5"/>
      <c r="FHK66" s="5"/>
      <c r="FHL66" s="5"/>
      <c r="FHM66" s="5"/>
      <c r="FHN66" s="5"/>
      <c r="FHO66" s="5"/>
      <c r="FHP66" s="5"/>
      <c r="FHQ66" s="5"/>
      <c r="FHR66" s="5"/>
      <c r="FHS66" s="5"/>
      <c r="FHT66" s="5"/>
      <c r="FHU66" s="5"/>
      <c r="FHV66" s="5"/>
      <c r="FHW66" s="5"/>
      <c r="FHX66" s="5"/>
      <c r="FHY66" s="5"/>
      <c r="FHZ66" s="5"/>
      <c r="FIA66" s="5"/>
      <c r="FIB66" s="5"/>
      <c r="FIC66" s="5"/>
      <c r="FID66" s="5"/>
      <c r="FIE66" s="5"/>
      <c r="FIF66" s="5"/>
      <c r="FIG66" s="5"/>
      <c r="FIH66" s="5"/>
      <c r="FII66" s="5"/>
      <c r="FIJ66" s="5"/>
      <c r="FIK66" s="5"/>
      <c r="FIL66" s="5"/>
      <c r="FIM66" s="5"/>
      <c r="FIN66" s="5"/>
      <c r="FIO66" s="5"/>
      <c r="FIP66" s="5"/>
      <c r="FIQ66" s="5"/>
      <c r="FIR66" s="5"/>
      <c r="FIS66" s="5"/>
      <c r="FIT66" s="5"/>
      <c r="FIU66" s="5"/>
      <c r="FIV66" s="5"/>
      <c r="FIW66" s="5"/>
      <c r="FIX66" s="5"/>
      <c r="FIY66" s="5"/>
      <c r="FIZ66" s="5"/>
      <c r="FJA66" s="5"/>
      <c r="FJB66" s="5"/>
      <c r="FJC66" s="5"/>
      <c r="FJD66" s="5"/>
      <c r="FJE66" s="5"/>
      <c r="FJF66" s="5"/>
      <c r="FJG66" s="5"/>
      <c r="FJH66" s="5"/>
      <c r="FJI66" s="5"/>
      <c r="FJJ66" s="5"/>
      <c r="FJK66" s="5"/>
      <c r="FJL66" s="5"/>
      <c r="FJM66" s="5"/>
      <c r="FJN66" s="5"/>
      <c r="FJO66" s="5"/>
      <c r="FJP66" s="5"/>
      <c r="FJQ66" s="5"/>
      <c r="FJR66" s="5"/>
      <c r="FJS66" s="5"/>
      <c r="FJT66" s="5"/>
      <c r="FJU66" s="5"/>
      <c r="FJV66" s="5"/>
      <c r="FJW66" s="5"/>
      <c r="FJX66" s="5"/>
      <c r="FJY66" s="5"/>
      <c r="FJZ66" s="5"/>
      <c r="FKA66" s="5"/>
      <c r="FKB66" s="5"/>
      <c r="FKC66" s="5"/>
      <c r="FKD66" s="5"/>
      <c r="FKE66" s="5"/>
      <c r="FKF66" s="5"/>
      <c r="FKG66" s="5"/>
      <c r="FKH66" s="5"/>
      <c r="FKI66" s="5"/>
      <c r="FKJ66" s="5"/>
      <c r="FKK66" s="5"/>
      <c r="FKL66" s="5"/>
      <c r="FKM66" s="5"/>
      <c r="FKN66" s="5"/>
      <c r="FKO66" s="5"/>
      <c r="FKP66" s="5"/>
      <c r="FKQ66" s="5"/>
      <c r="FKR66" s="5"/>
      <c r="FKS66" s="5"/>
      <c r="FKT66" s="5"/>
      <c r="FKU66" s="5"/>
      <c r="FKV66" s="5"/>
      <c r="FKW66" s="5"/>
      <c r="FKX66" s="5"/>
      <c r="FKY66" s="5"/>
      <c r="FKZ66" s="5"/>
      <c r="FLA66" s="5"/>
      <c r="FLB66" s="5"/>
      <c r="FLC66" s="5"/>
      <c r="FLD66" s="5"/>
      <c r="FLE66" s="5"/>
      <c r="FLF66" s="5"/>
      <c r="FLG66" s="5"/>
      <c r="FLH66" s="5"/>
      <c r="FLI66" s="5"/>
      <c r="FLJ66" s="5"/>
      <c r="FLK66" s="5"/>
      <c r="FLL66" s="5"/>
      <c r="FLM66" s="5"/>
      <c r="FLN66" s="5"/>
      <c r="FLO66" s="5"/>
      <c r="FLP66" s="5"/>
      <c r="FLQ66" s="5"/>
      <c r="FLR66" s="5"/>
      <c r="FLS66" s="5"/>
      <c r="FLT66" s="5"/>
      <c r="FLU66" s="5"/>
      <c r="FLV66" s="5"/>
      <c r="FLW66" s="5"/>
      <c r="FLX66" s="5"/>
      <c r="FLY66" s="5"/>
      <c r="FLZ66" s="5"/>
      <c r="FMA66" s="5"/>
      <c r="FMB66" s="5"/>
      <c r="FMC66" s="5"/>
      <c r="FMD66" s="5"/>
      <c r="FME66" s="5"/>
      <c r="FMF66" s="5"/>
      <c r="FMG66" s="5"/>
      <c r="FMH66" s="5"/>
      <c r="FMI66" s="5"/>
      <c r="FMJ66" s="5"/>
      <c r="FMK66" s="5"/>
      <c r="FML66" s="5"/>
      <c r="FMM66" s="5"/>
      <c r="FMN66" s="5"/>
      <c r="FMO66" s="5"/>
      <c r="FMP66" s="5"/>
      <c r="FMQ66" s="5"/>
      <c r="FMR66" s="5"/>
      <c r="FMS66" s="5"/>
      <c r="FMT66" s="5"/>
      <c r="FMU66" s="5"/>
      <c r="FMV66" s="5"/>
      <c r="FMW66" s="5"/>
      <c r="FMX66" s="5"/>
      <c r="FMY66" s="5"/>
      <c r="FMZ66" s="5"/>
      <c r="FNA66" s="5"/>
      <c r="FNB66" s="5"/>
      <c r="FNC66" s="5"/>
      <c r="FND66" s="5"/>
      <c r="FNE66" s="5"/>
      <c r="FNF66" s="5"/>
      <c r="FNG66" s="5"/>
      <c r="FNH66" s="5"/>
      <c r="FNI66" s="5"/>
      <c r="FNJ66" s="5"/>
      <c r="FNK66" s="5"/>
      <c r="FNL66" s="5"/>
      <c r="FNM66" s="5"/>
      <c r="FNN66" s="5"/>
      <c r="FNO66" s="5"/>
      <c r="FNP66" s="5"/>
      <c r="FNQ66" s="5"/>
      <c r="FNR66" s="5"/>
      <c r="FNS66" s="5"/>
      <c r="FNT66" s="5"/>
      <c r="FNU66" s="5"/>
      <c r="FNV66" s="5"/>
      <c r="FNW66" s="5"/>
      <c r="FNX66" s="5"/>
      <c r="FNY66" s="5"/>
      <c r="FNZ66" s="5"/>
      <c r="FOA66" s="5"/>
      <c r="FOB66" s="5"/>
      <c r="FOC66" s="5"/>
      <c r="FOD66" s="5"/>
      <c r="FOE66" s="5"/>
      <c r="FOF66" s="5"/>
      <c r="FOG66" s="5"/>
      <c r="FOH66" s="5"/>
      <c r="FOI66" s="5"/>
      <c r="FOJ66" s="5"/>
      <c r="FOK66" s="5"/>
      <c r="FOL66" s="5"/>
      <c r="FOM66" s="5"/>
      <c r="FON66" s="5"/>
      <c r="FOO66" s="5"/>
      <c r="FOP66" s="5"/>
      <c r="FOQ66" s="5"/>
      <c r="FOR66" s="5"/>
      <c r="FOS66" s="5"/>
      <c r="FOT66" s="5"/>
      <c r="FOU66" s="5"/>
      <c r="FOV66" s="5"/>
      <c r="FOW66" s="5"/>
      <c r="FOX66" s="5"/>
      <c r="FOY66" s="5"/>
      <c r="FOZ66" s="5"/>
      <c r="FPA66" s="5"/>
      <c r="FPB66" s="5"/>
      <c r="FPC66" s="5"/>
      <c r="FPD66" s="5"/>
      <c r="FPE66" s="5"/>
      <c r="FPF66" s="5"/>
      <c r="FPG66" s="5"/>
      <c r="FPH66" s="5"/>
      <c r="FPI66" s="5"/>
      <c r="FPJ66" s="5"/>
      <c r="FPK66" s="5"/>
      <c r="FPL66" s="5"/>
      <c r="FPM66" s="5"/>
      <c r="FPN66" s="5"/>
      <c r="FPO66" s="5"/>
      <c r="FPP66" s="5"/>
      <c r="FPQ66" s="5"/>
      <c r="FPR66" s="5"/>
      <c r="FPS66" s="5"/>
      <c r="FPT66" s="5"/>
      <c r="FPU66" s="5"/>
      <c r="FPV66" s="5"/>
      <c r="FPW66" s="5"/>
      <c r="FPX66" s="5"/>
      <c r="FPY66" s="5"/>
      <c r="FPZ66" s="5"/>
      <c r="FQA66" s="5"/>
      <c r="FQB66" s="5"/>
      <c r="FQC66" s="5"/>
      <c r="FQD66" s="5"/>
      <c r="FQE66" s="5"/>
      <c r="FQF66" s="5"/>
      <c r="FQG66" s="5"/>
      <c r="FQH66" s="5"/>
      <c r="FQI66" s="5"/>
      <c r="FQJ66" s="5"/>
      <c r="FQK66" s="5"/>
      <c r="FQL66" s="5"/>
      <c r="FQM66" s="5"/>
      <c r="FQN66" s="5"/>
      <c r="FQO66" s="5"/>
      <c r="FQP66" s="5"/>
      <c r="FQQ66" s="5"/>
      <c r="FQR66" s="5"/>
      <c r="FQS66" s="5"/>
      <c r="FQT66" s="5"/>
      <c r="FQU66" s="5"/>
      <c r="FQV66" s="5"/>
      <c r="FQW66" s="5"/>
      <c r="FQX66" s="5"/>
      <c r="FQY66" s="5"/>
      <c r="FQZ66" s="5"/>
      <c r="FRA66" s="5"/>
      <c r="FRB66" s="5"/>
      <c r="FRC66" s="5"/>
      <c r="FRD66" s="5"/>
      <c r="FRE66" s="5"/>
      <c r="FRF66" s="5"/>
      <c r="FRG66" s="5"/>
      <c r="FRH66" s="5"/>
      <c r="FRI66" s="5"/>
      <c r="FRJ66" s="5"/>
      <c r="FRK66" s="5"/>
      <c r="FRL66" s="5"/>
      <c r="FRM66" s="5"/>
      <c r="FRN66" s="5"/>
      <c r="FRO66" s="5"/>
      <c r="FRP66" s="5"/>
      <c r="FRQ66" s="5"/>
      <c r="FRR66" s="5"/>
      <c r="FRS66" s="5"/>
      <c r="FRT66" s="5"/>
      <c r="FRU66" s="5"/>
      <c r="FRV66" s="5"/>
      <c r="FRW66" s="5"/>
      <c r="FRX66" s="5"/>
      <c r="FRY66" s="5"/>
      <c r="FRZ66" s="5"/>
      <c r="FSA66" s="5"/>
      <c r="FSB66" s="5"/>
      <c r="FSC66" s="5"/>
      <c r="FSD66" s="5"/>
      <c r="FSE66" s="5"/>
      <c r="FSF66" s="5"/>
      <c r="FSG66" s="5"/>
      <c r="FSH66" s="5"/>
      <c r="FSI66" s="5"/>
      <c r="FSJ66" s="5"/>
      <c r="FSK66" s="5"/>
      <c r="FSL66" s="5"/>
      <c r="FSM66" s="5"/>
      <c r="FSN66" s="5"/>
      <c r="FSO66" s="5"/>
      <c r="FSP66" s="5"/>
      <c r="FSQ66" s="5"/>
      <c r="FSR66" s="5"/>
      <c r="FSS66" s="5"/>
      <c r="FST66" s="5"/>
      <c r="FSU66" s="5"/>
      <c r="FSV66" s="5"/>
      <c r="FSW66" s="5"/>
      <c r="FSX66" s="5"/>
      <c r="FSY66" s="5"/>
      <c r="FSZ66" s="5"/>
      <c r="FTA66" s="5"/>
      <c r="FTB66" s="5"/>
      <c r="FTC66" s="5"/>
      <c r="FTD66" s="5"/>
      <c r="FTE66" s="5"/>
      <c r="FTF66" s="5"/>
      <c r="FTG66" s="5"/>
      <c r="FTH66" s="5"/>
      <c r="FTI66" s="5"/>
      <c r="FTJ66" s="5"/>
      <c r="FTK66" s="5"/>
      <c r="FTL66" s="5"/>
      <c r="FTM66" s="5"/>
      <c r="FTN66" s="5"/>
      <c r="FTO66" s="5"/>
      <c r="FTP66" s="5"/>
      <c r="FTQ66" s="5"/>
      <c r="FTR66" s="5"/>
      <c r="FTS66" s="5"/>
      <c r="FTT66" s="5"/>
      <c r="FTU66" s="5"/>
      <c r="FTV66" s="5"/>
      <c r="FTW66" s="5"/>
      <c r="FTX66" s="5"/>
      <c r="FTY66" s="5"/>
      <c r="FTZ66" s="5"/>
      <c r="FUA66" s="5"/>
      <c r="FUB66" s="5"/>
      <c r="FUC66" s="5"/>
      <c r="FUD66" s="5"/>
      <c r="FUE66" s="5"/>
      <c r="FUF66" s="5"/>
      <c r="FUG66" s="5"/>
      <c r="FUH66" s="5"/>
      <c r="FUI66" s="5"/>
      <c r="FUJ66" s="5"/>
      <c r="FUK66" s="5"/>
      <c r="FUL66" s="5"/>
      <c r="FUM66" s="5"/>
      <c r="FUN66" s="5"/>
      <c r="FUO66" s="5"/>
      <c r="FUP66" s="5"/>
      <c r="FUQ66" s="5"/>
      <c r="FUR66" s="5"/>
      <c r="FUS66" s="5"/>
      <c r="FUT66" s="5"/>
      <c r="FUU66" s="5"/>
      <c r="FUV66" s="5"/>
      <c r="FUW66" s="5"/>
      <c r="FUX66" s="5"/>
      <c r="FUY66" s="5"/>
      <c r="FUZ66" s="5"/>
      <c r="FVA66" s="5"/>
      <c r="FVB66" s="5"/>
      <c r="FVC66" s="5"/>
      <c r="FVD66" s="5"/>
      <c r="FVE66" s="5"/>
      <c r="FVF66" s="5"/>
      <c r="FVG66" s="5"/>
      <c r="FVH66" s="5"/>
      <c r="FVI66" s="5"/>
      <c r="FVJ66" s="5"/>
      <c r="FVK66" s="5"/>
      <c r="FVL66" s="5"/>
      <c r="FVM66" s="5"/>
      <c r="FVN66" s="5"/>
      <c r="FVO66" s="5"/>
      <c r="FVP66" s="5"/>
      <c r="FVQ66" s="5"/>
      <c r="FVR66" s="5"/>
      <c r="FVS66" s="5"/>
      <c r="FVT66" s="5"/>
      <c r="FVU66" s="5"/>
      <c r="FVV66" s="5"/>
      <c r="FVW66" s="5"/>
      <c r="FVX66" s="5"/>
      <c r="FVY66" s="5"/>
      <c r="FVZ66" s="5"/>
      <c r="FWA66" s="5"/>
      <c r="FWB66" s="5"/>
      <c r="FWC66" s="5"/>
      <c r="FWD66" s="5"/>
      <c r="FWE66" s="5"/>
      <c r="FWF66" s="5"/>
      <c r="FWG66" s="5"/>
      <c r="FWH66" s="5"/>
      <c r="FWI66" s="5"/>
      <c r="FWJ66" s="5"/>
      <c r="FWK66" s="5"/>
      <c r="FWL66" s="5"/>
      <c r="FWM66" s="5"/>
      <c r="FWN66" s="5"/>
      <c r="FWO66" s="5"/>
      <c r="FWP66" s="5"/>
      <c r="FWQ66" s="5"/>
      <c r="FWR66" s="5"/>
      <c r="FWS66" s="5"/>
      <c r="FWT66" s="5"/>
      <c r="FWU66" s="5"/>
      <c r="FWV66" s="5"/>
      <c r="FWW66" s="5"/>
      <c r="FWX66" s="5"/>
      <c r="FWY66" s="5"/>
      <c r="FWZ66" s="5"/>
      <c r="FXA66" s="5"/>
      <c r="FXB66" s="5"/>
      <c r="FXC66" s="5"/>
      <c r="FXD66" s="5"/>
      <c r="FXE66" s="5"/>
      <c r="FXF66" s="5"/>
      <c r="FXG66" s="5"/>
      <c r="FXH66" s="5"/>
      <c r="FXI66" s="5"/>
      <c r="FXJ66" s="5"/>
      <c r="FXK66" s="5"/>
      <c r="FXL66" s="5"/>
      <c r="FXM66" s="5"/>
      <c r="FXN66" s="5"/>
      <c r="FXO66" s="5"/>
      <c r="FXP66" s="5"/>
      <c r="FXQ66" s="5"/>
      <c r="FXR66" s="5"/>
      <c r="FXS66" s="5"/>
      <c r="FXT66" s="5"/>
      <c r="FXU66" s="5"/>
      <c r="FXV66" s="5"/>
      <c r="FXW66" s="5"/>
      <c r="FXX66" s="5"/>
      <c r="FXY66" s="5"/>
      <c r="FXZ66" s="5"/>
      <c r="FYA66" s="5"/>
      <c r="FYB66" s="5"/>
      <c r="FYC66" s="5"/>
      <c r="FYD66" s="5"/>
      <c r="FYE66" s="5"/>
      <c r="FYF66" s="5"/>
      <c r="FYG66" s="5"/>
      <c r="FYH66" s="5"/>
      <c r="FYI66" s="5"/>
      <c r="FYJ66" s="5"/>
      <c r="FYK66" s="5"/>
      <c r="FYL66" s="5"/>
      <c r="FYM66" s="5"/>
      <c r="FYN66" s="5"/>
      <c r="FYO66" s="5"/>
      <c r="FYP66" s="5"/>
      <c r="FYQ66" s="5"/>
      <c r="FYR66" s="5"/>
      <c r="FYS66" s="5"/>
      <c r="FYT66" s="5"/>
      <c r="FYU66" s="5"/>
      <c r="FYV66" s="5"/>
      <c r="FYW66" s="5"/>
      <c r="FYX66" s="5"/>
      <c r="FYY66" s="5"/>
      <c r="FYZ66" s="5"/>
      <c r="FZA66" s="5"/>
      <c r="FZB66" s="5"/>
      <c r="FZC66" s="5"/>
      <c r="FZD66" s="5"/>
      <c r="FZE66" s="5"/>
      <c r="FZF66" s="5"/>
      <c r="FZG66" s="5"/>
      <c r="FZH66" s="5"/>
      <c r="FZI66" s="5"/>
      <c r="FZJ66" s="5"/>
      <c r="FZK66" s="5"/>
      <c r="FZL66" s="5"/>
      <c r="FZM66" s="5"/>
      <c r="FZN66" s="5"/>
      <c r="FZO66" s="5"/>
      <c r="FZP66" s="5"/>
      <c r="FZQ66" s="5"/>
      <c r="FZR66" s="5"/>
      <c r="FZS66" s="5"/>
      <c r="FZT66" s="5"/>
      <c r="FZU66" s="5"/>
      <c r="FZV66" s="5"/>
      <c r="FZW66" s="5"/>
      <c r="FZX66" s="5"/>
      <c r="FZY66" s="5"/>
      <c r="FZZ66" s="5"/>
      <c r="GAA66" s="5"/>
      <c r="GAB66" s="5"/>
      <c r="GAC66" s="5"/>
      <c r="GAD66" s="5"/>
      <c r="GAE66" s="5"/>
      <c r="GAF66" s="5"/>
      <c r="GAG66" s="5"/>
      <c r="GAH66" s="5"/>
      <c r="GAI66" s="5"/>
      <c r="GAJ66" s="5"/>
      <c r="GAK66" s="5"/>
      <c r="GAL66" s="5"/>
      <c r="GAM66" s="5"/>
      <c r="GAN66" s="5"/>
      <c r="GAO66" s="5"/>
      <c r="GAP66" s="5"/>
      <c r="GAQ66" s="5"/>
      <c r="GAR66" s="5"/>
      <c r="GAS66" s="5"/>
      <c r="GAT66" s="5"/>
      <c r="GAU66" s="5"/>
      <c r="GAV66" s="5"/>
      <c r="GAW66" s="5"/>
      <c r="GAX66" s="5"/>
      <c r="GAY66" s="5"/>
      <c r="GAZ66" s="5"/>
      <c r="GBA66" s="5"/>
      <c r="GBB66" s="5"/>
      <c r="GBC66" s="5"/>
      <c r="GBD66" s="5"/>
      <c r="GBE66" s="5"/>
      <c r="GBF66" s="5"/>
      <c r="GBG66" s="5"/>
      <c r="GBH66" s="5"/>
      <c r="GBI66" s="5"/>
      <c r="GBJ66" s="5"/>
      <c r="GBK66" s="5"/>
      <c r="GBL66" s="5"/>
      <c r="GBM66" s="5"/>
      <c r="GBN66" s="5"/>
      <c r="GBO66" s="5"/>
      <c r="GBP66" s="5"/>
      <c r="GBQ66" s="5"/>
      <c r="GBR66" s="5"/>
      <c r="GBS66" s="5"/>
      <c r="GBT66" s="5"/>
      <c r="GBU66" s="5"/>
      <c r="GBV66" s="5"/>
      <c r="GBW66" s="5"/>
      <c r="GBX66" s="5"/>
      <c r="GBY66" s="5"/>
      <c r="GBZ66" s="5"/>
      <c r="GCA66" s="5"/>
      <c r="GCB66" s="5"/>
      <c r="GCC66" s="5"/>
      <c r="GCD66" s="5"/>
      <c r="GCE66" s="5"/>
      <c r="GCF66" s="5"/>
      <c r="GCG66" s="5"/>
      <c r="GCH66" s="5"/>
      <c r="GCI66" s="5"/>
      <c r="GCJ66" s="5"/>
      <c r="GCK66" s="5"/>
      <c r="GCL66" s="5"/>
      <c r="GCM66" s="5"/>
      <c r="GCN66" s="5"/>
      <c r="GCO66" s="5"/>
      <c r="GCP66" s="5"/>
      <c r="GCQ66" s="5"/>
      <c r="GCR66" s="5"/>
      <c r="GCS66" s="5"/>
      <c r="GCT66" s="5"/>
      <c r="GCU66" s="5"/>
      <c r="GCV66" s="5"/>
      <c r="GCW66" s="5"/>
      <c r="GCX66" s="5"/>
      <c r="GCY66" s="5"/>
      <c r="GCZ66" s="5"/>
      <c r="GDA66" s="5"/>
      <c r="GDB66" s="5"/>
      <c r="GDC66" s="5"/>
      <c r="GDD66" s="5"/>
      <c r="GDE66" s="5"/>
      <c r="GDF66" s="5"/>
      <c r="GDG66" s="5"/>
      <c r="GDH66" s="5"/>
      <c r="GDI66" s="5"/>
      <c r="GDJ66" s="5"/>
      <c r="GDK66" s="5"/>
      <c r="GDL66" s="5"/>
      <c r="GDM66" s="5"/>
      <c r="GDN66" s="5"/>
      <c r="GDO66" s="5"/>
      <c r="GDP66" s="5"/>
      <c r="GDQ66" s="5"/>
      <c r="GDR66" s="5"/>
      <c r="GDS66" s="5"/>
      <c r="GDT66" s="5"/>
      <c r="GDU66" s="5"/>
      <c r="GDV66" s="5"/>
      <c r="GDW66" s="5"/>
      <c r="GDX66" s="5"/>
      <c r="GDY66" s="5"/>
      <c r="GDZ66" s="5"/>
      <c r="GEA66" s="5"/>
      <c r="GEB66" s="5"/>
      <c r="GEC66" s="5"/>
      <c r="GED66" s="5"/>
      <c r="GEE66" s="5"/>
      <c r="GEF66" s="5"/>
      <c r="GEG66" s="5"/>
      <c r="GEH66" s="5"/>
      <c r="GEI66" s="5"/>
      <c r="GEJ66" s="5"/>
      <c r="GEK66" s="5"/>
      <c r="GEL66" s="5"/>
      <c r="GEM66" s="5"/>
      <c r="GEN66" s="5"/>
      <c r="GEO66" s="5"/>
      <c r="GEP66" s="5"/>
      <c r="GEQ66" s="5"/>
      <c r="GER66" s="5"/>
      <c r="GES66" s="5"/>
      <c r="GET66" s="5"/>
      <c r="GEU66" s="5"/>
      <c r="GEV66" s="5"/>
      <c r="GEW66" s="5"/>
      <c r="GEX66" s="5"/>
      <c r="GEY66" s="5"/>
      <c r="GEZ66" s="5"/>
      <c r="GFA66" s="5"/>
      <c r="GFB66" s="5"/>
      <c r="GFC66" s="5"/>
      <c r="GFD66" s="5"/>
      <c r="GFE66" s="5"/>
      <c r="GFF66" s="5"/>
      <c r="GFG66" s="5"/>
      <c r="GFH66" s="5"/>
      <c r="GFI66" s="5"/>
      <c r="GFJ66" s="5"/>
      <c r="GFK66" s="5"/>
      <c r="GFL66" s="5"/>
      <c r="GFM66" s="5"/>
      <c r="GFN66" s="5"/>
      <c r="GFO66" s="5"/>
      <c r="GFP66" s="5"/>
      <c r="GFQ66" s="5"/>
      <c r="GFR66" s="5"/>
      <c r="GFS66" s="5"/>
      <c r="GFT66" s="5"/>
      <c r="GFU66" s="5"/>
      <c r="GFV66" s="5"/>
      <c r="GFW66" s="5"/>
      <c r="GFX66" s="5"/>
      <c r="GFY66" s="5"/>
      <c r="GFZ66" s="5"/>
      <c r="GGA66" s="5"/>
      <c r="GGB66" s="5"/>
      <c r="GGC66" s="5"/>
      <c r="GGD66" s="5"/>
      <c r="GGE66" s="5"/>
      <c r="GGF66" s="5"/>
      <c r="GGG66" s="5"/>
      <c r="GGH66" s="5"/>
      <c r="GGI66" s="5"/>
      <c r="GGJ66" s="5"/>
      <c r="GGK66" s="5"/>
      <c r="GGL66" s="5"/>
      <c r="GGM66" s="5"/>
      <c r="GGN66" s="5"/>
      <c r="GGO66" s="5"/>
      <c r="GGP66" s="5"/>
      <c r="GGQ66" s="5"/>
      <c r="GGR66" s="5"/>
      <c r="GGS66" s="5"/>
      <c r="GGT66" s="5"/>
      <c r="GGU66" s="5"/>
      <c r="GGV66" s="5"/>
      <c r="GGW66" s="5"/>
      <c r="GGX66" s="5"/>
      <c r="GGY66" s="5"/>
      <c r="GGZ66" s="5"/>
      <c r="GHA66" s="5"/>
      <c r="GHB66" s="5"/>
      <c r="GHC66" s="5"/>
      <c r="GHD66" s="5"/>
      <c r="GHE66" s="5"/>
      <c r="GHF66" s="5"/>
      <c r="GHG66" s="5"/>
      <c r="GHH66" s="5"/>
      <c r="GHI66" s="5"/>
      <c r="GHJ66" s="5"/>
      <c r="GHK66" s="5"/>
      <c r="GHL66" s="5"/>
      <c r="GHM66" s="5"/>
      <c r="GHN66" s="5"/>
      <c r="GHO66" s="5"/>
      <c r="GHP66" s="5"/>
      <c r="GHQ66" s="5"/>
      <c r="GHR66" s="5"/>
      <c r="GHS66" s="5"/>
      <c r="GHT66" s="5"/>
      <c r="GHU66" s="5"/>
      <c r="GHV66" s="5"/>
      <c r="GHW66" s="5"/>
      <c r="GHX66" s="5"/>
      <c r="GHY66" s="5"/>
      <c r="GHZ66" s="5"/>
      <c r="GIA66" s="5"/>
      <c r="GIB66" s="5"/>
      <c r="GIC66" s="5"/>
      <c r="GID66" s="5"/>
      <c r="GIE66" s="5"/>
      <c r="GIF66" s="5"/>
      <c r="GIG66" s="5"/>
      <c r="GIH66" s="5"/>
      <c r="GII66" s="5"/>
      <c r="GIJ66" s="5"/>
      <c r="GIK66" s="5"/>
      <c r="GIL66" s="5"/>
      <c r="GIM66" s="5"/>
      <c r="GIN66" s="5"/>
      <c r="GIO66" s="5"/>
      <c r="GIP66" s="5"/>
      <c r="GIQ66" s="5"/>
      <c r="GIR66" s="5"/>
      <c r="GIS66" s="5"/>
      <c r="GIT66" s="5"/>
      <c r="GIU66" s="5"/>
      <c r="GIV66" s="5"/>
      <c r="GIW66" s="5"/>
      <c r="GIX66" s="5"/>
      <c r="GIY66" s="5"/>
      <c r="GIZ66" s="5"/>
      <c r="GJA66" s="5"/>
      <c r="GJB66" s="5"/>
      <c r="GJC66" s="5"/>
      <c r="GJD66" s="5"/>
      <c r="GJE66" s="5"/>
      <c r="GJF66" s="5"/>
      <c r="GJG66" s="5"/>
      <c r="GJH66" s="5"/>
      <c r="GJI66" s="5"/>
      <c r="GJJ66" s="5"/>
      <c r="GJK66" s="5"/>
      <c r="GJL66" s="5"/>
      <c r="GJM66" s="5"/>
      <c r="GJN66" s="5"/>
      <c r="GJO66" s="5"/>
      <c r="GJP66" s="5"/>
      <c r="GJQ66" s="5"/>
      <c r="GJR66" s="5"/>
      <c r="GJS66" s="5"/>
      <c r="GJT66" s="5"/>
      <c r="GJU66" s="5"/>
      <c r="GJV66" s="5"/>
      <c r="GJW66" s="5"/>
      <c r="GJX66" s="5"/>
      <c r="GJY66" s="5"/>
      <c r="GJZ66" s="5"/>
      <c r="GKA66" s="5"/>
      <c r="GKB66" s="5"/>
      <c r="GKC66" s="5"/>
      <c r="GKD66" s="5"/>
      <c r="GKE66" s="5"/>
      <c r="GKF66" s="5"/>
      <c r="GKG66" s="5"/>
      <c r="GKH66" s="5"/>
      <c r="GKI66" s="5"/>
      <c r="GKJ66" s="5"/>
      <c r="GKK66" s="5"/>
      <c r="GKL66" s="5"/>
      <c r="GKM66" s="5"/>
      <c r="GKN66" s="5"/>
      <c r="GKO66" s="5"/>
      <c r="GKP66" s="5"/>
      <c r="GKQ66" s="5"/>
      <c r="GKR66" s="5"/>
      <c r="GKS66" s="5"/>
      <c r="GKT66" s="5"/>
      <c r="GKU66" s="5"/>
      <c r="GKV66" s="5"/>
      <c r="GKW66" s="5"/>
      <c r="GKX66" s="5"/>
      <c r="GKY66" s="5"/>
      <c r="GKZ66" s="5"/>
      <c r="GLA66" s="5"/>
      <c r="GLB66" s="5"/>
      <c r="GLC66" s="5"/>
      <c r="GLD66" s="5"/>
      <c r="GLE66" s="5"/>
      <c r="GLF66" s="5"/>
      <c r="GLG66" s="5"/>
      <c r="GLH66" s="5"/>
      <c r="GLI66" s="5"/>
      <c r="GLJ66" s="5"/>
      <c r="GLK66" s="5"/>
      <c r="GLL66" s="5"/>
      <c r="GLM66" s="5"/>
      <c r="GLN66" s="5"/>
      <c r="GLO66" s="5"/>
      <c r="GLP66" s="5"/>
      <c r="GLQ66" s="5"/>
      <c r="GLR66" s="5"/>
      <c r="GLS66" s="5"/>
      <c r="GLT66" s="5"/>
      <c r="GLU66" s="5"/>
      <c r="GLV66" s="5"/>
      <c r="GLW66" s="5"/>
      <c r="GLX66" s="5"/>
      <c r="GLY66" s="5"/>
      <c r="GLZ66" s="5"/>
      <c r="GMA66" s="5"/>
      <c r="GMB66" s="5"/>
      <c r="GMC66" s="5"/>
      <c r="GMD66" s="5"/>
      <c r="GME66" s="5"/>
      <c r="GMF66" s="5"/>
      <c r="GMG66" s="5"/>
      <c r="GMH66" s="5"/>
      <c r="GMI66" s="5"/>
      <c r="GMJ66" s="5"/>
      <c r="GMK66" s="5"/>
      <c r="GML66" s="5"/>
      <c r="GMM66" s="5"/>
      <c r="GMN66" s="5"/>
      <c r="GMO66" s="5"/>
      <c r="GMP66" s="5"/>
      <c r="GMQ66" s="5"/>
      <c r="GMR66" s="5"/>
      <c r="GMS66" s="5"/>
      <c r="GMT66" s="5"/>
      <c r="GMU66" s="5"/>
      <c r="GMV66" s="5"/>
      <c r="GMW66" s="5"/>
      <c r="GMX66" s="5"/>
      <c r="GMY66" s="5"/>
      <c r="GMZ66" s="5"/>
      <c r="GNA66" s="5"/>
      <c r="GNB66" s="5"/>
      <c r="GNC66" s="5"/>
      <c r="GND66" s="5"/>
      <c r="GNE66" s="5"/>
      <c r="GNF66" s="5"/>
      <c r="GNG66" s="5"/>
      <c r="GNH66" s="5"/>
      <c r="GNI66" s="5"/>
      <c r="GNJ66" s="5"/>
      <c r="GNK66" s="5"/>
      <c r="GNL66" s="5"/>
      <c r="GNM66" s="5"/>
      <c r="GNN66" s="5"/>
      <c r="GNO66" s="5"/>
      <c r="GNP66" s="5"/>
      <c r="GNQ66" s="5"/>
      <c r="GNR66" s="5"/>
      <c r="GNS66" s="5"/>
      <c r="GNT66" s="5"/>
      <c r="GNU66" s="5"/>
      <c r="GNV66" s="5"/>
      <c r="GNW66" s="5"/>
      <c r="GNX66" s="5"/>
      <c r="GNY66" s="5"/>
      <c r="GNZ66" s="5"/>
      <c r="GOA66" s="5"/>
      <c r="GOB66" s="5"/>
      <c r="GOC66" s="5"/>
      <c r="GOD66" s="5"/>
      <c r="GOE66" s="5"/>
      <c r="GOF66" s="5"/>
      <c r="GOG66" s="5"/>
      <c r="GOH66" s="5"/>
      <c r="GOI66" s="5"/>
      <c r="GOJ66" s="5"/>
      <c r="GOK66" s="5"/>
      <c r="GOL66" s="5"/>
      <c r="GOM66" s="5"/>
      <c r="GON66" s="5"/>
      <c r="GOO66" s="5"/>
      <c r="GOP66" s="5"/>
      <c r="GOQ66" s="5"/>
      <c r="GOR66" s="5"/>
      <c r="GOS66" s="5"/>
      <c r="GOT66" s="5"/>
      <c r="GOU66" s="5"/>
      <c r="GOV66" s="5"/>
      <c r="GOW66" s="5"/>
      <c r="GOX66" s="5"/>
      <c r="GOY66" s="5"/>
      <c r="GOZ66" s="5"/>
      <c r="GPA66" s="5"/>
      <c r="GPB66" s="5"/>
      <c r="GPC66" s="5"/>
      <c r="GPD66" s="5"/>
      <c r="GPE66" s="5"/>
      <c r="GPF66" s="5"/>
      <c r="GPG66" s="5"/>
      <c r="GPH66" s="5"/>
      <c r="GPI66" s="5"/>
      <c r="GPJ66" s="5"/>
      <c r="GPK66" s="5"/>
      <c r="GPL66" s="5"/>
      <c r="GPM66" s="5"/>
      <c r="GPN66" s="5"/>
      <c r="GPO66" s="5"/>
      <c r="GPP66" s="5"/>
      <c r="GPQ66" s="5"/>
      <c r="GPR66" s="5"/>
      <c r="GPS66" s="5"/>
      <c r="GPT66" s="5"/>
      <c r="GPU66" s="5"/>
      <c r="GPV66" s="5"/>
      <c r="GPW66" s="5"/>
      <c r="GPX66" s="5"/>
      <c r="GPY66" s="5"/>
      <c r="GPZ66" s="5"/>
      <c r="GQA66" s="5"/>
      <c r="GQB66" s="5"/>
      <c r="GQC66" s="5"/>
      <c r="GQD66" s="5"/>
      <c r="GQE66" s="5"/>
      <c r="GQF66" s="5"/>
      <c r="GQG66" s="5"/>
      <c r="GQH66" s="5"/>
      <c r="GQI66" s="5"/>
      <c r="GQJ66" s="5"/>
      <c r="GQK66" s="5"/>
      <c r="GQL66" s="5"/>
      <c r="GQM66" s="5"/>
      <c r="GQN66" s="5"/>
      <c r="GQO66" s="5"/>
      <c r="GQP66" s="5"/>
      <c r="GQQ66" s="5"/>
      <c r="GQR66" s="5"/>
      <c r="GQS66" s="5"/>
      <c r="GQT66" s="5"/>
      <c r="GQU66" s="5"/>
      <c r="GQV66" s="5"/>
      <c r="GQW66" s="5"/>
      <c r="GQX66" s="5"/>
      <c r="GQY66" s="5"/>
      <c r="GQZ66" s="5"/>
      <c r="GRA66" s="5"/>
      <c r="GRB66" s="5"/>
      <c r="GRC66" s="5"/>
      <c r="GRD66" s="5"/>
      <c r="GRE66" s="5"/>
      <c r="GRF66" s="5"/>
      <c r="GRG66" s="5"/>
      <c r="GRH66" s="5"/>
      <c r="GRI66" s="5"/>
      <c r="GRJ66" s="5"/>
      <c r="GRK66" s="5"/>
      <c r="GRL66" s="5"/>
      <c r="GRM66" s="5"/>
      <c r="GRN66" s="5"/>
      <c r="GRO66" s="5"/>
      <c r="GRP66" s="5"/>
      <c r="GRQ66" s="5"/>
      <c r="GRR66" s="5"/>
      <c r="GRS66" s="5"/>
      <c r="GRT66" s="5"/>
      <c r="GRU66" s="5"/>
      <c r="GRV66" s="5"/>
      <c r="GRW66" s="5"/>
      <c r="GRX66" s="5"/>
      <c r="GRY66" s="5"/>
      <c r="GRZ66" s="5"/>
      <c r="GSA66" s="5"/>
      <c r="GSB66" s="5"/>
      <c r="GSC66" s="5"/>
      <c r="GSD66" s="5"/>
      <c r="GSE66" s="5"/>
      <c r="GSF66" s="5"/>
      <c r="GSG66" s="5"/>
      <c r="GSH66" s="5"/>
      <c r="GSI66" s="5"/>
      <c r="GSJ66" s="5"/>
      <c r="GSK66" s="5"/>
      <c r="GSL66" s="5"/>
      <c r="GSM66" s="5"/>
      <c r="GSN66" s="5"/>
      <c r="GSO66" s="5"/>
      <c r="GSP66" s="5"/>
      <c r="GSQ66" s="5"/>
      <c r="GSR66" s="5"/>
      <c r="GSS66" s="5"/>
      <c r="GST66" s="5"/>
      <c r="GSU66" s="5"/>
      <c r="GSV66" s="5"/>
      <c r="GSW66" s="5"/>
      <c r="GSX66" s="5"/>
      <c r="GSY66" s="5"/>
      <c r="GSZ66" s="5"/>
      <c r="GTA66" s="5"/>
      <c r="GTB66" s="5"/>
      <c r="GTC66" s="5"/>
      <c r="GTD66" s="5"/>
      <c r="GTE66" s="5"/>
      <c r="GTF66" s="5"/>
      <c r="GTG66" s="5"/>
      <c r="GTH66" s="5"/>
      <c r="GTI66" s="5"/>
      <c r="GTJ66" s="5"/>
      <c r="GTK66" s="5"/>
      <c r="GTL66" s="5"/>
      <c r="GTM66" s="5"/>
      <c r="GTN66" s="5"/>
      <c r="GTO66" s="5"/>
      <c r="GTP66" s="5"/>
      <c r="GTQ66" s="5"/>
      <c r="GTR66" s="5"/>
      <c r="GTS66" s="5"/>
      <c r="GTT66" s="5"/>
      <c r="GTU66" s="5"/>
      <c r="GTV66" s="5"/>
      <c r="GTW66" s="5"/>
      <c r="GTX66" s="5"/>
      <c r="GTY66" s="5"/>
      <c r="GTZ66" s="5"/>
      <c r="GUA66" s="5"/>
      <c r="GUB66" s="5"/>
      <c r="GUC66" s="5"/>
      <c r="GUD66" s="5"/>
      <c r="GUE66" s="5"/>
      <c r="GUF66" s="5"/>
      <c r="GUG66" s="5"/>
      <c r="GUH66" s="5"/>
      <c r="GUI66" s="5"/>
      <c r="GUJ66" s="5"/>
      <c r="GUK66" s="5"/>
      <c r="GUL66" s="5"/>
      <c r="GUM66" s="5"/>
      <c r="GUN66" s="5"/>
      <c r="GUO66" s="5"/>
      <c r="GUP66" s="5"/>
      <c r="GUQ66" s="5"/>
      <c r="GUR66" s="5"/>
      <c r="GUS66" s="5"/>
      <c r="GUT66" s="5"/>
      <c r="GUU66" s="5"/>
      <c r="GUV66" s="5"/>
      <c r="GUW66" s="5"/>
      <c r="GUX66" s="5"/>
      <c r="GUY66" s="5"/>
      <c r="GUZ66" s="5"/>
      <c r="GVA66" s="5"/>
      <c r="GVB66" s="5"/>
      <c r="GVC66" s="5"/>
      <c r="GVD66" s="5"/>
      <c r="GVE66" s="5"/>
      <c r="GVF66" s="5"/>
      <c r="GVG66" s="5"/>
      <c r="GVH66" s="5"/>
      <c r="GVI66" s="5"/>
      <c r="GVJ66" s="5"/>
      <c r="GVK66" s="5"/>
      <c r="GVL66" s="5"/>
      <c r="GVM66" s="5"/>
      <c r="GVN66" s="5"/>
      <c r="GVO66" s="5"/>
      <c r="GVP66" s="5"/>
      <c r="GVQ66" s="5"/>
      <c r="GVR66" s="5"/>
      <c r="GVS66" s="5"/>
      <c r="GVT66" s="5"/>
      <c r="GVU66" s="5"/>
      <c r="GVV66" s="5"/>
      <c r="GVW66" s="5"/>
      <c r="GVX66" s="5"/>
      <c r="GVY66" s="5"/>
      <c r="GVZ66" s="5"/>
      <c r="GWA66" s="5"/>
      <c r="GWB66" s="5"/>
      <c r="GWC66" s="5"/>
      <c r="GWD66" s="5"/>
      <c r="GWE66" s="5"/>
      <c r="GWF66" s="5"/>
      <c r="GWG66" s="5"/>
      <c r="GWH66" s="5"/>
      <c r="GWI66" s="5"/>
      <c r="GWJ66" s="5"/>
      <c r="GWK66" s="5"/>
      <c r="GWL66" s="5"/>
      <c r="GWM66" s="5"/>
      <c r="GWN66" s="5"/>
      <c r="GWO66" s="5"/>
      <c r="GWP66" s="5"/>
      <c r="GWQ66" s="5"/>
      <c r="GWR66" s="5"/>
      <c r="GWS66" s="5"/>
      <c r="GWT66" s="5"/>
      <c r="GWU66" s="5"/>
      <c r="GWV66" s="5"/>
      <c r="GWW66" s="5"/>
      <c r="GWX66" s="5"/>
      <c r="GWY66" s="5"/>
      <c r="GWZ66" s="5"/>
      <c r="GXA66" s="5"/>
      <c r="GXB66" s="5"/>
      <c r="GXC66" s="5"/>
      <c r="GXD66" s="5"/>
      <c r="GXE66" s="5"/>
      <c r="GXF66" s="5"/>
      <c r="GXG66" s="5"/>
      <c r="GXH66" s="5"/>
      <c r="GXI66" s="5"/>
      <c r="GXJ66" s="5"/>
      <c r="GXK66" s="5"/>
      <c r="GXL66" s="5"/>
      <c r="GXM66" s="5"/>
      <c r="GXN66" s="5"/>
      <c r="GXO66" s="5"/>
      <c r="GXP66" s="5"/>
      <c r="GXQ66" s="5"/>
      <c r="GXR66" s="5"/>
      <c r="GXS66" s="5"/>
      <c r="GXT66" s="5"/>
      <c r="GXU66" s="5"/>
      <c r="GXV66" s="5"/>
      <c r="GXW66" s="5"/>
      <c r="GXX66" s="5"/>
      <c r="GXY66" s="5"/>
      <c r="GXZ66" s="5"/>
      <c r="GYA66" s="5"/>
      <c r="GYB66" s="5"/>
      <c r="GYC66" s="5"/>
      <c r="GYD66" s="5"/>
      <c r="GYE66" s="5"/>
      <c r="GYF66" s="5"/>
      <c r="GYG66" s="5"/>
      <c r="GYH66" s="5"/>
      <c r="GYI66" s="5"/>
      <c r="GYJ66" s="5"/>
      <c r="GYK66" s="5"/>
      <c r="GYL66" s="5"/>
      <c r="GYM66" s="5"/>
      <c r="GYN66" s="5"/>
      <c r="GYO66" s="5"/>
      <c r="GYP66" s="5"/>
      <c r="GYQ66" s="5"/>
      <c r="GYR66" s="5"/>
      <c r="GYS66" s="5"/>
      <c r="GYT66" s="5"/>
      <c r="GYU66" s="5"/>
      <c r="GYV66" s="5"/>
      <c r="GYW66" s="5"/>
      <c r="GYX66" s="5"/>
      <c r="GYY66" s="5"/>
      <c r="GYZ66" s="5"/>
      <c r="GZA66" s="5"/>
      <c r="GZB66" s="5"/>
      <c r="GZC66" s="5"/>
      <c r="GZD66" s="5"/>
      <c r="GZE66" s="5"/>
      <c r="GZF66" s="5"/>
      <c r="GZG66" s="5"/>
      <c r="GZH66" s="5"/>
      <c r="GZI66" s="5"/>
      <c r="GZJ66" s="5"/>
      <c r="GZK66" s="5"/>
      <c r="GZL66" s="5"/>
      <c r="GZM66" s="5"/>
      <c r="GZN66" s="5"/>
      <c r="GZO66" s="5"/>
      <c r="GZP66" s="5"/>
      <c r="GZQ66" s="5"/>
      <c r="GZR66" s="5"/>
      <c r="GZS66" s="5"/>
      <c r="GZT66" s="5"/>
      <c r="GZU66" s="5"/>
      <c r="GZV66" s="5"/>
      <c r="GZW66" s="5"/>
      <c r="GZX66" s="5"/>
      <c r="GZY66" s="5"/>
      <c r="GZZ66" s="5"/>
      <c r="HAA66" s="5"/>
      <c r="HAB66" s="5"/>
      <c r="HAC66" s="5"/>
      <c r="HAD66" s="5"/>
      <c r="HAE66" s="5"/>
      <c r="HAF66" s="5"/>
      <c r="HAG66" s="5"/>
      <c r="HAH66" s="5"/>
      <c r="HAI66" s="5"/>
      <c r="HAJ66" s="5"/>
      <c r="HAK66" s="5"/>
      <c r="HAL66" s="5"/>
      <c r="HAM66" s="5"/>
      <c r="HAN66" s="5"/>
      <c r="HAO66" s="5"/>
      <c r="HAP66" s="5"/>
      <c r="HAQ66" s="5"/>
      <c r="HAR66" s="5"/>
      <c r="HAS66" s="5"/>
      <c r="HAT66" s="5"/>
      <c r="HAU66" s="5"/>
      <c r="HAV66" s="5"/>
      <c r="HAW66" s="5"/>
      <c r="HAX66" s="5"/>
      <c r="HAY66" s="5"/>
      <c r="HAZ66" s="5"/>
      <c r="HBA66" s="5"/>
      <c r="HBB66" s="5"/>
      <c r="HBC66" s="5"/>
      <c r="HBD66" s="5"/>
      <c r="HBE66" s="5"/>
      <c r="HBF66" s="5"/>
      <c r="HBG66" s="5"/>
      <c r="HBH66" s="5"/>
      <c r="HBI66" s="5"/>
      <c r="HBJ66" s="5"/>
      <c r="HBK66" s="5"/>
      <c r="HBL66" s="5"/>
      <c r="HBM66" s="5"/>
      <c r="HBN66" s="5"/>
      <c r="HBO66" s="5"/>
      <c r="HBP66" s="5"/>
      <c r="HBQ66" s="5"/>
      <c r="HBR66" s="5"/>
      <c r="HBS66" s="5"/>
      <c r="HBT66" s="5"/>
      <c r="HBU66" s="5"/>
      <c r="HBV66" s="5"/>
      <c r="HBW66" s="5"/>
      <c r="HBX66" s="5"/>
      <c r="HBY66" s="5"/>
      <c r="HBZ66" s="5"/>
      <c r="HCA66" s="5"/>
      <c r="HCB66" s="5"/>
      <c r="HCC66" s="5"/>
      <c r="HCD66" s="5"/>
      <c r="HCE66" s="5"/>
      <c r="HCF66" s="5"/>
      <c r="HCG66" s="5"/>
      <c r="HCH66" s="5"/>
      <c r="HCI66" s="5"/>
      <c r="HCJ66" s="5"/>
      <c r="HCK66" s="5"/>
      <c r="HCL66" s="5"/>
      <c r="HCM66" s="5"/>
      <c r="HCN66" s="5"/>
      <c r="HCO66" s="5"/>
      <c r="HCP66" s="5"/>
      <c r="HCQ66" s="5"/>
      <c r="HCR66" s="5"/>
      <c r="HCS66" s="5"/>
      <c r="HCT66" s="5"/>
      <c r="HCU66" s="5"/>
      <c r="HCV66" s="5"/>
      <c r="HCW66" s="5"/>
      <c r="HCX66" s="5"/>
      <c r="HCY66" s="5"/>
      <c r="HCZ66" s="5"/>
      <c r="HDA66" s="5"/>
      <c r="HDB66" s="5"/>
      <c r="HDC66" s="5"/>
      <c r="HDD66" s="5"/>
      <c r="HDE66" s="5"/>
      <c r="HDF66" s="5"/>
      <c r="HDG66" s="5"/>
      <c r="HDH66" s="5"/>
      <c r="HDI66" s="5"/>
      <c r="HDJ66" s="5"/>
      <c r="HDK66" s="5"/>
      <c r="HDL66" s="5"/>
      <c r="HDM66" s="5"/>
      <c r="HDN66" s="5"/>
      <c r="HDO66" s="5"/>
      <c r="HDP66" s="5"/>
      <c r="HDQ66" s="5"/>
      <c r="HDR66" s="5"/>
      <c r="HDS66" s="5"/>
      <c r="HDT66" s="5"/>
      <c r="HDU66" s="5"/>
      <c r="HDV66" s="5"/>
      <c r="HDW66" s="5"/>
      <c r="HDX66" s="5"/>
      <c r="HDY66" s="5"/>
      <c r="HDZ66" s="5"/>
      <c r="HEA66" s="5"/>
      <c r="HEB66" s="5"/>
      <c r="HEC66" s="5"/>
      <c r="HED66" s="5"/>
      <c r="HEE66" s="5"/>
      <c r="HEF66" s="5"/>
      <c r="HEG66" s="5"/>
      <c r="HEH66" s="5"/>
      <c r="HEI66" s="5"/>
      <c r="HEJ66" s="5"/>
      <c r="HEK66" s="5"/>
      <c r="HEL66" s="5"/>
      <c r="HEM66" s="5"/>
      <c r="HEN66" s="5"/>
      <c r="HEO66" s="5"/>
      <c r="HEP66" s="5"/>
      <c r="HEQ66" s="5"/>
      <c r="HER66" s="5"/>
      <c r="HES66" s="5"/>
      <c r="HET66" s="5"/>
      <c r="HEU66" s="5"/>
      <c r="HEV66" s="5"/>
      <c r="HEW66" s="5"/>
      <c r="HEX66" s="5"/>
      <c r="HEY66" s="5"/>
      <c r="HEZ66" s="5"/>
      <c r="HFA66" s="5"/>
      <c r="HFB66" s="5"/>
      <c r="HFC66" s="5"/>
      <c r="HFD66" s="5"/>
      <c r="HFE66" s="5"/>
      <c r="HFF66" s="5"/>
      <c r="HFG66" s="5"/>
      <c r="HFH66" s="5"/>
      <c r="HFI66" s="5"/>
      <c r="HFJ66" s="5"/>
      <c r="HFK66" s="5"/>
      <c r="HFL66" s="5"/>
      <c r="HFM66" s="5"/>
      <c r="HFN66" s="5"/>
      <c r="HFO66" s="5"/>
      <c r="HFP66" s="5"/>
      <c r="HFQ66" s="5"/>
      <c r="HFR66" s="5"/>
      <c r="HFS66" s="5"/>
      <c r="HFT66" s="5"/>
      <c r="HFU66" s="5"/>
      <c r="HFV66" s="5"/>
      <c r="HFW66" s="5"/>
      <c r="HFX66" s="5"/>
      <c r="HFY66" s="5"/>
      <c r="HFZ66" s="5"/>
      <c r="HGA66" s="5"/>
      <c r="HGB66" s="5"/>
      <c r="HGC66" s="5"/>
      <c r="HGD66" s="5"/>
      <c r="HGE66" s="5"/>
      <c r="HGF66" s="5"/>
      <c r="HGG66" s="5"/>
      <c r="HGH66" s="5"/>
      <c r="HGI66" s="5"/>
      <c r="HGJ66" s="5"/>
      <c r="HGK66" s="5"/>
      <c r="HGL66" s="5"/>
      <c r="HGM66" s="5"/>
      <c r="HGN66" s="5"/>
      <c r="HGO66" s="5"/>
      <c r="HGP66" s="5"/>
      <c r="HGQ66" s="5"/>
      <c r="HGR66" s="5"/>
      <c r="HGS66" s="5"/>
      <c r="HGT66" s="5"/>
      <c r="HGU66" s="5"/>
      <c r="HGV66" s="5"/>
      <c r="HGW66" s="5"/>
      <c r="HGX66" s="5"/>
      <c r="HGY66" s="5"/>
      <c r="HGZ66" s="5"/>
      <c r="HHA66" s="5"/>
      <c r="HHB66" s="5"/>
      <c r="HHC66" s="5"/>
      <c r="HHD66" s="5"/>
      <c r="HHE66" s="5"/>
      <c r="HHF66" s="5"/>
      <c r="HHG66" s="5"/>
      <c r="HHH66" s="5"/>
      <c r="HHI66" s="5"/>
      <c r="HHJ66" s="5"/>
      <c r="HHK66" s="5"/>
      <c r="HHL66" s="5"/>
      <c r="HHM66" s="5"/>
      <c r="HHN66" s="5"/>
      <c r="HHO66" s="5"/>
      <c r="HHP66" s="5"/>
      <c r="HHQ66" s="5"/>
      <c r="HHR66" s="5"/>
      <c r="HHS66" s="5"/>
      <c r="HHT66" s="5"/>
      <c r="HHU66" s="5"/>
      <c r="HHV66" s="5"/>
      <c r="HHW66" s="5"/>
      <c r="HHX66" s="5"/>
      <c r="HHY66" s="5"/>
      <c r="HHZ66" s="5"/>
      <c r="HIA66" s="5"/>
      <c r="HIB66" s="5"/>
      <c r="HIC66" s="5"/>
      <c r="HID66" s="5"/>
      <c r="HIE66" s="5"/>
      <c r="HIF66" s="5"/>
      <c r="HIG66" s="5"/>
      <c r="HIH66" s="5"/>
      <c r="HII66" s="5"/>
      <c r="HIJ66" s="5"/>
      <c r="HIK66" s="5"/>
      <c r="HIL66" s="5"/>
      <c r="HIM66" s="5"/>
      <c r="HIN66" s="5"/>
      <c r="HIO66" s="5"/>
      <c r="HIP66" s="5"/>
      <c r="HIQ66" s="5"/>
      <c r="HIR66" s="5"/>
      <c r="HIS66" s="5"/>
      <c r="HIT66" s="5"/>
      <c r="HIU66" s="5"/>
      <c r="HIV66" s="5"/>
      <c r="HIW66" s="5"/>
      <c r="HIX66" s="5"/>
      <c r="HIY66" s="5"/>
      <c r="HIZ66" s="5"/>
      <c r="HJA66" s="5"/>
      <c r="HJB66" s="5"/>
      <c r="HJC66" s="5"/>
      <c r="HJD66" s="5"/>
      <c r="HJE66" s="5"/>
      <c r="HJF66" s="5"/>
      <c r="HJG66" s="5"/>
      <c r="HJH66" s="5"/>
      <c r="HJI66" s="5"/>
      <c r="HJJ66" s="5"/>
      <c r="HJK66" s="5"/>
      <c r="HJL66" s="5"/>
      <c r="HJM66" s="5"/>
      <c r="HJN66" s="5"/>
      <c r="HJO66" s="5"/>
      <c r="HJP66" s="5"/>
      <c r="HJQ66" s="5"/>
      <c r="HJR66" s="5"/>
      <c r="HJS66" s="5"/>
      <c r="HJT66" s="5"/>
      <c r="HJU66" s="5"/>
      <c r="HJV66" s="5"/>
      <c r="HJW66" s="5"/>
      <c r="HJX66" s="5"/>
      <c r="HJY66" s="5"/>
      <c r="HJZ66" s="5"/>
      <c r="HKA66" s="5"/>
      <c r="HKB66" s="5"/>
      <c r="HKC66" s="5"/>
      <c r="HKD66" s="5"/>
      <c r="HKE66" s="5"/>
      <c r="HKF66" s="5"/>
      <c r="HKG66" s="5"/>
      <c r="HKH66" s="5"/>
      <c r="HKI66" s="5"/>
      <c r="HKJ66" s="5"/>
      <c r="HKK66" s="5"/>
      <c r="HKL66" s="5"/>
      <c r="HKM66" s="5"/>
      <c r="HKN66" s="5"/>
      <c r="HKO66" s="5"/>
      <c r="HKP66" s="5"/>
      <c r="HKQ66" s="5"/>
      <c r="HKR66" s="5"/>
      <c r="HKS66" s="5"/>
      <c r="HKT66" s="5"/>
      <c r="HKU66" s="5"/>
      <c r="HKV66" s="5"/>
      <c r="HKW66" s="5"/>
      <c r="HKX66" s="5"/>
      <c r="HKY66" s="5"/>
      <c r="HKZ66" s="5"/>
      <c r="HLA66" s="5"/>
      <c r="HLB66" s="5"/>
      <c r="HLC66" s="5"/>
      <c r="HLD66" s="5"/>
      <c r="HLE66" s="5"/>
      <c r="HLF66" s="5"/>
      <c r="HLG66" s="5"/>
      <c r="HLH66" s="5"/>
      <c r="HLI66" s="5"/>
      <c r="HLJ66" s="5"/>
      <c r="HLK66" s="5"/>
      <c r="HLL66" s="5"/>
      <c r="HLM66" s="5"/>
      <c r="HLN66" s="5"/>
      <c r="HLO66" s="5"/>
      <c r="HLP66" s="5"/>
      <c r="HLQ66" s="5"/>
      <c r="HLR66" s="5"/>
      <c r="HLS66" s="5"/>
      <c r="HLT66" s="5"/>
      <c r="HLU66" s="5"/>
      <c r="HLV66" s="5"/>
      <c r="HLW66" s="5"/>
      <c r="HLX66" s="5"/>
      <c r="HLY66" s="5"/>
      <c r="HLZ66" s="5"/>
      <c r="HMA66" s="5"/>
      <c r="HMB66" s="5"/>
      <c r="HMC66" s="5"/>
      <c r="HMD66" s="5"/>
      <c r="HME66" s="5"/>
      <c r="HMF66" s="5"/>
      <c r="HMG66" s="5"/>
      <c r="HMH66" s="5"/>
      <c r="HMI66" s="5"/>
      <c r="HMJ66" s="5"/>
      <c r="HMK66" s="5"/>
      <c r="HML66" s="5"/>
      <c r="HMM66" s="5"/>
      <c r="HMN66" s="5"/>
      <c r="HMO66" s="5"/>
      <c r="HMP66" s="5"/>
      <c r="HMQ66" s="5"/>
      <c r="HMR66" s="5"/>
      <c r="HMS66" s="5"/>
      <c r="HMT66" s="5"/>
      <c r="HMU66" s="5"/>
      <c r="HMV66" s="5"/>
      <c r="HMW66" s="5"/>
      <c r="HMX66" s="5"/>
      <c r="HMY66" s="5"/>
      <c r="HMZ66" s="5"/>
      <c r="HNA66" s="5"/>
      <c r="HNB66" s="5"/>
      <c r="HNC66" s="5"/>
      <c r="HND66" s="5"/>
      <c r="HNE66" s="5"/>
      <c r="HNF66" s="5"/>
      <c r="HNG66" s="5"/>
      <c r="HNH66" s="5"/>
      <c r="HNI66" s="5"/>
      <c r="HNJ66" s="5"/>
      <c r="HNK66" s="5"/>
      <c r="HNL66" s="5"/>
      <c r="HNM66" s="5"/>
      <c r="HNN66" s="5"/>
      <c r="HNO66" s="5"/>
      <c r="HNP66" s="5"/>
      <c r="HNQ66" s="5"/>
      <c r="HNR66" s="5"/>
      <c r="HNS66" s="5"/>
      <c r="HNT66" s="5"/>
      <c r="HNU66" s="5"/>
      <c r="HNV66" s="5"/>
      <c r="HNW66" s="5"/>
      <c r="HNX66" s="5"/>
      <c r="HNY66" s="5"/>
      <c r="HNZ66" s="5"/>
      <c r="HOA66" s="5"/>
      <c r="HOB66" s="5"/>
      <c r="HOC66" s="5"/>
      <c r="HOD66" s="5"/>
      <c r="HOE66" s="5"/>
      <c r="HOF66" s="5"/>
      <c r="HOG66" s="5"/>
      <c r="HOH66" s="5"/>
      <c r="HOI66" s="5"/>
      <c r="HOJ66" s="5"/>
      <c r="HOK66" s="5"/>
      <c r="HOL66" s="5"/>
      <c r="HOM66" s="5"/>
      <c r="HON66" s="5"/>
      <c r="HOO66" s="5"/>
      <c r="HOP66" s="5"/>
      <c r="HOQ66" s="5"/>
      <c r="HOR66" s="5"/>
      <c r="HOS66" s="5"/>
      <c r="HOT66" s="5"/>
      <c r="HOU66" s="5"/>
      <c r="HOV66" s="5"/>
      <c r="HOW66" s="5"/>
      <c r="HOX66" s="5"/>
      <c r="HOY66" s="5"/>
      <c r="HOZ66" s="5"/>
      <c r="HPA66" s="5"/>
      <c r="HPB66" s="5"/>
      <c r="HPC66" s="5"/>
      <c r="HPD66" s="5"/>
      <c r="HPE66" s="5"/>
      <c r="HPF66" s="5"/>
      <c r="HPG66" s="5"/>
      <c r="HPH66" s="5"/>
      <c r="HPI66" s="5"/>
      <c r="HPJ66" s="5"/>
      <c r="HPK66" s="5"/>
      <c r="HPL66" s="5"/>
      <c r="HPM66" s="5"/>
      <c r="HPN66" s="5"/>
      <c r="HPO66" s="5"/>
      <c r="HPP66" s="5"/>
      <c r="HPQ66" s="5"/>
      <c r="HPR66" s="5"/>
      <c r="HPS66" s="5"/>
      <c r="HPT66" s="5"/>
      <c r="HPU66" s="5"/>
      <c r="HPV66" s="5"/>
      <c r="HPW66" s="5"/>
      <c r="HPX66" s="5"/>
      <c r="HPY66" s="5"/>
      <c r="HPZ66" s="5"/>
      <c r="HQA66" s="5"/>
      <c r="HQB66" s="5"/>
      <c r="HQC66" s="5"/>
      <c r="HQD66" s="5"/>
      <c r="HQE66" s="5"/>
      <c r="HQF66" s="5"/>
      <c r="HQG66" s="5"/>
      <c r="HQH66" s="5"/>
      <c r="HQI66" s="5"/>
      <c r="HQJ66" s="5"/>
      <c r="HQK66" s="5"/>
      <c r="HQL66" s="5"/>
      <c r="HQM66" s="5"/>
      <c r="HQN66" s="5"/>
      <c r="HQO66" s="5"/>
      <c r="HQP66" s="5"/>
      <c r="HQQ66" s="5"/>
      <c r="HQR66" s="5"/>
      <c r="HQS66" s="5"/>
      <c r="HQT66" s="5"/>
      <c r="HQU66" s="5"/>
      <c r="HQV66" s="5"/>
      <c r="HQW66" s="5"/>
      <c r="HQX66" s="5"/>
      <c r="HQY66" s="5"/>
      <c r="HQZ66" s="5"/>
      <c r="HRA66" s="5"/>
      <c r="HRB66" s="5"/>
      <c r="HRC66" s="5"/>
      <c r="HRD66" s="5"/>
      <c r="HRE66" s="5"/>
      <c r="HRF66" s="5"/>
      <c r="HRG66" s="5"/>
      <c r="HRH66" s="5"/>
      <c r="HRI66" s="5"/>
      <c r="HRJ66" s="5"/>
      <c r="HRK66" s="5"/>
      <c r="HRL66" s="5"/>
      <c r="HRM66" s="5"/>
      <c r="HRN66" s="5"/>
      <c r="HRO66" s="5"/>
      <c r="HRP66" s="5"/>
      <c r="HRQ66" s="5"/>
      <c r="HRR66" s="5"/>
      <c r="HRS66" s="5"/>
      <c r="HRT66" s="5"/>
      <c r="HRU66" s="5"/>
      <c r="HRV66" s="5"/>
      <c r="HRW66" s="5"/>
      <c r="HRX66" s="5"/>
      <c r="HRY66" s="5"/>
      <c r="HRZ66" s="5"/>
      <c r="HSA66" s="5"/>
      <c r="HSB66" s="5"/>
      <c r="HSC66" s="5"/>
      <c r="HSD66" s="5"/>
      <c r="HSE66" s="5"/>
      <c r="HSF66" s="5"/>
      <c r="HSG66" s="5"/>
      <c r="HSH66" s="5"/>
      <c r="HSI66" s="5"/>
      <c r="HSJ66" s="5"/>
      <c r="HSK66" s="5"/>
      <c r="HSL66" s="5"/>
      <c r="HSM66" s="5"/>
      <c r="HSN66" s="5"/>
      <c r="HSO66" s="5"/>
      <c r="HSP66" s="5"/>
      <c r="HSQ66" s="5"/>
      <c r="HSR66" s="5"/>
      <c r="HSS66" s="5"/>
      <c r="HST66" s="5"/>
      <c r="HSU66" s="5"/>
      <c r="HSV66" s="5"/>
      <c r="HSW66" s="5"/>
      <c r="HSX66" s="5"/>
      <c r="HSY66" s="5"/>
      <c r="HSZ66" s="5"/>
      <c r="HTA66" s="5"/>
      <c r="HTB66" s="5"/>
      <c r="HTC66" s="5"/>
      <c r="HTD66" s="5"/>
      <c r="HTE66" s="5"/>
      <c r="HTF66" s="5"/>
      <c r="HTG66" s="5"/>
      <c r="HTH66" s="5"/>
      <c r="HTI66" s="5"/>
      <c r="HTJ66" s="5"/>
      <c r="HTK66" s="5"/>
      <c r="HTL66" s="5"/>
      <c r="HTM66" s="5"/>
      <c r="HTN66" s="5"/>
      <c r="HTO66" s="5"/>
      <c r="HTP66" s="5"/>
      <c r="HTQ66" s="5"/>
      <c r="HTR66" s="5"/>
      <c r="HTS66" s="5"/>
      <c r="HTT66" s="5"/>
      <c r="HTU66" s="5"/>
      <c r="HTV66" s="5"/>
      <c r="HTW66" s="5"/>
      <c r="HTX66" s="5"/>
      <c r="HTY66" s="5"/>
      <c r="HTZ66" s="5"/>
      <c r="HUA66" s="5"/>
      <c r="HUB66" s="5"/>
      <c r="HUC66" s="5"/>
      <c r="HUD66" s="5"/>
      <c r="HUE66" s="5"/>
      <c r="HUF66" s="5"/>
      <c r="HUG66" s="5"/>
      <c r="HUH66" s="5"/>
      <c r="HUI66" s="5"/>
      <c r="HUJ66" s="5"/>
      <c r="HUK66" s="5"/>
      <c r="HUL66" s="5"/>
      <c r="HUM66" s="5"/>
      <c r="HUN66" s="5"/>
      <c r="HUO66" s="5"/>
      <c r="HUP66" s="5"/>
      <c r="HUQ66" s="5"/>
      <c r="HUR66" s="5"/>
      <c r="HUS66" s="5"/>
      <c r="HUT66" s="5"/>
      <c r="HUU66" s="5"/>
      <c r="HUV66" s="5"/>
      <c r="HUW66" s="5"/>
      <c r="HUX66" s="5"/>
      <c r="HUY66" s="5"/>
      <c r="HUZ66" s="5"/>
      <c r="HVA66" s="5"/>
      <c r="HVB66" s="5"/>
      <c r="HVC66" s="5"/>
      <c r="HVD66" s="5"/>
      <c r="HVE66" s="5"/>
      <c r="HVF66" s="5"/>
      <c r="HVG66" s="5"/>
      <c r="HVH66" s="5"/>
      <c r="HVI66" s="5"/>
      <c r="HVJ66" s="5"/>
      <c r="HVK66" s="5"/>
      <c r="HVL66" s="5"/>
      <c r="HVM66" s="5"/>
      <c r="HVN66" s="5"/>
      <c r="HVO66" s="5"/>
      <c r="HVP66" s="5"/>
      <c r="HVQ66" s="5"/>
      <c r="HVR66" s="5"/>
      <c r="HVS66" s="5"/>
      <c r="HVT66" s="5"/>
      <c r="HVU66" s="5"/>
      <c r="HVV66" s="5"/>
      <c r="HVW66" s="5"/>
      <c r="HVX66" s="5"/>
      <c r="HVY66" s="5"/>
      <c r="HVZ66" s="5"/>
      <c r="HWA66" s="5"/>
      <c r="HWB66" s="5"/>
      <c r="HWC66" s="5"/>
      <c r="HWD66" s="5"/>
      <c r="HWE66" s="5"/>
      <c r="HWF66" s="5"/>
      <c r="HWG66" s="5"/>
      <c r="HWH66" s="5"/>
      <c r="HWI66" s="5"/>
      <c r="HWJ66" s="5"/>
      <c r="HWK66" s="5"/>
      <c r="HWL66" s="5"/>
      <c r="HWM66" s="5"/>
      <c r="HWN66" s="5"/>
      <c r="HWO66" s="5"/>
      <c r="HWP66" s="5"/>
      <c r="HWQ66" s="5"/>
      <c r="HWR66" s="5"/>
      <c r="HWS66" s="5"/>
      <c r="HWT66" s="5"/>
      <c r="HWU66" s="5"/>
      <c r="HWV66" s="5"/>
      <c r="HWW66" s="5"/>
      <c r="HWX66" s="5"/>
      <c r="HWY66" s="5"/>
      <c r="HWZ66" s="5"/>
      <c r="HXA66" s="5"/>
      <c r="HXB66" s="5"/>
      <c r="HXC66" s="5"/>
      <c r="HXD66" s="5"/>
      <c r="HXE66" s="5"/>
      <c r="HXF66" s="5"/>
      <c r="HXG66" s="5"/>
      <c r="HXH66" s="5"/>
      <c r="HXI66" s="5"/>
      <c r="HXJ66" s="5"/>
      <c r="HXK66" s="5"/>
      <c r="HXL66" s="5"/>
      <c r="HXM66" s="5"/>
      <c r="HXN66" s="5"/>
      <c r="HXO66" s="5"/>
      <c r="HXP66" s="5"/>
      <c r="HXQ66" s="5"/>
      <c r="HXR66" s="5"/>
      <c r="HXS66" s="5"/>
      <c r="HXT66" s="5"/>
      <c r="HXU66" s="5"/>
      <c r="HXV66" s="5"/>
      <c r="HXW66" s="5"/>
      <c r="HXX66" s="5"/>
      <c r="HXY66" s="5"/>
      <c r="HXZ66" s="5"/>
      <c r="HYA66" s="5"/>
      <c r="HYB66" s="5"/>
      <c r="HYC66" s="5"/>
      <c r="HYD66" s="5"/>
      <c r="HYE66" s="5"/>
      <c r="HYF66" s="5"/>
      <c r="HYG66" s="5"/>
      <c r="HYH66" s="5"/>
      <c r="HYI66" s="5"/>
      <c r="HYJ66" s="5"/>
      <c r="HYK66" s="5"/>
      <c r="HYL66" s="5"/>
      <c r="HYM66" s="5"/>
      <c r="HYN66" s="5"/>
      <c r="HYO66" s="5"/>
      <c r="HYP66" s="5"/>
      <c r="HYQ66" s="5"/>
      <c r="HYR66" s="5"/>
      <c r="HYS66" s="5"/>
      <c r="HYT66" s="5"/>
      <c r="HYU66" s="5"/>
      <c r="HYV66" s="5"/>
      <c r="HYW66" s="5"/>
      <c r="HYX66" s="5"/>
      <c r="HYY66" s="5"/>
      <c r="HYZ66" s="5"/>
      <c r="HZA66" s="5"/>
      <c r="HZB66" s="5"/>
      <c r="HZC66" s="5"/>
      <c r="HZD66" s="5"/>
      <c r="HZE66" s="5"/>
      <c r="HZF66" s="5"/>
      <c r="HZG66" s="5"/>
      <c r="HZH66" s="5"/>
      <c r="HZI66" s="5"/>
      <c r="HZJ66" s="5"/>
      <c r="HZK66" s="5"/>
      <c r="HZL66" s="5"/>
      <c r="HZM66" s="5"/>
      <c r="HZN66" s="5"/>
      <c r="HZO66" s="5"/>
      <c r="HZP66" s="5"/>
      <c r="HZQ66" s="5"/>
      <c r="HZR66" s="5"/>
      <c r="HZS66" s="5"/>
      <c r="HZT66" s="5"/>
      <c r="HZU66" s="5"/>
      <c r="HZV66" s="5"/>
      <c r="HZW66" s="5"/>
      <c r="HZX66" s="5"/>
      <c r="HZY66" s="5"/>
      <c r="HZZ66" s="5"/>
      <c r="IAA66" s="5"/>
      <c r="IAB66" s="5"/>
      <c r="IAC66" s="5"/>
      <c r="IAD66" s="5"/>
      <c r="IAE66" s="5"/>
      <c r="IAF66" s="5"/>
      <c r="IAG66" s="5"/>
      <c r="IAH66" s="5"/>
      <c r="IAI66" s="5"/>
      <c r="IAJ66" s="5"/>
      <c r="IAK66" s="5"/>
      <c r="IAL66" s="5"/>
      <c r="IAM66" s="5"/>
      <c r="IAN66" s="5"/>
      <c r="IAO66" s="5"/>
      <c r="IAP66" s="5"/>
      <c r="IAQ66" s="5"/>
      <c r="IAR66" s="5"/>
      <c r="IAS66" s="5"/>
      <c r="IAT66" s="5"/>
      <c r="IAU66" s="5"/>
      <c r="IAV66" s="5"/>
      <c r="IAW66" s="5"/>
      <c r="IAX66" s="5"/>
      <c r="IAY66" s="5"/>
      <c r="IAZ66" s="5"/>
      <c r="IBA66" s="5"/>
      <c r="IBB66" s="5"/>
      <c r="IBC66" s="5"/>
      <c r="IBD66" s="5"/>
      <c r="IBE66" s="5"/>
      <c r="IBF66" s="5"/>
      <c r="IBG66" s="5"/>
      <c r="IBH66" s="5"/>
      <c r="IBI66" s="5"/>
      <c r="IBJ66" s="5"/>
      <c r="IBK66" s="5"/>
      <c r="IBL66" s="5"/>
      <c r="IBM66" s="5"/>
      <c r="IBN66" s="5"/>
      <c r="IBO66" s="5"/>
      <c r="IBP66" s="5"/>
      <c r="IBQ66" s="5"/>
      <c r="IBR66" s="5"/>
      <c r="IBS66" s="5"/>
      <c r="IBT66" s="5"/>
      <c r="IBU66" s="5"/>
      <c r="IBV66" s="5"/>
      <c r="IBW66" s="5"/>
      <c r="IBX66" s="5"/>
      <c r="IBY66" s="5"/>
      <c r="IBZ66" s="5"/>
      <c r="ICA66" s="5"/>
      <c r="ICB66" s="5"/>
      <c r="ICC66" s="5"/>
      <c r="ICD66" s="5"/>
      <c r="ICE66" s="5"/>
      <c r="ICF66" s="5"/>
      <c r="ICG66" s="5"/>
      <c r="ICH66" s="5"/>
      <c r="ICI66" s="5"/>
      <c r="ICJ66" s="5"/>
      <c r="ICK66" s="5"/>
      <c r="ICL66" s="5"/>
      <c r="ICM66" s="5"/>
      <c r="ICN66" s="5"/>
      <c r="ICO66" s="5"/>
      <c r="ICP66" s="5"/>
      <c r="ICQ66" s="5"/>
      <c r="ICR66" s="5"/>
      <c r="ICS66" s="5"/>
      <c r="ICT66" s="5"/>
      <c r="ICU66" s="5"/>
      <c r="ICV66" s="5"/>
      <c r="ICW66" s="5"/>
      <c r="ICX66" s="5"/>
      <c r="ICY66" s="5"/>
      <c r="ICZ66" s="5"/>
      <c r="IDA66" s="5"/>
      <c r="IDB66" s="5"/>
      <c r="IDC66" s="5"/>
      <c r="IDD66" s="5"/>
      <c r="IDE66" s="5"/>
      <c r="IDF66" s="5"/>
      <c r="IDG66" s="5"/>
      <c r="IDH66" s="5"/>
      <c r="IDI66" s="5"/>
      <c r="IDJ66" s="5"/>
      <c r="IDK66" s="5"/>
      <c r="IDL66" s="5"/>
      <c r="IDM66" s="5"/>
      <c r="IDN66" s="5"/>
      <c r="IDO66" s="5"/>
      <c r="IDP66" s="5"/>
      <c r="IDQ66" s="5"/>
      <c r="IDR66" s="5"/>
      <c r="IDS66" s="5"/>
      <c r="IDT66" s="5"/>
      <c r="IDU66" s="5"/>
      <c r="IDV66" s="5"/>
      <c r="IDW66" s="5"/>
      <c r="IDX66" s="5"/>
      <c r="IDY66" s="5"/>
      <c r="IDZ66" s="5"/>
      <c r="IEA66" s="5"/>
      <c r="IEB66" s="5"/>
      <c r="IEC66" s="5"/>
      <c r="IED66" s="5"/>
      <c r="IEE66" s="5"/>
      <c r="IEF66" s="5"/>
      <c r="IEG66" s="5"/>
      <c r="IEH66" s="5"/>
      <c r="IEI66" s="5"/>
      <c r="IEJ66" s="5"/>
      <c r="IEK66" s="5"/>
      <c r="IEL66" s="5"/>
      <c r="IEM66" s="5"/>
      <c r="IEN66" s="5"/>
      <c r="IEO66" s="5"/>
      <c r="IEP66" s="5"/>
      <c r="IEQ66" s="5"/>
      <c r="IER66" s="5"/>
      <c r="IES66" s="5"/>
      <c r="IET66" s="5"/>
      <c r="IEU66" s="5"/>
      <c r="IEV66" s="5"/>
      <c r="IEW66" s="5"/>
      <c r="IEX66" s="5"/>
      <c r="IEY66" s="5"/>
      <c r="IEZ66" s="5"/>
      <c r="IFA66" s="5"/>
      <c r="IFB66" s="5"/>
      <c r="IFC66" s="5"/>
      <c r="IFD66" s="5"/>
      <c r="IFE66" s="5"/>
      <c r="IFF66" s="5"/>
      <c r="IFG66" s="5"/>
      <c r="IFH66" s="5"/>
      <c r="IFI66" s="5"/>
      <c r="IFJ66" s="5"/>
      <c r="IFK66" s="5"/>
      <c r="IFL66" s="5"/>
      <c r="IFM66" s="5"/>
      <c r="IFN66" s="5"/>
      <c r="IFO66" s="5"/>
      <c r="IFP66" s="5"/>
      <c r="IFQ66" s="5"/>
      <c r="IFR66" s="5"/>
      <c r="IFS66" s="5"/>
      <c r="IFT66" s="5"/>
      <c r="IFU66" s="5"/>
      <c r="IFV66" s="5"/>
      <c r="IFW66" s="5"/>
      <c r="IFX66" s="5"/>
      <c r="IFY66" s="5"/>
      <c r="IFZ66" s="5"/>
      <c r="IGA66" s="5"/>
      <c r="IGB66" s="5"/>
      <c r="IGC66" s="5"/>
      <c r="IGD66" s="5"/>
      <c r="IGE66" s="5"/>
      <c r="IGF66" s="5"/>
      <c r="IGG66" s="5"/>
      <c r="IGH66" s="5"/>
      <c r="IGI66" s="5"/>
      <c r="IGJ66" s="5"/>
      <c r="IGK66" s="5"/>
      <c r="IGL66" s="5"/>
      <c r="IGM66" s="5"/>
      <c r="IGN66" s="5"/>
      <c r="IGO66" s="5"/>
      <c r="IGP66" s="5"/>
      <c r="IGQ66" s="5"/>
      <c r="IGR66" s="5"/>
      <c r="IGS66" s="5"/>
      <c r="IGT66" s="5"/>
      <c r="IGU66" s="5"/>
      <c r="IGV66" s="5"/>
      <c r="IGW66" s="5"/>
      <c r="IGX66" s="5"/>
      <c r="IGY66" s="5"/>
      <c r="IGZ66" s="5"/>
      <c r="IHA66" s="5"/>
      <c r="IHB66" s="5"/>
      <c r="IHC66" s="5"/>
      <c r="IHD66" s="5"/>
      <c r="IHE66" s="5"/>
      <c r="IHF66" s="5"/>
      <c r="IHG66" s="5"/>
      <c r="IHH66" s="5"/>
      <c r="IHI66" s="5"/>
      <c r="IHJ66" s="5"/>
      <c r="IHK66" s="5"/>
      <c r="IHL66" s="5"/>
      <c r="IHM66" s="5"/>
      <c r="IHN66" s="5"/>
      <c r="IHO66" s="5"/>
      <c r="IHP66" s="5"/>
      <c r="IHQ66" s="5"/>
      <c r="IHR66" s="5"/>
      <c r="IHS66" s="5"/>
      <c r="IHT66" s="5"/>
      <c r="IHU66" s="5"/>
      <c r="IHV66" s="5"/>
      <c r="IHW66" s="5"/>
      <c r="IHX66" s="5"/>
      <c r="IHY66" s="5"/>
      <c r="IHZ66" s="5"/>
      <c r="IIA66" s="5"/>
      <c r="IIB66" s="5"/>
      <c r="IIC66" s="5"/>
      <c r="IID66" s="5"/>
      <c r="IIE66" s="5"/>
      <c r="IIF66" s="5"/>
      <c r="IIG66" s="5"/>
      <c r="IIH66" s="5"/>
      <c r="III66" s="5"/>
      <c r="IIJ66" s="5"/>
      <c r="IIK66" s="5"/>
      <c r="IIL66" s="5"/>
      <c r="IIM66" s="5"/>
      <c r="IIN66" s="5"/>
      <c r="IIO66" s="5"/>
      <c r="IIP66" s="5"/>
      <c r="IIQ66" s="5"/>
      <c r="IIR66" s="5"/>
      <c r="IIS66" s="5"/>
      <c r="IIT66" s="5"/>
      <c r="IIU66" s="5"/>
      <c r="IIV66" s="5"/>
      <c r="IIW66" s="5"/>
      <c r="IIX66" s="5"/>
      <c r="IIY66" s="5"/>
      <c r="IIZ66" s="5"/>
      <c r="IJA66" s="5"/>
      <c r="IJB66" s="5"/>
      <c r="IJC66" s="5"/>
      <c r="IJD66" s="5"/>
      <c r="IJE66" s="5"/>
      <c r="IJF66" s="5"/>
      <c r="IJG66" s="5"/>
      <c r="IJH66" s="5"/>
      <c r="IJI66" s="5"/>
      <c r="IJJ66" s="5"/>
      <c r="IJK66" s="5"/>
      <c r="IJL66" s="5"/>
      <c r="IJM66" s="5"/>
      <c r="IJN66" s="5"/>
      <c r="IJO66" s="5"/>
      <c r="IJP66" s="5"/>
      <c r="IJQ66" s="5"/>
      <c r="IJR66" s="5"/>
      <c r="IJS66" s="5"/>
      <c r="IJT66" s="5"/>
      <c r="IJU66" s="5"/>
      <c r="IJV66" s="5"/>
      <c r="IJW66" s="5"/>
      <c r="IJX66" s="5"/>
      <c r="IJY66" s="5"/>
      <c r="IJZ66" s="5"/>
      <c r="IKA66" s="5"/>
      <c r="IKB66" s="5"/>
      <c r="IKC66" s="5"/>
      <c r="IKD66" s="5"/>
      <c r="IKE66" s="5"/>
      <c r="IKF66" s="5"/>
      <c r="IKG66" s="5"/>
      <c r="IKH66" s="5"/>
      <c r="IKI66" s="5"/>
      <c r="IKJ66" s="5"/>
      <c r="IKK66" s="5"/>
      <c r="IKL66" s="5"/>
      <c r="IKM66" s="5"/>
      <c r="IKN66" s="5"/>
      <c r="IKO66" s="5"/>
      <c r="IKP66" s="5"/>
      <c r="IKQ66" s="5"/>
      <c r="IKR66" s="5"/>
      <c r="IKS66" s="5"/>
      <c r="IKT66" s="5"/>
      <c r="IKU66" s="5"/>
      <c r="IKV66" s="5"/>
      <c r="IKW66" s="5"/>
      <c r="IKX66" s="5"/>
      <c r="IKY66" s="5"/>
      <c r="IKZ66" s="5"/>
      <c r="ILA66" s="5"/>
      <c r="ILB66" s="5"/>
      <c r="ILC66" s="5"/>
      <c r="ILD66" s="5"/>
      <c r="ILE66" s="5"/>
      <c r="ILF66" s="5"/>
      <c r="ILG66" s="5"/>
      <c r="ILH66" s="5"/>
      <c r="ILI66" s="5"/>
      <c r="ILJ66" s="5"/>
      <c r="ILK66" s="5"/>
      <c r="ILL66" s="5"/>
      <c r="ILM66" s="5"/>
      <c r="ILN66" s="5"/>
      <c r="ILO66" s="5"/>
      <c r="ILP66" s="5"/>
      <c r="ILQ66" s="5"/>
      <c r="ILR66" s="5"/>
      <c r="ILS66" s="5"/>
      <c r="ILT66" s="5"/>
      <c r="ILU66" s="5"/>
      <c r="ILV66" s="5"/>
      <c r="ILW66" s="5"/>
      <c r="ILX66" s="5"/>
      <c r="ILY66" s="5"/>
      <c r="ILZ66" s="5"/>
      <c r="IMA66" s="5"/>
      <c r="IMB66" s="5"/>
      <c r="IMC66" s="5"/>
      <c r="IMD66" s="5"/>
      <c r="IME66" s="5"/>
      <c r="IMF66" s="5"/>
      <c r="IMG66" s="5"/>
      <c r="IMH66" s="5"/>
      <c r="IMI66" s="5"/>
      <c r="IMJ66" s="5"/>
      <c r="IMK66" s="5"/>
      <c r="IML66" s="5"/>
      <c r="IMM66" s="5"/>
      <c r="IMN66" s="5"/>
      <c r="IMO66" s="5"/>
      <c r="IMP66" s="5"/>
      <c r="IMQ66" s="5"/>
      <c r="IMR66" s="5"/>
      <c r="IMS66" s="5"/>
      <c r="IMT66" s="5"/>
      <c r="IMU66" s="5"/>
      <c r="IMV66" s="5"/>
      <c r="IMW66" s="5"/>
      <c r="IMX66" s="5"/>
      <c r="IMY66" s="5"/>
      <c r="IMZ66" s="5"/>
      <c r="INA66" s="5"/>
      <c r="INB66" s="5"/>
      <c r="INC66" s="5"/>
      <c r="IND66" s="5"/>
      <c r="INE66" s="5"/>
      <c r="INF66" s="5"/>
      <c r="ING66" s="5"/>
      <c r="INH66" s="5"/>
      <c r="INI66" s="5"/>
      <c r="INJ66" s="5"/>
      <c r="INK66" s="5"/>
      <c r="INL66" s="5"/>
      <c r="INM66" s="5"/>
      <c r="INN66" s="5"/>
      <c r="INO66" s="5"/>
      <c r="INP66" s="5"/>
      <c r="INQ66" s="5"/>
      <c r="INR66" s="5"/>
      <c r="INS66" s="5"/>
      <c r="INT66" s="5"/>
      <c r="INU66" s="5"/>
      <c r="INV66" s="5"/>
      <c r="INW66" s="5"/>
      <c r="INX66" s="5"/>
      <c r="INY66" s="5"/>
      <c r="INZ66" s="5"/>
      <c r="IOA66" s="5"/>
      <c r="IOB66" s="5"/>
      <c r="IOC66" s="5"/>
      <c r="IOD66" s="5"/>
      <c r="IOE66" s="5"/>
      <c r="IOF66" s="5"/>
      <c r="IOG66" s="5"/>
      <c r="IOH66" s="5"/>
      <c r="IOI66" s="5"/>
      <c r="IOJ66" s="5"/>
      <c r="IOK66" s="5"/>
      <c r="IOL66" s="5"/>
      <c r="IOM66" s="5"/>
      <c r="ION66" s="5"/>
      <c r="IOO66" s="5"/>
      <c r="IOP66" s="5"/>
      <c r="IOQ66" s="5"/>
      <c r="IOR66" s="5"/>
      <c r="IOS66" s="5"/>
      <c r="IOT66" s="5"/>
      <c r="IOU66" s="5"/>
      <c r="IOV66" s="5"/>
      <c r="IOW66" s="5"/>
      <c r="IOX66" s="5"/>
      <c r="IOY66" s="5"/>
      <c r="IOZ66" s="5"/>
      <c r="IPA66" s="5"/>
      <c r="IPB66" s="5"/>
      <c r="IPC66" s="5"/>
      <c r="IPD66" s="5"/>
      <c r="IPE66" s="5"/>
      <c r="IPF66" s="5"/>
      <c r="IPG66" s="5"/>
      <c r="IPH66" s="5"/>
      <c r="IPI66" s="5"/>
      <c r="IPJ66" s="5"/>
      <c r="IPK66" s="5"/>
      <c r="IPL66" s="5"/>
      <c r="IPM66" s="5"/>
      <c r="IPN66" s="5"/>
      <c r="IPO66" s="5"/>
      <c r="IPP66" s="5"/>
      <c r="IPQ66" s="5"/>
      <c r="IPR66" s="5"/>
      <c r="IPS66" s="5"/>
      <c r="IPT66" s="5"/>
      <c r="IPU66" s="5"/>
      <c r="IPV66" s="5"/>
      <c r="IPW66" s="5"/>
      <c r="IPX66" s="5"/>
      <c r="IPY66" s="5"/>
      <c r="IPZ66" s="5"/>
      <c r="IQA66" s="5"/>
      <c r="IQB66" s="5"/>
      <c r="IQC66" s="5"/>
      <c r="IQD66" s="5"/>
      <c r="IQE66" s="5"/>
      <c r="IQF66" s="5"/>
      <c r="IQG66" s="5"/>
      <c r="IQH66" s="5"/>
      <c r="IQI66" s="5"/>
      <c r="IQJ66" s="5"/>
      <c r="IQK66" s="5"/>
      <c r="IQL66" s="5"/>
      <c r="IQM66" s="5"/>
      <c r="IQN66" s="5"/>
      <c r="IQO66" s="5"/>
      <c r="IQP66" s="5"/>
      <c r="IQQ66" s="5"/>
      <c r="IQR66" s="5"/>
      <c r="IQS66" s="5"/>
      <c r="IQT66" s="5"/>
      <c r="IQU66" s="5"/>
      <c r="IQV66" s="5"/>
      <c r="IQW66" s="5"/>
      <c r="IQX66" s="5"/>
      <c r="IQY66" s="5"/>
      <c r="IQZ66" s="5"/>
      <c r="IRA66" s="5"/>
      <c r="IRB66" s="5"/>
      <c r="IRC66" s="5"/>
      <c r="IRD66" s="5"/>
      <c r="IRE66" s="5"/>
      <c r="IRF66" s="5"/>
      <c r="IRG66" s="5"/>
      <c r="IRH66" s="5"/>
      <c r="IRI66" s="5"/>
      <c r="IRJ66" s="5"/>
      <c r="IRK66" s="5"/>
      <c r="IRL66" s="5"/>
      <c r="IRM66" s="5"/>
      <c r="IRN66" s="5"/>
      <c r="IRO66" s="5"/>
      <c r="IRP66" s="5"/>
      <c r="IRQ66" s="5"/>
      <c r="IRR66" s="5"/>
      <c r="IRS66" s="5"/>
      <c r="IRT66" s="5"/>
      <c r="IRU66" s="5"/>
      <c r="IRV66" s="5"/>
      <c r="IRW66" s="5"/>
      <c r="IRX66" s="5"/>
      <c r="IRY66" s="5"/>
      <c r="IRZ66" s="5"/>
      <c r="ISA66" s="5"/>
      <c r="ISB66" s="5"/>
      <c r="ISC66" s="5"/>
      <c r="ISD66" s="5"/>
      <c r="ISE66" s="5"/>
      <c r="ISF66" s="5"/>
      <c r="ISG66" s="5"/>
      <c r="ISH66" s="5"/>
      <c r="ISI66" s="5"/>
      <c r="ISJ66" s="5"/>
      <c r="ISK66" s="5"/>
      <c r="ISL66" s="5"/>
      <c r="ISM66" s="5"/>
      <c r="ISN66" s="5"/>
      <c r="ISO66" s="5"/>
      <c r="ISP66" s="5"/>
      <c r="ISQ66" s="5"/>
      <c r="ISR66" s="5"/>
      <c r="ISS66" s="5"/>
      <c r="IST66" s="5"/>
      <c r="ISU66" s="5"/>
      <c r="ISV66" s="5"/>
      <c r="ISW66" s="5"/>
      <c r="ISX66" s="5"/>
      <c r="ISY66" s="5"/>
      <c r="ISZ66" s="5"/>
      <c r="ITA66" s="5"/>
      <c r="ITB66" s="5"/>
      <c r="ITC66" s="5"/>
      <c r="ITD66" s="5"/>
      <c r="ITE66" s="5"/>
      <c r="ITF66" s="5"/>
      <c r="ITG66" s="5"/>
      <c r="ITH66" s="5"/>
      <c r="ITI66" s="5"/>
      <c r="ITJ66" s="5"/>
      <c r="ITK66" s="5"/>
      <c r="ITL66" s="5"/>
      <c r="ITM66" s="5"/>
      <c r="ITN66" s="5"/>
      <c r="ITO66" s="5"/>
      <c r="ITP66" s="5"/>
      <c r="ITQ66" s="5"/>
      <c r="ITR66" s="5"/>
      <c r="ITS66" s="5"/>
      <c r="ITT66" s="5"/>
      <c r="ITU66" s="5"/>
      <c r="ITV66" s="5"/>
      <c r="ITW66" s="5"/>
      <c r="ITX66" s="5"/>
      <c r="ITY66" s="5"/>
      <c r="ITZ66" s="5"/>
      <c r="IUA66" s="5"/>
      <c r="IUB66" s="5"/>
      <c r="IUC66" s="5"/>
      <c r="IUD66" s="5"/>
      <c r="IUE66" s="5"/>
      <c r="IUF66" s="5"/>
      <c r="IUG66" s="5"/>
      <c r="IUH66" s="5"/>
      <c r="IUI66" s="5"/>
      <c r="IUJ66" s="5"/>
      <c r="IUK66" s="5"/>
      <c r="IUL66" s="5"/>
      <c r="IUM66" s="5"/>
      <c r="IUN66" s="5"/>
      <c r="IUO66" s="5"/>
      <c r="IUP66" s="5"/>
      <c r="IUQ66" s="5"/>
      <c r="IUR66" s="5"/>
      <c r="IUS66" s="5"/>
      <c r="IUT66" s="5"/>
      <c r="IUU66" s="5"/>
      <c r="IUV66" s="5"/>
      <c r="IUW66" s="5"/>
      <c r="IUX66" s="5"/>
      <c r="IUY66" s="5"/>
      <c r="IUZ66" s="5"/>
      <c r="IVA66" s="5"/>
      <c r="IVB66" s="5"/>
      <c r="IVC66" s="5"/>
      <c r="IVD66" s="5"/>
      <c r="IVE66" s="5"/>
      <c r="IVF66" s="5"/>
      <c r="IVG66" s="5"/>
      <c r="IVH66" s="5"/>
      <c r="IVI66" s="5"/>
      <c r="IVJ66" s="5"/>
      <c r="IVK66" s="5"/>
      <c r="IVL66" s="5"/>
      <c r="IVM66" s="5"/>
      <c r="IVN66" s="5"/>
      <c r="IVO66" s="5"/>
      <c r="IVP66" s="5"/>
      <c r="IVQ66" s="5"/>
      <c r="IVR66" s="5"/>
      <c r="IVS66" s="5"/>
      <c r="IVT66" s="5"/>
      <c r="IVU66" s="5"/>
      <c r="IVV66" s="5"/>
      <c r="IVW66" s="5"/>
      <c r="IVX66" s="5"/>
      <c r="IVY66" s="5"/>
      <c r="IVZ66" s="5"/>
      <c r="IWA66" s="5"/>
      <c r="IWB66" s="5"/>
      <c r="IWC66" s="5"/>
      <c r="IWD66" s="5"/>
      <c r="IWE66" s="5"/>
      <c r="IWF66" s="5"/>
      <c r="IWG66" s="5"/>
      <c r="IWH66" s="5"/>
      <c r="IWI66" s="5"/>
      <c r="IWJ66" s="5"/>
      <c r="IWK66" s="5"/>
      <c r="IWL66" s="5"/>
      <c r="IWM66" s="5"/>
      <c r="IWN66" s="5"/>
      <c r="IWO66" s="5"/>
      <c r="IWP66" s="5"/>
      <c r="IWQ66" s="5"/>
      <c r="IWR66" s="5"/>
      <c r="IWS66" s="5"/>
      <c r="IWT66" s="5"/>
      <c r="IWU66" s="5"/>
      <c r="IWV66" s="5"/>
      <c r="IWW66" s="5"/>
      <c r="IWX66" s="5"/>
      <c r="IWY66" s="5"/>
      <c r="IWZ66" s="5"/>
      <c r="IXA66" s="5"/>
      <c r="IXB66" s="5"/>
      <c r="IXC66" s="5"/>
      <c r="IXD66" s="5"/>
      <c r="IXE66" s="5"/>
      <c r="IXF66" s="5"/>
      <c r="IXG66" s="5"/>
      <c r="IXH66" s="5"/>
      <c r="IXI66" s="5"/>
      <c r="IXJ66" s="5"/>
      <c r="IXK66" s="5"/>
      <c r="IXL66" s="5"/>
      <c r="IXM66" s="5"/>
      <c r="IXN66" s="5"/>
      <c r="IXO66" s="5"/>
      <c r="IXP66" s="5"/>
      <c r="IXQ66" s="5"/>
      <c r="IXR66" s="5"/>
      <c r="IXS66" s="5"/>
      <c r="IXT66" s="5"/>
      <c r="IXU66" s="5"/>
      <c r="IXV66" s="5"/>
      <c r="IXW66" s="5"/>
      <c r="IXX66" s="5"/>
      <c r="IXY66" s="5"/>
      <c r="IXZ66" s="5"/>
      <c r="IYA66" s="5"/>
      <c r="IYB66" s="5"/>
      <c r="IYC66" s="5"/>
      <c r="IYD66" s="5"/>
      <c r="IYE66" s="5"/>
      <c r="IYF66" s="5"/>
      <c r="IYG66" s="5"/>
      <c r="IYH66" s="5"/>
      <c r="IYI66" s="5"/>
      <c r="IYJ66" s="5"/>
      <c r="IYK66" s="5"/>
      <c r="IYL66" s="5"/>
      <c r="IYM66" s="5"/>
      <c r="IYN66" s="5"/>
      <c r="IYO66" s="5"/>
      <c r="IYP66" s="5"/>
      <c r="IYQ66" s="5"/>
      <c r="IYR66" s="5"/>
      <c r="IYS66" s="5"/>
      <c r="IYT66" s="5"/>
      <c r="IYU66" s="5"/>
      <c r="IYV66" s="5"/>
      <c r="IYW66" s="5"/>
      <c r="IYX66" s="5"/>
      <c r="IYY66" s="5"/>
      <c r="IYZ66" s="5"/>
      <c r="IZA66" s="5"/>
      <c r="IZB66" s="5"/>
      <c r="IZC66" s="5"/>
      <c r="IZD66" s="5"/>
      <c r="IZE66" s="5"/>
      <c r="IZF66" s="5"/>
      <c r="IZG66" s="5"/>
      <c r="IZH66" s="5"/>
      <c r="IZI66" s="5"/>
      <c r="IZJ66" s="5"/>
      <c r="IZK66" s="5"/>
      <c r="IZL66" s="5"/>
      <c r="IZM66" s="5"/>
      <c r="IZN66" s="5"/>
      <c r="IZO66" s="5"/>
      <c r="IZP66" s="5"/>
      <c r="IZQ66" s="5"/>
      <c r="IZR66" s="5"/>
      <c r="IZS66" s="5"/>
      <c r="IZT66" s="5"/>
      <c r="IZU66" s="5"/>
      <c r="IZV66" s="5"/>
      <c r="IZW66" s="5"/>
      <c r="IZX66" s="5"/>
      <c r="IZY66" s="5"/>
      <c r="IZZ66" s="5"/>
      <c r="JAA66" s="5"/>
      <c r="JAB66" s="5"/>
      <c r="JAC66" s="5"/>
      <c r="JAD66" s="5"/>
      <c r="JAE66" s="5"/>
      <c r="JAF66" s="5"/>
      <c r="JAG66" s="5"/>
      <c r="JAH66" s="5"/>
      <c r="JAI66" s="5"/>
      <c r="JAJ66" s="5"/>
      <c r="JAK66" s="5"/>
      <c r="JAL66" s="5"/>
      <c r="JAM66" s="5"/>
      <c r="JAN66" s="5"/>
      <c r="JAO66" s="5"/>
      <c r="JAP66" s="5"/>
      <c r="JAQ66" s="5"/>
      <c r="JAR66" s="5"/>
      <c r="JAS66" s="5"/>
      <c r="JAT66" s="5"/>
      <c r="JAU66" s="5"/>
      <c r="JAV66" s="5"/>
      <c r="JAW66" s="5"/>
      <c r="JAX66" s="5"/>
      <c r="JAY66" s="5"/>
      <c r="JAZ66" s="5"/>
      <c r="JBA66" s="5"/>
      <c r="JBB66" s="5"/>
      <c r="JBC66" s="5"/>
      <c r="JBD66" s="5"/>
      <c r="JBE66" s="5"/>
      <c r="JBF66" s="5"/>
      <c r="JBG66" s="5"/>
      <c r="JBH66" s="5"/>
      <c r="JBI66" s="5"/>
      <c r="JBJ66" s="5"/>
      <c r="JBK66" s="5"/>
      <c r="JBL66" s="5"/>
      <c r="JBM66" s="5"/>
      <c r="JBN66" s="5"/>
      <c r="JBO66" s="5"/>
      <c r="JBP66" s="5"/>
      <c r="JBQ66" s="5"/>
      <c r="JBR66" s="5"/>
      <c r="JBS66" s="5"/>
      <c r="JBT66" s="5"/>
      <c r="JBU66" s="5"/>
      <c r="JBV66" s="5"/>
      <c r="JBW66" s="5"/>
      <c r="JBX66" s="5"/>
      <c r="JBY66" s="5"/>
      <c r="JBZ66" s="5"/>
      <c r="JCA66" s="5"/>
      <c r="JCB66" s="5"/>
      <c r="JCC66" s="5"/>
      <c r="JCD66" s="5"/>
      <c r="JCE66" s="5"/>
      <c r="JCF66" s="5"/>
      <c r="JCG66" s="5"/>
      <c r="JCH66" s="5"/>
      <c r="JCI66" s="5"/>
      <c r="JCJ66" s="5"/>
      <c r="JCK66" s="5"/>
      <c r="JCL66" s="5"/>
      <c r="JCM66" s="5"/>
      <c r="JCN66" s="5"/>
      <c r="JCO66" s="5"/>
      <c r="JCP66" s="5"/>
      <c r="JCQ66" s="5"/>
      <c r="JCR66" s="5"/>
      <c r="JCS66" s="5"/>
      <c r="JCT66" s="5"/>
      <c r="JCU66" s="5"/>
      <c r="JCV66" s="5"/>
      <c r="JCW66" s="5"/>
      <c r="JCX66" s="5"/>
      <c r="JCY66" s="5"/>
      <c r="JCZ66" s="5"/>
      <c r="JDA66" s="5"/>
      <c r="JDB66" s="5"/>
      <c r="JDC66" s="5"/>
      <c r="JDD66" s="5"/>
      <c r="JDE66" s="5"/>
      <c r="JDF66" s="5"/>
      <c r="JDG66" s="5"/>
      <c r="JDH66" s="5"/>
      <c r="JDI66" s="5"/>
      <c r="JDJ66" s="5"/>
      <c r="JDK66" s="5"/>
      <c r="JDL66" s="5"/>
      <c r="JDM66" s="5"/>
      <c r="JDN66" s="5"/>
      <c r="JDO66" s="5"/>
      <c r="JDP66" s="5"/>
      <c r="JDQ66" s="5"/>
      <c r="JDR66" s="5"/>
      <c r="JDS66" s="5"/>
      <c r="JDT66" s="5"/>
      <c r="JDU66" s="5"/>
      <c r="JDV66" s="5"/>
      <c r="JDW66" s="5"/>
      <c r="JDX66" s="5"/>
      <c r="JDY66" s="5"/>
      <c r="JDZ66" s="5"/>
      <c r="JEA66" s="5"/>
      <c r="JEB66" s="5"/>
      <c r="JEC66" s="5"/>
      <c r="JED66" s="5"/>
      <c r="JEE66" s="5"/>
      <c r="JEF66" s="5"/>
      <c r="JEG66" s="5"/>
      <c r="JEH66" s="5"/>
      <c r="JEI66" s="5"/>
      <c r="JEJ66" s="5"/>
      <c r="JEK66" s="5"/>
      <c r="JEL66" s="5"/>
      <c r="JEM66" s="5"/>
      <c r="JEN66" s="5"/>
      <c r="JEO66" s="5"/>
      <c r="JEP66" s="5"/>
      <c r="JEQ66" s="5"/>
      <c r="JER66" s="5"/>
      <c r="JES66" s="5"/>
      <c r="JET66" s="5"/>
      <c r="JEU66" s="5"/>
      <c r="JEV66" s="5"/>
      <c r="JEW66" s="5"/>
      <c r="JEX66" s="5"/>
      <c r="JEY66" s="5"/>
      <c r="JEZ66" s="5"/>
      <c r="JFA66" s="5"/>
      <c r="JFB66" s="5"/>
      <c r="JFC66" s="5"/>
      <c r="JFD66" s="5"/>
      <c r="JFE66" s="5"/>
      <c r="JFF66" s="5"/>
      <c r="JFG66" s="5"/>
      <c r="JFH66" s="5"/>
      <c r="JFI66" s="5"/>
      <c r="JFJ66" s="5"/>
      <c r="JFK66" s="5"/>
      <c r="JFL66" s="5"/>
      <c r="JFM66" s="5"/>
      <c r="JFN66" s="5"/>
      <c r="JFO66" s="5"/>
      <c r="JFP66" s="5"/>
      <c r="JFQ66" s="5"/>
      <c r="JFR66" s="5"/>
      <c r="JFS66" s="5"/>
      <c r="JFT66" s="5"/>
      <c r="JFU66" s="5"/>
      <c r="JFV66" s="5"/>
      <c r="JFW66" s="5"/>
      <c r="JFX66" s="5"/>
      <c r="JFY66" s="5"/>
      <c r="JFZ66" s="5"/>
      <c r="JGA66" s="5"/>
      <c r="JGB66" s="5"/>
      <c r="JGC66" s="5"/>
      <c r="JGD66" s="5"/>
      <c r="JGE66" s="5"/>
      <c r="JGF66" s="5"/>
      <c r="JGG66" s="5"/>
      <c r="JGH66" s="5"/>
      <c r="JGI66" s="5"/>
      <c r="JGJ66" s="5"/>
      <c r="JGK66" s="5"/>
      <c r="JGL66" s="5"/>
      <c r="JGM66" s="5"/>
      <c r="JGN66" s="5"/>
      <c r="JGO66" s="5"/>
      <c r="JGP66" s="5"/>
      <c r="JGQ66" s="5"/>
      <c r="JGR66" s="5"/>
      <c r="JGS66" s="5"/>
      <c r="JGT66" s="5"/>
      <c r="JGU66" s="5"/>
      <c r="JGV66" s="5"/>
      <c r="JGW66" s="5"/>
      <c r="JGX66" s="5"/>
      <c r="JGY66" s="5"/>
      <c r="JGZ66" s="5"/>
      <c r="JHA66" s="5"/>
      <c r="JHB66" s="5"/>
      <c r="JHC66" s="5"/>
      <c r="JHD66" s="5"/>
      <c r="JHE66" s="5"/>
      <c r="JHF66" s="5"/>
      <c r="JHG66" s="5"/>
      <c r="JHH66" s="5"/>
      <c r="JHI66" s="5"/>
      <c r="JHJ66" s="5"/>
      <c r="JHK66" s="5"/>
      <c r="JHL66" s="5"/>
      <c r="JHM66" s="5"/>
      <c r="JHN66" s="5"/>
      <c r="JHO66" s="5"/>
      <c r="JHP66" s="5"/>
      <c r="JHQ66" s="5"/>
      <c r="JHR66" s="5"/>
      <c r="JHS66" s="5"/>
      <c r="JHT66" s="5"/>
      <c r="JHU66" s="5"/>
      <c r="JHV66" s="5"/>
      <c r="JHW66" s="5"/>
      <c r="JHX66" s="5"/>
      <c r="JHY66" s="5"/>
      <c r="JHZ66" s="5"/>
      <c r="JIA66" s="5"/>
      <c r="JIB66" s="5"/>
      <c r="JIC66" s="5"/>
      <c r="JID66" s="5"/>
      <c r="JIE66" s="5"/>
      <c r="JIF66" s="5"/>
      <c r="JIG66" s="5"/>
      <c r="JIH66" s="5"/>
      <c r="JII66" s="5"/>
      <c r="JIJ66" s="5"/>
      <c r="JIK66" s="5"/>
      <c r="JIL66" s="5"/>
      <c r="JIM66" s="5"/>
      <c r="JIN66" s="5"/>
      <c r="JIO66" s="5"/>
      <c r="JIP66" s="5"/>
      <c r="JIQ66" s="5"/>
      <c r="JIR66" s="5"/>
      <c r="JIS66" s="5"/>
      <c r="JIT66" s="5"/>
      <c r="JIU66" s="5"/>
      <c r="JIV66" s="5"/>
      <c r="JIW66" s="5"/>
      <c r="JIX66" s="5"/>
      <c r="JIY66" s="5"/>
      <c r="JIZ66" s="5"/>
      <c r="JJA66" s="5"/>
      <c r="JJB66" s="5"/>
      <c r="JJC66" s="5"/>
      <c r="JJD66" s="5"/>
      <c r="JJE66" s="5"/>
      <c r="JJF66" s="5"/>
      <c r="JJG66" s="5"/>
      <c r="JJH66" s="5"/>
      <c r="JJI66" s="5"/>
      <c r="JJJ66" s="5"/>
      <c r="JJK66" s="5"/>
      <c r="JJL66" s="5"/>
      <c r="JJM66" s="5"/>
      <c r="JJN66" s="5"/>
      <c r="JJO66" s="5"/>
      <c r="JJP66" s="5"/>
      <c r="JJQ66" s="5"/>
      <c r="JJR66" s="5"/>
      <c r="JJS66" s="5"/>
      <c r="JJT66" s="5"/>
      <c r="JJU66" s="5"/>
      <c r="JJV66" s="5"/>
      <c r="JJW66" s="5"/>
      <c r="JJX66" s="5"/>
      <c r="JJY66" s="5"/>
      <c r="JJZ66" s="5"/>
      <c r="JKA66" s="5"/>
      <c r="JKB66" s="5"/>
      <c r="JKC66" s="5"/>
      <c r="JKD66" s="5"/>
      <c r="JKE66" s="5"/>
      <c r="JKF66" s="5"/>
      <c r="JKG66" s="5"/>
      <c r="JKH66" s="5"/>
      <c r="JKI66" s="5"/>
      <c r="JKJ66" s="5"/>
      <c r="JKK66" s="5"/>
      <c r="JKL66" s="5"/>
      <c r="JKM66" s="5"/>
      <c r="JKN66" s="5"/>
      <c r="JKO66" s="5"/>
      <c r="JKP66" s="5"/>
      <c r="JKQ66" s="5"/>
      <c r="JKR66" s="5"/>
      <c r="JKS66" s="5"/>
      <c r="JKT66" s="5"/>
      <c r="JKU66" s="5"/>
      <c r="JKV66" s="5"/>
      <c r="JKW66" s="5"/>
      <c r="JKX66" s="5"/>
      <c r="JKY66" s="5"/>
      <c r="JKZ66" s="5"/>
      <c r="JLA66" s="5"/>
      <c r="JLB66" s="5"/>
      <c r="JLC66" s="5"/>
      <c r="JLD66" s="5"/>
      <c r="JLE66" s="5"/>
      <c r="JLF66" s="5"/>
      <c r="JLG66" s="5"/>
      <c r="JLH66" s="5"/>
      <c r="JLI66" s="5"/>
      <c r="JLJ66" s="5"/>
      <c r="JLK66" s="5"/>
      <c r="JLL66" s="5"/>
      <c r="JLM66" s="5"/>
      <c r="JLN66" s="5"/>
      <c r="JLO66" s="5"/>
      <c r="JLP66" s="5"/>
      <c r="JLQ66" s="5"/>
      <c r="JLR66" s="5"/>
      <c r="JLS66" s="5"/>
      <c r="JLT66" s="5"/>
      <c r="JLU66" s="5"/>
      <c r="JLV66" s="5"/>
      <c r="JLW66" s="5"/>
      <c r="JLX66" s="5"/>
      <c r="JLY66" s="5"/>
      <c r="JLZ66" s="5"/>
      <c r="JMA66" s="5"/>
      <c r="JMB66" s="5"/>
      <c r="JMC66" s="5"/>
      <c r="JMD66" s="5"/>
      <c r="JME66" s="5"/>
      <c r="JMF66" s="5"/>
      <c r="JMG66" s="5"/>
      <c r="JMH66" s="5"/>
      <c r="JMI66" s="5"/>
      <c r="JMJ66" s="5"/>
      <c r="JMK66" s="5"/>
      <c r="JML66" s="5"/>
      <c r="JMM66" s="5"/>
      <c r="JMN66" s="5"/>
      <c r="JMO66" s="5"/>
      <c r="JMP66" s="5"/>
      <c r="JMQ66" s="5"/>
      <c r="JMR66" s="5"/>
      <c r="JMS66" s="5"/>
      <c r="JMT66" s="5"/>
      <c r="JMU66" s="5"/>
      <c r="JMV66" s="5"/>
      <c r="JMW66" s="5"/>
      <c r="JMX66" s="5"/>
      <c r="JMY66" s="5"/>
      <c r="JMZ66" s="5"/>
      <c r="JNA66" s="5"/>
      <c r="JNB66" s="5"/>
      <c r="JNC66" s="5"/>
      <c r="JND66" s="5"/>
      <c r="JNE66" s="5"/>
      <c r="JNF66" s="5"/>
      <c r="JNG66" s="5"/>
      <c r="JNH66" s="5"/>
      <c r="JNI66" s="5"/>
      <c r="JNJ66" s="5"/>
      <c r="JNK66" s="5"/>
      <c r="JNL66" s="5"/>
      <c r="JNM66" s="5"/>
      <c r="JNN66" s="5"/>
      <c r="JNO66" s="5"/>
      <c r="JNP66" s="5"/>
      <c r="JNQ66" s="5"/>
      <c r="JNR66" s="5"/>
      <c r="JNS66" s="5"/>
      <c r="JNT66" s="5"/>
      <c r="JNU66" s="5"/>
      <c r="JNV66" s="5"/>
      <c r="JNW66" s="5"/>
      <c r="JNX66" s="5"/>
      <c r="JNY66" s="5"/>
      <c r="JNZ66" s="5"/>
      <c r="JOA66" s="5"/>
      <c r="JOB66" s="5"/>
      <c r="JOC66" s="5"/>
      <c r="JOD66" s="5"/>
      <c r="JOE66" s="5"/>
      <c r="JOF66" s="5"/>
      <c r="JOG66" s="5"/>
      <c r="JOH66" s="5"/>
      <c r="JOI66" s="5"/>
      <c r="JOJ66" s="5"/>
      <c r="JOK66" s="5"/>
      <c r="JOL66" s="5"/>
      <c r="JOM66" s="5"/>
      <c r="JON66" s="5"/>
      <c r="JOO66" s="5"/>
      <c r="JOP66" s="5"/>
      <c r="JOQ66" s="5"/>
      <c r="JOR66" s="5"/>
      <c r="JOS66" s="5"/>
      <c r="JOT66" s="5"/>
      <c r="JOU66" s="5"/>
      <c r="JOV66" s="5"/>
      <c r="JOW66" s="5"/>
      <c r="JOX66" s="5"/>
      <c r="JOY66" s="5"/>
      <c r="JOZ66" s="5"/>
      <c r="JPA66" s="5"/>
      <c r="JPB66" s="5"/>
      <c r="JPC66" s="5"/>
      <c r="JPD66" s="5"/>
      <c r="JPE66" s="5"/>
      <c r="JPF66" s="5"/>
      <c r="JPG66" s="5"/>
      <c r="JPH66" s="5"/>
      <c r="JPI66" s="5"/>
      <c r="JPJ66" s="5"/>
      <c r="JPK66" s="5"/>
      <c r="JPL66" s="5"/>
      <c r="JPM66" s="5"/>
      <c r="JPN66" s="5"/>
      <c r="JPO66" s="5"/>
      <c r="JPP66" s="5"/>
      <c r="JPQ66" s="5"/>
      <c r="JPR66" s="5"/>
      <c r="JPS66" s="5"/>
      <c r="JPT66" s="5"/>
      <c r="JPU66" s="5"/>
      <c r="JPV66" s="5"/>
      <c r="JPW66" s="5"/>
      <c r="JPX66" s="5"/>
      <c r="JPY66" s="5"/>
      <c r="JPZ66" s="5"/>
      <c r="JQA66" s="5"/>
      <c r="JQB66" s="5"/>
      <c r="JQC66" s="5"/>
      <c r="JQD66" s="5"/>
      <c r="JQE66" s="5"/>
      <c r="JQF66" s="5"/>
      <c r="JQG66" s="5"/>
      <c r="JQH66" s="5"/>
      <c r="JQI66" s="5"/>
      <c r="JQJ66" s="5"/>
      <c r="JQK66" s="5"/>
      <c r="JQL66" s="5"/>
      <c r="JQM66" s="5"/>
      <c r="JQN66" s="5"/>
      <c r="JQO66" s="5"/>
      <c r="JQP66" s="5"/>
      <c r="JQQ66" s="5"/>
      <c r="JQR66" s="5"/>
      <c r="JQS66" s="5"/>
      <c r="JQT66" s="5"/>
      <c r="JQU66" s="5"/>
      <c r="JQV66" s="5"/>
      <c r="JQW66" s="5"/>
      <c r="JQX66" s="5"/>
      <c r="JQY66" s="5"/>
      <c r="JQZ66" s="5"/>
      <c r="JRA66" s="5"/>
      <c r="JRB66" s="5"/>
      <c r="JRC66" s="5"/>
      <c r="JRD66" s="5"/>
      <c r="JRE66" s="5"/>
      <c r="JRF66" s="5"/>
      <c r="JRG66" s="5"/>
      <c r="JRH66" s="5"/>
      <c r="JRI66" s="5"/>
      <c r="JRJ66" s="5"/>
      <c r="JRK66" s="5"/>
      <c r="JRL66" s="5"/>
      <c r="JRM66" s="5"/>
      <c r="JRN66" s="5"/>
      <c r="JRO66" s="5"/>
      <c r="JRP66" s="5"/>
      <c r="JRQ66" s="5"/>
      <c r="JRR66" s="5"/>
      <c r="JRS66" s="5"/>
      <c r="JRT66" s="5"/>
      <c r="JRU66" s="5"/>
      <c r="JRV66" s="5"/>
      <c r="JRW66" s="5"/>
      <c r="JRX66" s="5"/>
      <c r="JRY66" s="5"/>
      <c r="JRZ66" s="5"/>
      <c r="JSA66" s="5"/>
      <c r="JSB66" s="5"/>
      <c r="JSC66" s="5"/>
      <c r="JSD66" s="5"/>
      <c r="JSE66" s="5"/>
      <c r="JSF66" s="5"/>
      <c r="JSG66" s="5"/>
      <c r="JSH66" s="5"/>
      <c r="JSI66" s="5"/>
      <c r="JSJ66" s="5"/>
      <c r="JSK66" s="5"/>
      <c r="JSL66" s="5"/>
      <c r="JSM66" s="5"/>
      <c r="JSN66" s="5"/>
      <c r="JSO66" s="5"/>
      <c r="JSP66" s="5"/>
      <c r="JSQ66" s="5"/>
      <c r="JSR66" s="5"/>
      <c r="JSS66" s="5"/>
      <c r="JST66" s="5"/>
      <c r="JSU66" s="5"/>
      <c r="JSV66" s="5"/>
      <c r="JSW66" s="5"/>
      <c r="JSX66" s="5"/>
      <c r="JSY66" s="5"/>
      <c r="JSZ66" s="5"/>
      <c r="JTA66" s="5"/>
      <c r="JTB66" s="5"/>
      <c r="JTC66" s="5"/>
      <c r="JTD66" s="5"/>
      <c r="JTE66" s="5"/>
      <c r="JTF66" s="5"/>
      <c r="JTG66" s="5"/>
      <c r="JTH66" s="5"/>
      <c r="JTI66" s="5"/>
      <c r="JTJ66" s="5"/>
      <c r="JTK66" s="5"/>
      <c r="JTL66" s="5"/>
      <c r="JTM66" s="5"/>
      <c r="JTN66" s="5"/>
      <c r="JTO66" s="5"/>
      <c r="JTP66" s="5"/>
      <c r="JTQ66" s="5"/>
      <c r="JTR66" s="5"/>
      <c r="JTS66" s="5"/>
      <c r="JTT66" s="5"/>
      <c r="JTU66" s="5"/>
      <c r="JTV66" s="5"/>
      <c r="JTW66" s="5"/>
      <c r="JTX66" s="5"/>
      <c r="JTY66" s="5"/>
      <c r="JTZ66" s="5"/>
      <c r="JUA66" s="5"/>
      <c r="JUB66" s="5"/>
      <c r="JUC66" s="5"/>
      <c r="JUD66" s="5"/>
      <c r="JUE66" s="5"/>
      <c r="JUF66" s="5"/>
      <c r="JUG66" s="5"/>
      <c r="JUH66" s="5"/>
      <c r="JUI66" s="5"/>
      <c r="JUJ66" s="5"/>
      <c r="JUK66" s="5"/>
      <c r="JUL66" s="5"/>
      <c r="JUM66" s="5"/>
      <c r="JUN66" s="5"/>
      <c r="JUO66" s="5"/>
      <c r="JUP66" s="5"/>
      <c r="JUQ66" s="5"/>
      <c r="JUR66" s="5"/>
      <c r="JUS66" s="5"/>
      <c r="JUT66" s="5"/>
      <c r="JUU66" s="5"/>
      <c r="JUV66" s="5"/>
      <c r="JUW66" s="5"/>
      <c r="JUX66" s="5"/>
      <c r="JUY66" s="5"/>
      <c r="JUZ66" s="5"/>
      <c r="JVA66" s="5"/>
      <c r="JVB66" s="5"/>
      <c r="JVC66" s="5"/>
      <c r="JVD66" s="5"/>
      <c r="JVE66" s="5"/>
      <c r="JVF66" s="5"/>
      <c r="JVG66" s="5"/>
      <c r="JVH66" s="5"/>
      <c r="JVI66" s="5"/>
      <c r="JVJ66" s="5"/>
      <c r="JVK66" s="5"/>
      <c r="JVL66" s="5"/>
      <c r="JVM66" s="5"/>
      <c r="JVN66" s="5"/>
      <c r="JVO66" s="5"/>
      <c r="JVP66" s="5"/>
      <c r="JVQ66" s="5"/>
      <c r="JVR66" s="5"/>
      <c r="JVS66" s="5"/>
      <c r="JVT66" s="5"/>
      <c r="JVU66" s="5"/>
      <c r="JVV66" s="5"/>
      <c r="JVW66" s="5"/>
      <c r="JVX66" s="5"/>
      <c r="JVY66" s="5"/>
      <c r="JVZ66" s="5"/>
      <c r="JWA66" s="5"/>
      <c r="JWB66" s="5"/>
      <c r="JWC66" s="5"/>
      <c r="JWD66" s="5"/>
      <c r="JWE66" s="5"/>
      <c r="JWF66" s="5"/>
      <c r="JWG66" s="5"/>
      <c r="JWH66" s="5"/>
      <c r="JWI66" s="5"/>
      <c r="JWJ66" s="5"/>
      <c r="JWK66" s="5"/>
      <c r="JWL66" s="5"/>
      <c r="JWM66" s="5"/>
      <c r="JWN66" s="5"/>
      <c r="JWO66" s="5"/>
      <c r="JWP66" s="5"/>
      <c r="JWQ66" s="5"/>
      <c r="JWR66" s="5"/>
      <c r="JWS66" s="5"/>
      <c r="JWT66" s="5"/>
      <c r="JWU66" s="5"/>
      <c r="JWV66" s="5"/>
      <c r="JWW66" s="5"/>
      <c r="JWX66" s="5"/>
      <c r="JWY66" s="5"/>
      <c r="JWZ66" s="5"/>
      <c r="JXA66" s="5"/>
      <c r="JXB66" s="5"/>
      <c r="JXC66" s="5"/>
      <c r="JXD66" s="5"/>
      <c r="JXE66" s="5"/>
      <c r="JXF66" s="5"/>
      <c r="JXG66" s="5"/>
      <c r="JXH66" s="5"/>
      <c r="JXI66" s="5"/>
      <c r="JXJ66" s="5"/>
      <c r="JXK66" s="5"/>
      <c r="JXL66" s="5"/>
      <c r="JXM66" s="5"/>
      <c r="JXN66" s="5"/>
      <c r="JXO66" s="5"/>
      <c r="JXP66" s="5"/>
      <c r="JXQ66" s="5"/>
      <c r="JXR66" s="5"/>
      <c r="JXS66" s="5"/>
      <c r="JXT66" s="5"/>
      <c r="JXU66" s="5"/>
      <c r="JXV66" s="5"/>
      <c r="JXW66" s="5"/>
      <c r="JXX66" s="5"/>
      <c r="JXY66" s="5"/>
      <c r="JXZ66" s="5"/>
      <c r="JYA66" s="5"/>
      <c r="JYB66" s="5"/>
      <c r="JYC66" s="5"/>
      <c r="JYD66" s="5"/>
      <c r="JYE66" s="5"/>
      <c r="JYF66" s="5"/>
      <c r="JYG66" s="5"/>
      <c r="JYH66" s="5"/>
      <c r="JYI66" s="5"/>
      <c r="JYJ66" s="5"/>
      <c r="JYK66" s="5"/>
      <c r="JYL66" s="5"/>
      <c r="JYM66" s="5"/>
      <c r="JYN66" s="5"/>
      <c r="JYO66" s="5"/>
      <c r="JYP66" s="5"/>
      <c r="JYQ66" s="5"/>
      <c r="JYR66" s="5"/>
      <c r="JYS66" s="5"/>
      <c r="JYT66" s="5"/>
      <c r="JYU66" s="5"/>
      <c r="JYV66" s="5"/>
      <c r="JYW66" s="5"/>
      <c r="JYX66" s="5"/>
      <c r="JYY66" s="5"/>
      <c r="JYZ66" s="5"/>
      <c r="JZA66" s="5"/>
      <c r="JZB66" s="5"/>
      <c r="JZC66" s="5"/>
      <c r="JZD66" s="5"/>
      <c r="JZE66" s="5"/>
      <c r="JZF66" s="5"/>
      <c r="JZG66" s="5"/>
      <c r="JZH66" s="5"/>
      <c r="JZI66" s="5"/>
      <c r="JZJ66" s="5"/>
      <c r="JZK66" s="5"/>
      <c r="JZL66" s="5"/>
      <c r="JZM66" s="5"/>
      <c r="JZN66" s="5"/>
      <c r="JZO66" s="5"/>
      <c r="JZP66" s="5"/>
      <c r="JZQ66" s="5"/>
      <c r="JZR66" s="5"/>
      <c r="JZS66" s="5"/>
      <c r="JZT66" s="5"/>
      <c r="JZU66" s="5"/>
      <c r="JZV66" s="5"/>
      <c r="JZW66" s="5"/>
      <c r="JZX66" s="5"/>
      <c r="JZY66" s="5"/>
      <c r="JZZ66" s="5"/>
      <c r="KAA66" s="5"/>
      <c r="KAB66" s="5"/>
      <c r="KAC66" s="5"/>
      <c r="KAD66" s="5"/>
      <c r="KAE66" s="5"/>
      <c r="KAF66" s="5"/>
      <c r="KAG66" s="5"/>
      <c r="KAH66" s="5"/>
      <c r="KAI66" s="5"/>
      <c r="KAJ66" s="5"/>
      <c r="KAK66" s="5"/>
      <c r="KAL66" s="5"/>
      <c r="KAM66" s="5"/>
      <c r="KAN66" s="5"/>
      <c r="KAO66" s="5"/>
      <c r="KAP66" s="5"/>
      <c r="KAQ66" s="5"/>
      <c r="KAR66" s="5"/>
      <c r="KAS66" s="5"/>
      <c r="KAT66" s="5"/>
      <c r="KAU66" s="5"/>
      <c r="KAV66" s="5"/>
      <c r="KAW66" s="5"/>
      <c r="KAX66" s="5"/>
      <c r="KAY66" s="5"/>
      <c r="KAZ66" s="5"/>
      <c r="KBA66" s="5"/>
      <c r="KBB66" s="5"/>
      <c r="KBC66" s="5"/>
      <c r="KBD66" s="5"/>
      <c r="KBE66" s="5"/>
      <c r="KBF66" s="5"/>
      <c r="KBG66" s="5"/>
      <c r="KBH66" s="5"/>
      <c r="KBI66" s="5"/>
      <c r="KBJ66" s="5"/>
      <c r="KBK66" s="5"/>
      <c r="KBL66" s="5"/>
      <c r="KBM66" s="5"/>
      <c r="KBN66" s="5"/>
      <c r="KBO66" s="5"/>
      <c r="KBP66" s="5"/>
      <c r="KBQ66" s="5"/>
      <c r="KBR66" s="5"/>
      <c r="KBS66" s="5"/>
      <c r="KBT66" s="5"/>
      <c r="KBU66" s="5"/>
      <c r="KBV66" s="5"/>
      <c r="KBW66" s="5"/>
      <c r="KBX66" s="5"/>
      <c r="KBY66" s="5"/>
      <c r="KBZ66" s="5"/>
      <c r="KCA66" s="5"/>
      <c r="KCB66" s="5"/>
      <c r="KCC66" s="5"/>
      <c r="KCD66" s="5"/>
      <c r="KCE66" s="5"/>
      <c r="KCF66" s="5"/>
      <c r="KCG66" s="5"/>
      <c r="KCH66" s="5"/>
      <c r="KCI66" s="5"/>
      <c r="KCJ66" s="5"/>
      <c r="KCK66" s="5"/>
      <c r="KCL66" s="5"/>
      <c r="KCM66" s="5"/>
      <c r="KCN66" s="5"/>
      <c r="KCO66" s="5"/>
      <c r="KCP66" s="5"/>
      <c r="KCQ66" s="5"/>
      <c r="KCR66" s="5"/>
      <c r="KCS66" s="5"/>
      <c r="KCT66" s="5"/>
      <c r="KCU66" s="5"/>
      <c r="KCV66" s="5"/>
      <c r="KCW66" s="5"/>
      <c r="KCX66" s="5"/>
      <c r="KCY66" s="5"/>
      <c r="KCZ66" s="5"/>
      <c r="KDA66" s="5"/>
      <c r="KDB66" s="5"/>
      <c r="KDC66" s="5"/>
      <c r="KDD66" s="5"/>
      <c r="KDE66" s="5"/>
      <c r="KDF66" s="5"/>
      <c r="KDG66" s="5"/>
      <c r="KDH66" s="5"/>
      <c r="KDI66" s="5"/>
      <c r="KDJ66" s="5"/>
      <c r="KDK66" s="5"/>
      <c r="KDL66" s="5"/>
      <c r="KDM66" s="5"/>
      <c r="KDN66" s="5"/>
      <c r="KDO66" s="5"/>
      <c r="KDP66" s="5"/>
      <c r="KDQ66" s="5"/>
      <c r="KDR66" s="5"/>
      <c r="KDS66" s="5"/>
      <c r="KDT66" s="5"/>
      <c r="KDU66" s="5"/>
      <c r="KDV66" s="5"/>
      <c r="KDW66" s="5"/>
      <c r="KDX66" s="5"/>
      <c r="KDY66" s="5"/>
      <c r="KDZ66" s="5"/>
      <c r="KEA66" s="5"/>
      <c r="KEB66" s="5"/>
      <c r="KEC66" s="5"/>
      <c r="KED66" s="5"/>
      <c r="KEE66" s="5"/>
      <c r="KEF66" s="5"/>
      <c r="KEG66" s="5"/>
      <c r="KEH66" s="5"/>
      <c r="KEI66" s="5"/>
      <c r="KEJ66" s="5"/>
      <c r="KEK66" s="5"/>
      <c r="KEL66" s="5"/>
      <c r="KEM66" s="5"/>
      <c r="KEN66" s="5"/>
      <c r="KEO66" s="5"/>
      <c r="KEP66" s="5"/>
      <c r="KEQ66" s="5"/>
      <c r="KER66" s="5"/>
      <c r="KES66" s="5"/>
      <c r="KET66" s="5"/>
      <c r="KEU66" s="5"/>
      <c r="KEV66" s="5"/>
      <c r="KEW66" s="5"/>
      <c r="KEX66" s="5"/>
      <c r="KEY66" s="5"/>
      <c r="KEZ66" s="5"/>
      <c r="KFA66" s="5"/>
      <c r="KFB66" s="5"/>
      <c r="KFC66" s="5"/>
      <c r="KFD66" s="5"/>
      <c r="KFE66" s="5"/>
      <c r="KFF66" s="5"/>
      <c r="KFG66" s="5"/>
      <c r="KFH66" s="5"/>
      <c r="KFI66" s="5"/>
      <c r="KFJ66" s="5"/>
      <c r="KFK66" s="5"/>
      <c r="KFL66" s="5"/>
      <c r="KFM66" s="5"/>
      <c r="KFN66" s="5"/>
      <c r="KFO66" s="5"/>
      <c r="KFP66" s="5"/>
      <c r="KFQ66" s="5"/>
      <c r="KFR66" s="5"/>
      <c r="KFS66" s="5"/>
      <c r="KFT66" s="5"/>
      <c r="KFU66" s="5"/>
      <c r="KFV66" s="5"/>
      <c r="KFW66" s="5"/>
      <c r="KFX66" s="5"/>
      <c r="KFY66" s="5"/>
      <c r="KFZ66" s="5"/>
      <c r="KGA66" s="5"/>
      <c r="KGB66" s="5"/>
      <c r="KGC66" s="5"/>
      <c r="KGD66" s="5"/>
      <c r="KGE66" s="5"/>
      <c r="KGF66" s="5"/>
      <c r="KGG66" s="5"/>
      <c r="KGH66" s="5"/>
      <c r="KGI66" s="5"/>
      <c r="KGJ66" s="5"/>
      <c r="KGK66" s="5"/>
      <c r="KGL66" s="5"/>
      <c r="KGM66" s="5"/>
      <c r="KGN66" s="5"/>
      <c r="KGO66" s="5"/>
      <c r="KGP66" s="5"/>
      <c r="KGQ66" s="5"/>
      <c r="KGR66" s="5"/>
      <c r="KGS66" s="5"/>
      <c r="KGT66" s="5"/>
      <c r="KGU66" s="5"/>
      <c r="KGV66" s="5"/>
      <c r="KGW66" s="5"/>
      <c r="KGX66" s="5"/>
      <c r="KGY66" s="5"/>
      <c r="KGZ66" s="5"/>
      <c r="KHA66" s="5"/>
      <c r="KHB66" s="5"/>
      <c r="KHC66" s="5"/>
      <c r="KHD66" s="5"/>
      <c r="KHE66" s="5"/>
      <c r="KHF66" s="5"/>
      <c r="KHG66" s="5"/>
      <c r="KHH66" s="5"/>
      <c r="KHI66" s="5"/>
      <c r="KHJ66" s="5"/>
      <c r="KHK66" s="5"/>
      <c r="KHL66" s="5"/>
      <c r="KHM66" s="5"/>
      <c r="KHN66" s="5"/>
      <c r="KHO66" s="5"/>
      <c r="KHP66" s="5"/>
      <c r="KHQ66" s="5"/>
      <c r="KHR66" s="5"/>
      <c r="KHS66" s="5"/>
      <c r="KHT66" s="5"/>
      <c r="KHU66" s="5"/>
      <c r="KHV66" s="5"/>
      <c r="KHW66" s="5"/>
      <c r="KHX66" s="5"/>
      <c r="KHY66" s="5"/>
      <c r="KHZ66" s="5"/>
      <c r="KIA66" s="5"/>
      <c r="KIB66" s="5"/>
      <c r="KIC66" s="5"/>
      <c r="KID66" s="5"/>
      <c r="KIE66" s="5"/>
      <c r="KIF66" s="5"/>
      <c r="KIG66" s="5"/>
      <c r="KIH66" s="5"/>
      <c r="KII66" s="5"/>
      <c r="KIJ66" s="5"/>
      <c r="KIK66" s="5"/>
      <c r="KIL66" s="5"/>
      <c r="KIM66" s="5"/>
      <c r="KIN66" s="5"/>
      <c r="KIO66" s="5"/>
      <c r="KIP66" s="5"/>
      <c r="KIQ66" s="5"/>
      <c r="KIR66" s="5"/>
      <c r="KIS66" s="5"/>
      <c r="KIT66" s="5"/>
      <c r="KIU66" s="5"/>
      <c r="KIV66" s="5"/>
      <c r="KIW66" s="5"/>
      <c r="KIX66" s="5"/>
      <c r="KIY66" s="5"/>
      <c r="KIZ66" s="5"/>
      <c r="KJA66" s="5"/>
      <c r="KJB66" s="5"/>
      <c r="KJC66" s="5"/>
      <c r="KJD66" s="5"/>
      <c r="KJE66" s="5"/>
      <c r="KJF66" s="5"/>
      <c r="KJG66" s="5"/>
      <c r="KJH66" s="5"/>
      <c r="KJI66" s="5"/>
      <c r="KJJ66" s="5"/>
      <c r="KJK66" s="5"/>
      <c r="KJL66" s="5"/>
      <c r="KJM66" s="5"/>
      <c r="KJN66" s="5"/>
      <c r="KJO66" s="5"/>
      <c r="KJP66" s="5"/>
      <c r="KJQ66" s="5"/>
      <c r="KJR66" s="5"/>
      <c r="KJS66" s="5"/>
      <c r="KJT66" s="5"/>
      <c r="KJU66" s="5"/>
      <c r="KJV66" s="5"/>
      <c r="KJW66" s="5"/>
      <c r="KJX66" s="5"/>
      <c r="KJY66" s="5"/>
      <c r="KJZ66" s="5"/>
      <c r="KKA66" s="5"/>
      <c r="KKB66" s="5"/>
      <c r="KKC66" s="5"/>
      <c r="KKD66" s="5"/>
      <c r="KKE66" s="5"/>
      <c r="KKF66" s="5"/>
      <c r="KKG66" s="5"/>
      <c r="KKH66" s="5"/>
      <c r="KKI66" s="5"/>
      <c r="KKJ66" s="5"/>
      <c r="KKK66" s="5"/>
      <c r="KKL66" s="5"/>
      <c r="KKM66" s="5"/>
      <c r="KKN66" s="5"/>
      <c r="KKO66" s="5"/>
      <c r="KKP66" s="5"/>
      <c r="KKQ66" s="5"/>
      <c r="KKR66" s="5"/>
      <c r="KKS66" s="5"/>
      <c r="KKT66" s="5"/>
      <c r="KKU66" s="5"/>
      <c r="KKV66" s="5"/>
      <c r="KKW66" s="5"/>
      <c r="KKX66" s="5"/>
      <c r="KKY66" s="5"/>
      <c r="KKZ66" s="5"/>
      <c r="KLA66" s="5"/>
      <c r="KLB66" s="5"/>
      <c r="KLC66" s="5"/>
      <c r="KLD66" s="5"/>
      <c r="KLE66" s="5"/>
      <c r="KLF66" s="5"/>
      <c r="KLG66" s="5"/>
      <c r="KLH66" s="5"/>
      <c r="KLI66" s="5"/>
      <c r="KLJ66" s="5"/>
      <c r="KLK66" s="5"/>
      <c r="KLL66" s="5"/>
      <c r="KLM66" s="5"/>
      <c r="KLN66" s="5"/>
      <c r="KLO66" s="5"/>
      <c r="KLP66" s="5"/>
      <c r="KLQ66" s="5"/>
      <c r="KLR66" s="5"/>
      <c r="KLS66" s="5"/>
      <c r="KLT66" s="5"/>
      <c r="KLU66" s="5"/>
      <c r="KLV66" s="5"/>
      <c r="KLW66" s="5"/>
      <c r="KLX66" s="5"/>
      <c r="KLY66" s="5"/>
      <c r="KLZ66" s="5"/>
      <c r="KMA66" s="5"/>
      <c r="KMB66" s="5"/>
      <c r="KMC66" s="5"/>
      <c r="KMD66" s="5"/>
      <c r="KME66" s="5"/>
      <c r="KMF66" s="5"/>
      <c r="KMG66" s="5"/>
      <c r="KMH66" s="5"/>
      <c r="KMI66" s="5"/>
      <c r="KMJ66" s="5"/>
      <c r="KMK66" s="5"/>
      <c r="KML66" s="5"/>
      <c r="KMM66" s="5"/>
      <c r="KMN66" s="5"/>
      <c r="KMO66" s="5"/>
      <c r="KMP66" s="5"/>
      <c r="KMQ66" s="5"/>
      <c r="KMR66" s="5"/>
      <c r="KMS66" s="5"/>
      <c r="KMT66" s="5"/>
      <c r="KMU66" s="5"/>
      <c r="KMV66" s="5"/>
      <c r="KMW66" s="5"/>
      <c r="KMX66" s="5"/>
      <c r="KMY66" s="5"/>
      <c r="KMZ66" s="5"/>
      <c r="KNA66" s="5"/>
      <c r="KNB66" s="5"/>
      <c r="KNC66" s="5"/>
      <c r="KND66" s="5"/>
      <c r="KNE66" s="5"/>
      <c r="KNF66" s="5"/>
      <c r="KNG66" s="5"/>
      <c r="KNH66" s="5"/>
      <c r="KNI66" s="5"/>
      <c r="KNJ66" s="5"/>
      <c r="KNK66" s="5"/>
      <c r="KNL66" s="5"/>
      <c r="KNM66" s="5"/>
      <c r="KNN66" s="5"/>
      <c r="KNO66" s="5"/>
      <c r="KNP66" s="5"/>
      <c r="KNQ66" s="5"/>
      <c r="KNR66" s="5"/>
      <c r="KNS66" s="5"/>
      <c r="KNT66" s="5"/>
      <c r="KNU66" s="5"/>
      <c r="KNV66" s="5"/>
      <c r="KNW66" s="5"/>
      <c r="KNX66" s="5"/>
      <c r="KNY66" s="5"/>
      <c r="KNZ66" s="5"/>
      <c r="KOA66" s="5"/>
      <c r="KOB66" s="5"/>
      <c r="KOC66" s="5"/>
      <c r="KOD66" s="5"/>
      <c r="KOE66" s="5"/>
      <c r="KOF66" s="5"/>
      <c r="KOG66" s="5"/>
      <c r="KOH66" s="5"/>
      <c r="KOI66" s="5"/>
      <c r="KOJ66" s="5"/>
      <c r="KOK66" s="5"/>
      <c r="KOL66" s="5"/>
      <c r="KOM66" s="5"/>
      <c r="KON66" s="5"/>
      <c r="KOO66" s="5"/>
      <c r="KOP66" s="5"/>
      <c r="KOQ66" s="5"/>
      <c r="KOR66" s="5"/>
      <c r="KOS66" s="5"/>
      <c r="KOT66" s="5"/>
      <c r="KOU66" s="5"/>
      <c r="KOV66" s="5"/>
      <c r="KOW66" s="5"/>
      <c r="KOX66" s="5"/>
      <c r="KOY66" s="5"/>
      <c r="KOZ66" s="5"/>
      <c r="KPA66" s="5"/>
      <c r="KPB66" s="5"/>
      <c r="KPC66" s="5"/>
      <c r="KPD66" s="5"/>
      <c r="KPE66" s="5"/>
      <c r="KPF66" s="5"/>
      <c r="KPG66" s="5"/>
      <c r="KPH66" s="5"/>
      <c r="KPI66" s="5"/>
      <c r="KPJ66" s="5"/>
      <c r="KPK66" s="5"/>
      <c r="KPL66" s="5"/>
      <c r="KPM66" s="5"/>
      <c r="KPN66" s="5"/>
      <c r="KPO66" s="5"/>
      <c r="KPP66" s="5"/>
      <c r="KPQ66" s="5"/>
      <c r="KPR66" s="5"/>
      <c r="KPS66" s="5"/>
      <c r="KPT66" s="5"/>
      <c r="KPU66" s="5"/>
      <c r="KPV66" s="5"/>
      <c r="KPW66" s="5"/>
      <c r="KPX66" s="5"/>
      <c r="KPY66" s="5"/>
      <c r="KPZ66" s="5"/>
      <c r="KQA66" s="5"/>
      <c r="KQB66" s="5"/>
      <c r="KQC66" s="5"/>
      <c r="KQD66" s="5"/>
      <c r="KQE66" s="5"/>
      <c r="KQF66" s="5"/>
      <c r="KQG66" s="5"/>
      <c r="KQH66" s="5"/>
      <c r="KQI66" s="5"/>
      <c r="KQJ66" s="5"/>
      <c r="KQK66" s="5"/>
      <c r="KQL66" s="5"/>
      <c r="KQM66" s="5"/>
      <c r="KQN66" s="5"/>
      <c r="KQO66" s="5"/>
      <c r="KQP66" s="5"/>
      <c r="KQQ66" s="5"/>
      <c r="KQR66" s="5"/>
      <c r="KQS66" s="5"/>
      <c r="KQT66" s="5"/>
      <c r="KQU66" s="5"/>
      <c r="KQV66" s="5"/>
      <c r="KQW66" s="5"/>
      <c r="KQX66" s="5"/>
      <c r="KQY66" s="5"/>
      <c r="KQZ66" s="5"/>
      <c r="KRA66" s="5"/>
      <c r="KRB66" s="5"/>
      <c r="KRC66" s="5"/>
      <c r="KRD66" s="5"/>
      <c r="KRE66" s="5"/>
      <c r="KRF66" s="5"/>
      <c r="KRG66" s="5"/>
      <c r="KRH66" s="5"/>
      <c r="KRI66" s="5"/>
      <c r="KRJ66" s="5"/>
      <c r="KRK66" s="5"/>
      <c r="KRL66" s="5"/>
      <c r="KRM66" s="5"/>
      <c r="KRN66" s="5"/>
      <c r="KRO66" s="5"/>
      <c r="KRP66" s="5"/>
      <c r="KRQ66" s="5"/>
      <c r="KRR66" s="5"/>
      <c r="KRS66" s="5"/>
      <c r="KRT66" s="5"/>
      <c r="KRU66" s="5"/>
      <c r="KRV66" s="5"/>
      <c r="KRW66" s="5"/>
      <c r="KRX66" s="5"/>
      <c r="KRY66" s="5"/>
      <c r="KRZ66" s="5"/>
      <c r="KSA66" s="5"/>
      <c r="KSB66" s="5"/>
      <c r="KSC66" s="5"/>
      <c r="KSD66" s="5"/>
      <c r="KSE66" s="5"/>
      <c r="KSF66" s="5"/>
      <c r="KSG66" s="5"/>
      <c r="KSH66" s="5"/>
      <c r="KSI66" s="5"/>
      <c r="KSJ66" s="5"/>
      <c r="KSK66" s="5"/>
      <c r="KSL66" s="5"/>
      <c r="KSM66" s="5"/>
      <c r="KSN66" s="5"/>
      <c r="KSO66" s="5"/>
      <c r="KSP66" s="5"/>
      <c r="KSQ66" s="5"/>
      <c r="KSR66" s="5"/>
      <c r="KSS66" s="5"/>
      <c r="KST66" s="5"/>
      <c r="KSU66" s="5"/>
      <c r="KSV66" s="5"/>
      <c r="KSW66" s="5"/>
      <c r="KSX66" s="5"/>
      <c r="KSY66" s="5"/>
      <c r="KSZ66" s="5"/>
      <c r="KTA66" s="5"/>
      <c r="KTB66" s="5"/>
      <c r="KTC66" s="5"/>
      <c r="KTD66" s="5"/>
      <c r="KTE66" s="5"/>
      <c r="KTF66" s="5"/>
      <c r="KTG66" s="5"/>
      <c r="KTH66" s="5"/>
      <c r="KTI66" s="5"/>
      <c r="KTJ66" s="5"/>
      <c r="KTK66" s="5"/>
      <c r="KTL66" s="5"/>
      <c r="KTM66" s="5"/>
      <c r="KTN66" s="5"/>
      <c r="KTO66" s="5"/>
      <c r="KTP66" s="5"/>
      <c r="KTQ66" s="5"/>
      <c r="KTR66" s="5"/>
      <c r="KTS66" s="5"/>
      <c r="KTT66" s="5"/>
      <c r="KTU66" s="5"/>
      <c r="KTV66" s="5"/>
      <c r="KTW66" s="5"/>
      <c r="KTX66" s="5"/>
      <c r="KTY66" s="5"/>
      <c r="KTZ66" s="5"/>
      <c r="KUA66" s="5"/>
      <c r="KUB66" s="5"/>
      <c r="KUC66" s="5"/>
      <c r="KUD66" s="5"/>
      <c r="KUE66" s="5"/>
      <c r="KUF66" s="5"/>
      <c r="KUG66" s="5"/>
      <c r="KUH66" s="5"/>
      <c r="KUI66" s="5"/>
      <c r="KUJ66" s="5"/>
      <c r="KUK66" s="5"/>
      <c r="KUL66" s="5"/>
      <c r="KUM66" s="5"/>
      <c r="KUN66" s="5"/>
      <c r="KUO66" s="5"/>
      <c r="KUP66" s="5"/>
      <c r="KUQ66" s="5"/>
      <c r="KUR66" s="5"/>
      <c r="KUS66" s="5"/>
      <c r="KUT66" s="5"/>
      <c r="KUU66" s="5"/>
      <c r="KUV66" s="5"/>
      <c r="KUW66" s="5"/>
      <c r="KUX66" s="5"/>
      <c r="KUY66" s="5"/>
      <c r="KUZ66" s="5"/>
      <c r="KVA66" s="5"/>
      <c r="KVB66" s="5"/>
      <c r="KVC66" s="5"/>
      <c r="KVD66" s="5"/>
      <c r="KVE66" s="5"/>
      <c r="KVF66" s="5"/>
      <c r="KVG66" s="5"/>
      <c r="KVH66" s="5"/>
      <c r="KVI66" s="5"/>
      <c r="KVJ66" s="5"/>
      <c r="KVK66" s="5"/>
      <c r="KVL66" s="5"/>
      <c r="KVM66" s="5"/>
      <c r="KVN66" s="5"/>
      <c r="KVO66" s="5"/>
      <c r="KVP66" s="5"/>
      <c r="KVQ66" s="5"/>
      <c r="KVR66" s="5"/>
      <c r="KVS66" s="5"/>
      <c r="KVT66" s="5"/>
      <c r="KVU66" s="5"/>
      <c r="KVV66" s="5"/>
      <c r="KVW66" s="5"/>
      <c r="KVX66" s="5"/>
      <c r="KVY66" s="5"/>
      <c r="KVZ66" s="5"/>
      <c r="KWA66" s="5"/>
      <c r="KWB66" s="5"/>
      <c r="KWC66" s="5"/>
      <c r="KWD66" s="5"/>
      <c r="KWE66" s="5"/>
      <c r="KWF66" s="5"/>
      <c r="KWG66" s="5"/>
      <c r="KWH66" s="5"/>
      <c r="KWI66" s="5"/>
      <c r="KWJ66" s="5"/>
      <c r="KWK66" s="5"/>
      <c r="KWL66" s="5"/>
      <c r="KWM66" s="5"/>
      <c r="KWN66" s="5"/>
      <c r="KWO66" s="5"/>
      <c r="KWP66" s="5"/>
      <c r="KWQ66" s="5"/>
      <c r="KWR66" s="5"/>
      <c r="KWS66" s="5"/>
      <c r="KWT66" s="5"/>
      <c r="KWU66" s="5"/>
      <c r="KWV66" s="5"/>
      <c r="KWW66" s="5"/>
      <c r="KWX66" s="5"/>
      <c r="KWY66" s="5"/>
      <c r="KWZ66" s="5"/>
      <c r="KXA66" s="5"/>
      <c r="KXB66" s="5"/>
      <c r="KXC66" s="5"/>
      <c r="KXD66" s="5"/>
      <c r="KXE66" s="5"/>
      <c r="KXF66" s="5"/>
      <c r="KXG66" s="5"/>
      <c r="KXH66" s="5"/>
      <c r="KXI66" s="5"/>
      <c r="KXJ66" s="5"/>
      <c r="KXK66" s="5"/>
      <c r="KXL66" s="5"/>
      <c r="KXM66" s="5"/>
      <c r="KXN66" s="5"/>
      <c r="KXO66" s="5"/>
      <c r="KXP66" s="5"/>
      <c r="KXQ66" s="5"/>
      <c r="KXR66" s="5"/>
      <c r="KXS66" s="5"/>
      <c r="KXT66" s="5"/>
      <c r="KXU66" s="5"/>
      <c r="KXV66" s="5"/>
      <c r="KXW66" s="5"/>
      <c r="KXX66" s="5"/>
      <c r="KXY66" s="5"/>
      <c r="KXZ66" s="5"/>
      <c r="KYA66" s="5"/>
      <c r="KYB66" s="5"/>
      <c r="KYC66" s="5"/>
      <c r="KYD66" s="5"/>
      <c r="KYE66" s="5"/>
      <c r="KYF66" s="5"/>
      <c r="KYG66" s="5"/>
      <c r="KYH66" s="5"/>
      <c r="KYI66" s="5"/>
      <c r="KYJ66" s="5"/>
      <c r="KYK66" s="5"/>
      <c r="KYL66" s="5"/>
      <c r="KYM66" s="5"/>
      <c r="KYN66" s="5"/>
      <c r="KYO66" s="5"/>
      <c r="KYP66" s="5"/>
      <c r="KYQ66" s="5"/>
      <c r="KYR66" s="5"/>
      <c r="KYS66" s="5"/>
      <c r="KYT66" s="5"/>
      <c r="KYU66" s="5"/>
      <c r="KYV66" s="5"/>
      <c r="KYW66" s="5"/>
      <c r="KYX66" s="5"/>
      <c r="KYY66" s="5"/>
      <c r="KYZ66" s="5"/>
      <c r="KZA66" s="5"/>
      <c r="KZB66" s="5"/>
      <c r="KZC66" s="5"/>
      <c r="KZD66" s="5"/>
      <c r="KZE66" s="5"/>
      <c r="KZF66" s="5"/>
      <c r="KZG66" s="5"/>
      <c r="KZH66" s="5"/>
      <c r="KZI66" s="5"/>
      <c r="KZJ66" s="5"/>
      <c r="KZK66" s="5"/>
      <c r="KZL66" s="5"/>
      <c r="KZM66" s="5"/>
      <c r="KZN66" s="5"/>
      <c r="KZO66" s="5"/>
      <c r="KZP66" s="5"/>
      <c r="KZQ66" s="5"/>
      <c r="KZR66" s="5"/>
      <c r="KZS66" s="5"/>
      <c r="KZT66" s="5"/>
      <c r="KZU66" s="5"/>
      <c r="KZV66" s="5"/>
      <c r="KZW66" s="5"/>
      <c r="KZX66" s="5"/>
      <c r="KZY66" s="5"/>
      <c r="KZZ66" s="5"/>
      <c r="LAA66" s="5"/>
      <c r="LAB66" s="5"/>
      <c r="LAC66" s="5"/>
      <c r="LAD66" s="5"/>
      <c r="LAE66" s="5"/>
      <c r="LAF66" s="5"/>
      <c r="LAG66" s="5"/>
      <c r="LAH66" s="5"/>
      <c r="LAI66" s="5"/>
      <c r="LAJ66" s="5"/>
      <c r="LAK66" s="5"/>
      <c r="LAL66" s="5"/>
      <c r="LAM66" s="5"/>
      <c r="LAN66" s="5"/>
      <c r="LAO66" s="5"/>
      <c r="LAP66" s="5"/>
      <c r="LAQ66" s="5"/>
      <c r="LAR66" s="5"/>
      <c r="LAS66" s="5"/>
      <c r="LAT66" s="5"/>
      <c r="LAU66" s="5"/>
      <c r="LAV66" s="5"/>
      <c r="LAW66" s="5"/>
      <c r="LAX66" s="5"/>
      <c r="LAY66" s="5"/>
      <c r="LAZ66" s="5"/>
      <c r="LBA66" s="5"/>
      <c r="LBB66" s="5"/>
      <c r="LBC66" s="5"/>
      <c r="LBD66" s="5"/>
      <c r="LBE66" s="5"/>
      <c r="LBF66" s="5"/>
      <c r="LBG66" s="5"/>
      <c r="LBH66" s="5"/>
      <c r="LBI66" s="5"/>
      <c r="LBJ66" s="5"/>
      <c r="LBK66" s="5"/>
      <c r="LBL66" s="5"/>
      <c r="LBM66" s="5"/>
      <c r="LBN66" s="5"/>
      <c r="LBO66" s="5"/>
      <c r="LBP66" s="5"/>
      <c r="LBQ66" s="5"/>
      <c r="LBR66" s="5"/>
      <c r="LBS66" s="5"/>
      <c r="LBT66" s="5"/>
      <c r="LBU66" s="5"/>
      <c r="LBV66" s="5"/>
      <c r="LBW66" s="5"/>
      <c r="LBX66" s="5"/>
      <c r="LBY66" s="5"/>
      <c r="LBZ66" s="5"/>
      <c r="LCA66" s="5"/>
      <c r="LCB66" s="5"/>
      <c r="LCC66" s="5"/>
      <c r="LCD66" s="5"/>
      <c r="LCE66" s="5"/>
      <c r="LCF66" s="5"/>
      <c r="LCG66" s="5"/>
      <c r="LCH66" s="5"/>
      <c r="LCI66" s="5"/>
      <c r="LCJ66" s="5"/>
      <c r="LCK66" s="5"/>
      <c r="LCL66" s="5"/>
      <c r="LCM66" s="5"/>
      <c r="LCN66" s="5"/>
      <c r="LCO66" s="5"/>
      <c r="LCP66" s="5"/>
      <c r="LCQ66" s="5"/>
      <c r="LCR66" s="5"/>
      <c r="LCS66" s="5"/>
      <c r="LCT66" s="5"/>
      <c r="LCU66" s="5"/>
      <c r="LCV66" s="5"/>
      <c r="LCW66" s="5"/>
      <c r="LCX66" s="5"/>
      <c r="LCY66" s="5"/>
      <c r="LCZ66" s="5"/>
      <c r="LDA66" s="5"/>
      <c r="LDB66" s="5"/>
      <c r="LDC66" s="5"/>
      <c r="LDD66" s="5"/>
      <c r="LDE66" s="5"/>
      <c r="LDF66" s="5"/>
      <c r="LDG66" s="5"/>
      <c r="LDH66" s="5"/>
      <c r="LDI66" s="5"/>
      <c r="LDJ66" s="5"/>
      <c r="LDK66" s="5"/>
      <c r="LDL66" s="5"/>
      <c r="LDM66" s="5"/>
      <c r="LDN66" s="5"/>
      <c r="LDO66" s="5"/>
      <c r="LDP66" s="5"/>
      <c r="LDQ66" s="5"/>
      <c r="LDR66" s="5"/>
      <c r="LDS66" s="5"/>
      <c r="LDT66" s="5"/>
      <c r="LDU66" s="5"/>
      <c r="LDV66" s="5"/>
      <c r="LDW66" s="5"/>
      <c r="LDX66" s="5"/>
      <c r="LDY66" s="5"/>
      <c r="LDZ66" s="5"/>
      <c r="LEA66" s="5"/>
      <c r="LEB66" s="5"/>
      <c r="LEC66" s="5"/>
      <c r="LED66" s="5"/>
      <c r="LEE66" s="5"/>
      <c r="LEF66" s="5"/>
      <c r="LEG66" s="5"/>
      <c r="LEH66" s="5"/>
      <c r="LEI66" s="5"/>
      <c r="LEJ66" s="5"/>
      <c r="LEK66" s="5"/>
      <c r="LEL66" s="5"/>
      <c r="LEM66" s="5"/>
      <c r="LEN66" s="5"/>
      <c r="LEO66" s="5"/>
      <c r="LEP66" s="5"/>
      <c r="LEQ66" s="5"/>
      <c r="LER66" s="5"/>
      <c r="LES66" s="5"/>
      <c r="LET66" s="5"/>
      <c r="LEU66" s="5"/>
      <c r="LEV66" s="5"/>
      <c r="LEW66" s="5"/>
      <c r="LEX66" s="5"/>
      <c r="LEY66" s="5"/>
      <c r="LEZ66" s="5"/>
      <c r="LFA66" s="5"/>
      <c r="LFB66" s="5"/>
      <c r="LFC66" s="5"/>
      <c r="LFD66" s="5"/>
      <c r="LFE66" s="5"/>
      <c r="LFF66" s="5"/>
      <c r="LFG66" s="5"/>
      <c r="LFH66" s="5"/>
      <c r="LFI66" s="5"/>
      <c r="LFJ66" s="5"/>
      <c r="LFK66" s="5"/>
      <c r="LFL66" s="5"/>
      <c r="LFM66" s="5"/>
      <c r="LFN66" s="5"/>
      <c r="LFO66" s="5"/>
      <c r="LFP66" s="5"/>
      <c r="LFQ66" s="5"/>
      <c r="LFR66" s="5"/>
      <c r="LFS66" s="5"/>
      <c r="LFT66" s="5"/>
      <c r="LFU66" s="5"/>
      <c r="LFV66" s="5"/>
      <c r="LFW66" s="5"/>
      <c r="LFX66" s="5"/>
      <c r="LFY66" s="5"/>
      <c r="LFZ66" s="5"/>
      <c r="LGA66" s="5"/>
      <c r="LGB66" s="5"/>
      <c r="LGC66" s="5"/>
      <c r="LGD66" s="5"/>
      <c r="LGE66" s="5"/>
      <c r="LGF66" s="5"/>
      <c r="LGG66" s="5"/>
      <c r="LGH66" s="5"/>
      <c r="LGI66" s="5"/>
      <c r="LGJ66" s="5"/>
      <c r="LGK66" s="5"/>
      <c r="LGL66" s="5"/>
      <c r="LGM66" s="5"/>
      <c r="LGN66" s="5"/>
      <c r="LGO66" s="5"/>
      <c r="LGP66" s="5"/>
      <c r="LGQ66" s="5"/>
      <c r="LGR66" s="5"/>
      <c r="LGS66" s="5"/>
      <c r="LGT66" s="5"/>
      <c r="LGU66" s="5"/>
      <c r="LGV66" s="5"/>
      <c r="LGW66" s="5"/>
      <c r="LGX66" s="5"/>
      <c r="LGY66" s="5"/>
      <c r="LGZ66" s="5"/>
      <c r="LHA66" s="5"/>
      <c r="LHB66" s="5"/>
      <c r="LHC66" s="5"/>
      <c r="LHD66" s="5"/>
      <c r="LHE66" s="5"/>
      <c r="LHF66" s="5"/>
      <c r="LHG66" s="5"/>
      <c r="LHH66" s="5"/>
      <c r="LHI66" s="5"/>
      <c r="LHJ66" s="5"/>
      <c r="LHK66" s="5"/>
      <c r="LHL66" s="5"/>
      <c r="LHM66" s="5"/>
      <c r="LHN66" s="5"/>
      <c r="LHO66" s="5"/>
      <c r="LHP66" s="5"/>
      <c r="LHQ66" s="5"/>
      <c r="LHR66" s="5"/>
      <c r="LHS66" s="5"/>
      <c r="LHT66" s="5"/>
      <c r="LHU66" s="5"/>
      <c r="LHV66" s="5"/>
      <c r="LHW66" s="5"/>
      <c r="LHX66" s="5"/>
      <c r="LHY66" s="5"/>
      <c r="LHZ66" s="5"/>
      <c r="LIA66" s="5"/>
      <c r="LIB66" s="5"/>
      <c r="LIC66" s="5"/>
      <c r="LID66" s="5"/>
      <c r="LIE66" s="5"/>
      <c r="LIF66" s="5"/>
      <c r="LIG66" s="5"/>
      <c r="LIH66" s="5"/>
      <c r="LII66" s="5"/>
      <c r="LIJ66" s="5"/>
      <c r="LIK66" s="5"/>
      <c r="LIL66" s="5"/>
      <c r="LIM66" s="5"/>
      <c r="LIN66" s="5"/>
      <c r="LIO66" s="5"/>
      <c r="LIP66" s="5"/>
      <c r="LIQ66" s="5"/>
      <c r="LIR66" s="5"/>
      <c r="LIS66" s="5"/>
      <c r="LIT66" s="5"/>
      <c r="LIU66" s="5"/>
      <c r="LIV66" s="5"/>
      <c r="LIW66" s="5"/>
      <c r="LIX66" s="5"/>
      <c r="LIY66" s="5"/>
      <c r="LIZ66" s="5"/>
      <c r="LJA66" s="5"/>
      <c r="LJB66" s="5"/>
      <c r="LJC66" s="5"/>
      <c r="LJD66" s="5"/>
      <c r="LJE66" s="5"/>
      <c r="LJF66" s="5"/>
      <c r="LJG66" s="5"/>
      <c r="LJH66" s="5"/>
      <c r="LJI66" s="5"/>
      <c r="LJJ66" s="5"/>
      <c r="LJK66" s="5"/>
      <c r="LJL66" s="5"/>
      <c r="LJM66" s="5"/>
      <c r="LJN66" s="5"/>
      <c r="LJO66" s="5"/>
      <c r="LJP66" s="5"/>
      <c r="LJQ66" s="5"/>
      <c r="LJR66" s="5"/>
      <c r="LJS66" s="5"/>
      <c r="LJT66" s="5"/>
      <c r="LJU66" s="5"/>
      <c r="LJV66" s="5"/>
      <c r="LJW66" s="5"/>
      <c r="LJX66" s="5"/>
      <c r="LJY66" s="5"/>
      <c r="LJZ66" s="5"/>
      <c r="LKA66" s="5"/>
      <c r="LKB66" s="5"/>
      <c r="LKC66" s="5"/>
      <c r="LKD66" s="5"/>
      <c r="LKE66" s="5"/>
      <c r="LKF66" s="5"/>
      <c r="LKG66" s="5"/>
      <c r="LKH66" s="5"/>
      <c r="LKI66" s="5"/>
      <c r="LKJ66" s="5"/>
      <c r="LKK66" s="5"/>
      <c r="LKL66" s="5"/>
      <c r="LKM66" s="5"/>
      <c r="LKN66" s="5"/>
      <c r="LKO66" s="5"/>
      <c r="LKP66" s="5"/>
      <c r="LKQ66" s="5"/>
      <c r="LKR66" s="5"/>
      <c r="LKS66" s="5"/>
      <c r="LKT66" s="5"/>
      <c r="LKU66" s="5"/>
      <c r="LKV66" s="5"/>
      <c r="LKW66" s="5"/>
      <c r="LKX66" s="5"/>
      <c r="LKY66" s="5"/>
      <c r="LKZ66" s="5"/>
      <c r="LLA66" s="5"/>
      <c r="LLB66" s="5"/>
      <c r="LLC66" s="5"/>
      <c r="LLD66" s="5"/>
      <c r="LLE66" s="5"/>
      <c r="LLF66" s="5"/>
      <c r="LLG66" s="5"/>
      <c r="LLH66" s="5"/>
      <c r="LLI66" s="5"/>
      <c r="LLJ66" s="5"/>
      <c r="LLK66" s="5"/>
      <c r="LLL66" s="5"/>
      <c r="LLM66" s="5"/>
      <c r="LLN66" s="5"/>
      <c r="LLO66" s="5"/>
      <c r="LLP66" s="5"/>
      <c r="LLQ66" s="5"/>
      <c r="LLR66" s="5"/>
      <c r="LLS66" s="5"/>
      <c r="LLT66" s="5"/>
      <c r="LLU66" s="5"/>
      <c r="LLV66" s="5"/>
      <c r="LLW66" s="5"/>
      <c r="LLX66" s="5"/>
      <c r="LLY66" s="5"/>
      <c r="LLZ66" s="5"/>
      <c r="LMA66" s="5"/>
      <c r="LMB66" s="5"/>
      <c r="LMC66" s="5"/>
      <c r="LMD66" s="5"/>
      <c r="LME66" s="5"/>
      <c r="LMF66" s="5"/>
      <c r="LMG66" s="5"/>
      <c r="LMH66" s="5"/>
      <c r="LMI66" s="5"/>
      <c r="LMJ66" s="5"/>
      <c r="LMK66" s="5"/>
      <c r="LML66" s="5"/>
      <c r="LMM66" s="5"/>
      <c r="LMN66" s="5"/>
      <c r="LMO66" s="5"/>
      <c r="LMP66" s="5"/>
      <c r="LMQ66" s="5"/>
      <c r="LMR66" s="5"/>
      <c r="LMS66" s="5"/>
      <c r="LMT66" s="5"/>
      <c r="LMU66" s="5"/>
      <c r="LMV66" s="5"/>
      <c r="LMW66" s="5"/>
      <c r="LMX66" s="5"/>
      <c r="LMY66" s="5"/>
      <c r="LMZ66" s="5"/>
      <c r="LNA66" s="5"/>
      <c r="LNB66" s="5"/>
      <c r="LNC66" s="5"/>
      <c r="LND66" s="5"/>
      <c r="LNE66" s="5"/>
      <c r="LNF66" s="5"/>
      <c r="LNG66" s="5"/>
      <c r="LNH66" s="5"/>
      <c r="LNI66" s="5"/>
      <c r="LNJ66" s="5"/>
      <c r="LNK66" s="5"/>
      <c r="LNL66" s="5"/>
      <c r="LNM66" s="5"/>
      <c r="LNN66" s="5"/>
      <c r="LNO66" s="5"/>
      <c r="LNP66" s="5"/>
      <c r="LNQ66" s="5"/>
      <c r="LNR66" s="5"/>
      <c r="LNS66" s="5"/>
      <c r="LNT66" s="5"/>
      <c r="LNU66" s="5"/>
      <c r="LNV66" s="5"/>
      <c r="LNW66" s="5"/>
      <c r="LNX66" s="5"/>
      <c r="LNY66" s="5"/>
      <c r="LNZ66" s="5"/>
      <c r="LOA66" s="5"/>
      <c r="LOB66" s="5"/>
      <c r="LOC66" s="5"/>
      <c r="LOD66" s="5"/>
      <c r="LOE66" s="5"/>
      <c r="LOF66" s="5"/>
      <c r="LOG66" s="5"/>
      <c r="LOH66" s="5"/>
      <c r="LOI66" s="5"/>
      <c r="LOJ66" s="5"/>
      <c r="LOK66" s="5"/>
      <c r="LOL66" s="5"/>
      <c r="LOM66" s="5"/>
      <c r="LON66" s="5"/>
      <c r="LOO66" s="5"/>
      <c r="LOP66" s="5"/>
      <c r="LOQ66" s="5"/>
      <c r="LOR66" s="5"/>
      <c r="LOS66" s="5"/>
      <c r="LOT66" s="5"/>
      <c r="LOU66" s="5"/>
      <c r="LOV66" s="5"/>
      <c r="LOW66" s="5"/>
      <c r="LOX66" s="5"/>
      <c r="LOY66" s="5"/>
      <c r="LOZ66" s="5"/>
      <c r="LPA66" s="5"/>
      <c r="LPB66" s="5"/>
      <c r="LPC66" s="5"/>
      <c r="LPD66" s="5"/>
      <c r="LPE66" s="5"/>
      <c r="LPF66" s="5"/>
      <c r="LPG66" s="5"/>
      <c r="LPH66" s="5"/>
      <c r="LPI66" s="5"/>
      <c r="LPJ66" s="5"/>
      <c r="LPK66" s="5"/>
      <c r="LPL66" s="5"/>
      <c r="LPM66" s="5"/>
      <c r="LPN66" s="5"/>
      <c r="LPO66" s="5"/>
      <c r="LPP66" s="5"/>
      <c r="LPQ66" s="5"/>
      <c r="LPR66" s="5"/>
      <c r="LPS66" s="5"/>
      <c r="LPT66" s="5"/>
      <c r="LPU66" s="5"/>
      <c r="LPV66" s="5"/>
      <c r="LPW66" s="5"/>
      <c r="LPX66" s="5"/>
      <c r="LPY66" s="5"/>
      <c r="LPZ66" s="5"/>
      <c r="LQA66" s="5"/>
      <c r="LQB66" s="5"/>
      <c r="LQC66" s="5"/>
      <c r="LQD66" s="5"/>
      <c r="LQE66" s="5"/>
      <c r="LQF66" s="5"/>
      <c r="LQG66" s="5"/>
      <c r="LQH66" s="5"/>
      <c r="LQI66" s="5"/>
      <c r="LQJ66" s="5"/>
      <c r="LQK66" s="5"/>
      <c r="LQL66" s="5"/>
      <c r="LQM66" s="5"/>
      <c r="LQN66" s="5"/>
      <c r="LQO66" s="5"/>
      <c r="LQP66" s="5"/>
      <c r="LQQ66" s="5"/>
      <c r="LQR66" s="5"/>
      <c r="LQS66" s="5"/>
      <c r="LQT66" s="5"/>
      <c r="LQU66" s="5"/>
      <c r="LQV66" s="5"/>
      <c r="LQW66" s="5"/>
      <c r="LQX66" s="5"/>
      <c r="LQY66" s="5"/>
      <c r="LQZ66" s="5"/>
      <c r="LRA66" s="5"/>
      <c r="LRB66" s="5"/>
      <c r="LRC66" s="5"/>
      <c r="LRD66" s="5"/>
      <c r="LRE66" s="5"/>
      <c r="LRF66" s="5"/>
      <c r="LRG66" s="5"/>
      <c r="LRH66" s="5"/>
      <c r="LRI66" s="5"/>
      <c r="LRJ66" s="5"/>
      <c r="LRK66" s="5"/>
      <c r="LRL66" s="5"/>
      <c r="LRM66" s="5"/>
      <c r="LRN66" s="5"/>
      <c r="LRO66" s="5"/>
      <c r="LRP66" s="5"/>
      <c r="LRQ66" s="5"/>
      <c r="LRR66" s="5"/>
      <c r="LRS66" s="5"/>
      <c r="LRT66" s="5"/>
      <c r="LRU66" s="5"/>
      <c r="LRV66" s="5"/>
      <c r="LRW66" s="5"/>
      <c r="LRX66" s="5"/>
      <c r="LRY66" s="5"/>
      <c r="LRZ66" s="5"/>
      <c r="LSA66" s="5"/>
      <c r="LSB66" s="5"/>
      <c r="LSC66" s="5"/>
      <c r="LSD66" s="5"/>
      <c r="LSE66" s="5"/>
      <c r="LSF66" s="5"/>
      <c r="LSG66" s="5"/>
      <c r="LSH66" s="5"/>
      <c r="LSI66" s="5"/>
      <c r="LSJ66" s="5"/>
      <c r="LSK66" s="5"/>
      <c r="LSL66" s="5"/>
      <c r="LSM66" s="5"/>
      <c r="LSN66" s="5"/>
      <c r="LSO66" s="5"/>
      <c r="LSP66" s="5"/>
      <c r="LSQ66" s="5"/>
      <c r="LSR66" s="5"/>
      <c r="LSS66" s="5"/>
      <c r="LST66" s="5"/>
      <c r="LSU66" s="5"/>
      <c r="LSV66" s="5"/>
      <c r="LSW66" s="5"/>
      <c r="LSX66" s="5"/>
      <c r="LSY66" s="5"/>
      <c r="LSZ66" s="5"/>
      <c r="LTA66" s="5"/>
      <c r="LTB66" s="5"/>
      <c r="LTC66" s="5"/>
      <c r="LTD66" s="5"/>
      <c r="LTE66" s="5"/>
      <c r="LTF66" s="5"/>
      <c r="LTG66" s="5"/>
      <c r="LTH66" s="5"/>
      <c r="LTI66" s="5"/>
      <c r="LTJ66" s="5"/>
      <c r="LTK66" s="5"/>
      <c r="LTL66" s="5"/>
      <c r="LTM66" s="5"/>
      <c r="LTN66" s="5"/>
      <c r="LTO66" s="5"/>
      <c r="LTP66" s="5"/>
      <c r="LTQ66" s="5"/>
      <c r="LTR66" s="5"/>
      <c r="LTS66" s="5"/>
      <c r="LTT66" s="5"/>
      <c r="LTU66" s="5"/>
      <c r="LTV66" s="5"/>
      <c r="LTW66" s="5"/>
      <c r="LTX66" s="5"/>
      <c r="LTY66" s="5"/>
      <c r="LTZ66" s="5"/>
      <c r="LUA66" s="5"/>
      <c r="LUB66" s="5"/>
      <c r="LUC66" s="5"/>
      <c r="LUD66" s="5"/>
      <c r="LUE66" s="5"/>
      <c r="LUF66" s="5"/>
      <c r="LUG66" s="5"/>
      <c r="LUH66" s="5"/>
      <c r="LUI66" s="5"/>
      <c r="LUJ66" s="5"/>
      <c r="LUK66" s="5"/>
      <c r="LUL66" s="5"/>
      <c r="LUM66" s="5"/>
      <c r="LUN66" s="5"/>
      <c r="LUO66" s="5"/>
      <c r="LUP66" s="5"/>
      <c r="LUQ66" s="5"/>
      <c r="LUR66" s="5"/>
      <c r="LUS66" s="5"/>
      <c r="LUT66" s="5"/>
      <c r="LUU66" s="5"/>
      <c r="LUV66" s="5"/>
      <c r="LUW66" s="5"/>
      <c r="LUX66" s="5"/>
      <c r="LUY66" s="5"/>
      <c r="LUZ66" s="5"/>
      <c r="LVA66" s="5"/>
      <c r="LVB66" s="5"/>
      <c r="LVC66" s="5"/>
      <c r="LVD66" s="5"/>
      <c r="LVE66" s="5"/>
      <c r="LVF66" s="5"/>
      <c r="LVG66" s="5"/>
      <c r="LVH66" s="5"/>
      <c r="LVI66" s="5"/>
      <c r="LVJ66" s="5"/>
      <c r="LVK66" s="5"/>
      <c r="LVL66" s="5"/>
      <c r="LVM66" s="5"/>
      <c r="LVN66" s="5"/>
      <c r="LVO66" s="5"/>
      <c r="LVP66" s="5"/>
      <c r="LVQ66" s="5"/>
      <c r="LVR66" s="5"/>
      <c r="LVS66" s="5"/>
      <c r="LVT66" s="5"/>
      <c r="LVU66" s="5"/>
      <c r="LVV66" s="5"/>
      <c r="LVW66" s="5"/>
      <c r="LVX66" s="5"/>
      <c r="LVY66" s="5"/>
      <c r="LVZ66" s="5"/>
      <c r="LWA66" s="5"/>
      <c r="LWB66" s="5"/>
      <c r="LWC66" s="5"/>
      <c r="LWD66" s="5"/>
      <c r="LWE66" s="5"/>
      <c r="LWF66" s="5"/>
      <c r="LWG66" s="5"/>
      <c r="LWH66" s="5"/>
      <c r="LWI66" s="5"/>
      <c r="LWJ66" s="5"/>
      <c r="LWK66" s="5"/>
      <c r="LWL66" s="5"/>
      <c r="LWM66" s="5"/>
      <c r="LWN66" s="5"/>
      <c r="LWO66" s="5"/>
      <c r="LWP66" s="5"/>
      <c r="LWQ66" s="5"/>
      <c r="LWR66" s="5"/>
      <c r="LWS66" s="5"/>
      <c r="LWT66" s="5"/>
      <c r="LWU66" s="5"/>
      <c r="LWV66" s="5"/>
      <c r="LWW66" s="5"/>
      <c r="LWX66" s="5"/>
      <c r="LWY66" s="5"/>
      <c r="LWZ66" s="5"/>
      <c r="LXA66" s="5"/>
      <c r="LXB66" s="5"/>
      <c r="LXC66" s="5"/>
      <c r="LXD66" s="5"/>
      <c r="LXE66" s="5"/>
      <c r="LXF66" s="5"/>
      <c r="LXG66" s="5"/>
      <c r="LXH66" s="5"/>
      <c r="LXI66" s="5"/>
      <c r="LXJ66" s="5"/>
      <c r="LXK66" s="5"/>
      <c r="LXL66" s="5"/>
      <c r="LXM66" s="5"/>
      <c r="LXN66" s="5"/>
      <c r="LXO66" s="5"/>
      <c r="LXP66" s="5"/>
      <c r="LXQ66" s="5"/>
      <c r="LXR66" s="5"/>
      <c r="LXS66" s="5"/>
      <c r="LXT66" s="5"/>
      <c r="LXU66" s="5"/>
      <c r="LXV66" s="5"/>
      <c r="LXW66" s="5"/>
      <c r="LXX66" s="5"/>
      <c r="LXY66" s="5"/>
      <c r="LXZ66" s="5"/>
      <c r="LYA66" s="5"/>
      <c r="LYB66" s="5"/>
      <c r="LYC66" s="5"/>
      <c r="LYD66" s="5"/>
      <c r="LYE66" s="5"/>
      <c r="LYF66" s="5"/>
      <c r="LYG66" s="5"/>
      <c r="LYH66" s="5"/>
      <c r="LYI66" s="5"/>
      <c r="LYJ66" s="5"/>
      <c r="LYK66" s="5"/>
      <c r="LYL66" s="5"/>
      <c r="LYM66" s="5"/>
      <c r="LYN66" s="5"/>
      <c r="LYO66" s="5"/>
      <c r="LYP66" s="5"/>
      <c r="LYQ66" s="5"/>
      <c r="LYR66" s="5"/>
      <c r="LYS66" s="5"/>
      <c r="LYT66" s="5"/>
      <c r="LYU66" s="5"/>
      <c r="LYV66" s="5"/>
      <c r="LYW66" s="5"/>
      <c r="LYX66" s="5"/>
      <c r="LYY66" s="5"/>
      <c r="LYZ66" s="5"/>
      <c r="LZA66" s="5"/>
      <c r="LZB66" s="5"/>
      <c r="LZC66" s="5"/>
      <c r="LZD66" s="5"/>
      <c r="LZE66" s="5"/>
      <c r="LZF66" s="5"/>
      <c r="LZG66" s="5"/>
      <c r="LZH66" s="5"/>
      <c r="LZI66" s="5"/>
      <c r="LZJ66" s="5"/>
      <c r="LZK66" s="5"/>
      <c r="LZL66" s="5"/>
      <c r="LZM66" s="5"/>
      <c r="LZN66" s="5"/>
      <c r="LZO66" s="5"/>
      <c r="LZP66" s="5"/>
      <c r="LZQ66" s="5"/>
      <c r="LZR66" s="5"/>
      <c r="LZS66" s="5"/>
      <c r="LZT66" s="5"/>
      <c r="LZU66" s="5"/>
      <c r="LZV66" s="5"/>
      <c r="LZW66" s="5"/>
      <c r="LZX66" s="5"/>
      <c r="LZY66" s="5"/>
      <c r="LZZ66" s="5"/>
      <c r="MAA66" s="5"/>
      <c r="MAB66" s="5"/>
      <c r="MAC66" s="5"/>
      <c r="MAD66" s="5"/>
      <c r="MAE66" s="5"/>
      <c r="MAF66" s="5"/>
      <c r="MAG66" s="5"/>
      <c r="MAH66" s="5"/>
      <c r="MAI66" s="5"/>
      <c r="MAJ66" s="5"/>
      <c r="MAK66" s="5"/>
      <c r="MAL66" s="5"/>
      <c r="MAM66" s="5"/>
      <c r="MAN66" s="5"/>
      <c r="MAO66" s="5"/>
      <c r="MAP66" s="5"/>
      <c r="MAQ66" s="5"/>
      <c r="MAR66" s="5"/>
      <c r="MAS66" s="5"/>
      <c r="MAT66" s="5"/>
      <c r="MAU66" s="5"/>
      <c r="MAV66" s="5"/>
      <c r="MAW66" s="5"/>
      <c r="MAX66" s="5"/>
      <c r="MAY66" s="5"/>
      <c r="MAZ66" s="5"/>
      <c r="MBA66" s="5"/>
      <c r="MBB66" s="5"/>
      <c r="MBC66" s="5"/>
      <c r="MBD66" s="5"/>
      <c r="MBE66" s="5"/>
      <c r="MBF66" s="5"/>
      <c r="MBG66" s="5"/>
      <c r="MBH66" s="5"/>
      <c r="MBI66" s="5"/>
      <c r="MBJ66" s="5"/>
      <c r="MBK66" s="5"/>
      <c r="MBL66" s="5"/>
      <c r="MBM66" s="5"/>
      <c r="MBN66" s="5"/>
      <c r="MBO66" s="5"/>
      <c r="MBP66" s="5"/>
      <c r="MBQ66" s="5"/>
      <c r="MBR66" s="5"/>
      <c r="MBS66" s="5"/>
      <c r="MBT66" s="5"/>
      <c r="MBU66" s="5"/>
      <c r="MBV66" s="5"/>
      <c r="MBW66" s="5"/>
      <c r="MBX66" s="5"/>
      <c r="MBY66" s="5"/>
      <c r="MBZ66" s="5"/>
      <c r="MCA66" s="5"/>
      <c r="MCB66" s="5"/>
      <c r="MCC66" s="5"/>
      <c r="MCD66" s="5"/>
      <c r="MCE66" s="5"/>
      <c r="MCF66" s="5"/>
      <c r="MCG66" s="5"/>
      <c r="MCH66" s="5"/>
      <c r="MCI66" s="5"/>
      <c r="MCJ66" s="5"/>
      <c r="MCK66" s="5"/>
      <c r="MCL66" s="5"/>
      <c r="MCM66" s="5"/>
      <c r="MCN66" s="5"/>
      <c r="MCO66" s="5"/>
      <c r="MCP66" s="5"/>
      <c r="MCQ66" s="5"/>
      <c r="MCR66" s="5"/>
      <c r="MCS66" s="5"/>
      <c r="MCT66" s="5"/>
      <c r="MCU66" s="5"/>
      <c r="MCV66" s="5"/>
      <c r="MCW66" s="5"/>
      <c r="MCX66" s="5"/>
      <c r="MCY66" s="5"/>
      <c r="MCZ66" s="5"/>
      <c r="MDA66" s="5"/>
      <c r="MDB66" s="5"/>
      <c r="MDC66" s="5"/>
      <c r="MDD66" s="5"/>
      <c r="MDE66" s="5"/>
      <c r="MDF66" s="5"/>
      <c r="MDG66" s="5"/>
      <c r="MDH66" s="5"/>
      <c r="MDI66" s="5"/>
      <c r="MDJ66" s="5"/>
      <c r="MDK66" s="5"/>
      <c r="MDL66" s="5"/>
      <c r="MDM66" s="5"/>
      <c r="MDN66" s="5"/>
      <c r="MDO66" s="5"/>
      <c r="MDP66" s="5"/>
      <c r="MDQ66" s="5"/>
      <c r="MDR66" s="5"/>
      <c r="MDS66" s="5"/>
      <c r="MDT66" s="5"/>
      <c r="MDU66" s="5"/>
      <c r="MDV66" s="5"/>
      <c r="MDW66" s="5"/>
      <c r="MDX66" s="5"/>
      <c r="MDY66" s="5"/>
      <c r="MDZ66" s="5"/>
      <c r="MEA66" s="5"/>
      <c r="MEB66" s="5"/>
      <c r="MEC66" s="5"/>
      <c r="MED66" s="5"/>
      <c r="MEE66" s="5"/>
      <c r="MEF66" s="5"/>
      <c r="MEG66" s="5"/>
      <c r="MEH66" s="5"/>
      <c r="MEI66" s="5"/>
      <c r="MEJ66" s="5"/>
      <c r="MEK66" s="5"/>
      <c r="MEL66" s="5"/>
      <c r="MEM66" s="5"/>
      <c r="MEN66" s="5"/>
      <c r="MEO66" s="5"/>
      <c r="MEP66" s="5"/>
      <c r="MEQ66" s="5"/>
      <c r="MER66" s="5"/>
      <c r="MES66" s="5"/>
      <c r="MET66" s="5"/>
      <c r="MEU66" s="5"/>
      <c r="MEV66" s="5"/>
      <c r="MEW66" s="5"/>
      <c r="MEX66" s="5"/>
      <c r="MEY66" s="5"/>
      <c r="MEZ66" s="5"/>
      <c r="MFA66" s="5"/>
      <c r="MFB66" s="5"/>
      <c r="MFC66" s="5"/>
      <c r="MFD66" s="5"/>
      <c r="MFE66" s="5"/>
      <c r="MFF66" s="5"/>
      <c r="MFG66" s="5"/>
      <c r="MFH66" s="5"/>
      <c r="MFI66" s="5"/>
      <c r="MFJ66" s="5"/>
      <c r="MFK66" s="5"/>
      <c r="MFL66" s="5"/>
      <c r="MFM66" s="5"/>
      <c r="MFN66" s="5"/>
      <c r="MFO66" s="5"/>
      <c r="MFP66" s="5"/>
      <c r="MFQ66" s="5"/>
      <c r="MFR66" s="5"/>
      <c r="MFS66" s="5"/>
      <c r="MFT66" s="5"/>
      <c r="MFU66" s="5"/>
      <c r="MFV66" s="5"/>
      <c r="MFW66" s="5"/>
      <c r="MFX66" s="5"/>
      <c r="MFY66" s="5"/>
      <c r="MFZ66" s="5"/>
      <c r="MGA66" s="5"/>
      <c r="MGB66" s="5"/>
      <c r="MGC66" s="5"/>
      <c r="MGD66" s="5"/>
      <c r="MGE66" s="5"/>
      <c r="MGF66" s="5"/>
      <c r="MGG66" s="5"/>
      <c r="MGH66" s="5"/>
      <c r="MGI66" s="5"/>
      <c r="MGJ66" s="5"/>
      <c r="MGK66" s="5"/>
      <c r="MGL66" s="5"/>
      <c r="MGM66" s="5"/>
      <c r="MGN66" s="5"/>
      <c r="MGO66" s="5"/>
      <c r="MGP66" s="5"/>
      <c r="MGQ66" s="5"/>
      <c r="MGR66" s="5"/>
      <c r="MGS66" s="5"/>
      <c r="MGT66" s="5"/>
      <c r="MGU66" s="5"/>
      <c r="MGV66" s="5"/>
      <c r="MGW66" s="5"/>
      <c r="MGX66" s="5"/>
      <c r="MGY66" s="5"/>
      <c r="MGZ66" s="5"/>
      <c r="MHA66" s="5"/>
      <c r="MHB66" s="5"/>
      <c r="MHC66" s="5"/>
      <c r="MHD66" s="5"/>
      <c r="MHE66" s="5"/>
      <c r="MHF66" s="5"/>
      <c r="MHG66" s="5"/>
      <c r="MHH66" s="5"/>
      <c r="MHI66" s="5"/>
      <c r="MHJ66" s="5"/>
      <c r="MHK66" s="5"/>
      <c r="MHL66" s="5"/>
      <c r="MHM66" s="5"/>
      <c r="MHN66" s="5"/>
      <c r="MHO66" s="5"/>
      <c r="MHP66" s="5"/>
      <c r="MHQ66" s="5"/>
      <c r="MHR66" s="5"/>
      <c r="MHS66" s="5"/>
      <c r="MHT66" s="5"/>
      <c r="MHU66" s="5"/>
      <c r="MHV66" s="5"/>
      <c r="MHW66" s="5"/>
      <c r="MHX66" s="5"/>
      <c r="MHY66" s="5"/>
      <c r="MHZ66" s="5"/>
      <c r="MIA66" s="5"/>
      <c r="MIB66" s="5"/>
      <c r="MIC66" s="5"/>
      <c r="MID66" s="5"/>
      <c r="MIE66" s="5"/>
      <c r="MIF66" s="5"/>
      <c r="MIG66" s="5"/>
      <c r="MIH66" s="5"/>
      <c r="MII66" s="5"/>
      <c r="MIJ66" s="5"/>
      <c r="MIK66" s="5"/>
      <c r="MIL66" s="5"/>
      <c r="MIM66" s="5"/>
      <c r="MIN66" s="5"/>
      <c r="MIO66" s="5"/>
      <c r="MIP66" s="5"/>
      <c r="MIQ66" s="5"/>
      <c r="MIR66" s="5"/>
      <c r="MIS66" s="5"/>
      <c r="MIT66" s="5"/>
      <c r="MIU66" s="5"/>
      <c r="MIV66" s="5"/>
      <c r="MIW66" s="5"/>
      <c r="MIX66" s="5"/>
      <c r="MIY66" s="5"/>
      <c r="MIZ66" s="5"/>
      <c r="MJA66" s="5"/>
      <c r="MJB66" s="5"/>
      <c r="MJC66" s="5"/>
      <c r="MJD66" s="5"/>
      <c r="MJE66" s="5"/>
      <c r="MJF66" s="5"/>
      <c r="MJG66" s="5"/>
      <c r="MJH66" s="5"/>
      <c r="MJI66" s="5"/>
      <c r="MJJ66" s="5"/>
      <c r="MJK66" s="5"/>
      <c r="MJL66" s="5"/>
      <c r="MJM66" s="5"/>
      <c r="MJN66" s="5"/>
      <c r="MJO66" s="5"/>
      <c r="MJP66" s="5"/>
      <c r="MJQ66" s="5"/>
      <c r="MJR66" s="5"/>
      <c r="MJS66" s="5"/>
      <c r="MJT66" s="5"/>
      <c r="MJU66" s="5"/>
      <c r="MJV66" s="5"/>
      <c r="MJW66" s="5"/>
      <c r="MJX66" s="5"/>
      <c r="MJY66" s="5"/>
      <c r="MJZ66" s="5"/>
      <c r="MKA66" s="5"/>
      <c r="MKB66" s="5"/>
      <c r="MKC66" s="5"/>
      <c r="MKD66" s="5"/>
      <c r="MKE66" s="5"/>
      <c r="MKF66" s="5"/>
      <c r="MKG66" s="5"/>
      <c r="MKH66" s="5"/>
      <c r="MKI66" s="5"/>
      <c r="MKJ66" s="5"/>
      <c r="MKK66" s="5"/>
      <c r="MKL66" s="5"/>
      <c r="MKM66" s="5"/>
      <c r="MKN66" s="5"/>
      <c r="MKO66" s="5"/>
      <c r="MKP66" s="5"/>
      <c r="MKQ66" s="5"/>
      <c r="MKR66" s="5"/>
      <c r="MKS66" s="5"/>
      <c r="MKT66" s="5"/>
      <c r="MKU66" s="5"/>
      <c r="MKV66" s="5"/>
      <c r="MKW66" s="5"/>
      <c r="MKX66" s="5"/>
      <c r="MKY66" s="5"/>
      <c r="MKZ66" s="5"/>
      <c r="MLA66" s="5"/>
      <c r="MLB66" s="5"/>
      <c r="MLC66" s="5"/>
      <c r="MLD66" s="5"/>
      <c r="MLE66" s="5"/>
      <c r="MLF66" s="5"/>
      <c r="MLG66" s="5"/>
      <c r="MLH66" s="5"/>
      <c r="MLI66" s="5"/>
      <c r="MLJ66" s="5"/>
      <c r="MLK66" s="5"/>
      <c r="MLL66" s="5"/>
      <c r="MLM66" s="5"/>
      <c r="MLN66" s="5"/>
      <c r="MLO66" s="5"/>
      <c r="MLP66" s="5"/>
      <c r="MLQ66" s="5"/>
      <c r="MLR66" s="5"/>
      <c r="MLS66" s="5"/>
      <c r="MLT66" s="5"/>
      <c r="MLU66" s="5"/>
      <c r="MLV66" s="5"/>
      <c r="MLW66" s="5"/>
      <c r="MLX66" s="5"/>
      <c r="MLY66" s="5"/>
      <c r="MLZ66" s="5"/>
      <c r="MMA66" s="5"/>
      <c r="MMB66" s="5"/>
      <c r="MMC66" s="5"/>
      <c r="MMD66" s="5"/>
      <c r="MME66" s="5"/>
      <c r="MMF66" s="5"/>
      <c r="MMG66" s="5"/>
      <c r="MMH66" s="5"/>
      <c r="MMI66" s="5"/>
      <c r="MMJ66" s="5"/>
      <c r="MMK66" s="5"/>
      <c r="MML66" s="5"/>
      <c r="MMM66" s="5"/>
      <c r="MMN66" s="5"/>
      <c r="MMO66" s="5"/>
      <c r="MMP66" s="5"/>
      <c r="MMQ66" s="5"/>
      <c r="MMR66" s="5"/>
      <c r="MMS66" s="5"/>
      <c r="MMT66" s="5"/>
      <c r="MMU66" s="5"/>
      <c r="MMV66" s="5"/>
      <c r="MMW66" s="5"/>
      <c r="MMX66" s="5"/>
      <c r="MMY66" s="5"/>
      <c r="MMZ66" s="5"/>
      <c r="MNA66" s="5"/>
      <c r="MNB66" s="5"/>
      <c r="MNC66" s="5"/>
      <c r="MND66" s="5"/>
      <c r="MNE66" s="5"/>
      <c r="MNF66" s="5"/>
      <c r="MNG66" s="5"/>
      <c r="MNH66" s="5"/>
      <c r="MNI66" s="5"/>
      <c r="MNJ66" s="5"/>
      <c r="MNK66" s="5"/>
      <c r="MNL66" s="5"/>
      <c r="MNM66" s="5"/>
      <c r="MNN66" s="5"/>
      <c r="MNO66" s="5"/>
      <c r="MNP66" s="5"/>
      <c r="MNQ66" s="5"/>
      <c r="MNR66" s="5"/>
      <c r="MNS66" s="5"/>
      <c r="MNT66" s="5"/>
      <c r="MNU66" s="5"/>
      <c r="MNV66" s="5"/>
      <c r="MNW66" s="5"/>
      <c r="MNX66" s="5"/>
      <c r="MNY66" s="5"/>
      <c r="MNZ66" s="5"/>
      <c r="MOA66" s="5"/>
      <c r="MOB66" s="5"/>
      <c r="MOC66" s="5"/>
      <c r="MOD66" s="5"/>
      <c r="MOE66" s="5"/>
      <c r="MOF66" s="5"/>
      <c r="MOG66" s="5"/>
      <c r="MOH66" s="5"/>
      <c r="MOI66" s="5"/>
      <c r="MOJ66" s="5"/>
      <c r="MOK66" s="5"/>
      <c r="MOL66" s="5"/>
      <c r="MOM66" s="5"/>
      <c r="MON66" s="5"/>
      <c r="MOO66" s="5"/>
      <c r="MOP66" s="5"/>
      <c r="MOQ66" s="5"/>
      <c r="MOR66" s="5"/>
      <c r="MOS66" s="5"/>
      <c r="MOT66" s="5"/>
      <c r="MOU66" s="5"/>
      <c r="MOV66" s="5"/>
      <c r="MOW66" s="5"/>
      <c r="MOX66" s="5"/>
      <c r="MOY66" s="5"/>
      <c r="MOZ66" s="5"/>
      <c r="MPA66" s="5"/>
      <c r="MPB66" s="5"/>
      <c r="MPC66" s="5"/>
      <c r="MPD66" s="5"/>
      <c r="MPE66" s="5"/>
      <c r="MPF66" s="5"/>
      <c r="MPG66" s="5"/>
      <c r="MPH66" s="5"/>
      <c r="MPI66" s="5"/>
      <c r="MPJ66" s="5"/>
      <c r="MPK66" s="5"/>
      <c r="MPL66" s="5"/>
      <c r="MPM66" s="5"/>
      <c r="MPN66" s="5"/>
      <c r="MPO66" s="5"/>
      <c r="MPP66" s="5"/>
      <c r="MPQ66" s="5"/>
      <c r="MPR66" s="5"/>
      <c r="MPS66" s="5"/>
      <c r="MPT66" s="5"/>
      <c r="MPU66" s="5"/>
      <c r="MPV66" s="5"/>
      <c r="MPW66" s="5"/>
      <c r="MPX66" s="5"/>
      <c r="MPY66" s="5"/>
      <c r="MPZ66" s="5"/>
      <c r="MQA66" s="5"/>
      <c r="MQB66" s="5"/>
      <c r="MQC66" s="5"/>
      <c r="MQD66" s="5"/>
      <c r="MQE66" s="5"/>
      <c r="MQF66" s="5"/>
      <c r="MQG66" s="5"/>
      <c r="MQH66" s="5"/>
      <c r="MQI66" s="5"/>
      <c r="MQJ66" s="5"/>
      <c r="MQK66" s="5"/>
      <c r="MQL66" s="5"/>
      <c r="MQM66" s="5"/>
      <c r="MQN66" s="5"/>
      <c r="MQO66" s="5"/>
      <c r="MQP66" s="5"/>
      <c r="MQQ66" s="5"/>
      <c r="MQR66" s="5"/>
      <c r="MQS66" s="5"/>
      <c r="MQT66" s="5"/>
      <c r="MQU66" s="5"/>
      <c r="MQV66" s="5"/>
      <c r="MQW66" s="5"/>
      <c r="MQX66" s="5"/>
      <c r="MQY66" s="5"/>
      <c r="MQZ66" s="5"/>
      <c r="MRA66" s="5"/>
      <c r="MRB66" s="5"/>
      <c r="MRC66" s="5"/>
      <c r="MRD66" s="5"/>
      <c r="MRE66" s="5"/>
      <c r="MRF66" s="5"/>
      <c r="MRG66" s="5"/>
      <c r="MRH66" s="5"/>
      <c r="MRI66" s="5"/>
      <c r="MRJ66" s="5"/>
      <c r="MRK66" s="5"/>
      <c r="MRL66" s="5"/>
      <c r="MRM66" s="5"/>
      <c r="MRN66" s="5"/>
      <c r="MRO66" s="5"/>
      <c r="MRP66" s="5"/>
      <c r="MRQ66" s="5"/>
      <c r="MRR66" s="5"/>
      <c r="MRS66" s="5"/>
      <c r="MRT66" s="5"/>
      <c r="MRU66" s="5"/>
      <c r="MRV66" s="5"/>
      <c r="MRW66" s="5"/>
      <c r="MRX66" s="5"/>
      <c r="MRY66" s="5"/>
      <c r="MRZ66" s="5"/>
      <c r="MSA66" s="5"/>
      <c r="MSB66" s="5"/>
      <c r="MSC66" s="5"/>
      <c r="MSD66" s="5"/>
      <c r="MSE66" s="5"/>
      <c r="MSF66" s="5"/>
      <c r="MSG66" s="5"/>
      <c r="MSH66" s="5"/>
      <c r="MSI66" s="5"/>
      <c r="MSJ66" s="5"/>
      <c r="MSK66" s="5"/>
      <c r="MSL66" s="5"/>
      <c r="MSM66" s="5"/>
      <c r="MSN66" s="5"/>
      <c r="MSO66" s="5"/>
      <c r="MSP66" s="5"/>
      <c r="MSQ66" s="5"/>
      <c r="MSR66" s="5"/>
      <c r="MSS66" s="5"/>
      <c r="MST66" s="5"/>
      <c r="MSU66" s="5"/>
      <c r="MSV66" s="5"/>
      <c r="MSW66" s="5"/>
      <c r="MSX66" s="5"/>
      <c r="MSY66" s="5"/>
      <c r="MSZ66" s="5"/>
      <c r="MTA66" s="5"/>
      <c r="MTB66" s="5"/>
      <c r="MTC66" s="5"/>
      <c r="MTD66" s="5"/>
      <c r="MTE66" s="5"/>
      <c r="MTF66" s="5"/>
      <c r="MTG66" s="5"/>
      <c r="MTH66" s="5"/>
      <c r="MTI66" s="5"/>
      <c r="MTJ66" s="5"/>
      <c r="MTK66" s="5"/>
      <c r="MTL66" s="5"/>
      <c r="MTM66" s="5"/>
      <c r="MTN66" s="5"/>
      <c r="MTO66" s="5"/>
      <c r="MTP66" s="5"/>
      <c r="MTQ66" s="5"/>
      <c r="MTR66" s="5"/>
      <c r="MTS66" s="5"/>
      <c r="MTT66" s="5"/>
      <c r="MTU66" s="5"/>
      <c r="MTV66" s="5"/>
      <c r="MTW66" s="5"/>
      <c r="MTX66" s="5"/>
      <c r="MTY66" s="5"/>
      <c r="MTZ66" s="5"/>
      <c r="MUA66" s="5"/>
      <c r="MUB66" s="5"/>
      <c r="MUC66" s="5"/>
      <c r="MUD66" s="5"/>
      <c r="MUE66" s="5"/>
      <c r="MUF66" s="5"/>
      <c r="MUG66" s="5"/>
      <c r="MUH66" s="5"/>
      <c r="MUI66" s="5"/>
      <c r="MUJ66" s="5"/>
      <c r="MUK66" s="5"/>
      <c r="MUL66" s="5"/>
      <c r="MUM66" s="5"/>
      <c r="MUN66" s="5"/>
      <c r="MUO66" s="5"/>
      <c r="MUP66" s="5"/>
      <c r="MUQ66" s="5"/>
      <c r="MUR66" s="5"/>
      <c r="MUS66" s="5"/>
      <c r="MUT66" s="5"/>
      <c r="MUU66" s="5"/>
      <c r="MUV66" s="5"/>
      <c r="MUW66" s="5"/>
      <c r="MUX66" s="5"/>
      <c r="MUY66" s="5"/>
      <c r="MUZ66" s="5"/>
      <c r="MVA66" s="5"/>
      <c r="MVB66" s="5"/>
      <c r="MVC66" s="5"/>
      <c r="MVD66" s="5"/>
      <c r="MVE66" s="5"/>
      <c r="MVF66" s="5"/>
      <c r="MVG66" s="5"/>
      <c r="MVH66" s="5"/>
      <c r="MVI66" s="5"/>
      <c r="MVJ66" s="5"/>
      <c r="MVK66" s="5"/>
      <c r="MVL66" s="5"/>
      <c r="MVM66" s="5"/>
      <c r="MVN66" s="5"/>
      <c r="MVO66" s="5"/>
      <c r="MVP66" s="5"/>
      <c r="MVQ66" s="5"/>
      <c r="MVR66" s="5"/>
      <c r="MVS66" s="5"/>
      <c r="MVT66" s="5"/>
      <c r="MVU66" s="5"/>
      <c r="MVV66" s="5"/>
      <c r="MVW66" s="5"/>
      <c r="MVX66" s="5"/>
      <c r="MVY66" s="5"/>
      <c r="MVZ66" s="5"/>
      <c r="MWA66" s="5"/>
      <c r="MWB66" s="5"/>
      <c r="MWC66" s="5"/>
      <c r="MWD66" s="5"/>
      <c r="MWE66" s="5"/>
      <c r="MWF66" s="5"/>
      <c r="MWG66" s="5"/>
      <c r="MWH66" s="5"/>
      <c r="MWI66" s="5"/>
      <c r="MWJ66" s="5"/>
      <c r="MWK66" s="5"/>
      <c r="MWL66" s="5"/>
      <c r="MWM66" s="5"/>
      <c r="MWN66" s="5"/>
      <c r="MWO66" s="5"/>
      <c r="MWP66" s="5"/>
      <c r="MWQ66" s="5"/>
      <c r="MWR66" s="5"/>
      <c r="MWS66" s="5"/>
      <c r="MWT66" s="5"/>
      <c r="MWU66" s="5"/>
      <c r="MWV66" s="5"/>
      <c r="MWW66" s="5"/>
      <c r="MWX66" s="5"/>
      <c r="MWY66" s="5"/>
      <c r="MWZ66" s="5"/>
      <c r="MXA66" s="5"/>
      <c r="MXB66" s="5"/>
      <c r="MXC66" s="5"/>
      <c r="MXD66" s="5"/>
      <c r="MXE66" s="5"/>
      <c r="MXF66" s="5"/>
      <c r="MXG66" s="5"/>
      <c r="MXH66" s="5"/>
      <c r="MXI66" s="5"/>
      <c r="MXJ66" s="5"/>
      <c r="MXK66" s="5"/>
      <c r="MXL66" s="5"/>
      <c r="MXM66" s="5"/>
      <c r="MXN66" s="5"/>
      <c r="MXO66" s="5"/>
      <c r="MXP66" s="5"/>
      <c r="MXQ66" s="5"/>
      <c r="MXR66" s="5"/>
      <c r="MXS66" s="5"/>
      <c r="MXT66" s="5"/>
      <c r="MXU66" s="5"/>
      <c r="MXV66" s="5"/>
      <c r="MXW66" s="5"/>
      <c r="MXX66" s="5"/>
      <c r="MXY66" s="5"/>
      <c r="MXZ66" s="5"/>
      <c r="MYA66" s="5"/>
      <c r="MYB66" s="5"/>
      <c r="MYC66" s="5"/>
      <c r="MYD66" s="5"/>
      <c r="MYE66" s="5"/>
      <c r="MYF66" s="5"/>
      <c r="MYG66" s="5"/>
      <c r="MYH66" s="5"/>
      <c r="MYI66" s="5"/>
      <c r="MYJ66" s="5"/>
      <c r="MYK66" s="5"/>
      <c r="MYL66" s="5"/>
      <c r="MYM66" s="5"/>
      <c r="MYN66" s="5"/>
      <c r="MYO66" s="5"/>
      <c r="MYP66" s="5"/>
      <c r="MYQ66" s="5"/>
      <c r="MYR66" s="5"/>
      <c r="MYS66" s="5"/>
      <c r="MYT66" s="5"/>
      <c r="MYU66" s="5"/>
      <c r="MYV66" s="5"/>
      <c r="MYW66" s="5"/>
      <c r="MYX66" s="5"/>
      <c r="MYY66" s="5"/>
      <c r="MYZ66" s="5"/>
      <c r="MZA66" s="5"/>
      <c r="MZB66" s="5"/>
      <c r="MZC66" s="5"/>
      <c r="MZD66" s="5"/>
      <c r="MZE66" s="5"/>
      <c r="MZF66" s="5"/>
      <c r="MZG66" s="5"/>
      <c r="MZH66" s="5"/>
      <c r="MZI66" s="5"/>
      <c r="MZJ66" s="5"/>
      <c r="MZK66" s="5"/>
      <c r="MZL66" s="5"/>
      <c r="MZM66" s="5"/>
      <c r="MZN66" s="5"/>
      <c r="MZO66" s="5"/>
      <c r="MZP66" s="5"/>
      <c r="MZQ66" s="5"/>
      <c r="MZR66" s="5"/>
      <c r="MZS66" s="5"/>
      <c r="MZT66" s="5"/>
      <c r="MZU66" s="5"/>
      <c r="MZV66" s="5"/>
      <c r="MZW66" s="5"/>
      <c r="MZX66" s="5"/>
      <c r="MZY66" s="5"/>
      <c r="MZZ66" s="5"/>
      <c r="NAA66" s="5"/>
      <c r="NAB66" s="5"/>
      <c r="NAC66" s="5"/>
      <c r="NAD66" s="5"/>
      <c r="NAE66" s="5"/>
      <c r="NAF66" s="5"/>
      <c r="NAG66" s="5"/>
      <c r="NAH66" s="5"/>
      <c r="NAI66" s="5"/>
      <c r="NAJ66" s="5"/>
      <c r="NAK66" s="5"/>
      <c r="NAL66" s="5"/>
      <c r="NAM66" s="5"/>
      <c r="NAN66" s="5"/>
      <c r="NAO66" s="5"/>
      <c r="NAP66" s="5"/>
      <c r="NAQ66" s="5"/>
      <c r="NAR66" s="5"/>
      <c r="NAS66" s="5"/>
      <c r="NAT66" s="5"/>
      <c r="NAU66" s="5"/>
      <c r="NAV66" s="5"/>
      <c r="NAW66" s="5"/>
      <c r="NAX66" s="5"/>
      <c r="NAY66" s="5"/>
      <c r="NAZ66" s="5"/>
      <c r="NBA66" s="5"/>
      <c r="NBB66" s="5"/>
      <c r="NBC66" s="5"/>
      <c r="NBD66" s="5"/>
      <c r="NBE66" s="5"/>
      <c r="NBF66" s="5"/>
      <c r="NBG66" s="5"/>
      <c r="NBH66" s="5"/>
      <c r="NBI66" s="5"/>
      <c r="NBJ66" s="5"/>
      <c r="NBK66" s="5"/>
      <c r="NBL66" s="5"/>
      <c r="NBM66" s="5"/>
      <c r="NBN66" s="5"/>
      <c r="NBO66" s="5"/>
      <c r="NBP66" s="5"/>
      <c r="NBQ66" s="5"/>
      <c r="NBR66" s="5"/>
      <c r="NBS66" s="5"/>
      <c r="NBT66" s="5"/>
      <c r="NBU66" s="5"/>
      <c r="NBV66" s="5"/>
      <c r="NBW66" s="5"/>
      <c r="NBX66" s="5"/>
      <c r="NBY66" s="5"/>
      <c r="NBZ66" s="5"/>
      <c r="NCA66" s="5"/>
      <c r="NCB66" s="5"/>
      <c r="NCC66" s="5"/>
      <c r="NCD66" s="5"/>
      <c r="NCE66" s="5"/>
      <c r="NCF66" s="5"/>
      <c r="NCG66" s="5"/>
      <c r="NCH66" s="5"/>
      <c r="NCI66" s="5"/>
      <c r="NCJ66" s="5"/>
      <c r="NCK66" s="5"/>
      <c r="NCL66" s="5"/>
      <c r="NCM66" s="5"/>
      <c r="NCN66" s="5"/>
      <c r="NCO66" s="5"/>
      <c r="NCP66" s="5"/>
      <c r="NCQ66" s="5"/>
      <c r="NCR66" s="5"/>
      <c r="NCS66" s="5"/>
      <c r="NCT66" s="5"/>
      <c r="NCU66" s="5"/>
      <c r="NCV66" s="5"/>
      <c r="NCW66" s="5"/>
      <c r="NCX66" s="5"/>
      <c r="NCY66" s="5"/>
      <c r="NCZ66" s="5"/>
      <c r="NDA66" s="5"/>
      <c r="NDB66" s="5"/>
      <c r="NDC66" s="5"/>
      <c r="NDD66" s="5"/>
      <c r="NDE66" s="5"/>
      <c r="NDF66" s="5"/>
      <c r="NDG66" s="5"/>
      <c r="NDH66" s="5"/>
      <c r="NDI66" s="5"/>
      <c r="NDJ66" s="5"/>
      <c r="NDK66" s="5"/>
      <c r="NDL66" s="5"/>
      <c r="NDM66" s="5"/>
      <c r="NDN66" s="5"/>
      <c r="NDO66" s="5"/>
      <c r="NDP66" s="5"/>
      <c r="NDQ66" s="5"/>
      <c r="NDR66" s="5"/>
      <c r="NDS66" s="5"/>
      <c r="NDT66" s="5"/>
      <c r="NDU66" s="5"/>
      <c r="NDV66" s="5"/>
      <c r="NDW66" s="5"/>
      <c r="NDX66" s="5"/>
      <c r="NDY66" s="5"/>
      <c r="NDZ66" s="5"/>
      <c r="NEA66" s="5"/>
      <c r="NEB66" s="5"/>
      <c r="NEC66" s="5"/>
      <c r="NED66" s="5"/>
      <c r="NEE66" s="5"/>
      <c r="NEF66" s="5"/>
      <c r="NEG66" s="5"/>
      <c r="NEH66" s="5"/>
      <c r="NEI66" s="5"/>
      <c r="NEJ66" s="5"/>
      <c r="NEK66" s="5"/>
      <c r="NEL66" s="5"/>
      <c r="NEM66" s="5"/>
      <c r="NEN66" s="5"/>
      <c r="NEO66" s="5"/>
      <c r="NEP66" s="5"/>
      <c r="NEQ66" s="5"/>
      <c r="NER66" s="5"/>
      <c r="NES66" s="5"/>
      <c r="NET66" s="5"/>
      <c r="NEU66" s="5"/>
      <c r="NEV66" s="5"/>
      <c r="NEW66" s="5"/>
      <c r="NEX66" s="5"/>
      <c r="NEY66" s="5"/>
      <c r="NEZ66" s="5"/>
      <c r="NFA66" s="5"/>
      <c r="NFB66" s="5"/>
      <c r="NFC66" s="5"/>
      <c r="NFD66" s="5"/>
      <c r="NFE66" s="5"/>
      <c r="NFF66" s="5"/>
      <c r="NFG66" s="5"/>
      <c r="NFH66" s="5"/>
      <c r="NFI66" s="5"/>
      <c r="NFJ66" s="5"/>
      <c r="NFK66" s="5"/>
      <c r="NFL66" s="5"/>
      <c r="NFM66" s="5"/>
      <c r="NFN66" s="5"/>
      <c r="NFO66" s="5"/>
      <c r="NFP66" s="5"/>
      <c r="NFQ66" s="5"/>
      <c r="NFR66" s="5"/>
      <c r="NFS66" s="5"/>
      <c r="NFT66" s="5"/>
      <c r="NFU66" s="5"/>
      <c r="NFV66" s="5"/>
      <c r="NFW66" s="5"/>
      <c r="NFX66" s="5"/>
      <c r="NFY66" s="5"/>
      <c r="NFZ66" s="5"/>
      <c r="NGA66" s="5"/>
      <c r="NGB66" s="5"/>
      <c r="NGC66" s="5"/>
      <c r="NGD66" s="5"/>
      <c r="NGE66" s="5"/>
      <c r="NGF66" s="5"/>
      <c r="NGG66" s="5"/>
      <c r="NGH66" s="5"/>
      <c r="NGI66" s="5"/>
      <c r="NGJ66" s="5"/>
      <c r="NGK66" s="5"/>
      <c r="NGL66" s="5"/>
      <c r="NGM66" s="5"/>
      <c r="NGN66" s="5"/>
      <c r="NGO66" s="5"/>
      <c r="NGP66" s="5"/>
      <c r="NGQ66" s="5"/>
      <c r="NGR66" s="5"/>
      <c r="NGS66" s="5"/>
      <c r="NGT66" s="5"/>
      <c r="NGU66" s="5"/>
      <c r="NGV66" s="5"/>
      <c r="NGW66" s="5"/>
      <c r="NGX66" s="5"/>
      <c r="NGY66" s="5"/>
      <c r="NGZ66" s="5"/>
      <c r="NHA66" s="5"/>
      <c r="NHB66" s="5"/>
      <c r="NHC66" s="5"/>
      <c r="NHD66" s="5"/>
      <c r="NHE66" s="5"/>
      <c r="NHF66" s="5"/>
      <c r="NHG66" s="5"/>
      <c r="NHH66" s="5"/>
      <c r="NHI66" s="5"/>
      <c r="NHJ66" s="5"/>
      <c r="NHK66" s="5"/>
      <c r="NHL66" s="5"/>
      <c r="NHM66" s="5"/>
      <c r="NHN66" s="5"/>
      <c r="NHO66" s="5"/>
      <c r="NHP66" s="5"/>
      <c r="NHQ66" s="5"/>
      <c r="NHR66" s="5"/>
      <c r="NHS66" s="5"/>
      <c r="NHT66" s="5"/>
      <c r="NHU66" s="5"/>
      <c r="NHV66" s="5"/>
      <c r="NHW66" s="5"/>
      <c r="NHX66" s="5"/>
      <c r="NHY66" s="5"/>
      <c r="NHZ66" s="5"/>
      <c r="NIA66" s="5"/>
      <c r="NIB66" s="5"/>
      <c r="NIC66" s="5"/>
      <c r="NID66" s="5"/>
      <c r="NIE66" s="5"/>
      <c r="NIF66" s="5"/>
      <c r="NIG66" s="5"/>
      <c r="NIH66" s="5"/>
      <c r="NII66" s="5"/>
      <c r="NIJ66" s="5"/>
      <c r="NIK66" s="5"/>
      <c r="NIL66" s="5"/>
      <c r="NIM66" s="5"/>
      <c r="NIN66" s="5"/>
      <c r="NIO66" s="5"/>
      <c r="NIP66" s="5"/>
      <c r="NIQ66" s="5"/>
      <c r="NIR66" s="5"/>
      <c r="NIS66" s="5"/>
      <c r="NIT66" s="5"/>
      <c r="NIU66" s="5"/>
      <c r="NIV66" s="5"/>
      <c r="NIW66" s="5"/>
      <c r="NIX66" s="5"/>
      <c r="NIY66" s="5"/>
      <c r="NIZ66" s="5"/>
      <c r="NJA66" s="5"/>
      <c r="NJB66" s="5"/>
      <c r="NJC66" s="5"/>
      <c r="NJD66" s="5"/>
      <c r="NJE66" s="5"/>
      <c r="NJF66" s="5"/>
      <c r="NJG66" s="5"/>
      <c r="NJH66" s="5"/>
      <c r="NJI66" s="5"/>
      <c r="NJJ66" s="5"/>
      <c r="NJK66" s="5"/>
      <c r="NJL66" s="5"/>
      <c r="NJM66" s="5"/>
      <c r="NJN66" s="5"/>
      <c r="NJO66" s="5"/>
      <c r="NJP66" s="5"/>
      <c r="NJQ66" s="5"/>
      <c r="NJR66" s="5"/>
      <c r="NJS66" s="5"/>
      <c r="NJT66" s="5"/>
      <c r="NJU66" s="5"/>
      <c r="NJV66" s="5"/>
      <c r="NJW66" s="5"/>
      <c r="NJX66" s="5"/>
      <c r="NJY66" s="5"/>
      <c r="NJZ66" s="5"/>
      <c r="NKA66" s="5"/>
      <c r="NKB66" s="5"/>
      <c r="NKC66" s="5"/>
      <c r="NKD66" s="5"/>
      <c r="NKE66" s="5"/>
      <c r="NKF66" s="5"/>
      <c r="NKG66" s="5"/>
      <c r="NKH66" s="5"/>
      <c r="NKI66" s="5"/>
      <c r="NKJ66" s="5"/>
      <c r="NKK66" s="5"/>
      <c r="NKL66" s="5"/>
      <c r="NKM66" s="5"/>
      <c r="NKN66" s="5"/>
      <c r="NKO66" s="5"/>
      <c r="NKP66" s="5"/>
      <c r="NKQ66" s="5"/>
      <c r="NKR66" s="5"/>
      <c r="NKS66" s="5"/>
      <c r="NKT66" s="5"/>
      <c r="NKU66" s="5"/>
      <c r="NKV66" s="5"/>
      <c r="NKW66" s="5"/>
      <c r="NKX66" s="5"/>
      <c r="NKY66" s="5"/>
      <c r="NKZ66" s="5"/>
      <c r="NLA66" s="5"/>
      <c r="NLB66" s="5"/>
      <c r="NLC66" s="5"/>
      <c r="NLD66" s="5"/>
      <c r="NLE66" s="5"/>
      <c r="NLF66" s="5"/>
      <c r="NLG66" s="5"/>
      <c r="NLH66" s="5"/>
      <c r="NLI66" s="5"/>
      <c r="NLJ66" s="5"/>
      <c r="NLK66" s="5"/>
      <c r="NLL66" s="5"/>
      <c r="NLM66" s="5"/>
      <c r="NLN66" s="5"/>
      <c r="NLO66" s="5"/>
      <c r="NLP66" s="5"/>
      <c r="NLQ66" s="5"/>
      <c r="NLR66" s="5"/>
      <c r="NLS66" s="5"/>
      <c r="NLT66" s="5"/>
      <c r="NLU66" s="5"/>
      <c r="NLV66" s="5"/>
      <c r="NLW66" s="5"/>
      <c r="NLX66" s="5"/>
      <c r="NLY66" s="5"/>
      <c r="NLZ66" s="5"/>
      <c r="NMA66" s="5"/>
      <c r="NMB66" s="5"/>
      <c r="NMC66" s="5"/>
      <c r="NMD66" s="5"/>
      <c r="NME66" s="5"/>
      <c r="NMF66" s="5"/>
      <c r="NMG66" s="5"/>
      <c r="NMH66" s="5"/>
      <c r="NMI66" s="5"/>
      <c r="NMJ66" s="5"/>
      <c r="NMK66" s="5"/>
      <c r="NML66" s="5"/>
      <c r="NMM66" s="5"/>
      <c r="NMN66" s="5"/>
      <c r="NMO66" s="5"/>
      <c r="NMP66" s="5"/>
      <c r="NMQ66" s="5"/>
      <c r="NMR66" s="5"/>
      <c r="NMS66" s="5"/>
      <c r="NMT66" s="5"/>
      <c r="NMU66" s="5"/>
      <c r="NMV66" s="5"/>
      <c r="NMW66" s="5"/>
      <c r="NMX66" s="5"/>
      <c r="NMY66" s="5"/>
      <c r="NMZ66" s="5"/>
      <c r="NNA66" s="5"/>
      <c r="NNB66" s="5"/>
      <c r="NNC66" s="5"/>
      <c r="NND66" s="5"/>
      <c r="NNE66" s="5"/>
      <c r="NNF66" s="5"/>
      <c r="NNG66" s="5"/>
      <c r="NNH66" s="5"/>
      <c r="NNI66" s="5"/>
      <c r="NNJ66" s="5"/>
      <c r="NNK66" s="5"/>
      <c r="NNL66" s="5"/>
      <c r="NNM66" s="5"/>
      <c r="NNN66" s="5"/>
      <c r="NNO66" s="5"/>
      <c r="NNP66" s="5"/>
      <c r="NNQ66" s="5"/>
      <c r="NNR66" s="5"/>
      <c r="NNS66" s="5"/>
      <c r="NNT66" s="5"/>
      <c r="NNU66" s="5"/>
      <c r="NNV66" s="5"/>
      <c r="NNW66" s="5"/>
      <c r="NNX66" s="5"/>
      <c r="NNY66" s="5"/>
      <c r="NNZ66" s="5"/>
      <c r="NOA66" s="5"/>
      <c r="NOB66" s="5"/>
      <c r="NOC66" s="5"/>
      <c r="NOD66" s="5"/>
      <c r="NOE66" s="5"/>
      <c r="NOF66" s="5"/>
      <c r="NOG66" s="5"/>
      <c r="NOH66" s="5"/>
      <c r="NOI66" s="5"/>
      <c r="NOJ66" s="5"/>
      <c r="NOK66" s="5"/>
      <c r="NOL66" s="5"/>
      <c r="NOM66" s="5"/>
      <c r="NON66" s="5"/>
      <c r="NOO66" s="5"/>
      <c r="NOP66" s="5"/>
      <c r="NOQ66" s="5"/>
      <c r="NOR66" s="5"/>
      <c r="NOS66" s="5"/>
      <c r="NOT66" s="5"/>
      <c r="NOU66" s="5"/>
      <c r="NOV66" s="5"/>
      <c r="NOW66" s="5"/>
      <c r="NOX66" s="5"/>
      <c r="NOY66" s="5"/>
      <c r="NOZ66" s="5"/>
      <c r="NPA66" s="5"/>
      <c r="NPB66" s="5"/>
      <c r="NPC66" s="5"/>
      <c r="NPD66" s="5"/>
      <c r="NPE66" s="5"/>
      <c r="NPF66" s="5"/>
      <c r="NPG66" s="5"/>
      <c r="NPH66" s="5"/>
      <c r="NPI66" s="5"/>
      <c r="NPJ66" s="5"/>
      <c r="NPK66" s="5"/>
      <c r="NPL66" s="5"/>
      <c r="NPM66" s="5"/>
      <c r="NPN66" s="5"/>
      <c r="NPO66" s="5"/>
      <c r="NPP66" s="5"/>
      <c r="NPQ66" s="5"/>
      <c r="NPR66" s="5"/>
      <c r="NPS66" s="5"/>
      <c r="NPT66" s="5"/>
      <c r="NPU66" s="5"/>
      <c r="NPV66" s="5"/>
      <c r="NPW66" s="5"/>
      <c r="NPX66" s="5"/>
      <c r="NPY66" s="5"/>
      <c r="NPZ66" s="5"/>
      <c r="NQA66" s="5"/>
      <c r="NQB66" s="5"/>
      <c r="NQC66" s="5"/>
      <c r="NQD66" s="5"/>
      <c r="NQE66" s="5"/>
      <c r="NQF66" s="5"/>
      <c r="NQG66" s="5"/>
      <c r="NQH66" s="5"/>
      <c r="NQI66" s="5"/>
      <c r="NQJ66" s="5"/>
      <c r="NQK66" s="5"/>
      <c r="NQL66" s="5"/>
      <c r="NQM66" s="5"/>
      <c r="NQN66" s="5"/>
      <c r="NQO66" s="5"/>
      <c r="NQP66" s="5"/>
      <c r="NQQ66" s="5"/>
      <c r="NQR66" s="5"/>
      <c r="NQS66" s="5"/>
      <c r="NQT66" s="5"/>
      <c r="NQU66" s="5"/>
      <c r="NQV66" s="5"/>
      <c r="NQW66" s="5"/>
      <c r="NQX66" s="5"/>
      <c r="NQY66" s="5"/>
      <c r="NQZ66" s="5"/>
      <c r="NRA66" s="5"/>
      <c r="NRB66" s="5"/>
      <c r="NRC66" s="5"/>
      <c r="NRD66" s="5"/>
      <c r="NRE66" s="5"/>
      <c r="NRF66" s="5"/>
      <c r="NRG66" s="5"/>
      <c r="NRH66" s="5"/>
      <c r="NRI66" s="5"/>
      <c r="NRJ66" s="5"/>
      <c r="NRK66" s="5"/>
      <c r="NRL66" s="5"/>
      <c r="NRM66" s="5"/>
      <c r="NRN66" s="5"/>
      <c r="NRO66" s="5"/>
      <c r="NRP66" s="5"/>
      <c r="NRQ66" s="5"/>
      <c r="NRR66" s="5"/>
      <c r="NRS66" s="5"/>
      <c r="NRT66" s="5"/>
      <c r="NRU66" s="5"/>
      <c r="NRV66" s="5"/>
      <c r="NRW66" s="5"/>
      <c r="NRX66" s="5"/>
      <c r="NRY66" s="5"/>
      <c r="NRZ66" s="5"/>
      <c r="NSA66" s="5"/>
      <c r="NSB66" s="5"/>
      <c r="NSC66" s="5"/>
      <c r="NSD66" s="5"/>
      <c r="NSE66" s="5"/>
      <c r="NSF66" s="5"/>
      <c r="NSG66" s="5"/>
      <c r="NSH66" s="5"/>
      <c r="NSI66" s="5"/>
      <c r="NSJ66" s="5"/>
      <c r="NSK66" s="5"/>
      <c r="NSL66" s="5"/>
      <c r="NSM66" s="5"/>
      <c r="NSN66" s="5"/>
      <c r="NSO66" s="5"/>
      <c r="NSP66" s="5"/>
      <c r="NSQ66" s="5"/>
      <c r="NSR66" s="5"/>
      <c r="NSS66" s="5"/>
      <c r="NST66" s="5"/>
      <c r="NSU66" s="5"/>
      <c r="NSV66" s="5"/>
      <c r="NSW66" s="5"/>
      <c r="NSX66" s="5"/>
      <c r="NSY66" s="5"/>
      <c r="NSZ66" s="5"/>
      <c r="NTA66" s="5"/>
      <c r="NTB66" s="5"/>
      <c r="NTC66" s="5"/>
      <c r="NTD66" s="5"/>
      <c r="NTE66" s="5"/>
      <c r="NTF66" s="5"/>
      <c r="NTG66" s="5"/>
      <c r="NTH66" s="5"/>
      <c r="NTI66" s="5"/>
      <c r="NTJ66" s="5"/>
      <c r="NTK66" s="5"/>
      <c r="NTL66" s="5"/>
      <c r="NTM66" s="5"/>
      <c r="NTN66" s="5"/>
      <c r="NTO66" s="5"/>
      <c r="NTP66" s="5"/>
      <c r="NTQ66" s="5"/>
      <c r="NTR66" s="5"/>
      <c r="NTS66" s="5"/>
      <c r="NTT66" s="5"/>
      <c r="NTU66" s="5"/>
      <c r="NTV66" s="5"/>
      <c r="NTW66" s="5"/>
      <c r="NTX66" s="5"/>
      <c r="NTY66" s="5"/>
      <c r="NTZ66" s="5"/>
      <c r="NUA66" s="5"/>
      <c r="NUB66" s="5"/>
      <c r="NUC66" s="5"/>
      <c r="NUD66" s="5"/>
      <c r="NUE66" s="5"/>
      <c r="NUF66" s="5"/>
      <c r="NUG66" s="5"/>
      <c r="NUH66" s="5"/>
      <c r="NUI66" s="5"/>
      <c r="NUJ66" s="5"/>
      <c r="NUK66" s="5"/>
      <c r="NUL66" s="5"/>
      <c r="NUM66" s="5"/>
      <c r="NUN66" s="5"/>
      <c r="NUO66" s="5"/>
      <c r="NUP66" s="5"/>
      <c r="NUQ66" s="5"/>
      <c r="NUR66" s="5"/>
      <c r="NUS66" s="5"/>
      <c r="NUT66" s="5"/>
      <c r="NUU66" s="5"/>
      <c r="NUV66" s="5"/>
      <c r="NUW66" s="5"/>
      <c r="NUX66" s="5"/>
      <c r="NUY66" s="5"/>
      <c r="NUZ66" s="5"/>
      <c r="NVA66" s="5"/>
      <c r="NVB66" s="5"/>
      <c r="NVC66" s="5"/>
      <c r="NVD66" s="5"/>
      <c r="NVE66" s="5"/>
      <c r="NVF66" s="5"/>
      <c r="NVG66" s="5"/>
      <c r="NVH66" s="5"/>
      <c r="NVI66" s="5"/>
      <c r="NVJ66" s="5"/>
      <c r="NVK66" s="5"/>
      <c r="NVL66" s="5"/>
      <c r="NVM66" s="5"/>
      <c r="NVN66" s="5"/>
      <c r="NVO66" s="5"/>
      <c r="NVP66" s="5"/>
      <c r="NVQ66" s="5"/>
      <c r="NVR66" s="5"/>
      <c r="NVS66" s="5"/>
      <c r="NVT66" s="5"/>
      <c r="NVU66" s="5"/>
      <c r="NVV66" s="5"/>
      <c r="NVW66" s="5"/>
      <c r="NVX66" s="5"/>
      <c r="NVY66" s="5"/>
      <c r="NVZ66" s="5"/>
      <c r="NWA66" s="5"/>
      <c r="NWB66" s="5"/>
      <c r="NWC66" s="5"/>
      <c r="NWD66" s="5"/>
      <c r="NWE66" s="5"/>
      <c r="NWF66" s="5"/>
      <c r="NWG66" s="5"/>
      <c r="NWH66" s="5"/>
      <c r="NWI66" s="5"/>
      <c r="NWJ66" s="5"/>
      <c r="NWK66" s="5"/>
      <c r="NWL66" s="5"/>
      <c r="NWM66" s="5"/>
      <c r="NWN66" s="5"/>
      <c r="NWO66" s="5"/>
      <c r="NWP66" s="5"/>
      <c r="NWQ66" s="5"/>
      <c r="NWR66" s="5"/>
      <c r="NWS66" s="5"/>
      <c r="NWT66" s="5"/>
      <c r="NWU66" s="5"/>
      <c r="NWV66" s="5"/>
      <c r="NWW66" s="5"/>
      <c r="NWX66" s="5"/>
      <c r="NWY66" s="5"/>
      <c r="NWZ66" s="5"/>
      <c r="NXA66" s="5"/>
      <c r="NXB66" s="5"/>
      <c r="NXC66" s="5"/>
      <c r="NXD66" s="5"/>
      <c r="NXE66" s="5"/>
      <c r="NXF66" s="5"/>
      <c r="NXG66" s="5"/>
      <c r="NXH66" s="5"/>
      <c r="NXI66" s="5"/>
      <c r="NXJ66" s="5"/>
      <c r="NXK66" s="5"/>
      <c r="NXL66" s="5"/>
      <c r="NXM66" s="5"/>
      <c r="NXN66" s="5"/>
      <c r="NXO66" s="5"/>
      <c r="NXP66" s="5"/>
      <c r="NXQ66" s="5"/>
      <c r="NXR66" s="5"/>
      <c r="NXS66" s="5"/>
      <c r="NXT66" s="5"/>
      <c r="NXU66" s="5"/>
      <c r="NXV66" s="5"/>
      <c r="NXW66" s="5"/>
      <c r="NXX66" s="5"/>
      <c r="NXY66" s="5"/>
      <c r="NXZ66" s="5"/>
      <c r="NYA66" s="5"/>
      <c r="NYB66" s="5"/>
      <c r="NYC66" s="5"/>
      <c r="NYD66" s="5"/>
      <c r="NYE66" s="5"/>
      <c r="NYF66" s="5"/>
      <c r="NYG66" s="5"/>
      <c r="NYH66" s="5"/>
      <c r="NYI66" s="5"/>
      <c r="NYJ66" s="5"/>
      <c r="NYK66" s="5"/>
      <c r="NYL66" s="5"/>
      <c r="NYM66" s="5"/>
      <c r="NYN66" s="5"/>
      <c r="NYO66" s="5"/>
      <c r="NYP66" s="5"/>
      <c r="NYQ66" s="5"/>
      <c r="NYR66" s="5"/>
      <c r="NYS66" s="5"/>
      <c r="NYT66" s="5"/>
      <c r="NYU66" s="5"/>
      <c r="NYV66" s="5"/>
      <c r="NYW66" s="5"/>
      <c r="NYX66" s="5"/>
      <c r="NYY66" s="5"/>
      <c r="NYZ66" s="5"/>
      <c r="NZA66" s="5"/>
      <c r="NZB66" s="5"/>
      <c r="NZC66" s="5"/>
      <c r="NZD66" s="5"/>
      <c r="NZE66" s="5"/>
      <c r="NZF66" s="5"/>
      <c r="NZG66" s="5"/>
      <c r="NZH66" s="5"/>
      <c r="NZI66" s="5"/>
      <c r="NZJ66" s="5"/>
      <c r="NZK66" s="5"/>
      <c r="NZL66" s="5"/>
      <c r="NZM66" s="5"/>
      <c r="NZN66" s="5"/>
      <c r="NZO66" s="5"/>
      <c r="NZP66" s="5"/>
      <c r="NZQ66" s="5"/>
      <c r="NZR66" s="5"/>
      <c r="NZS66" s="5"/>
      <c r="NZT66" s="5"/>
      <c r="NZU66" s="5"/>
      <c r="NZV66" s="5"/>
      <c r="NZW66" s="5"/>
      <c r="NZX66" s="5"/>
      <c r="NZY66" s="5"/>
      <c r="NZZ66" s="5"/>
      <c r="OAA66" s="5"/>
      <c r="OAB66" s="5"/>
      <c r="OAC66" s="5"/>
      <c r="OAD66" s="5"/>
      <c r="OAE66" s="5"/>
      <c r="OAF66" s="5"/>
      <c r="OAG66" s="5"/>
      <c r="OAH66" s="5"/>
      <c r="OAI66" s="5"/>
      <c r="OAJ66" s="5"/>
      <c r="OAK66" s="5"/>
      <c r="OAL66" s="5"/>
      <c r="OAM66" s="5"/>
      <c r="OAN66" s="5"/>
      <c r="OAO66" s="5"/>
      <c r="OAP66" s="5"/>
      <c r="OAQ66" s="5"/>
      <c r="OAR66" s="5"/>
      <c r="OAS66" s="5"/>
      <c r="OAT66" s="5"/>
      <c r="OAU66" s="5"/>
      <c r="OAV66" s="5"/>
      <c r="OAW66" s="5"/>
      <c r="OAX66" s="5"/>
      <c r="OAY66" s="5"/>
      <c r="OAZ66" s="5"/>
      <c r="OBA66" s="5"/>
      <c r="OBB66" s="5"/>
      <c r="OBC66" s="5"/>
      <c r="OBD66" s="5"/>
      <c r="OBE66" s="5"/>
      <c r="OBF66" s="5"/>
      <c r="OBG66" s="5"/>
      <c r="OBH66" s="5"/>
      <c r="OBI66" s="5"/>
      <c r="OBJ66" s="5"/>
      <c r="OBK66" s="5"/>
      <c r="OBL66" s="5"/>
      <c r="OBM66" s="5"/>
      <c r="OBN66" s="5"/>
      <c r="OBO66" s="5"/>
      <c r="OBP66" s="5"/>
      <c r="OBQ66" s="5"/>
      <c r="OBR66" s="5"/>
      <c r="OBS66" s="5"/>
      <c r="OBT66" s="5"/>
      <c r="OBU66" s="5"/>
      <c r="OBV66" s="5"/>
      <c r="OBW66" s="5"/>
      <c r="OBX66" s="5"/>
      <c r="OBY66" s="5"/>
      <c r="OBZ66" s="5"/>
      <c r="OCA66" s="5"/>
      <c r="OCB66" s="5"/>
      <c r="OCC66" s="5"/>
      <c r="OCD66" s="5"/>
      <c r="OCE66" s="5"/>
      <c r="OCF66" s="5"/>
      <c r="OCG66" s="5"/>
      <c r="OCH66" s="5"/>
      <c r="OCI66" s="5"/>
      <c r="OCJ66" s="5"/>
      <c r="OCK66" s="5"/>
      <c r="OCL66" s="5"/>
      <c r="OCM66" s="5"/>
      <c r="OCN66" s="5"/>
      <c r="OCO66" s="5"/>
      <c r="OCP66" s="5"/>
      <c r="OCQ66" s="5"/>
      <c r="OCR66" s="5"/>
      <c r="OCS66" s="5"/>
      <c r="OCT66" s="5"/>
      <c r="OCU66" s="5"/>
      <c r="OCV66" s="5"/>
      <c r="OCW66" s="5"/>
      <c r="OCX66" s="5"/>
      <c r="OCY66" s="5"/>
      <c r="OCZ66" s="5"/>
      <c r="ODA66" s="5"/>
      <c r="ODB66" s="5"/>
      <c r="ODC66" s="5"/>
      <c r="ODD66" s="5"/>
      <c r="ODE66" s="5"/>
      <c r="ODF66" s="5"/>
      <c r="ODG66" s="5"/>
      <c r="ODH66" s="5"/>
      <c r="ODI66" s="5"/>
      <c r="ODJ66" s="5"/>
      <c r="ODK66" s="5"/>
      <c r="ODL66" s="5"/>
      <c r="ODM66" s="5"/>
      <c r="ODN66" s="5"/>
      <c r="ODO66" s="5"/>
      <c r="ODP66" s="5"/>
      <c r="ODQ66" s="5"/>
      <c r="ODR66" s="5"/>
      <c r="ODS66" s="5"/>
      <c r="ODT66" s="5"/>
      <c r="ODU66" s="5"/>
      <c r="ODV66" s="5"/>
      <c r="ODW66" s="5"/>
      <c r="ODX66" s="5"/>
      <c r="ODY66" s="5"/>
      <c r="ODZ66" s="5"/>
      <c r="OEA66" s="5"/>
      <c r="OEB66" s="5"/>
      <c r="OEC66" s="5"/>
      <c r="OED66" s="5"/>
      <c r="OEE66" s="5"/>
      <c r="OEF66" s="5"/>
      <c r="OEG66" s="5"/>
      <c r="OEH66" s="5"/>
      <c r="OEI66" s="5"/>
      <c r="OEJ66" s="5"/>
      <c r="OEK66" s="5"/>
      <c r="OEL66" s="5"/>
      <c r="OEM66" s="5"/>
      <c r="OEN66" s="5"/>
      <c r="OEO66" s="5"/>
      <c r="OEP66" s="5"/>
      <c r="OEQ66" s="5"/>
      <c r="OER66" s="5"/>
      <c r="OES66" s="5"/>
      <c r="OET66" s="5"/>
      <c r="OEU66" s="5"/>
      <c r="OEV66" s="5"/>
      <c r="OEW66" s="5"/>
      <c r="OEX66" s="5"/>
      <c r="OEY66" s="5"/>
      <c r="OEZ66" s="5"/>
      <c r="OFA66" s="5"/>
      <c r="OFB66" s="5"/>
      <c r="OFC66" s="5"/>
      <c r="OFD66" s="5"/>
      <c r="OFE66" s="5"/>
      <c r="OFF66" s="5"/>
      <c r="OFG66" s="5"/>
      <c r="OFH66" s="5"/>
      <c r="OFI66" s="5"/>
      <c r="OFJ66" s="5"/>
      <c r="OFK66" s="5"/>
      <c r="OFL66" s="5"/>
      <c r="OFM66" s="5"/>
      <c r="OFN66" s="5"/>
      <c r="OFO66" s="5"/>
      <c r="OFP66" s="5"/>
      <c r="OFQ66" s="5"/>
      <c r="OFR66" s="5"/>
      <c r="OFS66" s="5"/>
      <c r="OFT66" s="5"/>
      <c r="OFU66" s="5"/>
      <c r="OFV66" s="5"/>
      <c r="OFW66" s="5"/>
      <c r="OFX66" s="5"/>
      <c r="OFY66" s="5"/>
      <c r="OFZ66" s="5"/>
      <c r="OGA66" s="5"/>
      <c r="OGB66" s="5"/>
      <c r="OGC66" s="5"/>
      <c r="OGD66" s="5"/>
      <c r="OGE66" s="5"/>
      <c r="OGF66" s="5"/>
      <c r="OGG66" s="5"/>
      <c r="OGH66" s="5"/>
      <c r="OGI66" s="5"/>
      <c r="OGJ66" s="5"/>
      <c r="OGK66" s="5"/>
      <c r="OGL66" s="5"/>
      <c r="OGM66" s="5"/>
      <c r="OGN66" s="5"/>
      <c r="OGO66" s="5"/>
      <c r="OGP66" s="5"/>
      <c r="OGQ66" s="5"/>
      <c r="OGR66" s="5"/>
      <c r="OGS66" s="5"/>
      <c r="OGT66" s="5"/>
      <c r="OGU66" s="5"/>
      <c r="OGV66" s="5"/>
      <c r="OGW66" s="5"/>
      <c r="OGX66" s="5"/>
      <c r="OGY66" s="5"/>
      <c r="OGZ66" s="5"/>
      <c r="OHA66" s="5"/>
      <c r="OHB66" s="5"/>
      <c r="OHC66" s="5"/>
      <c r="OHD66" s="5"/>
      <c r="OHE66" s="5"/>
      <c r="OHF66" s="5"/>
      <c r="OHG66" s="5"/>
      <c r="OHH66" s="5"/>
      <c r="OHI66" s="5"/>
      <c r="OHJ66" s="5"/>
      <c r="OHK66" s="5"/>
      <c r="OHL66" s="5"/>
      <c r="OHM66" s="5"/>
      <c r="OHN66" s="5"/>
      <c r="OHO66" s="5"/>
      <c r="OHP66" s="5"/>
      <c r="OHQ66" s="5"/>
      <c r="OHR66" s="5"/>
      <c r="OHS66" s="5"/>
      <c r="OHT66" s="5"/>
      <c r="OHU66" s="5"/>
      <c r="OHV66" s="5"/>
      <c r="OHW66" s="5"/>
      <c r="OHX66" s="5"/>
      <c r="OHY66" s="5"/>
      <c r="OHZ66" s="5"/>
      <c r="OIA66" s="5"/>
      <c r="OIB66" s="5"/>
      <c r="OIC66" s="5"/>
      <c r="OID66" s="5"/>
      <c r="OIE66" s="5"/>
      <c r="OIF66" s="5"/>
      <c r="OIG66" s="5"/>
      <c r="OIH66" s="5"/>
      <c r="OII66" s="5"/>
      <c r="OIJ66" s="5"/>
      <c r="OIK66" s="5"/>
      <c r="OIL66" s="5"/>
      <c r="OIM66" s="5"/>
      <c r="OIN66" s="5"/>
      <c r="OIO66" s="5"/>
      <c r="OIP66" s="5"/>
      <c r="OIQ66" s="5"/>
      <c r="OIR66" s="5"/>
      <c r="OIS66" s="5"/>
      <c r="OIT66" s="5"/>
      <c r="OIU66" s="5"/>
      <c r="OIV66" s="5"/>
      <c r="OIW66" s="5"/>
      <c r="OIX66" s="5"/>
      <c r="OIY66" s="5"/>
      <c r="OIZ66" s="5"/>
      <c r="OJA66" s="5"/>
      <c r="OJB66" s="5"/>
      <c r="OJC66" s="5"/>
      <c r="OJD66" s="5"/>
      <c r="OJE66" s="5"/>
      <c r="OJF66" s="5"/>
      <c r="OJG66" s="5"/>
      <c r="OJH66" s="5"/>
      <c r="OJI66" s="5"/>
      <c r="OJJ66" s="5"/>
      <c r="OJK66" s="5"/>
      <c r="OJL66" s="5"/>
      <c r="OJM66" s="5"/>
      <c r="OJN66" s="5"/>
      <c r="OJO66" s="5"/>
      <c r="OJP66" s="5"/>
      <c r="OJQ66" s="5"/>
      <c r="OJR66" s="5"/>
      <c r="OJS66" s="5"/>
      <c r="OJT66" s="5"/>
      <c r="OJU66" s="5"/>
      <c r="OJV66" s="5"/>
      <c r="OJW66" s="5"/>
      <c r="OJX66" s="5"/>
      <c r="OJY66" s="5"/>
      <c r="OJZ66" s="5"/>
      <c r="OKA66" s="5"/>
      <c r="OKB66" s="5"/>
      <c r="OKC66" s="5"/>
      <c r="OKD66" s="5"/>
      <c r="OKE66" s="5"/>
      <c r="OKF66" s="5"/>
      <c r="OKG66" s="5"/>
      <c r="OKH66" s="5"/>
      <c r="OKI66" s="5"/>
      <c r="OKJ66" s="5"/>
      <c r="OKK66" s="5"/>
      <c r="OKL66" s="5"/>
      <c r="OKM66" s="5"/>
      <c r="OKN66" s="5"/>
      <c r="OKO66" s="5"/>
      <c r="OKP66" s="5"/>
      <c r="OKQ66" s="5"/>
      <c r="OKR66" s="5"/>
      <c r="OKS66" s="5"/>
      <c r="OKT66" s="5"/>
      <c r="OKU66" s="5"/>
      <c r="OKV66" s="5"/>
      <c r="OKW66" s="5"/>
      <c r="OKX66" s="5"/>
      <c r="OKY66" s="5"/>
      <c r="OKZ66" s="5"/>
      <c r="OLA66" s="5"/>
      <c r="OLB66" s="5"/>
      <c r="OLC66" s="5"/>
      <c r="OLD66" s="5"/>
      <c r="OLE66" s="5"/>
      <c r="OLF66" s="5"/>
      <c r="OLG66" s="5"/>
      <c r="OLH66" s="5"/>
      <c r="OLI66" s="5"/>
      <c r="OLJ66" s="5"/>
      <c r="OLK66" s="5"/>
      <c r="OLL66" s="5"/>
      <c r="OLM66" s="5"/>
      <c r="OLN66" s="5"/>
      <c r="OLO66" s="5"/>
      <c r="OLP66" s="5"/>
      <c r="OLQ66" s="5"/>
      <c r="OLR66" s="5"/>
      <c r="OLS66" s="5"/>
      <c r="OLT66" s="5"/>
      <c r="OLU66" s="5"/>
      <c r="OLV66" s="5"/>
      <c r="OLW66" s="5"/>
      <c r="OLX66" s="5"/>
      <c r="OLY66" s="5"/>
      <c r="OLZ66" s="5"/>
      <c r="OMA66" s="5"/>
      <c r="OMB66" s="5"/>
      <c r="OMC66" s="5"/>
      <c r="OMD66" s="5"/>
      <c r="OME66" s="5"/>
      <c r="OMF66" s="5"/>
      <c r="OMG66" s="5"/>
      <c r="OMH66" s="5"/>
      <c r="OMI66" s="5"/>
      <c r="OMJ66" s="5"/>
      <c r="OMK66" s="5"/>
      <c r="OML66" s="5"/>
      <c r="OMM66" s="5"/>
      <c r="OMN66" s="5"/>
      <c r="OMO66" s="5"/>
      <c r="OMP66" s="5"/>
      <c r="OMQ66" s="5"/>
      <c r="OMR66" s="5"/>
      <c r="OMS66" s="5"/>
      <c r="OMT66" s="5"/>
      <c r="OMU66" s="5"/>
      <c r="OMV66" s="5"/>
      <c r="OMW66" s="5"/>
      <c r="OMX66" s="5"/>
      <c r="OMY66" s="5"/>
      <c r="OMZ66" s="5"/>
      <c r="ONA66" s="5"/>
      <c r="ONB66" s="5"/>
      <c r="ONC66" s="5"/>
      <c r="OND66" s="5"/>
      <c r="ONE66" s="5"/>
      <c r="ONF66" s="5"/>
      <c r="ONG66" s="5"/>
      <c r="ONH66" s="5"/>
      <c r="ONI66" s="5"/>
      <c r="ONJ66" s="5"/>
      <c r="ONK66" s="5"/>
      <c r="ONL66" s="5"/>
      <c r="ONM66" s="5"/>
      <c r="ONN66" s="5"/>
      <c r="ONO66" s="5"/>
      <c r="ONP66" s="5"/>
      <c r="ONQ66" s="5"/>
      <c r="ONR66" s="5"/>
      <c r="ONS66" s="5"/>
      <c r="ONT66" s="5"/>
      <c r="ONU66" s="5"/>
      <c r="ONV66" s="5"/>
      <c r="ONW66" s="5"/>
      <c r="ONX66" s="5"/>
      <c r="ONY66" s="5"/>
      <c r="ONZ66" s="5"/>
      <c r="OOA66" s="5"/>
      <c r="OOB66" s="5"/>
      <c r="OOC66" s="5"/>
      <c r="OOD66" s="5"/>
      <c r="OOE66" s="5"/>
      <c r="OOF66" s="5"/>
      <c r="OOG66" s="5"/>
      <c r="OOH66" s="5"/>
      <c r="OOI66" s="5"/>
      <c r="OOJ66" s="5"/>
      <c r="OOK66" s="5"/>
      <c r="OOL66" s="5"/>
      <c r="OOM66" s="5"/>
      <c r="OON66" s="5"/>
      <c r="OOO66" s="5"/>
      <c r="OOP66" s="5"/>
      <c r="OOQ66" s="5"/>
      <c r="OOR66" s="5"/>
      <c r="OOS66" s="5"/>
      <c r="OOT66" s="5"/>
      <c r="OOU66" s="5"/>
      <c r="OOV66" s="5"/>
      <c r="OOW66" s="5"/>
      <c r="OOX66" s="5"/>
      <c r="OOY66" s="5"/>
      <c r="OOZ66" s="5"/>
      <c r="OPA66" s="5"/>
      <c r="OPB66" s="5"/>
      <c r="OPC66" s="5"/>
      <c r="OPD66" s="5"/>
      <c r="OPE66" s="5"/>
      <c r="OPF66" s="5"/>
      <c r="OPG66" s="5"/>
      <c r="OPH66" s="5"/>
      <c r="OPI66" s="5"/>
      <c r="OPJ66" s="5"/>
      <c r="OPK66" s="5"/>
      <c r="OPL66" s="5"/>
      <c r="OPM66" s="5"/>
      <c r="OPN66" s="5"/>
      <c r="OPO66" s="5"/>
      <c r="OPP66" s="5"/>
      <c r="OPQ66" s="5"/>
      <c r="OPR66" s="5"/>
      <c r="OPS66" s="5"/>
      <c r="OPT66" s="5"/>
      <c r="OPU66" s="5"/>
      <c r="OPV66" s="5"/>
      <c r="OPW66" s="5"/>
      <c r="OPX66" s="5"/>
      <c r="OPY66" s="5"/>
      <c r="OPZ66" s="5"/>
      <c r="OQA66" s="5"/>
      <c r="OQB66" s="5"/>
      <c r="OQC66" s="5"/>
      <c r="OQD66" s="5"/>
      <c r="OQE66" s="5"/>
      <c r="OQF66" s="5"/>
      <c r="OQG66" s="5"/>
      <c r="OQH66" s="5"/>
      <c r="OQI66" s="5"/>
      <c r="OQJ66" s="5"/>
      <c r="OQK66" s="5"/>
      <c r="OQL66" s="5"/>
      <c r="OQM66" s="5"/>
      <c r="OQN66" s="5"/>
      <c r="OQO66" s="5"/>
      <c r="OQP66" s="5"/>
      <c r="OQQ66" s="5"/>
      <c r="OQR66" s="5"/>
      <c r="OQS66" s="5"/>
      <c r="OQT66" s="5"/>
      <c r="OQU66" s="5"/>
      <c r="OQV66" s="5"/>
      <c r="OQW66" s="5"/>
      <c r="OQX66" s="5"/>
      <c r="OQY66" s="5"/>
      <c r="OQZ66" s="5"/>
      <c r="ORA66" s="5"/>
      <c r="ORB66" s="5"/>
      <c r="ORC66" s="5"/>
      <c r="ORD66" s="5"/>
      <c r="ORE66" s="5"/>
      <c r="ORF66" s="5"/>
      <c r="ORG66" s="5"/>
      <c r="ORH66" s="5"/>
      <c r="ORI66" s="5"/>
      <c r="ORJ66" s="5"/>
      <c r="ORK66" s="5"/>
      <c r="ORL66" s="5"/>
      <c r="ORM66" s="5"/>
      <c r="ORN66" s="5"/>
      <c r="ORO66" s="5"/>
      <c r="ORP66" s="5"/>
      <c r="ORQ66" s="5"/>
      <c r="ORR66" s="5"/>
      <c r="ORS66" s="5"/>
      <c r="ORT66" s="5"/>
      <c r="ORU66" s="5"/>
      <c r="ORV66" s="5"/>
      <c r="ORW66" s="5"/>
      <c r="ORX66" s="5"/>
      <c r="ORY66" s="5"/>
      <c r="ORZ66" s="5"/>
      <c r="OSA66" s="5"/>
      <c r="OSB66" s="5"/>
      <c r="OSC66" s="5"/>
      <c r="OSD66" s="5"/>
      <c r="OSE66" s="5"/>
      <c r="OSF66" s="5"/>
      <c r="OSG66" s="5"/>
      <c r="OSH66" s="5"/>
      <c r="OSI66" s="5"/>
      <c r="OSJ66" s="5"/>
      <c r="OSK66" s="5"/>
      <c r="OSL66" s="5"/>
      <c r="OSM66" s="5"/>
      <c r="OSN66" s="5"/>
      <c r="OSO66" s="5"/>
      <c r="OSP66" s="5"/>
      <c r="OSQ66" s="5"/>
      <c r="OSR66" s="5"/>
      <c r="OSS66" s="5"/>
      <c r="OST66" s="5"/>
      <c r="OSU66" s="5"/>
      <c r="OSV66" s="5"/>
      <c r="OSW66" s="5"/>
      <c r="OSX66" s="5"/>
      <c r="OSY66" s="5"/>
      <c r="OSZ66" s="5"/>
      <c r="OTA66" s="5"/>
      <c r="OTB66" s="5"/>
      <c r="OTC66" s="5"/>
      <c r="OTD66" s="5"/>
      <c r="OTE66" s="5"/>
      <c r="OTF66" s="5"/>
      <c r="OTG66" s="5"/>
      <c r="OTH66" s="5"/>
      <c r="OTI66" s="5"/>
      <c r="OTJ66" s="5"/>
      <c r="OTK66" s="5"/>
      <c r="OTL66" s="5"/>
      <c r="OTM66" s="5"/>
      <c r="OTN66" s="5"/>
      <c r="OTO66" s="5"/>
      <c r="OTP66" s="5"/>
      <c r="OTQ66" s="5"/>
      <c r="OTR66" s="5"/>
      <c r="OTS66" s="5"/>
      <c r="OTT66" s="5"/>
      <c r="OTU66" s="5"/>
      <c r="OTV66" s="5"/>
      <c r="OTW66" s="5"/>
      <c r="OTX66" s="5"/>
      <c r="OTY66" s="5"/>
      <c r="OTZ66" s="5"/>
      <c r="OUA66" s="5"/>
      <c r="OUB66" s="5"/>
      <c r="OUC66" s="5"/>
      <c r="OUD66" s="5"/>
      <c r="OUE66" s="5"/>
      <c r="OUF66" s="5"/>
      <c r="OUG66" s="5"/>
      <c r="OUH66" s="5"/>
      <c r="OUI66" s="5"/>
      <c r="OUJ66" s="5"/>
      <c r="OUK66" s="5"/>
      <c r="OUL66" s="5"/>
      <c r="OUM66" s="5"/>
      <c r="OUN66" s="5"/>
      <c r="OUO66" s="5"/>
      <c r="OUP66" s="5"/>
      <c r="OUQ66" s="5"/>
      <c r="OUR66" s="5"/>
      <c r="OUS66" s="5"/>
      <c r="OUT66" s="5"/>
      <c r="OUU66" s="5"/>
      <c r="OUV66" s="5"/>
      <c r="OUW66" s="5"/>
      <c r="OUX66" s="5"/>
      <c r="OUY66" s="5"/>
      <c r="OUZ66" s="5"/>
      <c r="OVA66" s="5"/>
      <c r="OVB66" s="5"/>
      <c r="OVC66" s="5"/>
      <c r="OVD66" s="5"/>
      <c r="OVE66" s="5"/>
      <c r="OVF66" s="5"/>
      <c r="OVG66" s="5"/>
      <c r="OVH66" s="5"/>
      <c r="OVI66" s="5"/>
      <c r="OVJ66" s="5"/>
      <c r="OVK66" s="5"/>
      <c r="OVL66" s="5"/>
      <c r="OVM66" s="5"/>
      <c r="OVN66" s="5"/>
      <c r="OVO66" s="5"/>
      <c r="OVP66" s="5"/>
      <c r="OVQ66" s="5"/>
      <c r="OVR66" s="5"/>
      <c r="OVS66" s="5"/>
      <c r="OVT66" s="5"/>
      <c r="OVU66" s="5"/>
      <c r="OVV66" s="5"/>
      <c r="OVW66" s="5"/>
      <c r="OVX66" s="5"/>
      <c r="OVY66" s="5"/>
      <c r="OVZ66" s="5"/>
      <c r="OWA66" s="5"/>
      <c r="OWB66" s="5"/>
      <c r="OWC66" s="5"/>
      <c r="OWD66" s="5"/>
      <c r="OWE66" s="5"/>
      <c r="OWF66" s="5"/>
      <c r="OWG66" s="5"/>
      <c r="OWH66" s="5"/>
      <c r="OWI66" s="5"/>
      <c r="OWJ66" s="5"/>
      <c r="OWK66" s="5"/>
      <c r="OWL66" s="5"/>
      <c r="OWM66" s="5"/>
      <c r="OWN66" s="5"/>
      <c r="OWO66" s="5"/>
      <c r="OWP66" s="5"/>
      <c r="OWQ66" s="5"/>
      <c r="OWR66" s="5"/>
      <c r="OWS66" s="5"/>
      <c r="OWT66" s="5"/>
      <c r="OWU66" s="5"/>
      <c r="OWV66" s="5"/>
      <c r="OWW66" s="5"/>
      <c r="OWX66" s="5"/>
      <c r="OWY66" s="5"/>
      <c r="OWZ66" s="5"/>
      <c r="OXA66" s="5"/>
      <c r="OXB66" s="5"/>
      <c r="OXC66" s="5"/>
      <c r="OXD66" s="5"/>
      <c r="OXE66" s="5"/>
      <c r="OXF66" s="5"/>
      <c r="OXG66" s="5"/>
      <c r="OXH66" s="5"/>
      <c r="OXI66" s="5"/>
      <c r="OXJ66" s="5"/>
      <c r="OXK66" s="5"/>
      <c r="OXL66" s="5"/>
      <c r="OXM66" s="5"/>
      <c r="OXN66" s="5"/>
      <c r="OXO66" s="5"/>
      <c r="OXP66" s="5"/>
      <c r="OXQ66" s="5"/>
      <c r="OXR66" s="5"/>
      <c r="OXS66" s="5"/>
      <c r="OXT66" s="5"/>
      <c r="OXU66" s="5"/>
      <c r="OXV66" s="5"/>
      <c r="OXW66" s="5"/>
      <c r="OXX66" s="5"/>
      <c r="OXY66" s="5"/>
      <c r="OXZ66" s="5"/>
      <c r="OYA66" s="5"/>
      <c r="OYB66" s="5"/>
      <c r="OYC66" s="5"/>
      <c r="OYD66" s="5"/>
      <c r="OYE66" s="5"/>
      <c r="OYF66" s="5"/>
      <c r="OYG66" s="5"/>
      <c r="OYH66" s="5"/>
      <c r="OYI66" s="5"/>
      <c r="OYJ66" s="5"/>
      <c r="OYK66" s="5"/>
      <c r="OYL66" s="5"/>
      <c r="OYM66" s="5"/>
      <c r="OYN66" s="5"/>
      <c r="OYO66" s="5"/>
      <c r="OYP66" s="5"/>
      <c r="OYQ66" s="5"/>
      <c r="OYR66" s="5"/>
      <c r="OYS66" s="5"/>
      <c r="OYT66" s="5"/>
      <c r="OYU66" s="5"/>
      <c r="OYV66" s="5"/>
      <c r="OYW66" s="5"/>
      <c r="OYX66" s="5"/>
      <c r="OYY66" s="5"/>
      <c r="OYZ66" s="5"/>
      <c r="OZA66" s="5"/>
      <c r="OZB66" s="5"/>
      <c r="OZC66" s="5"/>
      <c r="OZD66" s="5"/>
      <c r="OZE66" s="5"/>
      <c r="OZF66" s="5"/>
      <c r="OZG66" s="5"/>
      <c r="OZH66" s="5"/>
      <c r="OZI66" s="5"/>
      <c r="OZJ66" s="5"/>
      <c r="OZK66" s="5"/>
      <c r="OZL66" s="5"/>
      <c r="OZM66" s="5"/>
      <c r="OZN66" s="5"/>
      <c r="OZO66" s="5"/>
      <c r="OZP66" s="5"/>
      <c r="OZQ66" s="5"/>
      <c r="OZR66" s="5"/>
      <c r="OZS66" s="5"/>
      <c r="OZT66" s="5"/>
      <c r="OZU66" s="5"/>
      <c r="OZV66" s="5"/>
      <c r="OZW66" s="5"/>
      <c r="OZX66" s="5"/>
      <c r="OZY66" s="5"/>
      <c r="OZZ66" s="5"/>
      <c r="PAA66" s="5"/>
      <c r="PAB66" s="5"/>
      <c r="PAC66" s="5"/>
      <c r="PAD66" s="5"/>
      <c r="PAE66" s="5"/>
      <c r="PAF66" s="5"/>
      <c r="PAG66" s="5"/>
      <c r="PAH66" s="5"/>
      <c r="PAI66" s="5"/>
      <c r="PAJ66" s="5"/>
      <c r="PAK66" s="5"/>
      <c r="PAL66" s="5"/>
      <c r="PAM66" s="5"/>
      <c r="PAN66" s="5"/>
      <c r="PAO66" s="5"/>
      <c r="PAP66" s="5"/>
      <c r="PAQ66" s="5"/>
      <c r="PAR66" s="5"/>
      <c r="PAS66" s="5"/>
      <c r="PAT66" s="5"/>
      <c r="PAU66" s="5"/>
      <c r="PAV66" s="5"/>
      <c r="PAW66" s="5"/>
      <c r="PAX66" s="5"/>
      <c r="PAY66" s="5"/>
      <c r="PAZ66" s="5"/>
      <c r="PBA66" s="5"/>
      <c r="PBB66" s="5"/>
      <c r="PBC66" s="5"/>
      <c r="PBD66" s="5"/>
      <c r="PBE66" s="5"/>
      <c r="PBF66" s="5"/>
      <c r="PBG66" s="5"/>
      <c r="PBH66" s="5"/>
      <c r="PBI66" s="5"/>
      <c r="PBJ66" s="5"/>
      <c r="PBK66" s="5"/>
      <c r="PBL66" s="5"/>
      <c r="PBM66" s="5"/>
      <c r="PBN66" s="5"/>
      <c r="PBO66" s="5"/>
      <c r="PBP66" s="5"/>
      <c r="PBQ66" s="5"/>
      <c r="PBR66" s="5"/>
      <c r="PBS66" s="5"/>
      <c r="PBT66" s="5"/>
      <c r="PBU66" s="5"/>
      <c r="PBV66" s="5"/>
      <c r="PBW66" s="5"/>
      <c r="PBX66" s="5"/>
      <c r="PBY66" s="5"/>
      <c r="PBZ66" s="5"/>
      <c r="PCA66" s="5"/>
      <c r="PCB66" s="5"/>
      <c r="PCC66" s="5"/>
      <c r="PCD66" s="5"/>
      <c r="PCE66" s="5"/>
      <c r="PCF66" s="5"/>
      <c r="PCG66" s="5"/>
      <c r="PCH66" s="5"/>
      <c r="PCI66" s="5"/>
      <c r="PCJ66" s="5"/>
      <c r="PCK66" s="5"/>
      <c r="PCL66" s="5"/>
      <c r="PCM66" s="5"/>
      <c r="PCN66" s="5"/>
      <c r="PCO66" s="5"/>
      <c r="PCP66" s="5"/>
      <c r="PCQ66" s="5"/>
      <c r="PCR66" s="5"/>
      <c r="PCS66" s="5"/>
      <c r="PCT66" s="5"/>
      <c r="PCU66" s="5"/>
      <c r="PCV66" s="5"/>
      <c r="PCW66" s="5"/>
      <c r="PCX66" s="5"/>
      <c r="PCY66" s="5"/>
      <c r="PCZ66" s="5"/>
      <c r="PDA66" s="5"/>
      <c r="PDB66" s="5"/>
      <c r="PDC66" s="5"/>
      <c r="PDD66" s="5"/>
      <c r="PDE66" s="5"/>
      <c r="PDF66" s="5"/>
      <c r="PDG66" s="5"/>
      <c r="PDH66" s="5"/>
      <c r="PDI66" s="5"/>
      <c r="PDJ66" s="5"/>
      <c r="PDK66" s="5"/>
      <c r="PDL66" s="5"/>
      <c r="PDM66" s="5"/>
      <c r="PDN66" s="5"/>
      <c r="PDO66" s="5"/>
      <c r="PDP66" s="5"/>
      <c r="PDQ66" s="5"/>
      <c r="PDR66" s="5"/>
      <c r="PDS66" s="5"/>
      <c r="PDT66" s="5"/>
      <c r="PDU66" s="5"/>
      <c r="PDV66" s="5"/>
      <c r="PDW66" s="5"/>
      <c r="PDX66" s="5"/>
      <c r="PDY66" s="5"/>
      <c r="PDZ66" s="5"/>
      <c r="PEA66" s="5"/>
      <c r="PEB66" s="5"/>
      <c r="PEC66" s="5"/>
      <c r="PED66" s="5"/>
      <c r="PEE66" s="5"/>
      <c r="PEF66" s="5"/>
      <c r="PEG66" s="5"/>
      <c r="PEH66" s="5"/>
      <c r="PEI66" s="5"/>
      <c r="PEJ66" s="5"/>
      <c r="PEK66" s="5"/>
      <c r="PEL66" s="5"/>
      <c r="PEM66" s="5"/>
      <c r="PEN66" s="5"/>
      <c r="PEO66" s="5"/>
      <c r="PEP66" s="5"/>
      <c r="PEQ66" s="5"/>
      <c r="PER66" s="5"/>
      <c r="PES66" s="5"/>
      <c r="PET66" s="5"/>
      <c r="PEU66" s="5"/>
      <c r="PEV66" s="5"/>
      <c r="PEW66" s="5"/>
      <c r="PEX66" s="5"/>
      <c r="PEY66" s="5"/>
      <c r="PEZ66" s="5"/>
      <c r="PFA66" s="5"/>
      <c r="PFB66" s="5"/>
      <c r="PFC66" s="5"/>
      <c r="PFD66" s="5"/>
      <c r="PFE66" s="5"/>
      <c r="PFF66" s="5"/>
      <c r="PFG66" s="5"/>
      <c r="PFH66" s="5"/>
      <c r="PFI66" s="5"/>
      <c r="PFJ66" s="5"/>
      <c r="PFK66" s="5"/>
      <c r="PFL66" s="5"/>
      <c r="PFM66" s="5"/>
      <c r="PFN66" s="5"/>
      <c r="PFO66" s="5"/>
      <c r="PFP66" s="5"/>
      <c r="PFQ66" s="5"/>
      <c r="PFR66" s="5"/>
      <c r="PFS66" s="5"/>
      <c r="PFT66" s="5"/>
      <c r="PFU66" s="5"/>
      <c r="PFV66" s="5"/>
      <c r="PFW66" s="5"/>
      <c r="PFX66" s="5"/>
      <c r="PFY66" s="5"/>
      <c r="PFZ66" s="5"/>
      <c r="PGA66" s="5"/>
      <c r="PGB66" s="5"/>
      <c r="PGC66" s="5"/>
      <c r="PGD66" s="5"/>
      <c r="PGE66" s="5"/>
      <c r="PGF66" s="5"/>
      <c r="PGG66" s="5"/>
      <c r="PGH66" s="5"/>
      <c r="PGI66" s="5"/>
      <c r="PGJ66" s="5"/>
      <c r="PGK66" s="5"/>
      <c r="PGL66" s="5"/>
      <c r="PGM66" s="5"/>
      <c r="PGN66" s="5"/>
      <c r="PGO66" s="5"/>
      <c r="PGP66" s="5"/>
      <c r="PGQ66" s="5"/>
      <c r="PGR66" s="5"/>
      <c r="PGS66" s="5"/>
      <c r="PGT66" s="5"/>
      <c r="PGU66" s="5"/>
      <c r="PGV66" s="5"/>
      <c r="PGW66" s="5"/>
      <c r="PGX66" s="5"/>
      <c r="PGY66" s="5"/>
      <c r="PGZ66" s="5"/>
      <c r="PHA66" s="5"/>
      <c r="PHB66" s="5"/>
      <c r="PHC66" s="5"/>
      <c r="PHD66" s="5"/>
      <c r="PHE66" s="5"/>
      <c r="PHF66" s="5"/>
      <c r="PHG66" s="5"/>
      <c r="PHH66" s="5"/>
      <c r="PHI66" s="5"/>
      <c r="PHJ66" s="5"/>
      <c r="PHK66" s="5"/>
      <c r="PHL66" s="5"/>
      <c r="PHM66" s="5"/>
      <c r="PHN66" s="5"/>
      <c r="PHO66" s="5"/>
      <c r="PHP66" s="5"/>
      <c r="PHQ66" s="5"/>
      <c r="PHR66" s="5"/>
      <c r="PHS66" s="5"/>
      <c r="PHT66" s="5"/>
      <c r="PHU66" s="5"/>
      <c r="PHV66" s="5"/>
      <c r="PHW66" s="5"/>
      <c r="PHX66" s="5"/>
      <c r="PHY66" s="5"/>
      <c r="PHZ66" s="5"/>
      <c r="PIA66" s="5"/>
      <c r="PIB66" s="5"/>
      <c r="PIC66" s="5"/>
      <c r="PID66" s="5"/>
      <c r="PIE66" s="5"/>
      <c r="PIF66" s="5"/>
      <c r="PIG66" s="5"/>
      <c r="PIH66" s="5"/>
      <c r="PII66" s="5"/>
      <c r="PIJ66" s="5"/>
      <c r="PIK66" s="5"/>
      <c r="PIL66" s="5"/>
      <c r="PIM66" s="5"/>
      <c r="PIN66" s="5"/>
      <c r="PIO66" s="5"/>
      <c r="PIP66" s="5"/>
      <c r="PIQ66" s="5"/>
      <c r="PIR66" s="5"/>
      <c r="PIS66" s="5"/>
      <c r="PIT66" s="5"/>
      <c r="PIU66" s="5"/>
      <c r="PIV66" s="5"/>
      <c r="PIW66" s="5"/>
      <c r="PIX66" s="5"/>
      <c r="PIY66" s="5"/>
      <c r="PIZ66" s="5"/>
      <c r="PJA66" s="5"/>
      <c r="PJB66" s="5"/>
      <c r="PJC66" s="5"/>
      <c r="PJD66" s="5"/>
      <c r="PJE66" s="5"/>
      <c r="PJF66" s="5"/>
      <c r="PJG66" s="5"/>
      <c r="PJH66" s="5"/>
      <c r="PJI66" s="5"/>
      <c r="PJJ66" s="5"/>
      <c r="PJK66" s="5"/>
      <c r="PJL66" s="5"/>
      <c r="PJM66" s="5"/>
      <c r="PJN66" s="5"/>
      <c r="PJO66" s="5"/>
      <c r="PJP66" s="5"/>
      <c r="PJQ66" s="5"/>
      <c r="PJR66" s="5"/>
      <c r="PJS66" s="5"/>
      <c r="PJT66" s="5"/>
      <c r="PJU66" s="5"/>
      <c r="PJV66" s="5"/>
      <c r="PJW66" s="5"/>
      <c r="PJX66" s="5"/>
      <c r="PJY66" s="5"/>
      <c r="PJZ66" s="5"/>
      <c r="PKA66" s="5"/>
      <c r="PKB66" s="5"/>
      <c r="PKC66" s="5"/>
      <c r="PKD66" s="5"/>
      <c r="PKE66" s="5"/>
      <c r="PKF66" s="5"/>
      <c r="PKG66" s="5"/>
      <c r="PKH66" s="5"/>
      <c r="PKI66" s="5"/>
      <c r="PKJ66" s="5"/>
      <c r="PKK66" s="5"/>
      <c r="PKL66" s="5"/>
      <c r="PKM66" s="5"/>
      <c r="PKN66" s="5"/>
      <c r="PKO66" s="5"/>
      <c r="PKP66" s="5"/>
      <c r="PKQ66" s="5"/>
      <c r="PKR66" s="5"/>
      <c r="PKS66" s="5"/>
      <c r="PKT66" s="5"/>
      <c r="PKU66" s="5"/>
      <c r="PKV66" s="5"/>
      <c r="PKW66" s="5"/>
      <c r="PKX66" s="5"/>
      <c r="PKY66" s="5"/>
      <c r="PKZ66" s="5"/>
      <c r="PLA66" s="5"/>
      <c r="PLB66" s="5"/>
      <c r="PLC66" s="5"/>
      <c r="PLD66" s="5"/>
      <c r="PLE66" s="5"/>
      <c r="PLF66" s="5"/>
      <c r="PLG66" s="5"/>
      <c r="PLH66" s="5"/>
      <c r="PLI66" s="5"/>
      <c r="PLJ66" s="5"/>
      <c r="PLK66" s="5"/>
      <c r="PLL66" s="5"/>
      <c r="PLM66" s="5"/>
      <c r="PLN66" s="5"/>
      <c r="PLO66" s="5"/>
      <c r="PLP66" s="5"/>
      <c r="PLQ66" s="5"/>
      <c r="PLR66" s="5"/>
      <c r="PLS66" s="5"/>
      <c r="PLT66" s="5"/>
      <c r="PLU66" s="5"/>
      <c r="PLV66" s="5"/>
      <c r="PLW66" s="5"/>
      <c r="PLX66" s="5"/>
      <c r="PLY66" s="5"/>
      <c r="PLZ66" s="5"/>
      <c r="PMA66" s="5"/>
      <c r="PMB66" s="5"/>
      <c r="PMC66" s="5"/>
      <c r="PMD66" s="5"/>
      <c r="PME66" s="5"/>
      <c r="PMF66" s="5"/>
      <c r="PMG66" s="5"/>
      <c r="PMH66" s="5"/>
      <c r="PMI66" s="5"/>
      <c r="PMJ66" s="5"/>
      <c r="PMK66" s="5"/>
      <c r="PML66" s="5"/>
      <c r="PMM66" s="5"/>
      <c r="PMN66" s="5"/>
      <c r="PMO66" s="5"/>
      <c r="PMP66" s="5"/>
      <c r="PMQ66" s="5"/>
      <c r="PMR66" s="5"/>
      <c r="PMS66" s="5"/>
      <c r="PMT66" s="5"/>
      <c r="PMU66" s="5"/>
      <c r="PMV66" s="5"/>
      <c r="PMW66" s="5"/>
      <c r="PMX66" s="5"/>
      <c r="PMY66" s="5"/>
      <c r="PMZ66" s="5"/>
      <c r="PNA66" s="5"/>
      <c r="PNB66" s="5"/>
      <c r="PNC66" s="5"/>
      <c r="PND66" s="5"/>
      <c r="PNE66" s="5"/>
      <c r="PNF66" s="5"/>
      <c r="PNG66" s="5"/>
      <c r="PNH66" s="5"/>
      <c r="PNI66" s="5"/>
      <c r="PNJ66" s="5"/>
      <c r="PNK66" s="5"/>
      <c r="PNL66" s="5"/>
      <c r="PNM66" s="5"/>
      <c r="PNN66" s="5"/>
      <c r="PNO66" s="5"/>
      <c r="PNP66" s="5"/>
      <c r="PNQ66" s="5"/>
      <c r="PNR66" s="5"/>
      <c r="PNS66" s="5"/>
      <c r="PNT66" s="5"/>
      <c r="PNU66" s="5"/>
      <c r="PNV66" s="5"/>
      <c r="PNW66" s="5"/>
      <c r="PNX66" s="5"/>
      <c r="PNY66" s="5"/>
      <c r="PNZ66" s="5"/>
      <c r="POA66" s="5"/>
      <c r="POB66" s="5"/>
      <c r="POC66" s="5"/>
      <c r="POD66" s="5"/>
      <c r="POE66" s="5"/>
      <c r="POF66" s="5"/>
      <c r="POG66" s="5"/>
      <c r="POH66" s="5"/>
      <c r="POI66" s="5"/>
      <c r="POJ66" s="5"/>
      <c r="POK66" s="5"/>
      <c r="POL66" s="5"/>
      <c r="POM66" s="5"/>
      <c r="PON66" s="5"/>
      <c r="POO66" s="5"/>
      <c r="POP66" s="5"/>
      <c r="POQ66" s="5"/>
      <c r="POR66" s="5"/>
      <c r="POS66" s="5"/>
      <c r="POT66" s="5"/>
      <c r="POU66" s="5"/>
      <c r="POV66" s="5"/>
      <c r="POW66" s="5"/>
      <c r="POX66" s="5"/>
      <c r="POY66" s="5"/>
      <c r="POZ66" s="5"/>
      <c r="PPA66" s="5"/>
      <c r="PPB66" s="5"/>
      <c r="PPC66" s="5"/>
      <c r="PPD66" s="5"/>
      <c r="PPE66" s="5"/>
      <c r="PPF66" s="5"/>
      <c r="PPG66" s="5"/>
      <c r="PPH66" s="5"/>
      <c r="PPI66" s="5"/>
      <c r="PPJ66" s="5"/>
      <c r="PPK66" s="5"/>
      <c r="PPL66" s="5"/>
      <c r="PPM66" s="5"/>
      <c r="PPN66" s="5"/>
      <c r="PPO66" s="5"/>
      <c r="PPP66" s="5"/>
      <c r="PPQ66" s="5"/>
      <c r="PPR66" s="5"/>
      <c r="PPS66" s="5"/>
      <c r="PPT66" s="5"/>
      <c r="PPU66" s="5"/>
      <c r="PPV66" s="5"/>
      <c r="PPW66" s="5"/>
      <c r="PPX66" s="5"/>
      <c r="PPY66" s="5"/>
      <c r="PPZ66" s="5"/>
      <c r="PQA66" s="5"/>
      <c r="PQB66" s="5"/>
      <c r="PQC66" s="5"/>
      <c r="PQD66" s="5"/>
      <c r="PQE66" s="5"/>
      <c r="PQF66" s="5"/>
      <c r="PQG66" s="5"/>
      <c r="PQH66" s="5"/>
      <c r="PQI66" s="5"/>
      <c r="PQJ66" s="5"/>
      <c r="PQK66" s="5"/>
      <c r="PQL66" s="5"/>
      <c r="PQM66" s="5"/>
      <c r="PQN66" s="5"/>
      <c r="PQO66" s="5"/>
      <c r="PQP66" s="5"/>
      <c r="PQQ66" s="5"/>
      <c r="PQR66" s="5"/>
      <c r="PQS66" s="5"/>
      <c r="PQT66" s="5"/>
      <c r="PQU66" s="5"/>
      <c r="PQV66" s="5"/>
      <c r="PQW66" s="5"/>
      <c r="PQX66" s="5"/>
      <c r="PQY66" s="5"/>
      <c r="PQZ66" s="5"/>
      <c r="PRA66" s="5"/>
      <c r="PRB66" s="5"/>
      <c r="PRC66" s="5"/>
      <c r="PRD66" s="5"/>
      <c r="PRE66" s="5"/>
      <c r="PRF66" s="5"/>
      <c r="PRG66" s="5"/>
      <c r="PRH66" s="5"/>
      <c r="PRI66" s="5"/>
      <c r="PRJ66" s="5"/>
      <c r="PRK66" s="5"/>
      <c r="PRL66" s="5"/>
      <c r="PRM66" s="5"/>
      <c r="PRN66" s="5"/>
      <c r="PRO66" s="5"/>
      <c r="PRP66" s="5"/>
      <c r="PRQ66" s="5"/>
      <c r="PRR66" s="5"/>
      <c r="PRS66" s="5"/>
      <c r="PRT66" s="5"/>
      <c r="PRU66" s="5"/>
      <c r="PRV66" s="5"/>
      <c r="PRW66" s="5"/>
      <c r="PRX66" s="5"/>
      <c r="PRY66" s="5"/>
      <c r="PRZ66" s="5"/>
      <c r="PSA66" s="5"/>
      <c r="PSB66" s="5"/>
      <c r="PSC66" s="5"/>
      <c r="PSD66" s="5"/>
      <c r="PSE66" s="5"/>
      <c r="PSF66" s="5"/>
      <c r="PSG66" s="5"/>
      <c r="PSH66" s="5"/>
      <c r="PSI66" s="5"/>
      <c r="PSJ66" s="5"/>
      <c r="PSK66" s="5"/>
      <c r="PSL66" s="5"/>
      <c r="PSM66" s="5"/>
      <c r="PSN66" s="5"/>
      <c r="PSO66" s="5"/>
      <c r="PSP66" s="5"/>
      <c r="PSQ66" s="5"/>
      <c r="PSR66" s="5"/>
      <c r="PSS66" s="5"/>
      <c r="PST66" s="5"/>
      <c r="PSU66" s="5"/>
      <c r="PSV66" s="5"/>
      <c r="PSW66" s="5"/>
      <c r="PSX66" s="5"/>
      <c r="PSY66" s="5"/>
      <c r="PSZ66" s="5"/>
      <c r="PTA66" s="5"/>
      <c r="PTB66" s="5"/>
      <c r="PTC66" s="5"/>
      <c r="PTD66" s="5"/>
      <c r="PTE66" s="5"/>
      <c r="PTF66" s="5"/>
      <c r="PTG66" s="5"/>
      <c r="PTH66" s="5"/>
      <c r="PTI66" s="5"/>
      <c r="PTJ66" s="5"/>
      <c r="PTK66" s="5"/>
      <c r="PTL66" s="5"/>
      <c r="PTM66" s="5"/>
      <c r="PTN66" s="5"/>
      <c r="PTO66" s="5"/>
      <c r="PTP66" s="5"/>
      <c r="PTQ66" s="5"/>
      <c r="PTR66" s="5"/>
      <c r="PTS66" s="5"/>
      <c r="PTT66" s="5"/>
      <c r="PTU66" s="5"/>
      <c r="PTV66" s="5"/>
      <c r="PTW66" s="5"/>
      <c r="PTX66" s="5"/>
      <c r="PTY66" s="5"/>
      <c r="PTZ66" s="5"/>
      <c r="PUA66" s="5"/>
      <c r="PUB66" s="5"/>
      <c r="PUC66" s="5"/>
      <c r="PUD66" s="5"/>
      <c r="PUE66" s="5"/>
      <c r="PUF66" s="5"/>
      <c r="PUG66" s="5"/>
      <c r="PUH66" s="5"/>
      <c r="PUI66" s="5"/>
      <c r="PUJ66" s="5"/>
      <c r="PUK66" s="5"/>
      <c r="PUL66" s="5"/>
      <c r="PUM66" s="5"/>
      <c r="PUN66" s="5"/>
      <c r="PUO66" s="5"/>
      <c r="PUP66" s="5"/>
      <c r="PUQ66" s="5"/>
      <c r="PUR66" s="5"/>
      <c r="PUS66" s="5"/>
      <c r="PUT66" s="5"/>
      <c r="PUU66" s="5"/>
      <c r="PUV66" s="5"/>
      <c r="PUW66" s="5"/>
      <c r="PUX66" s="5"/>
      <c r="PUY66" s="5"/>
      <c r="PUZ66" s="5"/>
      <c r="PVA66" s="5"/>
      <c r="PVB66" s="5"/>
      <c r="PVC66" s="5"/>
      <c r="PVD66" s="5"/>
      <c r="PVE66" s="5"/>
      <c r="PVF66" s="5"/>
      <c r="PVG66" s="5"/>
      <c r="PVH66" s="5"/>
      <c r="PVI66" s="5"/>
      <c r="PVJ66" s="5"/>
      <c r="PVK66" s="5"/>
      <c r="PVL66" s="5"/>
      <c r="PVM66" s="5"/>
      <c r="PVN66" s="5"/>
      <c r="PVO66" s="5"/>
      <c r="PVP66" s="5"/>
      <c r="PVQ66" s="5"/>
      <c r="PVR66" s="5"/>
      <c r="PVS66" s="5"/>
      <c r="PVT66" s="5"/>
      <c r="PVU66" s="5"/>
      <c r="PVV66" s="5"/>
      <c r="PVW66" s="5"/>
      <c r="PVX66" s="5"/>
      <c r="PVY66" s="5"/>
      <c r="PVZ66" s="5"/>
      <c r="PWA66" s="5"/>
      <c r="PWB66" s="5"/>
      <c r="PWC66" s="5"/>
      <c r="PWD66" s="5"/>
      <c r="PWE66" s="5"/>
      <c r="PWF66" s="5"/>
      <c r="PWG66" s="5"/>
      <c r="PWH66" s="5"/>
      <c r="PWI66" s="5"/>
      <c r="PWJ66" s="5"/>
      <c r="PWK66" s="5"/>
      <c r="PWL66" s="5"/>
      <c r="PWM66" s="5"/>
      <c r="PWN66" s="5"/>
      <c r="PWO66" s="5"/>
      <c r="PWP66" s="5"/>
      <c r="PWQ66" s="5"/>
      <c r="PWR66" s="5"/>
      <c r="PWS66" s="5"/>
      <c r="PWT66" s="5"/>
      <c r="PWU66" s="5"/>
      <c r="PWV66" s="5"/>
      <c r="PWW66" s="5"/>
      <c r="PWX66" s="5"/>
      <c r="PWY66" s="5"/>
      <c r="PWZ66" s="5"/>
      <c r="PXA66" s="5"/>
      <c r="PXB66" s="5"/>
      <c r="PXC66" s="5"/>
      <c r="PXD66" s="5"/>
      <c r="PXE66" s="5"/>
      <c r="PXF66" s="5"/>
      <c r="PXG66" s="5"/>
      <c r="PXH66" s="5"/>
      <c r="PXI66" s="5"/>
      <c r="PXJ66" s="5"/>
      <c r="PXK66" s="5"/>
      <c r="PXL66" s="5"/>
      <c r="PXM66" s="5"/>
      <c r="PXN66" s="5"/>
      <c r="PXO66" s="5"/>
      <c r="PXP66" s="5"/>
      <c r="PXQ66" s="5"/>
      <c r="PXR66" s="5"/>
      <c r="PXS66" s="5"/>
      <c r="PXT66" s="5"/>
      <c r="PXU66" s="5"/>
      <c r="PXV66" s="5"/>
      <c r="PXW66" s="5"/>
      <c r="PXX66" s="5"/>
      <c r="PXY66" s="5"/>
      <c r="PXZ66" s="5"/>
      <c r="PYA66" s="5"/>
      <c r="PYB66" s="5"/>
      <c r="PYC66" s="5"/>
      <c r="PYD66" s="5"/>
      <c r="PYE66" s="5"/>
      <c r="PYF66" s="5"/>
      <c r="PYG66" s="5"/>
      <c r="PYH66" s="5"/>
      <c r="PYI66" s="5"/>
      <c r="PYJ66" s="5"/>
      <c r="PYK66" s="5"/>
      <c r="PYL66" s="5"/>
      <c r="PYM66" s="5"/>
      <c r="PYN66" s="5"/>
      <c r="PYO66" s="5"/>
      <c r="PYP66" s="5"/>
      <c r="PYQ66" s="5"/>
      <c r="PYR66" s="5"/>
      <c r="PYS66" s="5"/>
      <c r="PYT66" s="5"/>
      <c r="PYU66" s="5"/>
      <c r="PYV66" s="5"/>
      <c r="PYW66" s="5"/>
      <c r="PYX66" s="5"/>
      <c r="PYY66" s="5"/>
      <c r="PYZ66" s="5"/>
      <c r="PZA66" s="5"/>
      <c r="PZB66" s="5"/>
      <c r="PZC66" s="5"/>
      <c r="PZD66" s="5"/>
      <c r="PZE66" s="5"/>
      <c r="PZF66" s="5"/>
      <c r="PZG66" s="5"/>
      <c r="PZH66" s="5"/>
      <c r="PZI66" s="5"/>
      <c r="PZJ66" s="5"/>
      <c r="PZK66" s="5"/>
      <c r="PZL66" s="5"/>
      <c r="PZM66" s="5"/>
      <c r="PZN66" s="5"/>
      <c r="PZO66" s="5"/>
      <c r="PZP66" s="5"/>
      <c r="PZQ66" s="5"/>
      <c r="PZR66" s="5"/>
      <c r="PZS66" s="5"/>
      <c r="PZT66" s="5"/>
      <c r="PZU66" s="5"/>
      <c r="PZV66" s="5"/>
      <c r="PZW66" s="5"/>
      <c r="PZX66" s="5"/>
      <c r="PZY66" s="5"/>
      <c r="PZZ66" s="5"/>
      <c r="QAA66" s="5"/>
      <c r="QAB66" s="5"/>
      <c r="QAC66" s="5"/>
      <c r="QAD66" s="5"/>
      <c r="QAE66" s="5"/>
      <c r="QAF66" s="5"/>
      <c r="QAG66" s="5"/>
      <c r="QAH66" s="5"/>
      <c r="QAI66" s="5"/>
      <c r="QAJ66" s="5"/>
      <c r="QAK66" s="5"/>
      <c r="QAL66" s="5"/>
      <c r="QAM66" s="5"/>
      <c r="QAN66" s="5"/>
      <c r="QAO66" s="5"/>
      <c r="QAP66" s="5"/>
      <c r="QAQ66" s="5"/>
      <c r="QAR66" s="5"/>
      <c r="QAS66" s="5"/>
      <c r="QAT66" s="5"/>
      <c r="QAU66" s="5"/>
      <c r="QAV66" s="5"/>
      <c r="QAW66" s="5"/>
      <c r="QAX66" s="5"/>
      <c r="QAY66" s="5"/>
      <c r="QAZ66" s="5"/>
      <c r="QBA66" s="5"/>
      <c r="QBB66" s="5"/>
      <c r="QBC66" s="5"/>
      <c r="QBD66" s="5"/>
      <c r="QBE66" s="5"/>
      <c r="QBF66" s="5"/>
      <c r="QBG66" s="5"/>
      <c r="QBH66" s="5"/>
      <c r="QBI66" s="5"/>
      <c r="QBJ66" s="5"/>
      <c r="QBK66" s="5"/>
      <c r="QBL66" s="5"/>
      <c r="QBM66" s="5"/>
      <c r="QBN66" s="5"/>
      <c r="QBO66" s="5"/>
      <c r="QBP66" s="5"/>
      <c r="QBQ66" s="5"/>
      <c r="QBR66" s="5"/>
      <c r="QBS66" s="5"/>
      <c r="QBT66" s="5"/>
      <c r="QBU66" s="5"/>
      <c r="QBV66" s="5"/>
      <c r="QBW66" s="5"/>
      <c r="QBX66" s="5"/>
      <c r="QBY66" s="5"/>
      <c r="QBZ66" s="5"/>
      <c r="QCA66" s="5"/>
      <c r="QCB66" s="5"/>
      <c r="QCC66" s="5"/>
      <c r="QCD66" s="5"/>
      <c r="QCE66" s="5"/>
      <c r="QCF66" s="5"/>
      <c r="QCG66" s="5"/>
      <c r="QCH66" s="5"/>
      <c r="QCI66" s="5"/>
      <c r="QCJ66" s="5"/>
      <c r="QCK66" s="5"/>
      <c r="QCL66" s="5"/>
      <c r="QCM66" s="5"/>
      <c r="QCN66" s="5"/>
      <c r="QCO66" s="5"/>
      <c r="QCP66" s="5"/>
      <c r="QCQ66" s="5"/>
      <c r="QCR66" s="5"/>
      <c r="QCS66" s="5"/>
      <c r="QCT66" s="5"/>
      <c r="QCU66" s="5"/>
      <c r="QCV66" s="5"/>
      <c r="QCW66" s="5"/>
      <c r="QCX66" s="5"/>
      <c r="QCY66" s="5"/>
      <c r="QCZ66" s="5"/>
      <c r="QDA66" s="5"/>
      <c r="QDB66" s="5"/>
      <c r="QDC66" s="5"/>
      <c r="QDD66" s="5"/>
      <c r="QDE66" s="5"/>
      <c r="QDF66" s="5"/>
      <c r="QDG66" s="5"/>
      <c r="QDH66" s="5"/>
      <c r="QDI66" s="5"/>
      <c r="QDJ66" s="5"/>
      <c r="QDK66" s="5"/>
      <c r="QDL66" s="5"/>
      <c r="QDM66" s="5"/>
      <c r="QDN66" s="5"/>
      <c r="QDO66" s="5"/>
      <c r="QDP66" s="5"/>
      <c r="QDQ66" s="5"/>
      <c r="QDR66" s="5"/>
      <c r="QDS66" s="5"/>
      <c r="QDT66" s="5"/>
      <c r="QDU66" s="5"/>
      <c r="QDV66" s="5"/>
      <c r="QDW66" s="5"/>
      <c r="QDX66" s="5"/>
      <c r="QDY66" s="5"/>
      <c r="QDZ66" s="5"/>
      <c r="QEA66" s="5"/>
      <c r="QEB66" s="5"/>
      <c r="QEC66" s="5"/>
      <c r="QED66" s="5"/>
      <c r="QEE66" s="5"/>
      <c r="QEF66" s="5"/>
      <c r="QEG66" s="5"/>
      <c r="QEH66" s="5"/>
      <c r="QEI66" s="5"/>
      <c r="QEJ66" s="5"/>
      <c r="QEK66" s="5"/>
      <c r="QEL66" s="5"/>
      <c r="QEM66" s="5"/>
      <c r="QEN66" s="5"/>
      <c r="QEO66" s="5"/>
      <c r="QEP66" s="5"/>
      <c r="QEQ66" s="5"/>
      <c r="QER66" s="5"/>
      <c r="QES66" s="5"/>
      <c r="QET66" s="5"/>
      <c r="QEU66" s="5"/>
      <c r="QEV66" s="5"/>
      <c r="QEW66" s="5"/>
      <c r="QEX66" s="5"/>
      <c r="QEY66" s="5"/>
      <c r="QEZ66" s="5"/>
      <c r="QFA66" s="5"/>
      <c r="QFB66" s="5"/>
      <c r="QFC66" s="5"/>
      <c r="QFD66" s="5"/>
      <c r="QFE66" s="5"/>
      <c r="QFF66" s="5"/>
      <c r="QFG66" s="5"/>
      <c r="QFH66" s="5"/>
      <c r="QFI66" s="5"/>
      <c r="QFJ66" s="5"/>
      <c r="QFK66" s="5"/>
      <c r="QFL66" s="5"/>
      <c r="QFM66" s="5"/>
      <c r="QFN66" s="5"/>
      <c r="QFO66" s="5"/>
      <c r="QFP66" s="5"/>
      <c r="QFQ66" s="5"/>
      <c r="QFR66" s="5"/>
      <c r="QFS66" s="5"/>
      <c r="QFT66" s="5"/>
      <c r="QFU66" s="5"/>
      <c r="QFV66" s="5"/>
      <c r="QFW66" s="5"/>
      <c r="QFX66" s="5"/>
      <c r="QFY66" s="5"/>
      <c r="QFZ66" s="5"/>
      <c r="QGA66" s="5"/>
      <c r="QGB66" s="5"/>
      <c r="QGC66" s="5"/>
      <c r="QGD66" s="5"/>
      <c r="QGE66" s="5"/>
      <c r="QGF66" s="5"/>
      <c r="QGG66" s="5"/>
      <c r="QGH66" s="5"/>
      <c r="QGI66" s="5"/>
      <c r="QGJ66" s="5"/>
      <c r="QGK66" s="5"/>
      <c r="QGL66" s="5"/>
      <c r="QGM66" s="5"/>
      <c r="QGN66" s="5"/>
      <c r="QGO66" s="5"/>
      <c r="QGP66" s="5"/>
      <c r="QGQ66" s="5"/>
      <c r="QGR66" s="5"/>
      <c r="QGS66" s="5"/>
      <c r="QGT66" s="5"/>
      <c r="QGU66" s="5"/>
      <c r="QGV66" s="5"/>
      <c r="QGW66" s="5"/>
      <c r="QGX66" s="5"/>
      <c r="QGY66" s="5"/>
      <c r="QGZ66" s="5"/>
      <c r="QHA66" s="5"/>
      <c r="QHB66" s="5"/>
      <c r="QHC66" s="5"/>
      <c r="QHD66" s="5"/>
      <c r="QHE66" s="5"/>
      <c r="QHF66" s="5"/>
      <c r="QHG66" s="5"/>
      <c r="QHH66" s="5"/>
      <c r="QHI66" s="5"/>
      <c r="QHJ66" s="5"/>
      <c r="QHK66" s="5"/>
      <c r="QHL66" s="5"/>
      <c r="QHM66" s="5"/>
      <c r="QHN66" s="5"/>
      <c r="QHO66" s="5"/>
      <c r="QHP66" s="5"/>
      <c r="QHQ66" s="5"/>
      <c r="QHR66" s="5"/>
      <c r="QHS66" s="5"/>
      <c r="QHT66" s="5"/>
      <c r="QHU66" s="5"/>
      <c r="QHV66" s="5"/>
      <c r="QHW66" s="5"/>
      <c r="QHX66" s="5"/>
      <c r="QHY66" s="5"/>
      <c r="QHZ66" s="5"/>
      <c r="QIA66" s="5"/>
      <c r="QIB66" s="5"/>
      <c r="QIC66" s="5"/>
      <c r="QID66" s="5"/>
      <c r="QIE66" s="5"/>
      <c r="QIF66" s="5"/>
      <c r="QIG66" s="5"/>
      <c r="QIH66" s="5"/>
      <c r="QII66" s="5"/>
      <c r="QIJ66" s="5"/>
      <c r="QIK66" s="5"/>
      <c r="QIL66" s="5"/>
      <c r="QIM66" s="5"/>
      <c r="QIN66" s="5"/>
      <c r="QIO66" s="5"/>
      <c r="QIP66" s="5"/>
      <c r="QIQ66" s="5"/>
      <c r="QIR66" s="5"/>
      <c r="QIS66" s="5"/>
      <c r="QIT66" s="5"/>
      <c r="QIU66" s="5"/>
      <c r="QIV66" s="5"/>
      <c r="QIW66" s="5"/>
      <c r="QIX66" s="5"/>
      <c r="QIY66" s="5"/>
      <c r="QIZ66" s="5"/>
      <c r="QJA66" s="5"/>
      <c r="QJB66" s="5"/>
      <c r="QJC66" s="5"/>
      <c r="QJD66" s="5"/>
      <c r="QJE66" s="5"/>
      <c r="QJF66" s="5"/>
      <c r="QJG66" s="5"/>
      <c r="QJH66" s="5"/>
      <c r="QJI66" s="5"/>
      <c r="QJJ66" s="5"/>
      <c r="QJK66" s="5"/>
      <c r="QJL66" s="5"/>
      <c r="QJM66" s="5"/>
      <c r="QJN66" s="5"/>
      <c r="QJO66" s="5"/>
      <c r="QJP66" s="5"/>
      <c r="QJQ66" s="5"/>
      <c r="QJR66" s="5"/>
      <c r="QJS66" s="5"/>
      <c r="QJT66" s="5"/>
      <c r="QJU66" s="5"/>
      <c r="QJV66" s="5"/>
      <c r="QJW66" s="5"/>
      <c r="QJX66" s="5"/>
      <c r="QJY66" s="5"/>
      <c r="QJZ66" s="5"/>
      <c r="QKA66" s="5"/>
      <c r="QKB66" s="5"/>
      <c r="QKC66" s="5"/>
      <c r="QKD66" s="5"/>
      <c r="QKE66" s="5"/>
      <c r="QKF66" s="5"/>
      <c r="QKG66" s="5"/>
      <c r="QKH66" s="5"/>
      <c r="QKI66" s="5"/>
      <c r="QKJ66" s="5"/>
      <c r="QKK66" s="5"/>
      <c r="QKL66" s="5"/>
      <c r="QKM66" s="5"/>
      <c r="QKN66" s="5"/>
      <c r="QKO66" s="5"/>
      <c r="QKP66" s="5"/>
      <c r="QKQ66" s="5"/>
      <c r="QKR66" s="5"/>
      <c r="QKS66" s="5"/>
      <c r="QKT66" s="5"/>
      <c r="QKU66" s="5"/>
      <c r="QKV66" s="5"/>
      <c r="QKW66" s="5"/>
      <c r="QKX66" s="5"/>
      <c r="QKY66" s="5"/>
      <c r="QKZ66" s="5"/>
      <c r="QLA66" s="5"/>
      <c r="QLB66" s="5"/>
      <c r="QLC66" s="5"/>
      <c r="QLD66" s="5"/>
      <c r="QLE66" s="5"/>
      <c r="QLF66" s="5"/>
      <c r="QLG66" s="5"/>
      <c r="QLH66" s="5"/>
      <c r="QLI66" s="5"/>
      <c r="QLJ66" s="5"/>
      <c r="QLK66" s="5"/>
      <c r="QLL66" s="5"/>
      <c r="QLM66" s="5"/>
      <c r="QLN66" s="5"/>
      <c r="QLO66" s="5"/>
      <c r="QLP66" s="5"/>
      <c r="QLQ66" s="5"/>
      <c r="QLR66" s="5"/>
      <c r="QLS66" s="5"/>
      <c r="QLT66" s="5"/>
      <c r="QLU66" s="5"/>
      <c r="QLV66" s="5"/>
      <c r="QLW66" s="5"/>
      <c r="QLX66" s="5"/>
      <c r="QLY66" s="5"/>
      <c r="QLZ66" s="5"/>
      <c r="QMA66" s="5"/>
      <c r="QMB66" s="5"/>
      <c r="QMC66" s="5"/>
      <c r="QMD66" s="5"/>
      <c r="QME66" s="5"/>
      <c r="QMF66" s="5"/>
      <c r="QMG66" s="5"/>
      <c r="QMH66" s="5"/>
      <c r="QMI66" s="5"/>
      <c r="QMJ66" s="5"/>
      <c r="QMK66" s="5"/>
      <c r="QML66" s="5"/>
      <c r="QMM66" s="5"/>
      <c r="QMN66" s="5"/>
      <c r="QMO66" s="5"/>
      <c r="QMP66" s="5"/>
      <c r="QMQ66" s="5"/>
      <c r="QMR66" s="5"/>
      <c r="QMS66" s="5"/>
      <c r="QMT66" s="5"/>
      <c r="QMU66" s="5"/>
      <c r="QMV66" s="5"/>
      <c r="QMW66" s="5"/>
      <c r="QMX66" s="5"/>
      <c r="QMY66" s="5"/>
      <c r="QMZ66" s="5"/>
      <c r="QNA66" s="5"/>
      <c r="QNB66" s="5"/>
      <c r="QNC66" s="5"/>
      <c r="QND66" s="5"/>
      <c r="QNE66" s="5"/>
      <c r="QNF66" s="5"/>
      <c r="QNG66" s="5"/>
      <c r="QNH66" s="5"/>
      <c r="QNI66" s="5"/>
      <c r="QNJ66" s="5"/>
      <c r="QNK66" s="5"/>
      <c r="QNL66" s="5"/>
      <c r="QNM66" s="5"/>
      <c r="QNN66" s="5"/>
      <c r="QNO66" s="5"/>
      <c r="QNP66" s="5"/>
      <c r="QNQ66" s="5"/>
      <c r="QNR66" s="5"/>
      <c r="QNS66" s="5"/>
      <c r="QNT66" s="5"/>
      <c r="QNU66" s="5"/>
      <c r="QNV66" s="5"/>
      <c r="QNW66" s="5"/>
      <c r="QNX66" s="5"/>
      <c r="QNY66" s="5"/>
      <c r="QNZ66" s="5"/>
      <c r="QOA66" s="5"/>
      <c r="QOB66" s="5"/>
      <c r="QOC66" s="5"/>
      <c r="QOD66" s="5"/>
      <c r="QOE66" s="5"/>
      <c r="QOF66" s="5"/>
      <c r="QOG66" s="5"/>
      <c r="QOH66" s="5"/>
      <c r="QOI66" s="5"/>
      <c r="QOJ66" s="5"/>
      <c r="QOK66" s="5"/>
      <c r="QOL66" s="5"/>
      <c r="QOM66" s="5"/>
      <c r="QON66" s="5"/>
      <c r="QOO66" s="5"/>
      <c r="QOP66" s="5"/>
      <c r="QOQ66" s="5"/>
      <c r="QOR66" s="5"/>
      <c r="QOS66" s="5"/>
      <c r="QOT66" s="5"/>
      <c r="QOU66" s="5"/>
      <c r="QOV66" s="5"/>
      <c r="QOW66" s="5"/>
      <c r="QOX66" s="5"/>
      <c r="QOY66" s="5"/>
      <c r="QOZ66" s="5"/>
      <c r="QPA66" s="5"/>
      <c r="QPB66" s="5"/>
      <c r="QPC66" s="5"/>
      <c r="QPD66" s="5"/>
      <c r="QPE66" s="5"/>
      <c r="QPF66" s="5"/>
      <c r="QPG66" s="5"/>
      <c r="QPH66" s="5"/>
      <c r="QPI66" s="5"/>
      <c r="QPJ66" s="5"/>
      <c r="QPK66" s="5"/>
      <c r="QPL66" s="5"/>
      <c r="QPM66" s="5"/>
      <c r="QPN66" s="5"/>
      <c r="QPO66" s="5"/>
      <c r="QPP66" s="5"/>
      <c r="QPQ66" s="5"/>
      <c r="QPR66" s="5"/>
      <c r="QPS66" s="5"/>
      <c r="QPT66" s="5"/>
      <c r="QPU66" s="5"/>
      <c r="QPV66" s="5"/>
      <c r="QPW66" s="5"/>
      <c r="QPX66" s="5"/>
      <c r="QPY66" s="5"/>
      <c r="QPZ66" s="5"/>
      <c r="QQA66" s="5"/>
      <c r="QQB66" s="5"/>
      <c r="QQC66" s="5"/>
      <c r="QQD66" s="5"/>
      <c r="QQE66" s="5"/>
      <c r="QQF66" s="5"/>
      <c r="QQG66" s="5"/>
      <c r="QQH66" s="5"/>
      <c r="QQI66" s="5"/>
      <c r="QQJ66" s="5"/>
      <c r="QQK66" s="5"/>
      <c r="QQL66" s="5"/>
      <c r="QQM66" s="5"/>
      <c r="QQN66" s="5"/>
      <c r="QQO66" s="5"/>
      <c r="QQP66" s="5"/>
      <c r="QQQ66" s="5"/>
      <c r="QQR66" s="5"/>
      <c r="QQS66" s="5"/>
      <c r="QQT66" s="5"/>
      <c r="QQU66" s="5"/>
      <c r="QQV66" s="5"/>
      <c r="QQW66" s="5"/>
      <c r="QQX66" s="5"/>
      <c r="QQY66" s="5"/>
      <c r="QQZ66" s="5"/>
      <c r="QRA66" s="5"/>
      <c r="QRB66" s="5"/>
      <c r="QRC66" s="5"/>
      <c r="QRD66" s="5"/>
      <c r="QRE66" s="5"/>
      <c r="QRF66" s="5"/>
      <c r="QRG66" s="5"/>
      <c r="QRH66" s="5"/>
      <c r="QRI66" s="5"/>
      <c r="QRJ66" s="5"/>
      <c r="QRK66" s="5"/>
      <c r="QRL66" s="5"/>
      <c r="QRM66" s="5"/>
      <c r="QRN66" s="5"/>
      <c r="QRO66" s="5"/>
      <c r="QRP66" s="5"/>
      <c r="QRQ66" s="5"/>
      <c r="QRR66" s="5"/>
      <c r="QRS66" s="5"/>
      <c r="QRT66" s="5"/>
      <c r="QRU66" s="5"/>
      <c r="QRV66" s="5"/>
      <c r="QRW66" s="5"/>
      <c r="QRX66" s="5"/>
      <c r="QRY66" s="5"/>
      <c r="QRZ66" s="5"/>
      <c r="QSA66" s="5"/>
      <c r="QSB66" s="5"/>
      <c r="QSC66" s="5"/>
      <c r="QSD66" s="5"/>
      <c r="QSE66" s="5"/>
      <c r="QSF66" s="5"/>
      <c r="QSG66" s="5"/>
      <c r="QSH66" s="5"/>
      <c r="QSI66" s="5"/>
      <c r="QSJ66" s="5"/>
      <c r="QSK66" s="5"/>
      <c r="QSL66" s="5"/>
      <c r="QSM66" s="5"/>
      <c r="QSN66" s="5"/>
      <c r="QSO66" s="5"/>
      <c r="QSP66" s="5"/>
      <c r="QSQ66" s="5"/>
      <c r="QSR66" s="5"/>
      <c r="QSS66" s="5"/>
      <c r="QST66" s="5"/>
      <c r="QSU66" s="5"/>
      <c r="QSV66" s="5"/>
      <c r="QSW66" s="5"/>
      <c r="QSX66" s="5"/>
      <c r="QSY66" s="5"/>
      <c r="QSZ66" s="5"/>
      <c r="QTA66" s="5"/>
      <c r="QTB66" s="5"/>
      <c r="QTC66" s="5"/>
      <c r="QTD66" s="5"/>
      <c r="QTE66" s="5"/>
      <c r="QTF66" s="5"/>
      <c r="QTG66" s="5"/>
      <c r="QTH66" s="5"/>
      <c r="QTI66" s="5"/>
      <c r="QTJ66" s="5"/>
      <c r="QTK66" s="5"/>
      <c r="QTL66" s="5"/>
      <c r="QTM66" s="5"/>
      <c r="QTN66" s="5"/>
      <c r="QTO66" s="5"/>
      <c r="QTP66" s="5"/>
      <c r="QTQ66" s="5"/>
      <c r="QTR66" s="5"/>
      <c r="QTS66" s="5"/>
      <c r="QTT66" s="5"/>
      <c r="QTU66" s="5"/>
      <c r="QTV66" s="5"/>
      <c r="QTW66" s="5"/>
      <c r="QTX66" s="5"/>
      <c r="QTY66" s="5"/>
      <c r="QTZ66" s="5"/>
      <c r="QUA66" s="5"/>
      <c r="QUB66" s="5"/>
      <c r="QUC66" s="5"/>
      <c r="QUD66" s="5"/>
      <c r="QUE66" s="5"/>
      <c r="QUF66" s="5"/>
      <c r="QUG66" s="5"/>
      <c r="QUH66" s="5"/>
      <c r="QUI66" s="5"/>
      <c r="QUJ66" s="5"/>
      <c r="QUK66" s="5"/>
      <c r="QUL66" s="5"/>
      <c r="QUM66" s="5"/>
      <c r="QUN66" s="5"/>
      <c r="QUO66" s="5"/>
      <c r="QUP66" s="5"/>
      <c r="QUQ66" s="5"/>
      <c r="QUR66" s="5"/>
      <c r="QUS66" s="5"/>
      <c r="QUT66" s="5"/>
      <c r="QUU66" s="5"/>
      <c r="QUV66" s="5"/>
      <c r="QUW66" s="5"/>
      <c r="QUX66" s="5"/>
      <c r="QUY66" s="5"/>
      <c r="QUZ66" s="5"/>
      <c r="QVA66" s="5"/>
      <c r="QVB66" s="5"/>
      <c r="QVC66" s="5"/>
      <c r="QVD66" s="5"/>
      <c r="QVE66" s="5"/>
      <c r="QVF66" s="5"/>
      <c r="QVG66" s="5"/>
      <c r="QVH66" s="5"/>
      <c r="QVI66" s="5"/>
      <c r="QVJ66" s="5"/>
      <c r="QVK66" s="5"/>
      <c r="QVL66" s="5"/>
      <c r="QVM66" s="5"/>
      <c r="QVN66" s="5"/>
      <c r="QVO66" s="5"/>
      <c r="QVP66" s="5"/>
      <c r="QVQ66" s="5"/>
      <c r="QVR66" s="5"/>
      <c r="QVS66" s="5"/>
      <c r="QVT66" s="5"/>
      <c r="QVU66" s="5"/>
      <c r="QVV66" s="5"/>
      <c r="QVW66" s="5"/>
      <c r="QVX66" s="5"/>
      <c r="QVY66" s="5"/>
      <c r="QVZ66" s="5"/>
      <c r="QWA66" s="5"/>
      <c r="QWB66" s="5"/>
      <c r="QWC66" s="5"/>
      <c r="QWD66" s="5"/>
      <c r="QWE66" s="5"/>
      <c r="QWF66" s="5"/>
      <c r="QWG66" s="5"/>
      <c r="QWH66" s="5"/>
      <c r="QWI66" s="5"/>
      <c r="QWJ66" s="5"/>
      <c r="QWK66" s="5"/>
      <c r="QWL66" s="5"/>
      <c r="QWM66" s="5"/>
      <c r="QWN66" s="5"/>
      <c r="QWO66" s="5"/>
      <c r="QWP66" s="5"/>
      <c r="QWQ66" s="5"/>
      <c r="QWR66" s="5"/>
      <c r="QWS66" s="5"/>
      <c r="QWT66" s="5"/>
      <c r="QWU66" s="5"/>
      <c r="QWV66" s="5"/>
      <c r="QWW66" s="5"/>
      <c r="QWX66" s="5"/>
      <c r="QWY66" s="5"/>
      <c r="QWZ66" s="5"/>
      <c r="QXA66" s="5"/>
      <c r="QXB66" s="5"/>
      <c r="QXC66" s="5"/>
      <c r="QXD66" s="5"/>
      <c r="QXE66" s="5"/>
      <c r="QXF66" s="5"/>
      <c r="QXG66" s="5"/>
      <c r="QXH66" s="5"/>
      <c r="QXI66" s="5"/>
      <c r="QXJ66" s="5"/>
      <c r="QXK66" s="5"/>
      <c r="QXL66" s="5"/>
      <c r="QXM66" s="5"/>
      <c r="QXN66" s="5"/>
      <c r="QXO66" s="5"/>
      <c r="QXP66" s="5"/>
      <c r="QXQ66" s="5"/>
      <c r="QXR66" s="5"/>
      <c r="QXS66" s="5"/>
      <c r="QXT66" s="5"/>
      <c r="QXU66" s="5"/>
      <c r="QXV66" s="5"/>
      <c r="QXW66" s="5"/>
      <c r="QXX66" s="5"/>
      <c r="QXY66" s="5"/>
      <c r="QXZ66" s="5"/>
      <c r="QYA66" s="5"/>
      <c r="QYB66" s="5"/>
      <c r="QYC66" s="5"/>
      <c r="QYD66" s="5"/>
      <c r="QYE66" s="5"/>
      <c r="QYF66" s="5"/>
      <c r="QYG66" s="5"/>
      <c r="QYH66" s="5"/>
      <c r="QYI66" s="5"/>
      <c r="QYJ66" s="5"/>
      <c r="QYK66" s="5"/>
      <c r="QYL66" s="5"/>
      <c r="QYM66" s="5"/>
      <c r="QYN66" s="5"/>
      <c r="QYO66" s="5"/>
      <c r="QYP66" s="5"/>
      <c r="QYQ66" s="5"/>
      <c r="QYR66" s="5"/>
      <c r="QYS66" s="5"/>
      <c r="QYT66" s="5"/>
      <c r="QYU66" s="5"/>
      <c r="QYV66" s="5"/>
      <c r="QYW66" s="5"/>
      <c r="QYX66" s="5"/>
      <c r="QYY66" s="5"/>
      <c r="QYZ66" s="5"/>
      <c r="QZA66" s="5"/>
      <c r="QZB66" s="5"/>
      <c r="QZC66" s="5"/>
      <c r="QZD66" s="5"/>
      <c r="QZE66" s="5"/>
      <c r="QZF66" s="5"/>
      <c r="QZG66" s="5"/>
      <c r="QZH66" s="5"/>
      <c r="QZI66" s="5"/>
      <c r="QZJ66" s="5"/>
      <c r="QZK66" s="5"/>
      <c r="QZL66" s="5"/>
      <c r="QZM66" s="5"/>
      <c r="QZN66" s="5"/>
      <c r="QZO66" s="5"/>
      <c r="QZP66" s="5"/>
      <c r="QZQ66" s="5"/>
      <c r="QZR66" s="5"/>
      <c r="QZS66" s="5"/>
      <c r="QZT66" s="5"/>
      <c r="QZU66" s="5"/>
      <c r="QZV66" s="5"/>
      <c r="QZW66" s="5"/>
      <c r="QZX66" s="5"/>
      <c r="QZY66" s="5"/>
      <c r="QZZ66" s="5"/>
      <c r="RAA66" s="5"/>
      <c r="RAB66" s="5"/>
      <c r="RAC66" s="5"/>
      <c r="RAD66" s="5"/>
      <c r="RAE66" s="5"/>
      <c r="RAF66" s="5"/>
      <c r="RAG66" s="5"/>
      <c r="RAH66" s="5"/>
      <c r="RAI66" s="5"/>
      <c r="RAJ66" s="5"/>
      <c r="RAK66" s="5"/>
      <c r="RAL66" s="5"/>
      <c r="RAM66" s="5"/>
      <c r="RAN66" s="5"/>
      <c r="RAO66" s="5"/>
      <c r="RAP66" s="5"/>
      <c r="RAQ66" s="5"/>
      <c r="RAR66" s="5"/>
      <c r="RAS66" s="5"/>
      <c r="RAT66" s="5"/>
      <c r="RAU66" s="5"/>
      <c r="RAV66" s="5"/>
      <c r="RAW66" s="5"/>
      <c r="RAX66" s="5"/>
      <c r="RAY66" s="5"/>
      <c r="RAZ66" s="5"/>
      <c r="RBA66" s="5"/>
      <c r="RBB66" s="5"/>
      <c r="RBC66" s="5"/>
      <c r="RBD66" s="5"/>
      <c r="RBE66" s="5"/>
      <c r="RBF66" s="5"/>
      <c r="RBG66" s="5"/>
      <c r="RBH66" s="5"/>
      <c r="RBI66" s="5"/>
      <c r="RBJ66" s="5"/>
      <c r="RBK66" s="5"/>
      <c r="RBL66" s="5"/>
      <c r="RBM66" s="5"/>
      <c r="RBN66" s="5"/>
      <c r="RBO66" s="5"/>
      <c r="RBP66" s="5"/>
      <c r="RBQ66" s="5"/>
      <c r="RBR66" s="5"/>
      <c r="RBS66" s="5"/>
      <c r="RBT66" s="5"/>
      <c r="RBU66" s="5"/>
      <c r="RBV66" s="5"/>
      <c r="RBW66" s="5"/>
      <c r="RBX66" s="5"/>
      <c r="RBY66" s="5"/>
      <c r="RBZ66" s="5"/>
      <c r="RCA66" s="5"/>
      <c r="RCB66" s="5"/>
      <c r="RCC66" s="5"/>
      <c r="RCD66" s="5"/>
      <c r="RCE66" s="5"/>
      <c r="RCF66" s="5"/>
      <c r="RCG66" s="5"/>
      <c r="RCH66" s="5"/>
      <c r="RCI66" s="5"/>
      <c r="RCJ66" s="5"/>
      <c r="RCK66" s="5"/>
      <c r="RCL66" s="5"/>
      <c r="RCM66" s="5"/>
      <c r="RCN66" s="5"/>
      <c r="RCO66" s="5"/>
      <c r="RCP66" s="5"/>
      <c r="RCQ66" s="5"/>
      <c r="RCR66" s="5"/>
      <c r="RCS66" s="5"/>
      <c r="RCT66" s="5"/>
      <c r="RCU66" s="5"/>
      <c r="RCV66" s="5"/>
      <c r="RCW66" s="5"/>
      <c r="RCX66" s="5"/>
      <c r="RCY66" s="5"/>
      <c r="RCZ66" s="5"/>
      <c r="RDA66" s="5"/>
      <c r="RDB66" s="5"/>
      <c r="RDC66" s="5"/>
      <c r="RDD66" s="5"/>
      <c r="RDE66" s="5"/>
      <c r="RDF66" s="5"/>
      <c r="RDG66" s="5"/>
      <c r="RDH66" s="5"/>
      <c r="RDI66" s="5"/>
      <c r="RDJ66" s="5"/>
      <c r="RDK66" s="5"/>
      <c r="RDL66" s="5"/>
      <c r="RDM66" s="5"/>
      <c r="RDN66" s="5"/>
      <c r="RDO66" s="5"/>
      <c r="RDP66" s="5"/>
      <c r="RDQ66" s="5"/>
      <c r="RDR66" s="5"/>
      <c r="RDS66" s="5"/>
      <c r="RDT66" s="5"/>
      <c r="RDU66" s="5"/>
      <c r="RDV66" s="5"/>
      <c r="RDW66" s="5"/>
      <c r="RDX66" s="5"/>
      <c r="RDY66" s="5"/>
      <c r="RDZ66" s="5"/>
      <c r="REA66" s="5"/>
      <c r="REB66" s="5"/>
      <c r="REC66" s="5"/>
      <c r="RED66" s="5"/>
      <c r="REE66" s="5"/>
      <c r="REF66" s="5"/>
      <c r="REG66" s="5"/>
      <c r="REH66" s="5"/>
      <c r="REI66" s="5"/>
      <c r="REJ66" s="5"/>
      <c r="REK66" s="5"/>
      <c r="REL66" s="5"/>
      <c r="REM66" s="5"/>
      <c r="REN66" s="5"/>
      <c r="REO66" s="5"/>
      <c r="REP66" s="5"/>
      <c r="REQ66" s="5"/>
      <c r="RER66" s="5"/>
      <c r="RES66" s="5"/>
      <c r="RET66" s="5"/>
      <c r="REU66" s="5"/>
      <c r="REV66" s="5"/>
      <c r="REW66" s="5"/>
      <c r="REX66" s="5"/>
      <c r="REY66" s="5"/>
      <c r="REZ66" s="5"/>
      <c r="RFA66" s="5"/>
      <c r="RFB66" s="5"/>
      <c r="RFC66" s="5"/>
      <c r="RFD66" s="5"/>
      <c r="RFE66" s="5"/>
      <c r="RFF66" s="5"/>
      <c r="RFG66" s="5"/>
      <c r="RFH66" s="5"/>
      <c r="RFI66" s="5"/>
      <c r="RFJ66" s="5"/>
      <c r="RFK66" s="5"/>
      <c r="RFL66" s="5"/>
      <c r="RFM66" s="5"/>
      <c r="RFN66" s="5"/>
      <c r="RFO66" s="5"/>
      <c r="RFP66" s="5"/>
      <c r="RFQ66" s="5"/>
      <c r="RFR66" s="5"/>
      <c r="RFS66" s="5"/>
      <c r="RFT66" s="5"/>
      <c r="RFU66" s="5"/>
      <c r="RFV66" s="5"/>
      <c r="RFW66" s="5"/>
      <c r="RFX66" s="5"/>
      <c r="RFY66" s="5"/>
      <c r="RFZ66" s="5"/>
      <c r="RGA66" s="5"/>
      <c r="RGB66" s="5"/>
      <c r="RGC66" s="5"/>
      <c r="RGD66" s="5"/>
      <c r="RGE66" s="5"/>
      <c r="RGF66" s="5"/>
      <c r="RGG66" s="5"/>
      <c r="RGH66" s="5"/>
      <c r="RGI66" s="5"/>
      <c r="RGJ66" s="5"/>
      <c r="RGK66" s="5"/>
      <c r="RGL66" s="5"/>
      <c r="RGM66" s="5"/>
      <c r="RGN66" s="5"/>
      <c r="RGO66" s="5"/>
      <c r="RGP66" s="5"/>
      <c r="RGQ66" s="5"/>
      <c r="RGR66" s="5"/>
      <c r="RGS66" s="5"/>
      <c r="RGT66" s="5"/>
      <c r="RGU66" s="5"/>
      <c r="RGV66" s="5"/>
      <c r="RGW66" s="5"/>
      <c r="RGX66" s="5"/>
      <c r="RGY66" s="5"/>
      <c r="RGZ66" s="5"/>
      <c r="RHA66" s="5"/>
      <c r="RHB66" s="5"/>
      <c r="RHC66" s="5"/>
      <c r="RHD66" s="5"/>
      <c r="RHE66" s="5"/>
      <c r="RHF66" s="5"/>
      <c r="RHG66" s="5"/>
      <c r="RHH66" s="5"/>
      <c r="RHI66" s="5"/>
      <c r="RHJ66" s="5"/>
      <c r="RHK66" s="5"/>
      <c r="RHL66" s="5"/>
      <c r="RHM66" s="5"/>
      <c r="RHN66" s="5"/>
      <c r="RHO66" s="5"/>
      <c r="RHP66" s="5"/>
      <c r="RHQ66" s="5"/>
      <c r="RHR66" s="5"/>
      <c r="RHS66" s="5"/>
      <c r="RHT66" s="5"/>
      <c r="RHU66" s="5"/>
      <c r="RHV66" s="5"/>
      <c r="RHW66" s="5"/>
      <c r="RHX66" s="5"/>
      <c r="RHY66" s="5"/>
      <c r="RHZ66" s="5"/>
      <c r="RIA66" s="5"/>
      <c r="RIB66" s="5"/>
      <c r="RIC66" s="5"/>
      <c r="RID66" s="5"/>
      <c r="RIE66" s="5"/>
      <c r="RIF66" s="5"/>
      <c r="RIG66" s="5"/>
      <c r="RIH66" s="5"/>
      <c r="RII66" s="5"/>
      <c r="RIJ66" s="5"/>
      <c r="RIK66" s="5"/>
      <c r="RIL66" s="5"/>
      <c r="RIM66" s="5"/>
      <c r="RIN66" s="5"/>
      <c r="RIO66" s="5"/>
      <c r="RIP66" s="5"/>
      <c r="RIQ66" s="5"/>
      <c r="RIR66" s="5"/>
      <c r="RIS66" s="5"/>
      <c r="RIT66" s="5"/>
      <c r="RIU66" s="5"/>
      <c r="RIV66" s="5"/>
      <c r="RIW66" s="5"/>
      <c r="RIX66" s="5"/>
      <c r="RIY66" s="5"/>
      <c r="RIZ66" s="5"/>
      <c r="RJA66" s="5"/>
      <c r="RJB66" s="5"/>
      <c r="RJC66" s="5"/>
      <c r="RJD66" s="5"/>
      <c r="RJE66" s="5"/>
      <c r="RJF66" s="5"/>
      <c r="RJG66" s="5"/>
      <c r="RJH66" s="5"/>
      <c r="RJI66" s="5"/>
      <c r="RJJ66" s="5"/>
      <c r="RJK66" s="5"/>
      <c r="RJL66" s="5"/>
      <c r="RJM66" s="5"/>
      <c r="RJN66" s="5"/>
      <c r="RJO66" s="5"/>
      <c r="RJP66" s="5"/>
      <c r="RJQ66" s="5"/>
      <c r="RJR66" s="5"/>
      <c r="RJS66" s="5"/>
      <c r="RJT66" s="5"/>
      <c r="RJU66" s="5"/>
      <c r="RJV66" s="5"/>
      <c r="RJW66" s="5"/>
      <c r="RJX66" s="5"/>
      <c r="RJY66" s="5"/>
      <c r="RJZ66" s="5"/>
      <c r="RKA66" s="5"/>
      <c r="RKB66" s="5"/>
      <c r="RKC66" s="5"/>
      <c r="RKD66" s="5"/>
      <c r="RKE66" s="5"/>
      <c r="RKF66" s="5"/>
      <c r="RKG66" s="5"/>
      <c r="RKH66" s="5"/>
      <c r="RKI66" s="5"/>
      <c r="RKJ66" s="5"/>
      <c r="RKK66" s="5"/>
      <c r="RKL66" s="5"/>
      <c r="RKM66" s="5"/>
      <c r="RKN66" s="5"/>
      <c r="RKO66" s="5"/>
      <c r="RKP66" s="5"/>
      <c r="RKQ66" s="5"/>
      <c r="RKR66" s="5"/>
      <c r="RKS66" s="5"/>
      <c r="RKT66" s="5"/>
      <c r="RKU66" s="5"/>
      <c r="RKV66" s="5"/>
      <c r="RKW66" s="5"/>
      <c r="RKX66" s="5"/>
      <c r="RKY66" s="5"/>
      <c r="RKZ66" s="5"/>
      <c r="RLA66" s="5"/>
      <c r="RLB66" s="5"/>
      <c r="RLC66" s="5"/>
      <c r="RLD66" s="5"/>
      <c r="RLE66" s="5"/>
      <c r="RLF66" s="5"/>
      <c r="RLG66" s="5"/>
      <c r="RLH66" s="5"/>
      <c r="RLI66" s="5"/>
      <c r="RLJ66" s="5"/>
      <c r="RLK66" s="5"/>
      <c r="RLL66" s="5"/>
      <c r="RLM66" s="5"/>
      <c r="RLN66" s="5"/>
      <c r="RLO66" s="5"/>
      <c r="RLP66" s="5"/>
      <c r="RLQ66" s="5"/>
      <c r="RLR66" s="5"/>
      <c r="RLS66" s="5"/>
      <c r="RLT66" s="5"/>
      <c r="RLU66" s="5"/>
      <c r="RLV66" s="5"/>
      <c r="RLW66" s="5"/>
      <c r="RLX66" s="5"/>
      <c r="RLY66" s="5"/>
      <c r="RLZ66" s="5"/>
      <c r="RMA66" s="5"/>
      <c r="RMB66" s="5"/>
      <c r="RMC66" s="5"/>
      <c r="RMD66" s="5"/>
      <c r="RME66" s="5"/>
      <c r="RMF66" s="5"/>
      <c r="RMG66" s="5"/>
      <c r="RMH66" s="5"/>
      <c r="RMI66" s="5"/>
      <c r="RMJ66" s="5"/>
      <c r="RMK66" s="5"/>
      <c r="RML66" s="5"/>
      <c r="RMM66" s="5"/>
      <c r="RMN66" s="5"/>
      <c r="RMO66" s="5"/>
      <c r="RMP66" s="5"/>
      <c r="RMQ66" s="5"/>
      <c r="RMR66" s="5"/>
      <c r="RMS66" s="5"/>
      <c r="RMT66" s="5"/>
      <c r="RMU66" s="5"/>
      <c r="RMV66" s="5"/>
      <c r="RMW66" s="5"/>
      <c r="RMX66" s="5"/>
      <c r="RMY66" s="5"/>
      <c r="RMZ66" s="5"/>
      <c r="RNA66" s="5"/>
      <c r="RNB66" s="5"/>
      <c r="RNC66" s="5"/>
      <c r="RND66" s="5"/>
      <c r="RNE66" s="5"/>
      <c r="RNF66" s="5"/>
      <c r="RNG66" s="5"/>
      <c r="RNH66" s="5"/>
      <c r="RNI66" s="5"/>
      <c r="RNJ66" s="5"/>
      <c r="RNK66" s="5"/>
      <c r="RNL66" s="5"/>
      <c r="RNM66" s="5"/>
      <c r="RNN66" s="5"/>
      <c r="RNO66" s="5"/>
      <c r="RNP66" s="5"/>
      <c r="RNQ66" s="5"/>
      <c r="RNR66" s="5"/>
      <c r="RNS66" s="5"/>
      <c r="RNT66" s="5"/>
      <c r="RNU66" s="5"/>
      <c r="RNV66" s="5"/>
      <c r="RNW66" s="5"/>
      <c r="RNX66" s="5"/>
      <c r="RNY66" s="5"/>
      <c r="RNZ66" s="5"/>
      <c r="ROA66" s="5"/>
      <c r="ROB66" s="5"/>
      <c r="ROC66" s="5"/>
      <c r="ROD66" s="5"/>
      <c r="ROE66" s="5"/>
      <c r="ROF66" s="5"/>
      <c r="ROG66" s="5"/>
      <c r="ROH66" s="5"/>
      <c r="ROI66" s="5"/>
      <c r="ROJ66" s="5"/>
      <c r="ROK66" s="5"/>
      <c r="ROL66" s="5"/>
      <c r="ROM66" s="5"/>
      <c r="RON66" s="5"/>
      <c r="ROO66" s="5"/>
      <c r="ROP66" s="5"/>
      <c r="ROQ66" s="5"/>
      <c r="ROR66" s="5"/>
      <c r="ROS66" s="5"/>
      <c r="ROT66" s="5"/>
      <c r="ROU66" s="5"/>
      <c r="ROV66" s="5"/>
      <c r="ROW66" s="5"/>
      <c r="ROX66" s="5"/>
      <c r="ROY66" s="5"/>
      <c r="ROZ66" s="5"/>
      <c r="RPA66" s="5"/>
      <c r="RPB66" s="5"/>
      <c r="RPC66" s="5"/>
      <c r="RPD66" s="5"/>
      <c r="RPE66" s="5"/>
      <c r="RPF66" s="5"/>
      <c r="RPG66" s="5"/>
      <c r="RPH66" s="5"/>
      <c r="RPI66" s="5"/>
      <c r="RPJ66" s="5"/>
      <c r="RPK66" s="5"/>
      <c r="RPL66" s="5"/>
      <c r="RPM66" s="5"/>
      <c r="RPN66" s="5"/>
      <c r="RPO66" s="5"/>
      <c r="RPP66" s="5"/>
      <c r="RPQ66" s="5"/>
      <c r="RPR66" s="5"/>
      <c r="RPS66" s="5"/>
      <c r="RPT66" s="5"/>
      <c r="RPU66" s="5"/>
      <c r="RPV66" s="5"/>
      <c r="RPW66" s="5"/>
      <c r="RPX66" s="5"/>
      <c r="RPY66" s="5"/>
      <c r="RPZ66" s="5"/>
      <c r="RQA66" s="5"/>
      <c r="RQB66" s="5"/>
      <c r="RQC66" s="5"/>
      <c r="RQD66" s="5"/>
      <c r="RQE66" s="5"/>
      <c r="RQF66" s="5"/>
      <c r="RQG66" s="5"/>
      <c r="RQH66" s="5"/>
      <c r="RQI66" s="5"/>
      <c r="RQJ66" s="5"/>
      <c r="RQK66" s="5"/>
      <c r="RQL66" s="5"/>
      <c r="RQM66" s="5"/>
      <c r="RQN66" s="5"/>
      <c r="RQO66" s="5"/>
      <c r="RQP66" s="5"/>
      <c r="RQQ66" s="5"/>
      <c r="RQR66" s="5"/>
      <c r="RQS66" s="5"/>
      <c r="RQT66" s="5"/>
      <c r="RQU66" s="5"/>
      <c r="RQV66" s="5"/>
      <c r="RQW66" s="5"/>
      <c r="RQX66" s="5"/>
      <c r="RQY66" s="5"/>
      <c r="RQZ66" s="5"/>
      <c r="RRA66" s="5"/>
      <c r="RRB66" s="5"/>
      <c r="RRC66" s="5"/>
      <c r="RRD66" s="5"/>
      <c r="RRE66" s="5"/>
      <c r="RRF66" s="5"/>
      <c r="RRG66" s="5"/>
      <c r="RRH66" s="5"/>
      <c r="RRI66" s="5"/>
      <c r="RRJ66" s="5"/>
      <c r="RRK66" s="5"/>
      <c r="RRL66" s="5"/>
      <c r="RRM66" s="5"/>
      <c r="RRN66" s="5"/>
      <c r="RRO66" s="5"/>
      <c r="RRP66" s="5"/>
      <c r="RRQ66" s="5"/>
      <c r="RRR66" s="5"/>
      <c r="RRS66" s="5"/>
      <c r="RRT66" s="5"/>
      <c r="RRU66" s="5"/>
      <c r="RRV66" s="5"/>
      <c r="RRW66" s="5"/>
      <c r="RRX66" s="5"/>
      <c r="RRY66" s="5"/>
      <c r="RRZ66" s="5"/>
      <c r="RSA66" s="5"/>
      <c r="RSB66" s="5"/>
      <c r="RSC66" s="5"/>
      <c r="RSD66" s="5"/>
      <c r="RSE66" s="5"/>
      <c r="RSF66" s="5"/>
      <c r="RSG66" s="5"/>
      <c r="RSH66" s="5"/>
      <c r="RSI66" s="5"/>
      <c r="RSJ66" s="5"/>
      <c r="RSK66" s="5"/>
      <c r="RSL66" s="5"/>
      <c r="RSM66" s="5"/>
      <c r="RSN66" s="5"/>
      <c r="RSO66" s="5"/>
      <c r="RSP66" s="5"/>
      <c r="RSQ66" s="5"/>
      <c r="RSR66" s="5"/>
      <c r="RSS66" s="5"/>
      <c r="RST66" s="5"/>
      <c r="RSU66" s="5"/>
      <c r="RSV66" s="5"/>
      <c r="RSW66" s="5"/>
      <c r="RSX66" s="5"/>
      <c r="RSY66" s="5"/>
      <c r="RSZ66" s="5"/>
      <c r="RTA66" s="5"/>
      <c r="RTB66" s="5"/>
      <c r="RTC66" s="5"/>
      <c r="RTD66" s="5"/>
      <c r="RTE66" s="5"/>
      <c r="RTF66" s="5"/>
      <c r="RTG66" s="5"/>
      <c r="RTH66" s="5"/>
      <c r="RTI66" s="5"/>
      <c r="RTJ66" s="5"/>
      <c r="RTK66" s="5"/>
      <c r="RTL66" s="5"/>
      <c r="RTM66" s="5"/>
      <c r="RTN66" s="5"/>
      <c r="RTO66" s="5"/>
      <c r="RTP66" s="5"/>
      <c r="RTQ66" s="5"/>
      <c r="RTR66" s="5"/>
      <c r="RTS66" s="5"/>
      <c r="RTT66" s="5"/>
      <c r="RTU66" s="5"/>
      <c r="RTV66" s="5"/>
      <c r="RTW66" s="5"/>
      <c r="RTX66" s="5"/>
      <c r="RTY66" s="5"/>
      <c r="RTZ66" s="5"/>
      <c r="RUA66" s="5"/>
      <c r="RUB66" s="5"/>
      <c r="RUC66" s="5"/>
      <c r="RUD66" s="5"/>
      <c r="RUE66" s="5"/>
      <c r="RUF66" s="5"/>
      <c r="RUG66" s="5"/>
      <c r="RUH66" s="5"/>
      <c r="RUI66" s="5"/>
      <c r="RUJ66" s="5"/>
      <c r="RUK66" s="5"/>
      <c r="RUL66" s="5"/>
      <c r="RUM66" s="5"/>
      <c r="RUN66" s="5"/>
      <c r="RUO66" s="5"/>
      <c r="RUP66" s="5"/>
      <c r="RUQ66" s="5"/>
      <c r="RUR66" s="5"/>
      <c r="RUS66" s="5"/>
      <c r="RUT66" s="5"/>
      <c r="RUU66" s="5"/>
      <c r="RUV66" s="5"/>
      <c r="RUW66" s="5"/>
      <c r="RUX66" s="5"/>
      <c r="RUY66" s="5"/>
      <c r="RUZ66" s="5"/>
      <c r="RVA66" s="5"/>
      <c r="RVB66" s="5"/>
      <c r="RVC66" s="5"/>
      <c r="RVD66" s="5"/>
      <c r="RVE66" s="5"/>
      <c r="RVF66" s="5"/>
      <c r="RVG66" s="5"/>
      <c r="RVH66" s="5"/>
      <c r="RVI66" s="5"/>
      <c r="RVJ66" s="5"/>
      <c r="RVK66" s="5"/>
      <c r="RVL66" s="5"/>
      <c r="RVM66" s="5"/>
      <c r="RVN66" s="5"/>
      <c r="RVO66" s="5"/>
      <c r="RVP66" s="5"/>
      <c r="RVQ66" s="5"/>
      <c r="RVR66" s="5"/>
      <c r="RVS66" s="5"/>
      <c r="RVT66" s="5"/>
      <c r="RVU66" s="5"/>
      <c r="RVV66" s="5"/>
      <c r="RVW66" s="5"/>
      <c r="RVX66" s="5"/>
      <c r="RVY66" s="5"/>
      <c r="RVZ66" s="5"/>
      <c r="RWA66" s="5"/>
      <c r="RWB66" s="5"/>
      <c r="RWC66" s="5"/>
      <c r="RWD66" s="5"/>
      <c r="RWE66" s="5"/>
      <c r="RWF66" s="5"/>
      <c r="RWG66" s="5"/>
      <c r="RWH66" s="5"/>
      <c r="RWI66" s="5"/>
      <c r="RWJ66" s="5"/>
      <c r="RWK66" s="5"/>
      <c r="RWL66" s="5"/>
      <c r="RWM66" s="5"/>
      <c r="RWN66" s="5"/>
      <c r="RWO66" s="5"/>
      <c r="RWP66" s="5"/>
      <c r="RWQ66" s="5"/>
      <c r="RWR66" s="5"/>
      <c r="RWS66" s="5"/>
      <c r="RWT66" s="5"/>
      <c r="RWU66" s="5"/>
      <c r="RWV66" s="5"/>
      <c r="RWW66" s="5"/>
      <c r="RWX66" s="5"/>
      <c r="RWY66" s="5"/>
      <c r="RWZ66" s="5"/>
      <c r="RXA66" s="5"/>
      <c r="RXB66" s="5"/>
      <c r="RXC66" s="5"/>
      <c r="RXD66" s="5"/>
      <c r="RXE66" s="5"/>
      <c r="RXF66" s="5"/>
      <c r="RXG66" s="5"/>
      <c r="RXH66" s="5"/>
      <c r="RXI66" s="5"/>
      <c r="RXJ66" s="5"/>
      <c r="RXK66" s="5"/>
      <c r="RXL66" s="5"/>
      <c r="RXM66" s="5"/>
      <c r="RXN66" s="5"/>
      <c r="RXO66" s="5"/>
      <c r="RXP66" s="5"/>
      <c r="RXQ66" s="5"/>
      <c r="RXR66" s="5"/>
      <c r="RXS66" s="5"/>
      <c r="RXT66" s="5"/>
      <c r="RXU66" s="5"/>
      <c r="RXV66" s="5"/>
      <c r="RXW66" s="5"/>
      <c r="RXX66" s="5"/>
      <c r="RXY66" s="5"/>
      <c r="RXZ66" s="5"/>
      <c r="RYA66" s="5"/>
      <c r="RYB66" s="5"/>
      <c r="RYC66" s="5"/>
      <c r="RYD66" s="5"/>
      <c r="RYE66" s="5"/>
      <c r="RYF66" s="5"/>
      <c r="RYG66" s="5"/>
      <c r="RYH66" s="5"/>
      <c r="RYI66" s="5"/>
      <c r="RYJ66" s="5"/>
      <c r="RYK66" s="5"/>
      <c r="RYL66" s="5"/>
      <c r="RYM66" s="5"/>
      <c r="RYN66" s="5"/>
      <c r="RYO66" s="5"/>
      <c r="RYP66" s="5"/>
      <c r="RYQ66" s="5"/>
      <c r="RYR66" s="5"/>
      <c r="RYS66" s="5"/>
      <c r="RYT66" s="5"/>
      <c r="RYU66" s="5"/>
      <c r="RYV66" s="5"/>
      <c r="RYW66" s="5"/>
      <c r="RYX66" s="5"/>
      <c r="RYY66" s="5"/>
      <c r="RYZ66" s="5"/>
      <c r="RZA66" s="5"/>
      <c r="RZB66" s="5"/>
      <c r="RZC66" s="5"/>
      <c r="RZD66" s="5"/>
      <c r="RZE66" s="5"/>
      <c r="RZF66" s="5"/>
      <c r="RZG66" s="5"/>
      <c r="RZH66" s="5"/>
      <c r="RZI66" s="5"/>
      <c r="RZJ66" s="5"/>
      <c r="RZK66" s="5"/>
      <c r="RZL66" s="5"/>
      <c r="RZM66" s="5"/>
      <c r="RZN66" s="5"/>
      <c r="RZO66" s="5"/>
      <c r="RZP66" s="5"/>
      <c r="RZQ66" s="5"/>
      <c r="RZR66" s="5"/>
      <c r="RZS66" s="5"/>
      <c r="RZT66" s="5"/>
      <c r="RZU66" s="5"/>
      <c r="RZV66" s="5"/>
      <c r="RZW66" s="5"/>
      <c r="RZX66" s="5"/>
      <c r="RZY66" s="5"/>
      <c r="RZZ66" s="5"/>
      <c r="SAA66" s="5"/>
      <c r="SAB66" s="5"/>
      <c r="SAC66" s="5"/>
      <c r="SAD66" s="5"/>
      <c r="SAE66" s="5"/>
      <c r="SAF66" s="5"/>
      <c r="SAG66" s="5"/>
      <c r="SAH66" s="5"/>
      <c r="SAI66" s="5"/>
      <c r="SAJ66" s="5"/>
      <c r="SAK66" s="5"/>
      <c r="SAL66" s="5"/>
      <c r="SAM66" s="5"/>
      <c r="SAN66" s="5"/>
      <c r="SAO66" s="5"/>
      <c r="SAP66" s="5"/>
      <c r="SAQ66" s="5"/>
      <c r="SAR66" s="5"/>
      <c r="SAS66" s="5"/>
      <c r="SAT66" s="5"/>
      <c r="SAU66" s="5"/>
      <c r="SAV66" s="5"/>
      <c r="SAW66" s="5"/>
      <c r="SAX66" s="5"/>
      <c r="SAY66" s="5"/>
      <c r="SAZ66" s="5"/>
      <c r="SBA66" s="5"/>
      <c r="SBB66" s="5"/>
      <c r="SBC66" s="5"/>
      <c r="SBD66" s="5"/>
      <c r="SBE66" s="5"/>
      <c r="SBF66" s="5"/>
      <c r="SBG66" s="5"/>
      <c r="SBH66" s="5"/>
      <c r="SBI66" s="5"/>
      <c r="SBJ66" s="5"/>
      <c r="SBK66" s="5"/>
      <c r="SBL66" s="5"/>
      <c r="SBM66" s="5"/>
      <c r="SBN66" s="5"/>
      <c r="SBO66" s="5"/>
      <c r="SBP66" s="5"/>
      <c r="SBQ66" s="5"/>
      <c r="SBR66" s="5"/>
      <c r="SBS66" s="5"/>
      <c r="SBT66" s="5"/>
      <c r="SBU66" s="5"/>
      <c r="SBV66" s="5"/>
      <c r="SBW66" s="5"/>
      <c r="SBX66" s="5"/>
      <c r="SBY66" s="5"/>
      <c r="SBZ66" s="5"/>
      <c r="SCA66" s="5"/>
      <c r="SCB66" s="5"/>
      <c r="SCC66" s="5"/>
      <c r="SCD66" s="5"/>
      <c r="SCE66" s="5"/>
      <c r="SCF66" s="5"/>
      <c r="SCG66" s="5"/>
      <c r="SCH66" s="5"/>
      <c r="SCI66" s="5"/>
      <c r="SCJ66" s="5"/>
      <c r="SCK66" s="5"/>
      <c r="SCL66" s="5"/>
      <c r="SCM66" s="5"/>
      <c r="SCN66" s="5"/>
      <c r="SCO66" s="5"/>
      <c r="SCP66" s="5"/>
      <c r="SCQ66" s="5"/>
      <c r="SCR66" s="5"/>
      <c r="SCS66" s="5"/>
      <c r="SCT66" s="5"/>
      <c r="SCU66" s="5"/>
      <c r="SCV66" s="5"/>
      <c r="SCW66" s="5"/>
      <c r="SCX66" s="5"/>
      <c r="SCY66" s="5"/>
      <c r="SCZ66" s="5"/>
      <c r="SDA66" s="5"/>
      <c r="SDB66" s="5"/>
      <c r="SDC66" s="5"/>
      <c r="SDD66" s="5"/>
      <c r="SDE66" s="5"/>
      <c r="SDF66" s="5"/>
      <c r="SDG66" s="5"/>
      <c r="SDH66" s="5"/>
      <c r="SDI66" s="5"/>
      <c r="SDJ66" s="5"/>
      <c r="SDK66" s="5"/>
      <c r="SDL66" s="5"/>
      <c r="SDM66" s="5"/>
      <c r="SDN66" s="5"/>
      <c r="SDO66" s="5"/>
      <c r="SDP66" s="5"/>
      <c r="SDQ66" s="5"/>
      <c r="SDR66" s="5"/>
      <c r="SDS66" s="5"/>
      <c r="SDT66" s="5"/>
      <c r="SDU66" s="5"/>
      <c r="SDV66" s="5"/>
      <c r="SDW66" s="5"/>
      <c r="SDX66" s="5"/>
      <c r="SDY66" s="5"/>
      <c r="SDZ66" s="5"/>
      <c r="SEA66" s="5"/>
      <c r="SEB66" s="5"/>
      <c r="SEC66" s="5"/>
      <c r="SED66" s="5"/>
      <c r="SEE66" s="5"/>
      <c r="SEF66" s="5"/>
      <c r="SEG66" s="5"/>
      <c r="SEH66" s="5"/>
      <c r="SEI66" s="5"/>
      <c r="SEJ66" s="5"/>
      <c r="SEK66" s="5"/>
      <c r="SEL66" s="5"/>
      <c r="SEM66" s="5"/>
      <c r="SEN66" s="5"/>
      <c r="SEO66" s="5"/>
      <c r="SEP66" s="5"/>
      <c r="SEQ66" s="5"/>
      <c r="SER66" s="5"/>
      <c r="SES66" s="5"/>
      <c r="SET66" s="5"/>
      <c r="SEU66" s="5"/>
      <c r="SEV66" s="5"/>
      <c r="SEW66" s="5"/>
      <c r="SEX66" s="5"/>
      <c r="SEY66" s="5"/>
      <c r="SEZ66" s="5"/>
      <c r="SFA66" s="5"/>
      <c r="SFB66" s="5"/>
      <c r="SFC66" s="5"/>
      <c r="SFD66" s="5"/>
      <c r="SFE66" s="5"/>
      <c r="SFF66" s="5"/>
      <c r="SFG66" s="5"/>
      <c r="SFH66" s="5"/>
      <c r="SFI66" s="5"/>
      <c r="SFJ66" s="5"/>
      <c r="SFK66" s="5"/>
      <c r="SFL66" s="5"/>
      <c r="SFM66" s="5"/>
      <c r="SFN66" s="5"/>
      <c r="SFO66" s="5"/>
      <c r="SFP66" s="5"/>
      <c r="SFQ66" s="5"/>
      <c r="SFR66" s="5"/>
      <c r="SFS66" s="5"/>
      <c r="SFT66" s="5"/>
      <c r="SFU66" s="5"/>
      <c r="SFV66" s="5"/>
      <c r="SFW66" s="5"/>
      <c r="SFX66" s="5"/>
      <c r="SFY66" s="5"/>
      <c r="SFZ66" s="5"/>
      <c r="SGA66" s="5"/>
      <c r="SGB66" s="5"/>
      <c r="SGC66" s="5"/>
      <c r="SGD66" s="5"/>
      <c r="SGE66" s="5"/>
      <c r="SGF66" s="5"/>
      <c r="SGG66" s="5"/>
      <c r="SGH66" s="5"/>
      <c r="SGI66" s="5"/>
      <c r="SGJ66" s="5"/>
      <c r="SGK66" s="5"/>
      <c r="SGL66" s="5"/>
      <c r="SGM66" s="5"/>
      <c r="SGN66" s="5"/>
      <c r="SGO66" s="5"/>
      <c r="SGP66" s="5"/>
      <c r="SGQ66" s="5"/>
      <c r="SGR66" s="5"/>
      <c r="SGS66" s="5"/>
      <c r="SGT66" s="5"/>
      <c r="SGU66" s="5"/>
      <c r="SGV66" s="5"/>
      <c r="SGW66" s="5"/>
      <c r="SGX66" s="5"/>
      <c r="SGY66" s="5"/>
      <c r="SGZ66" s="5"/>
      <c r="SHA66" s="5"/>
      <c r="SHB66" s="5"/>
      <c r="SHC66" s="5"/>
      <c r="SHD66" s="5"/>
      <c r="SHE66" s="5"/>
      <c r="SHF66" s="5"/>
      <c r="SHG66" s="5"/>
      <c r="SHH66" s="5"/>
      <c r="SHI66" s="5"/>
      <c r="SHJ66" s="5"/>
      <c r="SHK66" s="5"/>
      <c r="SHL66" s="5"/>
      <c r="SHM66" s="5"/>
      <c r="SHN66" s="5"/>
      <c r="SHO66" s="5"/>
      <c r="SHP66" s="5"/>
      <c r="SHQ66" s="5"/>
      <c r="SHR66" s="5"/>
      <c r="SHS66" s="5"/>
      <c r="SHT66" s="5"/>
      <c r="SHU66" s="5"/>
      <c r="SHV66" s="5"/>
      <c r="SHW66" s="5"/>
      <c r="SHX66" s="5"/>
      <c r="SHY66" s="5"/>
      <c r="SHZ66" s="5"/>
      <c r="SIA66" s="5"/>
      <c r="SIB66" s="5"/>
      <c r="SIC66" s="5"/>
      <c r="SID66" s="5"/>
      <c r="SIE66" s="5"/>
      <c r="SIF66" s="5"/>
      <c r="SIG66" s="5"/>
      <c r="SIH66" s="5"/>
      <c r="SII66" s="5"/>
      <c r="SIJ66" s="5"/>
      <c r="SIK66" s="5"/>
      <c r="SIL66" s="5"/>
      <c r="SIM66" s="5"/>
      <c r="SIN66" s="5"/>
      <c r="SIO66" s="5"/>
      <c r="SIP66" s="5"/>
      <c r="SIQ66" s="5"/>
      <c r="SIR66" s="5"/>
      <c r="SIS66" s="5"/>
      <c r="SIT66" s="5"/>
      <c r="SIU66" s="5"/>
      <c r="SIV66" s="5"/>
      <c r="SIW66" s="5"/>
      <c r="SIX66" s="5"/>
      <c r="SIY66" s="5"/>
      <c r="SIZ66" s="5"/>
      <c r="SJA66" s="5"/>
      <c r="SJB66" s="5"/>
      <c r="SJC66" s="5"/>
      <c r="SJD66" s="5"/>
      <c r="SJE66" s="5"/>
      <c r="SJF66" s="5"/>
      <c r="SJG66" s="5"/>
      <c r="SJH66" s="5"/>
      <c r="SJI66" s="5"/>
      <c r="SJJ66" s="5"/>
      <c r="SJK66" s="5"/>
      <c r="SJL66" s="5"/>
      <c r="SJM66" s="5"/>
      <c r="SJN66" s="5"/>
      <c r="SJO66" s="5"/>
      <c r="SJP66" s="5"/>
      <c r="SJQ66" s="5"/>
      <c r="SJR66" s="5"/>
      <c r="SJS66" s="5"/>
      <c r="SJT66" s="5"/>
      <c r="SJU66" s="5"/>
      <c r="SJV66" s="5"/>
      <c r="SJW66" s="5"/>
      <c r="SJX66" s="5"/>
      <c r="SJY66" s="5"/>
      <c r="SJZ66" s="5"/>
      <c r="SKA66" s="5"/>
      <c r="SKB66" s="5"/>
      <c r="SKC66" s="5"/>
      <c r="SKD66" s="5"/>
      <c r="SKE66" s="5"/>
      <c r="SKF66" s="5"/>
      <c r="SKG66" s="5"/>
      <c r="SKH66" s="5"/>
      <c r="SKI66" s="5"/>
      <c r="SKJ66" s="5"/>
      <c r="SKK66" s="5"/>
      <c r="SKL66" s="5"/>
      <c r="SKM66" s="5"/>
      <c r="SKN66" s="5"/>
      <c r="SKO66" s="5"/>
      <c r="SKP66" s="5"/>
      <c r="SKQ66" s="5"/>
      <c r="SKR66" s="5"/>
      <c r="SKS66" s="5"/>
      <c r="SKT66" s="5"/>
      <c r="SKU66" s="5"/>
      <c r="SKV66" s="5"/>
      <c r="SKW66" s="5"/>
      <c r="SKX66" s="5"/>
      <c r="SKY66" s="5"/>
      <c r="SKZ66" s="5"/>
      <c r="SLA66" s="5"/>
      <c r="SLB66" s="5"/>
      <c r="SLC66" s="5"/>
      <c r="SLD66" s="5"/>
      <c r="SLE66" s="5"/>
      <c r="SLF66" s="5"/>
      <c r="SLG66" s="5"/>
      <c r="SLH66" s="5"/>
      <c r="SLI66" s="5"/>
      <c r="SLJ66" s="5"/>
      <c r="SLK66" s="5"/>
      <c r="SLL66" s="5"/>
      <c r="SLM66" s="5"/>
      <c r="SLN66" s="5"/>
      <c r="SLO66" s="5"/>
      <c r="SLP66" s="5"/>
      <c r="SLQ66" s="5"/>
      <c r="SLR66" s="5"/>
      <c r="SLS66" s="5"/>
      <c r="SLT66" s="5"/>
      <c r="SLU66" s="5"/>
      <c r="SLV66" s="5"/>
      <c r="SLW66" s="5"/>
      <c r="SLX66" s="5"/>
      <c r="SLY66" s="5"/>
      <c r="SLZ66" s="5"/>
      <c r="SMA66" s="5"/>
      <c r="SMB66" s="5"/>
      <c r="SMC66" s="5"/>
      <c r="SMD66" s="5"/>
      <c r="SME66" s="5"/>
      <c r="SMF66" s="5"/>
      <c r="SMG66" s="5"/>
      <c r="SMH66" s="5"/>
      <c r="SMI66" s="5"/>
      <c r="SMJ66" s="5"/>
      <c r="SMK66" s="5"/>
      <c r="SML66" s="5"/>
      <c r="SMM66" s="5"/>
      <c r="SMN66" s="5"/>
      <c r="SMO66" s="5"/>
      <c r="SMP66" s="5"/>
      <c r="SMQ66" s="5"/>
      <c r="SMR66" s="5"/>
      <c r="SMS66" s="5"/>
      <c r="SMT66" s="5"/>
      <c r="SMU66" s="5"/>
      <c r="SMV66" s="5"/>
      <c r="SMW66" s="5"/>
      <c r="SMX66" s="5"/>
      <c r="SMY66" s="5"/>
      <c r="SMZ66" s="5"/>
      <c r="SNA66" s="5"/>
      <c r="SNB66" s="5"/>
      <c r="SNC66" s="5"/>
      <c r="SND66" s="5"/>
      <c r="SNE66" s="5"/>
      <c r="SNF66" s="5"/>
      <c r="SNG66" s="5"/>
      <c r="SNH66" s="5"/>
      <c r="SNI66" s="5"/>
      <c r="SNJ66" s="5"/>
      <c r="SNK66" s="5"/>
      <c r="SNL66" s="5"/>
      <c r="SNM66" s="5"/>
      <c r="SNN66" s="5"/>
      <c r="SNO66" s="5"/>
      <c r="SNP66" s="5"/>
      <c r="SNQ66" s="5"/>
      <c r="SNR66" s="5"/>
      <c r="SNS66" s="5"/>
      <c r="SNT66" s="5"/>
      <c r="SNU66" s="5"/>
      <c r="SNV66" s="5"/>
      <c r="SNW66" s="5"/>
      <c r="SNX66" s="5"/>
      <c r="SNY66" s="5"/>
      <c r="SNZ66" s="5"/>
      <c r="SOA66" s="5"/>
      <c r="SOB66" s="5"/>
      <c r="SOC66" s="5"/>
      <c r="SOD66" s="5"/>
      <c r="SOE66" s="5"/>
      <c r="SOF66" s="5"/>
      <c r="SOG66" s="5"/>
      <c r="SOH66" s="5"/>
      <c r="SOI66" s="5"/>
      <c r="SOJ66" s="5"/>
      <c r="SOK66" s="5"/>
      <c r="SOL66" s="5"/>
      <c r="SOM66" s="5"/>
      <c r="SON66" s="5"/>
      <c r="SOO66" s="5"/>
      <c r="SOP66" s="5"/>
      <c r="SOQ66" s="5"/>
      <c r="SOR66" s="5"/>
      <c r="SOS66" s="5"/>
      <c r="SOT66" s="5"/>
      <c r="SOU66" s="5"/>
      <c r="SOV66" s="5"/>
      <c r="SOW66" s="5"/>
      <c r="SOX66" s="5"/>
      <c r="SOY66" s="5"/>
      <c r="SOZ66" s="5"/>
      <c r="SPA66" s="5"/>
      <c r="SPB66" s="5"/>
      <c r="SPC66" s="5"/>
      <c r="SPD66" s="5"/>
      <c r="SPE66" s="5"/>
      <c r="SPF66" s="5"/>
      <c r="SPG66" s="5"/>
      <c r="SPH66" s="5"/>
      <c r="SPI66" s="5"/>
      <c r="SPJ66" s="5"/>
      <c r="SPK66" s="5"/>
      <c r="SPL66" s="5"/>
      <c r="SPM66" s="5"/>
      <c r="SPN66" s="5"/>
      <c r="SPO66" s="5"/>
      <c r="SPP66" s="5"/>
      <c r="SPQ66" s="5"/>
      <c r="SPR66" s="5"/>
      <c r="SPS66" s="5"/>
      <c r="SPT66" s="5"/>
      <c r="SPU66" s="5"/>
      <c r="SPV66" s="5"/>
      <c r="SPW66" s="5"/>
      <c r="SPX66" s="5"/>
      <c r="SPY66" s="5"/>
      <c r="SPZ66" s="5"/>
      <c r="SQA66" s="5"/>
      <c r="SQB66" s="5"/>
      <c r="SQC66" s="5"/>
      <c r="SQD66" s="5"/>
      <c r="SQE66" s="5"/>
      <c r="SQF66" s="5"/>
      <c r="SQG66" s="5"/>
      <c r="SQH66" s="5"/>
      <c r="SQI66" s="5"/>
      <c r="SQJ66" s="5"/>
      <c r="SQK66" s="5"/>
      <c r="SQL66" s="5"/>
      <c r="SQM66" s="5"/>
      <c r="SQN66" s="5"/>
      <c r="SQO66" s="5"/>
      <c r="SQP66" s="5"/>
      <c r="SQQ66" s="5"/>
      <c r="SQR66" s="5"/>
      <c r="SQS66" s="5"/>
      <c r="SQT66" s="5"/>
      <c r="SQU66" s="5"/>
      <c r="SQV66" s="5"/>
      <c r="SQW66" s="5"/>
      <c r="SQX66" s="5"/>
      <c r="SQY66" s="5"/>
      <c r="SQZ66" s="5"/>
      <c r="SRA66" s="5"/>
      <c r="SRB66" s="5"/>
      <c r="SRC66" s="5"/>
      <c r="SRD66" s="5"/>
      <c r="SRE66" s="5"/>
      <c r="SRF66" s="5"/>
      <c r="SRG66" s="5"/>
      <c r="SRH66" s="5"/>
      <c r="SRI66" s="5"/>
      <c r="SRJ66" s="5"/>
      <c r="SRK66" s="5"/>
      <c r="SRL66" s="5"/>
      <c r="SRM66" s="5"/>
      <c r="SRN66" s="5"/>
      <c r="SRO66" s="5"/>
      <c r="SRP66" s="5"/>
      <c r="SRQ66" s="5"/>
      <c r="SRR66" s="5"/>
      <c r="SRS66" s="5"/>
      <c r="SRT66" s="5"/>
      <c r="SRU66" s="5"/>
      <c r="SRV66" s="5"/>
      <c r="SRW66" s="5"/>
      <c r="SRX66" s="5"/>
      <c r="SRY66" s="5"/>
      <c r="SRZ66" s="5"/>
      <c r="SSA66" s="5"/>
      <c r="SSB66" s="5"/>
      <c r="SSC66" s="5"/>
      <c r="SSD66" s="5"/>
      <c r="SSE66" s="5"/>
      <c r="SSF66" s="5"/>
      <c r="SSG66" s="5"/>
      <c r="SSH66" s="5"/>
      <c r="SSI66" s="5"/>
      <c r="SSJ66" s="5"/>
      <c r="SSK66" s="5"/>
      <c r="SSL66" s="5"/>
      <c r="SSM66" s="5"/>
      <c r="SSN66" s="5"/>
      <c r="SSO66" s="5"/>
      <c r="SSP66" s="5"/>
      <c r="SSQ66" s="5"/>
      <c r="SSR66" s="5"/>
      <c r="SSS66" s="5"/>
      <c r="SST66" s="5"/>
      <c r="SSU66" s="5"/>
      <c r="SSV66" s="5"/>
      <c r="SSW66" s="5"/>
      <c r="SSX66" s="5"/>
      <c r="SSY66" s="5"/>
      <c r="SSZ66" s="5"/>
      <c r="STA66" s="5"/>
      <c r="STB66" s="5"/>
      <c r="STC66" s="5"/>
      <c r="STD66" s="5"/>
      <c r="STE66" s="5"/>
      <c r="STF66" s="5"/>
      <c r="STG66" s="5"/>
      <c r="STH66" s="5"/>
      <c r="STI66" s="5"/>
      <c r="STJ66" s="5"/>
      <c r="STK66" s="5"/>
      <c r="STL66" s="5"/>
      <c r="STM66" s="5"/>
      <c r="STN66" s="5"/>
      <c r="STO66" s="5"/>
      <c r="STP66" s="5"/>
      <c r="STQ66" s="5"/>
      <c r="STR66" s="5"/>
      <c r="STS66" s="5"/>
      <c r="STT66" s="5"/>
      <c r="STU66" s="5"/>
      <c r="STV66" s="5"/>
      <c r="STW66" s="5"/>
      <c r="STX66" s="5"/>
      <c r="STY66" s="5"/>
      <c r="STZ66" s="5"/>
      <c r="SUA66" s="5"/>
      <c r="SUB66" s="5"/>
      <c r="SUC66" s="5"/>
      <c r="SUD66" s="5"/>
      <c r="SUE66" s="5"/>
      <c r="SUF66" s="5"/>
      <c r="SUG66" s="5"/>
      <c r="SUH66" s="5"/>
      <c r="SUI66" s="5"/>
      <c r="SUJ66" s="5"/>
      <c r="SUK66" s="5"/>
      <c r="SUL66" s="5"/>
      <c r="SUM66" s="5"/>
      <c r="SUN66" s="5"/>
      <c r="SUO66" s="5"/>
      <c r="SUP66" s="5"/>
      <c r="SUQ66" s="5"/>
      <c r="SUR66" s="5"/>
      <c r="SUS66" s="5"/>
      <c r="SUT66" s="5"/>
      <c r="SUU66" s="5"/>
      <c r="SUV66" s="5"/>
      <c r="SUW66" s="5"/>
      <c r="SUX66" s="5"/>
      <c r="SUY66" s="5"/>
      <c r="SUZ66" s="5"/>
      <c r="SVA66" s="5"/>
      <c r="SVB66" s="5"/>
      <c r="SVC66" s="5"/>
      <c r="SVD66" s="5"/>
      <c r="SVE66" s="5"/>
      <c r="SVF66" s="5"/>
      <c r="SVG66" s="5"/>
      <c r="SVH66" s="5"/>
      <c r="SVI66" s="5"/>
      <c r="SVJ66" s="5"/>
      <c r="SVK66" s="5"/>
      <c r="SVL66" s="5"/>
      <c r="SVM66" s="5"/>
      <c r="SVN66" s="5"/>
      <c r="SVO66" s="5"/>
      <c r="SVP66" s="5"/>
      <c r="SVQ66" s="5"/>
      <c r="SVR66" s="5"/>
      <c r="SVS66" s="5"/>
      <c r="SVT66" s="5"/>
      <c r="SVU66" s="5"/>
      <c r="SVV66" s="5"/>
      <c r="SVW66" s="5"/>
      <c r="SVX66" s="5"/>
      <c r="SVY66" s="5"/>
      <c r="SVZ66" s="5"/>
      <c r="SWA66" s="5"/>
      <c r="SWB66" s="5"/>
      <c r="SWC66" s="5"/>
      <c r="SWD66" s="5"/>
      <c r="SWE66" s="5"/>
      <c r="SWF66" s="5"/>
      <c r="SWG66" s="5"/>
      <c r="SWH66" s="5"/>
      <c r="SWI66" s="5"/>
      <c r="SWJ66" s="5"/>
      <c r="SWK66" s="5"/>
      <c r="SWL66" s="5"/>
      <c r="SWM66" s="5"/>
      <c r="SWN66" s="5"/>
      <c r="SWO66" s="5"/>
      <c r="SWP66" s="5"/>
      <c r="SWQ66" s="5"/>
      <c r="SWR66" s="5"/>
      <c r="SWS66" s="5"/>
      <c r="SWT66" s="5"/>
      <c r="SWU66" s="5"/>
      <c r="SWV66" s="5"/>
      <c r="SWW66" s="5"/>
      <c r="SWX66" s="5"/>
      <c r="SWY66" s="5"/>
      <c r="SWZ66" s="5"/>
      <c r="SXA66" s="5"/>
      <c r="SXB66" s="5"/>
      <c r="SXC66" s="5"/>
      <c r="SXD66" s="5"/>
      <c r="SXE66" s="5"/>
      <c r="SXF66" s="5"/>
      <c r="SXG66" s="5"/>
      <c r="SXH66" s="5"/>
      <c r="SXI66" s="5"/>
      <c r="SXJ66" s="5"/>
      <c r="SXK66" s="5"/>
      <c r="SXL66" s="5"/>
      <c r="SXM66" s="5"/>
      <c r="SXN66" s="5"/>
      <c r="SXO66" s="5"/>
      <c r="SXP66" s="5"/>
      <c r="SXQ66" s="5"/>
      <c r="SXR66" s="5"/>
      <c r="SXS66" s="5"/>
      <c r="SXT66" s="5"/>
      <c r="SXU66" s="5"/>
      <c r="SXV66" s="5"/>
      <c r="SXW66" s="5"/>
      <c r="SXX66" s="5"/>
      <c r="SXY66" s="5"/>
      <c r="SXZ66" s="5"/>
      <c r="SYA66" s="5"/>
      <c r="SYB66" s="5"/>
      <c r="SYC66" s="5"/>
      <c r="SYD66" s="5"/>
      <c r="SYE66" s="5"/>
      <c r="SYF66" s="5"/>
      <c r="SYG66" s="5"/>
      <c r="SYH66" s="5"/>
      <c r="SYI66" s="5"/>
      <c r="SYJ66" s="5"/>
      <c r="SYK66" s="5"/>
      <c r="SYL66" s="5"/>
      <c r="SYM66" s="5"/>
      <c r="SYN66" s="5"/>
      <c r="SYO66" s="5"/>
      <c r="SYP66" s="5"/>
      <c r="SYQ66" s="5"/>
      <c r="SYR66" s="5"/>
      <c r="SYS66" s="5"/>
      <c r="SYT66" s="5"/>
      <c r="SYU66" s="5"/>
      <c r="SYV66" s="5"/>
      <c r="SYW66" s="5"/>
      <c r="SYX66" s="5"/>
      <c r="SYY66" s="5"/>
      <c r="SYZ66" s="5"/>
      <c r="SZA66" s="5"/>
      <c r="SZB66" s="5"/>
      <c r="SZC66" s="5"/>
      <c r="SZD66" s="5"/>
      <c r="SZE66" s="5"/>
      <c r="SZF66" s="5"/>
      <c r="SZG66" s="5"/>
      <c r="SZH66" s="5"/>
      <c r="SZI66" s="5"/>
      <c r="SZJ66" s="5"/>
      <c r="SZK66" s="5"/>
      <c r="SZL66" s="5"/>
      <c r="SZM66" s="5"/>
      <c r="SZN66" s="5"/>
      <c r="SZO66" s="5"/>
      <c r="SZP66" s="5"/>
      <c r="SZQ66" s="5"/>
      <c r="SZR66" s="5"/>
      <c r="SZS66" s="5"/>
      <c r="SZT66" s="5"/>
      <c r="SZU66" s="5"/>
      <c r="SZV66" s="5"/>
      <c r="SZW66" s="5"/>
      <c r="SZX66" s="5"/>
      <c r="SZY66" s="5"/>
      <c r="SZZ66" s="5"/>
      <c r="TAA66" s="5"/>
      <c r="TAB66" s="5"/>
      <c r="TAC66" s="5"/>
      <c r="TAD66" s="5"/>
      <c r="TAE66" s="5"/>
      <c r="TAF66" s="5"/>
      <c r="TAG66" s="5"/>
      <c r="TAH66" s="5"/>
      <c r="TAI66" s="5"/>
      <c r="TAJ66" s="5"/>
      <c r="TAK66" s="5"/>
      <c r="TAL66" s="5"/>
      <c r="TAM66" s="5"/>
      <c r="TAN66" s="5"/>
      <c r="TAO66" s="5"/>
      <c r="TAP66" s="5"/>
      <c r="TAQ66" s="5"/>
      <c r="TAR66" s="5"/>
      <c r="TAS66" s="5"/>
      <c r="TAT66" s="5"/>
      <c r="TAU66" s="5"/>
      <c r="TAV66" s="5"/>
      <c r="TAW66" s="5"/>
      <c r="TAX66" s="5"/>
      <c r="TAY66" s="5"/>
      <c r="TAZ66" s="5"/>
      <c r="TBA66" s="5"/>
      <c r="TBB66" s="5"/>
      <c r="TBC66" s="5"/>
      <c r="TBD66" s="5"/>
      <c r="TBE66" s="5"/>
      <c r="TBF66" s="5"/>
      <c r="TBG66" s="5"/>
      <c r="TBH66" s="5"/>
      <c r="TBI66" s="5"/>
      <c r="TBJ66" s="5"/>
      <c r="TBK66" s="5"/>
      <c r="TBL66" s="5"/>
      <c r="TBM66" s="5"/>
      <c r="TBN66" s="5"/>
      <c r="TBO66" s="5"/>
      <c r="TBP66" s="5"/>
      <c r="TBQ66" s="5"/>
      <c r="TBR66" s="5"/>
      <c r="TBS66" s="5"/>
      <c r="TBT66" s="5"/>
      <c r="TBU66" s="5"/>
      <c r="TBV66" s="5"/>
      <c r="TBW66" s="5"/>
      <c r="TBX66" s="5"/>
      <c r="TBY66" s="5"/>
      <c r="TBZ66" s="5"/>
      <c r="TCA66" s="5"/>
      <c r="TCB66" s="5"/>
      <c r="TCC66" s="5"/>
      <c r="TCD66" s="5"/>
      <c r="TCE66" s="5"/>
      <c r="TCF66" s="5"/>
      <c r="TCG66" s="5"/>
      <c r="TCH66" s="5"/>
      <c r="TCI66" s="5"/>
      <c r="TCJ66" s="5"/>
      <c r="TCK66" s="5"/>
      <c r="TCL66" s="5"/>
      <c r="TCM66" s="5"/>
      <c r="TCN66" s="5"/>
      <c r="TCO66" s="5"/>
      <c r="TCP66" s="5"/>
      <c r="TCQ66" s="5"/>
      <c r="TCR66" s="5"/>
      <c r="TCS66" s="5"/>
      <c r="TCT66" s="5"/>
      <c r="TCU66" s="5"/>
      <c r="TCV66" s="5"/>
      <c r="TCW66" s="5"/>
      <c r="TCX66" s="5"/>
      <c r="TCY66" s="5"/>
      <c r="TCZ66" s="5"/>
      <c r="TDA66" s="5"/>
      <c r="TDB66" s="5"/>
      <c r="TDC66" s="5"/>
      <c r="TDD66" s="5"/>
      <c r="TDE66" s="5"/>
      <c r="TDF66" s="5"/>
      <c r="TDG66" s="5"/>
      <c r="TDH66" s="5"/>
      <c r="TDI66" s="5"/>
      <c r="TDJ66" s="5"/>
      <c r="TDK66" s="5"/>
      <c r="TDL66" s="5"/>
      <c r="TDM66" s="5"/>
      <c r="TDN66" s="5"/>
      <c r="TDO66" s="5"/>
      <c r="TDP66" s="5"/>
      <c r="TDQ66" s="5"/>
      <c r="TDR66" s="5"/>
      <c r="TDS66" s="5"/>
      <c r="TDT66" s="5"/>
      <c r="TDU66" s="5"/>
      <c r="TDV66" s="5"/>
      <c r="TDW66" s="5"/>
      <c r="TDX66" s="5"/>
      <c r="TDY66" s="5"/>
      <c r="TDZ66" s="5"/>
      <c r="TEA66" s="5"/>
      <c r="TEB66" s="5"/>
      <c r="TEC66" s="5"/>
      <c r="TED66" s="5"/>
      <c r="TEE66" s="5"/>
      <c r="TEF66" s="5"/>
      <c r="TEG66" s="5"/>
      <c r="TEH66" s="5"/>
      <c r="TEI66" s="5"/>
      <c r="TEJ66" s="5"/>
      <c r="TEK66" s="5"/>
      <c r="TEL66" s="5"/>
      <c r="TEM66" s="5"/>
      <c r="TEN66" s="5"/>
      <c r="TEO66" s="5"/>
      <c r="TEP66" s="5"/>
      <c r="TEQ66" s="5"/>
      <c r="TER66" s="5"/>
      <c r="TES66" s="5"/>
      <c r="TET66" s="5"/>
      <c r="TEU66" s="5"/>
      <c r="TEV66" s="5"/>
      <c r="TEW66" s="5"/>
      <c r="TEX66" s="5"/>
      <c r="TEY66" s="5"/>
      <c r="TEZ66" s="5"/>
      <c r="TFA66" s="5"/>
      <c r="TFB66" s="5"/>
      <c r="TFC66" s="5"/>
      <c r="TFD66" s="5"/>
      <c r="TFE66" s="5"/>
      <c r="TFF66" s="5"/>
      <c r="TFG66" s="5"/>
      <c r="TFH66" s="5"/>
      <c r="TFI66" s="5"/>
      <c r="TFJ66" s="5"/>
      <c r="TFK66" s="5"/>
      <c r="TFL66" s="5"/>
      <c r="TFM66" s="5"/>
      <c r="TFN66" s="5"/>
      <c r="TFO66" s="5"/>
      <c r="TFP66" s="5"/>
      <c r="TFQ66" s="5"/>
      <c r="TFR66" s="5"/>
      <c r="TFS66" s="5"/>
      <c r="TFT66" s="5"/>
      <c r="TFU66" s="5"/>
      <c r="TFV66" s="5"/>
      <c r="TFW66" s="5"/>
      <c r="TFX66" s="5"/>
      <c r="TFY66" s="5"/>
      <c r="TFZ66" s="5"/>
      <c r="TGA66" s="5"/>
      <c r="TGB66" s="5"/>
      <c r="TGC66" s="5"/>
      <c r="TGD66" s="5"/>
      <c r="TGE66" s="5"/>
      <c r="TGF66" s="5"/>
      <c r="TGG66" s="5"/>
      <c r="TGH66" s="5"/>
      <c r="TGI66" s="5"/>
      <c r="TGJ66" s="5"/>
      <c r="TGK66" s="5"/>
      <c r="TGL66" s="5"/>
      <c r="TGM66" s="5"/>
      <c r="TGN66" s="5"/>
      <c r="TGO66" s="5"/>
      <c r="TGP66" s="5"/>
      <c r="TGQ66" s="5"/>
      <c r="TGR66" s="5"/>
      <c r="TGS66" s="5"/>
      <c r="TGT66" s="5"/>
      <c r="TGU66" s="5"/>
      <c r="TGV66" s="5"/>
      <c r="TGW66" s="5"/>
      <c r="TGX66" s="5"/>
      <c r="TGY66" s="5"/>
      <c r="TGZ66" s="5"/>
      <c r="THA66" s="5"/>
      <c r="THB66" s="5"/>
      <c r="THC66" s="5"/>
      <c r="THD66" s="5"/>
      <c r="THE66" s="5"/>
      <c r="THF66" s="5"/>
      <c r="THG66" s="5"/>
      <c r="THH66" s="5"/>
      <c r="THI66" s="5"/>
      <c r="THJ66" s="5"/>
      <c r="THK66" s="5"/>
      <c r="THL66" s="5"/>
      <c r="THM66" s="5"/>
      <c r="THN66" s="5"/>
      <c r="THO66" s="5"/>
      <c r="THP66" s="5"/>
      <c r="THQ66" s="5"/>
      <c r="THR66" s="5"/>
      <c r="THS66" s="5"/>
      <c r="THT66" s="5"/>
      <c r="THU66" s="5"/>
      <c r="THV66" s="5"/>
      <c r="THW66" s="5"/>
      <c r="THX66" s="5"/>
      <c r="THY66" s="5"/>
      <c r="THZ66" s="5"/>
      <c r="TIA66" s="5"/>
      <c r="TIB66" s="5"/>
      <c r="TIC66" s="5"/>
      <c r="TID66" s="5"/>
      <c r="TIE66" s="5"/>
      <c r="TIF66" s="5"/>
      <c r="TIG66" s="5"/>
      <c r="TIH66" s="5"/>
      <c r="TII66" s="5"/>
      <c r="TIJ66" s="5"/>
      <c r="TIK66" s="5"/>
      <c r="TIL66" s="5"/>
      <c r="TIM66" s="5"/>
      <c r="TIN66" s="5"/>
      <c r="TIO66" s="5"/>
      <c r="TIP66" s="5"/>
      <c r="TIQ66" s="5"/>
      <c r="TIR66" s="5"/>
      <c r="TIS66" s="5"/>
      <c r="TIT66" s="5"/>
      <c r="TIU66" s="5"/>
      <c r="TIV66" s="5"/>
      <c r="TIW66" s="5"/>
      <c r="TIX66" s="5"/>
      <c r="TIY66" s="5"/>
      <c r="TIZ66" s="5"/>
      <c r="TJA66" s="5"/>
      <c r="TJB66" s="5"/>
      <c r="TJC66" s="5"/>
      <c r="TJD66" s="5"/>
      <c r="TJE66" s="5"/>
      <c r="TJF66" s="5"/>
      <c r="TJG66" s="5"/>
      <c r="TJH66" s="5"/>
      <c r="TJI66" s="5"/>
      <c r="TJJ66" s="5"/>
      <c r="TJK66" s="5"/>
      <c r="TJL66" s="5"/>
      <c r="TJM66" s="5"/>
      <c r="TJN66" s="5"/>
      <c r="TJO66" s="5"/>
      <c r="TJP66" s="5"/>
      <c r="TJQ66" s="5"/>
      <c r="TJR66" s="5"/>
      <c r="TJS66" s="5"/>
      <c r="TJT66" s="5"/>
      <c r="TJU66" s="5"/>
      <c r="TJV66" s="5"/>
      <c r="TJW66" s="5"/>
      <c r="TJX66" s="5"/>
      <c r="TJY66" s="5"/>
      <c r="TJZ66" s="5"/>
      <c r="TKA66" s="5"/>
      <c r="TKB66" s="5"/>
      <c r="TKC66" s="5"/>
      <c r="TKD66" s="5"/>
      <c r="TKE66" s="5"/>
      <c r="TKF66" s="5"/>
      <c r="TKG66" s="5"/>
      <c r="TKH66" s="5"/>
      <c r="TKI66" s="5"/>
      <c r="TKJ66" s="5"/>
      <c r="TKK66" s="5"/>
      <c r="TKL66" s="5"/>
      <c r="TKM66" s="5"/>
      <c r="TKN66" s="5"/>
      <c r="TKO66" s="5"/>
      <c r="TKP66" s="5"/>
      <c r="TKQ66" s="5"/>
      <c r="TKR66" s="5"/>
      <c r="TKS66" s="5"/>
      <c r="TKT66" s="5"/>
      <c r="TKU66" s="5"/>
      <c r="TKV66" s="5"/>
      <c r="TKW66" s="5"/>
      <c r="TKX66" s="5"/>
      <c r="TKY66" s="5"/>
      <c r="TKZ66" s="5"/>
      <c r="TLA66" s="5"/>
      <c r="TLB66" s="5"/>
      <c r="TLC66" s="5"/>
      <c r="TLD66" s="5"/>
      <c r="TLE66" s="5"/>
      <c r="TLF66" s="5"/>
      <c r="TLG66" s="5"/>
      <c r="TLH66" s="5"/>
      <c r="TLI66" s="5"/>
      <c r="TLJ66" s="5"/>
      <c r="TLK66" s="5"/>
      <c r="TLL66" s="5"/>
      <c r="TLM66" s="5"/>
      <c r="TLN66" s="5"/>
      <c r="TLO66" s="5"/>
      <c r="TLP66" s="5"/>
      <c r="TLQ66" s="5"/>
      <c r="TLR66" s="5"/>
      <c r="TLS66" s="5"/>
      <c r="TLT66" s="5"/>
      <c r="TLU66" s="5"/>
      <c r="TLV66" s="5"/>
      <c r="TLW66" s="5"/>
      <c r="TLX66" s="5"/>
      <c r="TLY66" s="5"/>
      <c r="TLZ66" s="5"/>
      <c r="TMA66" s="5"/>
      <c r="TMB66" s="5"/>
      <c r="TMC66" s="5"/>
      <c r="TMD66" s="5"/>
      <c r="TME66" s="5"/>
      <c r="TMF66" s="5"/>
      <c r="TMG66" s="5"/>
      <c r="TMH66" s="5"/>
      <c r="TMI66" s="5"/>
      <c r="TMJ66" s="5"/>
      <c r="TMK66" s="5"/>
      <c r="TML66" s="5"/>
      <c r="TMM66" s="5"/>
      <c r="TMN66" s="5"/>
      <c r="TMO66" s="5"/>
      <c r="TMP66" s="5"/>
      <c r="TMQ66" s="5"/>
      <c r="TMR66" s="5"/>
      <c r="TMS66" s="5"/>
      <c r="TMT66" s="5"/>
      <c r="TMU66" s="5"/>
      <c r="TMV66" s="5"/>
      <c r="TMW66" s="5"/>
      <c r="TMX66" s="5"/>
      <c r="TMY66" s="5"/>
      <c r="TMZ66" s="5"/>
      <c r="TNA66" s="5"/>
      <c r="TNB66" s="5"/>
      <c r="TNC66" s="5"/>
      <c r="TND66" s="5"/>
      <c r="TNE66" s="5"/>
      <c r="TNF66" s="5"/>
      <c r="TNG66" s="5"/>
      <c r="TNH66" s="5"/>
      <c r="TNI66" s="5"/>
      <c r="TNJ66" s="5"/>
      <c r="TNK66" s="5"/>
      <c r="TNL66" s="5"/>
      <c r="TNM66" s="5"/>
      <c r="TNN66" s="5"/>
      <c r="TNO66" s="5"/>
      <c r="TNP66" s="5"/>
      <c r="TNQ66" s="5"/>
      <c r="TNR66" s="5"/>
      <c r="TNS66" s="5"/>
      <c r="TNT66" s="5"/>
      <c r="TNU66" s="5"/>
      <c r="TNV66" s="5"/>
      <c r="TNW66" s="5"/>
      <c r="TNX66" s="5"/>
      <c r="TNY66" s="5"/>
      <c r="TNZ66" s="5"/>
      <c r="TOA66" s="5"/>
      <c r="TOB66" s="5"/>
      <c r="TOC66" s="5"/>
      <c r="TOD66" s="5"/>
      <c r="TOE66" s="5"/>
      <c r="TOF66" s="5"/>
      <c r="TOG66" s="5"/>
      <c r="TOH66" s="5"/>
      <c r="TOI66" s="5"/>
      <c r="TOJ66" s="5"/>
      <c r="TOK66" s="5"/>
      <c r="TOL66" s="5"/>
      <c r="TOM66" s="5"/>
      <c r="TON66" s="5"/>
      <c r="TOO66" s="5"/>
      <c r="TOP66" s="5"/>
      <c r="TOQ66" s="5"/>
      <c r="TOR66" s="5"/>
      <c r="TOS66" s="5"/>
      <c r="TOT66" s="5"/>
      <c r="TOU66" s="5"/>
      <c r="TOV66" s="5"/>
      <c r="TOW66" s="5"/>
      <c r="TOX66" s="5"/>
      <c r="TOY66" s="5"/>
      <c r="TOZ66" s="5"/>
      <c r="TPA66" s="5"/>
      <c r="TPB66" s="5"/>
      <c r="TPC66" s="5"/>
      <c r="TPD66" s="5"/>
      <c r="TPE66" s="5"/>
      <c r="TPF66" s="5"/>
      <c r="TPG66" s="5"/>
      <c r="TPH66" s="5"/>
      <c r="TPI66" s="5"/>
      <c r="TPJ66" s="5"/>
      <c r="TPK66" s="5"/>
      <c r="TPL66" s="5"/>
      <c r="TPM66" s="5"/>
      <c r="TPN66" s="5"/>
      <c r="TPO66" s="5"/>
      <c r="TPP66" s="5"/>
      <c r="TPQ66" s="5"/>
      <c r="TPR66" s="5"/>
      <c r="TPS66" s="5"/>
      <c r="TPT66" s="5"/>
      <c r="TPU66" s="5"/>
      <c r="TPV66" s="5"/>
      <c r="TPW66" s="5"/>
      <c r="TPX66" s="5"/>
      <c r="TPY66" s="5"/>
      <c r="TPZ66" s="5"/>
      <c r="TQA66" s="5"/>
      <c r="TQB66" s="5"/>
      <c r="TQC66" s="5"/>
      <c r="TQD66" s="5"/>
      <c r="TQE66" s="5"/>
      <c r="TQF66" s="5"/>
      <c r="TQG66" s="5"/>
      <c r="TQH66" s="5"/>
      <c r="TQI66" s="5"/>
      <c r="TQJ66" s="5"/>
      <c r="TQK66" s="5"/>
      <c r="TQL66" s="5"/>
      <c r="TQM66" s="5"/>
      <c r="TQN66" s="5"/>
      <c r="TQO66" s="5"/>
      <c r="TQP66" s="5"/>
      <c r="TQQ66" s="5"/>
      <c r="TQR66" s="5"/>
      <c r="TQS66" s="5"/>
      <c r="TQT66" s="5"/>
      <c r="TQU66" s="5"/>
      <c r="TQV66" s="5"/>
      <c r="TQW66" s="5"/>
      <c r="TQX66" s="5"/>
      <c r="TQY66" s="5"/>
      <c r="TQZ66" s="5"/>
      <c r="TRA66" s="5"/>
      <c r="TRB66" s="5"/>
      <c r="TRC66" s="5"/>
      <c r="TRD66" s="5"/>
      <c r="TRE66" s="5"/>
      <c r="TRF66" s="5"/>
      <c r="TRG66" s="5"/>
      <c r="TRH66" s="5"/>
      <c r="TRI66" s="5"/>
      <c r="TRJ66" s="5"/>
      <c r="TRK66" s="5"/>
      <c r="TRL66" s="5"/>
      <c r="TRM66" s="5"/>
      <c r="TRN66" s="5"/>
      <c r="TRO66" s="5"/>
      <c r="TRP66" s="5"/>
      <c r="TRQ66" s="5"/>
      <c r="TRR66" s="5"/>
      <c r="TRS66" s="5"/>
      <c r="TRT66" s="5"/>
      <c r="TRU66" s="5"/>
      <c r="TRV66" s="5"/>
      <c r="TRW66" s="5"/>
      <c r="TRX66" s="5"/>
      <c r="TRY66" s="5"/>
      <c r="TRZ66" s="5"/>
      <c r="TSA66" s="5"/>
      <c r="TSB66" s="5"/>
      <c r="TSC66" s="5"/>
      <c r="TSD66" s="5"/>
      <c r="TSE66" s="5"/>
      <c r="TSF66" s="5"/>
      <c r="TSG66" s="5"/>
      <c r="TSH66" s="5"/>
      <c r="TSI66" s="5"/>
      <c r="TSJ66" s="5"/>
      <c r="TSK66" s="5"/>
      <c r="TSL66" s="5"/>
      <c r="TSM66" s="5"/>
      <c r="TSN66" s="5"/>
      <c r="TSO66" s="5"/>
      <c r="TSP66" s="5"/>
      <c r="TSQ66" s="5"/>
      <c r="TSR66" s="5"/>
      <c r="TSS66" s="5"/>
      <c r="TST66" s="5"/>
      <c r="TSU66" s="5"/>
      <c r="TSV66" s="5"/>
      <c r="TSW66" s="5"/>
      <c r="TSX66" s="5"/>
      <c r="TSY66" s="5"/>
      <c r="TSZ66" s="5"/>
      <c r="TTA66" s="5"/>
      <c r="TTB66" s="5"/>
      <c r="TTC66" s="5"/>
      <c r="TTD66" s="5"/>
      <c r="TTE66" s="5"/>
      <c r="TTF66" s="5"/>
      <c r="TTG66" s="5"/>
      <c r="TTH66" s="5"/>
      <c r="TTI66" s="5"/>
      <c r="TTJ66" s="5"/>
      <c r="TTK66" s="5"/>
      <c r="TTL66" s="5"/>
      <c r="TTM66" s="5"/>
      <c r="TTN66" s="5"/>
      <c r="TTO66" s="5"/>
      <c r="TTP66" s="5"/>
      <c r="TTQ66" s="5"/>
      <c r="TTR66" s="5"/>
      <c r="TTS66" s="5"/>
      <c r="TTT66" s="5"/>
      <c r="TTU66" s="5"/>
      <c r="TTV66" s="5"/>
      <c r="TTW66" s="5"/>
      <c r="TTX66" s="5"/>
      <c r="TTY66" s="5"/>
      <c r="TTZ66" s="5"/>
      <c r="TUA66" s="5"/>
      <c r="TUB66" s="5"/>
      <c r="TUC66" s="5"/>
      <c r="TUD66" s="5"/>
      <c r="TUE66" s="5"/>
      <c r="TUF66" s="5"/>
      <c r="TUG66" s="5"/>
      <c r="TUH66" s="5"/>
      <c r="TUI66" s="5"/>
      <c r="TUJ66" s="5"/>
      <c r="TUK66" s="5"/>
      <c r="TUL66" s="5"/>
      <c r="TUM66" s="5"/>
      <c r="TUN66" s="5"/>
      <c r="TUO66" s="5"/>
      <c r="TUP66" s="5"/>
      <c r="TUQ66" s="5"/>
      <c r="TUR66" s="5"/>
      <c r="TUS66" s="5"/>
      <c r="TUT66" s="5"/>
      <c r="TUU66" s="5"/>
      <c r="TUV66" s="5"/>
      <c r="TUW66" s="5"/>
      <c r="TUX66" s="5"/>
      <c r="TUY66" s="5"/>
      <c r="TUZ66" s="5"/>
      <c r="TVA66" s="5"/>
      <c r="TVB66" s="5"/>
      <c r="TVC66" s="5"/>
      <c r="TVD66" s="5"/>
      <c r="TVE66" s="5"/>
      <c r="TVF66" s="5"/>
      <c r="TVG66" s="5"/>
      <c r="TVH66" s="5"/>
      <c r="TVI66" s="5"/>
      <c r="TVJ66" s="5"/>
      <c r="TVK66" s="5"/>
      <c r="TVL66" s="5"/>
      <c r="TVM66" s="5"/>
      <c r="TVN66" s="5"/>
      <c r="TVO66" s="5"/>
      <c r="TVP66" s="5"/>
      <c r="TVQ66" s="5"/>
      <c r="TVR66" s="5"/>
      <c r="TVS66" s="5"/>
      <c r="TVT66" s="5"/>
      <c r="TVU66" s="5"/>
      <c r="TVV66" s="5"/>
      <c r="TVW66" s="5"/>
      <c r="TVX66" s="5"/>
      <c r="TVY66" s="5"/>
      <c r="TVZ66" s="5"/>
      <c r="TWA66" s="5"/>
      <c r="TWB66" s="5"/>
      <c r="TWC66" s="5"/>
      <c r="TWD66" s="5"/>
      <c r="TWE66" s="5"/>
      <c r="TWF66" s="5"/>
      <c r="TWG66" s="5"/>
      <c r="TWH66" s="5"/>
      <c r="TWI66" s="5"/>
      <c r="TWJ66" s="5"/>
      <c r="TWK66" s="5"/>
      <c r="TWL66" s="5"/>
      <c r="TWM66" s="5"/>
      <c r="TWN66" s="5"/>
      <c r="TWO66" s="5"/>
      <c r="TWP66" s="5"/>
      <c r="TWQ66" s="5"/>
      <c r="TWR66" s="5"/>
      <c r="TWS66" s="5"/>
      <c r="TWT66" s="5"/>
      <c r="TWU66" s="5"/>
      <c r="TWV66" s="5"/>
      <c r="TWW66" s="5"/>
      <c r="TWX66" s="5"/>
      <c r="TWY66" s="5"/>
      <c r="TWZ66" s="5"/>
      <c r="TXA66" s="5"/>
      <c r="TXB66" s="5"/>
      <c r="TXC66" s="5"/>
      <c r="TXD66" s="5"/>
      <c r="TXE66" s="5"/>
      <c r="TXF66" s="5"/>
      <c r="TXG66" s="5"/>
      <c r="TXH66" s="5"/>
      <c r="TXI66" s="5"/>
      <c r="TXJ66" s="5"/>
      <c r="TXK66" s="5"/>
      <c r="TXL66" s="5"/>
      <c r="TXM66" s="5"/>
      <c r="TXN66" s="5"/>
      <c r="TXO66" s="5"/>
      <c r="TXP66" s="5"/>
      <c r="TXQ66" s="5"/>
      <c r="TXR66" s="5"/>
      <c r="TXS66" s="5"/>
      <c r="TXT66" s="5"/>
      <c r="TXU66" s="5"/>
      <c r="TXV66" s="5"/>
      <c r="TXW66" s="5"/>
      <c r="TXX66" s="5"/>
      <c r="TXY66" s="5"/>
      <c r="TXZ66" s="5"/>
      <c r="TYA66" s="5"/>
      <c r="TYB66" s="5"/>
      <c r="TYC66" s="5"/>
      <c r="TYD66" s="5"/>
      <c r="TYE66" s="5"/>
      <c r="TYF66" s="5"/>
      <c r="TYG66" s="5"/>
      <c r="TYH66" s="5"/>
      <c r="TYI66" s="5"/>
      <c r="TYJ66" s="5"/>
      <c r="TYK66" s="5"/>
      <c r="TYL66" s="5"/>
      <c r="TYM66" s="5"/>
      <c r="TYN66" s="5"/>
      <c r="TYO66" s="5"/>
      <c r="TYP66" s="5"/>
      <c r="TYQ66" s="5"/>
      <c r="TYR66" s="5"/>
      <c r="TYS66" s="5"/>
      <c r="TYT66" s="5"/>
      <c r="TYU66" s="5"/>
      <c r="TYV66" s="5"/>
      <c r="TYW66" s="5"/>
      <c r="TYX66" s="5"/>
      <c r="TYY66" s="5"/>
      <c r="TYZ66" s="5"/>
      <c r="TZA66" s="5"/>
      <c r="TZB66" s="5"/>
      <c r="TZC66" s="5"/>
      <c r="TZD66" s="5"/>
      <c r="TZE66" s="5"/>
      <c r="TZF66" s="5"/>
      <c r="TZG66" s="5"/>
      <c r="TZH66" s="5"/>
      <c r="TZI66" s="5"/>
      <c r="TZJ66" s="5"/>
      <c r="TZK66" s="5"/>
      <c r="TZL66" s="5"/>
      <c r="TZM66" s="5"/>
      <c r="TZN66" s="5"/>
      <c r="TZO66" s="5"/>
      <c r="TZP66" s="5"/>
      <c r="TZQ66" s="5"/>
      <c r="TZR66" s="5"/>
      <c r="TZS66" s="5"/>
      <c r="TZT66" s="5"/>
      <c r="TZU66" s="5"/>
      <c r="TZV66" s="5"/>
      <c r="TZW66" s="5"/>
      <c r="TZX66" s="5"/>
      <c r="TZY66" s="5"/>
      <c r="TZZ66" s="5"/>
      <c r="UAA66" s="5"/>
      <c r="UAB66" s="5"/>
      <c r="UAC66" s="5"/>
      <c r="UAD66" s="5"/>
      <c r="UAE66" s="5"/>
      <c r="UAF66" s="5"/>
      <c r="UAG66" s="5"/>
      <c r="UAH66" s="5"/>
      <c r="UAI66" s="5"/>
      <c r="UAJ66" s="5"/>
      <c r="UAK66" s="5"/>
      <c r="UAL66" s="5"/>
      <c r="UAM66" s="5"/>
      <c r="UAN66" s="5"/>
      <c r="UAO66" s="5"/>
      <c r="UAP66" s="5"/>
      <c r="UAQ66" s="5"/>
      <c r="UAR66" s="5"/>
      <c r="UAS66" s="5"/>
      <c r="UAT66" s="5"/>
      <c r="UAU66" s="5"/>
      <c r="UAV66" s="5"/>
      <c r="UAW66" s="5"/>
      <c r="UAX66" s="5"/>
      <c r="UAY66" s="5"/>
      <c r="UAZ66" s="5"/>
      <c r="UBA66" s="5"/>
      <c r="UBB66" s="5"/>
      <c r="UBC66" s="5"/>
      <c r="UBD66" s="5"/>
      <c r="UBE66" s="5"/>
      <c r="UBF66" s="5"/>
      <c r="UBG66" s="5"/>
      <c r="UBH66" s="5"/>
      <c r="UBI66" s="5"/>
      <c r="UBJ66" s="5"/>
      <c r="UBK66" s="5"/>
      <c r="UBL66" s="5"/>
      <c r="UBM66" s="5"/>
      <c r="UBN66" s="5"/>
      <c r="UBO66" s="5"/>
      <c r="UBP66" s="5"/>
      <c r="UBQ66" s="5"/>
      <c r="UBR66" s="5"/>
      <c r="UBS66" s="5"/>
      <c r="UBT66" s="5"/>
      <c r="UBU66" s="5"/>
      <c r="UBV66" s="5"/>
      <c r="UBW66" s="5"/>
      <c r="UBX66" s="5"/>
      <c r="UBY66" s="5"/>
      <c r="UBZ66" s="5"/>
      <c r="UCA66" s="5"/>
      <c r="UCB66" s="5"/>
      <c r="UCC66" s="5"/>
      <c r="UCD66" s="5"/>
      <c r="UCE66" s="5"/>
      <c r="UCF66" s="5"/>
      <c r="UCG66" s="5"/>
      <c r="UCH66" s="5"/>
      <c r="UCI66" s="5"/>
      <c r="UCJ66" s="5"/>
      <c r="UCK66" s="5"/>
      <c r="UCL66" s="5"/>
      <c r="UCM66" s="5"/>
      <c r="UCN66" s="5"/>
      <c r="UCO66" s="5"/>
      <c r="UCP66" s="5"/>
      <c r="UCQ66" s="5"/>
      <c r="UCR66" s="5"/>
      <c r="UCS66" s="5"/>
      <c r="UCT66" s="5"/>
      <c r="UCU66" s="5"/>
      <c r="UCV66" s="5"/>
      <c r="UCW66" s="5"/>
      <c r="UCX66" s="5"/>
      <c r="UCY66" s="5"/>
      <c r="UCZ66" s="5"/>
      <c r="UDA66" s="5"/>
      <c r="UDB66" s="5"/>
      <c r="UDC66" s="5"/>
      <c r="UDD66" s="5"/>
      <c r="UDE66" s="5"/>
      <c r="UDF66" s="5"/>
      <c r="UDG66" s="5"/>
      <c r="UDH66" s="5"/>
      <c r="UDI66" s="5"/>
      <c r="UDJ66" s="5"/>
      <c r="UDK66" s="5"/>
      <c r="UDL66" s="5"/>
      <c r="UDM66" s="5"/>
      <c r="UDN66" s="5"/>
      <c r="UDO66" s="5"/>
      <c r="UDP66" s="5"/>
      <c r="UDQ66" s="5"/>
      <c r="UDR66" s="5"/>
      <c r="UDS66" s="5"/>
      <c r="UDT66" s="5"/>
      <c r="UDU66" s="5"/>
      <c r="UDV66" s="5"/>
      <c r="UDW66" s="5"/>
      <c r="UDX66" s="5"/>
      <c r="UDY66" s="5"/>
      <c r="UDZ66" s="5"/>
      <c r="UEA66" s="5"/>
      <c r="UEB66" s="5"/>
      <c r="UEC66" s="5"/>
      <c r="UED66" s="5"/>
      <c r="UEE66" s="5"/>
      <c r="UEF66" s="5"/>
      <c r="UEG66" s="5"/>
      <c r="UEH66" s="5"/>
      <c r="UEI66" s="5"/>
      <c r="UEJ66" s="5"/>
      <c r="UEK66" s="5"/>
      <c r="UEL66" s="5"/>
      <c r="UEM66" s="5"/>
      <c r="UEN66" s="5"/>
      <c r="UEO66" s="5"/>
      <c r="UEP66" s="5"/>
      <c r="UEQ66" s="5"/>
      <c r="UER66" s="5"/>
      <c r="UES66" s="5"/>
      <c r="UET66" s="5"/>
      <c r="UEU66" s="5"/>
      <c r="UEV66" s="5"/>
      <c r="UEW66" s="5"/>
      <c r="UEX66" s="5"/>
      <c r="UEY66" s="5"/>
      <c r="UEZ66" s="5"/>
      <c r="UFA66" s="5"/>
      <c r="UFB66" s="5"/>
      <c r="UFC66" s="5"/>
      <c r="UFD66" s="5"/>
      <c r="UFE66" s="5"/>
      <c r="UFF66" s="5"/>
      <c r="UFG66" s="5"/>
      <c r="UFH66" s="5"/>
      <c r="UFI66" s="5"/>
      <c r="UFJ66" s="5"/>
      <c r="UFK66" s="5"/>
      <c r="UFL66" s="5"/>
      <c r="UFM66" s="5"/>
      <c r="UFN66" s="5"/>
      <c r="UFO66" s="5"/>
      <c r="UFP66" s="5"/>
      <c r="UFQ66" s="5"/>
      <c r="UFR66" s="5"/>
      <c r="UFS66" s="5"/>
      <c r="UFT66" s="5"/>
      <c r="UFU66" s="5"/>
      <c r="UFV66" s="5"/>
      <c r="UFW66" s="5"/>
      <c r="UFX66" s="5"/>
      <c r="UFY66" s="5"/>
      <c r="UFZ66" s="5"/>
      <c r="UGA66" s="5"/>
      <c r="UGB66" s="5"/>
      <c r="UGC66" s="5"/>
      <c r="UGD66" s="5"/>
      <c r="UGE66" s="5"/>
      <c r="UGF66" s="5"/>
      <c r="UGG66" s="5"/>
      <c r="UGH66" s="5"/>
      <c r="UGI66" s="5"/>
      <c r="UGJ66" s="5"/>
      <c r="UGK66" s="5"/>
      <c r="UGL66" s="5"/>
      <c r="UGM66" s="5"/>
      <c r="UGN66" s="5"/>
      <c r="UGO66" s="5"/>
      <c r="UGP66" s="5"/>
      <c r="UGQ66" s="5"/>
      <c r="UGR66" s="5"/>
      <c r="UGS66" s="5"/>
      <c r="UGT66" s="5"/>
      <c r="UGU66" s="5"/>
      <c r="UGV66" s="5"/>
      <c r="UGW66" s="5"/>
      <c r="UGX66" s="5"/>
      <c r="UGY66" s="5"/>
      <c r="UGZ66" s="5"/>
      <c r="UHA66" s="5"/>
      <c r="UHB66" s="5"/>
      <c r="UHC66" s="5"/>
      <c r="UHD66" s="5"/>
      <c r="UHE66" s="5"/>
      <c r="UHF66" s="5"/>
      <c r="UHG66" s="5"/>
      <c r="UHH66" s="5"/>
      <c r="UHI66" s="5"/>
      <c r="UHJ66" s="5"/>
      <c r="UHK66" s="5"/>
      <c r="UHL66" s="5"/>
      <c r="UHM66" s="5"/>
      <c r="UHN66" s="5"/>
      <c r="UHO66" s="5"/>
      <c r="UHP66" s="5"/>
      <c r="UHQ66" s="5"/>
      <c r="UHR66" s="5"/>
      <c r="UHS66" s="5"/>
      <c r="UHT66" s="5"/>
      <c r="UHU66" s="5"/>
      <c r="UHV66" s="5"/>
      <c r="UHW66" s="5"/>
      <c r="UHX66" s="5"/>
      <c r="UHY66" s="5"/>
      <c r="UHZ66" s="5"/>
      <c r="UIA66" s="5"/>
      <c r="UIB66" s="5"/>
      <c r="UIC66" s="5"/>
      <c r="UID66" s="5"/>
      <c r="UIE66" s="5"/>
      <c r="UIF66" s="5"/>
      <c r="UIG66" s="5"/>
      <c r="UIH66" s="5"/>
      <c r="UII66" s="5"/>
      <c r="UIJ66" s="5"/>
      <c r="UIK66" s="5"/>
      <c r="UIL66" s="5"/>
      <c r="UIM66" s="5"/>
      <c r="UIN66" s="5"/>
      <c r="UIO66" s="5"/>
      <c r="UIP66" s="5"/>
      <c r="UIQ66" s="5"/>
      <c r="UIR66" s="5"/>
      <c r="UIS66" s="5"/>
      <c r="UIT66" s="5"/>
      <c r="UIU66" s="5"/>
      <c r="UIV66" s="5"/>
      <c r="UIW66" s="5"/>
      <c r="UIX66" s="5"/>
      <c r="UIY66" s="5"/>
      <c r="UIZ66" s="5"/>
      <c r="UJA66" s="5"/>
      <c r="UJB66" s="5"/>
      <c r="UJC66" s="5"/>
      <c r="UJD66" s="5"/>
      <c r="UJE66" s="5"/>
      <c r="UJF66" s="5"/>
      <c r="UJG66" s="5"/>
      <c r="UJH66" s="5"/>
      <c r="UJI66" s="5"/>
      <c r="UJJ66" s="5"/>
      <c r="UJK66" s="5"/>
      <c r="UJL66" s="5"/>
      <c r="UJM66" s="5"/>
      <c r="UJN66" s="5"/>
      <c r="UJO66" s="5"/>
      <c r="UJP66" s="5"/>
      <c r="UJQ66" s="5"/>
      <c r="UJR66" s="5"/>
      <c r="UJS66" s="5"/>
      <c r="UJT66" s="5"/>
      <c r="UJU66" s="5"/>
      <c r="UJV66" s="5"/>
      <c r="UJW66" s="5"/>
      <c r="UJX66" s="5"/>
      <c r="UJY66" s="5"/>
      <c r="UJZ66" s="5"/>
      <c r="UKA66" s="5"/>
      <c r="UKB66" s="5"/>
      <c r="UKC66" s="5"/>
      <c r="UKD66" s="5"/>
      <c r="UKE66" s="5"/>
      <c r="UKF66" s="5"/>
      <c r="UKG66" s="5"/>
      <c r="UKH66" s="5"/>
      <c r="UKI66" s="5"/>
      <c r="UKJ66" s="5"/>
      <c r="UKK66" s="5"/>
      <c r="UKL66" s="5"/>
      <c r="UKM66" s="5"/>
      <c r="UKN66" s="5"/>
      <c r="UKO66" s="5"/>
      <c r="UKP66" s="5"/>
      <c r="UKQ66" s="5"/>
      <c r="UKR66" s="5"/>
      <c r="UKS66" s="5"/>
      <c r="UKT66" s="5"/>
      <c r="UKU66" s="5"/>
      <c r="UKV66" s="5"/>
      <c r="UKW66" s="5"/>
      <c r="UKX66" s="5"/>
      <c r="UKY66" s="5"/>
      <c r="UKZ66" s="5"/>
      <c r="ULA66" s="5"/>
      <c r="ULB66" s="5"/>
      <c r="ULC66" s="5"/>
      <c r="ULD66" s="5"/>
      <c r="ULE66" s="5"/>
      <c r="ULF66" s="5"/>
      <c r="ULG66" s="5"/>
      <c r="ULH66" s="5"/>
      <c r="ULI66" s="5"/>
      <c r="ULJ66" s="5"/>
      <c r="ULK66" s="5"/>
      <c r="ULL66" s="5"/>
      <c r="ULM66" s="5"/>
      <c r="ULN66" s="5"/>
      <c r="ULO66" s="5"/>
      <c r="ULP66" s="5"/>
      <c r="ULQ66" s="5"/>
      <c r="ULR66" s="5"/>
      <c r="ULS66" s="5"/>
      <c r="ULT66" s="5"/>
      <c r="ULU66" s="5"/>
      <c r="ULV66" s="5"/>
      <c r="ULW66" s="5"/>
      <c r="ULX66" s="5"/>
      <c r="ULY66" s="5"/>
      <c r="ULZ66" s="5"/>
      <c r="UMA66" s="5"/>
      <c r="UMB66" s="5"/>
      <c r="UMC66" s="5"/>
      <c r="UMD66" s="5"/>
      <c r="UME66" s="5"/>
      <c r="UMF66" s="5"/>
      <c r="UMG66" s="5"/>
      <c r="UMH66" s="5"/>
      <c r="UMI66" s="5"/>
      <c r="UMJ66" s="5"/>
      <c r="UMK66" s="5"/>
      <c r="UML66" s="5"/>
      <c r="UMM66" s="5"/>
      <c r="UMN66" s="5"/>
      <c r="UMO66" s="5"/>
      <c r="UMP66" s="5"/>
      <c r="UMQ66" s="5"/>
      <c r="UMR66" s="5"/>
      <c r="UMS66" s="5"/>
      <c r="UMT66" s="5"/>
      <c r="UMU66" s="5"/>
      <c r="UMV66" s="5"/>
      <c r="UMW66" s="5"/>
      <c r="UMX66" s="5"/>
      <c r="UMY66" s="5"/>
      <c r="UMZ66" s="5"/>
      <c r="UNA66" s="5"/>
      <c r="UNB66" s="5"/>
      <c r="UNC66" s="5"/>
      <c r="UND66" s="5"/>
      <c r="UNE66" s="5"/>
      <c r="UNF66" s="5"/>
      <c r="UNG66" s="5"/>
      <c r="UNH66" s="5"/>
      <c r="UNI66" s="5"/>
      <c r="UNJ66" s="5"/>
      <c r="UNK66" s="5"/>
      <c r="UNL66" s="5"/>
      <c r="UNM66" s="5"/>
      <c r="UNN66" s="5"/>
      <c r="UNO66" s="5"/>
      <c r="UNP66" s="5"/>
      <c r="UNQ66" s="5"/>
      <c r="UNR66" s="5"/>
      <c r="UNS66" s="5"/>
      <c r="UNT66" s="5"/>
      <c r="UNU66" s="5"/>
      <c r="UNV66" s="5"/>
      <c r="UNW66" s="5"/>
      <c r="UNX66" s="5"/>
      <c r="UNY66" s="5"/>
      <c r="UNZ66" s="5"/>
      <c r="UOA66" s="5"/>
      <c r="UOB66" s="5"/>
      <c r="UOC66" s="5"/>
      <c r="UOD66" s="5"/>
      <c r="UOE66" s="5"/>
      <c r="UOF66" s="5"/>
      <c r="UOG66" s="5"/>
      <c r="UOH66" s="5"/>
      <c r="UOI66" s="5"/>
      <c r="UOJ66" s="5"/>
      <c r="UOK66" s="5"/>
      <c r="UOL66" s="5"/>
      <c r="UOM66" s="5"/>
      <c r="UON66" s="5"/>
      <c r="UOO66" s="5"/>
      <c r="UOP66" s="5"/>
      <c r="UOQ66" s="5"/>
      <c r="UOR66" s="5"/>
      <c r="UOS66" s="5"/>
      <c r="UOT66" s="5"/>
      <c r="UOU66" s="5"/>
      <c r="UOV66" s="5"/>
      <c r="UOW66" s="5"/>
      <c r="UOX66" s="5"/>
      <c r="UOY66" s="5"/>
      <c r="UOZ66" s="5"/>
      <c r="UPA66" s="5"/>
      <c r="UPB66" s="5"/>
      <c r="UPC66" s="5"/>
      <c r="UPD66" s="5"/>
      <c r="UPE66" s="5"/>
      <c r="UPF66" s="5"/>
      <c r="UPG66" s="5"/>
      <c r="UPH66" s="5"/>
      <c r="UPI66" s="5"/>
      <c r="UPJ66" s="5"/>
      <c r="UPK66" s="5"/>
      <c r="UPL66" s="5"/>
      <c r="UPM66" s="5"/>
      <c r="UPN66" s="5"/>
      <c r="UPO66" s="5"/>
      <c r="UPP66" s="5"/>
      <c r="UPQ66" s="5"/>
      <c r="UPR66" s="5"/>
      <c r="UPS66" s="5"/>
      <c r="UPT66" s="5"/>
      <c r="UPU66" s="5"/>
      <c r="UPV66" s="5"/>
      <c r="UPW66" s="5"/>
      <c r="UPX66" s="5"/>
      <c r="UPY66" s="5"/>
      <c r="UPZ66" s="5"/>
      <c r="UQA66" s="5"/>
      <c r="UQB66" s="5"/>
      <c r="UQC66" s="5"/>
      <c r="UQD66" s="5"/>
      <c r="UQE66" s="5"/>
      <c r="UQF66" s="5"/>
      <c r="UQG66" s="5"/>
      <c r="UQH66" s="5"/>
      <c r="UQI66" s="5"/>
      <c r="UQJ66" s="5"/>
      <c r="UQK66" s="5"/>
      <c r="UQL66" s="5"/>
      <c r="UQM66" s="5"/>
      <c r="UQN66" s="5"/>
      <c r="UQO66" s="5"/>
      <c r="UQP66" s="5"/>
      <c r="UQQ66" s="5"/>
      <c r="UQR66" s="5"/>
      <c r="UQS66" s="5"/>
      <c r="UQT66" s="5"/>
      <c r="UQU66" s="5"/>
      <c r="UQV66" s="5"/>
      <c r="UQW66" s="5"/>
      <c r="UQX66" s="5"/>
      <c r="UQY66" s="5"/>
      <c r="UQZ66" s="5"/>
      <c r="URA66" s="5"/>
      <c r="URB66" s="5"/>
      <c r="URC66" s="5"/>
      <c r="URD66" s="5"/>
      <c r="URE66" s="5"/>
      <c r="URF66" s="5"/>
      <c r="URG66" s="5"/>
      <c r="URH66" s="5"/>
      <c r="URI66" s="5"/>
      <c r="URJ66" s="5"/>
      <c r="URK66" s="5"/>
      <c r="URL66" s="5"/>
      <c r="URM66" s="5"/>
      <c r="URN66" s="5"/>
      <c r="URO66" s="5"/>
      <c r="URP66" s="5"/>
      <c r="URQ66" s="5"/>
      <c r="URR66" s="5"/>
      <c r="URS66" s="5"/>
      <c r="URT66" s="5"/>
      <c r="URU66" s="5"/>
      <c r="URV66" s="5"/>
      <c r="URW66" s="5"/>
      <c r="URX66" s="5"/>
      <c r="URY66" s="5"/>
      <c r="URZ66" s="5"/>
      <c r="USA66" s="5"/>
      <c r="USB66" s="5"/>
      <c r="USC66" s="5"/>
      <c r="USD66" s="5"/>
      <c r="USE66" s="5"/>
      <c r="USF66" s="5"/>
      <c r="USG66" s="5"/>
      <c r="USH66" s="5"/>
      <c r="USI66" s="5"/>
      <c r="USJ66" s="5"/>
      <c r="USK66" s="5"/>
      <c r="USL66" s="5"/>
      <c r="USM66" s="5"/>
      <c r="USN66" s="5"/>
      <c r="USO66" s="5"/>
      <c r="USP66" s="5"/>
      <c r="USQ66" s="5"/>
      <c r="USR66" s="5"/>
      <c r="USS66" s="5"/>
      <c r="UST66" s="5"/>
      <c r="USU66" s="5"/>
      <c r="USV66" s="5"/>
      <c r="USW66" s="5"/>
      <c r="USX66" s="5"/>
      <c r="USY66" s="5"/>
      <c r="USZ66" s="5"/>
      <c r="UTA66" s="5"/>
      <c r="UTB66" s="5"/>
      <c r="UTC66" s="5"/>
      <c r="UTD66" s="5"/>
      <c r="UTE66" s="5"/>
      <c r="UTF66" s="5"/>
      <c r="UTG66" s="5"/>
      <c r="UTH66" s="5"/>
      <c r="UTI66" s="5"/>
      <c r="UTJ66" s="5"/>
      <c r="UTK66" s="5"/>
      <c r="UTL66" s="5"/>
      <c r="UTM66" s="5"/>
      <c r="UTN66" s="5"/>
      <c r="UTO66" s="5"/>
      <c r="UTP66" s="5"/>
      <c r="UTQ66" s="5"/>
      <c r="UTR66" s="5"/>
      <c r="UTS66" s="5"/>
      <c r="UTT66" s="5"/>
      <c r="UTU66" s="5"/>
      <c r="UTV66" s="5"/>
      <c r="UTW66" s="5"/>
      <c r="UTX66" s="5"/>
      <c r="UTY66" s="5"/>
      <c r="UTZ66" s="5"/>
      <c r="UUA66" s="5"/>
      <c r="UUB66" s="5"/>
      <c r="UUC66" s="5"/>
      <c r="UUD66" s="5"/>
      <c r="UUE66" s="5"/>
      <c r="UUF66" s="5"/>
      <c r="UUG66" s="5"/>
      <c r="UUH66" s="5"/>
      <c r="UUI66" s="5"/>
      <c r="UUJ66" s="5"/>
      <c r="UUK66" s="5"/>
      <c r="UUL66" s="5"/>
      <c r="UUM66" s="5"/>
      <c r="UUN66" s="5"/>
      <c r="UUO66" s="5"/>
      <c r="UUP66" s="5"/>
      <c r="UUQ66" s="5"/>
      <c r="UUR66" s="5"/>
      <c r="UUS66" s="5"/>
      <c r="UUT66" s="5"/>
      <c r="UUU66" s="5"/>
      <c r="UUV66" s="5"/>
      <c r="UUW66" s="5"/>
      <c r="UUX66" s="5"/>
      <c r="UUY66" s="5"/>
      <c r="UUZ66" s="5"/>
      <c r="UVA66" s="5"/>
      <c r="UVB66" s="5"/>
      <c r="UVC66" s="5"/>
      <c r="UVD66" s="5"/>
      <c r="UVE66" s="5"/>
      <c r="UVF66" s="5"/>
      <c r="UVG66" s="5"/>
      <c r="UVH66" s="5"/>
      <c r="UVI66" s="5"/>
      <c r="UVJ66" s="5"/>
      <c r="UVK66" s="5"/>
      <c r="UVL66" s="5"/>
      <c r="UVM66" s="5"/>
      <c r="UVN66" s="5"/>
      <c r="UVO66" s="5"/>
      <c r="UVP66" s="5"/>
      <c r="UVQ66" s="5"/>
      <c r="UVR66" s="5"/>
      <c r="UVS66" s="5"/>
      <c r="UVT66" s="5"/>
      <c r="UVU66" s="5"/>
      <c r="UVV66" s="5"/>
      <c r="UVW66" s="5"/>
      <c r="UVX66" s="5"/>
      <c r="UVY66" s="5"/>
      <c r="UVZ66" s="5"/>
      <c r="UWA66" s="5"/>
      <c r="UWB66" s="5"/>
      <c r="UWC66" s="5"/>
      <c r="UWD66" s="5"/>
      <c r="UWE66" s="5"/>
      <c r="UWF66" s="5"/>
      <c r="UWG66" s="5"/>
      <c r="UWH66" s="5"/>
      <c r="UWI66" s="5"/>
      <c r="UWJ66" s="5"/>
      <c r="UWK66" s="5"/>
      <c r="UWL66" s="5"/>
      <c r="UWM66" s="5"/>
      <c r="UWN66" s="5"/>
      <c r="UWO66" s="5"/>
      <c r="UWP66" s="5"/>
      <c r="UWQ66" s="5"/>
      <c r="UWR66" s="5"/>
      <c r="UWS66" s="5"/>
      <c r="UWT66" s="5"/>
      <c r="UWU66" s="5"/>
      <c r="UWV66" s="5"/>
      <c r="UWW66" s="5"/>
      <c r="UWX66" s="5"/>
      <c r="UWY66" s="5"/>
      <c r="UWZ66" s="5"/>
      <c r="UXA66" s="5"/>
      <c r="UXB66" s="5"/>
      <c r="UXC66" s="5"/>
      <c r="UXD66" s="5"/>
      <c r="UXE66" s="5"/>
      <c r="UXF66" s="5"/>
      <c r="UXG66" s="5"/>
      <c r="UXH66" s="5"/>
      <c r="UXI66" s="5"/>
      <c r="UXJ66" s="5"/>
      <c r="UXK66" s="5"/>
      <c r="UXL66" s="5"/>
      <c r="UXM66" s="5"/>
      <c r="UXN66" s="5"/>
      <c r="UXO66" s="5"/>
      <c r="UXP66" s="5"/>
      <c r="UXQ66" s="5"/>
      <c r="UXR66" s="5"/>
      <c r="UXS66" s="5"/>
      <c r="UXT66" s="5"/>
      <c r="UXU66" s="5"/>
      <c r="UXV66" s="5"/>
      <c r="UXW66" s="5"/>
      <c r="UXX66" s="5"/>
      <c r="UXY66" s="5"/>
      <c r="UXZ66" s="5"/>
      <c r="UYA66" s="5"/>
      <c r="UYB66" s="5"/>
      <c r="UYC66" s="5"/>
      <c r="UYD66" s="5"/>
      <c r="UYE66" s="5"/>
      <c r="UYF66" s="5"/>
      <c r="UYG66" s="5"/>
      <c r="UYH66" s="5"/>
      <c r="UYI66" s="5"/>
      <c r="UYJ66" s="5"/>
      <c r="UYK66" s="5"/>
      <c r="UYL66" s="5"/>
      <c r="UYM66" s="5"/>
      <c r="UYN66" s="5"/>
      <c r="UYO66" s="5"/>
      <c r="UYP66" s="5"/>
      <c r="UYQ66" s="5"/>
      <c r="UYR66" s="5"/>
      <c r="UYS66" s="5"/>
      <c r="UYT66" s="5"/>
      <c r="UYU66" s="5"/>
      <c r="UYV66" s="5"/>
      <c r="UYW66" s="5"/>
      <c r="UYX66" s="5"/>
      <c r="UYY66" s="5"/>
      <c r="UYZ66" s="5"/>
      <c r="UZA66" s="5"/>
      <c r="UZB66" s="5"/>
      <c r="UZC66" s="5"/>
      <c r="UZD66" s="5"/>
      <c r="UZE66" s="5"/>
      <c r="UZF66" s="5"/>
      <c r="UZG66" s="5"/>
      <c r="UZH66" s="5"/>
      <c r="UZI66" s="5"/>
      <c r="UZJ66" s="5"/>
      <c r="UZK66" s="5"/>
      <c r="UZL66" s="5"/>
      <c r="UZM66" s="5"/>
      <c r="UZN66" s="5"/>
      <c r="UZO66" s="5"/>
      <c r="UZP66" s="5"/>
      <c r="UZQ66" s="5"/>
      <c r="UZR66" s="5"/>
      <c r="UZS66" s="5"/>
      <c r="UZT66" s="5"/>
      <c r="UZU66" s="5"/>
      <c r="UZV66" s="5"/>
      <c r="UZW66" s="5"/>
      <c r="UZX66" s="5"/>
      <c r="UZY66" s="5"/>
      <c r="UZZ66" s="5"/>
      <c r="VAA66" s="5"/>
      <c r="VAB66" s="5"/>
      <c r="VAC66" s="5"/>
      <c r="VAD66" s="5"/>
      <c r="VAE66" s="5"/>
      <c r="VAF66" s="5"/>
      <c r="VAG66" s="5"/>
      <c r="VAH66" s="5"/>
      <c r="VAI66" s="5"/>
      <c r="VAJ66" s="5"/>
      <c r="VAK66" s="5"/>
      <c r="VAL66" s="5"/>
      <c r="VAM66" s="5"/>
      <c r="VAN66" s="5"/>
      <c r="VAO66" s="5"/>
      <c r="VAP66" s="5"/>
      <c r="VAQ66" s="5"/>
      <c r="VAR66" s="5"/>
      <c r="VAS66" s="5"/>
      <c r="VAT66" s="5"/>
      <c r="VAU66" s="5"/>
      <c r="VAV66" s="5"/>
      <c r="VAW66" s="5"/>
      <c r="VAX66" s="5"/>
      <c r="VAY66" s="5"/>
      <c r="VAZ66" s="5"/>
      <c r="VBA66" s="5"/>
      <c r="VBB66" s="5"/>
      <c r="VBC66" s="5"/>
      <c r="VBD66" s="5"/>
      <c r="VBE66" s="5"/>
      <c r="VBF66" s="5"/>
      <c r="VBG66" s="5"/>
      <c r="VBH66" s="5"/>
      <c r="VBI66" s="5"/>
      <c r="VBJ66" s="5"/>
      <c r="VBK66" s="5"/>
      <c r="VBL66" s="5"/>
      <c r="VBM66" s="5"/>
      <c r="VBN66" s="5"/>
      <c r="VBO66" s="5"/>
      <c r="VBP66" s="5"/>
      <c r="VBQ66" s="5"/>
      <c r="VBR66" s="5"/>
      <c r="VBS66" s="5"/>
      <c r="VBT66" s="5"/>
      <c r="VBU66" s="5"/>
      <c r="VBV66" s="5"/>
      <c r="VBW66" s="5"/>
      <c r="VBX66" s="5"/>
      <c r="VBY66" s="5"/>
      <c r="VBZ66" s="5"/>
      <c r="VCA66" s="5"/>
      <c r="VCB66" s="5"/>
      <c r="VCC66" s="5"/>
      <c r="VCD66" s="5"/>
      <c r="VCE66" s="5"/>
      <c r="VCF66" s="5"/>
      <c r="VCG66" s="5"/>
      <c r="VCH66" s="5"/>
      <c r="VCI66" s="5"/>
      <c r="VCJ66" s="5"/>
      <c r="VCK66" s="5"/>
      <c r="VCL66" s="5"/>
      <c r="VCM66" s="5"/>
      <c r="VCN66" s="5"/>
      <c r="VCO66" s="5"/>
      <c r="VCP66" s="5"/>
      <c r="VCQ66" s="5"/>
      <c r="VCR66" s="5"/>
      <c r="VCS66" s="5"/>
      <c r="VCT66" s="5"/>
      <c r="VCU66" s="5"/>
      <c r="VCV66" s="5"/>
      <c r="VCW66" s="5"/>
      <c r="VCX66" s="5"/>
      <c r="VCY66" s="5"/>
      <c r="VCZ66" s="5"/>
      <c r="VDA66" s="5"/>
      <c r="VDB66" s="5"/>
      <c r="VDC66" s="5"/>
      <c r="VDD66" s="5"/>
      <c r="VDE66" s="5"/>
      <c r="VDF66" s="5"/>
      <c r="VDG66" s="5"/>
      <c r="VDH66" s="5"/>
      <c r="VDI66" s="5"/>
      <c r="VDJ66" s="5"/>
      <c r="VDK66" s="5"/>
      <c r="VDL66" s="5"/>
      <c r="VDM66" s="5"/>
      <c r="VDN66" s="5"/>
      <c r="VDO66" s="5"/>
      <c r="VDP66" s="5"/>
      <c r="VDQ66" s="5"/>
      <c r="VDR66" s="5"/>
      <c r="VDS66" s="5"/>
      <c r="VDT66" s="5"/>
      <c r="VDU66" s="5"/>
      <c r="VDV66" s="5"/>
      <c r="VDW66" s="5"/>
      <c r="VDX66" s="5"/>
      <c r="VDY66" s="5"/>
      <c r="VDZ66" s="5"/>
      <c r="VEA66" s="5"/>
      <c r="VEB66" s="5"/>
      <c r="VEC66" s="5"/>
      <c r="VED66" s="5"/>
      <c r="VEE66" s="5"/>
      <c r="VEF66" s="5"/>
      <c r="VEG66" s="5"/>
      <c r="VEH66" s="5"/>
      <c r="VEI66" s="5"/>
      <c r="VEJ66" s="5"/>
      <c r="VEK66" s="5"/>
      <c r="VEL66" s="5"/>
      <c r="VEM66" s="5"/>
      <c r="VEN66" s="5"/>
      <c r="VEO66" s="5"/>
      <c r="VEP66" s="5"/>
      <c r="VEQ66" s="5"/>
      <c r="VER66" s="5"/>
      <c r="VES66" s="5"/>
      <c r="VET66" s="5"/>
      <c r="VEU66" s="5"/>
      <c r="VEV66" s="5"/>
      <c r="VEW66" s="5"/>
      <c r="VEX66" s="5"/>
      <c r="VEY66" s="5"/>
      <c r="VEZ66" s="5"/>
      <c r="VFA66" s="5"/>
      <c r="VFB66" s="5"/>
      <c r="VFC66" s="5"/>
      <c r="VFD66" s="5"/>
      <c r="VFE66" s="5"/>
      <c r="VFF66" s="5"/>
      <c r="VFG66" s="5"/>
      <c r="VFH66" s="5"/>
      <c r="VFI66" s="5"/>
      <c r="VFJ66" s="5"/>
      <c r="VFK66" s="5"/>
      <c r="VFL66" s="5"/>
      <c r="VFM66" s="5"/>
      <c r="VFN66" s="5"/>
      <c r="VFO66" s="5"/>
      <c r="VFP66" s="5"/>
      <c r="VFQ66" s="5"/>
      <c r="VFR66" s="5"/>
      <c r="VFS66" s="5"/>
      <c r="VFT66" s="5"/>
      <c r="VFU66" s="5"/>
      <c r="VFV66" s="5"/>
      <c r="VFW66" s="5"/>
      <c r="VFX66" s="5"/>
      <c r="VFY66" s="5"/>
      <c r="VFZ66" s="5"/>
      <c r="VGA66" s="5"/>
      <c r="VGB66" s="5"/>
      <c r="VGC66" s="5"/>
      <c r="VGD66" s="5"/>
      <c r="VGE66" s="5"/>
      <c r="VGF66" s="5"/>
      <c r="VGG66" s="5"/>
      <c r="VGH66" s="5"/>
      <c r="VGI66" s="5"/>
      <c r="VGJ66" s="5"/>
      <c r="VGK66" s="5"/>
      <c r="VGL66" s="5"/>
      <c r="VGM66" s="5"/>
      <c r="VGN66" s="5"/>
      <c r="VGO66" s="5"/>
      <c r="VGP66" s="5"/>
      <c r="VGQ66" s="5"/>
      <c r="VGR66" s="5"/>
      <c r="VGS66" s="5"/>
      <c r="VGT66" s="5"/>
      <c r="VGU66" s="5"/>
      <c r="VGV66" s="5"/>
      <c r="VGW66" s="5"/>
      <c r="VGX66" s="5"/>
      <c r="VGY66" s="5"/>
      <c r="VGZ66" s="5"/>
      <c r="VHA66" s="5"/>
      <c r="VHB66" s="5"/>
      <c r="VHC66" s="5"/>
      <c r="VHD66" s="5"/>
      <c r="VHE66" s="5"/>
      <c r="VHF66" s="5"/>
      <c r="VHG66" s="5"/>
      <c r="VHH66" s="5"/>
      <c r="VHI66" s="5"/>
      <c r="VHJ66" s="5"/>
      <c r="VHK66" s="5"/>
      <c r="VHL66" s="5"/>
      <c r="VHM66" s="5"/>
      <c r="VHN66" s="5"/>
      <c r="VHO66" s="5"/>
      <c r="VHP66" s="5"/>
      <c r="VHQ66" s="5"/>
      <c r="VHR66" s="5"/>
      <c r="VHS66" s="5"/>
      <c r="VHT66" s="5"/>
      <c r="VHU66" s="5"/>
      <c r="VHV66" s="5"/>
      <c r="VHW66" s="5"/>
      <c r="VHX66" s="5"/>
      <c r="VHY66" s="5"/>
      <c r="VHZ66" s="5"/>
      <c r="VIA66" s="5"/>
      <c r="VIB66" s="5"/>
      <c r="VIC66" s="5"/>
      <c r="VID66" s="5"/>
      <c r="VIE66" s="5"/>
      <c r="VIF66" s="5"/>
      <c r="VIG66" s="5"/>
      <c r="VIH66" s="5"/>
      <c r="VII66" s="5"/>
      <c r="VIJ66" s="5"/>
      <c r="VIK66" s="5"/>
      <c r="VIL66" s="5"/>
      <c r="VIM66" s="5"/>
      <c r="VIN66" s="5"/>
      <c r="VIO66" s="5"/>
      <c r="VIP66" s="5"/>
      <c r="VIQ66" s="5"/>
      <c r="VIR66" s="5"/>
      <c r="VIS66" s="5"/>
      <c r="VIT66" s="5"/>
      <c r="VIU66" s="5"/>
      <c r="VIV66" s="5"/>
      <c r="VIW66" s="5"/>
      <c r="VIX66" s="5"/>
      <c r="VIY66" s="5"/>
      <c r="VIZ66" s="5"/>
      <c r="VJA66" s="5"/>
      <c r="VJB66" s="5"/>
      <c r="VJC66" s="5"/>
      <c r="VJD66" s="5"/>
      <c r="VJE66" s="5"/>
      <c r="VJF66" s="5"/>
      <c r="VJG66" s="5"/>
      <c r="VJH66" s="5"/>
      <c r="VJI66" s="5"/>
      <c r="VJJ66" s="5"/>
      <c r="VJK66" s="5"/>
      <c r="VJL66" s="5"/>
      <c r="VJM66" s="5"/>
      <c r="VJN66" s="5"/>
      <c r="VJO66" s="5"/>
      <c r="VJP66" s="5"/>
      <c r="VJQ66" s="5"/>
      <c r="VJR66" s="5"/>
      <c r="VJS66" s="5"/>
      <c r="VJT66" s="5"/>
      <c r="VJU66" s="5"/>
      <c r="VJV66" s="5"/>
      <c r="VJW66" s="5"/>
      <c r="VJX66" s="5"/>
      <c r="VJY66" s="5"/>
      <c r="VJZ66" s="5"/>
      <c r="VKA66" s="5"/>
      <c r="VKB66" s="5"/>
      <c r="VKC66" s="5"/>
      <c r="VKD66" s="5"/>
      <c r="VKE66" s="5"/>
      <c r="VKF66" s="5"/>
      <c r="VKG66" s="5"/>
      <c r="VKH66" s="5"/>
      <c r="VKI66" s="5"/>
      <c r="VKJ66" s="5"/>
      <c r="VKK66" s="5"/>
      <c r="VKL66" s="5"/>
      <c r="VKM66" s="5"/>
      <c r="VKN66" s="5"/>
      <c r="VKO66" s="5"/>
      <c r="VKP66" s="5"/>
      <c r="VKQ66" s="5"/>
      <c r="VKR66" s="5"/>
      <c r="VKS66" s="5"/>
      <c r="VKT66" s="5"/>
      <c r="VKU66" s="5"/>
      <c r="VKV66" s="5"/>
      <c r="VKW66" s="5"/>
      <c r="VKX66" s="5"/>
      <c r="VKY66" s="5"/>
      <c r="VKZ66" s="5"/>
      <c r="VLA66" s="5"/>
      <c r="VLB66" s="5"/>
      <c r="VLC66" s="5"/>
      <c r="VLD66" s="5"/>
      <c r="VLE66" s="5"/>
      <c r="VLF66" s="5"/>
      <c r="VLG66" s="5"/>
      <c r="VLH66" s="5"/>
      <c r="VLI66" s="5"/>
      <c r="VLJ66" s="5"/>
      <c r="VLK66" s="5"/>
      <c r="VLL66" s="5"/>
      <c r="VLM66" s="5"/>
      <c r="VLN66" s="5"/>
      <c r="VLO66" s="5"/>
      <c r="VLP66" s="5"/>
      <c r="VLQ66" s="5"/>
      <c r="VLR66" s="5"/>
      <c r="VLS66" s="5"/>
      <c r="VLT66" s="5"/>
      <c r="VLU66" s="5"/>
      <c r="VLV66" s="5"/>
      <c r="VLW66" s="5"/>
      <c r="VLX66" s="5"/>
      <c r="VLY66" s="5"/>
      <c r="VLZ66" s="5"/>
      <c r="VMA66" s="5"/>
      <c r="VMB66" s="5"/>
      <c r="VMC66" s="5"/>
      <c r="VMD66" s="5"/>
      <c r="VME66" s="5"/>
      <c r="VMF66" s="5"/>
      <c r="VMG66" s="5"/>
      <c r="VMH66" s="5"/>
      <c r="VMI66" s="5"/>
      <c r="VMJ66" s="5"/>
      <c r="VMK66" s="5"/>
      <c r="VML66" s="5"/>
      <c r="VMM66" s="5"/>
      <c r="VMN66" s="5"/>
      <c r="VMO66" s="5"/>
      <c r="VMP66" s="5"/>
      <c r="VMQ66" s="5"/>
      <c r="VMR66" s="5"/>
      <c r="VMS66" s="5"/>
      <c r="VMT66" s="5"/>
      <c r="VMU66" s="5"/>
      <c r="VMV66" s="5"/>
      <c r="VMW66" s="5"/>
      <c r="VMX66" s="5"/>
      <c r="VMY66" s="5"/>
      <c r="VMZ66" s="5"/>
      <c r="VNA66" s="5"/>
      <c r="VNB66" s="5"/>
      <c r="VNC66" s="5"/>
      <c r="VND66" s="5"/>
      <c r="VNE66" s="5"/>
      <c r="VNF66" s="5"/>
      <c r="VNG66" s="5"/>
      <c r="VNH66" s="5"/>
      <c r="VNI66" s="5"/>
      <c r="VNJ66" s="5"/>
      <c r="VNK66" s="5"/>
      <c r="VNL66" s="5"/>
      <c r="VNM66" s="5"/>
      <c r="VNN66" s="5"/>
      <c r="VNO66" s="5"/>
      <c r="VNP66" s="5"/>
      <c r="VNQ66" s="5"/>
      <c r="VNR66" s="5"/>
      <c r="VNS66" s="5"/>
      <c r="VNT66" s="5"/>
      <c r="VNU66" s="5"/>
      <c r="VNV66" s="5"/>
      <c r="VNW66" s="5"/>
      <c r="VNX66" s="5"/>
      <c r="VNY66" s="5"/>
      <c r="VNZ66" s="5"/>
      <c r="VOA66" s="5"/>
      <c r="VOB66" s="5"/>
      <c r="VOC66" s="5"/>
      <c r="VOD66" s="5"/>
      <c r="VOE66" s="5"/>
      <c r="VOF66" s="5"/>
      <c r="VOG66" s="5"/>
      <c r="VOH66" s="5"/>
      <c r="VOI66" s="5"/>
      <c r="VOJ66" s="5"/>
      <c r="VOK66" s="5"/>
      <c r="VOL66" s="5"/>
      <c r="VOM66" s="5"/>
      <c r="VON66" s="5"/>
      <c r="VOO66" s="5"/>
      <c r="VOP66" s="5"/>
      <c r="VOQ66" s="5"/>
      <c r="VOR66" s="5"/>
      <c r="VOS66" s="5"/>
      <c r="VOT66" s="5"/>
      <c r="VOU66" s="5"/>
      <c r="VOV66" s="5"/>
      <c r="VOW66" s="5"/>
      <c r="VOX66" s="5"/>
      <c r="VOY66" s="5"/>
      <c r="VOZ66" s="5"/>
      <c r="VPA66" s="5"/>
      <c r="VPB66" s="5"/>
      <c r="VPC66" s="5"/>
      <c r="VPD66" s="5"/>
      <c r="VPE66" s="5"/>
      <c r="VPF66" s="5"/>
      <c r="VPG66" s="5"/>
      <c r="VPH66" s="5"/>
      <c r="VPI66" s="5"/>
      <c r="VPJ66" s="5"/>
      <c r="VPK66" s="5"/>
      <c r="VPL66" s="5"/>
      <c r="VPM66" s="5"/>
      <c r="VPN66" s="5"/>
      <c r="VPO66" s="5"/>
      <c r="VPP66" s="5"/>
      <c r="VPQ66" s="5"/>
      <c r="VPR66" s="5"/>
      <c r="VPS66" s="5"/>
      <c r="VPT66" s="5"/>
      <c r="VPU66" s="5"/>
      <c r="VPV66" s="5"/>
      <c r="VPW66" s="5"/>
      <c r="VPX66" s="5"/>
      <c r="VPY66" s="5"/>
      <c r="VPZ66" s="5"/>
      <c r="VQA66" s="5"/>
      <c r="VQB66" s="5"/>
      <c r="VQC66" s="5"/>
      <c r="VQD66" s="5"/>
      <c r="VQE66" s="5"/>
      <c r="VQF66" s="5"/>
      <c r="VQG66" s="5"/>
      <c r="VQH66" s="5"/>
      <c r="VQI66" s="5"/>
      <c r="VQJ66" s="5"/>
      <c r="VQK66" s="5"/>
      <c r="VQL66" s="5"/>
      <c r="VQM66" s="5"/>
      <c r="VQN66" s="5"/>
      <c r="VQO66" s="5"/>
      <c r="VQP66" s="5"/>
      <c r="VQQ66" s="5"/>
      <c r="VQR66" s="5"/>
      <c r="VQS66" s="5"/>
      <c r="VQT66" s="5"/>
      <c r="VQU66" s="5"/>
      <c r="VQV66" s="5"/>
      <c r="VQW66" s="5"/>
      <c r="VQX66" s="5"/>
      <c r="VQY66" s="5"/>
      <c r="VQZ66" s="5"/>
      <c r="VRA66" s="5"/>
      <c r="VRB66" s="5"/>
      <c r="VRC66" s="5"/>
      <c r="VRD66" s="5"/>
      <c r="VRE66" s="5"/>
      <c r="VRF66" s="5"/>
      <c r="VRG66" s="5"/>
      <c r="VRH66" s="5"/>
      <c r="VRI66" s="5"/>
      <c r="VRJ66" s="5"/>
      <c r="VRK66" s="5"/>
      <c r="VRL66" s="5"/>
      <c r="VRM66" s="5"/>
      <c r="VRN66" s="5"/>
      <c r="VRO66" s="5"/>
      <c r="VRP66" s="5"/>
      <c r="VRQ66" s="5"/>
      <c r="VRR66" s="5"/>
      <c r="VRS66" s="5"/>
      <c r="VRT66" s="5"/>
      <c r="VRU66" s="5"/>
      <c r="VRV66" s="5"/>
      <c r="VRW66" s="5"/>
      <c r="VRX66" s="5"/>
      <c r="VRY66" s="5"/>
      <c r="VRZ66" s="5"/>
      <c r="VSA66" s="5"/>
      <c r="VSB66" s="5"/>
      <c r="VSC66" s="5"/>
      <c r="VSD66" s="5"/>
      <c r="VSE66" s="5"/>
      <c r="VSF66" s="5"/>
      <c r="VSG66" s="5"/>
      <c r="VSH66" s="5"/>
      <c r="VSI66" s="5"/>
      <c r="VSJ66" s="5"/>
      <c r="VSK66" s="5"/>
      <c r="VSL66" s="5"/>
      <c r="VSM66" s="5"/>
      <c r="VSN66" s="5"/>
      <c r="VSO66" s="5"/>
      <c r="VSP66" s="5"/>
      <c r="VSQ66" s="5"/>
      <c r="VSR66" s="5"/>
      <c r="VSS66" s="5"/>
      <c r="VST66" s="5"/>
      <c r="VSU66" s="5"/>
      <c r="VSV66" s="5"/>
      <c r="VSW66" s="5"/>
      <c r="VSX66" s="5"/>
      <c r="VSY66" s="5"/>
      <c r="VSZ66" s="5"/>
      <c r="VTA66" s="5"/>
      <c r="VTB66" s="5"/>
      <c r="VTC66" s="5"/>
      <c r="VTD66" s="5"/>
      <c r="VTE66" s="5"/>
      <c r="VTF66" s="5"/>
      <c r="VTG66" s="5"/>
      <c r="VTH66" s="5"/>
      <c r="VTI66" s="5"/>
      <c r="VTJ66" s="5"/>
      <c r="VTK66" s="5"/>
      <c r="VTL66" s="5"/>
      <c r="VTM66" s="5"/>
      <c r="VTN66" s="5"/>
      <c r="VTO66" s="5"/>
      <c r="VTP66" s="5"/>
      <c r="VTQ66" s="5"/>
      <c r="VTR66" s="5"/>
      <c r="VTS66" s="5"/>
      <c r="VTT66" s="5"/>
      <c r="VTU66" s="5"/>
      <c r="VTV66" s="5"/>
      <c r="VTW66" s="5"/>
      <c r="VTX66" s="5"/>
      <c r="VTY66" s="5"/>
      <c r="VTZ66" s="5"/>
      <c r="VUA66" s="5"/>
      <c r="VUB66" s="5"/>
      <c r="VUC66" s="5"/>
      <c r="VUD66" s="5"/>
      <c r="VUE66" s="5"/>
      <c r="VUF66" s="5"/>
      <c r="VUG66" s="5"/>
      <c r="VUH66" s="5"/>
      <c r="VUI66" s="5"/>
      <c r="VUJ66" s="5"/>
      <c r="VUK66" s="5"/>
      <c r="VUL66" s="5"/>
      <c r="VUM66" s="5"/>
      <c r="VUN66" s="5"/>
      <c r="VUO66" s="5"/>
      <c r="VUP66" s="5"/>
      <c r="VUQ66" s="5"/>
      <c r="VUR66" s="5"/>
      <c r="VUS66" s="5"/>
      <c r="VUT66" s="5"/>
      <c r="VUU66" s="5"/>
      <c r="VUV66" s="5"/>
      <c r="VUW66" s="5"/>
      <c r="VUX66" s="5"/>
      <c r="VUY66" s="5"/>
      <c r="VUZ66" s="5"/>
      <c r="VVA66" s="5"/>
      <c r="VVB66" s="5"/>
      <c r="VVC66" s="5"/>
      <c r="VVD66" s="5"/>
      <c r="VVE66" s="5"/>
      <c r="VVF66" s="5"/>
      <c r="VVG66" s="5"/>
      <c r="VVH66" s="5"/>
      <c r="VVI66" s="5"/>
      <c r="VVJ66" s="5"/>
      <c r="VVK66" s="5"/>
      <c r="VVL66" s="5"/>
      <c r="VVM66" s="5"/>
      <c r="VVN66" s="5"/>
      <c r="VVO66" s="5"/>
      <c r="VVP66" s="5"/>
      <c r="VVQ66" s="5"/>
      <c r="VVR66" s="5"/>
      <c r="VVS66" s="5"/>
      <c r="VVT66" s="5"/>
      <c r="VVU66" s="5"/>
      <c r="VVV66" s="5"/>
      <c r="VVW66" s="5"/>
      <c r="VVX66" s="5"/>
      <c r="VVY66" s="5"/>
      <c r="VVZ66" s="5"/>
      <c r="VWA66" s="5"/>
      <c r="VWB66" s="5"/>
      <c r="VWC66" s="5"/>
      <c r="VWD66" s="5"/>
      <c r="VWE66" s="5"/>
      <c r="VWF66" s="5"/>
      <c r="VWG66" s="5"/>
      <c r="VWH66" s="5"/>
      <c r="VWI66" s="5"/>
      <c r="VWJ66" s="5"/>
      <c r="VWK66" s="5"/>
      <c r="VWL66" s="5"/>
      <c r="VWM66" s="5"/>
      <c r="VWN66" s="5"/>
      <c r="VWO66" s="5"/>
      <c r="VWP66" s="5"/>
      <c r="VWQ66" s="5"/>
      <c r="VWR66" s="5"/>
      <c r="VWS66" s="5"/>
      <c r="VWT66" s="5"/>
      <c r="VWU66" s="5"/>
      <c r="VWV66" s="5"/>
      <c r="VWW66" s="5"/>
      <c r="VWX66" s="5"/>
      <c r="VWY66" s="5"/>
      <c r="VWZ66" s="5"/>
      <c r="VXA66" s="5"/>
      <c r="VXB66" s="5"/>
      <c r="VXC66" s="5"/>
      <c r="VXD66" s="5"/>
      <c r="VXE66" s="5"/>
      <c r="VXF66" s="5"/>
      <c r="VXG66" s="5"/>
      <c r="VXH66" s="5"/>
      <c r="VXI66" s="5"/>
      <c r="VXJ66" s="5"/>
      <c r="VXK66" s="5"/>
      <c r="VXL66" s="5"/>
      <c r="VXM66" s="5"/>
      <c r="VXN66" s="5"/>
      <c r="VXO66" s="5"/>
      <c r="VXP66" s="5"/>
      <c r="VXQ66" s="5"/>
      <c r="VXR66" s="5"/>
      <c r="VXS66" s="5"/>
      <c r="VXT66" s="5"/>
      <c r="VXU66" s="5"/>
      <c r="VXV66" s="5"/>
      <c r="VXW66" s="5"/>
      <c r="VXX66" s="5"/>
      <c r="VXY66" s="5"/>
      <c r="VXZ66" s="5"/>
      <c r="VYA66" s="5"/>
      <c r="VYB66" s="5"/>
      <c r="VYC66" s="5"/>
      <c r="VYD66" s="5"/>
      <c r="VYE66" s="5"/>
      <c r="VYF66" s="5"/>
      <c r="VYG66" s="5"/>
      <c r="VYH66" s="5"/>
      <c r="VYI66" s="5"/>
      <c r="VYJ66" s="5"/>
      <c r="VYK66" s="5"/>
      <c r="VYL66" s="5"/>
      <c r="VYM66" s="5"/>
      <c r="VYN66" s="5"/>
      <c r="VYO66" s="5"/>
      <c r="VYP66" s="5"/>
      <c r="VYQ66" s="5"/>
      <c r="VYR66" s="5"/>
      <c r="VYS66" s="5"/>
      <c r="VYT66" s="5"/>
      <c r="VYU66" s="5"/>
      <c r="VYV66" s="5"/>
      <c r="VYW66" s="5"/>
      <c r="VYX66" s="5"/>
      <c r="VYY66" s="5"/>
      <c r="VYZ66" s="5"/>
      <c r="VZA66" s="5"/>
      <c r="VZB66" s="5"/>
      <c r="VZC66" s="5"/>
      <c r="VZD66" s="5"/>
      <c r="VZE66" s="5"/>
      <c r="VZF66" s="5"/>
      <c r="VZG66" s="5"/>
      <c r="VZH66" s="5"/>
      <c r="VZI66" s="5"/>
      <c r="VZJ66" s="5"/>
      <c r="VZK66" s="5"/>
      <c r="VZL66" s="5"/>
      <c r="VZM66" s="5"/>
      <c r="VZN66" s="5"/>
      <c r="VZO66" s="5"/>
      <c r="VZP66" s="5"/>
      <c r="VZQ66" s="5"/>
      <c r="VZR66" s="5"/>
      <c r="VZS66" s="5"/>
      <c r="VZT66" s="5"/>
      <c r="VZU66" s="5"/>
      <c r="VZV66" s="5"/>
      <c r="VZW66" s="5"/>
      <c r="VZX66" s="5"/>
      <c r="VZY66" s="5"/>
      <c r="VZZ66" s="5"/>
      <c r="WAA66" s="5"/>
      <c r="WAB66" s="5"/>
      <c r="WAC66" s="5"/>
      <c r="WAD66" s="5"/>
      <c r="WAE66" s="5"/>
      <c r="WAF66" s="5"/>
      <c r="WAG66" s="5"/>
      <c r="WAH66" s="5"/>
      <c r="WAI66" s="5"/>
      <c r="WAJ66" s="5"/>
      <c r="WAK66" s="5"/>
      <c r="WAL66" s="5"/>
      <c r="WAM66" s="5"/>
      <c r="WAN66" s="5"/>
      <c r="WAO66" s="5"/>
      <c r="WAP66" s="5"/>
      <c r="WAQ66" s="5"/>
      <c r="WAR66" s="5"/>
      <c r="WAS66" s="5"/>
      <c r="WAT66" s="5"/>
      <c r="WAU66" s="5"/>
      <c r="WAV66" s="5"/>
      <c r="WAW66" s="5"/>
      <c r="WAX66" s="5"/>
      <c r="WAY66" s="5"/>
      <c r="WAZ66" s="5"/>
      <c r="WBA66" s="5"/>
      <c r="WBB66" s="5"/>
      <c r="WBC66" s="5"/>
      <c r="WBD66" s="5"/>
      <c r="WBE66" s="5"/>
      <c r="WBF66" s="5"/>
      <c r="WBG66" s="5"/>
      <c r="WBH66" s="5"/>
      <c r="WBI66" s="5"/>
      <c r="WBJ66" s="5"/>
      <c r="WBK66" s="5"/>
      <c r="WBL66" s="5"/>
      <c r="WBM66" s="5"/>
      <c r="WBN66" s="5"/>
      <c r="WBO66" s="5"/>
      <c r="WBP66" s="5"/>
      <c r="WBQ66" s="5"/>
      <c r="WBR66" s="5"/>
      <c r="WBS66" s="5"/>
      <c r="WBT66" s="5"/>
      <c r="WBU66" s="5"/>
      <c r="WBV66" s="5"/>
      <c r="WBW66" s="5"/>
      <c r="WBX66" s="5"/>
      <c r="WBY66" s="5"/>
      <c r="WBZ66" s="5"/>
      <c r="WCA66" s="5"/>
      <c r="WCB66" s="5"/>
      <c r="WCC66" s="5"/>
      <c r="WCD66" s="5"/>
      <c r="WCE66" s="5"/>
      <c r="WCF66" s="5"/>
      <c r="WCG66" s="5"/>
      <c r="WCH66" s="5"/>
      <c r="WCI66" s="5"/>
      <c r="WCJ66" s="5"/>
      <c r="WCK66" s="5"/>
      <c r="WCL66" s="5"/>
      <c r="WCM66" s="5"/>
      <c r="WCN66" s="5"/>
      <c r="WCO66" s="5"/>
      <c r="WCP66" s="5"/>
      <c r="WCQ66" s="5"/>
      <c r="WCR66" s="5"/>
      <c r="WCS66" s="5"/>
      <c r="WCT66" s="5"/>
      <c r="WCU66" s="5"/>
      <c r="WCV66" s="5"/>
      <c r="WCW66" s="5"/>
      <c r="WCX66" s="5"/>
      <c r="WCY66" s="5"/>
      <c r="WCZ66" s="5"/>
      <c r="WDA66" s="5"/>
      <c r="WDB66" s="5"/>
      <c r="WDC66" s="5"/>
      <c r="WDD66" s="5"/>
      <c r="WDE66" s="5"/>
      <c r="WDF66" s="5"/>
      <c r="WDG66" s="5"/>
      <c r="WDH66" s="5"/>
      <c r="WDI66" s="5"/>
      <c r="WDJ66" s="5"/>
      <c r="WDK66" s="5"/>
      <c r="WDL66" s="5"/>
      <c r="WDM66" s="5"/>
      <c r="WDN66" s="5"/>
      <c r="WDO66" s="5"/>
      <c r="WDP66" s="5"/>
      <c r="WDQ66" s="5"/>
      <c r="WDR66" s="5"/>
      <c r="WDS66" s="5"/>
      <c r="WDT66" s="5"/>
      <c r="WDU66" s="5"/>
      <c r="WDV66" s="5"/>
      <c r="WDW66" s="5"/>
      <c r="WDX66" s="5"/>
      <c r="WDY66" s="5"/>
      <c r="WDZ66" s="5"/>
      <c r="WEA66" s="5"/>
      <c r="WEB66" s="5"/>
      <c r="WEC66" s="5"/>
      <c r="WED66" s="5"/>
      <c r="WEE66" s="5"/>
      <c r="WEF66" s="5"/>
      <c r="WEG66" s="5"/>
      <c r="WEH66" s="5"/>
      <c r="WEI66" s="5"/>
      <c r="WEJ66" s="5"/>
      <c r="WEK66" s="5"/>
      <c r="WEL66" s="5"/>
      <c r="WEM66" s="5"/>
      <c r="WEN66" s="5"/>
      <c r="WEO66" s="5"/>
      <c r="WEP66" s="5"/>
      <c r="WEQ66" s="5"/>
      <c r="WER66" s="5"/>
      <c r="WES66" s="5"/>
      <c r="WET66" s="5"/>
      <c r="WEU66" s="5"/>
      <c r="WEV66" s="5"/>
      <c r="WEW66" s="5"/>
      <c r="WEX66" s="5"/>
      <c r="WEY66" s="5"/>
      <c r="WEZ66" s="5"/>
      <c r="WFA66" s="5"/>
      <c r="WFB66" s="5"/>
      <c r="WFC66" s="5"/>
      <c r="WFD66" s="5"/>
      <c r="WFE66" s="5"/>
      <c r="WFF66" s="5"/>
      <c r="WFG66" s="5"/>
      <c r="WFH66" s="5"/>
      <c r="WFI66" s="5"/>
      <c r="WFJ66" s="5"/>
      <c r="WFK66" s="5"/>
      <c r="WFL66" s="5"/>
      <c r="WFM66" s="5"/>
      <c r="WFN66" s="5"/>
      <c r="WFO66" s="5"/>
      <c r="WFP66" s="5"/>
      <c r="WFQ66" s="5"/>
      <c r="WFR66" s="5"/>
      <c r="WFS66" s="5"/>
      <c r="WFT66" s="5"/>
      <c r="WFU66" s="5"/>
      <c r="WFV66" s="5"/>
      <c r="WFW66" s="5"/>
      <c r="WFX66" s="5"/>
      <c r="WFY66" s="5"/>
      <c r="WFZ66" s="5"/>
      <c r="WGA66" s="5"/>
      <c r="WGB66" s="5"/>
      <c r="WGC66" s="5"/>
      <c r="WGD66" s="5"/>
      <c r="WGE66" s="5"/>
      <c r="WGF66" s="5"/>
      <c r="WGG66" s="5"/>
      <c r="WGH66" s="5"/>
      <c r="WGI66" s="5"/>
      <c r="WGJ66" s="5"/>
      <c r="WGK66" s="5"/>
      <c r="WGL66" s="5"/>
      <c r="WGM66" s="5"/>
      <c r="WGN66" s="5"/>
      <c r="WGO66" s="5"/>
      <c r="WGP66" s="5"/>
      <c r="WGQ66" s="5"/>
      <c r="WGR66" s="5"/>
      <c r="WGS66" s="5"/>
      <c r="WGT66" s="5"/>
      <c r="WGU66" s="5"/>
      <c r="WGV66" s="5"/>
      <c r="WGW66" s="5"/>
      <c r="WGX66" s="5"/>
      <c r="WGY66" s="5"/>
      <c r="WGZ66" s="5"/>
      <c r="WHA66" s="5"/>
      <c r="WHB66" s="5"/>
      <c r="WHC66" s="5"/>
      <c r="WHD66" s="5"/>
      <c r="WHE66" s="5"/>
      <c r="WHF66" s="5"/>
      <c r="WHG66" s="5"/>
      <c r="WHH66" s="5"/>
      <c r="WHI66" s="5"/>
      <c r="WHJ66" s="5"/>
      <c r="WHK66" s="5"/>
      <c r="WHL66" s="5"/>
      <c r="WHM66" s="5"/>
      <c r="WHN66" s="5"/>
      <c r="WHO66" s="5"/>
      <c r="WHP66" s="5"/>
      <c r="WHQ66" s="5"/>
      <c r="WHR66" s="5"/>
      <c r="WHS66" s="5"/>
      <c r="WHT66" s="5"/>
      <c r="WHU66" s="5"/>
      <c r="WHV66" s="5"/>
      <c r="WHW66" s="5"/>
      <c r="WHX66" s="5"/>
      <c r="WHY66" s="5"/>
      <c r="WHZ66" s="5"/>
      <c r="WIA66" s="5"/>
      <c r="WIB66" s="5"/>
      <c r="WIC66" s="5"/>
      <c r="WID66" s="5"/>
      <c r="WIE66" s="5"/>
      <c r="WIF66" s="5"/>
      <c r="WIG66" s="5"/>
      <c r="WIH66" s="5"/>
      <c r="WII66" s="5"/>
      <c r="WIJ66" s="5"/>
      <c r="WIK66" s="5"/>
      <c r="WIL66" s="5"/>
      <c r="WIM66" s="5"/>
      <c r="WIN66" s="5"/>
      <c r="WIO66" s="5"/>
      <c r="WIP66" s="5"/>
      <c r="WIQ66" s="5"/>
      <c r="WIR66" s="5"/>
      <c r="WIS66" s="5"/>
      <c r="WIT66" s="5"/>
      <c r="WIU66" s="5"/>
      <c r="WIV66" s="5"/>
      <c r="WIW66" s="5"/>
      <c r="WIX66" s="5"/>
      <c r="WIY66" s="5"/>
      <c r="WIZ66" s="5"/>
      <c r="WJA66" s="5"/>
      <c r="WJB66" s="5"/>
      <c r="WJC66" s="5"/>
      <c r="WJD66" s="5"/>
      <c r="WJE66" s="5"/>
      <c r="WJF66" s="5"/>
      <c r="WJG66" s="5"/>
      <c r="WJH66" s="5"/>
      <c r="WJI66" s="5"/>
      <c r="WJJ66" s="5"/>
      <c r="WJK66" s="5"/>
      <c r="WJL66" s="5"/>
      <c r="WJM66" s="5"/>
      <c r="WJN66" s="5"/>
      <c r="WJO66" s="5"/>
      <c r="WJP66" s="5"/>
      <c r="WJQ66" s="5"/>
      <c r="WJR66" s="5"/>
      <c r="WJS66" s="5"/>
      <c r="WJT66" s="5"/>
      <c r="WJU66" s="5"/>
      <c r="WJV66" s="5"/>
      <c r="WJW66" s="5"/>
      <c r="WJX66" s="5"/>
      <c r="WJY66" s="5"/>
      <c r="WJZ66" s="5"/>
      <c r="WKA66" s="5"/>
      <c r="WKB66" s="5"/>
      <c r="WKC66" s="5"/>
      <c r="WKD66" s="5"/>
      <c r="WKE66" s="5"/>
      <c r="WKF66" s="5"/>
      <c r="WKG66" s="5"/>
      <c r="WKH66" s="5"/>
      <c r="WKI66" s="5"/>
      <c r="WKJ66" s="5"/>
      <c r="WKK66" s="5"/>
      <c r="WKL66" s="5"/>
      <c r="WKM66" s="5"/>
      <c r="WKN66" s="5"/>
      <c r="WKO66" s="5"/>
      <c r="WKP66" s="5"/>
      <c r="WKQ66" s="5"/>
      <c r="WKR66" s="5"/>
      <c r="WKS66" s="5"/>
      <c r="WKT66" s="5"/>
      <c r="WKU66" s="5"/>
      <c r="WKV66" s="5"/>
      <c r="WKW66" s="5"/>
      <c r="WKX66" s="5"/>
      <c r="WKY66" s="5"/>
      <c r="WKZ66" s="5"/>
      <c r="WLA66" s="5"/>
      <c r="WLB66" s="5"/>
      <c r="WLC66" s="5"/>
      <c r="WLD66" s="5"/>
      <c r="WLE66" s="5"/>
      <c r="WLF66" s="5"/>
      <c r="WLG66" s="5"/>
      <c r="WLH66" s="5"/>
      <c r="WLI66" s="5"/>
      <c r="WLJ66" s="5"/>
      <c r="WLK66" s="5"/>
      <c r="WLL66" s="5"/>
      <c r="WLM66" s="5"/>
      <c r="WLN66" s="5"/>
      <c r="WLO66" s="5"/>
      <c r="WLP66" s="5"/>
      <c r="WLQ66" s="5"/>
      <c r="WLR66" s="5"/>
      <c r="WLS66" s="5"/>
      <c r="WLT66" s="5"/>
      <c r="WLU66" s="5"/>
      <c r="WLV66" s="5"/>
      <c r="WLW66" s="5"/>
      <c r="WLX66" s="5"/>
      <c r="WLY66" s="5"/>
      <c r="WLZ66" s="5"/>
      <c r="WMA66" s="5"/>
      <c r="WMB66" s="5"/>
      <c r="WMC66" s="5"/>
      <c r="WMD66" s="5"/>
      <c r="WME66" s="5"/>
      <c r="WMF66" s="5"/>
      <c r="WMG66" s="5"/>
      <c r="WMH66" s="5"/>
      <c r="WMI66" s="5"/>
      <c r="WMJ66" s="5"/>
      <c r="WMK66" s="5"/>
      <c r="WML66" s="5"/>
      <c r="WMM66" s="5"/>
      <c r="WMN66" s="5"/>
      <c r="WMO66" s="5"/>
      <c r="WMP66" s="5"/>
      <c r="WMQ66" s="5"/>
      <c r="WMR66" s="5"/>
      <c r="WMS66" s="5"/>
      <c r="WMT66" s="5"/>
      <c r="WMU66" s="5"/>
      <c r="WMV66" s="5"/>
      <c r="WMW66" s="5"/>
      <c r="WMX66" s="5"/>
      <c r="WMY66" s="5"/>
      <c r="WMZ66" s="5"/>
      <c r="WNA66" s="5"/>
      <c r="WNB66" s="5"/>
      <c r="WNC66" s="5"/>
      <c r="WND66" s="5"/>
      <c r="WNE66" s="5"/>
      <c r="WNF66" s="5"/>
      <c r="WNG66" s="5"/>
      <c r="WNH66" s="5"/>
      <c r="WNI66" s="5"/>
      <c r="WNJ66" s="5"/>
      <c r="WNK66" s="5"/>
      <c r="WNL66" s="5"/>
      <c r="WNM66" s="5"/>
      <c r="WNN66" s="5"/>
      <c r="WNO66" s="5"/>
      <c r="WNP66" s="5"/>
      <c r="WNQ66" s="5"/>
      <c r="WNR66" s="5"/>
      <c r="WNS66" s="5"/>
      <c r="WNT66" s="5"/>
      <c r="WNU66" s="5"/>
      <c r="WNV66" s="5"/>
      <c r="WNW66" s="5"/>
      <c r="WNX66" s="5"/>
      <c r="WNY66" s="5"/>
      <c r="WNZ66" s="5"/>
      <c r="WOA66" s="5"/>
      <c r="WOB66" s="5"/>
      <c r="WOC66" s="5"/>
      <c r="WOD66" s="5"/>
      <c r="WOE66" s="5"/>
      <c r="WOF66" s="5"/>
      <c r="WOG66" s="5"/>
      <c r="WOH66" s="5"/>
      <c r="WOI66" s="5"/>
      <c r="WOJ66" s="5"/>
      <c r="WOK66" s="5"/>
      <c r="WOL66" s="5"/>
      <c r="WOM66" s="5"/>
      <c r="WON66" s="5"/>
      <c r="WOO66" s="5"/>
      <c r="WOP66" s="5"/>
      <c r="WOQ66" s="5"/>
      <c r="WOR66" s="5"/>
      <c r="WOS66" s="5"/>
      <c r="WOT66" s="5"/>
      <c r="WOU66" s="5"/>
      <c r="WOV66" s="5"/>
      <c r="WOW66" s="5"/>
      <c r="WOX66" s="5"/>
      <c r="WOY66" s="5"/>
      <c r="WOZ66" s="5"/>
      <c r="WPA66" s="5"/>
      <c r="WPB66" s="5"/>
      <c r="WPC66" s="5"/>
      <c r="WPD66" s="5"/>
      <c r="WPE66" s="5"/>
      <c r="WPF66" s="5"/>
      <c r="WPG66" s="5"/>
      <c r="WPH66" s="5"/>
      <c r="WPI66" s="5"/>
      <c r="WPJ66" s="5"/>
      <c r="WPK66" s="5"/>
      <c r="WPL66" s="5"/>
      <c r="WPM66" s="5"/>
      <c r="WPN66" s="5"/>
      <c r="WPO66" s="5"/>
      <c r="WPP66" s="5"/>
      <c r="WPQ66" s="5"/>
      <c r="WPR66" s="5"/>
      <c r="WPS66" s="5"/>
      <c r="WPT66" s="5"/>
      <c r="WPU66" s="5"/>
      <c r="WPV66" s="5"/>
      <c r="WPW66" s="5"/>
      <c r="WPX66" s="5"/>
      <c r="WPY66" s="5"/>
      <c r="WPZ66" s="5"/>
      <c r="WQA66" s="5"/>
      <c r="WQB66" s="5"/>
      <c r="WQC66" s="5"/>
      <c r="WQD66" s="5"/>
      <c r="WQE66" s="5"/>
      <c r="WQF66" s="5"/>
      <c r="WQG66" s="5"/>
      <c r="WQH66" s="5"/>
      <c r="WQI66" s="5"/>
      <c r="WQJ66" s="5"/>
      <c r="WQK66" s="5"/>
      <c r="WQL66" s="5"/>
      <c r="WQM66" s="5"/>
      <c r="WQN66" s="5"/>
      <c r="WQO66" s="5"/>
      <c r="WQP66" s="5"/>
      <c r="WQQ66" s="5"/>
      <c r="WQR66" s="5"/>
      <c r="WQS66" s="5"/>
      <c r="WQT66" s="5"/>
      <c r="WQU66" s="5"/>
      <c r="WQV66" s="5"/>
      <c r="WQW66" s="5"/>
      <c r="WQX66" s="5"/>
      <c r="WQY66" s="5"/>
      <c r="WQZ66" s="5"/>
      <c r="WRA66" s="5"/>
      <c r="WRB66" s="5"/>
      <c r="WRC66" s="5"/>
      <c r="WRD66" s="5"/>
      <c r="WRE66" s="5"/>
      <c r="WRF66" s="5"/>
      <c r="WRG66" s="5"/>
      <c r="WRH66" s="5"/>
      <c r="WRI66" s="5"/>
      <c r="WRJ66" s="5"/>
      <c r="WRK66" s="5"/>
      <c r="WRL66" s="5"/>
      <c r="WRM66" s="5"/>
      <c r="WRN66" s="5"/>
      <c r="WRO66" s="5"/>
      <c r="WRP66" s="5"/>
      <c r="WRQ66" s="5"/>
      <c r="WRR66" s="5"/>
      <c r="WRS66" s="5"/>
      <c r="WRT66" s="5"/>
      <c r="WRU66" s="5"/>
      <c r="WRV66" s="5"/>
      <c r="WRW66" s="5"/>
      <c r="WRX66" s="5"/>
      <c r="WRY66" s="5"/>
      <c r="WRZ66" s="5"/>
      <c r="WSA66" s="5"/>
      <c r="WSB66" s="5"/>
      <c r="WSC66" s="5"/>
      <c r="WSD66" s="5"/>
      <c r="WSE66" s="5"/>
      <c r="WSF66" s="5"/>
      <c r="WSG66" s="5"/>
      <c r="WSH66" s="5"/>
      <c r="WSI66" s="5"/>
      <c r="WSJ66" s="5"/>
      <c r="WSK66" s="5"/>
      <c r="WSL66" s="5"/>
      <c r="WSM66" s="5"/>
      <c r="WSN66" s="5"/>
      <c r="WSO66" s="5"/>
      <c r="WSP66" s="5"/>
      <c r="WSQ66" s="5"/>
      <c r="WSR66" s="5"/>
      <c r="WSS66" s="5"/>
      <c r="WST66" s="5"/>
      <c r="WSU66" s="5"/>
      <c r="WSV66" s="5"/>
      <c r="WSW66" s="5"/>
      <c r="WSX66" s="5"/>
      <c r="WSY66" s="5"/>
      <c r="WSZ66" s="5"/>
      <c r="WTA66" s="5"/>
      <c r="WTB66" s="5"/>
      <c r="WTC66" s="5"/>
      <c r="WTD66" s="5"/>
      <c r="WTE66" s="5"/>
      <c r="WTF66" s="5"/>
      <c r="WTG66" s="5"/>
      <c r="WTH66" s="5"/>
      <c r="WTI66" s="5"/>
      <c r="WTJ66" s="5"/>
      <c r="WTK66" s="5"/>
      <c r="WTL66" s="5"/>
      <c r="WTM66" s="5"/>
      <c r="WTN66" s="5"/>
      <c r="WTO66" s="5"/>
      <c r="WTP66" s="5"/>
      <c r="WTQ66" s="5"/>
      <c r="WTR66" s="5"/>
      <c r="WTS66" s="5"/>
      <c r="WTT66" s="5"/>
      <c r="WTU66" s="5"/>
      <c r="WTV66" s="5"/>
      <c r="WTW66" s="5"/>
      <c r="WTX66" s="5"/>
      <c r="WTY66" s="5"/>
      <c r="WTZ66" s="5"/>
      <c r="WUA66" s="5"/>
      <c r="WUB66" s="5"/>
      <c r="WUC66" s="5"/>
      <c r="WUD66" s="5"/>
      <c r="WUE66" s="5"/>
      <c r="WUF66" s="5"/>
      <c r="WUG66" s="5"/>
      <c r="WUH66" s="5"/>
      <c r="WUI66" s="5"/>
      <c r="WUJ66" s="5"/>
      <c r="WUK66" s="5"/>
      <c r="WUL66" s="5"/>
      <c r="WUM66" s="5"/>
      <c r="WUN66" s="5"/>
      <c r="WUO66" s="5"/>
      <c r="WUP66" s="5"/>
      <c r="WUQ66" s="5"/>
      <c r="WUR66" s="5"/>
      <c r="WUS66" s="5"/>
      <c r="WUT66" s="5"/>
      <c r="WUU66" s="5"/>
      <c r="WUV66" s="5"/>
      <c r="WUW66" s="5"/>
      <c r="WUX66" s="5"/>
      <c r="WUY66" s="5"/>
      <c r="WUZ66" s="5"/>
      <c r="WVA66" s="5"/>
      <c r="WVB66" s="5"/>
      <c r="WVC66" s="5"/>
      <c r="WVD66" s="5"/>
      <c r="WVE66" s="5"/>
      <c r="WVF66" s="5"/>
      <c r="WVG66" s="5"/>
      <c r="WVH66" s="5"/>
      <c r="WVI66" s="5"/>
      <c r="WVJ66" s="5"/>
      <c r="WVK66" s="5"/>
      <c r="WVL66" s="5"/>
      <c r="WVM66" s="5"/>
      <c r="WVN66" s="5"/>
      <c r="WVO66" s="5"/>
      <c r="WVP66" s="5"/>
      <c r="WVQ66" s="5"/>
      <c r="WVR66" s="5"/>
      <c r="WVS66" s="5"/>
      <c r="WVT66" s="5"/>
      <c r="WVU66" s="5"/>
      <c r="WVV66" s="5"/>
      <c r="WVW66" s="5"/>
      <c r="WVX66" s="5"/>
      <c r="WVY66" s="5"/>
      <c r="WVZ66" s="5"/>
      <c r="WWA66" s="5"/>
      <c r="WWB66" s="5"/>
      <c r="WWC66" s="5"/>
      <c r="WWD66" s="5"/>
      <c r="WWE66" s="5"/>
      <c r="WWF66" s="5"/>
      <c r="WWG66" s="5"/>
      <c r="WWH66" s="5"/>
      <c r="WWI66" s="5"/>
      <c r="WWJ66" s="5"/>
      <c r="WWK66" s="5"/>
      <c r="WWL66" s="5"/>
      <c r="WWM66" s="5"/>
      <c r="WWN66" s="5"/>
      <c r="WWO66" s="5"/>
      <c r="WWP66" s="5"/>
      <c r="WWQ66" s="5"/>
      <c r="WWR66" s="5"/>
      <c r="WWS66" s="5"/>
      <c r="WWT66" s="5"/>
      <c r="WWU66" s="5"/>
      <c r="WWV66" s="5"/>
      <c r="WWW66" s="5"/>
      <c r="WWX66" s="5"/>
      <c r="WWY66" s="5"/>
      <c r="WWZ66" s="5"/>
      <c r="WXA66" s="5"/>
      <c r="WXB66" s="5"/>
      <c r="WXC66" s="5"/>
      <c r="WXD66" s="5"/>
      <c r="WXE66" s="5"/>
      <c r="WXF66" s="5"/>
      <c r="WXG66" s="5"/>
      <c r="WXH66" s="5"/>
      <c r="WXI66" s="5"/>
      <c r="WXJ66" s="5"/>
      <c r="WXK66" s="5"/>
      <c r="WXL66" s="5"/>
      <c r="WXM66" s="5"/>
      <c r="WXN66" s="5"/>
      <c r="WXO66" s="5"/>
      <c r="WXP66" s="5"/>
      <c r="WXQ66" s="5"/>
      <c r="WXR66" s="5"/>
      <c r="WXS66" s="5"/>
      <c r="WXT66" s="5"/>
      <c r="WXU66" s="5"/>
      <c r="WXV66" s="5"/>
      <c r="WXW66" s="5"/>
      <c r="WXX66" s="5"/>
      <c r="WXY66" s="5"/>
      <c r="WXZ66" s="5"/>
      <c r="WYA66" s="5"/>
      <c r="WYB66" s="5"/>
      <c r="WYC66" s="5"/>
      <c r="WYD66" s="5"/>
      <c r="WYE66" s="5"/>
      <c r="WYF66" s="5"/>
      <c r="WYG66" s="5"/>
      <c r="WYH66" s="5"/>
      <c r="WYI66" s="5"/>
      <c r="WYJ66" s="5"/>
      <c r="WYK66" s="5"/>
      <c r="WYL66" s="5"/>
      <c r="WYM66" s="5"/>
      <c r="WYN66" s="5"/>
      <c r="WYO66" s="5"/>
      <c r="WYP66" s="5"/>
      <c r="WYQ66" s="5"/>
      <c r="WYR66" s="5"/>
      <c r="WYS66" s="5"/>
      <c r="WYT66" s="5"/>
      <c r="WYU66" s="5"/>
      <c r="WYV66" s="5"/>
      <c r="WYW66" s="5"/>
      <c r="WYX66" s="5"/>
      <c r="WYY66" s="5"/>
      <c r="WYZ66" s="5"/>
      <c r="WZA66" s="5"/>
      <c r="WZB66" s="5"/>
      <c r="WZC66" s="5"/>
      <c r="WZD66" s="5"/>
      <c r="WZE66" s="5"/>
      <c r="WZF66" s="5"/>
      <c r="WZG66" s="5"/>
      <c r="WZH66" s="5"/>
      <c r="WZI66" s="5"/>
      <c r="WZJ66" s="5"/>
      <c r="WZK66" s="5"/>
      <c r="WZL66" s="5"/>
      <c r="WZM66" s="5"/>
      <c r="WZN66" s="5"/>
      <c r="WZO66" s="5"/>
      <c r="WZP66" s="5"/>
      <c r="WZQ66" s="5"/>
      <c r="WZR66" s="5"/>
      <c r="WZS66" s="5"/>
      <c r="WZT66" s="5"/>
      <c r="WZU66" s="5"/>
      <c r="WZV66" s="5"/>
      <c r="WZW66" s="5"/>
      <c r="WZX66" s="5"/>
      <c r="WZY66" s="5"/>
      <c r="WZZ66" s="5"/>
      <c r="XAA66" s="5"/>
      <c r="XAB66" s="5"/>
      <c r="XAC66" s="5"/>
      <c r="XAD66" s="5"/>
      <c r="XAE66" s="5"/>
      <c r="XAF66" s="5"/>
      <c r="XAG66" s="5"/>
      <c r="XAH66" s="5"/>
      <c r="XAI66" s="5"/>
      <c r="XAJ66" s="5"/>
      <c r="XAK66" s="5"/>
      <c r="XAL66" s="5"/>
      <c r="XAM66" s="5"/>
      <c r="XAN66" s="5"/>
      <c r="XAO66" s="5"/>
      <c r="XAP66" s="5"/>
      <c r="XAQ66" s="5"/>
      <c r="XAR66" s="5"/>
      <c r="XAS66" s="5"/>
      <c r="XAT66" s="5"/>
      <c r="XAU66" s="5"/>
      <c r="XAV66" s="5"/>
      <c r="XAW66" s="5"/>
      <c r="XAX66" s="5"/>
      <c r="XAY66" s="5"/>
      <c r="XAZ66" s="5"/>
      <c r="XBA66" s="5"/>
      <c r="XBB66" s="5"/>
      <c r="XBC66" s="5"/>
      <c r="XBD66" s="5"/>
      <c r="XBE66" s="5"/>
      <c r="XBF66" s="5"/>
      <c r="XBG66" s="5"/>
      <c r="XBH66" s="5"/>
      <c r="XBI66" s="5"/>
      <c r="XBJ66" s="5"/>
      <c r="XBK66" s="5"/>
      <c r="XBL66" s="5"/>
      <c r="XBM66" s="5"/>
      <c r="XBN66" s="5"/>
      <c r="XBO66" s="5"/>
      <c r="XBP66" s="5"/>
      <c r="XBQ66" s="5"/>
      <c r="XBR66" s="5"/>
      <c r="XBS66" s="5"/>
      <c r="XBT66" s="5"/>
      <c r="XBU66" s="5"/>
      <c r="XBV66" s="5"/>
      <c r="XBW66" s="5"/>
      <c r="XBX66" s="5"/>
      <c r="XBY66" s="5"/>
      <c r="XBZ66" s="5"/>
      <c r="XCA66" s="5"/>
      <c r="XCB66" s="5"/>
      <c r="XCC66" s="5"/>
      <c r="XCD66" s="5"/>
      <c r="XCE66" s="5"/>
      <c r="XCF66" s="5"/>
      <c r="XCG66" s="5"/>
      <c r="XCH66" s="5"/>
      <c r="XCI66" s="5"/>
      <c r="XCJ66" s="5"/>
      <c r="XCK66" s="5"/>
      <c r="XCL66" s="5"/>
      <c r="XCM66" s="5"/>
      <c r="XCN66" s="5"/>
      <c r="XCO66" s="5"/>
      <c r="XCP66" s="5"/>
      <c r="XCQ66" s="5"/>
      <c r="XCR66" s="5"/>
      <c r="XCS66" s="5"/>
      <c r="XCT66" s="5"/>
      <c r="XCU66" s="5"/>
      <c r="XCV66" s="5"/>
      <c r="XCW66" s="5"/>
      <c r="XCX66" s="5"/>
      <c r="XCY66" s="5"/>
      <c r="XCZ66" s="5"/>
      <c r="XDA66" s="5"/>
      <c r="XDB66" s="5"/>
      <c r="XDC66" s="5"/>
      <c r="XDD66" s="5"/>
      <c r="XDE66" s="5"/>
      <c r="XDF66" s="5"/>
      <c r="XDG66" s="5"/>
      <c r="XDH66" s="5"/>
      <c r="XDI66" s="5"/>
      <c r="XDJ66" s="5"/>
      <c r="XDK66" s="5"/>
      <c r="XDL66" s="5"/>
      <c r="XDM66" s="5"/>
      <c r="XDN66" s="5"/>
      <c r="XDO66" s="5"/>
      <c r="XDP66" s="5"/>
      <c r="XDQ66" s="5"/>
      <c r="XDR66" s="5"/>
      <c r="XDS66" s="5"/>
      <c r="XDT66" s="5"/>
      <c r="XDU66" s="5"/>
      <c r="XDV66" s="5"/>
      <c r="XDW66" s="5"/>
      <c r="XDX66" s="5"/>
      <c r="XDY66" s="5"/>
      <c r="XDZ66" s="5"/>
      <c r="XEA66" s="5"/>
      <c r="XEB66" s="5"/>
      <c r="XEC66" s="5"/>
      <c r="XED66" s="5"/>
      <c r="XEE66" s="5"/>
      <c r="XEF66" s="5"/>
      <c r="XEG66" s="5"/>
      <c r="XEH66" s="5"/>
      <c r="XEI66" s="5"/>
      <c r="XEJ66" s="5"/>
      <c r="XEK66" s="5"/>
      <c r="XEL66" s="5"/>
      <c r="XEM66" s="5"/>
      <c r="XEN66" s="5"/>
      <c r="XEO66" s="5"/>
      <c r="XEP66" s="5"/>
      <c r="XEQ66" s="5"/>
      <c r="XER66" s="5"/>
      <c r="XES66" s="5"/>
      <c r="XET66" s="5"/>
      <c r="XEU66" s="5"/>
      <c r="XEV66" s="5"/>
      <c r="XEW66" s="5"/>
      <c r="XEX66" s="5"/>
      <c r="XEY66" s="5"/>
      <c r="XEZ66" s="5"/>
      <c r="XFA66" s="5"/>
      <c r="XFB66" s="5"/>
      <c r="XFC66" s="5"/>
    </row>
    <row r="67" spans="2:16383" x14ac:dyDescent="0.2">
      <c r="B67" s="5" t="s">
        <v>165</v>
      </c>
      <c r="C67" s="5" t="s">
        <v>1819</v>
      </c>
      <c r="D67" s="5"/>
      <c r="F67" s="5"/>
      <c r="G67" s="5"/>
      <c r="H67" s="5"/>
      <c r="I67" s="5"/>
      <c r="J67" s="5"/>
      <c r="K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c r="BGM67" s="5"/>
      <c r="BGN67" s="5"/>
      <c r="BGO67" s="5"/>
      <c r="BGP67" s="5"/>
      <c r="BGQ67" s="5"/>
      <c r="BGR67" s="5"/>
      <c r="BGS67" s="5"/>
      <c r="BGT67" s="5"/>
      <c r="BGU67" s="5"/>
      <c r="BGV67" s="5"/>
      <c r="BGW67" s="5"/>
      <c r="BGX67" s="5"/>
      <c r="BGY67" s="5"/>
      <c r="BGZ67" s="5"/>
      <c r="BHA67" s="5"/>
      <c r="BHB67" s="5"/>
      <c r="BHC67" s="5"/>
      <c r="BHD67" s="5"/>
      <c r="BHE67" s="5"/>
      <c r="BHF67" s="5"/>
      <c r="BHG67" s="5"/>
      <c r="BHH67" s="5"/>
      <c r="BHI67" s="5"/>
      <c r="BHJ67" s="5"/>
      <c r="BHK67" s="5"/>
      <c r="BHL67" s="5"/>
      <c r="BHM67" s="5"/>
      <c r="BHN67" s="5"/>
      <c r="BHO67" s="5"/>
      <c r="BHP67" s="5"/>
      <c r="BHQ67" s="5"/>
      <c r="BHR67" s="5"/>
      <c r="BHS67" s="5"/>
      <c r="BHT67" s="5"/>
      <c r="BHU67" s="5"/>
      <c r="BHV67" s="5"/>
      <c r="BHW67" s="5"/>
      <c r="BHX67" s="5"/>
      <c r="BHY67" s="5"/>
      <c r="BHZ67" s="5"/>
      <c r="BIA67" s="5"/>
      <c r="BIB67" s="5"/>
      <c r="BIC67" s="5"/>
      <c r="BID67" s="5"/>
      <c r="BIE67" s="5"/>
      <c r="BIF67" s="5"/>
      <c r="BIG67" s="5"/>
      <c r="BIH67" s="5"/>
      <c r="BII67" s="5"/>
      <c r="BIJ67" s="5"/>
      <c r="BIK67" s="5"/>
      <c r="BIL67" s="5"/>
      <c r="BIM67" s="5"/>
      <c r="BIN67" s="5"/>
      <c r="BIO67" s="5"/>
      <c r="BIP67" s="5"/>
      <c r="BIQ67" s="5"/>
      <c r="BIR67" s="5"/>
      <c r="BIS67" s="5"/>
      <c r="BIT67" s="5"/>
      <c r="BIU67" s="5"/>
      <c r="BIV67" s="5"/>
      <c r="BIW67" s="5"/>
      <c r="BIX67" s="5"/>
      <c r="BIY67" s="5"/>
      <c r="BIZ67" s="5"/>
      <c r="BJA67" s="5"/>
      <c r="BJB67" s="5"/>
      <c r="BJC67" s="5"/>
      <c r="BJD67" s="5"/>
      <c r="BJE67" s="5"/>
      <c r="BJF67" s="5"/>
      <c r="BJG67" s="5"/>
      <c r="BJH67" s="5"/>
      <c r="BJI67" s="5"/>
      <c r="BJJ67" s="5"/>
      <c r="BJK67" s="5"/>
      <c r="BJL67" s="5"/>
      <c r="BJM67" s="5"/>
      <c r="BJN67" s="5"/>
      <c r="BJO67" s="5"/>
      <c r="BJP67" s="5"/>
      <c r="BJQ67" s="5"/>
      <c r="BJR67" s="5"/>
      <c r="BJS67" s="5"/>
      <c r="BJT67" s="5"/>
      <c r="BJU67" s="5"/>
      <c r="BJV67" s="5"/>
      <c r="BJW67" s="5"/>
      <c r="BJX67" s="5"/>
      <c r="BJY67" s="5"/>
      <c r="BJZ67" s="5"/>
      <c r="BKA67" s="5"/>
      <c r="BKB67" s="5"/>
      <c r="BKC67" s="5"/>
      <c r="BKD67" s="5"/>
      <c r="BKE67" s="5"/>
      <c r="BKF67" s="5"/>
      <c r="BKG67" s="5"/>
      <c r="BKH67" s="5"/>
      <c r="BKI67" s="5"/>
      <c r="BKJ67" s="5"/>
      <c r="BKK67" s="5"/>
      <c r="BKL67" s="5"/>
      <c r="BKM67" s="5"/>
      <c r="BKN67" s="5"/>
      <c r="BKO67" s="5"/>
      <c r="BKP67" s="5"/>
      <c r="BKQ67" s="5"/>
      <c r="BKR67" s="5"/>
      <c r="BKS67" s="5"/>
      <c r="BKT67" s="5"/>
      <c r="BKU67" s="5"/>
      <c r="BKV67" s="5"/>
      <c r="BKW67" s="5"/>
      <c r="BKX67" s="5"/>
      <c r="BKY67" s="5"/>
      <c r="BKZ67" s="5"/>
      <c r="BLA67" s="5"/>
      <c r="BLB67" s="5"/>
      <c r="BLC67" s="5"/>
      <c r="BLD67" s="5"/>
      <c r="BLE67" s="5"/>
      <c r="BLF67" s="5"/>
      <c r="BLG67" s="5"/>
      <c r="BLH67" s="5"/>
      <c r="BLI67" s="5"/>
      <c r="BLJ67" s="5"/>
      <c r="BLK67" s="5"/>
      <c r="BLL67" s="5"/>
      <c r="BLM67" s="5"/>
      <c r="BLN67" s="5"/>
      <c r="BLO67" s="5"/>
      <c r="BLP67" s="5"/>
      <c r="BLQ67" s="5"/>
      <c r="BLR67" s="5"/>
      <c r="BLS67" s="5"/>
      <c r="BLT67" s="5"/>
      <c r="BLU67" s="5"/>
      <c r="BLV67" s="5"/>
      <c r="BLW67" s="5"/>
      <c r="BLX67" s="5"/>
      <c r="BLY67" s="5"/>
      <c r="BLZ67" s="5"/>
      <c r="BMA67" s="5"/>
      <c r="BMB67" s="5"/>
      <c r="BMC67" s="5"/>
      <c r="BMD67" s="5"/>
      <c r="BME67" s="5"/>
      <c r="BMF67" s="5"/>
      <c r="BMG67" s="5"/>
      <c r="BMH67" s="5"/>
      <c r="BMI67" s="5"/>
      <c r="BMJ67" s="5"/>
      <c r="BMK67" s="5"/>
      <c r="BML67" s="5"/>
      <c r="BMM67" s="5"/>
      <c r="BMN67" s="5"/>
      <c r="BMO67" s="5"/>
      <c r="BMP67" s="5"/>
      <c r="BMQ67" s="5"/>
      <c r="BMR67" s="5"/>
      <c r="BMS67" s="5"/>
      <c r="BMT67" s="5"/>
      <c r="BMU67" s="5"/>
      <c r="BMV67" s="5"/>
      <c r="BMW67" s="5"/>
      <c r="BMX67" s="5"/>
      <c r="BMY67" s="5"/>
      <c r="BMZ67" s="5"/>
      <c r="BNA67" s="5"/>
      <c r="BNB67" s="5"/>
      <c r="BNC67" s="5"/>
      <c r="BND67" s="5"/>
      <c r="BNE67" s="5"/>
      <c r="BNF67" s="5"/>
      <c r="BNG67" s="5"/>
      <c r="BNH67" s="5"/>
      <c r="BNI67" s="5"/>
      <c r="BNJ67" s="5"/>
      <c r="BNK67" s="5"/>
      <c r="BNL67" s="5"/>
      <c r="BNM67" s="5"/>
      <c r="BNN67" s="5"/>
      <c r="BNO67" s="5"/>
      <c r="BNP67" s="5"/>
      <c r="BNQ67" s="5"/>
      <c r="BNR67" s="5"/>
      <c r="BNS67" s="5"/>
      <c r="BNT67" s="5"/>
      <c r="BNU67" s="5"/>
      <c r="BNV67" s="5"/>
      <c r="BNW67" s="5"/>
      <c r="BNX67" s="5"/>
      <c r="BNY67" s="5"/>
      <c r="BNZ67" s="5"/>
      <c r="BOA67" s="5"/>
      <c r="BOB67" s="5"/>
      <c r="BOC67" s="5"/>
      <c r="BOD67" s="5"/>
      <c r="BOE67" s="5"/>
      <c r="BOF67" s="5"/>
      <c r="BOG67" s="5"/>
      <c r="BOH67" s="5"/>
      <c r="BOI67" s="5"/>
      <c r="BOJ67" s="5"/>
      <c r="BOK67" s="5"/>
      <c r="BOL67" s="5"/>
      <c r="BOM67" s="5"/>
      <c r="BON67" s="5"/>
      <c r="BOO67" s="5"/>
      <c r="BOP67" s="5"/>
      <c r="BOQ67" s="5"/>
      <c r="BOR67" s="5"/>
      <c r="BOS67" s="5"/>
      <c r="BOT67" s="5"/>
      <c r="BOU67" s="5"/>
      <c r="BOV67" s="5"/>
      <c r="BOW67" s="5"/>
      <c r="BOX67" s="5"/>
      <c r="BOY67" s="5"/>
      <c r="BOZ67" s="5"/>
      <c r="BPA67" s="5"/>
      <c r="BPB67" s="5"/>
      <c r="BPC67" s="5"/>
      <c r="BPD67" s="5"/>
      <c r="BPE67" s="5"/>
      <c r="BPF67" s="5"/>
      <c r="BPG67" s="5"/>
      <c r="BPH67" s="5"/>
      <c r="BPI67" s="5"/>
      <c r="BPJ67" s="5"/>
      <c r="BPK67" s="5"/>
      <c r="BPL67" s="5"/>
      <c r="BPM67" s="5"/>
      <c r="BPN67" s="5"/>
      <c r="BPO67" s="5"/>
      <c r="BPP67" s="5"/>
      <c r="BPQ67" s="5"/>
      <c r="BPR67" s="5"/>
      <c r="BPS67" s="5"/>
      <c r="BPT67" s="5"/>
      <c r="BPU67" s="5"/>
      <c r="BPV67" s="5"/>
      <c r="BPW67" s="5"/>
      <c r="BPX67" s="5"/>
      <c r="BPY67" s="5"/>
      <c r="BPZ67" s="5"/>
      <c r="BQA67" s="5"/>
      <c r="BQB67" s="5"/>
      <c r="BQC67" s="5"/>
      <c r="BQD67" s="5"/>
      <c r="BQE67" s="5"/>
      <c r="BQF67" s="5"/>
      <c r="BQG67" s="5"/>
      <c r="BQH67" s="5"/>
      <c r="BQI67" s="5"/>
      <c r="BQJ67" s="5"/>
      <c r="BQK67" s="5"/>
      <c r="BQL67" s="5"/>
      <c r="BQM67" s="5"/>
      <c r="BQN67" s="5"/>
      <c r="BQO67" s="5"/>
      <c r="BQP67" s="5"/>
      <c r="BQQ67" s="5"/>
      <c r="BQR67" s="5"/>
      <c r="BQS67" s="5"/>
      <c r="BQT67" s="5"/>
      <c r="BQU67" s="5"/>
      <c r="BQV67" s="5"/>
      <c r="BQW67" s="5"/>
      <c r="BQX67" s="5"/>
      <c r="BQY67" s="5"/>
      <c r="BQZ67" s="5"/>
      <c r="BRA67" s="5"/>
      <c r="BRB67" s="5"/>
      <c r="BRC67" s="5"/>
      <c r="BRD67" s="5"/>
      <c r="BRE67" s="5"/>
      <c r="BRF67" s="5"/>
      <c r="BRG67" s="5"/>
      <c r="BRH67" s="5"/>
      <c r="BRI67" s="5"/>
      <c r="BRJ67" s="5"/>
      <c r="BRK67" s="5"/>
      <c r="BRL67" s="5"/>
      <c r="BRM67" s="5"/>
      <c r="BRN67" s="5"/>
      <c r="BRO67" s="5"/>
      <c r="BRP67" s="5"/>
      <c r="BRQ67" s="5"/>
      <c r="BRR67" s="5"/>
      <c r="BRS67" s="5"/>
      <c r="BRT67" s="5"/>
      <c r="BRU67" s="5"/>
      <c r="BRV67" s="5"/>
      <c r="BRW67" s="5"/>
      <c r="BRX67" s="5"/>
      <c r="BRY67" s="5"/>
      <c r="BRZ67" s="5"/>
      <c r="BSA67" s="5"/>
      <c r="BSB67" s="5"/>
      <c r="BSC67" s="5"/>
      <c r="BSD67" s="5"/>
      <c r="BSE67" s="5"/>
      <c r="BSF67" s="5"/>
      <c r="BSG67" s="5"/>
      <c r="BSH67" s="5"/>
      <c r="BSI67" s="5"/>
      <c r="BSJ67" s="5"/>
      <c r="BSK67" s="5"/>
      <c r="BSL67" s="5"/>
      <c r="BSM67" s="5"/>
      <c r="BSN67" s="5"/>
      <c r="BSO67" s="5"/>
      <c r="BSP67" s="5"/>
      <c r="BSQ67" s="5"/>
      <c r="BSR67" s="5"/>
      <c r="BSS67" s="5"/>
      <c r="BST67" s="5"/>
      <c r="BSU67" s="5"/>
      <c r="BSV67" s="5"/>
      <c r="BSW67" s="5"/>
      <c r="BSX67" s="5"/>
      <c r="BSY67" s="5"/>
      <c r="BSZ67" s="5"/>
      <c r="BTA67" s="5"/>
      <c r="BTB67" s="5"/>
      <c r="BTC67" s="5"/>
      <c r="BTD67" s="5"/>
      <c r="BTE67" s="5"/>
      <c r="BTF67" s="5"/>
      <c r="BTG67" s="5"/>
      <c r="BTH67" s="5"/>
      <c r="BTI67" s="5"/>
      <c r="BTJ67" s="5"/>
      <c r="BTK67" s="5"/>
      <c r="BTL67" s="5"/>
      <c r="BTM67" s="5"/>
      <c r="BTN67" s="5"/>
      <c r="BTO67" s="5"/>
      <c r="BTP67" s="5"/>
      <c r="BTQ67" s="5"/>
      <c r="BTR67" s="5"/>
      <c r="BTS67" s="5"/>
      <c r="BTT67" s="5"/>
      <c r="BTU67" s="5"/>
      <c r="BTV67" s="5"/>
      <c r="BTW67" s="5"/>
      <c r="BTX67" s="5"/>
      <c r="BTY67" s="5"/>
      <c r="BTZ67" s="5"/>
      <c r="BUA67" s="5"/>
      <c r="BUB67" s="5"/>
      <c r="BUC67" s="5"/>
      <c r="BUD67" s="5"/>
      <c r="BUE67" s="5"/>
      <c r="BUF67" s="5"/>
      <c r="BUG67" s="5"/>
      <c r="BUH67" s="5"/>
      <c r="BUI67" s="5"/>
      <c r="BUJ67" s="5"/>
      <c r="BUK67" s="5"/>
      <c r="BUL67" s="5"/>
      <c r="BUM67" s="5"/>
      <c r="BUN67" s="5"/>
      <c r="BUO67" s="5"/>
      <c r="BUP67" s="5"/>
      <c r="BUQ67" s="5"/>
      <c r="BUR67" s="5"/>
      <c r="BUS67" s="5"/>
      <c r="BUT67" s="5"/>
      <c r="BUU67" s="5"/>
      <c r="BUV67" s="5"/>
      <c r="BUW67" s="5"/>
      <c r="BUX67" s="5"/>
      <c r="BUY67" s="5"/>
      <c r="BUZ67" s="5"/>
      <c r="BVA67" s="5"/>
      <c r="BVB67" s="5"/>
      <c r="BVC67" s="5"/>
      <c r="BVD67" s="5"/>
      <c r="BVE67" s="5"/>
      <c r="BVF67" s="5"/>
      <c r="BVG67" s="5"/>
      <c r="BVH67" s="5"/>
      <c r="BVI67" s="5"/>
      <c r="BVJ67" s="5"/>
      <c r="BVK67" s="5"/>
      <c r="BVL67" s="5"/>
      <c r="BVM67" s="5"/>
      <c r="BVN67" s="5"/>
      <c r="BVO67" s="5"/>
      <c r="BVP67" s="5"/>
      <c r="BVQ67" s="5"/>
      <c r="BVR67" s="5"/>
      <c r="BVS67" s="5"/>
      <c r="BVT67" s="5"/>
      <c r="BVU67" s="5"/>
      <c r="BVV67" s="5"/>
      <c r="BVW67" s="5"/>
      <c r="BVX67" s="5"/>
      <c r="BVY67" s="5"/>
      <c r="BVZ67" s="5"/>
      <c r="BWA67" s="5"/>
      <c r="BWB67" s="5"/>
      <c r="BWC67" s="5"/>
      <c r="BWD67" s="5"/>
      <c r="BWE67" s="5"/>
      <c r="BWF67" s="5"/>
      <c r="BWG67" s="5"/>
      <c r="BWH67" s="5"/>
      <c r="BWI67" s="5"/>
      <c r="BWJ67" s="5"/>
      <c r="BWK67" s="5"/>
      <c r="BWL67" s="5"/>
      <c r="BWM67" s="5"/>
      <c r="BWN67" s="5"/>
      <c r="BWO67" s="5"/>
      <c r="BWP67" s="5"/>
      <c r="BWQ67" s="5"/>
      <c r="BWR67" s="5"/>
      <c r="BWS67" s="5"/>
      <c r="BWT67" s="5"/>
      <c r="BWU67" s="5"/>
      <c r="BWV67" s="5"/>
      <c r="BWW67" s="5"/>
      <c r="BWX67" s="5"/>
      <c r="BWY67" s="5"/>
      <c r="BWZ67" s="5"/>
      <c r="BXA67" s="5"/>
      <c r="BXB67" s="5"/>
      <c r="BXC67" s="5"/>
      <c r="BXD67" s="5"/>
      <c r="BXE67" s="5"/>
      <c r="BXF67" s="5"/>
      <c r="BXG67" s="5"/>
      <c r="BXH67" s="5"/>
      <c r="BXI67" s="5"/>
      <c r="BXJ67" s="5"/>
      <c r="BXK67" s="5"/>
      <c r="BXL67" s="5"/>
      <c r="BXM67" s="5"/>
      <c r="BXN67" s="5"/>
      <c r="BXO67" s="5"/>
      <c r="BXP67" s="5"/>
      <c r="BXQ67" s="5"/>
      <c r="BXR67" s="5"/>
      <c r="BXS67" s="5"/>
      <c r="BXT67" s="5"/>
      <c r="BXU67" s="5"/>
      <c r="BXV67" s="5"/>
      <c r="BXW67" s="5"/>
      <c r="BXX67" s="5"/>
      <c r="BXY67" s="5"/>
      <c r="BXZ67" s="5"/>
      <c r="BYA67" s="5"/>
      <c r="BYB67" s="5"/>
      <c r="BYC67" s="5"/>
      <c r="BYD67" s="5"/>
      <c r="BYE67" s="5"/>
      <c r="BYF67" s="5"/>
      <c r="BYG67" s="5"/>
      <c r="BYH67" s="5"/>
      <c r="BYI67" s="5"/>
      <c r="BYJ67" s="5"/>
      <c r="BYK67" s="5"/>
      <c r="BYL67" s="5"/>
      <c r="BYM67" s="5"/>
      <c r="BYN67" s="5"/>
      <c r="BYO67" s="5"/>
      <c r="BYP67" s="5"/>
      <c r="BYQ67" s="5"/>
      <c r="BYR67" s="5"/>
      <c r="BYS67" s="5"/>
      <c r="BYT67" s="5"/>
      <c r="BYU67" s="5"/>
      <c r="BYV67" s="5"/>
      <c r="BYW67" s="5"/>
      <c r="BYX67" s="5"/>
      <c r="BYY67" s="5"/>
      <c r="BYZ67" s="5"/>
      <c r="BZA67" s="5"/>
      <c r="BZB67" s="5"/>
      <c r="BZC67" s="5"/>
      <c r="BZD67" s="5"/>
      <c r="BZE67" s="5"/>
      <c r="BZF67" s="5"/>
      <c r="BZG67" s="5"/>
      <c r="BZH67" s="5"/>
      <c r="BZI67" s="5"/>
      <c r="BZJ67" s="5"/>
      <c r="BZK67" s="5"/>
      <c r="BZL67" s="5"/>
      <c r="BZM67" s="5"/>
      <c r="BZN67" s="5"/>
      <c r="BZO67" s="5"/>
      <c r="BZP67" s="5"/>
      <c r="BZQ67" s="5"/>
      <c r="BZR67" s="5"/>
      <c r="BZS67" s="5"/>
      <c r="BZT67" s="5"/>
      <c r="BZU67" s="5"/>
      <c r="BZV67" s="5"/>
      <c r="BZW67" s="5"/>
      <c r="BZX67" s="5"/>
      <c r="BZY67" s="5"/>
      <c r="BZZ67" s="5"/>
      <c r="CAA67" s="5"/>
      <c r="CAB67" s="5"/>
      <c r="CAC67" s="5"/>
      <c r="CAD67" s="5"/>
      <c r="CAE67" s="5"/>
      <c r="CAF67" s="5"/>
      <c r="CAG67" s="5"/>
      <c r="CAH67" s="5"/>
      <c r="CAI67" s="5"/>
      <c r="CAJ67" s="5"/>
      <c r="CAK67" s="5"/>
      <c r="CAL67" s="5"/>
      <c r="CAM67" s="5"/>
      <c r="CAN67" s="5"/>
      <c r="CAO67" s="5"/>
      <c r="CAP67" s="5"/>
      <c r="CAQ67" s="5"/>
      <c r="CAR67" s="5"/>
      <c r="CAS67" s="5"/>
      <c r="CAT67" s="5"/>
      <c r="CAU67" s="5"/>
      <c r="CAV67" s="5"/>
      <c r="CAW67" s="5"/>
      <c r="CAX67" s="5"/>
      <c r="CAY67" s="5"/>
      <c r="CAZ67" s="5"/>
      <c r="CBA67" s="5"/>
      <c r="CBB67" s="5"/>
      <c r="CBC67" s="5"/>
      <c r="CBD67" s="5"/>
      <c r="CBE67" s="5"/>
      <c r="CBF67" s="5"/>
      <c r="CBG67" s="5"/>
      <c r="CBH67" s="5"/>
      <c r="CBI67" s="5"/>
      <c r="CBJ67" s="5"/>
      <c r="CBK67" s="5"/>
      <c r="CBL67" s="5"/>
      <c r="CBM67" s="5"/>
      <c r="CBN67" s="5"/>
      <c r="CBO67" s="5"/>
      <c r="CBP67" s="5"/>
      <c r="CBQ67" s="5"/>
      <c r="CBR67" s="5"/>
      <c r="CBS67" s="5"/>
      <c r="CBT67" s="5"/>
      <c r="CBU67" s="5"/>
      <c r="CBV67" s="5"/>
      <c r="CBW67" s="5"/>
      <c r="CBX67" s="5"/>
      <c r="CBY67" s="5"/>
      <c r="CBZ67" s="5"/>
      <c r="CCA67" s="5"/>
      <c r="CCB67" s="5"/>
      <c r="CCC67" s="5"/>
      <c r="CCD67" s="5"/>
      <c r="CCE67" s="5"/>
      <c r="CCF67" s="5"/>
      <c r="CCG67" s="5"/>
      <c r="CCH67" s="5"/>
      <c r="CCI67" s="5"/>
      <c r="CCJ67" s="5"/>
      <c r="CCK67" s="5"/>
      <c r="CCL67" s="5"/>
      <c r="CCM67" s="5"/>
      <c r="CCN67" s="5"/>
      <c r="CCO67" s="5"/>
      <c r="CCP67" s="5"/>
      <c r="CCQ67" s="5"/>
      <c r="CCR67" s="5"/>
      <c r="CCS67" s="5"/>
      <c r="CCT67" s="5"/>
      <c r="CCU67" s="5"/>
      <c r="CCV67" s="5"/>
      <c r="CCW67" s="5"/>
      <c r="CCX67" s="5"/>
      <c r="CCY67" s="5"/>
      <c r="CCZ67" s="5"/>
      <c r="CDA67" s="5"/>
      <c r="CDB67" s="5"/>
      <c r="CDC67" s="5"/>
      <c r="CDD67" s="5"/>
      <c r="CDE67" s="5"/>
      <c r="CDF67" s="5"/>
      <c r="CDG67" s="5"/>
      <c r="CDH67" s="5"/>
      <c r="CDI67" s="5"/>
      <c r="CDJ67" s="5"/>
      <c r="CDK67" s="5"/>
      <c r="CDL67" s="5"/>
      <c r="CDM67" s="5"/>
      <c r="CDN67" s="5"/>
      <c r="CDO67" s="5"/>
      <c r="CDP67" s="5"/>
      <c r="CDQ67" s="5"/>
      <c r="CDR67" s="5"/>
      <c r="CDS67" s="5"/>
      <c r="CDT67" s="5"/>
      <c r="CDU67" s="5"/>
      <c r="CDV67" s="5"/>
      <c r="CDW67" s="5"/>
      <c r="CDX67" s="5"/>
      <c r="CDY67" s="5"/>
      <c r="CDZ67" s="5"/>
      <c r="CEA67" s="5"/>
      <c r="CEB67" s="5"/>
      <c r="CEC67" s="5"/>
      <c r="CED67" s="5"/>
      <c r="CEE67" s="5"/>
      <c r="CEF67" s="5"/>
      <c r="CEG67" s="5"/>
      <c r="CEH67" s="5"/>
      <c r="CEI67" s="5"/>
      <c r="CEJ67" s="5"/>
      <c r="CEK67" s="5"/>
      <c r="CEL67" s="5"/>
      <c r="CEM67" s="5"/>
      <c r="CEN67" s="5"/>
      <c r="CEO67" s="5"/>
      <c r="CEP67" s="5"/>
      <c r="CEQ67" s="5"/>
      <c r="CER67" s="5"/>
      <c r="CES67" s="5"/>
      <c r="CET67" s="5"/>
      <c r="CEU67" s="5"/>
      <c r="CEV67" s="5"/>
      <c r="CEW67" s="5"/>
      <c r="CEX67" s="5"/>
      <c r="CEY67" s="5"/>
      <c r="CEZ67" s="5"/>
      <c r="CFA67" s="5"/>
      <c r="CFB67" s="5"/>
      <c r="CFC67" s="5"/>
      <c r="CFD67" s="5"/>
      <c r="CFE67" s="5"/>
      <c r="CFF67" s="5"/>
      <c r="CFG67" s="5"/>
      <c r="CFH67" s="5"/>
      <c r="CFI67" s="5"/>
      <c r="CFJ67" s="5"/>
      <c r="CFK67" s="5"/>
      <c r="CFL67" s="5"/>
      <c r="CFM67" s="5"/>
      <c r="CFN67" s="5"/>
      <c r="CFO67" s="5"/>
      <c r="CFP67" s="5"/>
      <c r="CFQ67" s="5"/>
      <c r="CFR67" s="5"/>
      <c r="CFS67" s="5"/>
      <c r="CFT67" s="5"/>
      <c r="CFU67" s="5"/>
      <c r="CFV67" s="5"/>
      <c r="CFW67" s="5"/>
      <c r="CFX67" s="5"/>
      <c r="CFY67" s="5"/>
      <c r="CFZ67" s="5"/>
      <c r="CGA67" s="5"/>
      <c r="CGB67" s="5"/>
      <c r="CGC67" s="5"/>
      <c r="CGD67" s="5"/>
      <c r="CGE67" s="5"/>
      <c r="CGF67" s="5"/>
      <c r="CGG67" s="5"/>
      <c r="CGH67" s="5"/>
      <c r="CGI67" s="5"/>
      <c r="CGJ67" s="5"/>
      <c r="CGK67" s="5"/>
      <c r="CGL67" s="5"/>
      <c r="CGM67" s="5"/>
      <c r="CGN67" s="5"/>
      <c r="CGO67" s="5"/>
      <c r="CGP67" s="5"/>
      <c r="CGQ67" s="5"/>
      <c r="CGR67" s="5"/>
      <c r="CGS67" s="5"/>
      <c r="CGT67" s="5"/>
      <c r="CGU67" s="5"/>
      <c r="CGV67" s="5"/>
      <c r="CGW67" s="5"/>
      <c r="CGX67" s="5"/>
      <c r="CGY67" s="5"/>
      <c r="CGZ67" s="5"/>
      <c r="CHA67" s="5"/>
      <c r="CHB67" s="5"/>
      <c r="CHC67" s="5"/>
      <c r="CHD67" s="5"/>
      <c r="CHE67" s="5"/>
      <c r="CHF67" s="5"/>
      <c r="CHG67" s="5"/>
      <c r="CHH67" s="5"/>
      <c r="CHI67" s="5"/>
      <c r="CHJ67" s="5"/>
      <c r="CHK67" s="5"/>
      <c r="CHL67" s="5"/>
      <c r="CHM67" s="5"/>
      <c r="CHN67" s="5"/>
      <c r="CHO67" s="5"/>
      <c r="CHP67" s="5"/>
      <c r="CHQ67" s="5"/>
      <c r="CHR67" s="5"/>
      <c r="CHS67" s="5"/>
      <c r="CHT67" s="5"/>
      <c r="CHU67" s="5"/>
      <c r="CHV67" s="5"/>
      <c r="CHW67" s="5"/>
      <c r="CHX67" s="5"/>
      <c r="CHY67" s="5"/>
      <c r="CHZ67" s="5"/>
      <c r="CIA67" s="5"/>
      <c r="CIB67" s="5"/>
      <c r="CIC67" s="5"/>
      <c r="CID67" s="5"/>
      <c r="CIE67" s="5"/>
      <c r="CIF67" s="5"/>
      <c r="CIG67" s="5"/>
      <c r="CIH67" s="5"/>
      <c r="CII67" s="5"/>
      <c r="CIJ67" s="5"/>
      <c r="CIK67" s="5"/>
      <c r="CIL67" s="5"/>
      <c r="CIM67" s="5"/>
      <c r="CIN67" s="5"/>
      <c r="CIO67" s="5"/>
      <c r="CIP67" s="5"/>
      <c r="CIQ67" s="5"/>
      <c r="CIR67" s="5"/>
      <c r="CIS67" s="5"/>
      <c r="CIT67" s="5"/>
      <c r="CIU67" s="5"/>
      <c r="CIV67" s="5"/>
      <c r="CIW67" s="5"/>
      <c r="CIX67" s="5"/>
      <c r="CIY67" s="5"/>
      <c r="CIZ67" s="5"/>
      <c r="CJA67" s="5"/>
      <c r="CJB67" s="5"/>
      <c r="CJC67" s="5"/>
      <c r="CJD67" s="5"/>
      <c r="CJE67" s="5"/>
      <c r="CJF67" s="5"/>
      <c r="CJG67" s="5"/>
      <c r="CJH67" s="5"/>
      <c r="CJI67" s="5"/>
      <c r="CJJ67" s="5"/>
      <c r="CJK67" s="5"/>
      <c r="CJL67" s="5"/>
      <c r="CJM67" s="5"/>
      <c r="CJN67" s="5"/>
      <c r="CJO67" s="5"/>
      <c r="CJP67" s="5"/>
      <c r="CJQ67" s="5"/>
      <c r="CJR67" s="5"/>
      <c r="CJS67" s="5"/>
      <c r="CJT67" s="5"/>
      <c r="CJU67" s="5"/>
      <c r="CJV67" s="5"/>
      <c r="CJW67" s="5"/>
      <c r="CJX67" s="5"/>
      <c r="CJY67" s="5"/>
      <c r="CJZ67" s="5"/>
      <c r="CKA67" s="5"/>
      <c r="CKB67" s="5"/>
      <c r="CKC67" s="5"/>
      <c r="CKD67" s="5"/>
      <c r="CKE67" s="5"/>
      <c r="CKF67" s="5"/>
      <c r="CKG67" s="5"/>
      <c r="CKH67" s="5"/>
      <c r="CKI67" s="5"/>
      <c r="CKJ67" s="5"/>
      <c r="CKK67" s="5"/>
      <c r="CKL67" s="5"/>
      <c r="CKM67" s="5"/>
      <c r="CKN67" s="5"/>
      <c r="CKO67" s="5"/>
      <c r="CKP67" s="5"/>
      <c r="CKQ67" s="5"/>
      <c r="CKR67" s="5"/>
      <c r="CKS67" s="5"/>
      <c r="CKT67" s="5"/>
      <c r="CKU67" s="5"/>
      <c r="CKV67" s="5"/>
      <c r="CKW67" s="5"/>
      <c r="CKX67" s="5"/>
      <c r="CKY67" s="5"/>
      <c r="CKZ67" s="5"/>
      <c r="CLA67" s="5"/>
      <c r="CLB67" s="5"/>
      <c r="CLC67" s="5"/>
      <c r="CLD67" s="5"/>
      <c r="CLE67" s="5"/>
      <c r="CLF67" s="5"/>
      <c r="CLG67" s="5"/>
      <c r="CLH67" s="5"/>
      <c r="CLI67" s="5"/>
      <c r="CLJ67" s="5"/>
      <c r="CLK67" s="5"/>
      <c r="CLL67" s="5"/>
      <c r="CLM67" s="5"/>
      <c r="CLN67" s="5"/>
      <c r="CLO67" s="5"/>
      <c r="CLP67" s="5"/>
      <c r="CLQ67" s="5"/>
      <c r="CLR67" s="5"/>
      <c r="CLS67" s="5"/>
      <c r="CLT67" s="5"/>
      <c r="CLU67" s="5"/>
      <c r="CLV67" s="5"/>
      <c r="CLW67" s="5"/>
      <c r="CLX67" s="5"/>
      <c r="CLY67" s="5"/>
      <c r="CLZ67" s="5"/>
      <c r="CMA67" s="5"/>
      <c r="CMB67" s="5"/>
      <c r="CMC67" s="5"/>
      <c r="CMD67" s="5"/>
      <c r="CME67" s="5"/>
      <c r="CMF67" s="5"/>
      <c r="CMG67" s="5"/>
      <c r="CMH67" s="5"/>
      <c r="CMI67" s="5"/>
      <c r="CMJ67" s="5"/>
      <c r="CMK67" s="5"/>
      <c r="CML67" s="5"/>
      <c r="CMM67" s="5"/>
      <c r="CMN67" s="5"/>
      <c r="CMO67" s="5"/>
      <c r="CMP67" s="5"/>
      <c r="CMQ67" s="5"/>
      <c r="CMR67" s="5"/>
      <c r="CMS67" s="5"/>
      <c r="CMT67" s="5"/>
      <c r="CMU67" s="5"/>
      <c r="CMV67" s="5"/>
      <c r="CMW67" s="5"/>
      <c r="CMX67" s="5"/>
      <c r="CMY67" s="5"/>
      <c r="CMZ67" s="5"/>
      <c r="CNA67" s="5"/>
      <c r="CNB67" s="5"/>
      <c r="CNC67" s="5"/>
      <c r="CND67" s="5"/>
      <c r="CNE67" s="5"/>
      <c r="CNF67" s="5"/>
      <c r="CNG67" s="5"/>
      <c r="CNH67" s="5"/>
      <c r="CNI67" s="5"/>
      <c r="CNJ67" s="5"/>
      <c r="CNK67" s="5"/>
      <c r="CNL67" s="5"/>
      <c r="CNM67" s="5"/>
      <c r="CNN67" s="5"/>
      <c r="CNO67" s="5"/>
      <c r="CNP67" s="5"/>
      <c r="CNQ67" s="5"/>
      <c r="CNR67" s="5"/>
      <c r="CNS67" s="5"/>
      <c r="CNT67" s="5"/>
      <c r="CNU67" s="5"/>
      <c r="CNV67" s="5"/>
      <c r="CNW67" s="5"/>
      <c r="CNX67" s="5"/>
      <c r="CNY67" s="5"/>
      <c r="CNZ67" s="5"/>
      <c r="COA67" s="5"/>
      <c r="COB67" s="5"/>
      <c r="COC67" s="5"/>
      <c r="COD67" s="5"/>
      <c r="COE67" s="5"/>
      <c r="COF67" s="5"/>
      <c r="COG67" s="5"/>
      <c r="COH67" s="5"/>
      <c r="COI67" s="5"/>
      <c r="COJ67" s="5"/>
      <c r="COK67" s="5"/>
      <c r="COL67" s="5"/>
      <c r="COM67" s="5"/>
      <c r="CON67" s="5"/>
      <c r="COO67" s="5"/>
      <c r="COP67" s="5"/>
      <c r="COQ67" s="5"/>
      <c r="COR67" s="5"/>
      <c r="COS67" s="5"/>
      <c r="COT67" s="5"/>
      <c r="COU67" s="5"/>
      <c r="COV67" s="5"/>
      <c r="COW67" s="5"/>
      <c r="COX67" s="5"/>
      <c r="COY67" s="5"/>
      <c r="COZ67" s="5"/>
      <c r="CPA67" s="5"/>
      <c r="CPB67" s="5"/>
      <c r="CPC67" s="5"/>
      <c r="CPD67" s="5"/>
      <c r="CPE67" s="5"/>
      <c r="CPF67" s="5"/>
      <c r="CPG67" s="5"/>
      <c r="CPH67" s="5"/>
      <c r="CPI67" s="5"/>
      <c r="CPJ67" s="5"/>
      <c r="CPK67" s="5"/>
      <c r="CPL67" s="5"/>
      <c r="CPM67" s="5"/>
      <c r="CPN67" s="5"/>
      <c r="CPO67" s="5"/>
      <c r="CPP67" s="5"/>
      <c r="CPQ67" s="5"/>
      <c r="CPR67" s="5"/>
      <c r="CPS67" s="5"/>
      <c r="CPT67" s="5"/>
      <c r="CPU67" s="5"/>
      <c r="CPV67" s="5"/>
      <c r="CPW67" s="5"/>
      <c r="CPX67" s="5"/>
      <c r="CPY67" s="5"/>
      <c r="CPZ67" s="5"/>
      <c r="CQA67" s="5"/>
      <c r="CQB67" s="5"/>
      <c r="CQC67" s="5"/>
      <c r="CQD67" s="5"/>
      <c r="CQE67" s="5"/>
      <c r="CQF67" s="5"/>
      <c r="CQG67" s="5"/>
      <c r="CQH67" s="5"/>
      <c r="CQI67" s="5"/>
      <c r="CQJ67" s="5"/>
      <c r="CQK67" s="5"/>
      <c r="CQL67" s="5"/>
      <c r="CQM67" s="5"/>
      <c r="CQN67" s="5"/>
      <c r="CQO67" s="5"/>
      <c r="CQP67" s="5"/>
      <c r="CQQ67" s="5"/>
      <c r="CQR67" s="5"/>
      <c r="CQS67" s="5"/>
      <c r="CQT67" s="5"/>
      <c r="CQU67" s="5"/>
      <c r="CQV67" s="5"/>
      <c r="CQW67" s="5"/>
      <c r="CQX67" s="5"/>
      <c r="CQY67" s="5"/>
      <c r="CQZ67" s="5"/>
      <c r="CRA67" s="5"/>
      <c r="CRB67" s="5"/>
      <c r="CRC67" s="5"/>
      <c r="CRD67" s="5"/>
      <c r="CRE67" s="5"/>
      <c r="CRF67" s="5"/>
      <c r="CRG67" s="5"/>
      <c r="CRH67" s="5"/>
      <c r="CRI67" s="5"/>
      <c r="CRJ67" s="5"/>
      <c r="CRK67" s="5"/>
      <c r="CRL67" s="5"/>
      <c r="CRM67" s="5"/>
      <c r="CRN67" s="5"/>
      <c r="CRO67" s="5"/>
      <c r="CRP67" s="5"/>
      <c r="CRQ67" s="5"/>
      <c r="CRR67" s="5"/>
      <c r="CRS67" s="5"/>
      <c r="CRT67" s="5"/>
      <c r="CRU67" s="5"/>
      <c r="CRV67" s="5"/>
      <c r="CRW67" s="5"/>
      <c r="CRX67" s="5"/>
      <c r="CRY67" s="5"/>
      <c r="CRZ67" s="5"/>
      <c r="CSA67" s="5"/>
      <c r="CSB67" s="5"/>
      <c r="CSC67" s="5"/>
      <c r="CSD67" s="5"/>
      <c r="CSE67" s="5"/>
      <c r="CSF67" s="5"/>
      <c r="CSG67" s="5"/>
      <c r="CSH67" s="5"/>
      <c r="CSI67" s="5"/>
      <c r="CSJ67" s="5"/>
      <c r="CSK67" s="5"/>
      <c r="CSL67" s="5"/>
      <c r="CSM67" s="5"/>
      <c r="CSN67" s="5"/>
      <c r="CSO67" s="5"/>
      <c r="CSP67" s="5"/>
      <c r="CSQ67" s="5"/>
      <c r="CSR67" s="5"/>
      <c r="CSS67" s="5"/>
      <c r="CST67" s="5"/>
      <c r="CSU67" s="5"/>
      <c r="CSV67" s="5"/>
      <c r="CSW67" s="5"/>
      <c r="CSX67" s="5"/>
      <c r="CSY67" s="5"/>
      <c r="CSZ67" s="5"/>
      <c r="CTA67" s="5"/>
      <c r="CTB67" s="5"/>
      <c r="CTC67" s="5"/>
      <c r="CTD67" s="5"/>
      <c r="CTE67" s="5"/>
      <c r="CTF67" s="5"/>
      <c r="CTG67" s="5"/>
      <c r="CTH67" s="5"/>
      <c r="CTI67" s="5"/>
      <c r="CTJ67" s="5"/>
      <c r="CTK67" s="5"/>
      <c r="CTL67" s="5"/>
      <c r="CTM67" s="5"/>
      <c r="CTN67" s="5"/>
      <c r="CTO67" s="5"/>
      <c r="CTP67" s="5"/>
      <c r="CTQ67" s="5"/>
      <c r="CTR67" s="5"/>
      <c r="CTS67" s="5"/>
      <c r="CTT67" s="5"/>
      <c r="CTU67" s="5"/>
      <c r="CTV67" s="5"/>
      <c r="CTW67" s="5"/>
      <c r="CTX67" s="5"/>
      <c r="CTY67" s="5"/>
      <c r="CTZ67" s="5"/>
      <c r="CUA67" s="5"/>
      <c r="CUB67" s="5"/>
      <c r="CUC67" s="5"/>
      <c r="CUD67" s="5"/>
      <c r="CUE67" s="5"/>
      <c r="CUF67" s="5"/>
      <c r="CUG67" s="5"/>
      <c r="CUH67" s="5"/>
      <c r="CUI67" s="5"/>
      <c r="CUJ67" s="5"/>
      <c r="CUK67" s="5"/>
      <c r="CUL67" s="5"/>
      <c r="CUM67" s="5"/>
      <c r="CUN67" s="5"/>
      <c r="CUO67" s="5"/>
      <c r="CUP67" s="5"/>
      <c r="CUQ67" s="5"/>
      <c r="CUR67" s="5"/>
      <c r="CUS67" s="5"/>
      <c r="CUT67" s="5"/>
      <c r="CUU67" s="5"/>
      <c r="CUV67" s="5"/>
      <c r="CUW67" s="5"/>
      <c r="CUX67" s="5"/>
      <c r="CUY67" s="5"/>
      <c r="CUZ67" s="5"/>
      <c r="CVA67" s="5"/>
      <c r="CVB67" s="5"/>
      <c r="CVC67" s="5"/>
      <c r="CVD67" s="5"/>
      <c r="CVE67" s="5"/>
      <c r="CVF67" s="5"/>
      <c r="CVG67" s="5"/>
      <c r="CVH67" s="5"/>
      <c r="CVI67" s="5"/>
      <c r="CVJ67" s="5"/>
      <c r="CVK67" s="5"/>
      <c r="CVL67" s="5"/>
      <c r="CVM67" s="5"/>
      <c r="CVN67" s="5"/>
      <c r="CVO67" s="5"/>
      <c r="CVP67" s="5"/>
      <c r="CVQ67" s="5"/>
      <c r="CVR67" s="5"/>
      <c r="CVS67" s="5"/>
      <c r="CVT67" s="5"/>
      <c r="CVU67" s="5"/>
      <c r="CVV67" s="5"/>
      <c r="CVW67" s="5"/>
      <c r="CVX67" s="5"/>
      <c r="CVY67" s="5"/>
      <c r="CVZ67" s="5"/>
      <c r="CWA67" s="5"/>
      <c r="CWB67" s="5"/>
      <c r="CWC67" s="5"/>
      <c r="CWD67" s="5"/>
      <c r="CWE67" s="5"/>
      <c r="CWF67" s="5"/>
      <c r="CWG67" s="5"/>
      <c r="CWH67" s="5"/>
      <c r="CWI67" s="5"/>
      <c r="CWJ67" s="5"/>
      <c r="CWK67" s="5"/>
      <c r="CWL67" s="5"/>
      <c r="CWM67" s="5"/>
      <c r="CWN67" s="5"/>
      <c r="CWO67" s="5"/>
      <c r="CWP67" s="5"/>
      <c r="CWQ67" s="5"/>
      <c r="CWR67" s="5"/>
      <c r="CWS67" s="5"/>
      <c r="CWT67" s="5"/>
      <c r="CWU67" s="5"/>
      <c r="CWV67" s="5"/>
      <c r="CWW67" s="5"/>
      <c r="CWX67" s="5"/>
      <c r="CWY67" s="5"/>
      <c r="CWZ67" s="5"/>
      <c r="CXA67" s="5"/>
      <c r="CXB67" s="5"/>
      <c r="CXC67" s="5"/>
      <c r="CXD67" s="5"/>
      <c r="CXE67" s="5"/>
      <c r="CXF67" s="5"/>
      <c r="CXG67" s="5"/>
      <c r="CXH67" s="5"/>
      <c r="CXI67" s="5"/>
      <c r="CXJ67" s="5"/>
      <c r="CXK67" s="5"/>
      <c r="CXL67" s="5"/>
      <c r="CXM67" s="5"/>
      <c r="CXN67" s="5"/>
      <c r="CXO67" s="5"/>
      <c r="CXP67" s="5"/>
      <c r="CXQ67" s="5"/>
      <c r="CXR67" s="5"/>
      <c r="CXS67" s="5"/>
      <c r="CXT67" s="5"/>
      <c r="CXU67" s="5"/>
      <c r="CXV67" s="5"/>
      <c r="CXW67" s="5"/>
      <c r="CXX67" s="5"/>
      <c r="CXY67" s="5"/>
      <c r="CXZ67" s="5"/>
      <c r="CYA67" s="5"/>
      <c r="CYB67" s="5"/>
      <c r="CYC67" s="5"/>
      <c r="CYD67" s="5"/>
      <c r="CYE67" s="5"/>
      <c r="CYF67" s="5"/>
      <c r="CYG67" s="5"/>
      <c r="CYH67" s="5"/>
      <c r="CYI67" s="5"/>
      <c r="CYJ67" s="5"/>
      <c r="CYK67" s="5"/>
      <c r="CYL67" s="5"/>
      <c r="CYM67" s="5"/>
      <c r="CYN67" s="5"/>
      <c r="CYO67" s="5"/>
      <c r="CYP67" s="5"/>
      <c r="CYQ67" s="5"/>
      <c r="CYR67" s="5"/>
      <c r="CYS67" s="5"/>
      <c r="CYT67" s="5"/>
      <c r="CYU67" s="5"/>
      <c r="CYV67" s="5"/>
      <c r="CYW67" s="5"/>
      <c r="CYX67" s="5"/>
      <c r="CYY67" s="5"/>
      <c r="CYZ67" s="5"/>
      <c r="CZA67" s="5"/>
      <c r="CZB67" s="5"/>
      <c r="CZC67" s="5"/>
      <c r="CZD67" s="5"/>
      <c r="CZE67" s="5"/>
      <c r="CZF67" s="5"/>
      <c r="CZG67" s="5"/>
      <c r="CZH67" s="5"/>
      <c r="CZI67" s="5"/>
      <c r="CZJ67" s="5"/>
      <c r="CZK67" s="5"/>
      <c r="CZL67" s="5"/>
      <c r="CZM67" s="5"/>
      <c r="CZN67" s="5"/>
      <c r="CZO67" s="5"/>
      <c r="CZP67" s="5"/>
      <c r="CZQ67" s="5"/>
      <c r="CZR67" s="5"/>
      <c r="CZS67" s="5"/>
      <c r="CZT67" s="5"/>
      <c r="CZU67" s="5"/>
      <c r="CZV67" s="5"/>
      <c r="CZW67" s="5"/>
      <c r="CZX67" s="5"/>
      <c r="CZY67" s="5"/>
      <c r="CZZ67" s="5"/>
      <c r="DAA67" s="5"/>
      <c r="DAB67" s="5"/>
      <c r="DAC67" s="5"/>
      <c r="DAD67" s="5"/>
      <c r="DAE67" s="5"/>
      <c r="DAF67" s="5"/>
      <c r="DAG67" s="5"/>
      <c r="DAH67" s="5"/>
      <c r="DAI67" s="5"/>
      <c r="DAJ67" s="5"/>
      <c r="DAK67" s="5"/>
      <c r="DAL67" s="5"/>
      <c r="DAM67" s="5"/>
      <c r="DAN67" s="5"/>
      <c r="DAO67" s="5"/>
      <c r="DAP67" s="5"/>
      <c r="DAQ67" s="5"/>
      <c r="DAR67" s="5"/>
      <c r="DAS67" s="5"/>
      <c r="DAT67" s="5"/>
      <c r="DAU67" s="5"/>
      <c r="DAV67" s="5"/>
      <c r="DAW67" s="5"/>
      <c r="DAX67" s="5"/>
      <c r="DAY67" s="5"/>
      <c r="DAZ67" s="5"/>
      <c r="DBA67" s="5"/>
      <c r="DBB67" s="5"/>
      <c r="DBC67" s="5"/>
      <c r="DBD67" s="5"/>
      <c r="DBE67" s="5"/>
      <c r="DBF67" s="5"/>
      <c r="DBG67" s="5"/>
      <c r="DBH67" s="5"/>
      <c r="DBI67" s="5"/>
      <c r="DBJ67" s="5"/>
      <c r="DBK67" s="5"/>
      <c r="DBL67" s="5"/>
      <c r="DBM67" s="5"/>
      <c r="DBN67" s="5"/>
      <c r="DBO67" s="5"/>
      <c r="DBP67" s="5"/>
      <c r="DBQ67" s="5"/>
      <c r="DBR67" s="5"/>
      <c r="DBS67" s="5"/>
      <c r="DBT67" s="5"/>
      <c r="DBU67" s="5"/>
      <c r="DBV67" s="5"/>
      <c r="DBW67" s="5"/>
      <c r="DBX67" s="5"/>
      <c r="DBY67" s="5"/>
      <c r="DBZ67" s="5"/>
      <c r="DCA67" s="5"/>
      <c r="DCB67" s="5"/>
      <c r="DCC67" s="5"/>
      <c r="DCD67" s="5"/>
      <c r="DCE67" s="5"/>
      <c r="DCF67" s="5"/>
      <c r="DCG67" s="5"/>
      <c r="DCH67" s="5"/>
      <c r="DCI67" s="5"/>
      <c r="DCJ67" s="5"/>
      <c r="DCK67" s="5"/>
      <c r="DCL67" s="5"/>
      <c r="DCM67" s="5"/>
      <c r="DCN67" s="5"/>
      <c r="DCO67" s="5"/>
      <c r="DCP67" s="5"/>
      <c r="DCQ67" s="5"/>
      <c r="DCR67" s="5"/>
      <c r="DCS67" s="5"/>
      <c r="DCT67" s="5"/>
      <c r="DCU67" s="5"/>
      <c r="DCV67" s="5"/>
      <c r="DCW67" s="5"/>
      <c r="DCX67" s="5"/>
      <c r="DCY67" s="5"/>
      <c r="DCZ67" s="5"/>
      <c r="DDA67" s="5"/>
      <c r="DDB67" s="5"/>
      <c r="DDC67" s="5"/>
      <c r="DDD67" s="5"/>
      <c r="DDE67" s="5"/>
      <c r="DDF67" s="5"/>
      <c r="DDG67" s="5"/>
      <c r="DDH67" s="5"/>
      <c r="DDI67" s="5"/>
      <c r="DDJ67" s="5"/>
      <c r="DDK67" s="5"/>
      <c r="DDL67" s="5"/>
      <c r="DDM67" s="5"/>
      <c r="DDN67" s="5"/>
      <c r="DDO67" s="5"/>
      <c r="DDP67" s="5"/>
      <c r="DDQ67" s="5"/>
      <c r="DDR67" s="5"/>
      <c r="DDS67" s="5"/>
      <c r="DDT67" s="5"/>
      <c r="DDU67" s="5"/>
      <c r="DDV67" s="5"/>
      <c r="DDW67" s="5"/>
      <c r="DDX67" s="5"/>
      <c r="DDY67" s="5"/>
      <c r="DDZ67" s="5"/>
      <c r="DEA67" s="5"/>
      <c r="DEB67" s="5"/>
      <c r="DEC67" s="5"/>
      <c r="DED67" s="5"/>
      <c r="DEE67" s="5"/>
      <c r="DEF67" s="5"/>
      <c r="DEG67" s="5"/>
      <c r="DEH67" s="5"/>
      <c r="DEI67" s="5"/>
      <c r="DEJ67" s="5"/>
      <c r="DEK67" s="5"/>
      <c r="DEL67" s="5"/>
      <c r="DEM67" s="5"/>
      <c r="DEN67" s="5"/>
      <c r="DEO67" s="5"/>
      <c r="DEP67" s="5"/>
      <c r="DEQ67" s="5"/>
      <c r="DER67" s="5"/>
      <c r="DES67" s="5"/>
      <c r="DET67" s="5"/>
      <c r="DEU67" s="5"/>
      <c r="DEV67" s="5"/>
      <c r="DEW67" s="5"/>
      <c r="DEX67" s="5"/>
      <c r="DEY67" s="5"/>
      <c r="DEZ67" s="5"/>
      <c r="DFA67" s="5"/>
      <c r="DFB67" s="5"/>
      <c r="DFC67" s="5"/>
      <c r="DFD67" s="5"/>
      <c r="DFE67" s="5"/>
      <c r="DFF67" s="5"/>
      <c r="DFG67" s="5"/>
      <c r="DFH67" s="5"/>
      <c r="DFI67" s="5"/>
      <c r="DFJ67" s="5"/>
      <c r="DFK67" s="5"/>
      <c r="DFL67" s="5"/>
      <c r="DFM67" s="5"/>
      <c r="DFN67" s="5"/>
      <c r="DFO67" s="5"/>
      <c r="DFP67" s="5"/>
      <c r="DFQ67" s="5"/>
      <c r="DFR67" s="5"/>
      <c r="DFS67" s="5"/>
      <c r="DFT67" s="5"/>
      <c r="DFU67" s="5"/>
      <c r="DFV67" s="5"/>
      <c r="DFW67" s="5"/>
      <c r="DFX67" s="5"/>
      <c r="DFY67" s="5"/>
      <c r="DFZ67" s="5"/>
      <c r="DGA67" s="5"/>
      <c r="DGB67" s="5"/>
      <c r="DGC67" s="5"/>
      <c r="DGD67" s="5"/>
      <c r="DGE67" s="5"/>
      <c r="DGF67" s="5"/>
      <c r="DGG67" s="5"/>
      <c r="DGH67" s="5"/>
      <c r="DGI67" s="5"/>
      <c r="DGJ67" s="5"/>
      <c r="DGK67" s="5"/>
      <c r="DGL67" s="5"/>
      <c r="DGM67" s="5"/>
      <c r="DGN67" s="5"/>
      <c r="DGO67" s="5"/>
      <c r="DGP67" s="5"/>
      <c r="DGQ67" s="5"/>
      <c r="DGR67" s="5"/>
      <c r="DGS67" s="5"/>
      <c r="DGT67" s="5"/>
      <c r="DGU67" s="5"/>
      <c r="DGV67" s="5"/>
      <c r="DGW67" s="5"/>
      <c r="DGX67" s="5"/>
      <c r="DGY67" s="5"/>
      <c r="DGZ67" s="5"/>
      <c r="DHA67" s="5"/>
      <c r="DHB67" s="5"/>
      <c r="DHC67" s="5"/>
      <c r="DHD67" s="5"/>
      <c r="DHE67" s="5"/>
      <c r="DHF67" s="5"/>
      <c r="DHG67" s="5"/>
      <c r="DHH67" s="5"/>
      <c r="DHI67" s="5"/>
      <c r="DHJ67" s="5"/>
      <c r="DHK67" s="5"/>
      <c r="DHL67" s="5"/>
      <c r="DHM67" s="5"/>
      <c r="DHN67" s="5"/>
      <c r="DHO67" s="5"/>
      <c r="DHP67" s="5"/>
      <c r="DHQ67" s="5"/>
      <c r="DHR67" s="5"/>
      <c r="DHS67" s="5"/>
      <c r="DHT67" s="5"/>
      <c r="DHU67" s="5"/>
      <c r="DHV67" s="5"/>
      <c r="DHW67" s="5"/>
      <c r="DHX67" s="5"/>
      <c r="DHY67" s="5"/>
      <c r="DHZ67" s="5"/>
      <c r="DIA67" s="5"/>
      <c r="DIB67" s="5"/>
      <c r="DIC67" s="5"/>
      <c r="DID67" s="5"/>
      <c r="DIE67" s="5"/>
      <c r="DIF67" s="5"/>
      <c r="DIG67" s="5"/>
      <c r="DIH67" s="5"/>
      <c r="DII67" s="5"/>
      <c r="DIJ67" s="5"/>
      <c r="DIK67" s="5"/>
      <c r="DIL67" s="5"/>
      <c r="DIM67" s="5"/>
      <c r="DIN67" s="5"/>
      <c r="DIO67" s="5"/>
      <c r="DIP67" s="5"/>
      <c r="DIQ67" s="5"/>
      <c r="DIR67" s="5"/>
      <c r="DIS67" s="5"/>
      <c r="DIT67" s="5"/>
      <c r="DIU67" s="5"/>
      <c r="DIV67" s="5"/>
      <c r="DIW67" s="5"/>
      <c r="DIX67" s="5"/>
      <c r="DIY67" s="5"/>
      <c r="DIZ67" s="5"/>
      <c r="DJA67" s="5"/>
      <c r="DJB67" s="5"/>
      <c r="DJC67" s="5"/>
      <c r="DJD67" s="5"/>
      <c r="DJE67" s="5"/>
      <c r="DJF67" s="5"/>
      <c r="DJG67" s="5"/>
      <c r="DJH67" s="5"/>
      <c r="DJI67" s="5"/>
      <c r="DJJ67" s="5"/>
      <c r="DJK67" s="5"/>
      <c r="DJL67" s="5"/>
      <c r="DJM67" s="5"/>
      <c r="DJN67" s="5"/>
      <c r="DJO67" s="5"/>
      <c r="DJP67" s="5"/>
      <c r="DJQ67" s="5"/>
      <c r="DJR67" s="5"/>
      <c r="DJS67" s="5"/>
      <c r="DJT67" s="5"/>
      <c r="DJU67" s="5"/>
      <c r="DJV67" s="5"/>
      <c r="DJW67" s="5"/>
      <c r="DJX67" s="5"/>
      <c r="DJY67" s="5"/>
      <c r="DJZ67" s="5"/>
      <c r="DKA67" s="5"/>
      <c r="DKB67" s="5"/>
      <c r="DKC67" s="5"/>
      <c r="DKD67" s="5"/>
      <c r="DKE67" s="5"/>
      <c r="DKF67" s="5"/>
      <c r="DKG67" s="5"/>
      <c r="DKH67" s="5"/>
      <c r="DKI67" s="5"/>
      <c r="DKJ67" s="5"/>
      <c r="DKK67" s="5"/>
      <c r="DKL67" s="5"/>
      <c r="DKM67" s="5"/>
      <c r="DKN67" s="5"/>
      <c r="DKO67" s="5"/>
      <c r="DKP67" s="5"/>
      <c r="DKQ67" s="5"/>
      <c r="DKR67" s="5"/>
      <c r="DKS67" s="5"/>
      <c r="DKT67" s="5"/>
      <c r="DKU67" s="5"/>
      <c r="DKV67" s="5"/>
      <c r="DKW67" s="5"/>
      <c r="DKX67" s="5"/>
      <c r="DKY67" s="5"/>
      <c r="DKZ67" s="5"/>
      <c r="DLA67" s="5"/>
      <c r="DLB67" s="5"/>
      <c r="DLC67" s="5"/>
      <c r="DLD67" s="5"/>
      <c r="DLE67" s="5"/>
      <c r="DLF67" s="5"/>
      <c r="DLG67" s="5"/>
      <c r="DLH67" s="5"/>
      <c r="DLI67" s="5"/>
      <c r="DLJ67" s="5"/>
      <c r="DLK67" s="5"/>
      <c r="DLL67" s="5"/>
      <c r="DLM67" s="5"/>
      <c r="DLN67" s="5"/>
      <c r="DLO67" s="5"/>
      <c r="DLP67" s="5"/>
      <c r="DLQ67" s="5"/>
      <c r="DLR67" s="5"/>
      <c r="DLS67" s="5"/>
      <c r="DLT67" s="5"/>
      <c r="DLU67" s="5"/>
      <c r="DLV67" s="5"/>
      <c r="DLW67" s="5"/>
      <c r="DLX67" s="5"/>
      <c r="DLY67" s="5"/>
      <c r="DLZ67" s="5"/>
      <c r="DMA67" s="5"/>
      <c r="DMB67" s="5"/>
      <c r="DMC67" s="5"/>
      <c r="DMD67" s="5"/>
      <c r="DME67" s="5"/>
      <c r="DMF67" s="5"/>
      <c r="DMG67" s="5"/>
      <c r="DMH67" s="5"/>
      <c r="DMI67" s="5"/>
      <c r="DMJ67" s="5"/>
      <c r="DMK67" s="5"/>
      <c r="DML67" s="5"/>
      <c r="DMM67" s="5"/>
      <c r="DMN67" s="5"/>
      <c r="DMO67" s="5"/>
      <c r="DMP67" s="5"/>
      <c r="DMQ67" s="5"/>
      <c r="DMR67" s="5"/>
      <c r="DMS67" s="5"/>
      <c r="DMT67" s="5"/>
      <c r="DMU67" s="5"/>
      <c r="DMV67" s="5"/>
      <c r="DMW67" s="5"/>
      <c r="DMX67" s="5"/>
      <c r="DMY67" s="5"/>
      <c r="DMZ67" s="5"/>
      <c r="DNA67" s="5"/>
      <c r="DNB67" s="5"/>
      <c r="DNC67" s="5"/>
      <c r="DND67" s="5"/>
      <c r="DNE67" s="5"/>
      <c r="DNF67" s="5"/>
      <c r="DNG67" s="5"/>
      <c r="DNH67" s="5"/>
      <c r="DNI67" s="5"/>
      <c r="DNJ67" s="5"/>
      <c r="DNK67" s="5"/>
      <c r="DNL67" s="5"/>
      <c r="DNM67" s="5"/>
      <c r="DNN67" s="5"/>
      <c r="DNO67" s="5"/>
      <c r="DNP67" s="5"/>
      <c r="DNQ67" s="5"/>
      <c r="DNR67" s="5"/>
      <c r="DNS67" s="5"/>
      <c r="DNT67" s="5"/>
      <c r="DNU67" s="5"/>
      <c r="DNV67" s="5"/>
      <c r="DNW67" s="5"/>
      <c r="DNX67" s="5"/>
      <c r="DNY67" s="5"/>
      <c r="DNZ67" s="5"/>
      <c r="DOA67" s="5"/>
      <c r="DOB67" s="5"/>
      <c r="DOC67" s="5"/>
      <c r="DOD67" s="5"/>
      <c r="DOE67" s="5"/>
      <c r="DOF67" s="5"/>
      <c r="DOG67" s="5"/>
      <c r="DOH67" s="5"/>
      <c r="DOI67" s="5"/>
      <c r="DOJ67" s="5"/>
      <c r="DOK67" s="5"/>
      <c r="DOL67" s="5"/>
      <c r="DOM67" s="5"/>
      <c r="DON67" s="5"/>
      <c r="DOO67" s="5"/>
      <c r="DOP67" s="5"/>
      <c r="DOQ67" s="5"/>
      <c r="DOR67" s="5"/>
      <c r="DOS67" s="5"/>
      <c r="DOT67" s="5"/>
      <c r="DOU67" s="5"/>
      <c r="DOV67" s="5"/>
      <c r="DOW67" s="5"/>
      <c r="DOX67" s="5"/>
      <c r="DOY67" s="5"/>
      <c r="DOZ67" s="5"/>
      <c r="DPA67" s="5"/>
      <c r="DPB67" s="5"/>
      <c r="DPC67" s="5"/>
      <c r="DPD67" s="5"/>
      <c r="DPE67" s="5"/>
      <c r="DPF67" s="5"/>
      <c r="DPG67" s="5"/>
      <c r="DPH67" s="5"/>
      <c r="DPI67" s="5"/>
      <c r="DPJ67" s="5"/>
      <c r="DPK67" s="5"/>
      <c r="DPL67" s="5"/>
      <c r="DPM67" s="5"/>
      <c r="DPN67" s="5"/>
      <c r="DPO67" s="5"/>
      <c r="DPP67" s="5"/>
      <c r="DPQ67" s="5"/>
      <c r="DPR67" s="5"/>
      <c r="DPS67" s="5"/>
      <c r="DPT67" s="5"/>
      <c r="DPU67" s="5"/>
      <c r="DPV67" s="5"/>
      <c r="DPW67" s="5"/>
      <c r="DPX67" s="5"/>
      <c r="DPY67" s="5"/>
      <c r="DPZ67" s="5"/>
      <c r="DQA67" s="5"/>
      <c r="DQB67" s="5"/>
      <c r="DQC67" s="5"/>
      <c r="DQD67" s="5"/>
      <c r="DQE67" s="5"/>
      <c r="DQF67" s="5"/>
      <c r="DQG67" s="5"/>
      <c r="DQH67" s="5"/>
      <c r="DQI67" s="5"/>
      <c r="DQJ67" s="5"/>
      <c r="DQK67" s="5"/>
      <c r="DQL67" s="5"/>
      <c r="DQM67" s="5"/>
      <c r="DQN67" s="5"/>
      <c r="DQO67" s="5"/>
      <c r="DQP67" s="5"/>
      <c r="DQQ67" s="5"/>
      <c r="DQR67" s="5"/>
      <c r="DQS67" s="5"/>
      <c r="DQT67" s="5"/>
      <c r="DQU67" s="5"/>
      <c r="DQV67" s="5"/>
      <c r="DQW67" s="5"/>
      <c r="DQX67" s="5"/>
      <c r="DQY67" s="5"/>
      <c r="DQZ67" s="5"/>
      <c r="DRA67" s="5"/>
      <c r="DRB67" s="5"/>
      <c r="DRC67" s="5"/>
      <c r="DRD67" s="5"/>
      <c r="DRE67" s="5"/>
      <c r="DRF67" s="5"/>
      <c r="DRG67" s="5"/>
      <c r="DRH67" s="5"/>
      <c r="DRI67" s="5"/>
      <c r="DRJ67" s="5"/>
      <c r="DRK67" s="5"/>
      <c r="DRL67" s="5"/>
      <c r="DRM67" s="5"/>
      <c r="DRN67" s="5"/>
      <c r="DRO67" s="5"/>
      <c r="DRP67" s="5"/>
      <c r="DRQ67" s="5"/>
      <c r="DRR67" s="5"/>
      <c r="DRS67" s="5"/>
      <c r="DRT67" s="5"/>
      <c r="DRU67" s="5"/>
      <c r="DRV67" s="5"/>
      <c r="DRW67" s="5"/>
      <c r="DRX67" s="5"/>
      <c r="DRY67" s="5"/>
      <c r="DRZ67" s="5"/>
      <c r="DSA67" s="5"/>
      <c r="DSB67" s="5"/>
      <c r="DSC67" s="5"/>
      <c r="DSD67" s="5"/>
      <c r="DSE67" s="5"/>
      <c r="DSF67" s="5"/>
      <c r="DSG67" s="5"/>
      <c r="DSH67" s="5"/>
      <c r="DSI67" s="5"/>
      <c r="DSJ67" s="5"/>
      <c r="DSK67" s="5"/>
      <c r="DSL67" s="5"/>
      <c r="DSM67" s="5"/>
      <c r="DSN67" s="5"/>
      <c r="DSO67" s="5"/>
      <c r="DSP67" s="5"/>
      <c r="DSQ67" s="5"/>
      <c r="DSR67" s="5"/>
      <c r="DSS67" s="5"/>
      <c r="DST67" s="5"/>
      <c r="DSU67" s="5"/>
      <c r="DSV67" s="5"/>
      <c r="DSW67" s="5"/>
      <c r="DSX67" s="5"/>
      <c r="DSY67" s="5"/>
      <c r="DSZ67" s="5"/>
      <c r="DTA67" s="5"/>
      <c r="DTB67" s="5"/>
      <c r="DTC67" s="5"/>
      <c r="DTD67" s="5"/>
      <c r="DTE67" s="5"/>
      <c r="DTF67" s="5"/>
      <c r="DTG67" s="5"/>
      <c r="DTH67" s="5"/>
      <c r="DTI67" s="5"/>
      <c r="DTJ67" s="5"/>
      <c r="DTK67" s="5"/>
      <c r="DTL67" s="5"/>
      <c r="DTM67" s="5"/>
      <c r="DTN67" s="5"/>
      <c r="DTO67" s="5"/>
      <c r="DTP67" s="5"/>
      <c r="DTQ67" s="5"/>
      <c r="DTR67" s="5"/>
      <c r="DTS67" s="5"/>
      <c r="DTT67" s="5"/>
      <c r="DTU67" s="5"/>
      <c r="DTV67" s="5"/>
      <c r="DTW67" s="5"/>
      <c r="DTX67" s="5"/>
      <c r="DTY67" s="5"/>
      <c r="DTZ67" s="5"/>
      <c r="DUA67" s="5"/>
      <c r="DUB67" s="5"/>
      <c r="DUC67" s="5"/>
      <c r="DUD67" s="5"/>
      <c r="DUE67" s="5"/>
      <c r="DUF67" s="5"/>
      <c r="DUG67" s="5"/>
      <c r="DUH67" s="5"/>
      <c r="DUI67" s="5"/>
      <c r="DUJ67" s="5"/>
      <c r="DUK67" s="5"/>
      <c r="DUL67" s="5"/>
      <c r="DUM67" s="5"/>
      <c r="DUN67" s="5"/>
      <c r="DUO67" s="5"/>
      <c r="DUP67" s="5"/>
      <c r="DUQ67" s="5"/>
      <c r="DUR67" s="5"/>
      <c r="DUS67" s="5"/>
      <c r="DUT67" s="5"/>
      <c r="DUU67" s="5"/>
      <c r="DUV67" s="5"/>
      <c r="DUW67" s="5"/>
      <c r="DUX67" s="5"/>
      <c r="DUY67" s="5"/>
      <c r="DUZ67" s="5"/>
      <c r="DVA67" s="5"/>
      <c r="DVB67" s="5"/>
      <c r="DVC67" s="5"/>
      <c r="DVD67" s="5"/>
      <c r="DVE67" s="5"/>
      <c r="DVF67" s="5"/>
      <c r="DVG67" s="5"/>
      <c r="DVH67" s="5"/>
      <c r="DVI67" s="5"/>
      <c r="DVJ67" s="5"/>
      <c r="DVK67" s="5"/>
      <c r="DVL67" s="5"/>
      <c r="DVM67" s="5"/>
      <c r="DVN67" s="5"/>
      <c r="DVO67" s="5"/>
      <c r="DVP67" s="5"/>
      <c r="DVQ67" s="5"/>
      <c r="DVR67" s="5"/>
      <c r="DVS67" s="5"/>
      <c r="DVT67" s="5"/>
      <c r="DVU67" s="5"/>
      <c r="DVV67" s="5"/>
      <c r="DVW67" s="5"/>
      <c r="DVX67" s="5"/>
      <c r="DVY67" s="5"/>
      <c r="DVZ67" s="5"/>
      <c r="DWA67" s="5"/>
      <c r="DWB67" s="5"/>
      <c r="DWC67" s="5"/>
      <c r="DWD67" s="5"/>
      <c r="DWE67" s="5"/>
      <c r="DWF67" s="5"/>
      <c r="DWG67" s="5"/>
      <c r="DWH67" s="5"/>
      <c r="DWI67" s="5"/>
      <c r="DWJ67" s="5"/>
      <c r="DWK67" s="5"/>
      <c r="DWL67" s="5"/>
      <c r="DWM67" s="5"/>
      <c r="DWN67" s="5"/>
      <c r="DWO67" s="5"/>
      <c r="DWP67" s="5"/>
      <c r="DWQ67" s="5"/>
      <c r="DWR67" s="5"/>
      <c r="DWS67" s="5"/>
      <c r="DWT67" s="5"/>
      <c r="DWU67" s="5"/>
      <c r="DWV67" s="5"/>
      <c r="DWW67" s="5"/>
      <c r="DWX67" s="5"/>
      <c r="DWY67" s="5"/>
      <c r="DWZ67" s="5"/>
      <c r="DXA67" s="5"/>
      <c r="DXB67" s="5"/>
      <c r="DXC67" s="5"/>
      <c r="DXD67" s="5"/>
      <c r="DXE67" s="5"/>
      <c r="DXF67" s="5"/>
      <c r="DXG67" s="5"/>
      <c r="DXH67" s="5"/>
      <c r="DXI67" s="5"/>
      <c r="DXJ67" s="5"/>
      <c r="DXK67" s="5"/>
      <c r="DXL67" s="5"/>
      <c r="DXM67" s="5"/>
      <c r="DXN67" s="5"/>
      <c r="DXO67" s="5"/>
      <c r="DXP67" s="5"/>
      <c r="DXQ67" s="5"/>
      <c r="DXR67" s="5"/>
      <c r="DXS67" s="5"/>
      <c r="DXT67" s="5"/>
      <c r="DXU67" s="5"/>
      <c r="DXV67" s="5"/>
      <c r="DXW67" s="5"/>
      <c r="DXX67" s="5"/>
      <c r="DXY67" s="5"/>
      <c r="DXZ67" s="5"/>
      <c r="DYA67" s="5"/>
      <c r="DYB67" s="5"/>
      <c r="DYC67" s="5"/>
      <c r="DYD67" s="5"/>
      <c r="DYE67" s="5"/>
      <c r="DYF67" s="5"/>
      <c r="DYG67" s="5"/>
      <c r="DYH67" s="5"/>
      <c r="DYI67" s="5"/>
      <c r="DYJ67" s="5"/>
      <c r="DYK67" s="5"/>
      <c r="DYL67" s="5"/>
      <c r="DYM67" s="5"/>
      <c r="DYN67" s="5"/>
      <c r="DYO67" s="5"/>
      <c r="DYP67" s="5"/>
      <c r="DYQ67" s="5"/>
      <c r="DYR67" s="5"/>
      <c r="DYS67" s="5"/>
      <c r="DYT67" s="5"/>
      <c r="DYU67" s="5"/>
      <c r="DYV67" s="5"/>
      <c r="DYW67" s="5"/>
      <c r="DYX67" s="5"/>
      <c r="DYY67" s="5"/>
      <c r="DYZ67" s="5"/>
      <c r="DZA67" s="5"/>
      <c r="DZB67" s="5"/>
      <c r="DZC67" s="5"/>
      <c r="DZD67" s="5"/>
      <c r="DZE67" s="5"/>
      <c r="DZF67" s="5"/>
      <c r="DZG67" s="5"/>
      <c r="DZH67" s="5"/>
      <c r="DZI67" s="5"/>
      <c r="DZJ67" s="5"/>
      <c r="DZK67" s="5"/>
      <c r="DZL67" s="5"/>
      <c r="DZM67" s="5"/>
      <c r="DZN67" s="5"/>
      <c r="DZO67" s="5"/>
      <c r="DZP67" s="5"/>
      <c r="DZQ67" s="5"/>
      <c r="DZR67" s="5"/>
      <c r="DZS67" s="5"/>
      <c r="DZT67" s="5"/>
      <c r="DZU67" s="5"/>
      <c r="DZV67" s="5"/>
      <c r="DZW67" s="5"/>
      <c r="DZX67" s="5"/>
      <c r="DZY67" s="5"/>
      <c r="DZZ67" s="5"/>
      <c r="EAA67" s="5"/>
      <c r="EAB67" s="5"/>
      <c r="EAC67" s="5"/>
      <c r="EAD67" s="5"/>
      <c r="EAE67" s="5"/>
      <c r="EAF67" s="5"/>
      <c r="EAG67" s="5"/>
      <c r="EAH67" s="5"/>
      <c r="EAI67" s="5"/>
      <c r="EAJ67" s="5"/>
      <c r="EAK67" s="5"/>
      <c r="EAL67" s="5"/>
      <c r="EAM67" s="5"/>
      <c r="EAN67" s="5"/>
      <c r="EAO67" s="5"/>
      <c r="EAP67" s="5"/>
      <c r="EAQ67" s="5"/>
      <c r="EAR67" s="5"/>
      <c r="EAS67" s="5"/>
      <c r="EAT67" s="5"/>
      <c r="EAU67" s="5"/>
      <c r="EAV67" s="5"/>
      <c r="EAW67" s="5"/>
      <c r="EAX67" s="5"/>
      <c r="EAY67" s="5"/>
      <c r="EAZ67" s="5"/>
      <c r="EBA67" s="5"/>
      <c r="EBB67" s="5"/>
      <c r="EBC67" s="5"/>
      <c r="EBD67" s="5"/>
      <c r="EBE67" s="5"/>
      <c r="EBF67" s="5"/>
      <c r="EBG67" s="5"/>
      <c r="EBH67" s="5"/>
      <c r="EBI67" s="5"/>
      <c r="EBJ67" s="5"/>
      <c r="EBK67" s="5"/>
      <c r="EBL67" s="5"/>
      <c r="EBM67" s="5"/>
      <c r="EBN67" s="5"/>
      <c r="EBO67" s="5"/>
      <c r="EBP67" s="5"/>
      <c r="EBQ67" s="5"/>
      <c r="EBR67" s="5"/>
      <c r="EBS67" s="5"/>
      <c r="EBT67" s="5"/>
      <c r="EBU67" s="5"/>
      <c r="EBV67" s="5"/>
      <c r="EBW67" s="5"/>
      <c r="EBX67" s="5"/>
      <c r="EBY67" s="5"/>
      <c r="EBZ67" s="5"/>
      <c r="ECA67" s="5"/>
      <c r="ECB67" s="5"/>
      <c r="ECC67" s="5"/>
      <c r="ECD67" s="5"/>
      <c r="ECE67" s="5"/>
      <c r="ECF67" s="5"/>
      <c r="ECG67" s="5"/>
      <c r="ECH67" s="5"/>
      <c r="ECI67" s="5"/>
      <c r="ECJ67" s="5"/>
      <c r="ECK67" s="5"/>
      <c r="ECL67" s="5"/>
      <c r="ECM67" s="5"/>
      <c r="ECN67" s="5"/>
      <c r="ECO67" s="5"/>
      <c r="ECP67" s="5"/>
      <c r="ECQ67" s="5"/>
      <c r="ECR67" s="5"/>
      <c r="ECS67" s="5"/>
      <c r="ECT67" s="5"/>
      <c r="ECU67" s="5"/>
      <c r="ECV67" s="5"/>
      <c r="ECW67" s="5"/>
      <c r="ECX67" s="5"/>
      <c r="ECY67" s="5"/>
      <c r="ECZ67" s="5"/>
      <c r="EDA67" s="5"/>
      <c r="EDB67" s="5"/>
      <c r="EDC67" s="5"/>
      <c r="EDD67" s="5"/>
      <c r="EDE67" s="5"/>
      <c r="EDF67" s="5"/>
      <c r="EDG67" s="5"/>
      <c r="EDH67" s="5"/>
      <c r="EDI67" s="5"/>
      <c r="EDJ67" s="5"/>
      <c r="EDK67" s="5"/>
      <c r="EDL67" s="5"/>
      <c r="EDM67" s="5"/>
      <c r="EDN67" s="5"/>
      <c r="EDO67" s="5"/>
      <c r="EDP67" s="5"/>
      <c r="EDQ67" s="5"/>
      <c r="EDR67" s="5"/>
      <c r="EDS67" s="5"/>
      <c r="EDT67" s="5"/>
      <c r="EDU67" s="5"/>
      <c r="EDV67" s="5"/>
      <c r="EDW67" s="5"/>
      <c r="EDX67" s="5"/>
      <c r="EDY67" s="5"/>
      <c r="EDZ67" s="5"/>
      <c r="EEA67" s="5"/>
      <c r="EEB67" s="5"/>
      <c r="EEC67" s="5"/>
      <c r="EED67" s="5"/>
      <c r="EEE67" s="5"/>
      <c r="EEF67" s="5"/>
      <c r="EEG67" s="5"/>
      <c r="EEH67" s="5"/>
      <c r="EEI67" s="5"/>
      <c r="EEJ67" s="5"/>
      <c r="EEK67" s="5"/>
      <c r="EEL67" s="5"/>
      <c r="EEM67" s="5"/>
      <c r="EEN67" s="5"/>
      <c r="EEO67" s="5"/>
      <c r="EEP67" s="5"/>
      <c r="EEQ67" s="5"/>
      <c r="EER67" s="5"/>
      <c r="EES67" s="5"/>
      <c r="EET67" s="5"/>
      <c r="EEU67" s="5"/>
      <c r="EEV67" s="5"/>
      <c r="EEW67" s="5"/>
      <c r="EEX67" s="5"/>
      <c r="EEY67" s="5"/>
      <c r="EEZ67" s="5"/>
      <c r="EFA67" s="5"/>
      <c r="EFB67" s="5"/>
      <c r="EFC67" s="5"/>
      <c r="EFD67" s="5"/>
      <c r="EFE67" s="5"/>
      <c r="EFF67" s="5"/>
      <c r="EFG67" s="5"/>
      <c r="EFH67" s="5"/>
      <c r="EFI67" s="5"/>
      <c r="EFJ67" s="5"/>
      <c r="EFK67" s="5"/>
      <c r="EFL67" s="5"/>
      <c r="EFM67" s="5"/>
      <c r="EFN67" s="5"/>
      <c r="EFO67" s="5"/>
      <c r="EFP67" s="5"/>
      <c r="EFQ67" s="5"/>
      <c r="EFR67" s="5"/>
      <c r="EFS67" s="5"/>
      <c r="EFT67" s="5"/>
      <c r="EFU67" s="5"/>
      <c r="EFV67" s="5"/>
      <c r="EFW67" s="5"/>
      <c r="EFX67" s="5"/>
      <c r="EFY67" s="5"/>
      <c r="EFZ67" s="5"/>
      <c r="EGA67" s="5"/>
      <c r="EGB67" s="5"/>
      <c r="EGC67" s="5"/>
      <c r="EGD67" s="5"/>
      <c r="EGE67" s="5"/>
      <c r="EGF67" s="5"/>
      <c r="EGG67" s="5"/>
      <c r="EGH67" s="5"/>
      <c r="EGI67" s="5"/>
      <c r="EGJ67" s="5"/>
      <c r="EGK67" s="5"/>
      <c r="EGL67" s="5"/>
      <c r="EGM67" s="5"/>
      <c r="EGN67" s="5"/>
      <c r="EGO67" s="5"/>
      <c r="EGP67" s="5"/>
      <c r="EGQ67" s="5"/>
      <c r="EGR67" s="5"/>
      <c r="EGS67" s="5"/>
      <c r="EGT67" s="5"/>
      <c r="EGU67" s="5"/>
      <c r="EGV67" s="5"/>
      <c r="EGW67" s="5"/>
      <c r="EGX67" s="5"/>
      <c r="EGY67" s="5"/>
      <c r="EGZ67" s="5"/>
      <c r="EHA67" s="5"/>
      <c r="EHB67" s="5"/>
      <c r="EHC67" s="5"/>
      <c r="EHD67" s="5"/>
      <c r="EHE67" s="5"/>
      <c r="EHF67" s="5"/>
      <c r="EHG67" s="5"/>
      <c r="EHH67" s="5"/>
      <c r="EHI67" s="5"/>
      <c r="EHJ67" s="5"/>
      <c r="EHK67" s="5"/>
      <c r="EHL67" s="5"/>
      <c r="EHM67" s="5"/>
      <c r="EHN67" s="5"/>
      <c r="EHO67" s="5"/>
      <c r="EHP67" s="5"/>
      <c r="EHQ67" s="5"/>
      <c r="EHR67" s="5"/>
      <c r="EHS67" s="5"/>
      <c r="EHT67" s="5"/>
      <c r="EHU67" s="5"/>
      <c r="EHV67" s="5"/>
      <c r="EHW67" s="5"/>
      <c r="EHX67" s="5"/>
      <c r="EHY67" s="5"/>
      <c r="EHZ67" s="5"/>
      <c r="EIA67" s="5"/>
      <c r="EIB67" s="5"/>
      <c r="EIC67" s="5"/>
      <c r="EID67" s="5"/>
      <c r="EIE67" s="5"/>
      <c r="EIF67" s="5"/>
      <c r="EIG67" s="5"/>
      <c r="EIH67" s="5"/>
      <c r="EII67" s="5"/>
      <c r="EIJ67" s="5"/>
      <c r="EIK67" s="5"/>
      <c r="EIL67" s="5"/>
      <c r="EIM67" s="5"/>
      <c r="EIN67" s="5"/>
      <c r="EIO67" s="5"/>
      <c r="EIP67" s="5"/>
      <c r="EIQ67" s="5"/>
      <c r="EIR67" s="5"/>
      <c r="EIS67" s="5"/>
      <c r="EIT67" s="5"/>
      <c r="EIU67" s="5"/>
      <c r="EIV67" s="5"/>
      <c r="EIW67" s="5"/>
      <c r="EIX67" s="5"/>
      <c r="EIY67" s="5"/>
      <c r="EIZ67" s="5"/>
      <c r="EJA67" s="5"/>
      <c r="EJB67" s="5"/>
      <c r="EJC67" s="5"/>
      <c r="EJD67" s="5"/>
      <c r="EJE67" s="5"/>
      <c r="EJF67" s="5"/>
      <c r="EJG67" s="5"/>
      <c r="EJH67" s="5"/>
      <c r="EJI67" s="5"/>
      <c r="EJJ67" s="5"/>
      <c r="EJK67" s="5"/>
      <c r="EJL67" s="5"/>
      <c r="EJM67" s="5"/>
      <c r="EJN67" s="5"/>
      <c r="EJO67" s="5"/>
      <c r="EJP67" s="5"/>
      <c r="EJQ67" s="5"/>
      <c r="EJR67" s="5"/>
      <c r="EJS67" s="5"/>
      <c r="EJT67" s="5"/>
      <c r="EJU67" s="5"/>
      <c r="EJV67" s="5"/>
      <c r="EJW67" s="5"/>
      <c r="EJX67" s="5"/>
      <c r="EJY67" s="5"/>
      <c r="EJZ67" s="5"/>
      <c r="EKA67" s="5"/>
      <c r="EKB67" s="5"/>
      <c r="EKC67" s="5"/>
      <c r="EKD67" s="5"/>
      <c r="EKE67" s="5"/>
      <c r="EKF67" s="5"/>
      <c r="EKG67" s="5"/>
      <c r="EKH67" s="5"/>
      <c r="EKI67" s="5"/>
      <c r="EKJ67" s="5"/>
      <c r="EKK67" s="5"/>
      <c r="EKL67" s="5"/>
      <c r="EKM67" s="5"/>
      <c r="EKN67" s="5"/>
      <c r="EKO67" s="5"/>
      <c r="EKP67" s="5"/>
      <c r="EKQ67" s="5"/>
      <c r="EKR67" s="5"/>
      <c r="EKS67" s="5"/>
      <c r="EKT67" s="5"/>
      <c r="EKU67" s="5"/>
      <c r="EKV67" s="5"/>
      <c r="EKW67" s="5"/>
      <c r="EKX67" s="5"/>
      <c r="EKY67" s="5"/>
      <c r="EKZ67" s="5"/>
      <c r="ELA67" s="5"/>
      <c r="ELB67" s="5"/>
      <c r="ELC67" s="5"/>
      <c r="ELD67" s="5"/>
      <c r="ELE67" s="5"/>
      <c r="ELF67" s="5"/>
      <c r="ELG67" s="5"/>
      <c r="ELH67" s="5"/>
      <c r="ELI67" s="5"/>
      <c r="ELJ67" s="5"/>
      <c r="ELK67" s="5"/>
      <c r="ELL67" s="5"/>
      <c r="ELM67" s="5"/>
      <c r="ELN67" s="5"/>
      <c r="ELO67" s="5"/>
      <c r="ELP67" s="5"/>
      <c r="ELQ67" s="5"/>
      <c r="ELR67" s="5"/>
      <c r="ELS67" s="5"/>
      <c r="ELT67" s="5"/>
      <c r="ELU67" s="5"/>
      <c r="ELV67" s="5"/>
      <c r="ELW67" s="5"/>
      <c r="ELX67" s="5"/>
      <c r="ELY67" s="5"/>
      <c r="ELZ67" s="5"/>
      <c r="EMA67" s="5"/>
      <c r="EMB67" s="5"/>
      <c r="EMC67" s="5"/>
      <c r="EMD67" s="5"/>
      <c r="EME67" s="5"/>
      <c r="EMF67" s="5"/>
      <c r="EMG67" s="5"/>
      <c r="EMH67" s="5"/>
      <c r="EMI67" s="5"/>
      <c r="EMJ67" s="5"/>
      <c r="EMK67" s="5"/>
      <c r="EML67" s="5"/>
      <c r="EMM67" s="5"/>
      <c r="EMN67" s="5"/>
      <c r="EMO67" s="5"/>
      <c r="EMP67" s="5"/>
      <c r="EMQ67" s="5"/>
      <c r="EMR67" s="5"/>
      <c r="EMS67" s="5"/>
      <c r="EMT67" s="5"/>
      <c r="EMU67" s="5"/>
      <c r="EMV67" s="5"/>
      <c r="EMW67" s="5"/>
      <c r="EMX67" s="5"/>
      <c r="EMY67" s="5"/>
      <c r="EMZ67" s="5"/>
      <c r="ENA67" s="5"/>
      <c r="ENB67" s="5"/>
      <c r="ENC67" s="5"/>
      <c r="END67" s="5"/>
      <c r="ENE67" s="5"/>
      <c r="ENF67" s="5"/>
      <c r="ENG67" s="5"/>
      <c r="ENH67" s="5"/>
      <c r="ENI67" s="5"/>
      <c r="ENJ67" s="5"/>
      <c r="ENK67" s="5"/>
      <c r="ENL67" s="5"/>
      <c r="ENM67" s="5"/>
      <c r="ENN67" s="5"/>
      <c r="ENO67" s="5"/>
      <c r="ENP67" s="5"/>
      <c r="ENQ67" s="5"/>
      <c r="ENR67" s="5"/>
      <c r="ENS67" s="5"/>
      <c r="ENT67" s="5"/>
      <c r="ENU67" s="5"/>
      <c r="ENV67" s="5"/>
      <c r="ENW67" s="5"/>
      <c r="ENX67" s="5"/>
      <c r="ENY67" s="5"/>
      <c r="ENZ67" s="5"/>
      <c r="EOA67" s="5"/>
      <c r="EOB67" s="5"/>
      <c r="EOC67" s="5"/>
      <c r="EOD67" s="5"/>
      <c r="EOE67" s="5"/>
      <c r="EOF67" s="5"/>
      <c r="EOG67" s="5"/>
      <c r="EOH67" s="5"/>
      <c r="EOI67" s="5"/>
      <c r="EOJ67" s="5"/>
      <c r="EOK67" s="5"/>
      <c r="EOL67" s="5"/>
      <c r="EOM67" s="5"/>
      <c r="EON67" s="5"/>
      <c r="EOO67" s="5"/>
      <c r="EOP67" s="5"/>
      <c r="EOQ67" s="5"/>
      <c r="EOR67" s="5"/>
      <c r="EOS67" s="5"/>
      <c r="EOT67" s="5"/>
      <c r="EOU67" s="5"/>
      <c r="EOV67" s="5"/>
      <c r="EOW67" s="5"/>
      <c r="EOX67" s="5"/>
      <c r="EOY67" s="5"/>
      <c r="EOZ67" s="5"/>
      <c r="EPA67" s="5"/>
      <c r="EPB67" s="5"/>
      <c r="EPC67" s="5"/>
      <c r="EPD67" s="5"/>
      <c r="EPE67" s="5"/>
      <c r="EPF67" s="5"/>
      <c r="EPG67" s="5"/>
      <c r="EPH67" s="5"/>
      <c r="EPI67" s="5"/>
      <c r="EPJ67" s="5"/>
      <c r="EPK67" s="5"/>
      <c r="EPL67" s="5"/>
      <c r="EPM67" s="5"/>
      <c r="EPN67" s="5"/>
      <c r="EPO67" s="5"/>
      <c r="EPP67" s="5"/>
      <c r="EPQ67" s="5"/>
      <c r="EPR67" s="5"/>
      <c r="EPS67" s="5"/>
      <c r="EPT67" s="5"/>
      <c r="EPU67" s="5"/>
      <c r="EPV67" s="5"/>
      <c r="EPW67" s="5"/>
      <c r="EPX67" s="5"/>
      <c r="EPY67" s="5"/>
      <c r="EPZ67" s="5"/>
      <c r="EQA67" s="5"/>
      <c r="EQB67" s="5"/>
      <c r="EQC67" s="5"/>
      <c r="EQD67" s="5"/>
      <c r="EQE67" s="5"/>
      <c r="EQF67" s="5"/>
      <c r="EQG67" s="5"/>
      <c r="EQH67" s="5"/>
      <c r="EQI67" s="5"/>
      <c r="EQJ67" s="5"/>
      <c r="EQK67" s="5"/>
      <c r="EQL67" s="5"/>
      <c r="EQM67" s="5"/>
      <c r="EQN67" s="5"/>
      <c r="EQO67" s="5"/>
      <c r="EQP67" s="5"/>
      <c r="EQQ67" s="5"/>
      <c r="EQR67" s="5"/>
      <c r="EQS67" s="5"/>
      <c r="EQT67" s="5"/>
      <c r="EQU67" s="5"/>
      <c r="EQV67" s="5"/>
      <c r="EQW67" s="5"/>
      <c r="EQX67" s="5"/>
      <c r="EQY67" s="5"/>
      <c r="EQZ67" s="5"/>
      <c r="ERA67" s="5"/>
      <c r="ERB67" s="5"/>
      <c r="ERC67" s="5"/>
      <c r="ERD67" s="5"/>
      <c r="ERE67" s="5"/>
      <c r="ERF67" s="5"/>
      <c r="ERG67" s="5"/>
      <c r="ERH67" s="5"/>
      <c r="ERI67" s="5"/>
      <c r="ERJ67" s="5"/>
      <c r="ERK67" s="5"/>
      <c r="ERL67" s="5"/>
      <c r="ERM67" s="5"/>
      <c r="ERN67" s="5"/>
      <c r="ERO67" s="5"/>
      <c r="ERP67" s="5"/>
      <c r="ERQ67" s="5"/>
      <c r="ERR67" s="5"/>
      <c r="ERS67" s="5"/>
      <c r="ERT67" s="5"/>
      <c r="ERU67" s="5"/>
      <c r="ERV67" s="5"/>
      <c r="ERW67" s="5"/>
      <c r="ERX67" s="5"/>
      <c r="ERY67" s="5"/>
      <c r="ERZ67" s="5"/>
      <c r="ESA67" s="5"/>
      <c r="ESB67" s="5"/>
      <c r="ESC67" s="5"/>
      <c r="ESD67" s="5"/>
      <c r="ESE67" s="5"/>
      <c r="ESF67" s="5"/>
      <c r="ESG67" s="5"/>
      <c r="ESH67" s="5"/>
      <c r="ESI67" s="5"/>
      <c r="ESJ67" s="5"/>
      <c r="ESK67" s="5"/>
      <c r="ESL67" s="5"/>
      <c r="ESM67" s="5"/>
      <c r="ESN67" s="5"/>
      <c r="ESO67" s="5"/>
      <c r="ESP67" s="5"/>
      <c r="ESQ67" s="5"/>
      <c r="ESR67" s="5"/>
      <c r="ESS67" s="5"/>
      <c r="EST67" s="5"/>
      <c r="ESU67" s="5"/>
      <c r="ESV67" s="5"/>
      <c r="ESW67" s="5"/>
      <c r="ESX67" s="5"/>
      <c r="ESY67" s="5"/>
      <c r="ESZ67" s="5"/>
      <c r="ETA67" s="5"/>
      <c r="ETB67" s="5"/>
      <c r="ETC67" s="5"/>
      <c r="ETD67" s="5"/>
      <c r="ETE67" s="5"/>
      <c r="ETF67" s="5"/>
      <c r="ETG67" s="5"/>
      <c r="ETH67" s="5"/>
      <c r="ETI67" s="5"/>
      <c r="ETJ67" s="5"/>
      <c r="ETK67" s="5"/>
      <c r="ETL67" s="5"/>
      <c r="ETM67" s="5"/>
      <c r="ETN67" s="5"/>
      <c r="ETO67" s="5"/>
      <c r="ETP67" s="5"/>
      <c r="ETQ67" s="5"/>
      <c r="ETR67" s="5"/>
      <c r="ETS67" s="5"/>
      <c r="ETT67" s="5"/>
      <c r="ETU67" s="5"/>
      <c r="ETV67" s="5"/>
      <c r="ETW67" s="5"/>
      <c r="ETX67" s="5"/>
      <c r="ETY67" s="5"/>
      <c r="ETZ67" s="5"/>
      <c r="EUA67" s="5"/>
      <c r="EUB67" s="5"/>
      <c r="EUC67" s="5"/>
      <c r="EUD67" s="5"/>
      <c r="EUE67" s="5"/>
      <c r="EUF67" s="5"/>
      <c r="EUG67" s="5"/>
      <c r="EUH67" s="5"/>
      <c r="EUI67" s="5"/>
      <c r="EUJ67" s="5"/>
      <c r="EUK67" s="5"/>
      <c r="EUL67" s="5"/>
      <c r="EUM67" s="5"/>
      <c r="EUN67" s="5"/>
      <c r="EUO67" s="5"/>
      <c r="EUP67" s="5"/>
      <c r="EUQ67" s="5"/>
      <c r="EUR67" s="5"/>
      <c r="EUS67" s="5"/>
      <c r="EUT67" s="5"/>
      <c r="EUU67" s="5"/>
      <c r="EUV67" s="5"/>
      <c r="EUW67" s="5"/>
      <c r="EUX67" s="5"/>
      <c r="EUY67" s="5"/>
      <c r="EUZ67" s="5"/>
      <c r="EVA67" s="5"/>
      <c r="EVB67" s="5"/>
      <c r="EVC67" s="5"/>
      <c r="EVD67" s="5"/>
      <c r="EVE67" s="5"/>
      <c r="EVF67" s="5"/>
      <c r="EVG67" s="5"/>
      <c r="EVH67" s="5"/>
      <c r="EVI67" s="5"/>
      <c r="EVJ67" s="5"/>
      <c r="EVK67" s="5"/>
      <c r="EVL67" s="5"/>
      <c r="EVM67" s="5"/>
      <c r="EVN67" s="5"/>
      <c r="EVO67" s="5"/>
      <c r="EVP67" s="5"/>
      <c r="EVQ67" s="5"/>
      <c r="EVR67" s="5"/>
      <c r="EVS67" s="5"/>
      <c r="EVT67" s="5"/>
      <c r="EVU67" s="5"/>
      <c r="EVV67" s="5"/>
      <c r="EVW67" s="5"/>
      <c r="EVX67" s="5"/>
      <c r="EVY67" s="5"/>
      <c r="EVZ67" s="5"/>
      <c r="EWA67" s="5"/>
      <c r="EWB67" s="5"/>
      <c r="EWC67" s="5"/>
      <c r="EWD67" s="5"/>
      <c r="EWE67" s="5"/>
      <c r="EWF67" s="5"/>
      <c r="EWG67" s="5"/>
      <c r="EWH67" s="5"/>
      <c r="EWI67" s="5"/>
      <c r="EWJ67" s="5"/>
      <c r="EWK67" s="5"/>
      <c r="EWL67" s="5"/>
      <c r="EWM67" s="5"/>
      <c r="EWN67" s="5"/>
      <c r="EWO67" s="5"/>
      <c r="EWP67" s="5"/>
      <c r="EWQ67" s="5"/>
      <c r="EWR67" s="5"/>
      <c r="EWS67" s="5"/>
      <c r="EWT67" s="5"/>
      <c r="EWU67" s="5"/>
      <c r="EWV67" s="5"/>
      <c r="EWW67" s="5"/>
      <c r="EWX67" s="5"/>
      <c r="EWY67" s="5"/>
      <c r="EWZ67" s="5"/>
      <c r="EXA67" s="5"/>
      <c r="EXB67" s="5"/>
      <c r="EXC67" s="5"/>
      <c r="EXD67" s="5"/>
      <c r="EXE67" s="5"/>
      <c r="EXF67" s="5"/>
      <c r="EXG67" s="5"/>
      <c r="EXH67" s="5"/>
      <c r="EXI67" s="5"/>
      <c r="EXJ67" s="5"/>
      <c r="EXK67" s="5"/>
      <c r="EXL67" s="5"/>
      <c r="EXM67" s="5"/>
      <c r="EXN67" s="5"/>
      <c r="EXO67" s="5"/>
      <c r="EXP67" s="5"/>
      <c r="EXQ67" s="5"/>
      <c r="EXR67" s="5"/>
      <c r="EXS67" s="5"/>
      <c r="EXT67" s="5"/>
      <c r="EXU67" s="5"/>
      <c r="EXV67" s="5"/>
      <c r="EXW67" s="5"/>
      <c r="EXX67" s="5"/>
      <c r="EXY67" s="5"/>
      <c r="EXZ67" s="5"/>
      <c r="EYA67" s="5"/>
      <c r="EYB67" s="5"/>
      <c r="EYC67" s="5"/>
      <c r="EYD67" s="5"/>
      <c r="EYE67" s="5"/>
      <c r="EYF67" s="5"/>
      <c r="EYG67" s="5"/>
      <c r="EYH67" s="5"/>
      <c r="EYI67" s="5"/>
      <c r="EYJ67" s="5"/>
      <c r="EYK67" s="5"/>
      <c r="EYL67" s="5"/>
      <c r="EYM67" s="5"/>
      <c r="EYN67" s="5"/>
      <c r="EYO67" s="5"/>
      <c r="EYP67" s="5"/>
      <c r="EYQ67" s="5"/>
      <c r="EYR67" s="5"/>
      <c r="EYS67" s="5"/>
      <c r="EYT67" s="5"/>
      <c r="EYU67" s="5"/>
      <c r="EYV67" s="5"/>
      <c r="EYW67" s="5"/>
      <c r="EYX67" s="5"/>
      <c r="EYY67" s="5"/>
      <c r="EYZ67" s="5"/>
      <c r="EZA67" s="5"/>
      <c r="EZB67" s="5"/>
      <c r="EZC67" s="5"/>
      <c r="EZD67" s="5"/>
      <c r="EZE67" s="5"/>
      <c r="EZF67" s="5"/>
      <c r="EZG67" s="5"/>
      <c r="EZH67" s="5"/>
      <c r="EZI67" s="5"/>
      <c r="EZJ67" s="5"/>
      <c r="EZK67" s="5"/>
      <c r="EZL67" s="5"/>
      <c r="EZM67" s="5"/>
      <c r="EZN67" s="5"/>
      <c r="EZO67" s="5"/>
      <c r="EZP67" s="5"/>
      <c r="EZQ67" s="5"/>
      <c r="EZR67" s="5"/>
      <c r="EZS67" s="5"/>
      <c r="EZT67" s="5"/>
      <c r="EZU67" s="5"/>
      <c r="EZV67" s="5"/>
      <c r="EZW67" s="5"/>
      <c r="EZX67" s="5"/>
      <c r="EZY67" s="5"/>
      <c r="EZZ67" s="5"/>
      <c r="FAA67" s="5"/>
      <c r="FAB67" s="5"/>
      <c r="FAC67" s="5"/>
      <c r="FAD67" s="5"/>
      <c r="FAE67" s="5"/>
      <c r="FAF67" s="5"/>
      <c r="FAG67" s="5"/>
      <c r="FAH67" s="5"/>
      <c r="FAI67" s="5"/>
      <c r="FAJ67" s="5"/>
      <c r="FAK67" s="5"/>
      <c r="FAL67" s="5"/>
      <c r="FAM67" s="5"/>
      <c r="FAN67" s="5"/>
      <c r="FAO67" s="5"/>
      <c r="FAP67" s="5"/>
      <c r="FAQ67" s="5"/>
      <c r="FAR67" s="5"/>
      <c r="FAS67" s="5"/>
      <c r="FAT67" s="5"/>
      <c r="FAU67" s="5"/>
      <c r="FAV67" s="5"/>
      <c r="FAW67" s="5"/>
      <c r="FAX67" s="5"/>
      <c r="FAY67" s="5"/>
      <c r="FAZ67" s="5"/>
      <c r="FBA67" s="5"/>
      <c r="FBB67" s="5"/>
      <c r="FBC67" s="5"/>
      <c r="FBD67" s="5"/>
      <c r="FBE67" s="5"/>
      <c r="FBF67" s="5"/>
      <c r="FBG67" s="5"/>
      <c r="FBH67" s="5"/>
      <c r="FBI67" s="5"/>
      <c r="FBJ67" s="5"/>
      <c r="FBK67" s="5"/>
      <c r="FBL67" s="5"/>
      <c r="FBM67" s="5"/>
      <c r="FBN67" s="5"/>
      <c r="FBO67" s="5"/>
      <c r="FBP67" s="5"/>
      <c r="FBQ67" s="5"/>
      <c r="FBR67" s="5"/>
      <c r="FBS67" s="5"/>
      <c r="FBT67" s="5"/>
      <c r="FBU67" s="5"/>
      <c r="FBV67" s="5"/>
      <c r="FBW67" s="5"/>
      <c r="FBX67" s="5"/>
      <c r="FBY67" s="5"/>
      <c r="FBZ67" s="5"/>
      <c r="FCA67" s="5"/>
      <c r="FCB67" s="5"/>
      <c r="FCC67" s="5"/>
      <c r="FCD67" s="5"/>
      <c r="FCE67" s="5"/>
      <c r="FCF67" s="5"/>
      <c r="FCG67" s="5"/>
      <c r="FCH67" s="5"/>
      <c r="FCI67" s="5"/>
      <c r="FCJ67" s="5"/>
      <c r="FCK67" s="5"/>
      <c r="FCL67" s="5"/>
      <c r="FCM67" s="5"/>
      <c r="FCN67" s="5"/>
      <c r="FCO67" s="5"/>
      <c r="FCP67" s="5"/>
      <c r="FCQ67" s="5"/>
      <c r="FCR67" s="5"/>
      <c r="FCS67" s="5"/>
      <c r="FCT67" s="5"/>
      <c r="FCU67" s="5"/>
      <c r="FCV67" s="5"/>
      <c r="FCW67" s="5"/>
      <c r="FCX67" s="5"/>
      <c r="FCY67" s="5"/>
      <c r="FCZ67" s="5"/>
      <c r="FDA67" s="5"/>
      <c r="FDB67" s="5"/>
      <c r="FDC67" s="5"/>
      <c r="FDD67" s="5"/>
      <c r="FDE67" s="5"/>
      <c r="FDF67" s="5"/>
      <c r="FDG67" s="5"/>
      <c r="FDH67" s="5"/>
      <c r="FDI67" s="5"/>
      <c r="FDJ67" s="5"/>
      <c r="FDK67" s="5"/>
      <c r="FDL67" s="5"/>
      <c r="FDM67" s="5"/>
      <c r="FDN67" s="5"/>
      <c r="FDO67" s="5"/>
      <c r="FDP67" s="5"/>
      <c r="FDQ67" s="5"/>
      <c r="FDR67" s="5"/>
      <c r="FDS67" s="5"/>
      <c r="FDT67" s="5"/>
      <c r="FDU67" s="5"/>
      <c r="FDV67" s="5"/>
      <c r="FDW67" s="5"/>
      <c r="FDX67" s="5"/>
      <c r="FDY67" s="5"/>
      <c r="FDZ67" s="5"/>
      <c r="FEA67" s="5"/>
      <c r="FEB67" s="5"/>
      <c r="FEC67" s="5"/>
      <c r="FED67" s="5"/>
      <c r="FEE67" s="5"/>
      <c r="FEF67" s="5"/>
      <c r="FEG67" s="5"/>
      <c r="FEH67" s="5"/>
      <c r="FEI67" s="5"/>
      <c r="FEJ67" s="5"/>
      <c r="FEK67" s="5"/>
      <c r="FEL67" s="5"/>
      <c r="FEM67" s="5"/>
      <c r="FEN67" s="5"/>
      <c r="FEO67" s="5"/>
      <c r="FEP67" s="5"/>
      <c r="FEQ67" s="5"/>
      <c r="FER67" s="5"/>
      <c r="FES67" s="5"/>
      <c r="FET67" s="5"/>
      <c r="FEU67" s="5"/>
      <c r="FEV67" s="5"/>
      <c r="FEW67" s="5"/>
      <c r="FEX67" s="5"/>
      <c r="FEY67" s="5"/>
      <c r="FEZ67" s="5"/>
      <c r="FFA67" s="5"/>
      <c r="FFB67" s="5"/>
      <c r="FFC67" s="5"/>
      <c r="FFD67" s="5"/>
      <c r="FFE67" s="5"/>
      <c r="FFF67" s="5"/>
      <c r="FFG67" s="5"/>
      <c r="FFH67" s="5"/>
      <c r="FFI67" s="5"/>
      <c r="FFJ67" s="5"/>
      <c r="FFK67" s="5"/>
      <c r="FFL67" s="5"/>
      <c r="FFM67" s="5"/>
      <c r="FFN67" s="5"/>
      <c r="FFO67" s="5"/>
      <c r="FFP67" s="5"/>
      <c r="FFQ67" s="5"/>
      <c r="FFR67" s="5"/>
      <c r="FFS67" s="5"/>
      <c r="FFT67" s="5"/>
      <c r="FFU67" s="5"/>
      <c r="FFV67" s="5"/>
      <c r="FFW67" s="5"/>
      <c r="FFX67" s="5"/>
      <c r="FFY67" s="5"/>
      <c r="FFZ67" s="5"/>
      <c r="FGA67" s="5"/>
      <c r="FGB67" s="5"/>
      <c r="FGC67" s="5"/>
      <c r="FGD67" s="5"/>
      <c r="FGE67" s="5"/>
      <c r="FGF67" s="5"/>
      <c r="FGG67" s="5"/>
      <c r="FGH67" s="5"/>
      <c r="FGI67" s="5"/>
      <c r="FGJ67" s="5"/>
      <c r="FGK67" s="5"/>
      <c r="FGL67" s="5"/>
      <c r="FGM67" s="5"/>
      <c r="FGN67" s="5"/>
      <c r="FGO67" s="5"/>
      <c r="FGP67" s="5"/>
      <c r="FGQ67" s="5"/>
      <c r="FGR67" s="5"/>
      <c r="FGS67" s="5"/>
      <c r="FGT67" s="5"/>
      <c r="FGU67" s="5"/>
      <c r="FGV67" s="5"/>
      <c r="FGW67" s="5"/>
      <c r="FGX67" s="5"/>
      <c r="FGY67" s="5"/>
      <c r="FGZ67" s="5"/>
      <c r="FHA67" s="5"/>
      <c r="FHB67" s="5"/>
      <c r="FHC67" s="5"/>
      <c r="FHD67" s="5"/>
      <c r="FHE67" s="5"/>
      <c r="FHF67" s="5"/>
      <c r="FHG67" s="5"/>
      <c r="FHH67" s="5"/>
      <c r="FHI67" s="5"/>
      <c r="FHJ67" s="5"/>
      <c r="FHK67" s="5"/>
      <c r="FHL67" s="5"/>
      <c r="FHM67" s="5"/>
      <c r="FHN67" s="5"/>
      <c r="FHO67" s="5"/>
      <c r="FHP67" s="5"/>
      <c r="FHQ67" s="5"/>
      <c r="FHR67" s="5"/>
      <c r="FHS67" s="5"/>
      <c r="FHT67" s="5"/>
      <c r="FHU67" s="5"/>
      <c r="FHV67" s="5"/>
      <c r="FHW67" s="5"/>
      <c r="FHX67" s="5"/>
      <c r="FHY67" s="5"/>
      <c r="FHZ67" s="5"/>
      <c r="FIA67" s="5"/>
      <c r="FIB67" s="5"/>
      <c r="FIC67" s="5"/>
      <c r="FID67" s="5"/>
      <c r="FIE67" s="5"/>
      <c r="FIF67" s="5"/>
      <c r="FIG67" s="5"/>
      <c r="FIH67" s="5"/>
      <c r="FII67" s="5"/>
      <c r="FIJ67" s="5"/>
      <c r="FIK67" s="5"/>
      <c r="FIL67" s="5"/>
      <c r="FIM67" s="5"/>
      <c r="FIN67" s="5"/>
      <c r="FIO67" s="5"/>
      <c r="FIP67" s="5"/>
      <c r="FIQ67" s="5"/>
      <c r="FIR67" s="5"/>
      <c r="FIS67" s="5"/>
      <c r="FIT67" s="5"/>
      <c r="FIU67" s="5"/>
      <c r="FIV67" s="5"/>
      <c r="FIW67" s="5"/>
      <c r="FIX67" s="5"/>
      <c r="FIY67" s="5"/>
      <c r="FIZ67" s="5"/>
      <c r="FJA67" s="5"/>
      <c r="FJB67" s="5"/>
      <c r="FJC67" s="5"/>
      <c r="FJD67" s="5"/>
      <c r="FJE67" s="5"/>
      <c r="FJF67" s="5"/>
      <c r="FJG67" s="5"/>
      <c r="FJH67" s="5"/>
      <c r="FJI67" s="5"/>
      <c r="FJJ67" s="5"/>
      <c r="FJK67" s="5"/>
      <c r="FJL67" s="5"/>
      <c r="FJM67" s="5"/>
      <c r="FJN67" s="5"/>
      <c r="FJO67" s="5"/>
      <c r="FJP67" s="5"/>
      <c r="FJQ67" s="5"/>
      <c r="FJR67" s="5"/>
      <c r="FJS67" s="5"/>
      <c r="FJT67" s="5"/>
      <c r="FJU67" s="5"/>
      <c r="FJV67" s="5"/>
      <c r="FJW67" s="5"/>
      <c r="FJX67" s="5"/>
      <c r="FJY67" s="5"/>
      <c r="FJZ67" s="5"/>
      <c r="FKA67" s="5"/>
      <c r="FKB67" s="5"/>
      <c r="FKC67" s="5"/>
      <c r="FKD67" s="5"/>
      <c r="FKE67" s="5"/>
      <c r="FKF67" s="5"/>
      <c r="FKG67" s="5"/>
      <c r="FKH67" s="5"/>
      <c r="FKI67" s="5"/>
      <c r="FKJ67" s="5"/>
      <c r="FKK67" s="5"/>
      <c r="FKL67" s="5"/>
      <c r="FKM67" s="5"/>
      <c r="FKN67" s="5"/>
      <c r="FKO67" s="5"/>
      <c r="FKP67" s="5"/>
      <c r="FKQ67" s="5"/>
      <c r="FKR67" s="5"/>
      <c r="FKS67" s="5"/>
      <c r="FKT67" s="5"/>
      <c r="FKU67" s="5"/>
      <c r="FKV67" s="5"/>
      <c r="FKW67" s="5"/>
      <c r="FKX67" s="5"/>
      <c r="FKY67" s="5"/>
      <c r="FKZ67" s="5"/>
      <c r="FLA67" s="5"/>
      <c r="FLB67" s="5"/>
      <c r="FLC67" s="5"/>
      <c r="FLD67" s="5"/>
      <c r="FLE67" s="5"/>
      <c r="FLF67" s="5"/>
      <c r="FLG67" s="5"/>
      <c r="FLH67" s="5"/>
      <c r="FLI67" s="5"/>
      <c r="FLJ67" s="5"/>
      <c r="FLK67" s="5"/>
      <c r="FLL67" s="5"/>
      <c r="FLM67" s="5"/>
      <c r="FLN67" s="5"/>
      <c r="FLO67" s="5"/>
      <c r="FLP67" s="5"/>
      <c r="FLQ67" s="5"/>
      <c r="FLR67" s="5"/>
      <c r="FLS67" s="5"/>
      <c r="FLT67" s="5"/>
      <c r="FLU67" s="5"/>
      <c r="FLV67" s="5"/>
      <c r="FLW67" s="5"/>
      <c r="FLX67" s="5"/>
      <c r="FLY67" s="5"/>
      <c r="FLZ67" s="5"/>
      <c r="FMA67" s="5"/>
      <c r="FMB67" s="5"/>
      <c r="FMC67" s="5"/>
      <c r="FMD67" s="5"/>
      <c r="FME67" s="5"/>
      <c r="FMF67" s="5"/>
      <c r="FMG67" s="5"/>
      <c r="FMH67" s="5"/>
      <c r="FMI67" s="5"/>
      <c r="FMJ67" s="5"/>
      <c r="FMK67" s="5"/>
      <c r="FML67" s="5"/>
      <c r="FMM67" s="5"/>
      <c r="FMN67" s="5"/>
      <c r="FMO67" s="5"/>
      <c r="FMP67" s="5"/>
      <c r="FMQ67" s="5"/>
      <c r="FMR67" s="5"/>
      <c r="FMS67" s="5"/>
      <c r="FMT67" s="5"/>
      <c r="FMU67" s="5"/>
      <c r="FMV67" s="5"/>
      <c r="FMW67" s="5"/>
      <c r="FMX67" s="5"/>
      <c r="FMY67" s="5"/>
      <c r="FMZ67" s="5"/>
      <c r="FNA67" s="5"/>
      <c r="FNB67" s="5"/>
      <c r="FNC67" s="5"/>
      <c r="FND67" s="5"/>
      <c r="FNE67" s="5"/>
      <c r="FNF67" s="5"/>
      <c r="FNG67" s="5"/>
      <c r="FNH67" s="5"/>
      <c r="FNI67" s="5"/>
      <c r="FNJ67" s="5"/>
      <c r="FNK67" s="5"/>
      <c r="FNL67" s="5"/>
      <c r="FNM67" s="5"/>
      <c r="FNN67" s="5"/>
      <c r="FNO67" s="5"/>
      <c r="FNP67" s="5"/>
      <c r="FNQ67" s="5"/>
      <c r="FNR67" s="5"/>
      <c r="FNS67" s="5"/>
      <c r="FNT67" s="5"/>
      <c r="FNU67" s="5"/>
      <c r="FNV67" s="5"/>
      <c r="FNW67" s="5"/>
      <c r="FNX67" s="5"/>
      <c r="FNY67" s="5"/>
      <c r="FNZ67" s="5"/>
      <c r="FOA67" s="5"/>
      <c r="FOB67" s="5"/>
      <c r="FOC67" s="5"/>
      <c r="FOD67" s="5"/>
      <c r="FOE67" s="5"/>
      <c r="FOF67" s="5"/>
      <c r="FOG67" s="5"/>
      <c r="FOH67" s="5"/>
      <c r="FOI67" s="5"/>
      <c r="FOJ67" s="5"/>
      <c r="FOK67" s="5"/>
      <c r="FOL67" s="5"/>
      <c r="FOM67" s="5"/>
      <c r="FON67" s="5"/>
      <c r="FOO67" s="5"/>
      <c r="FOP67" s="5"/>
      <c r="FOQ67" s="5"/>
      <c r="FOR67" s="5"/>
      <c r="FOS67" s="5"/>
      <c r="FOT67" s="5"/>
      <c r="FOU67" s="5"/>
      <c r="FOV67" s="5"/>
      <c r="FOW67" s="5"/>
      <c r="FOX67" s="5"/>
      <c r="FOY67" s="5"/>
      <c r="FOZ67" s="5"/>
      <c r="FPA67" s="5"/>
      <c r="FPB67" s="5"/>
      <c r="FPC67" s="5"/>
      <c r="FPD67" s="5"/>
      <c r="FPE67" s="5"/>
      <c r="FPF67" s="5"/>
      <c r="FPG67" s="5"/>
      <c r="FPH67" s="5"/>
      <c r="FPI67" s="5"/>
      <c r="FPJ67" s="5"/>
      <c r="FPK67" s="5"/>
      <c r="FPL67" s="5"/>
      <c r="FPM67" s="5"/>
      <c r="FPN67" s="5"/>
      <c r="FPO67" s="5"/>
      <c r="FPP67" s="5"/>
      <c r="FPQ67" s="5"/>
      <c r="FPR67" s="5"/>
      <c r="FPS67" s="5"/>
      <c r="FPT67" s="5"/>
      <c r="FPU67" s="5"/>
      <c r="FPV67" s="5"/>
      <c r="FPW67" s="5"/>
      <c r="FPX67" s="5"/>
      <c r="FPY67" s="5"/>
      <c r="FPZ67" s="5"/>
      <c r="FQA67" s="5"/>
      <c r="FQB67" s="5"/>
      <c r="FQC67" s="5"/>
      <c r="FQD67" s="5"/>
      <c r="FQE67" s="5"/>
      <c r="FQF67" s="5"/>
      <c r="FQG67" s="5"/>
      <c r="FQH67" s="5"/>
      <c r="FQI67" s="5"/>
      <c r="FQJ67" s="5"/>
      <c r="FQK67" s="5"/>
      <c r="FQL67" s="5"/>
      <c r="FQM67" s="5"/>
      <c r="FQN67" s="5"/>
      <c r="FQO67" s="5"/>
      <c r="FQP67" s="5"/>
      <c r="FQQ67" s="5"/>
      <c r="FQR67" s="5"/>
      <c r="FQS67" s="5"/>
      <c r="FQT67" s="5"/>
      <c r="FQU67" s="5"/>
      <c r="FQV67" s="5"/>
      <c r="FQW67" s="5"/>
      <c r="FQX67" s="5"/>
      <c r="FQY67" s="5"/>
      <c r="FQZ67" s="5"/>
      <c r="FRA67" s="5"/>
      <c r="FRB67" s="5"/>
      <c r="FRC67" s="5"/>
      <c r="FRD67" s="5"/>
      <c r="FRE67" s="5"/>
      <c r="FRF67" s="5"/>
      <c r="FRG67" s="5"/>
      <c r="FRH67" s="5"/>
      <c r="FRI67" s="5"/>
      <c r="FRJ67" s="5"/>
      <c r="FRK67" s="5"/>
      <c r="FRL67" s="5"/>
      <c r="FRM67" s="5"/>
      <c r="FRN67" s="5"/>
      <c r="FRO67" s="5"/>
      <c r="FRP67" s="5"/>
      <c r="FRQ67" s="5"/>
      <c r="FRR67" s="5"/>
      <c r="FRS67" s="5"/>
      <c r="FRT67" s="5"/>
      <c r="FRU67" s="5"/>
      <c r="FRV67" s="5"/>
      <c r="FRW67" s="5"/>
      <c r="FRX67" s="5"/>
      <c r="FRY67" s="5"/>
      <c r="FRZ67" s="5"/>
      <c r="FSA67" s="5"/>
      <c r="FSB67" s="5"/>
      <c r="FSC67" s="5"/>
      <c r="FSD67" s="5"/>
      <c r="FSE67" s="5"/>
      <c r="FSF67" s="5"/>
      <c r="FSG67" s="5"/>
      <c r="FSH67" s="5"/>
      <c r="FSI67" s="5"/>
      <c r="FSJ67" s="5"/>
      <c r="FSK67" s="5"/>
      <c r="FSL67" s="5"/>
      <c r="FSM67" s="5"/>
      <c r="FSN67" s="5"/>
      <c r="FSO67" s="5"/>
      <c r="FSP67" s="5"/>
      <c r="FSQ67" s="5"/>
      <c r="FSR67" s="5"/>
      <c r="FSS67" s="5"/>
      <c r="FST67" s="5"/>
      <c r="FSU67" s="5"/>
      <c r="FSV67" s="5"/>
      <c r="FSW67" s="5"/>
      <c r="FSX67" s="5"/>
      <c r="FSY67" s="5"/>
      <c r="FSZ67" s="5"/>
      <c r="FTA67" s="5"/>
      <c r="FTB67" s="5"/>
      <c r="FTC67" s="5"/>
      <c r="FTD67" s="5"/>
      <c r="FTE67" s="5"/>
      <c r="FTF67" s="5"/>
      <c r="FTG67" s="5"/>
      <c r="FTH67" s="5"/>
      <c r="FTI67" s="5"/>
      <c r="FTJ67" s="5"/>
      <c r="FTK67" s="5"/>
      <c r="FTL67" s="5"/>
      <c r="FTM67" s="5"/>
      <c r="FTN67" s="5"/>
      <c r="FTO67" s="5"/>
      <c r="FTP67" s="5"/>
      <c r="FTQ67" s="5"/>
      <c r="FTR67" s="5"/>
      <c r="FTS67" s="5"/>
      <c r="FTT67" s="5"/>
      <c r="FTU67" s="5"/>
      <c r="FTV67" s="5"/>
      <c r="FTW67" s="5"/>
      <c r="FTX67" s="5"/>
      <c r="FTY67" s="5"/>
      <c r="FTZ67" s="5"/>
      <c r="FUA67" s="5"/>
      <c r="FUB67" s="5"/>
      <c r="FUC67" s="5"/>
      <c r="FUD67" s="5"/>
      <c r="FUE67" s="5"/>
      <c r="FUF67" s="5"/>
      <c r="FUG67" s="5"/>
      <c r="FUH67" s="5"/>
      <c r="FUI67" s="5"/>
      <c r="FUJ67" s="5"/>
      <c r="FUK67" s="5"/>
      <c r="FUL67" s="5"/>
      <c r="FUM67" s="5"/>
      <c r="FUN67" s="5"/>
      <c r="FUO67" s="5"/>
      <c r="FUP67" s="5"/>
      <c r="FUQ67" s="5"/>
      <c r="FUR67" s="5"/>
      <c r="FUS67" s="5"/>
      <c r="FUT67" s="5"/>
      <c r="FUU67" s="5"/>
      <c r="FUV67" s="5"/>
      <c r="FUW67" s="5"/>
      <c r="FUX67" s="5"/>
      <c r="FUY67" s="5"/>
      <c r="FUZ67" s="5"/>
      <c r="FVA67" s="5"/>
      <c r="FVB67" s="5"/>
      <c r="FVC67" s="5"/>
      <c r="FVD67" s="5"/>
      <c r="FVE67" s="5"/>
      <c r="FVF67" s="5"/>
      <c r="FVG67" s="5"/>
      <c r="FVH67" s="5"/>
      <c r="FVI67" s="5"/>
      <c r="FVJ67" s="5"/>
      <c r="FVK67" s="5"/>
      <c r="FVL67" s="5"/>
      <c r="FVM67" s="5"/>
      <c r="FVN67" s="5"/>
      <c r="FVO67" s="5"/>
      <c r="FVP67" s="5"/>
      <c r="FVQ67" s="5"/>
      <c r="FVR67" s="5"/>
      <c r="FVS67" s="5"/>
      <c r="FVT67" s="5"/>
      <c r="FVU67" s="5"/>
      <c r="FVV67" s="5"/>
      <c r="FVW67" s="5"/>
      <c r="FVX67" s="5"/>
      <c r="FVY67" s="5"/>
      <c r="FVZ67" s="5"/>
      <c r="FWA67" s="5"/>
      <c r="FWB67" s="5"/>
      <c r="FWC67" s="5"/>
      <c r="FWD67" s="5"/>
      <c r="FWE67" s="5"/>
      <c r="FWF67" s="5"/>
      <c r="FWG67" s="5"/>
      <c r="FWH67" s="5"/>
      <c r="FWI67" s="5"/>
      <c r="FWJ67" s="5"/>
      <c r="FWK67" s="5"/>
      <c r="FWL67" s="5"/>
      <c r="FWM67" s="5"/>
      <c r="FWN67" s="5"/>
      <c r="FWO67" s="5"/>
      <c r="FWP67" s="5"/>
      <c r="FWQ67" s="5"/>
      <c r="FWR67" s="5"/>
      <c r="FWS67" s="5"/>
      <c r="FWT67" s="5"/>
      <c r="FWU67" s="5"/>
      <c r="FWV67" s="5"/>
      <c r="FWW67" s="5"/>
      <c r="FWX67" s="5"/>
      <c r="FWY67" s="5"/>
      <c r="FWZ67" s="5"/>
      <c r="FXA67" s="5"/>
      <c r="FXB67" s="5"/>
      <c r="FXC67" s="5"/>
      <c r="FXD67" s="5"/>
      <c r="FXE67" s="5"/>
      <c r="FXF67" s="5"/>
      <c r="FXG67" s="5"/>
      <c r="FXH67" s="5"/>
      <c r="FXI67" s="5"/>
      <c r="FXJ67" s="5"/>
      <c r="FXK67" s="5"/>
      <c r="FXL67" s="5"/>
      <c r="FXM67" s="5"/>
      <c r="FXN67" s="5"/>
      <c r="FXO67" s="5"/>
      <c r="FXP67" s="5"/>
      <c r="FXQ67" s="5"/>
      <c r="FXR67" s="5"/>
      <c r="FXS67" s="5"/>
      <c r="FXT67" s="5"/>
      <c r="FXU67" s="5"/>
      <c r="FXV67" s="5"/>
      <c r="FXW67" s="5"/>
      <c r="FXX67" s="5"/>
      <c r="FXY67" s="5"/>
      <c r="FXZ67" s="5"/>
      <c r="FYA67" s="5"/>
      <c r="FYB67" s="5"/>
      <c r="FYC67" s="5"/>
      <c r="FYD67" s="5"/>
      <c r="FYE67" s="5"/>
      <c r="FYF67" s="5"/>
      <c r="FYG67" s="5"/>
      <c r="FYH67" s="5"/>
      <c r="FYI67" s="5"/>
      <c r="FYJ67" s="5"/>
      <c r="FYK67" s="5"/>
      <c r="FYL67" s="5"/>
      <c r="FYM67" s="5"/>
      <c r="FYN67" s="5"/>
      <c r="FYO67" s="5"/>
      <c r="FYP67" s="5"/>
      <c r="FYQ67" s="5"/>
      <c r="FYR67" s="5"/>
      <c r="FYS67" s="5"/>
      <c r="FYT67" s="5"/>
      <c r="FYU67" s="5"/>
      <c r="FYV67" s="5"/>
      <c r="FYW67" s="5"/>
      <c r="FYX67" s="5"/>
      <c r="FYY67" s="5"/>
      <c r="FYZ67" s="5"/>
      <c r="FZA67" s="5"/>
      <c r="FZB67" s="5"/>
      <c r="FZC67" s="5"/>
      <c r="FZD67" s="5"/>
      <c r="FZE67" s="5"/>
      <c r="FZF67" s="5"/>
      <c r="FZG67" s="5"/>
      <c r="FZH67" s="5"/>
      <c r="FZI67" s="5"/>
      <c r="FZJ67" s="5"/>
      <c r="FZK67" s="5"/>
      <c r="FZL67" s="5"/>
      <c r="FZM67" s="5"/>
      <c r="FZN67" s="5"/>
      <c r="FZO67" s="5"/>
      <c r="FZP67" s="5"/>
      <c r="FZQ67" s="5"/>
      <c r="FZR67" s="5"/>
      <c r="FZS67" s="5"/>
      <c r="FZT67" s="5"/>
      <c r="FZU67" s="5"/>
      <c r="FZV67" s="5"/>
      <c r="FZW67" s="5"/>
      <c r="FZX67" s="5"/>
      <c r="FZY67" s="5"/>
      <c r="FZZ67" s="5"/>
      <c r="GAA67" s="5"/>
      <c r="GAB67" s="5"/>
      <c r="GAC67" s="5"/>
      <c r="GAD67" s="5"/>
      <c r="GAE67" s="5"/>
      <c r="GAF67" s="5"/>
      <c r="GAG67" s="5"/>
      <c r="GAH67" s="5"/>
      <c r="GAI67" s="5"/>
      <c r="GAJ67" s="5"/>
      <c r="GAK67" s="5"/>
      <c r="GAL67" s="5"/>
      <c r="GAM67" s="5"/>
      <c r="GAN67" s="5"/>
      <c r="GAO67" s="5"/>
      <c r="GAP67" s="5"/>
      <c r="GAQ67" s="5"/>
      <c r="GAR67" s="5"/>
      <c r="GAS67" s="5"/>
      <c r="GAT67" s="5"/>
      <c r="GAU67" s="5"/>
      <c r="GAV67" s="5"/>
      <c r="GAW67" s="5"/>
      <c r="GAX67" s="5"/>
      <c r="GAY67" s="5"/>
      <c r="GAZ67" s="5"/>
      <c r="GBA67" s="5"/>
      <c r="GBB67" s="5"/>
      <c r="GBC67" s="5"/>
      <c r="GBD67" s="5"/>
      <c r="GBE67" s="5"/>
      <c r="GBF67" s="5"/>
      <c r="GBG67" s="5"/>
      <c r="GBH67" s="5"/>
      <c r="GBI67" s="5"/>
      <c r="GBJ67" s="5"/>
      <c r="GBK67" s="5"/>
      <c r="GBL67" s="5"/>
      <c r="GBM67" s="5"/>
      <c r="GBN67" s="5"/>
      <c r="GBO67" s="5"/>
      <c r="GBP67" s="5"/>
      <c r="GBQ67" s="5"/>
      <c r="GBR67" s="5"/>
      <c r="GBS67" s="5"/>
      <c r="GBT67" s="5"/>
      <c r="GBU67" s="5"/>
      <c r="GBV67" s="5"/>
      <c r="GBW67" s="5"/>
      <c r="GBX67" s="5"/>
      <c r="GBY67" s="5"/>
      <c r="GBZ67" s="5"/>
      <c r="GCA67" s="5"/>
      <c r="GCB67" s="5"/>
      <c r="GCC67" s="5"/>
      <c r="GCD67" s="5"/>
      <c r="GCE67" s="5"/>
      <c r="GCF67" s="5"/>
      <c r="GCG67" s="5"/>
      <c r="GCH67" s="5"/>
      <c r="GCI67" s="5"/>
      <c r="GCJ67" s="5"/>
      <c r="GCK67" s="5"/>
      <c r="GCL67" s="5"/>
      <c r="GCM67" s="5"/>
      <c r="GCN67" s="5"/>
      <c r="GCO67" s="5"/>
      <c r="GCP67" s="5"/>
      <c r="GCQ67" s="5"/>
      <c r="GCR67" s="5"/>
      <c r="GCS67" s="5"/>
      <c r="GCT67" s="5"/>
      <c r="GCU67" s="5"/>
      <c r="GCV67" s="5"/>
      <c r="GCW67" s="5"/>
      <c r="GCX67" s="5"/>
      <c r="GCY67" s="5"/>
      <c r="GCZ67" s="5"/>
      <c r="GDA67" s="5"/>
      <c r="GDB67" s="5"/>
      <c r="GDC67" s="5"/>
      <c r="GDD67" s="5"/>
      <c r="GDE67" s="5"/>
      <c r="GDF67" s="5"/>
      <c r="GDG67" s="5"/>
      <c r="GDH67" s="5"/>
      <c r="GDI67" s="5"/>
      <c r="GDJ67" s="5"/>
      <c r="GDK67" s="5"/>
      <c r="GDL67" s="5"/>
      <c r="GDM67" s="5"/>
      <c r="GDN67" s="5"/>
      <c r="GDO67" s="5"/>
      <c r="GDP67" s="5"/>
      <c r="GDQ67" s="5"/>
      <c r="GDR67" s="5"/>
      <c r="GDS67" s="5"/>
      <c r="GDT67" s="5"/>
      <c r="GDU67" s="5"/>
      <c r="GDV67" s="5"/>
      <c r="GDW67" s="5"/>
      <c r="GDX67" s="5"/>
      <c r="GDY67" s="5"/>
      <c r="GDZ67" s="5"/>
      <c r="GEA67" s="5"/>
      <c r="GEB67" s="5"/>
      <c r="GEC67" s="5"/>
      <c r="GED67" s="5"/>
      <c r="GEE67" s="5"/>
      <c r="GEF67" s="5"/>
      <c r="GEG67" s="5"/>
      <c r="GEH67" s="5"/>
      <c r="GEI67" s="5"/>
      <c r="GEJ67" s="5"/>
      <c r="GEK67" s="5"/>
      <c r="GEL67" s="5"/>
      <c r="GEM67" s="5"/>
      <c r="GEN67" s="5"/>
      <c r="GEO67" s="5"/>
      <c r="GEP67" s="5"/>
      <c r="GEQ67" s="5"/>
      <c r="GER67" s="5"/>
      <c r="GES67" s="5"/>
      <c r="GET67" s="5"/>
      <c r="GEU67" s="5"/>
      <c r="GEV67" s="5"/>
      <c r="GEW67" s="5"/>
      <c r="GEX67" s="5"/>
      <c r="GEY67" s="5"/>
      <c r="GEZ67" s="5"/>
      <c r="GFA67" s="5"/>
      <c r="GFB67" s="5"/>
      <c r="GFC67" s="5"/>
      <c r="GFD67" s="5"/>
      <c r="GFE67" s="5"/>
      <c r="GFF67" s="5"/>
      <c r="GFG67" s="5"/>
      <c r="GFH67" s="5"/>
      <c r="GFI67" s="5"/>
      <c r="GFJ67" s="5"/>
      <c r="GFK67" s="5"/>
      <c r="GFL67" s="5"/>
      <c r="GFM67" s="5"/>
      <c r="GFN67" s="5"/>
      <c r="GFO67" s="5"/>
      <c r="GFP67" s="5"/>
      <c r="GFQ67" s="5"/>
      <c r="GFR67" s="5"/>
      <c r="GFS67" s="5"/>
      <c r="GFT67" s="5"/>
      <c r="GFU67" s="5"/>
      <c r="GFV67" s="5"/>
      <c r="GFW67" s="5"/>
      <c r="GFX67" s="5"/>
      <c r="GFY67" s="5"/>
      <c r="GFZ67" s="5"/>
      <c r="GGA67" s="5"/>
      <c r="GGB67" s="5"/>
      <c r="GGC67" s="5"/>
      <c r="GGD67" s="5"/>
      <c r="GGE67" s="5"/>
      <c r="GGF67" s="5"/>
      <c r="GGG67" s="5"/>
      <c r="GGH67" s="5"/>
      <c r="GGI67" s="5"/>
      <c r="GGJ67" s="5"/>
      <c r="GGK67" s="5"/>
      <c r="GGL67" s="5"/>
      <c r="GGM67" s="5"/>
      <c r="GGN67" s="5"/>
      <c r="GGO67" s="5"/>
      <c r="GGP67" s="5"/>
      <c r="GGQ67" s="5"/>
      <c r="GGR67" s="5"/>
      <c r="GGS67" s="5"/>
      <c r="GGT67" s="5"/>
      <c r="GGU67" s="5"/>
      <c r="GGV67" s="5"/>
      <c r="GGW67" s="5"/>
      <c r="GGX67" s="5"/>
      <c r="GGY67" s="5"/>
      <c r="GGZ67" s="5"/>
      <c r="GHA67" s="5"/>
      <c r="GHB67" s="5"/>
      <c r="GHC67" s="5"/>
      <c r="GHD67" s="5"/>
      <c r="GHE67" s="5"/>
      <c r="GHF67" s="5"/>
      <c r="GHG67" s="5"/>
      <c r="GHH67" s="5"/>
      <c r="GHI67" s="5"/>
      <c r="GHJ67" s="5"/>
      <c r="GHK67" s="5"/>
      <c r="GHL67" s="5"/>
      <c r="GHM67" s="5"/>
      <c r="GHN67" s="5"/>
      <c r="GHO67" s="5"/>
      <c r="GHP67" s="5"/>
      <c r="GHQ67" s="5"/>
      <c r="GHR67" s="5"/>
      <c r="GHS67" s="5"/>
      <c r="GHT67" s="5"/>
      <c r="GHU67" s="5"/>
      <c r="GHV67" s="5"/>
      <c r="GHW67" s="5"/>
      <c r="GHX67" s="5"/>
      <c r="GHY67" s="5"/>
      <c r="GHZ67" s="5"/>
      <c r="GIA67" s="5"/>
      <c r="GIB67" s="5"/>
      <c r="GIC67" s="5"/>
      <c r="GID67" s="5"/>
      <c r="GIE67" s="5"/>
      <c r="GIF67" s="5"/>
      <c r="GIG67" s="5"/>
      <c r="GIH67" s="5"/>
      <c r="GII67" s="5"/>
      <c r="GIJ67" s="5"/>
      <c r="GIK67" s="5"/>
      <c r="GIL67" s="5"/>
      <c r="GIM67" s="5"/>
      <c r="GIN67" s="5"/>
      <c r="GIO67" s="5"/>
      <c r="GIP67" s="5"/>
      <c r="GIQ67" s="5"/>
      <c r="GIR67" s="5"/>
      <c r="GIS67" s="5"/>
      <c r="GIT67" s="5"/>
      <c r="GIU67" s="5"/>
      <c r="GIV67" s="5"/>
      <c r="GIW67" s="5"/>
      <c r="GIX67" s="5"/>
      <c r="GIY67" s="5"/>
      <c r="GIZ67" s="5"/>
      <c r="GJA67" s="5"/>
      <c r="GJB67" s="5"/>
      <c r="GJC67" s="5"/>
      <c r="GJD67" s="5"/>
      <c r="GJE67" s="5"/>
      <c r="GJF67" s="5"/>
      <c r="GJG67" s="5"/>
      <c r="GJH67" s="5"/>
      <c r="GJI67" s="5"/>
      <c r="GJJ67" s="5"/>
      <c r="GJK67" s="5"/>
      <c r="GJL67" s="5"/>
      <c r="GJM67" s="5"/>
      <c r="GJN67" s="5"/>
      <c r="GJO67" s="5"/>
      <c r="GJP67" s="5"/>
      <c r="GJQ67" s="5"/>
      <c r="GJR67" s="5"/>
      <c r="GJS67" s="5"/>
      <c r="GJT67" s="5"/>
      <c r="GJU67" s="5"/>
      <c r="GJV67" s="5"/>
      <c r="GJW67" s="5"/>
      <c r="GJX67" s="5"/>
      <c r="GJY67" s="5"/>
      <c r="GJZ67" s="5"/>
      <c r="GKA67" s="5"/>
      <c r="GKB67" s="5"/>
      <c r="GKC67" s="5"/>
      <c r="GKD67" s="5"/>
      <c r="GKE67" s="5"/>
      <c r="GKF67" s="5"/>
      <c r="GKG67" s="5"/>
      <c r="GKH67" s="5"/>
      <c r="GKI67" s="5"/>
      <c r="GKJ67" s="5"/>
      <c r="GKK67" s="5"/>
      <c r="GKL67" s="5"/>
      <c r="GKM67" s="5"/>
      <c r="GKN67" s="5"/>
      <c r="GKO67" s="5"/>
      <c r="GKP67" s="5"/>
      <c r="GKQ67" s="5"/>
      <c r="GKR67" s="5"/>
      <c r="GKS67" s="5"/>
      <c r="GKT67" s="5"/>
      <c r="GKU67" s="5"/>
      <c r="GKV67" s="5"/>
      <c r="GKW67" s="5"/>
      <c r="GKX67" s="5"/>
      <c r="GKY67" s="5"/>
      <c r="GKZ67" s="5"/>
      <c r="GLA67" s="5"/>
      <c r="GLB67" s="5"/>
      <c r="GLC67" s="5"/>
      <c r="GLD67" s="5"/>
      <c r="GLE67" s="5"/>
      <c r="GLF67" s="5"/>
      <c r="GLG67" s="5"/>
      <c r="GLH67" s="5"/>
      <c r="GLI67" s="5"/>
      <c r="GLJ67" s="5"/>
      <c r="GLK67" s="5"/>
      <c r="GLL67" s="5"/>
      <c r="GLM67" s="5"/>
      <c r="GLN67" s="5"/>
      <c r="GLO67" s="5"/>
      <c r="GLP67" s="5"/>
      <c r="GLQ67" s="5"/>
      <c r="GLR67" s="5"/>
      <c r="GLS67" s="5"/>
      <c r="GLT67" s="5"/>
      <c r="GLU67" s="5"/>
      <c r="GLV67" s="5"/>
      <c r="GLW67" s="5"/>
      <c r="GLX67" s="5"/>
      <c r="GLY67" s="5"/>
      <c r="GLZ67" s="5"/>
      <c r="GMA67" s="5"/>
      <c r="GMB67" s="5"/>
      <c r="GMC67" s="5"/>
      <c r="GMD67" s="5"/>
      <c r="GME67" s="5"/>
      <c r="GMF67" s="5"/>
      <c r="GMG67" s="5"/>
      <c r="GMH67" s="5"/>
      <c r="GMI67" s="5"/>
      <c r="GMJ67" s="5"/>
      <c r="GMK67" s="5"/>
      <c r="GML67" s="5"/>
      <c r="GMM67" s="5"/>
      <c r="GMN67" s="5"/>
      <c r="GMO67" s="5"/>
      <c r="GMP67" s="5"/>
      <c r="GMQ67" s="5"/>
      <c r="GMR67" s="5"/>
      <c r="GMS67" s="5"/>
      <c r="GMT67" s="5"/>
      <c r="GMU67" s="5"/>
      <c r="GMV67" s="5"/>
      <c r="GMW67" s="5"/>
      <c r="GMX67" s="5"/>
      <c r="GMY67" s="5"/>
      <c r="GMZ67" s="5"/>
      <c r="GNA67" s="5"/>
      <c r="GNB67" s="5"/>
      <c r="GNC67" s="5"/>
      <c r="GND67" s="5"/>
      <c r="GNE67" s="5"/>
      <c r="GNF67" s="5"/>
      <c r="GNG67" s="5"/>
      <c r="GNH67" s="5"/>
      <c r="GNI67" s="5"/>
      <c r="GNJ67" s="5"/>
      <c r="GNK67" s="5"/>
      <c r="GNL67" s="5"/>
      <c r="GNM67" s="5"/>
      <c r="GNN67" s="5"/>
      <c r="GNO67" s="5"/>
      <c r="GNP67" s="5"/>
      <c r="GNQ67" s="5"/>
      <c r="GNR67" s="5"/>
      <c r="GNS67" s="5"/>
      <c r="GNT67" s="5"/>
      <c r="GNU67" s="5"/>
      <c r="GNV67" s="5"/>
      <c r="GNW67" s="5"/>
      <c r="GNX67" s="5"/>
      <c r="GNY67" s="5"/>
      <c r="GNZ67" s="5"/>
      <c r="GOA67" s="5"/>
      <c r="GOB67" s="5"/>
      <c r="GOC67" s="5"/>
      <c r="GOD67" s="5"/>
      <c r="GOE67" s="5"/>
      <c r="GOF67" s="5"/>
      <c r="GOG67" s="5"/>
      <c r="GOH67" s="5"/>
      <c r="GOI67" s="5"/>
      <c r="GOJ67" s="5"/>
      <c r="GOK67" s="5"/>
      <c r="GOL67" s="5"/>
      <c r="GOM67" s="5"/>
      <c r="GON67" s="5"/>
      <c r="GOO67" s="5"/>
      <c r="GOP67" s="5"/>
      <c r="GOQ67" s="5"/>
      <c r="GOR67" s="5"/>
      <c r="GOS67" s="5"/>
      <c r="GOT67" s="5"/>
      <c r="GOU67" s="5"/>
      <c r="GOV67" s="5"/>
      <c r="GOW67" s="5"/>
      <c r="GOX67" s="5"/>
      <c r="GOY67" s="5"/>
      <c r="GOZ67" s="5"/>
      <c r="GPA67" s="5"/>
      <c r="GPB67" s="5"/>
      <c r="GPC67" s="5"/>
      <c r="GPD67" s="5"/>
      <c r="GPE67" s="5"/>
      <c r="GPF67" s="5"/>
      <c r="GPG67" s="5"/>
      <c r="GPH67" s="5"/>
      <c r="GPI67" s="5"/>
      <c r="GPJ67" s="5"/>
      <c r="GPK67" s="5"/>
      <c r="GPL67" s="5"/>
      <c r="GPM67" s="5"/>
      <c r="GPN67" s="5"/>
      <c r="GPO67" s="5"/>
      <c r="GPP67" s="5"/>
      <c r="GPQ67" s="5"/>
      <c r="GPR67" s="5"/>
      <c r="GPS67" s="5"/>
      <c r="GPT67" s="5"/>
      <c r="GPU67" s="5"/>
      <c r="GPV67" s="5"/>
      <c r="GPW67" s="5"/>
      <c r="GPX67" s="5"/>
      <c r="GPY67" s="5"/>
      <c r="GPZ67" s="5"/>
      <c r="GQA67" s="5"/>
      <c r="GQB67" s="5"/>
      <c r="GQC67" s="5"/>
      <c r="GQD67" s="5"/>
      <c r="GQE67" s="5"/>
      <c r="GQF67" s="5"/>
      <c r="GQG67" s="5"/>
      <c r="GQH67" s="5"/>
      <c r="GQI67" s="5"/>
      <c r="GQJ67" s="5"/>
      <c r="GQK67" s="5"/>
      <c r="GQL67" s="5"/>
      <c r="GQM67" s="5"/>
      <c r="GQN67" s="5"/>
      <c r="GQO67" s="5"/>
      <c r="GQP67" s="5"/>
      <c r="GQQ67" s="5"/>
      <c r="GQR67" s="5"/>
      <c r="GQS67" s="5"/>
      <c r="GQT67" s="5"/>
      <c r="GQU67" s="5"/>
      <c r="GQV67" s="5"/>
      <c r="GQW67" s="5"/>
      <c r="GQX67" s="5"/>
      <c r="GQY67" s="5"/>
      <c r="GQZ67" s="5"/>
      <c r="GRA67" s="5"/>
      <c r="GRB67" s="5"/>
      <c r="GRC67" s="5"/>
      <c r="GRD67" s="5"/>
      <c r="GRE67" s="5"/>
      <c r="GRF67" s="5"/>
      <c r="GRG67" s="5"/>
      <c r="GRH67" s="5"/>
      <c r="GRI67" s="5"/>
      <c r="GRJ67" s="5"/>
      <c r="GRK67" s="5"/>
      <c r="GRL67" s="5"/>
      <c r="GRM67" s="5"/>
      <c r="GRN67" s="5"/>
      <c r="GRO67" s="5"/>
      <c r="GRP67" s="5"/>
      <c r="GRQ67" s="5"/>
      <c r="GRR67" s="5"/>
      <c r="GRS67" s="5"/>
      <c r="GRT67" s="5"/>
      <c r="GRU67" s="5"/>
      <c r="GRV67" s="5"/>
      <c r="GRW67" s="5"/>
      <c r="GRX67" s="5"/>
      <c r="GRY67" s="5"/>
      <c r="GRZ67" s="5"/>
      <c r="GSA67" s="5"/>
      <c r="GSB67" s="5"/>
      <c r="GSC67" s="5"/>
      <c r="GSD67" s="5"/>
      <c r="GSE67" s="5"/>
      <c r="GSF67" s="5"/>
      <c r="GSG67" s="5"/>
      <c r="GSH67" s="5"/>
      <c r="GSI67" s="5"/>
      <c r="GSJ67" s="5"/>
      <c r="GSK67" s="5"/>
      <c r="GSL67" s="5"/>
      <c r="GSM67" s="5"/>
      <c r="GSN67" s="5"/>
      <c r="GSO67" s="5"/>
      <c r="GSP67" s="5"/>
      <c r="GSQ67" s="5"/>
      <c r="GSR67" s="5"/>
      <c r="GSS67" s="5"/>
      <c r="GST67" s="5"/>
      <c r="GSU67" s="5"/>
      <c r="GSV67" s="5"/>
      <c r="GSW67" s="5"/>
      <c r="GSX67" s="5"/>
      <c r="GSY67" s="5"/>
      <c r="GSZ67" s="5"/>
      <c r="GTA67" s="5"/>
      <c r="GTB67" s="5"/>
      <c r="GTC67" s="5"/>
      <c r="GTD67" s="5"/>
      <c r="GTE67" s="5"/>
      <c r="GTF67" s="5"/>
      <c r="GTG67" s="5"/>
      <c r="GTH67" s="5"/>
      <c r="GTI67" s="5"/>
      <c r="GTJ67" s="5"/>
      <c r="GTK67" s="5"/>
      <c r="GTL67" s="5"/>
      <c r="GTM67" s="5"/>
      <c r="GTN67" s="5"/>
      <c r="GTO67" s="5"/>
      <c r="GTP67" s="5"/>
      <c r="GTQ67" s="5"/>
      <c r="GTR67" s="5"/>
      <c r="GTS67" s="5"/>
      <c r="GTT67" s="5"/>
      <c r="GTU67" s="5"/>
      <c r="GTV67" s="5"/>
      <c r="GTW67" s="5"/>
      <c r="GTX67" s="5"/>
      <c r="GTY67" s="5"/>
      <c r="GTZ67" s="5"/>
      <c r="GUA67" s="5"/>
      <c r="GUB67" s="5"/>
      <c r="GUC67" s="5"/>
      <c r="GUD67" s="5"/>
      <c r="GUE67" s="5"/>
      <c r="GUF67" s="5"/>
      <c r="GUG67" s="5"/>
      <c r="GUH67" s="5"/>
      <c r="GUI67" s="5"/>
      <c r="GUJ67" s="5"/>
      <c r="GUK67" s="5"/>
      <c r="GUL67" s="5"/>
      <c r="GUM67" s="5"/>
      <c r="GUN67" s="5"/>
      <c r="GUO67" s="5"/>
      <c r="GUP67" s="5"/>
      <c r="GUQ67" s="5"/>
      <c r="GUR67" s="5"/>
      <c r="GUS67" s="5"/>
      <c r="GUT67" s="5"/>
      <c r="GUU67" s="5"/>
      <c r="GUV67" s="5"/>
      <c r="GUW67" s="5"/>
      <c r="GUX67" s="5"/>
      <c r="GUY67" s="5"/>
      <c r="GUZ67" s="5"/>
      <c r="GVA67" s="5"/>
      <c r="GVB67" s="5"/>
      <c r="GVC67" s="5"/>
      <c r="GVD67" s="5"/>
      <c r="GVE67" s="5"/>
      <c r="GVF67" s="5"/>
      <c r="GVG67" s="5"/>
      <c r="GVH67" s="5"/>
      <c r="GVI67" s="5"/>
      <c r="GVJ67" s="5"/>
      <c r="GVK67" s="5"/>
      <c r="GVL67" s="5"/>
      <c r="GVM67" s="5"/>
      <c r="GVN67" s="5"/>
      <c r="GVO67" s="5"/>
      <c r="GVP67" s="5"/>
      <c r="GVQ67" s="5"/>
      <c r="GVR67" s="5"/>
      <c r="GVS67" s="5"/>
      <c r="GVT67" s="5"/>
      <c r="GVU67" s="5"/>
      <c r="GVV67" s="5"/>
      <c r="GVW67" s="5"/>
      <c r="GVX67" s="5"/>
      <c r="GVY67" s="5"/>
      <c r="GVZ67" s="5"/>
      <c r="GWA67" s="5"/>
      <c r="GWB67" s="5"/>
      <c r="GWC67" s="5"/>
      <c r="GWD67" s="5"/>
      <c r="GWE67" s="5"/>
      <c r="GWF67" s="5"/>
      <c r="GWG67" s="5"/>
      <c r="GWH67" s="5"/>
      <c r="GWI67" s="5"/>
      <c r="GWJ67" s="5"/>
      <c r="GWK67" s="5"/>
      <c r="GWL67" s="5"/>
      <c r="GWM67" s="5"/>
      <c r="GWN67" s="5"/>
      <c r="GWO67" s="5"/>
      <c r="GWP67" s="5"/>
      <c r="GWQ67" s="5"/>
      <c r="GWR67" s="5"/>
      <c r="GWS67" s="5"/>
      <c r="GWT67" s="5"/>
      <c r="GWU67" s="5"/>
      <c r="GWV67" s="5"/>
      <c r="GWW67" s="5"/>
      <c r="GWX67" s="5"/>
      <c r="GWY67" s="5"/>
      <c r="GWZ67" s="5"/>
      <c r="GXA67" s="5"/>
      <c r="GXB67" s="5"/>
      <c r="GXC67" s="5"/>
      <c r="GXD67" s="5"/>
      <c r="GXE67" s="5"/>
      <c r="GXF67" s="5"/>
      <c r="GXG67" s="5"/>
      <c r="GXH67" s="5"/>
      <c r="GXI67" s="5"/>
      <c r="GXJ67" s="5"/>
      <c r="GXK67" s="5"/>
      <c r="GXL67" s="5"/>
      <c r="GXM67" s="5"/>
      <c r="GXN67" s="5"/>
      <c r="GXO67" s="5"/>
      <c r="GXP67" s="5"/>
      <c r="GXQ67" s="5"/>
      <c r="GXR67" s="5"/>
      <c r="GXS67" s="5"/>
      <c r="GXT67" s="5"/>
      <c r="GXU67" s="5"/>
      <c r="GXV67" s="5"/>
      <c r="GXW67" s="5"/>
      <c r="GXX67" s="5"/>
      <c r="GXY67" s="5"/>
      <c r="GXZ67" s="5"/>
      <c r="GYA67" s="5"/>
      <c r="GYB67" s="5"/>
      <c r="GYC67" s="5"/>
      <c r="GYD67" s="5"/>
      <c r="GYE67" s="5"/>
      <c r="GYF67" s="5"/>
      <c r="GYG67" s="5"/>
      <c r="GYH67" s="5"/>
      <c r="GYI67" s="5"/>
      <c r="GYJ67" s="5"/>
      <c r="GYK67" s="5"/>
      <c r="GYL67" s="5"/>
      <c r="GYM67" s="5"/>
      <c r="GYN67" s="5"/>
      <c r="GYO67" s="5"/>
      <c r="GYP67" s="5"/>
      <c r="GYQ67" s="5"/>
      <c r="GYR67" s="5"/>
      <c r="GYS67" s="5"/>
      <c r="GYT67" s="5"/>
      <c r="GYU67" s="5"/>
      <c r="GYV67" s="5"/>
      <c r="GYW67" s="5"/>
      <c r="GYX67" s="5"/>
      <c r="GYY67" s="5"/>
      <c r="GYZ67" s="5"/>
      <c r="GZA67" s="5"/>
      <c r="GZB67" s="5"/>
      <c r="GZC67" s="5"/>
      <c r="GZD67" s="5"/>
      <c r="GZE67" s="5"/>
      <c r="GZF67" s="5"/>
      <c r="GZG67" s="5"/>
      <c r="GZH67" s="5"/>
      <c r="GZI67" s="5"/>
      <c r="GZJ67" s="5"/>
      <c r="GZK67" s="5"/>
      <c r="GZL67" s="5"/>
      <c r="GZM67" s="5"/>
      <c r="GZN67" s="5"/>
      <c r="GZO67" s="5"/>
      <c r="GZP67" s="5"/>
      <c r="GZQ67" s="5"/>
      <c r="GZR67" s="5"/>
      <c r="GZS67" s="5"/>
      <c r="GZT67" s="5"/>
      <c r="GZU67" s="5"/>
      <c r="GZV67" s="5"/>
      <c r="GZW67" s="5"/>
      <c r="GZX67" s="5"/>
      <c r="GZY67" s="5"/>
      <c r="GZZ67" s="5"/>
      <c r="HAA67" s="5"/>
      <c r="HAB67" s="5"/>
      <c r="HAC67" s="5"/>
      <c r="HAD67" s="5"/>
      <c r="HAE67" s="5"/>
      <c r="HAF67" s="5"/>
      <c r="HAG67" s="5"/>
      <c r="HAH67" s="5"/>
      <c r="HAI67" s="5"/>
      <c r="HAJ67" s="5"/>
      <c r="HAK67" s="5"/>
      <c r="HAL67" s="5"/>
      <c r="HAM67" s="5"/>
      <c r="HAN67" s="5"/>
      <c r="HAO67" s="5"/>
      <c r="HAP67" s="5"/>
      <c r="HAQ67" s="5"/>
      <c r="HAR67" s="5"/>
      <c r="HAS67" s="5"/>
      <c r="HAT67" s="5"/>
      <c r="HAU67" s="5"/>
      <c r="HAV67" s="5"/>
      <c r="HAW67" s="5"/>
      <c r="HAX67" s="5"/>
      <c r="HAY67" s="5"/>
      <c r="HAZ67" s="5"/>
      <c r="HBA67" s="5"/>
      <c r="HBB67" s="5"/>
      <c r="HBC67" s="5"/>
      <c r="HBD67" s="5"/>
      <c r="HBE67" s="5"/>
      <c r="HBF67" s="5"/>
      <c r="HBG67" s="5"/>
      <c r="HBH67" s="5"/>
      <c r="HBI67" s="5"/>
      <c r="HBJ67" s="5"/>
      <c r="HBK67" s="5"/>
      <c r="HBL67" s="5"/>
      <c r="HBM67" s="5"/>
      <c r="HBN67" s="5"/>
      <c r="HBO67" s="5"/>
      <c r="HBP67" s="5"/>
      <c r="HBQ67" s="5"/>
      <c r="HBR67" s="5"/>
      <c r="HBS67" s="5"/>
      <c r="HBT67" s="5"/>
      <c r="HBU67" s="5"/>
      <c r="HBV67" s="5"/>
      <c r="HBW67" s="5"/>
      <c r="HBX67" s="5"/>
      <c r="HBY67" s="5"/>
      <c r="HBZ67" s="5"/>
      <c r="HCA67" s="5"/>
      <c r="HCB67" s="5"/>
      <c r="HCC67" s="5"/>
      <c r="HCD67" s="5"/>
      <c r="HCE67" s="5"/>
      <c r="HCF67" s="5"/>
      <c r="HCG67" s="5"/>
      <c r="HCH67" s="5"/>
      <c r="HCI67" s="5"/>
      <c r="HCJ67" s="5"/>
      <c r="HCK67" s="5"/>
      <c r="HCL67" s="5"/>
      <c r="HCM67" s="5"/>
      <c r="HCN67" s="5"/>
      <c r="HCO67" s="5"/>
      <c r="HCP67" s="5"/>
      <c r="HCQ67" s="5"/>
      <c r="HCR67" s="5"/>
      <c r="HCS67" s="5"/>
      <c r="HCT67" s="5"/>
      <c r="HCU67" s="5"/>
      <c r="HCV67" s="5"/>
      <c r="HCW67" s="5"/>
      <c r="HCX67" s="5"/>
      <c r="HCY67" s="5"/>
      <c r="HCZ67" s="5"/>
      <c r="HDA67" s="5"/>
      <c r="HDB67" s="5"/>
      <c r="HDC67" s="5"/>
      <c r="HDD67" s="5"/>
      <c r="HDE67" s="5"/>
      <c r="HDF67" s="5"/>
      <c r="HDG67" s="5"/>
      <c r="HDH67" s="5"/>
      <c r="HDI67" s="5"/>
      <c r="HDJ67" s="5"/>
      <c r="HDK67" s="5"/>
      <c r="HDL67" s="5"/>
      <c r="HDM67" s="5"/>
      <c r="HDN67" s="5"/>
      <c r="HDO67" s="5"/>
      <c r="HDP67" s="5"/>
      <c r="HDQ67" s="5"/>
      <c r="HDR67" s="5"/>
      <c r="HDS67" s="5"/>
      <c r="HDT67" s="5"/>
      <c r="HDU67" s="5"/>
      <c r="HDV67" s="5"/>
      <c r="HDW67" s="5"/>
      <c r="HDX67" s="5"/>
      <c r="HDY67" s="5"/>
      <c r="HDZ67" s="5"/>
      <c r="HEA67" s="5"/>
      <c r="HEB67" s="5"/>
      <c r="HEC67" s="5"/>
      <c r="HED67" s="5"/>
      <c r="HEE67" s="5"/>
      <c r="HEF67" s="5"/>
      <c r="HEG67" s="5"/>
      <c r="HEH67" s="5"/>
      <c r="HEI67" s="5"/>
      <c r="HEJ67" s="5"/>
      <c r="HEK67" s="5"/>
      <c r="HEL67" s="5"/>
      <c r="HEM67" s="5"/>
      <c r="HEN67" s="5"/>
      <c r="HEO67" s="5"/>
      <c r="HEP67" s="5"/>
      <c r="HEQ67" s="5"/>
      <c r="HER67" s="5"/>
      <c r="HES67" s="5"/>
      <c r="HET67" s="5"/>
      <c r="HEU67" s="5"/>
      <c r="HEV67" s="5"/>
      <c r="HEW67" s="5"/>
      <c r="HEX67" s="5"/>
      <c r="HEY67" s="5"/>
      <c r="HEZ67" s="5"/>
      <c r="HFA67" s="5"/>
      <c r="HFB67" s="5"/>
      <c r="HFC67" s="5"/>
      <c r="HFD67" s="5"/>
      <c r="HFE67" s="5"/>
      <c r="HFF67" s="5"/>
      <c r="HFG67" s="5"/>
      <c r="HFH67" s="5"/>
      <c r="HFI67" s="5"/>
      <c r="HFJ67" s="5"/>
      <c r="HFK67" s="5"/>
      <c r="HFL67" s="5"/>
      <c r="HFM67" s="5"/>
      <c r="HFN67" s="5"/>
      <c r="HFO67" s="5"/>
      <c r="HFP67" s="5"/>
      <c r="HFQ67" s="5"/>
      <c r="HFR67" s="5"/>
      <c r="HFS67" s="5"/>
      <c r="HFT67" s="5"/>
      <c r="HFU67" s="5"/>
      <c r="HFV67" s="5"/>
      <c r="HFW67" s="5"/>
      <c r="HFX67" s="5"/>
      <c r="HFY67" s="5"/>
      <c r="HFZ67" s="5"/>
      <c r="HGA67" s="5"/>
      <c r="HGB67" s="5"/>
      <c r="HGC67" s="5"/>
      <c r="HGD67" s="5"/>
      <c r="HGE67" s="5"/>
      <c r="HGF67" s="5"/>
      <c r="HGG67" s="5"/>
      <c r="HGH67" s="5"/>
      <c r="HGI67" s="5"/>
      <c r="HGJ67" s="5"/>
      <c r="HGK67" s="5"/>
      <c r="HGL67" s="5"/>
      <c r="HGM67" s="5"/>
      <c r="HGN67" s="5"/>
      <c r="HGO67" s="5"/>
      <c r="HGP67" s="5"/>
      <c r="HGQ67" s="5"/>
      <c r="HGR67" s="5"/>
      <c r="HGS67" s="5"/>
      <c r="HGT67" s="5"/>
      <c r="HGU67" s="5"/>
      <c r="HGV67" s="5"/>
      <c r="HGW67" s="5"/>
      <c r="HGX67" s="5"/>
      <c r="HGY67" s="5"/>
      <c r="HGZ67" s="5"/>
      <c r="HHA67" s="5"/>
      <c r="HHB67" s="5"/>
      <c r="HHC67" s="5"/>
      <c r="HHD67" s="5"/>
      <c r="HHE67" s="5"/>
      <c r="HHF67" s="5"/>
      <c r="HHG67" s="5"/>
      <c r="HHH67" s="5"/>
      <c r="HHI67" s="5"/>
      <c r="HHJ67" s="5"/>
      <c r="HHK67" s="5"/>
      <c r="HHL67" s="5"/>
      <c r="HHM67" s="5"/>
      <c r="HHN67" s="5"/>
      <c r="HHO67" s="5"/>
      <c r="HHP67" s="5"/>
      <c r="HHQ67" s="5"/>
      <c r="HHR67" s="5"/>
      <c r="HHS67" s="5"/>
      <c r="HHT67" s="5"/>
      <c r="HHU67" s="5"/>
      <c r="HHV67" s="5"/>
      <c r="HHW67" s="5"/>
      <c r="HHX67" s="5"/>
      <c r="HHY67" s="5"/>
      <c r="HHZ67" s="5"/>
      <c r="HIA67" s="5"/>
      <c r="HIB67" s="5"/>
      <c r="HIC67" s="5"/>
      <c r="HID67" s="5"/>
      <c r="HIE67" s="5"/>
      <c r="HIF67" s="5"/>
      <c r="HIG67" s="5"/>
      <c r="HIH67" s="5"/>
      <c r="HII67" s="5"/>
      <c r="HIJ67" s="5"/>
      <c r="HIK67" s="5"/>
      <c r="HIL67" s="5"/>
      <c r="HIM67" s="5"/>
      <c r="HIN67" s="5"/>
      <c r="HIO67" s="5"/>
      <c r="HIP67" s="5"/>
      <c r="HIQ67" s="5"/>
      <c r="HIR67" s="5"/>
      <c r="HIS67" s="5"/>
      <c r="HIT67" s="5"/>
      <c r="HIU67" s="5"/>
      <c r="HIV67" s="5"/>
      <c r="HIW67" s="5"/>
      <c r="HIX67" s="5"/>
      <c r="HIY67" s="5"/>
      <c r="HIZ67" s="5"/>
      <c r="HJA67" s="5"/>
      <c r="HJB67" s="5"/>
      <c r="HJC67" s="5"/>
      <c r="HJD67" s="5"/>
      <c r="HJE67" s="5"/>
      <c r="HJF67" s="5"/>
      <c r="HJG67" s="5"/>
      <c r="HJH67" s="5"/>
      <c r="HJI67" s="5"/>
      <c r="HJJ67" s="5"/>
      <c r="HJK67" s="5"/>
      <c r="HJL67" s="5"/>
      <c r="HJM67" s="5"/>
      <c r="HJN67" s="5"/>
      <c r="HJO67" s="5"/>
      <c r="HJP67" s="5"/>
      <c r="HJQ67" s="5"/>
      <c r="HJR67" s="5"/>
      <c r="HJS67" s="5"/>
      <c r="HJT67" s="5"/>
      <c r="HJU67" s="5"/>
      <c r="HJV67" s="5"/>
      <c r="HJW67" s="5"/>
      <c r="HJX67" s="5"/>
      <c r="HJY67" s="5"/>
      <c r="HJZ67" s="5"/>
      <c r="HKA67" s="5"/>
      <c r="HKB67" s="5"/>
      <c r="HKC67" s="5"/>
      <c r="HKD67" s="5"/>
      <c r="HKE67" s="5"/>
      <c r="HKF67" s="5"/>
      <c r="HKG67" s="5"/>
      <c r="HKH67" s="5"/>
      <c r="HKI67" s="5"/>
      <c r="HKJ67" s="5"/>
      <c r="HKK67" s="5"/>
      <c r="HKL67" s="5"/>
      <c r="HKM67" s="5"/>
      <c r="HKN67" s="5"/>
      <c r="HKO67" s="5"/>
      <c r="HKP67" s="5"/>
      <c r="HKQ67" s="5"/>
      <c r="HKR67" s="5"/>
      <c r="HKS67" s="5"/>
      <c r="HKT67" s="5"/>
      <c r="HKU67" s="5"/>
      <c r="HKV67" s="5"/>
      <c r="HKW67" s="5"/>
      <c r="HKX67" s="5"/>
      <c r="HKY67" s="5"/>
      <c r="HKZ67" s="5"/>
      <c r="HLA67" s="5"/>
      <c r="HLB67" s="5"/>
      <c r="HLC67" s="5"/>
      <c r="HLD67" s="5"/>
      <c r="HLE67" s="5"/>
      <c r="HLF67" s="5"/>
      <c r="HLG67" s="5"/>
      <c r="HLH67" s="5"/>
      <c r="HLI67" s="5"/>
      <c r="HLJ67" s="5"/>
      <c r="HLK67" s="5"/>
      <c r="HLL67" s="5"/>
      <c r="HLM67" s="5"/>
      <c r="HLN67" s="5"/>
      <c r="HLO67" s="5"/>
      <c r="HLP67" s="5"/>
      <c r="HLQ67" s="5"/>
      <c r="HLR67" s="5"/>
      <c r="HLS67" s="5"/>
      <c r="HLT67" s="5"/>
      <c r="HLU67" s="5"/>
      <c r="HLV67" s="5"/>
      <c r="HLW67" s="5"/>
      <c r="HLX67" s="5"/>
      <c r="HLY67" s="5"/>
      <c r="HLZ67" s="5"/>
      <c r="HMA67" s="5"/>
      <c r="HMB67" s="5"/>
      <c r="HMC67" s="5"/>
      <c r="HMD67" s="5"/>
      <c r="HME67" s="5"/>
      <c r="HMF67" s="5"/>
      <c r="HMG67" s="5"/>
      <c r="HMH67" s="5"/>
      <c r="HMI67" s="5"/>
      <c r="HMJ67" s="5"/>
      <c r="HMK67" s="5"/>
      <c r="HML67" s="5"/>
      <c r="HMM67" s="5"/>
      <c r="HMN67" s="5"/>
      <c r="HMO67" s="5"/>
      <c r="HMP67" s="5"/>
      <c r="HMQ67" s="5"/>
      <c r="HMR67" s="5"/>
      <c r="HMS67" s="5"/>
      <c r="HMT67" s="5"/>
      <c r="HMU67" s="5"/>
      <c r="HMV67" s="5"/>
      <c r="HMW67" s="5"/>
      <c r="HMX67" s="5"/>
      <c r="HMY67" s="5"/>
      <c r="HMZ67" s="5"/>
      <c r="HNA67" s="5"/>
      <c r="HNB67" s="5"/>
      <c r="HNC67" s="5"/>
      <c r="HND67" s="5"/>
      <c r="HNE67" s="5"/>
      <c r="HNF67" s="5"/>
      <c r="HNG67" s="5"/>
      <c r="HNH67" s="5"/>
      <c r="HNI67" s="5"/>
      <c r="HNJ67" s="5"/>
      <c r="HNK67" s="5"/>
      <c r="HNL67" s="5"/>
      <c r="HNM67" s="5"/>
      <c r="HNN67" s="5"/>
      <c r="HNO67" s="5"/>
      <c r="HNP67" s="5"/>
      <c r="HNQ67" s="5"/>
      <c r="HNR67" s="5"/>
      <c r="HNS67" s="5"/>
      <c r="HNT67" s="5"/>
      <c r="HNU67" s="5"/>
      <c r="HNV67" s="5"/>
      <c r="HNW67" s="5"/>
      <c r="HNX67" s="5"/>
      <c r="HNY67" s="5"/>
      <c r="HNZ67" s="5"/>
      <c r="HOA67" s="5"/>
      <c r="HOB67" s="5"/>
      <c r="HOC67" s="5"/>
      <c r="HOD67" s="5"/>
      <c r="HOE67" s="5"/>
      <c r="HOF67" s="5"/>
      <c r="HOG67" s="5"/>
      <c r="HOH67" s="5"/>
      <c r="HOI67" s="5"/>
      <c r="HOJ67" s="5"/>
      <c r="HOK67" s="5"/>
      <c r="HOL67" s="5"/>
      <c r="HOM67" s="5"/>
      <c r="HON67" s="5"/>
      <c r="HOO67" s="5"/>
      <c r="HOP67" s="5"/>
      <c r="HOQ67" s="5"/>
      <c r="HOR67" s="5"/>
      <c r="HOS67" s="5"/>
      <c r="HOT67" s="5"/>
      <c r="HOU67" s="5"/>
      <c r="HOV67" s="5"/>
      <c r="HOW67" s="5"/>
      <c r="HOX67" s="5"/>
      <c r="HOY67" s="5"/>
      <c r="HOZ67" s="5"/>
      <c r="HPA67" s="5"/>
      <c r="HPB67" s="5"/>
      <c r="HPC67" s="5"/>
      <c r="HPD67" s="5"/>
      <c r="HPE67" s="5"/>
      <c r="HPF67" s="5"/>
      <c r="HPG67" s="5"/>
      <c r="HPH67" s="5"/>
      <c r="HPI67" s="5"/>
      <c r="HPJ67" s="5"/>
      <c r="HPK67" s="5"/>
      <c r="HPL67" s="5"/>
      <c r="HPM67" s="5"/>
      <c r="HPN67" s="5"/>
      <c r="HPO67" s="5"/>
      <c r="HPP67" s="5"/>
      <c r="HPQ67" s="5"/>
      <c r="HPR67" s="5"/>
      <c r="HPS67" s="5"/>
      <c r="HPT67" s="5"/>
      <c r="HPU67" s="5"/>
      <c r="HPV67" s="5"/>
      <c r="HPW67" s="5"/>
      <c r="HPX67" s="5"/>
      <c r="HPY67" s="5"/>
      <c r="HPZ67" s="5"/>
      <c r="HQA67" s="5"/>
      <c r="HQB67" s="5"/>
      <c r="HQC67" s="5"/>
      <c r="HQD67" s="5"/>
      <c r="HQE67" s="5"/>
      <c r="HQF67" s="5"/>
      <c r="HQG67" s="5"/>
      <c r="HQH67" s="5"/>
      <c r="HQI67" s="5"/>
      <c r="HQJ67" s="5"/>
      <c r="HQK67" s="5"/>
      <c r="HQL67" s="5"/>
      <c r="HQM67" s="5"/>
      <c r="HQN67" s="5"/>
      <c r="HQO67" s="5"/>
      <c r="HQP67" s="5"/>
      <c r="HQQ67" s="5"/>
      <c r="HQR67" s="5"/>
      <c r="HQS67" s="5"/>
      <c r="HQT67" s="5"/>
      <c r="HQU67" s="5"/>
      <c r="HQV67" s="5"/>
      <c r="HQW67" s="5"/>
      <c r="HQX67" s="5"/>
      <c r="HQY67" s="5"/>
      <c r="HQZ67" s="5"/>
      <c r="HRA67" s="5"/>
      <c r="HRB67" s="5"/>
      <c r="HRC67" s="5"/>
      <c r="HRD67" s="5"/>
      <c r="HRE67" s="5"/>
      <c r="HRF67" s="5"/>
      <c r="HRG67" s="5"/>
      <c r="HRH67" s="5"/>
      <c r="HRI67" s="5"/>
      <c r="HRJ67" s="5"/>
      <c r="HRK67" s="5"/>
      <c r="HRL67" s="5"/>
      <c r="HRM67" s="5"/>
      <c r="HRN67" s="5"/>
      <c r="HRO67" s="5"/>
      <c r="HRP67" s="5"/>
      <c r="HRQ67" s="5"/>
      <c r="HRR67" s="5"/>
      <c r="HRS67" s="5"/>
      <c r="HRT67" s="5"/>
      <c r="HRU67" s="5"/>
      <c r="HRV67" s="5"/>
      <c r="HRW67" s="5"/>
      <c r="HRX67" s="5"/>
      <c r="HRY67" s="5"/>
      <c r="HRZ67" s="5"/>
      <c r="HSA67" s="5"/>
      <c r="HSB67" s="5"/>
      <c r="HSC67" s="5"/>
      <c r="HSD67" s="5"/>
      <c r="HSE67" s="5"/>
      <c r="HSF67" s="5"/>
      <c r="HSG67" s="5"/>
      <c r="HSH67" s="5"/>
      <c r="HSI67" s="5"/>
      <c r="HSJ67" s="5"/>
      <c r="HSK67" s="5"/>
      <c r="HSL67" s="5"/>
      <c r="HSM67" s="5"/>
      <c r="HSN67" s="5"/>
      <c r="HSO67" s="5"/>
      <c r="HSP67" s="5"/>
      <c r="HSQ67" s="5"/>
      <c r="HSR67" s="5"/>
      <c r="HSS67" s="5"/>
      <c r="HST67" s="5"/>
      <c r="HSU67" s="5"/>
      <c r="HSV67" s="5"/>
      <c r="HSW67" s="5"/>
      <c r="HSX67" s="5"/>
      <c r="HSY67" s="5"/>
      <c r="HSZ67" s="5"/>
      <c r="HTA67" s="5"/>
      <c r="HTB67" s="5"/>
      <c r="HTC67" s="5"/>
      <c r="HTD67" s="5"/>
      <c r="HTE67" s="5"/>
      <c r="HTF67" s="5"/>
      <c r="HTG67" s="5"/>
      <c r="HTH67" s="5"/>
      <c r="HTI67" s="5"/>
      <c r="HTJ67" s="5"/>
      <c r="HTK67" s="5"/>
      <c r="HTL67" s="5"/>
      <c r="HTM67" s="5"/>
      <c r="HTN67" s="5"/>
      <c r="HTO67" s="5"/>
      <c r="HTP67" s="5"/>
      <c r="HTQ67" s="5"/>
      <c r="HTR67" s="5"/>
      <c r="HTS67" s="5"/>
      <c r="HTT67" s="5"/>
      <c r="HTU67" s="5"/>
      <c r="HTV67" s="5"/>
      <c r="HTW67" s="5"/>
      <c r="HTX67" s="5"/>
      <c r="HTY67" s="5"/>
      <c r="HTZ67" s="5"/>
      <c r="HUA67" s="5"/>
      <c r="HUB67" s="5"/>
      <c r="HUC67" s="5"/>
      <c r="HUD67" s="5"/>
      <c r="HUE67" s="5"/>
      <c r="HUF67" s="5"/>
      <c r="HUG67" s="5"/>
      <c r="HUH67" s="5"/>
      <c r="HUI67" s="5"/>
      <c r="HUJ67" s="5"/>
      <c r="HUK67" s="5"/>
      <c r="HUL67" s="5"/>
      <c r="HUM67" s="5"/>
      <c r="HUN67" s="5"/>
      <c r="HUO67" s="5"/>
      <c r="HUP67" s="5"/>
      <c r="HUQ67" s="5"/>
      <c r="HUR67" s="5"/>
      <c r="HUS67" s="5"/>
      <c r="HUT67" s="5"/>
      <c r="HUU67" s="5"/>
      <c r="HUV67" s="5"/>
      <c r="HUW67" s="5"/>
      <c r="HUX67" s="5"/>
      <c r="HUY67" s="5"/>
      <c r="HUZ67" s="5"/>
      <c r="HVA67" s="5"/>
      <c r="HVB67" s="5"/>
      <c r="HVC67" s="5"/>
      <c r="HVD67" s="5"/>
      <c r="HVE67" s="5"/>
      <c r="HVF67" s="5"/>
      <c r="HVG67" s="5"/>
      <c r="HVH67" s="5"/>
      <c r="HVI67" s="5"/>
      <c r="HVJ67" s="5"/>
      <c r="HVK67" s="5"/>
      <c r="HVL67" s="5"/>
      <c r="HVM67" s="5"/>
      <c r="HVN67" s="5"/>
      <c r="HVO67" s="5"/>
      <c r="HVP67" s="5"/>
      <c r="HVQ67" s="5"/>
      <c r="HVR67" s="5"/>
      <c r="HVS67" s="5"/>
      <c r="HVT67" s="5"/>
      <c r="HVU67" s="5"/>
      <c r="HVV67" s="5"/>
      <c r="HVW67" s="5"/>
      <c r="HVX67" s="5"/>
      <c r="HVY67" s="5"/>
      <c r="HVZ67" s="5"/>
      <c r="HWA67" s="5"/>
      <c r="HWB67" s="5"/>
      <c r="HWC67" s="5"/>
      <c r="HWD67" s="5"/>
      <c r="HWE67" s="5"/>
      <c r="HWF67" s="5"/>
      <c r="HWG67" s="5"/>
      <c r="HWH67" s="5"/>
      <c r="HWI67" s="5"/>
      <c r="HWJ67" s="5"/>
      <c r="HWK67" s="5"/>
      <c r="HWL67" s="5"/>
      <c r="HWM67" s="5"/>
      <c r="HWN67" s="5"/>
      <c r="HWO67" s="5"/>
      <c r="HWP67" s="5"/>
      <c r="HWQ67" s="5"/>
      <c r="HWR67" s="5"/>
      <c r="HWS67" s="5"/>
      <c r="HWT67" s="5"/>
      <c r="HWU67" s="5"/>
      <c r="HWV67" s="5"/>
      <c r="HWW67" s="5"/>
      <c r="HWX67" s="5"/>
      <c r="HWY67" s="5"/>
      <c r="HWZ67" s="5"/>
      <c r="HXA67" s="5"/>
      <c r="HXB67" s="5"/>
      <c r="HXC67" s="5"/>
      <c r="HXD67" s="5"/>
      <c r="HXE67" s="5"/>
      <c r="HXF67" s="5"/>
      <c r="HXG67" s="5"/>
      <c r="HXH67" s="5"/>
      <c r="HXI67" s="5"/>
      <c r="HXJ67" s="5"/>
      <c r="HXK67" s="5"/>
      <c r="HXL67" s="5"/>
      <c r="HXM67" s="5"/>
      <c r="HXN67" s="5"/>
      <c r="HXO67" s="5"/>
      <c r="HXP67" s="5"/>
      <c r="HXQ67" s="5"/>
      <c r="HXR67" s="5"/>
      <c r="HXS67" s="5"/>
      <c r="HXT67" s="5"/>
      <c r="HXU67" s="5"/>
      <c r="HXV67" s="5"/>
      <c r="HXW67" s="5"/>
      <c r="HXX67" s="5"/>
      <c r="HXY67" s="5"/>
      <c r="HXZ67" s="5"/>
      <c r="HYA67" s="5"/>
      <c r="HYB67" s="5"/>
      <c r="HYC67" s="5"/>
      <c r="HYD67" s="5"/>
      <c r="HYE67" s="5"/>
      <c r="HYF67" s="5"/>
      <c r="HYG67" s="5"/>
      <c r="HYH67" s="5"/>
      <c r="HYI67" s="5"/>
      <c r="HYJ67" s="5"/>
      <c r="HYK67" s="5"/>
      <c r="HYL67" s="5"/>
      <c r="HYM67" s="5"/>
      <c r="HYN67" s="5"/>
      <c r="HYO67" s="5"/>
      <c r="HYP67" s="5"/>
      <c r="HYQ67" s="5"/>
      <c r="HYR67" s="5"/>
      <c r="HYS67" s="5"/>
      <c r="HYT67" s="5"/>
      <c r="HYU67" s="5"/>
      <c r="HYV67" s="5"/>
      <c r="HYW67" s="5"/>
      <c r="HYX67" s="5"/>
      <c r="HYY67" s="5"/>
      <c r="HYZ67" s="5"/>
      <c r="HZA67" s="5"/>
      <c r="HZB67" s="5"/>
      <c r="HZC67" s="5"/>
      <c r="HZD67" s="5"/>
      <c r="HZE67" s="5"/>
      <c r="HZF67" s="5"/>
      <c r="HZG67" s="5"/>
      <c r="HZH67" s="5"/>
      <c r="HZI67" s="5"/>
      <c r="HZJ67" s="5"/>
      <c r="HZK67" s="5"/>
      <c r="HZL67" s="5"/>
      <c r="HZM67" s="5"/>
      <c r="HZN67" s="5"/>
      <c r="HZO67" s="5"/>
      <c r="HZP67" s="5"/>
      <c r="HZQ67" s="5"/>
      <c r="HZR67" s="5"/>
      <c r="HZS67" s="5"/>
      <c r="HZT67" s="5"/>
      <c r="HZU67" s="5"/>
      <c r="HZV67" s="5"/>
      <c r="HZW67" s="5"/>
      <c r="HZX67" s="5"/>
      <c r="HZY67" s="5"/>
      <c r="HZZ67" s="5"/>
      <c r="IAA67" s="5"/>
      <c r="IAB67" s="5"/>
      <c r="IAC67" s="5"/>
      <c r="IAD67" s="5"/>
      <c r="IAE67" s="5"/>
      <c r="IAF67" s="5"/>
      <c r="IAG67" s="5"/>
      <c r="IAH67" s="5"/>
      <c r="IAI67" s="5"/>
      <c r="IAJ67" s="5"/>
      <c r="IAK67" s="5"/>
      <c r="IAL67" s="5"/>
      <c r="IAM67" s="5"/>
      <c r="IAN67" s="5"/>
      <c r="IAO67" s="5"/>
      <c r="IAP67" s="5"/>
      <c r="IAQ67" s="5"/>
      <c r="IAR67" s="5"/>
      <c r="IAS67" s="5"/>
      <c r="IAT67" s="5"/>
      <c r="IAU67" s="5"/>
      <c r="IAV67" s="5"/>
      <c r="IAW67" s="5"/>
      <c r="IAX67" s="5"/>
      <c r="IAY67" s="5"/>
      <c r="IAZ67" s="5"/>
      <c r="IBA67" s="5"/>
      <c r="IBB67" s="5"/>
      <c r="IBC67" s="5"/>
      <c r="IBD67" s="5"/>
      <c r="IBE67" s="5"/>
      <c r="IBF67" s="5"/>
      <c r="IBG67" s="5"/>
      <c r="IBH67" s="5"/>
      <c r="IBI67" s="5"/>
      <c r="IBJ67" s="5"/>
      <c r="IBK67" s="5"/>
      <c r="IBL67" s="5"/>
      <c r="IBM67" s="5"/>
      <c r="IBN67" s="5"/>
      <c r="IBO67" s="5"/>
      <c r="IBP67" s="5"/>
      <c r="IBQ67" s="5"/>
      <c r="IBR67" s="5"/>
      <c r="IBS67" s="5"/>
      <c r="IBT67" s="5"/>
      <c r="IBU67" s="5"/>
      <c r="IBV67" s="5"/>
      <c r="IBW67" s="5"/>
      <c r="IBX67" s="5"/>
      <c r="IBY67" s="5"/>
      <c r="IBZ67" s="5"/>
      <c r="ICA67" s="5"/>
      <c r="ICB67" s="5"/>
      <c r="ICC67" s="5"/>
      <c r="ICD67" s="5"/>
      <c r="ICE67" s="5"/>
      <c r="ICF67" s="5"/>
      <c r="ICG67" s="5"/>
      <c r="ICH67" s="5"/>
      <c r="ICI67" s="5"/>
      <c r="ICJ67" s="5"/>
      <c r="ICK67" s="5"/>
      <c r="ICL67" s="5"/>
      <c r="ICM67" s="5"/>
      <c r="ICN67" s="5"/>
      <c r="ICO67" s="5"/>
      <c r="ICP67" s="5"/>
      <c r="ICQ67" s="5"/>
      <c r="ICR67" s="5"/>
      <c r="ICS67" s="5"/>
      <c r="ICT67" s="5"/>
      <c r="ICU67" s="5"/>
      <c r="ICV67" s="5"/>
      <c r="ICW67" s="5"/>
      <c r="ICX67" s="5"/>
      <c r="ICY67" s="5"/>
      <c r="ICZ67" s="5"/>
      <c r="IDA67" s="5"/>
      <c r="IDB67" s="5"/>
      <c r="IDC67" s="5"/>
      <c r="IDD67" s="5"/>
      <c r="IDE67" s="5"/>
      <c r="IDF67" s="5"/>
      <c r="IDG67" s="5"/>
      <c r="IDH67" s="5"/>
      <c r="IDI67" s="5"/>
      <c r="IDJ67" s="5"/>
      <c r="IDK67" s="5"/>
      <c r="IDL67" s="5"/>
      <c r="IDM67" s="5"/>
      <c r="IDN67" s="5"/>
      <c r="IDO67" s="5"/>
      <c r="IDP67" s="5"/>
      <c r="IDQ67" s="5"/>
      <c r="IDR67" s="5"/>
      <c r="IDS67" s="5"/>
      <c r="IDT67" s="5"/>
      <c r="IDU67" s="5"/>
      <c r="IDV67" s="5"/>
      <c r="IDW67" s="5"/>
      <c r="IDX67" s="5"/>
      <c r="IDY67" s="5"/>
      <c r="IDZ67" s="5"/>
      <c r="IEA67" s="5"/>
      <c r="IEB67" s="5"/>
      <c r="IEC67" s="5"/>
      <c r="IED67" s="5"/>
      <c r="IEE67" s="5"/>
      <c r="IEF67" s="5"/>
      <c r="IEG67" s="5"/>
      <c r="IEH67" s="5"/>
      <c r="IEI67" s="5"/>
      <c r="IEJ67" s="5"/>
      <c r="IEK67" s="5"/>
      <c r="IEL67" s="5"/>
      <c r="IEM67" s="5"/>
      <c r="IEN67" s="5"/>
      <c r="IEO67" s="5"/>
      <c r="IEP67" s="5"/>
      <c r="IEQ67" s="5"/>
      <c r="IER67" s="5"/>
      <c r="IES67" s="5"/>
      <c r="IET67" s="5"/>
      <c r="IEU67" s="5"/>
      <c r="IEV67" s="5"/>
      <c r="IEW67" s="5"/>
      <c r="IEX67" s="5"/>
      <c r="IEY67" s="5"/>
      <c r="IEZ67" s="5"/>
      <c r="IFA67" s="5"/>
      <c r="IFB67" s="5"/>
      <c r="IFC67" s="5"/>
      <c r="IFD67" s="5"/>
      <c r="IFE67" s="5"/>
      <c r="IFF67" s="5"/>
      <c r="IFG67" s="5"/>
      <c r="IFH67" s="5"/>
      <c r="IFI67" s="5"/>
      <c r="IFJ67" s="5"/>
      <c r="IFK67" s="5"/>
      <c r="IFL67" s="5"/>
      <c r="IFM67" s="5"/>
      <c r="IFN67" s="5"/>
      <c r="IFO67" s="5"/>
      <c r="IFP67" s="5"/>
      <c r="IFQ67" s="5"/>
      <c r="IFR67" s="5"/>
      <c r="IFS67" s="5"/>
      <c r="IFT67" s="5"/>
      <c r="IFU67" s="5"/>
      <c r="IFV67" s="5"/>
      <c r="IFW67" s="5"/>
      <c r="IFX67" s="5"/>
      <c r="IFY67" s="5"/>
      <c r="IFZ67" s="5"/>
      <c r="IGA67" s="5"/>
      <c r="IGB67" s="5"/>
      <c r="IGC67" s="5"/>
      <c r="IGD67" s="5"/>
      <c r="IGE67" s="5"/>
      <c r="IGF67" s="5"/>
      <c r="IGG67" s="5"/>
      <c r="IGH67" s="5"/>
      <c r="IGI67" s="5"/>
      <c r="IGJ67" s="5"/>
      <c r="IGK67" s="5"/>
      <c r="IGL67" s="5"/>
      <c r="IGM67" s="5"/>
      <c r="IGN67" s="5"/>
      <c r="IGO67" s="5"/>
      <c r="IGP67" s="5"/>
      <c r="IGQ67" s="5"/>
      <c r="IGR67" s="5"/>
      <c r="IGS67" s="5"/>
      <c r="IGT67" s="5"/>
      <c r="IGU67" s="5"/>
      <c r="IGV67" s="5"/>
      <c r="IGW67" s="5"/>
      <c r="IGX67" s="5"/>
      <c r="IGY67" s="5"/>
      <c r="IGZ67" s="5"/>
      <c r="IHA67" s="5"/>
      <c r="IHB67" s="5"/>
      <c r="IHC67" s="5"/>
      <c r="IHD67" s="5"/>
      <c r="IHE67" s="5"/>
      <c r="IHF67" s="5"/>
      <c r="IHG67" s="5"/>
      <c r="IHH67" s="5"/>
      <c r="IHI67" s="5"/>
      <c r="IHJ67" s="5"/>
      <c r="IHK67" s="5"/>
      <c r="IHL67" s="5"/>
      <c r="IHM67" s="5"/>
      <c r="IHN67" s="5"/>
      <c r="IHO67" s="5"/>
      <c r="IHP67" s="5"/>
      <c r="IHQ67" s="5"/>
      <c r="IHR67" s="5"/>
      <c r="IHS67" s="5"/>
      <c r="IHT67" s="5"/>
      <c r="IHU67" s="5"/>
      <c r="IHV67" s="5"/>
      <c r="IHW67" s="5"/>
      <c r="IHX67" s="5"/>
      <c r="IHY67" s="5"/>
      <c r="IHZ67" s="5"/>
      <c r="IIA67" s="5"/>
      <c r="IIB67" s="5"/>
      <c r="IIC67" s="5"/>
      <c r="IID67" s="5"/>
      <c r="IIE67" s="5"/>
      <c r="IIF67" s="5"/>
      <c r="IIG67" s="5"/>
      <c r="IIH67" s="5"/>
      <c r="III67" s="5"/>
      <c r="IIJ67" s="5"/>
      <c r="IIK67" s="5"/>
      <c r="IIL67" s="5"/>
      <c r="IIM67" s="5"/>
      <c r="IIN67" s="5"/>
      <c r="IIO67" s="5"/>
      <c r="IIP67" s="5"/>
      <c r="IIQ67" s="5"/>
      <c r="IIR67" s="5"/>
      <c r="IIS67" s="5"/>
      <c r="IIT67" s="5"/>
      <c r="IIU67" s="5"/>
      <c r="IIV67" s="5"/>
      <c r="IIW67" s="5"/>
      <c r="IIX67" s="5"/>
      <c r="IIY67" s="5"/>
      <c r="IIZ67" s="5"/>
      <c r="IJA67" s="5"/>
      <c r="IJB67" s="5"/>
      <c r="IJC67" s="5"/>
      <c r="IJD67" s="5"/>
      <c r="IJE67" s="5"/>
      <c r="IJF67" s="5"/>
      <c r="IJG67" s="5"/>
      <c r="IJH67" s="5"/>
      <c r="IJI67" s="5"/>
      <c r="IJJ67" s="5"/>
      <c r="IJK67" s="5"/>
      <c r="IJL67" s="5"/>
      <c r="IJM67" s="5"/>
      <c r="IJN67" s="5"/>
      <c r="IJO67" s="5"/>
      <c r="IJP67" s="5"/>
      <c r="IJQ67" s="5"/>
      <c r="IJR67" s="5"/>
      <c r="IJS67" s="5"/>
      <c r="IJT67" s="5"/>
      <c r="IJU67" s="5"/>
      <c r="IJV67" s="5"/>
      <c r="IJW67" s="5"/>
      <c r="IJX67" s="5"/>
      <c r="IJY67" s="5"/>
      <c r="IJZ67" s="5"/>
      <c r="IKA67" s="5"/>
      <c r="IKB67" s="5"/>
      <c r="IKC67" s="5"/>
      <c r="IKD67" s="5"/>
      <c r="IKE67" s="5"/>
      <c r="IKF67" s="5"/>
      <c r="IKG67" s="5"/>
      <c r="IKH67" s="5"/>
      <c r="IKI67" s="5"/>
      <c r="IKJ67" s="5"/>
      <c r="IKK67" s="5"/>
      <c r="IKL67" s="5"/>
      <c r="IKM67" s="5"/>
      <c r="IKN67" s="5"/>
      <c r="IKO67" s="5"/>
      <c r="IKP67" s="5"/>
      <c r="IKQ67" s="5"/>
      <c r="IKR67" s="5"/>
      <c r="IKS67" s="5"/>
      <c r="IKT67" s="5"/>
      <c r="IKU67" s="5"/>
      <c r="IKV67" s="5"/>
      <c r="IKW67" s="5"/>
      <c r="IKX67" s="5"/>
      <c r="IKY67" s="5"/>
      <c r="IKZ67" s="5"/>
      <c r="ILA67" s="5"/>
      <c r="ILB67" s="5"/>
      <c r="ILC67" s="5"/>
      <c r="ILD67" s="5"/>
      <c r="ILE67" s="5"/>
      <c r="ILF67" s="5"/>
      <c r="ILG67" s="5"/>
      <c r="ILH67" s="5"/>
      <c r="ILI67" s="5"/>
      <c r="ILJ67" s="5"/>
      <c r="ILK67" s="5"/>
      <c r="ILL67" s="5"/>
      <c r="ILM67" s="5"/>
      <c r="ILN67" s="5"/>
      <c r="ILO67" s="5"/>
      <c r="ILP67" s="5"/>
      <c r="ILQ67" s="5"/>
      <c r="ILR67" s="5"/>
      <c r="ILS67" s="5"/>
      <c r="ILT67" s="5"/>
      <c r="ILU67" s="5"/>
      <c r="ILV67" s="5"/>
      <c r="ILW67" s="5"/>
      <c r="ILX67" s="5"/>
      <c r="ILY67" s="5"/>
      <c r="ILZ67" s="5"/>
      <c r="IMA67" s="5"/>
      <c r="IMB67" s="5"/>
      <c r="IMC67" s="5"/>
      <c r="IMD67" s="5"/>
      <c r="IME67" s="5"/>
      <c r="IMF67" s="5"/>
      <c r="IMG67" s="5"/>
      <c r="IMH67" s="5"/>
      <c r="IMI67" s="5"/>
      <c r="IMJ67" s="5"/>
      <c r="IMK67" s="5"/>
      <c r="IML67" s="5"/>
      <c r="IMM67" s="5"/>
      <c r="IMN67" s="5"/>
      <c r="IMO67" s="5"/>
      <c r="IMP67" s="5"/>
      <c r="IMQ67" s="5"/>
      <c r="IMR67" s="5"/>
      <c r="IMS67" s="5"/>
      <c r="IMT67" s="5"/>
      <c r="IMU67" s="5"/>
      <c r="IMV67" s="5"/>
      <c r="IMW67" s="5"/>
      <c r="IMX67" s="5"/>
      <c r="IMY67" s="5"/>
      <c r="IMZ67" s="5"/>
      <c r="INA67" s="5"/>
      <c r="INB67" s="5"/>
      <c r="INC67" s="5"/>
      <c r="IND67" s="5"/>
      <c r="INE67" s="5"/>
      <c r="INF67" s="5"/>
      <c r="ING67" s="5"/>
      <c r="INH67" s="5"/>
      <c r="INI67" s="5"/>
      <c r="INJ67" s="5"/>
      <c r="INK67" s="5"/>
      <c r="INL67" s="5"/>
      <c r="INM67" s="5"/>
      <c r="INN67" s="5"/>
      <c r="INO67" s="5"/>
      <c r="INP67" s="5"/>
      <c r="INQ67" s="5"/>
      <c r="INR67" s="5"/>
      <c r="INS67" s="5"/>
      <c r="INT67" s="5"/>
      <c r="INU67" s="5"/>
      <c r="INV67" s="5"/>
      <c r="INW67" s="5"/>
      <c r="INX67" s="5"/>
      <c r="INY67" s="5"/>
      <c r="INZ67" s="5"/>
      <c r="IOA67" s="5"/>
      <c r="IOB67" s="5"/>
      <c r="IOC67" s="5"/>
      <c r="IOD67" s="5"/>
      <c r="IOE67" s="5"/>
      <c r="IOF67" s="5"/>
      <c r="IOG67" s="5"/>
      <c r="IOH67" s="5"/>
      <c r="IOI67" s="5"/>
      <c r="IOJ67" s="5"/>
      <c r="IOK67" s="5"/>
      <c r="IOL67" s="5"/>
      <c r="IOM67" s="5"/>
      <c r="ION67" s="5"/>
      <c r="IOO67" s="5"/>
      <c r="IOP67" s="5"/>
      <c r="IOQ67" s="5"/>
      <c r="IOR67" s="5"/>
      <c r="IOS67" s="5"/>
      <c r="IOT67" s="5"/>
      <c r="IOU67" s="5"/>
      <c r="IOV67" s="5"/>
      <c r="IOW67" s="5"/>
      <c r="IOX67" s="5"/>
      <c r="IOY67" s="5"/>
      <c r="IOZ67" s="5"/>
      <c r="IPA67" s="5"/>
      <c r="IPB67" s="5"/>
      <c r="IPC67" s="5"/>
      <c r="IPD67" s="5"/>
      <c r="IPE67" s="5"/>
      <c r="IPF67" s="5"/>
      <c r="IPG67" s="5"/>
      <c r="IPH67" s="5"/>
      <c r="IPI67" s="5"/>
      <c r="IPJ67" s="5"/>
      <c r="IPK67" s="5"/>
      <c r="IPL67" s="5"/>
      <c r="IPM67" s="5"/>
      <c r="IPN67" s="5"/>
      <c r="IPO67" s="5"/>
      <c r="IPP67" s="5"/>
      <c r="IPQ67" s="5"/>
      <c r="IPR67" s="5"/>
      <c r="IPS67" s="5"/>
      <c r="IPT67" s="5"/>
      <c r="IPU67" s="5"/>
      <c r="IPV67" s="5"/>
      <c r="IPW67" s="5"/>
      <c r="IPX67" s="5"/>
      <c r="IPY67" s="5"/>
      <c r="IPZ67" s="5"/>
      <c r="IQA67" s="5"/>
      <c r="IQB67" s="5"/>
      <c r="IQC67" s="5"/>
      <c r="IQD67" s="5"/>
      <c r="IQE67" s="5"/>
      <c r="IQF67" s="5"/>
      <c r="IQG67" s="5"/>
      <c r="IQH67" s="5"/>
      <c r="IQI67" s="5"/>
      <c r="IQJ67" s="5"/>
      <c r="IQK67" s="5"/>
      <c r="IQL67" s="5"/>
      <c r="IQM67" s="5"/>
      <c r="IQN67" s="5"/>
      <c r="IQO67" s="5"/>
      <c r="IQP67" s="5"/>
      <c r="IQQ67" s="5"/>
      <c r="IQR67" s="5"/>
      <c r="IQS67" s="5"/>
      <c r="IQT67" s="5"/>
      <c r="IQU67" s="5"/>
      <c r="IQV67" s="5"/>
      <c r="IQW67" s="5"/>
      <c r="IQX67" s="5"/>
      <c r="IQY67" s="5"/>
      <c r="IQZ67" s="5"/>
      <c r="IRA67" s="5"/>
      <c r="IRB67" s="5"/>
      <c r="IRC67" s="5"/>
      <c r="IRD67" s="5"/>
      <c r="IRE67" s="5"/>
      <c r="IRF67" s="5"/>
      <c r="IRG67" s="5"/>
      <c r="IRH67" s="5"/>
      <c r="IRI67" s="5"/>
      <c r="IRJ67" s="5"/>
      <c r="IRK67" s="5"/>
      <c r="IRL67" s="5"/>
      <c r="IRM67" s="5"/>
      <c r="IRN67" s="5"/>
      <c r="IRO67" s="5"/>
      <c r="IRP67" s="5"/>
      <c r="IRQ67" s="5"/>
      <c r="IRR67" s="5"/>
      <c r="IRS67" s="5"/>
      <c r="IRT67" s="5"/>
      <c r="IRU67" s="5"/>
      <c r="IRV67" s="5"/>
      <c r="IRW67" s="5"/>
      <c r="IRX67" s="5"/>
      <c r="IRY67" s="5"/>
      <c r="IRZ67" s="5"/>
      <c r="ISA67" s="5"/>
      <c r="ISB67" s="5"/>
      <c r="ISC67" s="5"/>
      <c r="ISD67" s="5"/>
      <c r="ISE67" s="5"/>
      <c r="ISF67" s="5"/>
      <c r="ISG67" s="5"/>
      <c r="ISH67" s="5"/>
      <c r="ISI67" s="5"/>
      <c r="ISJ67" s="5"/>
      <c r="ISK67" s="5"/>
      <c r="ISL67" s="5"/>
      <c r="ISM67" s="5"/>
      <c r="ISN67" s="5"/>
      <c r="ISO67" s="5"/>
      <c r="ISP67" s="5"/>
      <c r="ISQ67" s="5"/>
      <c r="ISR67" s="5"/>
      <c r="ISS67" s="5"/>
      <c r="IST67" s="5"/>
      <c r="ISU67" s="5"/>
      <c r="ISV67" s="5"/>
      <c r="ISW67" s="5"/>
      <c r="ISX67" s="5"/>
      <c r="ISY67" s="5"/>
      <c r="ISZ67" s="5"/>
      <c r="ITA67" s="5"/>
      <c r="ITB67" s="5"/>
      <c r="ITC67" s="5"/>
      <c r="ITD67" s="5"/>
      <c r="ITE67" s="5"/>
      <c r="ITF67" s="5"/>
      <c r="ITG67" s="5"/>
      <c r="ITH67" s="5"/>
      <c r="ITI67" s="5"/>
      <c r="ITJ67" s="5"/>
      <c r="ITK67" s="5"/>
      <c r="ITL67" s="5"/>
      <c r="ITM67" s="5"/>
      <c r="ITN67" s="5"/>
      <c r="ITO67" s="5"/>
      <c r="ITP67" s="5"/>
      <c r="ITQ67" s="5"/>
      <c r="ITR67" s="5"/>
      <c r="ITS67" s="5"/>
      <c r="ITT67" s="5"/>
      <c r="ITU67" s="5"/>
      <c r="ITV67" s="5"/>
      <c r="ITW67" s="5"/>
      <c r="ITX67" s="5"/>
      <c r="ITY67" s="5"/>
      <c r="ITZ67" s="5"/>
      <c r="IUA67" s="5"/>
      <c r="IUB67" s="5"/>
      <c r="IUC67" s="5"/>
      <c r="IUD67" s="5"/>
      <c r="IUE67" s="5"/>
      <c r="IUF67" s="5"/>
      <c r="IUG67" s="5"/>
      <c r="IUH67" s="5"/>
      <c r="IUI67" s="5"/>
      <c r="IUJ67" s="5"/>
      <c r="IUK67" s="5"/>
      <c r="IUL67" s="5"/>
      <c r="IUM67" s="5"/>
      <c r="IUN67" s="5"/>
      <c r="IUO67" s="5"/>
      <c r="IUP67" s="5"/>
      <c r="IUQ67" s="5"/>
      <c r="IUR67" s="5"/>
      <c r="IUS67" s="5"/>
      <c r="IUT67" s="5"/>
      <c r="IUU67" s="5"/>
      <c r="IUV67" s="5"/>
      <c r="IUW67" s="5"/>
      <c r="IUX67" s="5"/>
      <c r="IUY67" s="5"/>
      <c r="IUZ67" s="5"/>
      <c r="IVA67" s="5"/>
      <c r="IVB67" s="5"/>
      <c r="IVC67" s="5"/>
      <c r="IVD67" s="5"/>
      <c r="IVE67" s="5"/>
      <c r="IVF67" s="5"/>
      <c r="IVG67" s="5"/>
      <c r="IVH67" s="5"/>
      <c r="IVI67" s="5"/>
      <c r="IVJ67" s="5"/>
      <c r="IVK67" s="5"/>
      <c r="IVL67" s="5"/>
      <c r="IVM67" s="5"/>
      <c r="IVN67" s="5"/>
      <c r="IVO67" s="5"/>
      <c r="IVP67" s="5"/>
      <c r="IVQ67" s="5"/>
      <c r="IVR67" s="5"/>
      <c r="IVS67" s="5"/>
      <c r="IVT67" s="5"/>
      <c r="IVU67" s="5"/>
      <c r="IVV67" s="5"/>
      <c r="IVW67" s="5"/>
      <c r="IVX67" s="5"/>
      <c r="IVY67" s="5"/>
      <c r="IVZ67" s="5"/>
      <c r="IWA67" s="5"/>
      <c r="IWB67" s="5"/>
      <c r="IWC67" s="5"/>
      <c r="IWD67" s="5"/>
      <c r="IWE67" s="5"/>
      <c r="IWF67" s="5"/>
      <c r="IWG67" s="5"/>
      <c r="IWH67" s="5"/>
      <c r="IWI67" s="5"/>
      <c r="IWJ67" s="5"/>
      <c r="IWK67" s="5"/>
      <c r="IWL67" s="5"/>
      <c r="IWM67" s="5"/>
      <c r="IWN67" s="5"/>
      <c r="IWO67" s="5"/>
      <c r="IWP67" s="5"/>
      <c r="IWQ67" s="5"/>
      <c r="IWR67" s="5"/>
      <c r="IWS67" s="5"/>
      <c r="IWT67" s="5"/>
      <c r="IWU67" s="5"/>
      <c r="IWV67" s="5"/>
      <c r="IWW67" s="5"/>
      <c r="IWX67" s="5"/>
      <c r="IWY67" s="5"/>
      <c r="IWZ67" s="5"/>
      <c r="IXA67" s="5"/>
      <c r="IXB67" s="5"/>
      <c r="IXC67" s="5"/>
      <c r="IXD67" s="5"/>
      <c r="IXE67" s="5"/>
      <c r="IXF67" s="5"/>
      <c r="IXG67" s="5"/>
      <c r="IXH67" s="5"/>
      <c r="IXI67" s="5"/>
      <c r="IXJ67" s="5"/>
      <c r="IXK67" s="5"/>
      <c r="IXL67" s="5"/>
      <c r="IXM67" s="5"/>
      <c r="IXN67" s="5"/>
      <c r="IXO67" s="5"/>
      <c r="IXP67" s="5"/>
      <c r="IXQ67" s="5"/>
      <c r="IXR67" s="5"/>
      <c r="IXS67" s="5"/>
      <c r="IXT67" s="5"/>
      <c r="IXU67" s="5"/>
      <c r="IXV67" s="5"/>
      <c r="IXW67" s="5"/>
      <c r="IXX67" s="5"/>
      <c r="IXY67" s="5"/>
      <c r="IXZ67" s="5"/>
      <c r="IYA67" s="5"/>
      <c r="IYB67" s="5"/>
      <c r="IYC67" s="5"/>
      <c r="IYD67" s="5"/>
      <c r="IYE67" s="5"/>
      <c r="IYF67" s="5"/>
      <c r="IYG67" s="5"/>
      <c r="IYH67" s="5"/>
      <c r="IYI67" s="5"/>
      <c r="IYJ67" s="5"/>
      <c r="IYK67" s="5"/>
      <c r="IYL67" s="5"/>
      <c r="IYM67" s="5"/>
      <c r="IYN67" s="5"/>
      <c r="IYO67" s="5"/>
      <c r="IYP67" s="5"/>
      <c r="IYQ67" s="5"/>
      <c r="IYR67" s="5"/>
      <c r="IYS67" s="5"/>
      <c r="IYT67" s="5"/>
      <c r="IYU67" s="5"/>
      <c r="IYV67" s="5"/>
      <c r="IYW67" s="5"/>
      <c r="IYX67" s="5"/>
      <c r="IYY67" s="5"/>
      <c r="IYZ67" s="5"/>
      <c r="IZA67" s="5"/>
      <c r="IZB67" s="5"/>
      <c r="IZC67" s="5"/>
      <c r="IZD67" s="5"/>
      <c r="IZE67" s="5"/>
      <c r="IZF67" s="5"/>
      <c r="IZG67" s="5"/>
      <c r="IZH67" s="5"/>
      <c r="IZI67" s="5"/>
      <c r="IZJ67" s="5"/>
      <c r="IZK67" s="5"/>
      <c r="IZL67" s="5"/>
      <c r="IZM67" s="5"/>
      <c r="IZN67" s="5"/>
      <c r="IZO67" s="5"/>
      <c r="IZP67" s="5"/>
      <c r="IZQ67" s="5"/>
      <c r="IZR67" s="5"/>
      <c r="IZS67" s="5"/>
      <c r="IZT67" s="5"/>
      <c r="IZU67" s="5"/>
      <c r="IZV67" s="5"/>
      <c r="IZW67" s="5"/>
      <c r="IZX67" s="5"/>
      <c r="IZY67" s="5"/>
      <c r="IZZ67" s="5"/>
      <c r="JAA67" s="5"/>
      <c r="JAB67" s="5"/>
      <c r="JAC67" s="5"/>
      <c r="JAD67" s="5"/>
      <c r="JAE67" s="5"/>
      <c r="JAF67" s="5"/>
      <c r="JAG67" s="5"/>
      <c r="JAH67" s="5"/>
      <c r="JAI67" s="5"/>
      <c r="JAJ67" s="5"/>
      <c r="JAK67" s="5"/>
      <c r="JAL67" s="5"/>
      <c r="JAM67" s="5"/>
      <c r="JAN67" s="5"/>
      <c r="JAO67" s="5"/>
      <c r="JAP67" s="5"/>
      <c r="JAQ67" s="5"/>
      <c r="JAR67" s="5"/>
      <c r="JAS67" s="5"/>
      <c r="JAT67" s="5"/>
      <c r="JAU67" s="5"/>
      <c r="JAV67" s="5"/>
      <c r="JAW67" s="5"/>
      <c r="JAX67" s="5"/>
      <c r="JAY67" s="5"/>
      <c r="JAZ67" s="5"/>
      <c r="JBA67" s="5"/>
      <c r="JBB67" s="5"/>
      <c r="JBC67" s="5"/>
      <c r="JBD67" s="5"/>
      <c r="JBE67" s="5"/>
      <c r="JBF67" s="5"/>
      <c r="JBG67" s="5"/>
      <c r="JBH67" s="5"/>
      <c r="JBI67" s="5"/>
      <c r="JBJ67" s="5"/>
      <c r="JBK67" s="5"/>
      <c r="JBL67" s="5"/>
      <c r="JBM67" s="5"/>
      <c r="JBN67" s="5"/>
      <c r="JBO67" s="5"/>
      <c r="JBP67" s="5"/>
      <c r="JBQ67" s="5"/>
      <c r="JBR67" s="5"/>
      <c r="JBS67" s="5"/>
      <c r="JBT67" s="5"/>
      <c r="JBU67" s="5"/>
      <c r="JBV67" s="5"/>
      <c r="JBW67" s="5"/>
      <c r="JBX67" s="5"/>
      <c r="JBY67" s="5"/>
      <c r="JBZ67" s="5"/>
      <c r="JCA67" s="5"/>
      <c r="JCB67" s="5"/>
      <c r="JCC67" s="5"/>
      <c r="JCD67" s="5"/>
      <c r="JCE67" s="5"/>
      <c r="JCF67" s="5"/>
      <c r="JCG67" s="5"/>
      <c r="JCH67" s="5"/>
      <c r="JCI67" s="5"/>
      <c r="JCJ67" s="5"/>
      <c r="JCK67" s="5"/>
      <c r="JCL67" s="5"/>
      <c r="JCM67" s="5"/>
      <c r="JCN67" s="5"/>
      <c r="JCO67" s="5"/>
      <c r="JCP67" s="5"/>
      <c r="JCQ67" s="5"/>
      <c r="JCR67" s="5"/>
      <c r="JCS67" s="5"/>
      <c r="JCT67" s="5"/>
      <c r="JCU67" s="5"/>
      <c r="JCV67" s="5"/>
      <c r="JCW67" s="5"/>
      <c r="JCX67" s="5"/>
      <c r="JCY67" s="5"/>
      <c r="JCZ67" s="5"/>
      <c r="JDA67" s="5"/>
      <c r="JDB67" s="5"/>
      <c r="JDC67" s="5"/>
      <c r="JDD67" s="5"/>
      <c r="JDE67" s="5"/>
      <c r="JDF67" s="5"/>
      <c r="JDG67" s="5"/>
      <c r="JDH67" s="5"/>
      <c r="JDI67" s="5"/>
      <c r="JDJ67" s="5"/>
      <c r="JDK67" s="5"/>
      <c r="JDL67" s="5"/>
      <c r="JDM67" s="5"/>
      <c r="JDN67" s="5"/>
      <c r="JDO67" s="5"/>
      <c r="JDP67" s="5"/>
      <c r="JDQ67" s="5"/>
      <c r="JDR67" s="5"/>
      <c r="JDS67" s="5"/>
      <c r="JDT67" s="5"/>
      <c r="JDU67" s="5"/>
      <c r="JDV67" s="5"/>
      <c r="JDW67" s="5"/>
      <c r="JDX67" s="5"/>
      <c r="JDY67" s="5"/>
      <c r="JDZ67" s="5"/>
      <c r="JEA67" s="5"/>
      <c r="JEB67" s="5"/>
      <c r="JEC67" s="5"/>
      <c r="JED67" s="5"/>
      <c r="JEE67" s="5"/>
      <c r="JEF67" s="5"/>
      <c r="JEG67" s="5"/>
      <c r="JEH67" s="5"/>
      <c r="JEI67" s="5"/>
      <c r="JEJ67" s="5"/>
      <c r="JEK67" s="5"/>
      <c r="JEL67" s="5"/>
      <c r="JEM67" s="5"/>
      <c r="JEN67" s="5"/>
      <c r="JEO67" s="5"/>
      <c r="JEP67" s="5"/>
      <c r="JEQ67" s="5"/>
      <c r="JER67" s="5"/>
      <c r="JES67" s="5"/>
      <c r="JET67" s="5"/>
      <c r="JEU67" s="5"/>
      <c r="JEV67" s="5"/>
      <c r="JEW67" s="5"/>
      <c r="JEX67" s="5"/>
      <c r="JEY67" s="5"/>
      <c r="JEZ67" s="5"/>
      <c r="JFA67" s="5"/>
      <c r="JFB67" s="5"/>
      <c r="JFC67" s="5"/>
      <c r="JFD67" s="5"/>
      <c r="JFE67" s="5"/>
      <c r="JFF67" s="5"/>
      <c r="JFG67" s="5"/>
      <c r="JFH67" s="5"/>
      <c r="JFI67" s="5"/>
      <c r="JFJ67" s="5"/>
      <c r="JFK67" s="5"/>
      <c r="JFL67" s="5"/>
      <c r="JFM67" s="5"/>
      <c r="JFN67" s="5"/>
      <c r="JFO67" s="5"/>
      <c r="JFP67" s="5"/>
      <c r="JFQ67" s="5"/>
      <c r="JFR67" s="5"/>
      <c r="JFS67" s="5"/>
      <c r="JFT67" s="5"/>
      <c r="JFU67" s="5"/>
      <c r="JFV67" s="5"/>
      <c r="JFW67" s="5"/>
      <c r="JFX67" s="5"/>
      <c r="JFY67" s="5"/>
      <c r="JFZ67" s="5"/>
      <c r="JGA67" s="5"/>
      <c r="JGB67" s="5"/>
      <c r="JGC67" s="5"/>
      <c r="JGD67" s="5"/>
      <c r="JGE67" s="5"/>
      <c r="JGF67" s="5"/>
      <c r="JGG67" s="5"/>
      <c r="JGH67" s="5"/>
      <c r="JGI67" s="5"/>
      <c r="JGJ67" s="5"/>
      <c r="JGK67" s="5"/>
      <c r="JGL67" s="5"/>
      <c r="JGM67" s="5"/>
      <c r="JGN67" s="5"/>
      <c r="JGO67" s="5"/>
      <c r="JGP67" s="5"/>
      <c r="JGQ67" s="5"/>
      <c r="JGR67" s="5"/>
      <c r="JGS67" s="5"/>
      <c r="JGT67" s="5"/>
      <c r="JGU67" s="5"/>
      <c r="JGV67" s="5"/>
      <c r="JGW67" s="5"/>
      <c r="JGX67" s="5"/>
      <c r="JGY67" s="5"/>
      <c r="JGZ67" s="5"/>
      <c r="JHA67" s="5"/>
      <c r="JHB67" s="5"/>
      <c r="JHC67" s="5"/>
      <c r="JHD67" s="5"/>
      <c r="JHE67" s="5"/>
      <c r="JHF67" s="5"/>
      <c r="JHG67" s="5"/>
      <c r="JHH67" s="5"/>
      <c r="JHI67" s="5"/>
      <c r="JHJ67" s="5"/>
      <c r="JHK67" s="5"/>
      <c r="JHL67" s="5"/>
      <c r="JHM67" s="5"/>
      <c r="JHN67" s="5"/>
      <c r="JHO67" s="5"/>
      <c r="JHP67" s="5"/>
      <c r="JHQ67" s="5"/>
      <c r="JHR67" s="5"/>
      <c r="JHS67" s="5"/>
      <c r="JHT67" s="5"/>
      <c r="JHU67" s="5"/>
      <c r="JHV67" s="5"/>
      <c r="JHW67" s="5"/>
      <c r="JHX67" s="5"/>
      <c r="JHY67" s="5"/>
      <c r="JHZ67" s="5"/>
      <c r="JIA67" s="5"/>
      <c r="JIB67" s="5"/>
      <c r="JIC67" s="5"/>
      <c r="JID67" s="5"/>
      <c r="JIE67" s="5"/>
      <c r="JIF67" s="5"/>
      <c r="JIG67" s="5"/>
      <c r="JIH67" s="5"/>
      <c r="JII67" s="5"/>
      <c r="JIJ67" s="5"/>
      <c r="JIK67" s="5"/>
      <c r="JIL67" s="5"/>
      <c r="JIM67" s="5"/>
      <c r="JIN67" s="5"/>
      <c r="JIO67" s="5"/>
      <c r="JIP67" s="5"/>
      <c r="JIQ67" s="5"/>
      <c r="JIR67" s="5"/>
      <c r="JIS67" s="5"/>
      <c r="JIT67" s="5"/>
      <c r="JIU67" s="5"/>
      <c r="JIV67" s="5"/>
      <c r="JIW67" s="5"/>
      <c r="JIX67" s="5"/>
      <c r="JIY67" s="5"/>
      <c r="JIZ67" s="5"/>
      <c r="JJA67" s="5"/>
      <c r="JJB67" s="5"/>
      <c r="JJC67" s="5"/>
      <c r="JJD67" s="5"/>
      <c r="JJE67" s="5"/>
      <c r="JJF67" s="5"/>
      <c r="JJG67" s="5"/>
      <c r="JJH67" s="5"/>
      <c r="JJI67" s="5"/>
      <c r="JJJ67" s="5"/>
      <c r="JJK67" s="5"/>
      <c r="JJL67" s="5"/>
      <c r="JJM67" s="5"/>
      <c r="JJN67" s="5"/>
      <c r="JJO67" s="5"/>
      <c r="JJP67" s="5"/>
      <c r="JJQ67" s="5"/>
      <c r="JJR67" s="5"/>
      <c r="JJS67" s="5"/>
      <c r="JJT67" s="5"/>
      <c r="JJU67" s="5"/>
      <c r="JJV67" s="5"/>
      <c r="JJW67" s="5"/>
      <c r="JJX67" s="5"/>
      <c r="JJY67" s="5"/>
      <c r="JJZ67" s="5"/>
      <c r="JKA67" s="5"/>
      <c r="JKB67" s="5"/>
      <c r="JKC67" s="5"/>
      <c r="JKD67" s="5"/>
      <c r="JKE67" s="5"/>
      <c r="JKF67" s="5"/>
      <c r="JKG67" s="5"/>
      <c r="JKH67" s="5"/>
      <c r="JKI67" s="5"/>
      <c r="JKJ67" s="5"/>
      <c r="JKK67" s="5"/>
      <c r="JKL67" s="5"/>
      <c r="JKM67" s="5"/>
      <c r="JKN67" s="5"/>
      <c r="JKO67" s="5"/>
      <c r="JKP67" s="5"/>
      <c r="JKQ67" s="5"/>
      <c r="JKR67" s="5"/>
      <c r="JKS67" s="5"/>
      <c r="JKT67" s="5"/>
      <c r="JKU67" s="5"/>
      <c r="JKV67" s="5"/>
      <c r="JKW67" s="5"/>
      <c r="JKX67" s="5"/>
      <c r="JKY67" s="5"/>
      <c r="JKZ67" s="5"/>
      <c r="JLA67" s="5"/>
      <c r="JLB67" s="5"/>
      <c r="JLC67" s="5"/>
      <c r="JLD67" s="5"/>
      <c r="JLE67" s="5"/>
      <c r="JLF67" s="5"/>
      <c r="JLG67" s="5"/>
      <c r="JLH67" s="5"/>
      <c r="JLI67" s="5"/>
      <c r="JLJ67" s="5"/>
      <c r="JLK67" s="5"/>
      <c r="JLL67" s="5"/>
      <c r="JLM67" s="5"/>
      <c r="JLN67" s="5"/>
      <c r="JLO67" s="5"/>
      <c r="JLP67" s="5"/>
      <c r="JLQ67" s="5"/>
      <c r="JLR67" s="5"/>
      <c r="JLS67" s="5"/>
      <c r="JLT67" s="5"/>
      <c r="JLU67" s="5"/>
      <c r="JLV67" s="5"/>
      <c r="JLW67" s="5"/>
      <c r="JLX67" s="5"/>
      <c r="JLY67" s="5"/>
      <c r="JLZ67" s="5"/>
      <c r="JMA67" s="5"/>
      <c r="JMB67" s="5"/>
      <c r="JMC67" s="5"/>
      <c r="JMD67" s="5"/>
      <c r="JME67" s="5"/>
      <c r="JMF67" s="5"/>
      <c r="JMG67" s="5"/>
      <c r="JMH67" s="5"/>
      <c r="JMI67" s="5"/>
      <c r="JMJ67" s="5"/>
      <c r="JMK67" s="5"/>
      <c r="JML67" s="5"/>
      <c r="JMM67" s="5"/>
      <c r="JMN67" s="5"/>
      <c r="JMO67" s="5"/>
      <c r="JMP67" s="5"/>
      <c r="JMQ67" s="5"/>
      <c r="JMR67" s="5"/>
      <c r="JMS67" s="5"/>
      <c r="JMT67" s="5"/>
      <c r="JMU67" s="5"/>
      <c r="JMV67" s="5"/>
      <c r="JMW67" s="5"/>
      <c r="JMX67" s="5"/>
      <c r="JMY67" s="5"/>
      <c r="JMZ67" s="5"/>
      <c r="JNA67" s="5"/>
      <c r="JNB67" s="5"/>
      <c r="JNC67" s="5"/>
      <c r="JND67" s="5"/>
      <c r="JNE67" s="5"/>
      <c r="JNF67" s="5"/>
      <c r="JNG67" s="5"/>
      <c r="JNH67" s="5"/>
      <c r="JNI67" s="5"/>
      <c r="JNJ67" s="5"/>
      <c r="JNK67" s="5"/>
      <c r="JNL67" s="5"/>
      <c r="JNM67" s="5"/>
      <c r="JNN67" s="5"/>
      <c r="JNO67" s="5"/>
      <c r="JNP67" s="5"/>
      <c r="JNQ67" s="5"/>
      <c r="JNR67" s="5"/>
      <c r="JNS67" s="5"/>
      <c r="JNT67" s="5"/>
      <c r="JNU67" s="5"/>
      <c r="JNV67" s="5"/>
      <c r="JNW67" s="5"/>
      <c r="JNX67" s="5"/>
      <c r="JNY67" s="5"/>
      <c r="JNZ67" s="5"/>
      <c r="JOA67" s="5"/>
      <c r="JOB67" s="5"/>
      <c r="JOC67" s="5"/>
      <c r="JOD67" s="5"/>
      <c r="JOE67" s="5"/>
      <c r="JOF67" s="5"/>
      <c r="JOG67" s="5"/>
      <c r="JOH67" s="5"/>
      <c r="JOI67" s="5"/>
      <c r="JOJ67" s="5"/>
      <c r="JOK67" s="5"/>
      <c r="JOL67" s="5"/>
      <c r="JOM67" s="5"/>
      <c r="JON67" s="5"/>
      <c r="JOO67" s="5"/>
      <c r="JOP67" s="5"/>
      <c r="JOQ67" s="5"/>
      <c r="JOR67" s="5"/>
      <c r="JOS67" s="5"/>
      <c r="JOT67" s="5"/>
      <c r="JOU67" s="5"/>
      <c r="JOV67" s="5"/>
      <c r="JOW67" s="5"/>
      <c r="JOX67" s="5"/>
      <c r="JOY67" s="5"/>
      <c r="JOZ67" s="5"/>
      <c r="JPA67" s="5"/>
      <c r="JPB67" s="5"/>
      <c r="JPC67" s="5"/>
      <c r="JPD67" s="5"/>
      <c r="JPE67" s="5"/>
      <c r="JPF67" s="5"/>
      <c r="JPG67" s="5"/>
      <c r="JPH67" s="5"/>
      <c r="JPI67" s="5"/>
      <c r="JPJ67" s="5"/>
      <c r="JPK67" s="5"/>
      <c r="JPL67" s="5"/>
      <c r="JPM67" s="5"/>
      <c r="JPN67" s="5"/>
      <c r="JPO67" s="5"/>
      <c r="JPP67" s="5"/>
      <c r="JPQ67" s="5"/>
      <c r="JPR67" s="5"/>
      <c r="JPS67" s="5"/>
      <c r="JPT67" s="5"/>
      <c r="JPU67" s="5"/>
      <c r="JPV67" s="5"/>
      <c r="JPW67" s="5"/>
      <c r="JPX67" s="5"/>
      <c r="JPY67" s="5"/>
      <c r="JPZ67" s="5"/>
      <c r="JQA67" s="5"/>
      <c r="JQB67" s="5"/>
      <c r="JQC67" s="5"/>
      <c r="JQD67" s="5"/>
      <c r="JQE67" s="5"/>
      <c r="JQF67" s="5"/>
      <c r="JQG67" s="5"/>
      <c r="JQH67" s="5"/>
      <c r="JQI67" s="5"/>
      <c r="JQJ67" s="5"/>
      <c r="JQK67" s="5"/>
      <c r="JQL67" s="5"/>
      <c r="JQM67" s="5"/>
      <c r="JQN67" s="5"/>
      <c r="JQO67" s="5"/>
      <c r="JQP67" s="5"/>
      <c r="JQQ67" s="5"/>
      <c r="JQR67" s="5"/>
      <c r="JQS67" s="5"/>
      <c r="JQT67" s="5"/>
      <c r="JQU67" s="5"/>
      <c r="JQV67" s="5"/>
      <c r="JQW67" s="5"/>
      <c r="JQX67" s="5"/>
      <c r="JQY67" s="5"/>
      <c r="JQZ67" s="5"/>
      <c r="JRA67" s="5"/>
      <c r="JRB67" s="5"/>
      <c r="JRC67" s="5"/>
      <c r="JRD67" s="5"/>
      <c r="JRE67" s="5"/>
      <c r="JRF67" s="5"/>
      <c r="JRG67" s="5"/>
      <c r="JRH67" s="5"/>
      <c r="JRI67" s="5"/>
      <c r="JRJ67" s="5"/>
      <c r="JRK67" s="5"/>
      <c r="JRL67" s="5"/>
      <c r="JRM67" s="5"/>
      <c r="JRN67" s="5"/>
      <c r="JRO67" s="5"/>
      <c r="JRP67" s="5"/>
      <c r="JRQ67" s="5"/>
      <c r="JRR67" s="5"/>
      <c r="JRS67" s="5"/>
      <c r="JRT67" s="5"/>
      <c r="JRU67" s="5"/>
      <c r="JRV67" s="5"/>
      <c r="JRW67" s="5"/>
      <c r="JRX67" s="5"/>
      <c r="JRY67" s="5"/>
      <c r="JRZ67" s="5"/>
      <c r="JSA67" s="5"/>
      <c r="JSB67" s="5"/>
      <c r="JSC67" s="5"/>
      <c r="JSD67" s="5"/>
      <c r="JSE67" s="5"/>
      <c r="JSF67" s="5"/>
      <c r="JSG67" s="5"/>
      <c r="JSH67" s="5"/>
      <c r="JSI67" s="5"/>
      <c r="JSJ67" s="5"/>
      <c r="JSK67" s="5"/>
      <c r="JSL67" s="5"/>
      <c r="JSM67" s="5"/>
      <c r="JSN67" s="5"/>
      <c r="JSO67" s="5"/>
      <c r="JSP67" s="5"/>
      <c r="JSQ67" s="5"/>
      <c r="JSR67" s="5"/>
      <c r="JSS67" s="5"/>
      <c r="JST67" s="5"/>
      <c r="JSU67" s="5"/>
      <c r="JSV67" s="5"/>
      <c r="JSW67" s="5"/>
      <c r="JSX67" s="5"/>
      <c r="JSY67" s="5"/>
      <c r="JSZ67" s="5"/>
      <c r="JTA67" s="5"/>
      <c r="JTB67" s="5"/>
      <c r="JTC67" s="5"/>
      <c r="JTD67" s="5"/>
      <c r="JTE67" s="5"/>
      <c r="JTF67" s="5"/>
      <c r="JTG67" s="5"/>
      <c r="JTH67" s="5"/>
      <c r="JTI67" s="5"/>
      <c r="JTJ67" s="5"/>
      <c r="JTK67" s="5"/>
      <c r="JTL67" s="5"/>
      <c r="JTM67" s="5"/>
      <c r="JTN67" s="5"/>
      <c r="JTO67" s="5"/>
      <c r="JTP67" s="5"/>
      <c r="JTQ67" s="5"/>
      <c r="JTR67" s="5"/>
      <c r="JTS67" s="5"/>
      <c r="JTT67" s="5"/>
      <c r="JTU67" s="5"/>
      <c r="JTV67" s="5"/>
      <c r="JTW67" s="5"/>
      <c r="JTX67" s="5"/>
      <c r="JTY67" s="5"/>
      <c r="JTZ67" s="5"/>
      <c r="JUA67" s="5"/>
      <c r="JUB67" s="5"/>
      <c r="JUC67" s="5"/>
      <c r="JUD67" s="5"/>
      <c r="JUE67" s="5"/>
      <c r="JUF67" s="5"/>
      <c r="JUG67" s="5"/>
      <c r="JUH67" s="5"/>
      <c r="JUI67" s="5"/>
      <c r="JUJ67" s="5"/>
      <c r="JUK67" s="5"/>
      <c r="JUL67" s="5"/>
      <c r="JUM67" s="5"/>
      <c r="JUN67" s="5"/>
      <c r="JUO67" s="5"/>
      <c r="JUP67" s="5"/>
      <c r="JUQ67" s="5"/>
      <c r="JUR67" s="5"/>
      <c r="JUS67" s="5"/>
      <c r="JUT67" s="5"/>
      <c r="JUU67" s="5"/>
      <c r="JUV67" s="5"/>
      <c r="JUW67" s="5"/>
      <c r="JUX67" s="5"/>
      <c r="JUY67" s="5"/>
      <c r="JUZ67" s="5"/>
      <c r="JVA67" s="5"/>
      <c r="JVB67" s="5"/>
      <c r="JVC67" s="5"/>
      <c r="JVD67" s="5"/>
      <c r="JVE67" s="5"/>
      <c r="JVF67" s="5"/>
      <c r="JVG67" s="5"/>
      <c r="JVH67" s="5"/>
      <c r="JVI67" s="5"/>
      <c r="JVJ67" s="5"/>
      <c r="JVK67" s="5"/>
      <c r="JVL67" s="5"/>
      <c r="JVM67" s="5"/>
      <c r="JVN67" s="5"/>
      <c r="JVO67" s="5"/>
      <c r="JVP67" s="5"/>
      <c r="JVQ67" s="5"/>
      <c r="JVR67" s="5"/>
      <c r="JVS67" s="5"/>
      <c r="JVT67" s="5"/>
      <c r="JVU67" s="5"/>
      <c r="JVV67" s="5"/>
      <c r="JVW67" s="5"/>
      <c r="JVX67" s="5"/>
      <c r="JVY67" s="5"/>
      <c r="JVZ67" s="5"/>
      <c r="JWA67" s="5"/>
      <c r="JWB67" s="5"/>
      <c r="JWC67" s="5"/>
      <c r="JWD67" s="5"/>
      <c r="JWE67" s="5"/>
      <c r="JWF67" s="5"/>
      <c r="JWG67" s="5"/>
      <c r="JWH67" s="5"/>
      <c r="JWI67" s="5"/>
      <c r="JWJ67" s="5"/>
      <c r="JWK67" s="5"/>
      <c r="JWL67" s="5"/>
      <c r="JWM67" s="5"/>
      <c r="JWN67" s="5"/>
      <c r="JWO67" s="5"/>
      <c r="JWP67" s="5"/>
      <c r="JWQ67" s="5"/>
      <c r="JWR67" s="5"/>
      <c r="JWS67" s="5"/>
      <c r="JWT67" s="5"/>
      <c r="JWU67" s="5"/>
      <c r="JWV67" s="5"/>
      <c r="JWW67" s="5"/>
      <c r="JWX67" s="5"/>
      <c r="JWY67" s="5"/>
      <c r="JWZ67" s="5"/>
      <c r="JXA67" s="5"/>
      <c r="JXB67" s="5"/>
      <c r="JXC67" s="5"/>
      <c r="JXD67" s="5"/>
      <c r="JXE67" s="5"/>
      <c r="JXF67" s="5"/>
      <c r="JXG67" s="5"/>
      <c r="JXH67" s="5"/>
      <c r="JXI67" s="5"/>
      <c r="JXJ67" s="5"/>
      <c r="JXK67" s="5"/>
      <c r="JXL67" s="5"/>
      <c r="JXM67" s="5"/>
      <c r="JXN67" s="5"/>
      <c r="JXO67" s="5"/>
      <c r="JXP67" s="5"/>
      <c r="JXQ67" s="5"/>
      <c r="JXR67" s="5"/>
      <c r="JXS67" s="5"/>
      <c r="JXT67" s="5"/>
      <c r="JXU67" s="5"/>
      <c r="JXV67" s="5"/>
      <c r="JXW67" s="5"/>
      <c r="JXX67" s="5"/>
      <c r="JXY67" s="5"/>
      <c r="JXZ67" s="5"/>
      <c r="JYA67" s="5"/>
      <c r="JYB67" s="5"/>
      <c r="JYC67" s="5"/>
      <c r="JYD67" s="5"/>
      <c r="JYE67" s="5"/>
      <c r="JYF67" s="5"/>
      <c r="JYG67" s="5"/>
      <c r="JYH67" s="5"/>
      <c r="JYI67" s="5"/>
      <c r="JYJ67" s="5"/>
      <c r="JYK67" s="5"/>
      <c r="JYL67" s="5"/>
      <c r="JYM67" s="5"/>
      <c r="JYN67" s="5"/>
      <c r="JYO67" s="5"/>
      <c r="JYP67" s="5"/>
      <c r="JYQ67" s="5"/>
      <c r="JYR67" s="5"/>
      <c r="JYS67" s="5"/>
      <c r="JYT67" s="5"/>
      <c r="JYU67" s="5"/>
      <c r="JYV67" s="5"/>
      <c r="JYW67" s="5"/>
      <c r="JYX67" s="5"/>
      <c r="JYY67" s="5"/>
      <c r="JYZ67" s="5"/>
      <c r="JZA67" s="5"/>
      <c r="JZB67" s="5"/>
      <c r="JZC67" s="5"/>
      <c r="JZD67" s="5"/>
      <c r="JZE67" s="5"/>
      <c r="JZF67" s="5"/>
      <c r="JZG67" s="5"/>
      <c r="JZH67" s="5"/>
      <c r="JZI67" s="5"/>
      <c r="JZJ67" s="5"/>
      <c r="JZK67" s="5"/>
      <c r="JZL67" s="5"/>
      <c r="JZM67" s="5"/>
      <c r="JZN67" s="5"/>
      <c r="JZO67" s="5"/>
      <c r="JZP67" s="5"/>
      <c r="JZQ67" s="5"/>
      <c r="JZR67" s="5"/>
      <c r="JZS67" s="5"/>
      <c r="JZT67" s="5"/>
      <c r="JZU67" s="5"/>
      <c r="JZV67" s="5"/>
      <c r="JZW67" s="5"/>
      <c r="JZX67" s="5"/>
      <c r="JZY67" s="5"/>
      <c r="JZZ67" s="5"/>
      <c r="KAA67" s="5"/>
      <c r="KAB67" s="5"/>
      <c r="KAC67" s="5"/>
      <c r="KAD67" s="5"/>
      <c r="KAE67" s="5"/>
      <c r="KAF67" s="5"/>
      <c r="KAG67" s="5"/>
      <c r="KAH67" s="5"/>
      <c r="KAI67" s="5"/>
      <c r="KAJ67" s="5"/>
      <c r="KAK67" s="5"/>
      <c r="KAL67" s="5"/>
      <c r="KAM67" s="5"/>
      <c r="KAN67" s="5"/>
      <c r="KAO67" s="5"/>
      <c r="KAP67" s="5"/>
      <c r="KAQ67" s="5"/>
      <c r="KAR67" s="5"/>
      <c r="KAS67" s="5"/>
      <c r="KAT67" s="5"/>
      <c r="KAU67" s="5"/>
      <c r="KAV67" s="5"/>
      <c r="KAW67" s="5"/>
      <c r="KAX67" s="5"/>
      <c r="KAY67" s="5"/>
      <c r="KAZ67" s="5"/>
      <c r="KBA67" s="5"/>
      <c r="KBB67" s="5"/>
      <c r="KBC67" s="5"/>
      <c r="KBD67" s="5"/>
      <c r="KBE67" s="5"/>
      <c r="KBF67" s="5"/>
      <c r="KBG67" s="5"/>
      <c r="KBH67" s="5"/>
      <c r="KBI67" s="5"/>
      <c r="KBJ67" s="5"/>
      <c r="KBK67" s="5"/>
      <c r="KBL67" s="5"/>
      <c r="KBM67" s="5"/>
      <c r="KBN67" s="5"/>
      <c r="KBO67" s="5"/>
      <c r="KBP67" s="5"/>
      <c r="KBQ67" s="5"/>
      <c r="KBR67" s="5"/>
      <c r="KBS67" s="5"/>
      <c r="KBT67" s="5"/>
      <c r="KBU67" s="5"/>
      <c r="KBV67" s="5"/>
      <c r="KBW67" s="5"/>
      <c r="KBX67" s="5"/>
      <c r="KBY67" s="5"/>
      <c r="KBZ67" s="5"/>
      <c r="KCA67" s="5"/>
      <c r="KCB67" s="5"/>
      <c r="KCC67" s="5"/>
      <c r="KCD67" s="5"/>
      <c r="KCE67" s="5"/>
      <c r="KCF67" s="5"/>
      <c r="KCG67" s="5"/>
      <c r="KCH67" s="5"/>
      <c r="KCI67" s="5"/>
      <c r="KCJ67" s="5"/>
      <c r="KCK67" s="5"/>
      <c r="KCL67" s="5"/>
      <c r="KCM67" s="5"/>
      <c r="KCN67" s="5"/>
      <c r="KCO67" s="5"/>
      <c r="KCP67" s="5"/>
      <c r="KCQ67" s="5"/>
      <c r="KCR67" s="5"/>
      <c r="KCS67" s="5"/>
      <c r="KCT67" s="5"/>
      <c r="KCU67" s="5"/>
      <c r="KCV67" s="5"/>
      <c r="KCW67" s="5"/>
      <c r="KCX67" s="5"/>
      <c r="KCY67" s="5"/>
      <c r="KCZ67" s="5"/>
      <c r="KDA67" s="5"/>
      <c r="KDB67" s="5"/>
      <c r="KDC67" s="5"/>
      <c r="KDD67" s="5"/>
      <c r="KDE67" s="5"/>
      <c r="KDF67" s="5"/>
      <c r="KDG67" s="5"/>
      <c r="KDH67" s="5"/>
      <c r="KDI67" s="5"/>
      <c r="KDJ67" s="5"/>
      <c r="KDK67" s="5"/>
      <c r="KDL67" s="5"/>
      <c r="KDM67" s="5"/>
      <c r="KDN67" s="5"/>
      <c r="KDO67" s="5"/>
      <c r="KDP67" s="5"/>
      <c r="KDQ67" s="5"/>
      <c r="KDR67" s="5"/>
      <c r="KDS67" s="5"/>
      <c r="KDT67" s="5"/>
      <c r="KDU67" s="5"/>
      <c r="KDV67" s="5"/>
      <c r="KDW67" s="5"/>
      <c r="KDX67" s="5"/>
      <c r="KDY67" s="5"/>
      <c r="KDZ67" s="5"/>
      <c r="KEA67" s="5"/>
      <c r="KEB67" s="5"/>
      <c r="KEC67" s="5"/>
      <c r="KED67" s="5"/>
      <c r="KEE67" s="5"/>
      <c r="KEF67" s="5"/>
      <c r="KEG67" s="5"/>
      <c r="KEH67" s="5"/>
      <c r="KEI67" s="5"/>
      <c r="KEJ67" s="5"/>
      <c r="KEK67" s="5"/>
      <c r="KEL67" s="5"/>
      <c r="KEM67" s="5"/>
      <c r="KEN67" s="5"/>
      <c r="KEO67" s="5"/>
      <c r="KEP67" s="5"/>
      <c r="KEQ67" s="5"/>
      <c r="KER67" s="5"/>
      <c r="KES67" s="5"/>
      <c r="KET67" s="5"/>
      <c r="KEU67" s="5"/>
      <c r="KEV67" s="5"/>
      <c r="KEW67" s="5"/>
      <c r="KEX67" s="5"/>
      <c r="KEY67" s="5"/>
      <c r="KEZ67" s="5"/>
      <c r="KFA67" s="5"/>
      <c r="KFB67" s="5"/>
      <c r="KFC67" s="5"/>
      <c r="KFD67" s="5"/>
      <c r="KFE67" s="5"/>
      <c r="KFF67" s="5"/>
      <c r="KFG67" s="5"/>
      <c r="KFH67" s="5"/>
      <c r="KFI67" s="5"/>
      <c r="KFJ67" s="5"/>
      <c r="KFK67" s="5"/>
      <c r="KFL67" s="5"/>
      <c r="KFM67" s="5"/>
      <c r="KFN67" s="5"/>
      <c r="KFO67" s="5"/>
      <c r="KFP67" s="5"/>
      <c r="KFQ67" s="5"/>
      <c r="KFR67" s="5"/>
      <c r="KFS67" s="5"/>
      <c r="KFT67" s="5"/>
      <c r="KFU67" s="5"/>
      <c r="KFV67" s="5"/>
      <c r="KFW67" s="5"/>
      <c r="KFX67" s="5"/>
      <c r="KFY67" s="5"/>
      <c r="KFZ67" s="5"/>
      <c r="KGA67" s="5"/>
      <c r="KGB67" s="5"/>
      <c r="KGC67" s="5"/>
      <c r="KGD67" s="5"/>
      <c r="KGE67" s="5"/>
      <c r="KGF67" s="5"/>
      <c r="KGG67" s="5"/>
      <c r="KGH67" s="5"/>
      <c r="KGI67" s="5"/>
      <c r="KGJ67" s="5"/>
      <c r="KGK67" s="5"/>
      <c r="KGL67" s="5"/>
      <c r="KGM67" s="5"/>
      <c r="KGN67" s="5"/>
      <c r="KGO67" s="5"/>
      <c r="KGP67" s="5"/>
      <c r="KGQ67" s="5"/>
      <c r="KGR67" s="5"/>
      <c r="KGS67" s="5"/>
      <c r="KGT67" s="5"/>
      <c r="KGU67" s="5"/>
      <c r="KGV67" s="5"/>
      <c r="KGW67" s="5"/>
      <c r="KGX67" s="5"/>
      <c r="KGY67" s="5"/>
      <c r="KGZ67" s="5"/>
      <c r="KHA67" s="5"/>
      <c r="KHB67" s="5"/>
      <c r="KHC67" s="5"/>
      <c r="KHD67" s="5"/>
      <c r="KHE67" s="5"/>
      <c r="KHF67" s="5"/>
      <c r="KHG67" s="5"/>
      <c r="KHH67" s="5"/>
      <c r="KHI67" s="5"/>
      <c r="KHJ67" s="5"/>
      <c r="KHK67" s="5"/>
      <c r="KHL67" s="5"/>
      <c r="KHM67" s="5"/>
      <c r="KHN67" s="5"/>
      <c r="KHO67" s="5"/>
      <c r="KHP67" s="5"/>
      <c r="KHQ67" s="5"/>
      <c r="KHR67" s="5"/>
      <c r="KHS67" s="5"/>
      <c r="KHT67" s="5"/>
      <c r="KHU67" s="5"/>
      <c r="KHV67" s="5"/>
      <c r="KHW67" s="5"/>
      <c r="KHX67" s="5"/>
      <c r="KHY67" s="5"/>
      <c r="KHZ67" s="5"/>
      <c r="KIA67" s="5"/>
      <c r="KIB67" s="5"/>
      <c r="KIC67" s="5"/>
      <c r="KID67" s="5"/>
      <c r="KIE67" s="5"/>
      <c r="KIF67" s="5"/>
      <c r="KIG67" s="5"/>
      <c r="KIH67" s="5"/>
      <c r="KII67" s="5"/>
      <c r="KIJ67" s="5"/>
      <c r="KIK67" s="5"/>
      <c r="KIL67" s="5"/>
      <c r="KIM67" s="5"/>
      <c r="KIN67" s="5"/>
      <c r="KIO67" s="5"/>
      <c r="KIP67" s="5"/>
      <c r="KIQ67" s="5"/>
      <c r="KIR67" s="5"/>
      <c r="KIS67" s="5"/>
      <c r="KIT67" s="5"/>
      <c r="KIU67" s="5"/>
      <c r="KIV67" s="5"/>
      <c r="KIW67" s="5"/>
      <c r="KIX67" s="5"/>
      <c r="KIY67" s="5"/>
      <c r="KIZ67" s="5"/>
      <c r="KJA67" s="5"/>
      <c r="KJB67" s="5"/>
      <c r="KJC67" s="5"/>
      <c r="KJD67" s="5"/>
      <c r="KJE67" s="5"/>
      <c r="KJF67" s="5"/>
      <c r="KJG67" s="5"/>
      <c r="KJH67" s="5"/>
      <c r="KJI67" s="5"/>
      <c r="KJJ67" s="5"/>
      <c r="KJK67" s="5"/>
      <c r="KJL67" s="5"/>
      <c r="KJM67" s="5"/>
      <c r="KJN67" s="5"/>
      <c r="KJO67" s="5"/>
      <c r="KJP67" s="5"/>
      <c r="KJQ67" s="5"/>
      <c r="KJR67" s="5"/>
      <c r="KJS67" s="5"/>
      <c r="KJT67" s="5"/>
      <c r="KJU67" s="5"/>
      <c r="KJV67" s="5"/>
      <c r="KJW67" s="5"/>
      <c r="KJX67" s="5"/>
      <c r="KJY67" s="5"/>
      <c r="KJZ67" s="5"/>
      <c r="KKA67" s="5"/>
      <c r="KKB67" s="5"/>
      <c r="KKC67" s="5"/>
      <c r="KKD67" s="5"/>
      <c r="KKE67" s="5"/>
      <c r="KKF67" s="5"/>
      <c r="KKG67" s="5"/>
      <c r="KKH67" s="5"/>
      <c r="KKI67" s="5"/>
      <c r="KKJ67" s="5"/>
      <c r="KKK67" s="5"/>
      <c r="KKL67" s="5"/>
      <c r="KKM67" s="5"/>
      <c r="KKN67" s="5"/>
      <c r="KKO67" s="5"/>
      <c r="KKP67" s="5"/>
      <c r="KKQ67" s="5"/>
      <c r="KKR67" s="5"/>
      <c r="KKS67" s="5"/>
      <c r="KKT67" s="5"/>
      <c r="KKU67" s="5"/>
      <c r="KKV67" s="5"/>
      <c r="KKW67" s="5"/>
      <c r="KKX67" s="5"/>
      <c r="KKY67" s="5"/>
      <c r="KKZ67" s="5"/>
      <c r="KLA67" s="5"/>
      <c r="KLB67" s="5"/>
      <c r="KLC67" s="5"/>
      <c r="KLD67" s="5"/>
      <c r="KLE67" s="5"/>
      <c r="KLF67" s="5"/>
      <c r="KLG67" s="5"/>
      <c r="KLH67" s="5"/>
      <c r="KLI67" s="5"/>
      <c r="KLJ67" s="5"/>
      <c r="KLK67" s="5"/>
      <c r="KLL67" s="5"/>
      <c r="KLM67" s="5"/>
      <c r="KLN67" s="5"/>
      <c r="KLO67" s="5"/>
      <c r="KLP67" s="5"/>
      <c r="KLQ67" s="5"/>
      <c r="KLR67" s="5"/>
      <c r="KLS67" s="5"/>
      <c r="KLT67" s="5"/>
      <c r="KLU67" s="5"/>
      <c r="KLV67" s="5"/>
      <c r="KLW67" s="5"/>
      <c r="KLX67" s="5"/>
      <c r="KLY67" s="5"/>
      <c r="KLZ67" s="5"/>
      <c r="KMA67" s="5"/>
      <c r="KMB67" s="5"/>
      <c r="KMC67" s="5"/>
      <c r="KMD67" s="5"/>
      <c r="KME67" s="5"/>
      <c r="KMF67" s="5"/>
      <c r="KMG67" s="5"/>
      <c r="KMH67" s="5"/>
      <c r="KMI67" s="5"/>
      <c r="KMJ67" s="5"/>
      <c r="KMK67" s="5"/>
      <c r="KML67" s="5"/>
      <c r="KMM67" s="5"/>
      <c r="KMN67" s="5"/>
      <c r="KMO67" s="5"/>
      <c r="KMP67" s="5"/>
      <c r="KMQ67" s="5"/>
      <c r="KMR67" s="5"/>
      <c r="KMS67" s="5"/>
      <c r="KMT67" s="5"/>
      <c r="KMU67" s="5"/>
      <c r="KMV67" s="5"/>
      <c r="KMW67" s="5"/>
      <c r="KMX67" s="5"/>
      <c r="KMY67" s="5"/>
      <c r="KMZ67" s="5"/>
      <c r="KNA67" s="5"/>
      <c r="KNB67" s="5"/>
      <c r="KNC67" s="5"/>
      <c r="KND67" s="5"/>
      <c r="KNE67" s="5"/>
      <c r="KNF67" s="5"/>
      <c r="KNG67" s="5"/>
      <c r="KNH67" s="5"/>
      <c r="KNI67" s="5"/>
      <c r="KNJ67" s="5"/>
      <c r="KNK67" s="5"/>
      <c r="KNL67" s="5"/>
      <c r="KNM67" s="5"/>
      <c r="KNN67" s="5"/>
      <c r="KNO67" s="5"/>
      <c r="KNP67" s="5"/>
      <c r="KNQ67" s="5"/>
      <c r="KNR67" s="5"/>
      <c r="KNS67" s="5"/>
      <c r="KNT67" s="5"/>
      <c r="KNU67" s="5"/>
      <c r="KNV67" s="5"/>
      <c r="KNW67" s="5"/>
      <c r="KNX67" s="5"/>
      <c r="KNY67" s="5"/>
      <c r="KNZ67" s="5"/>
      <c r="KOA67" s="5"/>
      <c r="KOB67" s="5"/>
      <c r="KOC67" s="5"/>
      <c r="KOD67" s="5"/>
      <c r="KOE67" s="5"/>
      <c r="KOF67" s="5"/>
      <c r="KOG67" s="5"/>
      <c r="KOH67" s="5"/>
      <c r="KOI67" s="5"/>
      <c r="KOJ67" s="5"/>
      <c r="KOK67" s="5"/>
      <c r="KOL67" s="5"/>
      <c r="KOM67" s="5"/>
      <c r="KON67" s="5"/>
      <c r="KOO67" s="5"/>
      <c r="KOP67" s="5"/>
      <c r="KOQ67" s="5"/>
      <c r="KOR67" s="5"/>
      <c r="KOS67" s="5"/>
      <c r="KOT67" s="5"/>
      <c r="KOU67" s="5"/>
      <c r="KOV67" s="5"/>
      <c r="KOW67" s="5"/>
      <c r="KOX67" s="5"/>
      <c r="KOY67" s="5"/>
      <c r="KOZ67" s="5"/>
      <c r="KPA67" s="5"/>
      <c r="KPB67" s="5"/>
      <c r="KPC67" s="5"/>
      <c r="KPD67" s="5"/>
      <c r="KPE67" s="5"/>
      <c r="KPF67" s="5"/>
      <c r="KPG67" s="5"/>
      <c r="KPH67" s="5"/>
      <c r="KPI67" s="5"/>
      <c r="KPJ67" s="5"/>
      <c r="KPK67" s="5"/>
      <c r="KPL67" s="5"/>
      <c r="KPM67" s="5"/>
      <c r="KPN67" s="5"/>
      <c r="KPO67" s="5"/>
      <c r="KPP67" s="5"/>
      <c r="KPQ67" s="5"/>
      <c r="KPR67" s="5"/>
      <c r="KPS67" s="5"/>
      <c r="KPT67" s="5"/>
      <c r="KPU67" s="5"/>
      <c r="KPV67" s="5"/>
      <c r="KPW67" s="5"/>
      <c r="KPX67" s="5"/>
      <c r="KPY67" s="5"/>
      <c r="KPZ67" s="5"/>
      <c r="KQA67" s="5"/>
      <c r="KQB67" s="5"/>
      <c r="KQC67" s="5"/>
      <c r="KQD67" s="5"/>
      <c r="KQE67" s="5"/>
      <c r="KQF67" s="5"/>
      <c r="KQG67" s="5"/>
      <c r="KQH67" s="5"/>
      <c r="KQI67" s="5"/>
      <c r="KQJ67" s="5"/>
      <c r="KQK67" s="5"/>
      <c r="KQL67" s="5"/>
      <c r="KQM67" s="5"/>
      <c r="KQN67" s="5"/>
      <c r="KQO67" s="5"/>
      <c r="KQP67" s="5"/>
      <c r="KQQ67" s="5"/>
      <c r="KQR67" s="5"/>
      <c r="KQS67" s="5"/>
      <c r="KQT67" s="5"/>
      <c r="KQU67" s="5"/>
      <c r="KQV67" s="5"/>
      <c r="KQW67" s="5"/>
      <c r="KQX67" s="5"/>
      <c r="KQY67" s="5"/>
      <c r="KQZ67" s="5"/>
      <c r="KRA67" s="5"/>
      <c r="KRB67" s="5"/>
      <c r="KRC67" s="5"/>
      <c r="KRD67" s="5"/>
      <c r="KRE67" s="5"/>
      <c r="KRF67" s="5"/>
      <c r="KRG67" s="5"/>
      <c r="KRH67" s="5"/>
      <c r="KRI67" s="5"/>
      <c r="KRJ67" s="5"/>
      <c r="KRK67" s="5"/>
      <c r="KRL67" s="5"/>
      <c r="KRM67" s="5"/>
      <c r="KRN67" s="5"/>
      <c r="KRO67" s="5"/>
      <c r="KRP67" s="5"/>
      <c r="KRQ67" s="5"/>
      <c r="KRR67" s="5"/>
      <c r="KRS67" s="5"/>
      <c r="KRT67" s="5"/>
      <c r="KRU67" s="5"/>
      <c r="KRV67" s="5"/>
      <c r="KRW67" s="5"/>
      <c r="KRX67" s="5"/>
      <c r="KRY67" s="5"/>
      <c r="KRZ67" s="5"/>
      <c r="KSA67" s="5"/>
      <c r="KSB67" s="5"/>
      <c r="KSC67" s="5"/>
      <c r="KSD67" s="5"/>
      <c r="KSE67" s="5"/>
      <c r="KSF67" s="5"/>
      <c r="KSG67" s="5"/>
      <c r="KSH67" s="5"/>
      <c r="KSI67" s="5"/>
      <c r="KSJ67" s="5"/>
      <c r="KSK67" s="5"/>
      <c r="KSL67" s="5"/>
      <c r="KSM67" s="5"/>
      <c r="KSN67" s="5"/>
      <c r="KSO67" s="5"/>
      <c r="KSP67" s="5"/>
      <c r="KSQ67" s="5"/>
      <c r="KSR67" s="5"/>
      <c r="KSS67" s="5"/>
      <c r="KST67" s="5"/>
      <c r="KSU67" s="5"/>
      <c r="KSV67" s="5"/>
      <c r="KSW67" s="5"/>
      <c r="KSX67" s="5"/>
      <c r="KSY67" s="5"/>
      <c r="KSZ67" s="5"/>
      <c r="KTA67" s="5"/>
      <c r="KTB67" s="5"/>
      <c r="KTC67" s="5"/>
      <c r="KTD67" s="5"/>
      <c r="KTE67" s="5"/>
      <c r="KTF67" s="5"/>
      <c r="KTG67" s="5"/>
      <c r="KTH67" s="5"/>
      <c r="KTI67" s="5"/>
      <c r="KTJ67" s="5"/>
      <c r="KTK67" s="5"/>
      <c r="KTL67" s="5"/>
      <c r="KTM67" s="5"/>
      <c r="KTN67" s="5"/>
      <c r="KTO67" s="5"/>
      <c r="KTP67" s="5"/>
      <c r="KTQ67" s="5"/>
      <c r="KTR67" s="5"/>
      <c r="KTS67" s="5"/>
      <c r="KTT67" s="5"/>
      <c r="KTU67" s="5"/>
      <c r="KTV67" s="5"/>
      <c r="KTW67" s="5"/>
      <c r="KTX67" s="5"/>
      <c r="KTY67" s="5"/>
      <c r="KTZ67" s="5"/>
      <c r="KUA67" s="5"/>
      <c r="KUB67" s="5"/>
      <c r="KUC67" s="5"/>
      <c r="KUD67" s="5"/>
      <c r="KUE67" s="5"/>
      <c r="KUF67" s="5"/>
      <c r="KUG67" s="5"/>
      <c r="KUH67" s="5"/>
      <c r="KUI67" s="5"/>
      <c r="KUJ67" s="5"/>
      <c r="KUK67" s="5"/>
      <c r="KUL67" s="5"/>
      <c r="KUM67" s="5"/>
      <c r="KUN67" s="5"/>
      <c r="KUO67" s="5"/>
      <c r="KUP67" s="5"/>
      <c r="KUQ67" s="5"/>
      <c r="KUR67" s="5"/>
      <c r="KUS67" s="5"/>
      <c r="KUT67" s="5"/>
      <c r="KUU67" s="5"/>
      <c r="KUV67" s="5"/>
      <c r="KUW67" s="5"/>
      <c r="KUX67" s="5"/>
      <c r="KUY67" s="5"/>
      <c r="KUZ67" s="5"/>
      <c r="KVA67" s="5"/>
      <c r="KVB67" s="5"/>
      <c r="KVC67" s="5"/>
      <c r="KVD67" s="5"/>
      <c r="KVE67" s="5"/>
      <c r="KVF67" s="5"/>
      <c r="KVG67" s="5"/>
      <c r="KVH67" s="5"/>
      <c r="KVI67" s="5"/>
      <c r="KVJ67" s="5"/>
      <c r="KVK67" s="5"/>
      <c r="KVL67" s="5"/>
      <c r="KVM67" s="5"/>
      <c r="KVN67" s="5"/>
      <c r="KVO67" s="5"/>
      <c r="KVP67" s="5"/>
      <c r="KVQ67" s="5"/>
      <c r="KVR67" s="5"/>
      <c r="KVS67" s="5"/>
      <c r="KVT67" s="5"/>
      <c r="KVU67" s="5"/>
      <c r="KVV67" s="5"/>
      <c r="KVW67" s="5"/>
      <c r="KVX67" s="5"/>
      <c r="KVY67" s="5"/>
      <c r="KVZ67" s="5"/>
      <c r="KWA67" s="5"/>
      <c r="KWB67" s="5"/>
      <c r="KWC67" s="5"/>
      <c r="KWD67" s="5"/>
      <c r="KWE67" s="5"/>
      <c r="KWF67" s="5"/>
      <c r="KWG67" s="5"/>
      <c r="KWH67" s="5"/>
      <c r="KWI67" s="5"/>
      <c r="KWJ67" s="5"/>
      <c r="KWK67" s="5"/>
      <c r="KWL67" s="5"/>
      <c r="KWM67" s="5"/>
      <c r="KWN67" s="5"/>
      <c r="KWO67" s="5"/>
      <c r="KWP67" s="5"/>
      <c r="KWQ67" s="5"/>
      <c r="KWR67" s="5"/>
      <c r="KWS67" s="5"/>
      <c r="KWT67" s="5"/>
      <c r="KWU67" s="5"/>
      <c r="KWV67" s="5"/>
      <c r="KWW67" s="5"/>
      <c r="KWX67" s="5"/>
      <c r="KWY67" s="5"/>
      <c r="KWZ67" s="5"/>
      <c r="KXA67" s="5"/>
      <c r="KXB67" s="5"/>
      <c r="KXC67" s="5"/>
      <c r="KXD67" s="5"/>
      <c r="KXE67" s="5"/>
      <c r="KXF67" s="5"/>
      <c r="KXG67" s="5"/>
      <c r="KXH67" s="5"/>
      <c r="KXI67" s="5"/>
      <c r="KXJ67" s="5"/>
      <c r="KXK67" s="5"/>
      <c r="KXL67" s="5"/>
      <c r="KXM67" s="5"/>
      <c r="KXN67" s="5"/>
      <c r="KXO67" s="5"/>
      <c r="KXP67" s="5"/>
      <c r="KXQ67" s="5"/>
      <c r="KXR67" s="5"/>
      <c r="KXS67" s="5"/>
      <c r="KXT67" s="5"/>
      <c r="KXU67" s="5"/>
      <c r="KXV67" s="5"/>
      <c r="KXW67" s="5"/>
      <c r="KXX67" s="5"/>
      <c r="KXY67" s="5"/>
      <c r="KXZ67" s="5"/>
      <c r="KYA67" s="5"/>
      <c r="KYB67" s="5"/>
      <c r="KYC67" s="5"/>
      <c r="KYD67" s="5"/>
      <c r="KYE67" s="5"/>
      <c r="KYF67" s="5"/>
      <c r="KYG67" s="5"/>
      <c r="KYH67" s="5"/>
      <c r="KYI67" s="5"/>
      <c r="KYJ67" s="5"/>
      <c r="KYK67" s="5"/>
      <c r="KYL67" s="5"/>
      <c r="KYM67" s="5"/>
      <c r="KYN67" s="5"/>
      <c r="KYO67" s="5"/>
      <c r="KYP67" s="5"/>
      <c r="KYQ67" s="5"/>
      <c r="KYR67" s="5"/>
      <c r="KYS67" s="5"/>
      <c r="KYT67" s="5"/>
      <c r="KYU67" s="5"/>
      <c r="KYV67" s="5"/>
      <c r="KYW67" s="5"/>
      <c r="KYX67" s="5"/>
      <c r="KYY67" s="5"/>
      <c r="KYZ67" s="5"/>
      <c r="KZA67" s="5"/>
      <c r="KZB67" s="5"/>
      <c r="KZC67" s="5"/>
      <c r="KZD67" s="5"/>
      <c r="KZE67" s="5"/>
      <c r="KZF67" s="5"/>
      <c r="KZG67" s="5"/>
      <c r="KZH67" s="5"/>
      <c r="KZI67" s="5"/>
      <c r="KZJ67" s="5"/>
      <c r="KZK67" s="5"/>
      <c r="KZL67" s="5"/>
      <c r="KZM67" s="5"/>
      <c r="KZN67" s="5"/>
      <c r="KZO67" s="5"/>
      <c r="KZP67" s="5"/>
      <c r="KZQ67" s="5"/>
      <c r="KZR67" s="5"/>
      <c r="KZS67" s="5"/>
      <c r="KZT67" s="5"/>
      <c r="KZU67" s="5"/>
      <c r="KZV67" s="5"/>
      <c r="KZW67" s="5"/>
      <c r="KZX67" s="5"/>
      <c r="KZY67" s="5"/>
      <c r="KZZ67" s="5"/>
      <c r="LAA67" s="5"/>
      <c r="LAB67" s="5"/>
      <c r="LAC67" s="5"/>
      <c r="LAD67" s="5"/>
      <c r="LAE67" s="5"/>
      <c r="LAF67" s="5"/>
      <c r="LAG67" s="5"/>
      <c r="LAH67" s="5"/>
      <c r="LAI67" s="5"/>
      <c r="LAJ67" s="5"/>
      <c r="LAK67" s="5"/>
      <c r="LAL67" s="5"/>
      <c r="LAM67" s="5"/>
      <c r="LAN67" s="5"/>
      <c r="LAO67" s="5"/>
      <c r="LAP67" s="5"/>
      <c r="LAQ67" s="5"/>
      <c r="LAR67" s="5"/>
      <c r="LAS67" s="5"/>
      <c r="LAT67" s="5"/>
      <c r="LAU67" s="5"/>
      <c r="LAV67" s="5"/>
      <c r="LAW67" s="5"/>
      <c r="LAX67" s="5"/>
      <c r="LAY67" s="5"/>
      <c r="LAZ67" s="5"/>
      <c r="LBA67" s="5"/>
      <c r="LBB67" s="5"/>
      <c r="LBC67" s="5"/>
      <c r="LBD67" s="5"/>
      <c r="LBE67" s="5"/>
      <c r="LBF67" s="5"/>
      <c r="LBG67" s="5"/>
      <c r="LBH67" s="5"/>
      <c r="LBI67" s="5"/>
      <c r="LBJ67" s="5"/>
      <c r="LBK67" s="5"/>
      <c r="LBL67" s="5"/>
      <c r="LBM67" s="5"/>
      <c r="LBN67" s="5"/>
      <c r="LBO67" s="5"/>
      <c r="LBP67" s="5"/>
      <c r="LBQ67" s="5"/>
      <c r="LBR67" s="5"/>
      <c r="LBS67" s="5"/>
      <c r="LBT67" s="5"/>
      <c r="LBU67" s="5"/>
      <c r="LBV67" s="5"/>
      <c r="LBW67" s="5"/>
      <c r="LBX67" s="5"/>
      <c r="LBY67" s="5"/>
      <c r="LBZ67" s="5"/>
      <c r="LCA67" s="5"/>
      <c r="LCB67" s="5"/>
      <c r="LCC67" s="5"/>
      <c r="LCD67" s="5"/>
      <c r="LCE67" s="5"/>
      <c r="LCF67" s="5"/>
      <c r="LCG67" s="5"/>
      <c r="LCH67" s="5"/>
      <c r="LCI67" s="5"/>
      <c r="LCJ67" s="5"/>
      <c r="LCK67" s="5"/>
      <c r="LCL67" s="5"/>
      <c r="LCM67" s="5"/>
      <c r="LCN67" s="5"/>
      <c r="LCO67" s="5"/>
      <c r="LCP67" s="5"/>
      <c r="LCQ67" s="5"/>
      <c r="LCR67" s="5"/>
      <c r="LCS67" s="5"/>
      <c r="LCT67" s="5"/>
      <c r="LCU67" s="5"/>
      <c r="LCV67" s="5"/>
      <c r="LCW67" s="5"/>
      <c r="LCX67" s="5"/>
      <c r="LCY67" s="5"/>
      <c r="LCZ67" s="5"/>
      <c r="LDA67" s="5"/>
      <c r="LDB67" s="5"/>
      <c r="LDC67" s="5"/>
      <c r="LDD67" s="5"/>
      <c r="LDE67" s="5"/>
      <c r="LDF67" s="5"/>
      <c r="LDG67" s="5"/>
      <c r="LDH67" s="5"/>
      <c r="LDI67" s="5"/>
      <c r="LDJ67" s="5"/>
      <c r="LDK67" s="5"/>
      <c r="LDL67" s="5"/>
      <c r="LDM67" s="5"/>
      <c r="LDN67" s="5"/>
      <c r="LDO67" s="5"/>
      <c r="LDP67" s="5"/>
      <c r="LDQ67" s="5"/>
      <c r="LDR67" s="5"/>
      <c r="LDS67" s="5"/>
      <c r="LDT67" s="5"/>
      <c r="LDU67" s="5"/>
      <c r="LDV67" s="5"/>
      <c r="LDW67" s="5"/>
      <c r="LDX67" s="5"/>
      <c r="LDY67" s="5"/>
      <c r="LDZ67" s="5"/>
      <c r="LEA67" s="5"/>
      <c r="LEB67" s="5"/>
      <c r="LEC67" s="5"/>
      <c r="LED67" s="5"/>
      <c r="LEE67" s="5"/>
      <c r="LEF67" s="5"/>
      <c r="LEG67" s="5"/>
      <c r="LEH67" s="5"/>
      <c r="LEI67" s="5"/>
      <c r="LEJ67" s="5"/>
      <c r="LEK67" s="5"/>
      <c r="LEL67" s="5"/>
      <c r="LEM67" s="5"/>
      <c r="LEN67" s="5"/>
      <c r="LEO67" s="5"/>
      <c r="LEP67" s="5"/>
      <c r="LEQ67" s="5"/>
      <c r="LER67" s="5"/>
      <c r="LES67" s="5"/>
      <c r="LET67" s="5"/>
      <c r="LEU67" s="5"/>
      <c r="LEV67" s="5"/>
      <c r="LEW67" s="5"/>
      <c r="LEX67" s="5"/>
      <c r="LEY67" s="5"/>
      <c r="LEZ67" s="5"/>
      <c r="LFA67" s="5"/>
      <c r="LFB67" s="5"/>
      <c r="LFC67" s="5"/>
      <c r="LFD67" s="5"/>
      <c r="LFE67" s="5"/>
      <c r="LFF67" s="5"/>
      <c r="LFG67" s="5"/>
      <c r="LFH67" s="5"/>
      <c r="LFI67" s="5"/>
      <c r="LFJ67" s="5"/>
      <c r="LFK67" s="5"/>
      <c r="LFL67" s="5"/>
      <c r="LFM67" s="5"/>
      <c r="LFN67" s="5"/>
      <c r="LFO67" s="5"/>
      <c r="LFP67" s="5"/>
      <c r="LFQ67" s="5"/>
      <c r="LFR67" s="5"/>
      <c r="LFS67" s="5"/>
      <c r="LFT67" s="5"/>
      <c r="LFU67" s="5"/>
      <c r="LFV67" s="5"/>
      <c r="LFW67" s="5"/>
      <c r="LFX67" s="5"/>
      <c r="LFY67" s="5"/>
      <c r="LFZ67" s="5"/>
      <c r="LGA67" s="5"/>
      <c r="LGB67" s="5"/>
      <c r="LGC67" s="5"/>
      <c r="LGD67" s="5"/>
      <c r="LGE67" s="5"/>
      <c r="LGF67" s="5"/>
      <c r="LGG67" s="5"/>
      <c r="LGH67" s="5"/>
      <c r="LGI67" s="5"/>
      <c r="LGJ67" s="5"/>
      <c r="LGK67" s="5"/>
      <c r="LGL67" s="5"/>
      <c r="LGM67" s="5"/>
      <c r="LGN67" s="5"/>
      <c r="LGO67" s="5"/>
      <c r="LGP67" s="5"/>
      <c r="LGQ67" s="5"/>
      <c r="LGR67" s="5"/>
      <c r="LGS67" s="5"/>
      <c r="LGT67" s="5"/>
      <c r="LGU67" s="5"/>
      <c r="LGV67" s="5"/>
      <c r="LGW67" s="5"/>
      <c r="LGX67" s="5"/>
      <c r="LGY67" s="5"/>
      <c r="LGZ67" s="5"/>
      <c r="LHA67" s="5"/>
      <c r="LHB67" s="5"/>
      <c r="LHC67" s="5"/>
      <c r="LHD67" s="5"/>
      <c r="LHE67" s="5"/>
      <c r="LHF67" s="5"/>
      <c r="LHG67" s="5"/>
      <c r="LHH67" s="5"/>
      <c r="LHI67" s="5"/>
      <c r="LHJ67" s="5"/>
      <c r="LHK67" s="5"/>
      <c r="LHL67" s="5"/>
      <c r="LHM67" s="5"/>
      <c r="LHN67" s="5"/>
      <c r="LHO67" s="5"/>
      <c r="LHP67" s="5"/>
      <c r="LHQ67" s="5"/>
      <c r="LHR67" s="5"/>
      <c r="LHS67" s="5"/>
      <c r="LHT67" s="5"/>
      <c r="LHU67" s="5"/>
      <c r="LHV67" s="5"/>
      <c r="LHW67" s="5"/>
      <c r="LHX67" s="5"/>
      <c r="LHY67" s="5"/>
      <c r="LHZ67" s="5"/>
      <c r="LIA67" s="5"/>
      <c r="LIB67" s="5"/>
      <c r="LIC67" s="5"/>
      <c r="LID67" s="5"/>
      <c r="LIE67" s="5"/>
      <c r="LIF67" s="5"/>
      <c r="LIG67" s="5"/>
      <c r="LIH67" s="5"/>
      <c r="LII67" s="5"/>
      <c r="LIJ67" s="5"/>
      <c r="LIK67" s="5"/>
      <c r="LIL67" s="5"/>
      <c r="LIM67" s="5"/>
      <c r="LIN67" s="5"/>
      <c r="LIO67" s="5"/>
      <c r="LIP67" s="5"/>
      <c r="LIQ67" s="5"/>
      <c r="LIR67" s="5"/>
      <c r="LIS67" s="5"/>
      <c r="LIT67" s="5"/>
      <c r="LIU67" s="5"/>
      <c r="LIV67" s="5"/>
      <c r="LIW67" s="5"/>
      <c r="LIX67" s="5"/>
      <c r="LIY67" s="5"/>
      <c r="LIZ67" s="5"/>
      <c r="LJA67" s="5"/>
      <c r="LJB67" s="5"/>
      <c r="LJC67" s="5"/>
      <c r="LJD67" s="5"/>
      <c r="LJE67" s="5"/>
      <c r="LJF67" s="5"/>
      <c r="LJG67" s="5"/>
      <c r="LJH67" s="5"/>
      <c r="LJI67" s="5"/>
      <c r="LJJ67" s="5"/>
      <c r="LJK67" s="5"/>
      <c r="LJL67" s="5"/>
      <c r="LJM67" s="5"/>
      <c r="LJN67" s="5"/>
      <c r="LJO67" s="5"/>
      <c r="LJP67" s="5"/>
      <c r="LJQ67" s="5"/>
      <c r="LJR67" s="5"/>
      <c r="LJS67" s="5"/>
      <c r="LJT67" s="5"/>
      <c r="LJU67" s="5"/>
      <c r="LJV67" s="5"/>
      <c r="LJW67" s="5"/>
      <c r="LJX67" s="5"/>
      <c r="LJY67" s="5"/>
      <c r="LJZ67" s="5"/>
      <c r="LKA67" s="5"/>
      <c r="LKB67" s="5"/>
      <c r="LKC67" s="5"/>
      <c r="LKD67" s="5"/>
      <c r="LKE67" s="5"/>
      <c r="LKF67" s="5"/>
      <c r="LKG67" s="5"/>
      <c r="LKH67" s="5"/>
      <c r="LKI67" s="5"/>
      <c r="LKJ67" s="5"/>
      <c r="LKK67" s="5"/>
      <c r="LKL67" s="5"/>
      <c r="LKM67" s="5"/>
      <c r="LKN67" s="5"/>
      <c r="LKO67" s="5"/>
      <c r="LKP67" s="5"/>
      <c r="LKQ67" s="5"/>
      <c r="LKR67" s="5"/>
      <c r="LKS67" s="5"/>
      <c r="LKT67" s="5"/>
      <c r="LKU67" s="5"/>
      <c r="LKV67" s="5"/>
      <c r="LKW67" s="5"/>
      <c r="LKX67" s="5"/>
      <c r="LKY67" s="5"/>
      <c r="LKZ67" s="5"/>
      <c r="LLA67" s="5"/>
      <c r="LLB67" s="5"/>
      <c r="LLC67" s="5"/>
      <c r="LLD67" s="5"/>
      <c r="LLE67" s="5"/>
      <c r="LLF67" s="5"/>
      <c r="LLG67" s="5"/>
      <c r="LLH67" s="5"/>
      <c r="LLI67" s="5"/>
      <c r="LLJ67" s="5"/>
      <c r="LLK67" s="5"/>
      <c r="LLL67" s="5"/>
      <c r="LLM67" s="5"/>
      <c r="LLN67" s="5"/>
      <c r="LLO67" s="5"/>
      <c r="LLP67" s="5"/>
      <c r="LLQ67" s="5"/>
      <c r="LLR67" s="5"/>
      <c r="LLS67" s="5"/>
      <c r="LLT67" s="5"/>
      <c r="LLU67" s="5"/>
      <c r="LLV67" s="5"/>
      <c r="LLW67" s="5"/>
      <c r="LLX67" s="5"/>
      <c r="LLY67" s="5"/>
      <c r="LLZ67" s="5"/>
      <c r="LMA67" s="5"/>
      <c r="LMB67" s="5"/>
      <c r="LMC67" s="5"/>
      <c r="LMD67" s="5"/>
      <c r="LME67" s="5"/>
      <c r="LMF67" s="5"/>
      <c r="LMG67" s="5"/>
      <c r="LMH67" s="5"/>
      <c r="LMI67" s="5"/>
      <c r="LMJ67" s="5"/>
      <c r="LMK67" s="5"/>
      <c r="LML67" s="5"/>
      <c r="LMM67" s="5"/>
      <c r="LMN67" s="5"/>
      <c r="LMO67" s="5"/>
      <c r="LMP67" s="5"/>
      <c r="LMQ67" s="5"/>
      <c r="LMR67" s="5"/>
      <c r="LMS67" s="5"/>
      <c r="LMT67" s="5"/>
      <c r="LMU67" s="5"/>
      <c r="LMV67" s="5"/>
      <c r="LMW67" s="5"/>
      <c r="LMX67" s="5"/>
      <c r="LMY67" s="5"/>
      <c r="LMZ67" s="5"/>
      <c r="LNA67" s="5"/>
      <c r="LNB67" s="5"/>
      <c r="LNC67" s="5"/>
      <c r="LND67" s="5"/>
      <c r="LNE67" s="5"/>
      <c r="LNF67" s="5"/>
      <c r="LNG67" s="5"/>
      <c r="LNH67" s="5"/>
      <c r="LNI67" s="5"/>
      <c r="LNJ67" s="5"/>
      <c r="LNK67" s="5"/>
      <c r="LNL67" s="5"/>
      <c r="LNM67" s="5"/>
      <c r="LNN67" s="5"/>
      <c r="LNO67" s="5"/>
      <c r="LNP67" s="5"/>
      <c r="LNQ67" s="5"/>
      <c r="LNR67" s="5"/>
      <c r="LNS67" s="5"/>
      <c r="LNT67" s="5"/>
      <c r="LNU67" s="5"/>
      <c r="LNV67" s="5"/>
      <c r="LNW67" s="5"/>
      <c r="LNX67" s="5"/>
      <c r="LNY67" s="5"/>
      <c r="LNZ67" s="5"/>
      <c r="LOA67" s="5"/>
      <c r="LOB67" s="5"/>
      <c r="LOC67" s="5"/>
      <c r="LOD67" s="5"/>
      <c r="LOE67" s="5"/>
      <c r="LOF67" s="5"/>
      <c r="LOG67" s="5"/>
      <c r="LOH67" s="5"/>
      <c r="LOI67" s="5"/>
      <c r="LOJ67" s="5"/>
      <c r="LOK67" s="5"/>
      <c r="LOL67" s="5"/>
      <c r="LOM67" s="5"/>
      <c r="LON67" s="5"/>
      <c r="LOO67" s="5"/>
      <c r="LOP67" s="5"/>
      <c r="LOQ67" s="5"/>
      <c r="LOR67" s="5"/>
      <c r="LOS67" s="5"/>
      <c r="LOT67" s="5"/>
      <c r="LOU67" s="5"/>
      <c r="LOV67" s="5"/>
      <c r="LOW67" s="5"/>
      <c r="LOX67" s="5"/>
      <c r="LOY67" s="5"/>
      <c r="LOZ67" s="5"/>
      <c r="LPA67" s="5"/>
      <c r="LPB67" s="5"/>
      <c r="LPC67" s="5"/>
      <c r="LPD67" s="5"/>
      <c r="LPE67" s="5"/>
      <c r="LPF67" s="5"/>
      <c r="LPG67" s="5"/>
      <c r="LPH67" s="5"/>
      <c r="LPI67" s="5"/>
      <c r="LPJ67" s="5"/>
      <c r="LPK67" s="5"/>
      <c r="LPL67" s="5"/>
      <c r="LPM67" s="5"/>
      <c r="LPN67" s="5"/>
      <c r="LPO67" s="5"/>
      <c r="LPP67" s="5"/>
      <c r="LPQ67" s="5"/>
      <c r="LPR67" s="5"/>
      <c r="LPS67" s="5"/>
      <c r="LPT67" s="5"/>
      <c r="LPU67" s="5"/>
      <c r="LPV67" s="5"/>
      <c r="LPW67" s="5"/>
      <c r="LPX67" s="5"/>
      <c r="LPY67" s="5"/>
      <c r="LPZ67" s="5"/>
      <c r="LQA67" s="5"/>
      <c r="LQB67" s="5"/>
      <c r="LQC67" s="5"/>
      <c r="LQD67" s="5"/>
      <c r="LQE67" s="5"/>
      <c r="LQF67" s="5"/>
      <c r="LQG67" s="5"/>
      <c r="LQH67" s="5"/>
      <c r="LQI67" s="5"/>
      <c r="LQJ67" s="5"/>
      <c r="LQK67" s="5"/>
      <c r="LQL67" s="5"/>
      <c r="LQM67" s="5"/>
      <c r="LQN67" s="5"/>
      <c r="LQO67" s="5"/>
      <c r="LQP67" s="5"/>
      <c r="LQQ67" s="5"/>
      <c r="LQR67" s="5"/>
      <c r="LQS67" s="5"/>
      <c r="LQT67" s="5"/>
      <c r="LQU67" s="5"/>
      <c r="LQV67" s="5"/>
      <c r="LQW67" s="5"/>
      <c r="LQX67" s="5"/>
      <c r="LQY67" s="5"/>
      <c r="LQZ67" s="5"/>
      <c r="LRA67" s="5"/>
      <c r="LRB67" s="5"/>
      <c r="LRC67" s="5"/>
      <c r="LRD67" s="5"/>
      <c r="LRE67" s="5"/>
      <c r="LRF67" s="5"/>
      <c r="LRG67" s="5"/>
      <c r="LRH67" s="5"/>
      <c r="LRI67" s="5"/>
      <c r="LRJ67" s="5"/>
      <c r="LRK67" s="5"/>
      <c r="LRL67" s="5"/>
      <c r="LRM67" s="5"/>
      <c r="LRN67" s="5"/>
      <c r="LRO67" s="5"/>
      <c r="LRP67" s="5"/>
      <c r="LRQ67" s="5"/>
      <c r="LRR67" s="5"/>
      <c r="LRS67" s="5"/>
      <c r="LRT67" s="5"/>
      <c r="LRU67" s="5"/>
      <c r="LRV67" s="5"/>
      <c r="LRW67" s="5"/>
      <c r="LRX67" s="5"/>
      <c r="LRY67" s="5"/>
      <c r="LRZ67" s="5"/>
      <c r="LSA67" s="5"/>
      <c r="LSB67" s="5"/>
      <c r="LSC67" s="5"/>
      <c r="LSD67" s="5"/>
      <c r="LSE67" s="5"/>
      <c r="LSF67" s="5"/>
      <c r="LSG67" s="5"/>
      <c r="LSH67" s="5"/>
      <c r="LSI67" s="5"/>
      <c r="LSJ67" s="5"/>
      <c r="LSK67" s="5"/>
      <c r="LSL67" s="5"/>
      <c r="LSM67" s="5"/>
      <c r="LSN67" s="5"/>
      <c r="LSO67" s="5"/>
      <c r="LSP67" s="5"/>
      <c r="LSQ67" s="5"/>
      <c r="LSR67" s="5"/>
      <c r="LSS67" s="5"/>
      <c r="LST67" s="5"/>
      <c r="LSU67" s="5"/>
      <c r="LSV67" s="5"/>
      <c r="LSW67" s="5"/>
      <c r="LSX67" s="5"/>
      <c r="LSY67" s="5"/>
      <c r="LSZ67" s="5"/>
      <c r="LTA67" s="5"/>
      <c r="LTB67" s="5"/>
      <c r="LTC67" s="5"/>
      <c r="LTD67" s="5"/>
      <c r="LTE67" s="5"/>
      <c r="LTF67" s="5"/>
      <c r="LTG67" s="5"/>
      <c r="LTH67" s="5"/>
      <c r="LTI67" s="5"/>
      <c r="LTJ67" s="5"/>
      <c r="LTK67" s="5"/>
      <c r="LTL67" s="5"/>
      <c r="LTM67" s="5"/>
      <c r="LTN67" s="5"/>
      <c r="LTO67" s="5"/>
      <c r="LTP67" s="5"/>
      <c r="LTQ67" s="5"/>
      <c r="LTR67" s="5"/>
      <c r="LTS67" s="5"/>
      <c r="LTT67" s="5"/>
      <c r="LTU67" s="5"/>
      <c r="LTV67" s="5"/>
      <c r="LTW67" s="5"/>
      <c r="LTX67" s="5"/>
      <c r="LTY67" s="5"/>
      <c r="LTZ67" s="5"/>
      <c r="LUA67" s="5"/>
      <c r="LUB67" s="5"/>
      <c r="LUC67" s="5"/>
      <c r="LUD67" s="5"/>
      <c r="LUE67" s="5"/>
      <c r="LUF67" s="5"/>
      <c r="LUG67" s="5"/>
      <c r="LUH67" s="5"/>
      <c r="LUI67" s="5"/>
      <c r="LUJ67" s="5"/>
      <c r="LUK67" s="5"/>
      <c r="LUL67" s="5"/>
      <c r="LUM67" s="5"/>
      <c r="LUN67" s="5"/>
      <c r="LUO67" s="5"/>
      <c r="LUP67" s="5"/>
      <c r="LUQ67" s="5"/>
      <c r="LUR67" s="5"/>
      <c r="LUS67" s="5"/>
      <c r="LUT67" s="5"/>
      <c r="LUU67" s="5"/>
      <c r="LUV67" s="5"/>
      <c r="LUW67" s="5"/>
      <c r="LUX67" s="5"/>
      <c r="LUY67" s="5"/>
      <c r="LUZ67" s="5"/>
      <c r="LVA67" s="5"/>
      <c r="LVB67" s="5"/>
      <c r="LVC67" s="5"/>
      <c r="LVD67" s="5"/>
      <c r="LVE67" s="5"/>
      <c r="LVF67" s="5"/>
      <c r="LVG67" s="5"/>
      <c r="LVH67" s="5"/>
      <c r="LVI67" s="5"/>
      <c r="LVJ67" s="5"/>
      <c r="LVK67" s="5"/>
      <c r="LVL67" s="5"/>
      <c r="LVM67" s="5"/>
      <c r="LVN67" s="5"/>
      <c r="LVO67" s="5"/>
      <c r="LVP67" s="5"/>
      <c r="LVQ67" s="5"/>
      <c r="LVR67" s="5"/>
      <c r="LVS67" s="5"/>
      <c r="LVT67" s="5"/>
      <c r="LVU67" s="5"/>
      <c r="LVV67" s="5"/>
      <c r="LVW67" s="5"/>
      <c r="LVX67" s="5"/>
      <c r="LVY67" s="5"/>
      <c r="LVZ67" s="5"/>
      <c r="LWA67" s="5"/>
      <c r="LWB67" s="5"/>
      <c r="LWC67" s="5"/>
      <c r="LWD67" s="5"/>
      <c r="LWE67" s="5"/>
      <c r="LWF67" s="5"/>
      <c r="LWG67" s="5"/>
      <c r="LWH67" s="5"/>
      <c r="LWI67" s="5"/>
      <c r="LWJ67" s="5"/>
      <c r="LWK67" s="5"/>
      <c r="LWL67" s="5"/>
      <c r="LWM67" s="5"/>
      <c r="LWN67" s="5"/>
      <c r="LWO67" s="5"/>
      <c r="LWP67" s="5"/>
      <c r="LWQ67" s="5"/>
      <c r="LWR67" s="5"/>
      <c r="LWS67" s="5"/>
      <c r="LWT67" s="5"/>
      <c r="LWU67" s="5"/>
      <c r="LWV67" s="5"/>
      <c r="LWW67" s="5"/>
      <c r="LWX67" s="5"/>
      <c r="LWY67" s="5"/>
      <c r="LWZ67" s="5"/>
      <c r="LXA67" s="5"/>
      <c r="LXB67" s="5"/>
      <c r="LXC67" s="5"/>
      <c r="LXD67" s="5"/>
      <c r="LXE67" s="5"/>
      <c r="LXF67" s="5"/>
      <c r="LXG67" s="5"/>
      <c r="LXH67" s="5"/>
      <c r="LXI67" s="5"/>
      <c r="LXJ67" s="5"/>
      <c r="LXK67" s="5"/>
      <c r="LXL67" s="5"/>
      <c r="LXM67" s="5"/>
      <c r="LXN67" s="5"/>
      <c r="LXO67" s="5"/>
      <c r="LXP67" s="5"/>
      <c r="LXQ67" s="5"/>
      <c r="LXR67" s="5"/>
      <c r="LXS67" s="5"/>
      <c r="LXT67" s="5"/>
      <c r="LXU67" s="5"/>
      <c r="LXV67" s="5"/>
      <c r="LXW67" s="5"/>
      <c r="LXX67" s="5"/>
      <c r="LXY67" s="5"/>
      <c r="LXZ67" s="5"/>
      <c r="LYA67" s="5"/>
      <c r="LYB67" s="5"/>
      <c r="LYC67" s="5"/>
      <c r="LYD67" s="5"/>
      <c r="LYE67" s="5"/>
      <c r="LYF67" s="5"/>
      <c r="LYG67" s="5"/>
      <c r="LYH67" s="5"/>
      <c r="LYI67" s="5"/>
      <c r="LYJ67" s="5"/>
      <c r="LYK67" s="5"/>
      <c r="LYL67" s="5"/>
      <c r="LYM67" s="5"/>
      <c r="LYN67" s="5"/>
      <c r="LYO67" s="5"/>
      <c r="LYP67" s="5"/>
      <c r="LYQ67" s="5"/>
      <c r="LYR67" s="5"/>
      <c r="LYS67" s="5"/>
      <c r="LYT67" s="5"/>
      <c r="LYU67" s="5"/>
      <c r="LYV67" s="5"/>
      <c r="LYW67" s="5"/>
      <c r="LYX67" s="5"/>
      <c r="LYY67" s="5"/>
      <c r="LYZ67" s="5"/>
      <c r="LZA67" s="5"/>
      <c r="LZB67" s="5"/>
      <c r="LZC67" s="5"/>
      <c r="LZD67" s="5"/>
      <c r="LZE67" s="5"/>
      <c r="LZF67" s="5"/>
      <c r="LZG67" s="5"/>
      <c r="LZH67" s="5"/>
      <c r="LZI67" s="5"/>
      <c r="LZJ67" s="5"/>
      <c r="LZK67" s="5"/>
      <c r="LZL67" s="5"/>
      <c r="LZM67" s="5"/>
      <c r="LZN67" s="5"/>
      <c r="LZO67" s="5"/>
      <c r="LZP67" s="5"/>
      <c r="LZQ67" s="5"/>
      <c r="LZR67" s="5"/>
      <c r="LZS67" s="5"/>
      <c r="LZT67" s="5"/>
      <c r="LZU67" s="5"/>
      <c r="LZV67" s="5"/>
      <c r="LZW67" s="5"/>
      <c r="LZX67" s="5"/>
      <c r="LZY67" s="5"/>
      <c r="LZZ67" s="5"/>
      <c r="MAA67" s="5"/>
      <c r="MAB67" s="5"/>
      <c r="MAC67" s="5"/>
      <c r="MAD67" s="5"/>
      <c r="MAE67" s="5"/>
      <c r="MAF67" s="5"/>
      <c r="MAG67" s="5"/>
      <c r="MAH67" s="5"/>
      <c r="MAI67" s="5"/>
      <c r="MAJ67" s="5"/>
      <c r="MAK67" s="5"/>
      <c r="MAL67" s="5"/>
      <c r="MAM67" s="5"/>
      <c r="MAN67" s="5"/>
      <c r="MAO67" s="5"/>
      <c r="MAP67" s="5"/>
      <c r="MAQ67" s="5"/>
      <c r="MAR67" s="5"/>
      <c r="MAS67" s="5"/>
      <c r="MAT67" s="5"/>
      <c r="MAU67" s="5"/>
      <c r="MAV67" s="5"/>
      <c r="MAW67" s="5"/>
      <c r="MAX67" s="5"/>
      <c r="MAY67" s="5"/>
      <c r="MAZ67" s="5"/>
      <c r="MBA67" s="5"/>
      <c r="MBB67" s="5"/>
      <c r="MBC67" s="5"/>
      <c r="MBD67" s="5"/>
      <c r="MBE67" s="5"/>
      <c r="MBF67" s="5"/>
      <c r="MBG67" s="5"/>
      <c r="MBH67" s="5"/>
      <c r="MBI67" s="5"/>
      <c r="MBJ67" s="5"/>
      <c r="MBK67" s="5"/>
      <c r="MBL67" s="5"/>
      <c r="MBM67" s="5"/>
      <c r="MBN67" s="5"/>
      <c r="MBO67" s="5"/>
      <c r="MBP67" s="5"/>
      <c r="MBQ67" s="5"/>
      <c r="MBR67" s="5"/>
      <c r="MBS67" s="5"/>
      <c r="MBT67" s="5"/>
      <c r="MBU67" s="5"/>
      <c r="MBV67" s="5"/>
      <c r="MBW67" s="5"/>
      <c r="MBX67" s="5"/>
      <c r="MBY67" s="5"/>
      <c r="MBZ67" s="5"/>
      <c r="MCA67" s="5"/>
      <c r="MCB67" s="5"/>
      <c r="MCC67" s="5"/>
      <c r="MCD67" s="5"/>
      <c r="MCE67" s="5"/>
      <c r="MCF67" s="5"/>
      <c r="MCG67" s="5"/>
      <c r="MCH67" s="5"/>
      <c r="MCI67" s="5"/>
      <c r="MCJ67" s="5"/>
      <c r="MCK67" s="5"/>
      <c r="MCL67" s="5"/>
      <c r="MCM67" s="5"/>
      <c r="MCN67" s="5"/>
      <c r="MCO67" s="5"/>
      <c r="MCP67" s="5"/>
      <c r="MCQ67" s="5"/>
      <c r="MCR67" s="5"/>
      <c r="MCS67" s="5"/>
      <c r="MCT67" s="5"/>
      <c r="MCU67" s="5"/>
      <c r="MCV67" s="5"/>
      <c r="MCW67" s="5"/>
      <c r="MCX67" s="5"/>
      <c r="MCY67" s="5"/>
      <c r="MCZ67" s="5"/>
      <c r="MDA67" s="5"/>
      <c r="MDB67" s="5"/>
      <c r="MDC67" s="5"/>
      <c r="MDD67" s="5"/>
      <c r="MDE67" s="5"/>
      <c r="MDF67" s="5"/>
      <c r="MDG67" s="5"/>
      <c r="MDH67" s="5"/>
      <c r="MDI67" s="5"/>
      <c r="MDJ67" s="5"/>
      <c r="MDK67" s="5"/>
      <c r="MDL67" s="5"/>
      <c r="MDM67" s="5"/>
      <c r="MDN67" s="5"/>
      <c r="MDO67" s="5"/>
      <c r="MDP67" s="5"/>
      <c r="MDQ67" s="5"/>
      <c r="MDR67" s="5"/>
      <c r="MDS67" s="5"/>
      <c r="MDT67" s="5"/>
      <c r="MDU67" s="5"/>
      <c r="MDV67" s="5"/>
      <c r="MDW67" s="5"/>
      <c r="MDX67" s="5"/>
      <c r="MDY67" s="5"/>
      <c r="MDZ67" s="5"/>
      <c r="MEA67" s="5"/>
      <c r="MEB67" s="5"/>
      <c r="MEC67" s="5"/>
      <c r="MED67" s="5"/>
      <c r="MEE67" s="5"/>
      <c r="MEF67" s="5"/>
      <c r="MEG67" s="5"/>
      <c r="MEH67" s="5"/>
      <c r="MEI67" s="5"/>
      <c r="MEJ67" s="5"/>
      <c r="MEK67" s="5"/>
      <c r="MEL67" s="5"/>
      <c r="MEM67" s="5"/>
      <c r="MEN67" s="5"/>
      <c r="MEO67" s="5"/>
      <c r="MEP67" s="5"/>
      <c r="MEQ67" s="5"/>
      <c r="MER67" s="5"/>
      <c r="MES67" s="5"/>
      <c r="MET67" s="5"/>
      <c r="MEU67" s="5"/>
      <c r="MEV67" s="5"/>
      <c r="MEW67" s="5"/>
      <c r="MEX67" s="5"/>
      <c r="MEY67" s="5"/>
      <c r="MEZ67" s="5"/>
      <c r="MFA67" s="5"/>
      <c r="MFB67" s="5"/>
      <c r="MFC67" s="5"/>
      <c r="MFD67" s="5"/>
      <c r="MFE67" s="5"/>
      <c r="MFF67" s="5"/>
      <c r="MFG67" s="5"/>
      <c r="MFH67" s="5"/>
      <c r="MFI67" s="5"/>
      <c r="MFJ67" s="5"/>
      <c r="MFK67" s="5"/>
      <c r="MFL67" s="5"/>
      <c r="MFM67" s="5"/>
      <c r="MFN67" s="5"/>
      <c r="MFO67" s="5"/>
      <c r="MFP67" s="5"/>
      <c r="MFQ67" s="5"/>
      <c r="MFR67" s="5"/>
      <c r="MFS67" s="5"/>
      <c r="MFT67" s="5"/>
      <c r="MFU67" s="5"/>
      <c r="MFV67" s="5"/>
      <c r="MFW67" s="5"/>
      <c r="MFX67" s="5"/>
      <c r="MFY67" s="5"/>
      <c r="MFZ67" s="5"/>
      <c r="MGA67" s="5"/>
      <c r="MGB67" s="5"/>
      <c r="MGC67" s="5"/>
      <c r="MGD67" s="5"/>
      <c r="MGE67" s="5"/>
      <c r="MGF67" s="5"/>
      <c r="MGG67" s="5"/>
      <c r="MGH67" s="5"/>
      <c r="MGI67" s="5"/>
      <c r="MGJ67" s="5"/>
      <c r="MGK67" s="5"/>
      <c r="MGL67" s="5"/>
      <c r="MGM67" s="5"/>
      <c r="MGN67" s="5"/>
      <c r="MGO67" s="5"/>
      <c r="MGP67" s="5"/>
      <c r="MGQ67" s="5"/>
      <c r="MGR67" s="5"/>
      <c r="MGS67" s="5"/>
      <c r="MGT67" s="5"/>
      <c r="MGU67" s="5"/>
      <c r="MGV67" s="5"/>
      <c r="MGW67" s="5"/>
      <c r="MGX67" s="5"/>
      <c r="MGY67" s="5"/>
      <c r="MGZ67" s="5"/>
      <c r="MHA67" s="5"/>
      <c r="MHB67" s="5"/>
      <c r="MHC67" s="5"/>
      <c r="MHD67" s="5"/>
      <c r="MHE67" s="5"/>
      <c r="MHF67" s="5"/>
      <c r="MHG67" s="5"/>
      <c r="MHH67" s="5"/>
      <c r="MHI67" s="5"/>
      <c r="MHJ67" s="5"/>
      <c r="MHK67" s="5"/>
      <c r="MHL67" s="5"/>
      <c r="MHM67" s="5"/>
      <c r="MHN67" s="5"/>
      <c r="MHO67" s="5"/>
      <c r="MHP67" s="5"/>
      <c r="MHQ67" s="5"/>
      <c r="MHR67" s="5"/>
      <c r="MHS67" s="5"/>
      <c r="MHT67" s="5"/>
      <c r="MHU67" s="5"/>
      <c r="MHV67" s="5"/>
      <c r="MHW67" s="5"/>
      <c r="MHX67" s="5"/>
      <c r="MHY67" s="5"/>
      <c r="MHZ67" s="5"/>
      <c r="MIA67" s="5"/>
      <c r="MIB67" s="5"/>
      <c r="MIC67" s="5"/>
      <c r="MID67" s="5"/>
      <c r="MIE67" s="5"/>
      <c r="MIF67" s="5"/>
      <c r="MIG67" s="5"/>
      <c r="MIH67" s="5"/>
      <c r="MII67" s="5"/>
      <c r="MIJ67" s="5"/>
      <c r="MIK67" s="5"/>
      <c r="MIL67" s="5"/>
      <c r="MIM67" s="5"/>
      <c r="MIN67" s="5"/>
      <c r="MIO67" s="5"/>
      <c r="MIP67" s="5"/>
      <c r="MIQ67" s="5"/>
      <c r="MIR67" s="5"/>
      <c r="MIS67" s="5"/>
      <c r="MIT67" s="5"/>
      <c r="MIU67" s="5"/>
      <c r="MIV67" s="5"/>
      <c r="MIW67" s="5"/>
      <c r="MIX67" s="5"/>
      <c r="MIY67" s="5"/>
      <c r="MIZ67" s="5"/>
      <c r="MJA67" s="5"/>
      <c r="MJB67" s="5"/>
      <c r="MJC67" s="5"/>
      <c r="MJD67" s="5"/>
      <c r="MJE67" s="5"/>
      <c r="MJF67" s="5"/>
      <c r="MJG67" s="5"/>
      <c r="MJH67" s="5"/>
      <c r="MJI67" s="5"/>
      <c r="MJJ67" s="5"/>
      <c r="MJK67" s="5"/>
      <c r="MJL67" s="5"/>
      <c r="MJM67" s="5"/>
      <c r="MJN67" s="5"/>
      <c r="MJO67" s="5"/>
      <c r="MJP67" s="5"/>
      <c r="MJQ67" s="5"/>
      <c r="MJR67" s="5"/>
      <c r="MJS67" s="5"/>
      <c r="MJT67" s="5"/>
      <c r="MJU67" s="5"/>
      <c r="MJV67" s="5"/>
      <c r="MJW67" s="5"/>
      <c r="MJX67" s="5"/>
      <c r="MJY67" s="5"/>
      <c r="MJZ67" s="5"/>
      <c r="MKA67" s="5"/>
      <c r="MKB67" s="5"/>
      <c r="MKC67" s="5"/>
      <c r="MKD67" s="5"/>
      <c r="MKE67" s="5"/>
      <c r="MKF67" s="5"/>
      <c r="MKG67" s="5"/>
      <c r="MKH67" s="5"/>
      <c r="MKI67" s="5"/>
      <c r="MKJ67" s="5"/>
      <c r="MKK67" s="5"/>
      <c r="MKL67" s="5"/>
      <c r="MKM67" s="5"/>
      <c r="MKN67" s="5"/>
      <c r="MKO67" s="5"/>
      <c r="MKP67" s="5"/>
      <c r="MKQ67" s="5"/>
      <c r="MKR67" s="5"/>
      <c r="MKS67" s="5"/>
      <c r="MKT67" s="5"/>
      <c r="MKU67" s="5"/>
      <c r="MKV67" s="5"/>
      <c r="MKW67" s="5"/>
      <c r="MKX67" s="5"/>
      <c r="MKY67" s="5"/>
      <c r="MKZ67" s="5"/>
      <c r="MLA67" s="5"/>
      <c r="MLB67" s="5"/>
      <c r="MLC67" s="5"/>
      <c r="MLD67" s="5"/>
      <c r="MLE67" s="5"/>
      <c r="MLF67" s="5"/>
      <c r="MLG67" s="5"/>
      <c r="MLH67" s="5"/>
      <c r="MLI67" s="5"/>
      <c r="MLJ67" s="5"/>
      <c r="MLK67" s="5"/>
      <c r="MLL67" s="5"/>
      <c r="MLM67" s="5"/>
      <c r="MLN67" s="5"/>
      <c r="MLO67" s="5"/>
      <c r="MLP67" s="5"/>
      <c r="MLQ67" s="5"/>
      <c r="MLR67" s="5"/>
      <c r="MLS67" s="5"/>
      <c r="MLT67" s="5"/>
      <c r="MLU67" s="5"/>
      <c r="MLV67" s="5"/>
      <c r="MLW67" s="5"/>
      <c r="MLX67" s="5"/>
      <c r="MLY67" s="5"/>
      <c r="MLZ67" s="5"/>
      <c r="MMA67" s="5"/>
      <c r="MMB67" s="5"/>
      <c r="MMC67" s="5"/>
      <c r="MMD67" s="5"/>
      <c r="MME67" s="5"/>
      <c r="MMF67" s="5"/>
      <c r="MMG67" s="5"/>
      <c r="MMH67" s="5"/>
      <c r="MMI67" s="5"/>
      <c r="MMJ67" s="5"/>
      <c r="MMK67" s="5"/>
      <c r="MML67" s="5"/>
      <c r="MMM67" s="5"/>
      <c r="MMN67" s="5"/>
      <c r="MMO67" s="5"/>
      <c r="MMP67" s="5"/>
      <c r="MMQ67" s="5"/>
      <c r="MMR67" s="5"/>
      <c r="MMS67" s="5"/>
      <c r="MMT67" s="5"/>
      <c r="MMU67" s="5"/>
      <c r="MMV67" s="5"/>
      <c r="MMW67" s="5"/>
      <c r="MMX67" s="5"/>
      <c r="MMY67" s="5"/>
      <c r="MMZ67" s="5"/>
      <c r="MNA67" s="5"/>
      <c r="MNB67" s="5"/>
      <c r="MNC67" s="5"/>
      <c r="MND67" s="5"/>
      <c r="MNE67" s="5"/>
      <c r="MNF67" s="5"/>
      <c r="MNG67" s="5"/>
      <c r="MNH67" s="5"/>
      <c r="MNI67" s="5"/>
      <c r="MNJ67" s="5"/>
      <c r="MNK67" s="5"/>
      <c r="MNL67" s="5"/>
      <c r="MNM67" s="5"/>
      <c r="MNN67" s="5"/>
      <c r="MNO67" s="5"/>
      <c r="MNP67" s="5"/>
      <c r="MNQ67" s="5"/>
      <c r="MNR67" s="5"/>
      <c r="MNS67" s="5"/>
      <c r="MNT67" s="5"/>
      <c r="MNU67" s="5"/>
      <c r="MNV67" s="5"/>
      <c r="MNW67" s="5"/>
      <c r="MNX67" s="5"/>
      <c r="MNY67" s="5"/>
      <c r="MNZ67" s="5"/>
      <c r="MOA67" s="5"/>
      <c r="MOB67" s="5"/>
      <c r="MOC67" s="5"/>
      <c r="MOD67" s="5"/>
      <c r="MOE67" s="5"/>
      <c r="MOF67" s="5"/>
      <c r="MOG67" s="5"/>
      <c r="MOH67" s="5"/>
      <c r="MOI67" s="5"/>
      <c r="MOJ67" s="5"/>
      <c r="MOK67" s="5"/>
      <c r="MOL67" s="5"/>
      <c r="MOM67" s="5"/>
      <c r="MON67" s="5"/>
      <c r="MOO67" s="5"/>
      <c r="MOP67" s="5"/>
      <c r="MOQ67" s="5"/>
      <c r="MOR67" s="5"/>
      <c r="MOS67" s="5"/>
      <c r="MOT67" s="5"/>
      <c r="MOU67" s="5"/>
      <c r="MOV67" s="5"/>
      <c r="MOW67" s="5"/>
      <c r="MOX67" s="5"/>
      <c r="MOY67" s="5"/>
      <c r="MOZ67" s="5"/>
      <c r="MPA67" s="5"/>
      <c r="MPB67" s="5"/>
      <c r="MPC67" s="5"/>
      <c r="MPD67" s="5"/>
      <c r="MPE67" s="5"/>
      <c r="MPF67" s="5"/>
      <c r="MPG67" s="5"/>
      <c r="MPH67" s="5"/>
      <c r="MPI67" s="5"/>
      <c r="MPJ67" s="5"/>
      <c r="MPK67" s="5"/>
      <c r="MPL67" s="5"/>
      <c r="MPM67" s="5"/>
      <c r="MPN67" s="5"/>
      <c r="MPO67" s="5"/>
      <c r="MPP67" s="5"/>
      <c r="MPQ67" s="5"/>
      <c r="MPR67" s="5"/>
      <c r="MPS67" s="5"/>
      <c r="MPT67" s="5"/>
      <c r="MPU67" s="5"/>
      <c r="MPV67" s="5"/>
      <c r="MPW67" s="5"/>
      <c r="MPX67" s="5"/>
      <c r="MPY67" s="5"/>
      <c r="MPZ67" s="5"/>
      <c r="MQA67" s="5"/>
      <c r="MQB67" s="5"/>
      <c r="MQC67" s="5"/>
      <c r="MQD67" s="5"/>
      <c r="MQE67" s="5"/>
      <c r="MQF67" s="5"/>
      <c r="MQG67" s="5"/>
      <c r="MQH67" s="5"/>
      <c r="MQI67" s="5"/>
      <c r="MQJ67" s="5"/>
      <c r="MQK67" s="5"/>
      <c r="MQL67" s="5"/>
      <c r="MQM67" s="5"/>
      <c r="MQN67" s="5"/>
      <c r="MQO67" s="5"/>
      <c r="MQP67" s="5"/>
      <c r="MQQ67" s="5"/>
      <c r="MQR67" s="5"/>
      <c r="MQS67" s="5"/>
      <c r="MQT67" s="5"/>
      <c r="MQU67" s="5"/>
      <c r="MQV67" s="5"/>
      <c r="MQW67" s="5"/>
      <c r="MQX67" s="5"/>
      <c r="MQY67" s="5"/>
      <c r="MQZ67" s="5"/>
      <c r="MRA67" s="5"/>
      <c r="MRB67" s="5"/>
      <c r="MRC67" s="5"/>
      <c r="MRD67" s="5"/>
      <c r="MRE67" s="5"/>
      <c r="MRF67" s="5"/>
      <c r="MRG67" s="5"/>
      <c r="MRH67" s="5"/>
      <c r="MRI67" s="5"/>
      <c r="MRJ67" s="5"/>
      <c r="MRK67" s="5"/>
      <c r="MRL67" s="5"/>
      <c r="MRM67" s="5"/>
      <c r="MRN67" s="5"/>
      <c r="MRO67" s="5"/>
      <c r="MRP67" s="5"/>
      <c r="MRQ67" s="5"/>
      <c r="MRR67" s="5"/>
      <c r="MRS67" s="5"/>
      <c r="MRT67" s="5"/>
      <c r="MRU67" s="5"/>
      <c r="MRV67" s="5"/>
      <c r="MRW67" s="5"/>
      <c r="MRX67" s="5"/>
      <c r="MRY67" s="5"/>
      <c r="MRZ67" s="5"/>
      <c r="MSA67" s="5"/>
      <c r="MSB67" s="5"/>
      <c r="MSC67" s="5"/>
      <c r="MSD67" s="5"/>
      <c r="MSE67" s="5"/>
      <c r="MSF67" s="5"/>
      <c r="MSG67" s="5"/>
      <c r="MSH67" s="5"/>
      <c r="MSI67" s="5"/>
      <c r="MSJ67" s="5"/>
      <c r="MSK67" s="5"/>
      <c r="MSL67" s="5"/>
      <c r="MSM67" s="5"/>
      <c r="MSN67" s="5"/>
      <c r="MSO67" s="5"/>
      <c r="MSP67" s="5"/>
      <c r="MSQ67" s="5"/>
      <c r="MSR67" s="5"/>
      <c r="MSS67" s="5"/>
      <c r="MST67" s="5"/>
      <c r="MSU67" s="5"/>
      <c r="MSV67" s="5"/>
      <c r="MSW67" s="5"/>
      <c r="MSX67" s="5"/>
      <c r="MSY67" s="5"/>
      <c r="MSZ67" s="5"/>
      <c r="MTA67" s="5"/>
      <c r="MTB67" s="5"/>
      <c r="MTC67" s="5"/>
      <c r="MTD67" s="5"/>
      <c r="MTE67" s="5"/>
      <c r="MTF67" s="5"/>
      <c r="MTG67" s="5"/>
      <c r="MTH67" s="5"/>
      <c r="MTI67" s="5"/>
      <c r="MTJ67" s="5"/>
      <c r="MTK67" s="5"/>
      <c r="MTL67" s="5"/>
      <c r="MTM67" s="5"/>
      <c r="MTN67" s="5"/>
      <c r="MTO67" s="5"/>
      <c r="MTP67" s="5"/>
      <c r="MTQ67" s="5"/>
      <c r="MTR67" s="5"/>
      <c r="MTS67" s="5"/>
      <c r="MTT67" s="5"/>
      <c r="MTU67" s="5"/>
      <c r="MTV67" s="5"/>
      <c r="MTW67" s="5"/>
      <c r="MTX67" s="5"/>
      <c r="MTY67" s="5"/>
      <c r="MTZ67" s="5"/>
      <c r="MUA67" s="5"/>
      <c r="MUB67" s="5"/>
      <c r="MUC67" s="5"/>
      <c r="MUD67" s="5"/>
      <c r="MUE67" s="5"/>
      <c r="MUF67" s="5"/>
      <c r="MUG67" s="5"/>
      <c r="MUH67" s="5"/>
      <c r="MUI67" s="5"/>
      <c r="MUJ67" s="5"/>
      <c r="MUK67" s="5"/>
      <c r="MUL67" s="5"/>
      <c r="MUM67" s="5"/>
      <c r="MUN67" s="5"/>
      <c r="MUO67" s="5"/>
      <c r="MUP67" s="5"/>
      <c r="MUQ67" s="5"/>
      <c r="MUR67" s="5"/>
      <c r="MUS67" s="5"/>
      <c r="MUT67" s="5"/>
      <c r="MUU67" s="5"/>
      <c r="MUV67" s="5"/>
      <c r="MUW67" s="5"/>
      <c r="MUX67" s="5"/>
      <c r="MUY67" s="5"/>
      <c r="MUZ67" s="5"/>
      <c r="MVA67" s="5"/>
      <c r="MVB67" s="5"/>
      <c r="MVC67" s="5"/>
      <c r="MVD67" s="5"/>
      <c r="MVE67" s="5"/>
      <c r="MVF67" s="5"/>
      <c r="MVG67" s="5"/>
      <c r="MVH67" s="5"/>
      <c r="MVI67" s="5"/>
      <c r="MVJ67" s="5"/>
      <c r="MVK67" s="5"/>
      <c r="MVL67" s="5"/>
      <c r="MVM67" s="5"/>
      <c r="MVN67" s="5"/>
      <c r="MVO67" s="5"/>
      <c r="MVP67" s="5"/>
      <c r="MVQ67" s="5"/>
      <c r="MVR67" s="5"/>
      <c r="MVS67" s="5"/>
      <c r="MVT67" s="5"/>
      <c r="MVU67" s="5"/>
      <c r="MVV67" s="5"/>
      <c r="MVW67" s="5"/>
      <c r="MVX67" s="5"/>
      <c r="MVY67" s="5"/>
      <c r="MVZ67" s="5"/>
      <c r="MWA67" s="5"/>
      <c r="MWB67" s="5"/>
      <c r="MWC67" s="5"/>
      <c r="MWD67" s="5"/>
      <c r="MWE67" s="5"/>
      <c r="MWF67" s="5"/>
      <c r="MWG67" s="5"/>
      <c r="MWH67" s="5"/>
      <c r="MWI67" s="5"/>
      <c r="MWJ67" s="5"/>
      <c r="MWK67" s="5"/>
      <c r="MWL67" s="5"/>
      <c r="MWM67" s="5"/>
      <c r="MWN67" s="5"/>
      <c r="MWO67" s="5"/>
      <c r="MWP67" s="5"/>
      <c r="MWQ67" s="5"/>
      <c r="MWR67" s="5"/>
      <c r="MWS67" s="5"/>
      <c r="MWT67" s="5"/>
      <c r="MWU67" s="5"/>
      <c r="MWV67" s="5"/>
      <c r="MWW67" s="5"/>
      <c r="MWX67" s="5"/>
      <c r="MWY67" s="5"/>
      <c r="MWZ67" s="5"/>
      <c r="MXA67" s="5"/>
      <c r="MXB67" s="5"/>
      <c r="MXC67" s="5"/>
      <c r="MXD67" s="5"/>
      <c r="MXE67" s="5"/>
      <c r="MXF67" s="5"/>
      <c r="MXG67" s="5"/>
      <c r="MXH67" s="5"/>
      <c r="MXI67" s="5"/>
      <c r="MXJ67" s="5"/>
      <c r="MXK67" s="5"/>
      <c r="MXL67" s="5"/>
      <c r="MXM67" s="5"/>
      <c r="MXN67" s="5"/>
      <c r="MXO67" s="5"/>
      <c r="MXP67" s="5"/>
      <c r="MXQ67" s="5"/>
      <c r="MXR67" s="5"/>
      <c r="MXS67" s="5"/>
      <c r="MXT67" s="5"/>
      <c r="MXU67" s="5"/>
      <c r="MXV67" s="5"/>
      <c r="MXW67" s="5"/>
      <c r="MXX67" s="5"/>
      <c r="MXY67" s="5"/>
      <c r="MXZ67" s="5"/>
      <c r="MYA67" s="5"/>
      <c r="MYB67" s="5"/>
      <c r="MYC67" s="5"/>
      <c r="MYD67" s="5"/>
      <c r="MYE67" s="5"/>
      <c r="MYF67" s="5"/>
      <c r="MYG67" s="5"/>
      <c r="MYH67" s="5"/>
      <c r="MYI67" s="5"/>
      <c r="MYJ67" s="5"/>
      <c r="MYK67" s="5"/>
      <c r="MYL67" s="5"/>
      <c r="MYM67" s="5"/>
      <c r="MYN67" s="5"/>
      <c r="MYO67" s="5"/>
      <c r="MYP67" s="5"/>
      <c r="MYQ67" s="5"/>
      <c r="MYR67" s="5"/>
      <c r="MYS67" s="5"/>
      <c r="MYT67" s="5"/>
      <c r="MYU67" s="5"/>
      <c r="MYV67" s="5"/>
      <c r="MYW67" s="5"/>
      <c r="MYX67" s="5"/>
      <c r="MYY67" s="5"/>
      <c r="MYZ67" s="5"/>
      <c r="MZA67" s="5"/>
      <c r="MZB67" s="5"/>
      <c r="MZC67" s="5"/>
      <c r="MZD67" s="5"/>
      <c r="MZE67" s="5"/>
      <c r="MZF67" s="5"/>
      <c r="MZG67" s="5"/>
      <c r="MZH67" s="5"/>
      <c r="MZI67" s="5"/>
      <c r="MZJ67" s="5"/>
      <c r="MZK67" s="5"/>
      <c r="MZL67" s="5"/>
      <c r="MZM67" s="5"/>
      <c r="MZN67" s="5"/>
      <c r="MZO67" s="5"/>
      <c r="MZP67" s="5"/>
      <c r="MZQ67" s="5"/>
      <c r="MZR67" s="5"/>
      <c r="MZS67" s="5"/>
      <c r="MZT67" s="5"/>
      <c r="MZU67" s="5"/>
      <c r="MZV67" s="5"/>
      <c r="MZW67" s="5"/>
      <c r="MZX67" s="5"/>
      <c r="MZY67" s="5"/>
      <c r="MZZ67" s="5"/>
      <c r="NAA67" s="5"/>
      <c r="NAB67" s="5"/>
      <c r="NAC67" s="5"/>
      <c r="NAD67" s="5"/>
      <c r="NAE67" s="5"/>
      <c r="NAF67" s="5"/>
      <c r="NAG67" s="5"/>
      <c r="NAH67" s="5"/>
      <c r="NAI67" s="5"/>
      <c r="NAJ67" s="5"/>
      <c r="NAK67" s="5"/>
      <c r="NAL67" s="5"/>
      <c r="NAM67" s="5"/>
      <c r="NAN67" s="5"/>
      <c r="NAO67" s="5"/>
      <c r="NAP67" s="5"/>
      <c r="NAQ67" s="5"/>
      <c r="NAR67" s="5"/>
      <c r="NAS67" s="5"/>
      <c r="NAT67" s="5"/>
      <c r="NAU67" s="5"/>
      <c r="NAV67" s="5"/>
      <c r="NAW67" s="5"/>
      <c r="NAX67" s="5"/>
      <c r="NAY67" s="5"/>
      <c r="NAZ67" s="5"/>
      <c r="NBA67" s="5"/>
      <c r="NBB67" s="5"/>
      <c r="NBC67" s="5"/>
      <c r="NBD67" s="5"/>
      <c r="NBE67" s="5"/>
      <c r="NBF67" s="5"/>
      <c r="NBG67" s="5"/>
      <c r="NBH67" s="5"/>
      <c r="NBI67" s="5"/>
      <c r="NBJ67" s="5"/>
      <c r="NBK67" s="5"/>
      <c r="NBL67" s="5"/>
      <c r="NBM67" s="5"/>
      <c r="NBN67" s="5"/>
      <c r="NBO67" s="5"/>
      <c r="NBP67" s="5"/>
      <c r="NBQ67" s="5"/>
      <c r="NBR67" s="5"/>
      <c r="NBS67" s="5"/>
      <c r="NBT67" s="5"/>
      <c r="NBU67" s="5"/>
      <c r="NBV67" s="5"/>
      <c r="NBW67" s="5"/>
      <c r="NBX67" s="5"/>
      <c r="NBY67" s="5"/>
      <c r="NBZ67" s="5"/>
      <c r="NCA67" s="5"/>
      <c r="NCB67" s="5"/>
      <c r="NCC67" s="5"/>
      <c r="NCD67" s="5"/>
      <c r="NCE67" s="5"/>
      <c r="NCF67" s="5"/>
      <c r="NCG67" s="5"/>
      <c r="NCH67" s="5"/>
      <c r="NCI67" s="5"/>
      <c r="NCJ67" s="5"/>
      <c r="NCK67" s="5"/>
      <c r="NCL67" s="5"/>
      <c r="NCM67" s="5"/>
      <c r="NCN67" s="5"/>
      <c r="NCO67" s="5"/>
      <c r="NCP67" s="5"/>
      <c r="NCQ67" s="5"/>
      <c r="NCR67" s="5"/>
      <c r="NCS67" s="5"/>
      <c r="NCT67" s="5"/>
      <c r="NCU67" s="5"/>
      <c r="NCV67" s="5"/>
      <c r="NCW67" s="5"/>
      <c r="NCX67" s="5"/>
      <c r="NCY67" s="5"/>
      <c r="NCZ67" s="5"/>
      <c r="NDA67" s="5"/>
      <c r="NDB67" s="5"/>
      <c r="NDC67" s="5"/>
      <c r="NDD67" s="5"/>
      <c r="NDE67" s="5"/>
      <c r="NDF67" s="5"/>
      <c r="NDG67" s="5"/>
      <c r="NDH67" s="5"/>
      <c r="NDI67" s="5"/>
      <c r="NDJ67" s="5"/>
      <c r="NDK67" s="5"/>
      <c r="NDL67" s="5"/>
      <c r="NDM67" s="5"/>
      <c r="NDN67" s="5"/>
      <c r="NDO67" s="5"/>
      <c r="NDP67" s="5"/>
      <c r="NDQ67" s="5"/>
      <c r="NDR67" s="5"/>
      <c r="NDS67" s="5"/>
      <c r="NDT67" s="5"/>
      <c r="NDU67" s="5"/>
      <c r="NDV67" s="5"/>
      <c r="NDW67" s="5"/>
      <c r="NDX67" s="5"/>
      <c r="NDY67" s="5"/>
      <c r="NDZ67" s="5"/>
      <c r="NEA67" s="5"/>
      <c r="NEB67" s="5"/>
      <c r="NEC67" s="5"/>
      <c r="NED67" s="5"/>
      <c r="NEE67" s="5"/>
      <c r="NEF67" s="5"/>
      <c r="NEG67" s="5"/>
      <c r="NEH67" s="5"/>
      <c r="NEI67" s="5"/>
      <c r="NEJ67" s="5"/>
      <c r="NEK67" s="5"/>
      <c r="NEL67" s="5"/>
      <c r="NEM67" s="5"/>
      <c r="NEN67" s="5"/>
      <c r="NEO67" s="5"/>
      <c r="NEP67" s="5"/>
      <c r="NEQ67" s="5"/>
      <c r="NER67" s="5"/>
      <c r="NES67" s="5"/>
      <c r="NET67" s="5"/>
      <c r="NEU67" s="5"/>
      <c r="NEV67" s="5"/>
      <c r="NEW67" s="5"/>
      <c r="NEX67" s="5"/>
      <c r="NEY67" s="5"/>
      <c r="NEZ67" s="5"/>
      <c r="NFA67" s="5"/>
      <c r="NFB67" s="5"/>
      <c r="NFC67" s="5"/>
      <c r="NFD67" s="5"/>
      <c r="NFE67" s="5"/>
      <c r="NFF67" s="5"/>
      <c r="NFG67" s="5"/>
      <c r="NFH67" s="5"/>
      <c r="NFI67" s="5"/>
      <c r="NFJ67" s="5"/>
      <c r="NFK67" s="5"/>
      <c r="NFL67" s="5"/>
      <c r="NFM67" s="5"/>
      <c r="NFN67" s="5"/>
      <c r="NFO67" s="5"/>
      <c r="NFP67" s="5"/>
      <c r="NFQ67" s="5"/>
      <c r="NFR67" s="5"/>
      <c r="NFS67" s="5"/>
      <c r="NFT67" s="5"/>
      <c r="NFU67" s="5"/>
      <c r="NFV67" s="5"/>
      <c r="NFW67" s="5"/>
      <c r="NFX67" s="5"/>
      <c r="NFY67" s="5"/>
      <c r="NFZ67" s="5"/>
      <c r="NGA67" s="5"/>
      <c r="NGB67" s="5"/>
      <c r="NGC67" s="5"/>
      <c r="NGD67" s="5"/>
      <c r="NGE67" s="5"/>
      <c r="NGF67" s="5"/>
      <c r="NGG67" s="5"/>
      <c r="NGH67" s="5"/>
      <c r="NGI67" s="5"/>
      <c r="NGJ67" s="5"/>
      <c r="NGK67" s="5"/>
      <c r="NGL67" s="5"/>
      <c r="NGM67" s="5"/>
      <c r="NGN67" s="5"/>
      <c r="NGO67" s="5"/>
      <c r="NGP67" s="5"/>
      <c r="NGQ67" s="5"/>
      <c r="NGR67" s="5"/>
      <c r="NGS67" s="5"/>
      <c r="NGT67" s="5"/>
      <c r="NGU67" s="5"/>
      <c r="NGV67" s="5"/>
      <c r="NGW67" s="5"/>
      <c r="NGX67" s="5"/>
      <c r="NGY67" s="5"/>
      <c r="NGZ67" s="5"/>
      <c r="NHA67" s="5"/>
      <c r="NHB67" s="5"/>
      <c r="NHC67" s="5"/>
      <c r="NHD67" s="5"/>
      <c r="NHE67" s="5"/>
      <c r="NHF67" s="5"/>
      <c r="NHG67" s="5"/>
      <c r="NHH67" s="5"/>
      <c r="NHI67" s="5"/>
      <c r="NHJ67" s="5"/>
      <c r="NHK67" s="5"/>
      <c r="NHL67" s="5"/>
      <c r="NHM67" s="5"/>
      <c r="NHN67" s="5"/>
      <c r="NHO67" s="5"/>
      <c r="NHP67" s="5"/>
      <c r="NHQ67" s="5"/>
      <c r="NHR67" s="5"/>
      <c r="NHS67" s="5"/>
      <c r="NHT67" s="5"/>
      <c r="NHU67" s="5"/>
      <c r="NHV67" s="5"/>
      <c r="NHW67" s="5"/>
      <c r="NHX67" s="5"/>
      <c r="NHY67" s="5"/>
      <c r="NHZ67" s="5"/>
      <c r="NIA67" s="5"/>
      <c r="NIB67" s="5"/>
      <c r="NIC67" s="5"/>
      <c r="NID67" s="5"/>
      <c r="NIE67" s="5"/>
      <c r="NIF67" s="5"/>
      <c r="NIG67" s="5"/>
      <c r="NIH67" s="5"/>
      <c r="NII67" s="5"/>
      <c r="NIJ67" s="5"/>
      <c r="NIK67" s="5"/>
      <c r="NIL67" s="5"/>
      <c r="NIM67" s="5"/>
      <c r="NIN67" s="5"/>
      <c r="NIO67" s="5"/>
      <c r="NIP67" s="5"/>
      <c r="NIQ67" s="5"/>
      <c r="NIR67" s="5"/>
      <c r="NIS67" s="5"/>
      <c r="NIT67" s="5"/>
      <c r="NIU67" s="5"/>
      <c r="NIV67" s="5"/>
      <c r="NIW67" s="5"/>
      <c r="NIX67" s="5"/>
      <c r="NIY67" s="5"/>
      <c r="NIZ67" s="5"/>
      <c r="NJA67" s="5"/>
      <c r="NJB67" s="5"/>
      <c r="NJC67" s="5"/>
      <c r="NJD67" s="5"/>
      <c r="NJE67" s="5"/>
      <c r="NJF67" s="5"/>
      <c r="NJG67" s="5"/>
      <c r="NJH67" s="5"/>
      <c r="NJI67" s="5"/>
      <c r="NJJ67" s="5"/>
      <c r="NJK67" s="5"/>
      <c r="NJL67" s="5"/>
      <c r="NJM67" s="5"/>
      <c r="NJN67" s="5"/>
      <c r="NJO67" s="5"/>
      <c r="NJP67" s="5"/>
      <c r="NJQ67" s="5"/>
      <c r="NJR67" s="5"/>
      <c r="NJS67" s="5"/>
      <c r="NJT67" s="5"/>
      <c r="NJU67" s="5"/>
      <c r="NJV67" s="5"/>
      <c r="NJW67" s="5"/>
      <c r="NJX67" s="5"/>
      <c r="NJY67" s="5"/>
      <c r="NJZ67" s="5"/>
      <c r="NKA67" s="5"/>
      <c r="NKB67" s="5"/>
      <c r="NKC67" s="5"/>
      <c r="NKD67" s="5"/>
      <c r="NKE67" s="5"/>
      <c r="NKF67" s="5"/>
      <c r="NKG67" s="5"/>
      <c r="NKH67" s="5"/>
      <c r="NKI67" s="5"/>
      <c r="NKJ67" s="5"/>
      <c r="NKK67" s="5"/>
      <c r="NKL67" s="5"/>
      <c r="NKM67" s="5"/>
      <c r="NKN67" s="5"/>
      <c r="NKO67" s="5"/>
      <c r="NKP67" s="5"/>
      <c r="NKQ67" s="5"/>
      <c r="NKR67" s="5"/>
      <c r="NKS67" s="5"/>
      <c r="NKT67" s="5"/>
      <c r="NKU67" s="5"/>
      <c r="NKV67" s="5"/>
      <c r="NKW67" s="5"/>
      <c r="NKX67" s="5"/>
      <c r="NKY67" s="5"/>
      <c r="NKZ67" s="5"/>
      <c r="NLA67" s="5"/>
      <c r="NLB67" s="5"/>
      <c r="NLC67" s="5"/>
      <c r="NLD67" s="5"/>
      <c r="NLE67" s="5"/>
      <c r="NLF67" s="5"/>
      <c r="NLG67" s="5"/>
      <c r="NLH67" s="5"/>
      <c r="NLI67" s="5"/>
      <c r="NLJ67" s="5"/>
      <c r="NLK67" s="5"/>
      <c r="NLL67" s="5"/>
      <c r="NLM67" s="5"/>
      <c r="NLN67" s="5"/>
      <c r="NLO67" s="5"/>
      <c r="NLP67" s="5"/>
      <c r="NLQ67" s="5"/>
      <c r="NLR67" s="5"/>
      <c r="NLS67" s="5"/>
      <c r="NLT67" s="5"/>
      <c r="NLU67" s="5"/>
      <c r="NLV67" s="5"/>
      <c r="NLW67" s="5"/>
      <c r="NLX67" s="5"/>
      <c r="NLY67" s="5"/>
      <c r="NLZ67" s="5"/>
      <c r="NMA67" s="5"/>
      <c r="NMB67" s="5"/>
      <c r="NMC67" s="5"/>
      <c r="NMD67" s="5"/>
      <c r="NME67" s="5"/>
      <c r="NMF67" s="5"/>
      <c r="NMG67" s="5"/>
      <c r="NMH67" s="5"/>
      <c r="NMI67" s="5"/>
      <c r="NMJ67" s="5"/>
      <c r="NMK67" s="5"/>
      <c r="NML67" s="5"/>
      <c r="NMM67" s="5"/>
      <c r="NMN67" s="5"/>
      <c r="NMO67" s="5"/>
      <c r="NMP67" s="5"/>
      <c r="NMQ67" s="5"/>
      <c r="NMR67" s="5"/>
      <c r="NMS67" s="5"/>
      <c r="NMT67" s="5"/>
      <c r="NMU67" s="5"/>
      <c r="NMV67" s="5"/>
      <c r="NMW67" s="5"/>
      <c r="NMX67" s="5"/>
      <c r="NMY67" s="5"/>
      <c r="NMZ67" s="5"/>
      <c r="NNA67" s="5"/>
      <c r="NNB67" s="5"/>
      <c r="NNC67" s="5"/>
      <c r="NND67" s="5"/>
      <c r="NNE67" s="5"/>
      <c r="NNF67" s="5"/>
      <c r="NNG67" s="5"/>
      <c r="NNH67" s="5"/>
      <c r="NNI67" s="5"/>
      <c r="NNJ67" s="5"/>
      <c r="NNK67" s="5"/>
      <c r="NNL67" s="5"/>
      <c r="NNM67" s="5"/>
      <c r="NNN67" s="5"/>
      <c r="NNO67" s="5"/>
      <c r="NNP67" s="5"/>
      <c r="NNQ67" s="5"/>
      <c r="NNR67" s="5"/>
      <c r="NNS67" s="5"/>
      <c r="NNT67" s="5"/>
      <c r="NNU67" s="5"/>
      <c r="NNV67" s="5"/>
      <c r="NNW67" s="5"/>
      <c r="NNX67" s="5"/>
      <c r="NNY67" s="5"/>
      <c r="NNZ67" s="5"/>
      <c r="NOA67" s="5"/>
      <c r="NOB67" s="5"/>
      <c r="NOC67" s="5"/>
      <c r="NOD67" s="5"/>
      <c r="NOE67" s="5"/>
      <c r="NOF67" s="5"/>
      <c r="NOG67" s="5"/>
      <c r="NOH67" s="5"/>
      <c r="NOI67" s="5"/>
      <c r="NOJ67" s="5"/>
      <c r="NOK67" s="5"/>
      <c r="NOL67" s="5"/>
      <c r="NOM67" s="5"/>
      <c r="NON67" s="5"/>
      <c r="NOO67" s="5"/>
      <c r="NOP67" s="5"/>
      <c r="NOQ67" s="5"/>
      <c r="NOR67" s="5"/>
      <c r="NOS67" s="5"/>
      <c r="NOT67" s="5"/>
      <c r="NOU67" s="5"/>
      <c r="NOV67" s="5"/>
      <c r="NOW67" s="5"/>
      <c r="NOX67" s="5"/>
      <c r="NOY67" s="5"/>
      <c r="NOZ67" s="5"/>
      <c r="NPA67" s="5"/>
      <c r="NPB67" s="5"/>
      <c r="NPC67" s="5"/>
      <c r="NPD67" s="5"/>
      <c r="NPE67" s="5"/>
      <c r="NPF67" s="5"/>
      <c r="NPG67" s="5"/>
      <c r="NPH67" s="5"/>
      <c r="NPI67" s="5"/>
      <c r="NPJ67" s="5"/>
      <c r="NPK67" s="5"/>
      <c r="NPL67" s="5"/>
      <c r="NPM67" s="5"/>
      <c r="NPN67" s="5"/>
      <c r="NPO67" s="5"/>
      <c r="NPP67" s="5"/>
      <c r="NPQ67" s="5"/>
      <c r="NPR67" s="5"/>
      <c r="NPS67" s="5"/>
      <c r="NPT67" s="5"/>
      <c r="NPU67" s="5"/>
      <c r="NPV67" s="5"/>
      <c r="NPW67" s="5"/>
      <c r="NPX67" s="5"/>
      <c r="NPY67" s="5"/>
      <c r="NPZ67" s="5"/>
      <c r="NQA67" s="5"/>
      <c r="NQB67" s="5"/>
      <c r="NQC67" s="5"/>
      <c r="NQD67" s="5"/>
      <c r="NQE67" s="5"/>
      <c r="NQF67" s="5"/>
      <c r="NQG67" s="5"/>
      <c r="NQH67" s="5"/>
      <c r="NQI67" s="5"/>
      <c r="NQJ67" s="5"/>
      <c r="NQK67" s="5"/>
      <c r="NQL67" s="5"/>
      <c r="NQM67" s="5"/>
      <c r="NQN67" s="5"/>
      <c r="NQO67" s="5"/>
      <c r="NQP67" s="5"/>
      <c r="NQQ67" s="5"/>
      <c r="NQR67" s="5"/>
      <c r="NQS67" s="5"/>
      <c r="NQT67" s="5"/>
      <c r="NQU67" s="5"/>
      <c r="NQV67" s="5"/>
      <c r="NQW67" s="5"/>
      <c r="NQX67" s="5"/>
      <c r="NQY67" s="5"/>
      <c r="NQZ67" s="5"/>
      <c r="NRA67" s="5"/>
      <c r="NRB67" s="5"/>
      <c r="NRC67" s="5"/>
      <c r="NRD67" s="5"/>
      <c r="NRE67" s="5"/>
      <c r="NRF67" s="5"/>
      <c r="NRG67" s="5"/>
      <c r="NRH67" s="5"/>
      <c r="NRI67" s="5"/>
      <c r="NRJ67" s="5"/>
      <c r="NRK67" s="5"/>
      <c r="NRL67" s="5"/>
      <c r="NRM67" s="5"/>
      <c r="NRN67" s="5"/>
      <c r="NRO67" s="5"/>
      <c r="NRP67" s="5"/>
      <c r="NRQ67" s="5"/>
      <c r="NRR67" s="5"/>
      <c r="NRS67" s="5"/>
      <c r="NRT67" s="5"/>
      <c r="NRU67" s="5"/>
      <c r="NRV67" s="5"/>
      <c r="NRW67" s="5"/>
      <c r="NRX67" s="5"/>
      <c r="NRY67" s="5"/>
      <c r="NRZ67" s="5"/>
      <c r="NSA67" s="5"/>
      <c r="NSB67" s="5"/>
      <c r="NSC67" s="5"/>
      <c r="NSD67" s="5"/>
      <c r="NSE67" s="5"/>
      <c r="NSF67" s="5"/>
      <c r="NSG67" s="5"/>
      <c r="NSH67" s="5"/>
      <c r="NSI67" s="5"/>
      <c r="NSJ67" s="5"/>
      <c r="NSK67" s="5"/>
      <c r="NSL67" s="5"/>
      <c r="NSM67" s="5"/>
      <c r="NSN67" s="5"/>
      <c r="NSO67" s="5"/>
      <c r="NSP67" s="5"/>
      <c r="NSQ67" s="5"/>
      <c r="NSR67" s="5"/>
      <c r="NSS67" s="5"/>
      <c r="NST67" s="5"/>
      <c r="NSU67" s="5"/>
      <c r="NSV67" s="5"/>
      <c r="NSW67" s="5"/>
      <c r="NSX67" s="5"/>
      <c r="NSY67" s="5"/>
      <c r="NSZ67" s="5"/>
      <c r="NTA67" s="5"/>
      <c r="NTB67" s="5"/>
      <c r="NTC67" s="5"/>
      <c r="NTD67" s="5"/>
      <c r="NTE67" s="5"/>
      <c r="NTF67" s="5"/>
      <c r="NTG67" s="5"/>
      <c r="NTH67" s="5"/>
      <c r="NTI67" s="5"/>
      <c r="NTJ67" s="5"/>
      <c r="NTK67" s="5"/>
      <c r="NTL67" s="5"/>
      <c r="NTM67" s="5"/>
      <c r="NTN67" s="5"/>
      <c r="NTO67" s="5"/>
      <c r="NTP67" s="5"/>
      <c r="NTQ67" s="5"/>
      <c r="NTR67" s="5"/>
      <c r="NTS67" s="5"/>
      <c r="NTT67" s="5"/>
      <c r="NTU67" s="5"/>
      <c r="NTV67" s="5"/>
      <c r="NTW67" s="5"/>
      <c r="NTX67" s="5"/>
      <c r="NTY67" s="5"/>
      <c r="NTZ67" s="5"/>
      <c r="NUA67" s="5"/>
      <c r="NUB67" s="5"/>
      <c r="NUC67" s="5"/>
      <c r="NUD67" s="5"/>
      <c r="NUE67" s="5"/>
      <c r="NUF67" s="5"/>
      <c r="NUG67" s="5"/>
      <c r="NUH67" s="5"/>
      <c r="NUI67" s="5"/>
      <c r="NUJ67" s="5"/>
      <c r="NUK67" s="5"/>
      <c r="NUL67" s="5"/>
      <c r="NUM67" s="5"/>
      <c r="NUN67" s="5"/>
      <c r="NUO67" s="5"/>
      <c r="NUP67" s="5"/>
      <c r="NUQ67" s="5"/>
      <c r="NUR67" s="5"/>
      <c r="NUS67" s="5"/>
      <c r="NUT67" s="5"/>
      <c r="NUU67" s="5"/>
      <c r="NUV67" s="5"/>
      <c r="NUW67" s="5"/>
      <c r="NUX67" s="5"/>
      <c r="NUY67" s="5"/>
      <c r="NUZ67" s="5"/>
      <c r="NVA67" s="5"/>
      <c r="NVB67" s="5"/>
      <c r="NVC67" s="5"/>
      <c r="NVD67" s="5"/>
      <c r="NVE67" s="5"/>
      <c r="NVF67" s="5"/>
      <c r="NVG67" s="5"/>
      <c r="NVH67" s="5"/>
      <c r="NVI67" s="5"/>
      <c r="NVJ67" s="5"/>
      <c r="NVK67" s="5"/>
      <c r="NVL67" s="5"/>
      <c r="NVM67" s="5"/>
      <c r="NVN67" s="5"/>
      <c r="NVO67" s="5"/>
      <c r="NVP67" s="5"/>
      <c r="NVQ67" s="5"/>
      <c r="NVR67" s="5"/>
      <c r="NVS67" s="5"/>
      <c r="NVT67" s="5"/>
      <c r="NVU67" s="5"/>
      <c r="NVV67" s="5"/>
      <c r="NVW67" s="5"/>
      <c r="NVX67" s="5"/>
      <c r="NVY67" s="5"/>
      <c r="NVZ67" s="5"/>
      <c r="NWA67" s="5"/>
      <c r="NWB67" s="5"/>
      <c r="NWC67" s="5"/>
      <c r="NWD67" s="5"/>
      <c r="NWE67" s="5"/>
      <c r="NWF67" s="5"/>
      <c r="NWG67" s="5"/>
      <c r="NWH67" s="5"/>
      <c r="NWI67" s="5"/>
      <c r="NWJ67" s="5"/>
      <c r="NWK67" s="5"/>
      <c r="NWL67" s="5"/>
      <c r="NWM67" s="5"/>
      <c r="NWN67" s="5"/>
      <c r="NWO67" s="5"/>
      <c r="NWP67" s="5"/>
      <c r="NWQ67" s="5"/>
      <c r="NWR67" s="5"/>
      <c r="NWS67" s="5"/>
      <c r="NWT67" s="5"/>
      <c r="NWU67" s="5"/>
      <c r="NWV67" s="5"/>
      <c r="NWW67" s="5"/>
      <c r="NWX67" s="5"/>
      <c r="NWY67" s="5"/>
      <c r="NWZ67" s="5"/>
      <c r="NXA67" s="5"/>
      <c r="NXB67" s="5"/>
      <c r="NXC67" s="5"/>
      <c r="NXD67" s="5"/>
      <c r="NXE67" s="5"/>
      <c r="NXF67" s="5"/>
      <c r="NXG67" s="5"/>
      <c r="NXH67" s="5"/>
      <c r="NXI67" s="5"/>
      <c r="NXJ67" s="5"/>
      <c r="NXK67" s="5"/>
      <c r="NXL67" s="5"/>
      <c r="NXM67" s="5"/>
      <c r="NXN67" s="5"/>
      <c r="NXO67" s="5"/>
      <c r="NXP67" s="5"/>
      <c r="NXQ67" s="5"/>
      <c r="NXR67" s="5"/>
      <c r="NXS67" s="5"/>
      <c r="NXT67" s="5"/>
      <c r="NXU67" s="5"/>
      <c r="NXV67" s="5"/>
      <c r="NXW67" s="5"/>
      <c r="NXX67" s="5"/>
      <c r="NXY67" s="5"/>
      <c r="NXZ67" s="5"/>
      <c r="NYA67" s="5"/>
      <c r="NYB67" s="5"/>
      <c r="NYC67" s="5"/>
      <c r="NYD67" s="5"/>
      <c r="NYE67" s="5"/>
      <c r="NYF67" s="5"/>
      <c r="NYG67" s="5"/>
      <c r="NYH67" s="5"/>
      <c r="NYI67" s="5"/>
      <c r="NYJ67" s="5"/>
      <c r="NYK67" s="5"/>
      <c r="NYL67" s="5"/>
      <c r="NYM67" s="5"/>
      <c r="NYN67" s="5"/>
      <c r="NYO67" s="5"/>
      <c r="NYP67" s="5"/>
      <c r="NYQ67" s="5"/>
      <c r="NYR67" s="5"/>
      <c r="NYS67" s="5"/>
      <c r="NYT67" s="5"/>
      <c r="NYU67" s="5"/>
      <c r="NYV67" s="5"/>
      <c r="NYW67" s="5"/>
      <c r="NYX67" s="5"/>
      <c r="NYY67" s="5"/>
      <c r="NYZ67" s="5"/>
      <c r="NZA67" s="5"/>
      <c r="NZB67" s="5"/>
      <c r="NZC67" s="5"/>
      <c r="NZD67" s="5"/>
      <c r="NZE67" s="5"/>
      <c r="NZF67" s="5"/>
      <c r="NZG67" s="5"/>
      <c r="NZH67" s="5"/>
      <c r="NZI67" s="5"/>
      <c r="NZJ67" s="5"/>
      <c r="NZK67" s="5"/>
      <c r="NZL67" s="5"/>
      <c r="NZM67" s="5"/>
      <c r="NZN67" s="5"/>
      <c r="NZO67" s="5"/>
      <c r="NZP67" s="5"/>
      <c r="NZQ67" s="5"/>
      <c r="NZR67" s="5"/>
      <c r="NZS67" s="5"/>
      <c r="NZT67" s="5"/>
      <c r="NZU67" s="5"/>
      <c r="NZV67" s="5"/>
      <c r="NZW67" s="5"/>
      <c r="NZX67" s="5"/>
      <c r="NZY67" s="5"/>
      <c r="NZZ67" s="5"/>
      <c r="OAA67" s="5"/>
      <c r="OAB67" s="5"/>
      <c r="OAC67" s="5"/>
      <c r="OAD67" s="5"/>
      <c r="OAE67" s="5"/>
      <c r="OAF67" s="5"/>
      <c r="OAG67" s="5"/>
      <c r="OAH67" s="5"/>
      <c r="OAI67" s="5"/>
      <c r="OAJ67" s="5"/>
      <c r="OAK67" s="5"/>
      <c r="OAL67" s="5"/>
      <c r="OAM67" s="5"/>
      <c r="OAN67" s="5"/>
      <c r="OAO67" s="5"/>
      <c r="OAP67" s="5"/>
      <c r="OAQ67" s="5"/>
      <c r="OAR67" s="5"/>
      <c r="OAS67" s="5"/>
      <c r="OAT67" s="5"/>
      <c r="OAU67" s="5"/>
      <c r="OAV67" s="5"/>
      <c r="OAW67" s="5"/>
      <c r="OAX67" s="5"/>
      <c r="OAY67" s="5"/>
      <c r="OAZ67" s="5"/>
      <c r="OBA67" s="5"/>
      <c r="OBB67" s="5"/>
      <c r="OBC67" s="5"/>
      <c r="OBD67" s="5"/>
      <c r="OBE67" s="5"/>
      <c r="OBF67" s="5"/>
      <c r="OBG67" s="5"/>
      <c r="OBH67" s="5"/>
      <c r="OBI67" s="5"/>
      <c r="OBJ67" s="5"/>
      <c r="OBK67" s="5"/>
      <c r="OBL67" s="5"/>
      <c r="OBM67" s="5"/>
      <c r="OBN67" s="5"/>
      <c r="OBO67" s="5"/>
      <c r="OBP67" s="5"/>
      <c r="OBQ67" s="5"/>
      <c r="OBR67" s="5"/>
      <c r="OBS67" s="5"/>
      <c r="OBT67" s="5"/>
      <c r="OBU67" s="5"/>
      <c r="OBV67" s="5"/>
      <c r="OBW67" s="5"/>
      <c r="OBX67" s="5"/>
      <c r="OBY67" s="5"/>
      <c r="OBZ67" s="5"/>
      <c r="OCA67" s="5"/>
      <c r="OCB67" s="5"/>
      <c r="OCC67" s="5"/>
      <c r="OCD67" s="5"/>
      <c r="OCE67" s="5"/>
      <c r="OCF67" s="5"/>
      <c r="OCG67" s="5"/>
      <c r="OCH67" s="5"/>
      <c r="OCI67" s="5"/>
      <c r="OCJ67" s="5"/>
      <c r="OCK67" s="5"/>
      <c r="OCL67" s="5"/>
      <c r="OCM67" s="5"/>
      <c r="OCN67" s="5"/>
      <c r="OCO67" s="5"/>
      <c r="OCP67" s="5"/>
      <c r="OCQ67" s="5"/>
      <c r="OCR67" s="5"/>
      <c r="OCS67" s="5"/>
      <c r="OCT67" s="5"/>
      <c r="OCU67" s="5"/>
      <c r="OCV67" s="5"/>
      <c r="OCW67" s="5"/>
      <c r="OCX67" s="5"/>
      <c r="OCY67" s="5"/>
      <c r="OCZ67" s="5"/>
      <c r="ODA67" s="5"/>
      <c r="ODB67" s="5"/>
      <c r="ODC67" s="5"/>
      <c r="ODD67" s="5"/>
      <c r="ODE67" s="5"/>
      <c r="ODF67" s="5"/>
      <c r="ODG67" s="5"/>
      <c r="ODH67" s="5"/>
      <c r="ODI67" s="5"/>
      <c r="ODJ67" s="5"/>
      <c r="ODK67" s="5"/>
      <c r="ODL67" s="5"/>
      <c r="ODM67" s="5"/>
      <c r="ODN67" s="5"/>
      <c r="ODO67" s="5"/>
      <c r="ODP67" s="5"/>
      <c r="ODQ67" s="5"/>
      <c r="ODR67" s="5"/>
      <c r="ODS67" s="5"/>
      <c r="ODT67" s="5"/>
      <c r="ODU67" s="5"/>
      <c r="ODV67" s="5"/>
      <c r="ODW67" s="5"/>
      <c r="ODX67" s="5"/>
      <c r="ODY67" s="5"/>
      <c r="ODZ67" s="5"/>
      <c r="OEA67" s="5"/>
      <c r="OEB67" s="5"/>
      <c r="OEC67" s="5"/>
      <c r="OED67" s="5"/>
      <c r="OEE67" s="5"/>
      <c r="OEF67" s="5"/>
      <c r="OEG67" s="5"/>
      <c r="OEH67" s="5"/>
      <c r="OEI67" s="5"/>
      <c r="OEJ67" s="5"/>
      <c r="OEK67" s="5"/>
      <c r="OEL67" s="5"/>
      <c r="OEM67" s="5"/>
      <c r="OEN67" s="5"/>
      <c r="OEO67" s="5"/>
      <c r="OEP67" s="5"/>
      <c r="OEQ67" s="5"/>
      <c r="OER67" s="5"/>
      <c r="OES67" s="5"/>
      <c r="OET67" s="5"/>
      <c r="OEU67" s="5"/>
      <c r="OEV67" s="5"/>
      <c r="OEW67" s="5"/>
      <c r="OEX67" s="5"/>
      <c r="OEY67" s="5"/>
      <c r="OEZ67" s="5"/>
      <c r="OFA67" s="5"/>
      <c r="OFB67" s="5"/>
      <c r="OFC67" s="5"/>
      <c r="OFD67" s="5"/>
      <c r="OFE67" s="5"/>
      <c r="OFF67" s="5"/>
      <c r="OFG67" s="5"/>
      <c r="OFH67" s="5"/>
      <c r="OFI67" s="5"/>
      <c r="OFJ67" s="5"/>
      <c r="OFK67" s="5"/>
      <c r="OFL67" s="5"/>
      <c r="OFM67" s="5"/>
      <c r="OFN67" s="5"/>
      <c r="OFO67" s="5"/>
      <c r="OFP67" s="5"/>
      <c r="OFQ67" s="5"/>
      <c r="OFR67" s="5"/>
      <c r="OFS67" s="5"/>
      <c r="OFT67" s="5"/>
      <c r="OFU67" s="5"/>
      <c r="OFV67" s="5"/>
      <c r="OFW67" s="5"/>
      <c r="OFX67" s="5"/>
      <c r="OFY67" s="5"/>
      <c r="OFZ67" s="5"/>
      <c r="OGA67" s="5"/>
      <c r="OGB67" s="5"/>
      <c r="OGC67" s="5"/>
      <c r="OGD67" s="5"/>
      <c r="OGE67" s="5"/>
      <c r="OGF67" s="5"/>
      <c r="OGG67" s="5"/>
      <c r="OGH67" s="5"/>
      <c r="OGI67" s="5"/>
      <c r="OGJ67" s="5"/>
      <c r="OGK67" s="5"/>
      <c r="OGL67" s="5"/>
      <c r="OGM67" s="5"/>
      <c r="OGN67" s="5"/>
      <c r="OGO67" s="5"/>
      <c r="OGP67" s="5"/>
      <c r="OGQ67" s="5"/>
      <c r="OGR67" s="5"/>
      <c r="OGS67" s="5"/>
      <c r="OGT67" s="5"/>
      <c r="OGU67" s="5"/>
      <c r="OGV67" s="5"/>
      <c r="OGW67" s="5"/>
      <c r="OGX67" s="5"/>
      <c r="OGY67" s="5"/>
      <c r="OGZ67" s="5"/>
      <c r="OHA67" s="5"/>
      <c r="OHB67" s="5"/>
      <c r="OHC67" s="5"/>
      <c r="OHD67" s="5"/>
      <c r="OHE67" s="5"/>
      <c r="OHF67" s="5"/>
      <c r="OHG67" s="5"/>
      <c r="OHH67" s="5"/>
      <c r="OHI67" s="5"/>
      <c r="OHJ67" s="5"/>
      <c r="OHK67" s="5"/>
      <c r="OHL67" s="5"/>
      <c r="OHM67" s="5"/>
      <c r="OHN67" s="5"/>
      <c r="OHO67" s="5"/>
      <c r="OHP67" s="5"/>
      <c r="OHQ67" s="5"/>
      <c r="OHR67" s="5"/>
      <c r="OHS67" s="5"/>
      <c r="OHT67" s="5"/>
      <c r="OHU67" s="5"/>
      <c r="OHV67" s="5"/>
      <c r="OHW67" s="5"/>
      <c r="OHX67" s="5"/>
      <c r="OHY67" s="5"/>
      <c r="OHZ67" s="5"/>
      <c r="OIA67" s="5"/>
      <c r="OIB67" s="5"/>
      <c r="OIC67" s="5"/>
      <c r="OID67" s="5"/>
      <c r="OIE67" s="5"/>
      <c r="OIF67" s="5"/>
      <c r="OIG67" s="5"/>
      <c r="OIH67" s="5"/>
      <c r="OII67" s="5"/>
      <c r="OIJ67" s="5"/>
      <c r="OIK67" s="5"/>
      <c r="OIL67" s="5"/>
      <c r="OIM67" s="5"/>
      <c r="OIN67" s="5"/>
      <c r="OIO67" s="5"/>
      <c r="OIP67" s="5"/>
      <c r="OIQ67" s="5"/>
      <c r="OIR67" s="5"/>
      <c r="OIS67" s="5"/>
      <c r="OIT67" s="5"/>
      <c r="OIU67" s="5"/>
      <c r="OIV67" s="5"/>
      <c r="OIW67" s="5"/>
      <c r="OIX67" s="5"/>
      <c r="OIY67" s="5"/>
      <c r="OIZ67" s="5"/>
      <c r="OJA67" s="5"/>
      <c r="OJB67" s="5"/>
      <c r="OJC67" s="5"/>
      <c r="OJD67" s="5"/>
      <c r="OJE67" s="5"/>
      <c r="OJF67" s="5"/>
      <c r="OJG67" s="5"/>
      <c r="OJH67" s="5"/>
      <c r="OJI67" s="5"/>
      <c r="OJJ67" s="5"/>
      <c r="OJK67" s="5"/>
      <c r="OJL67" s="5"/>
      <c r="OJM67" s="5"/>
      <c r="OJN67" s="5"/>
      <c r="OJO67" s="5"/>
      <c r="OJP67" s="5"/>
      <c r="OJQ67" s="5"/>
      <c r="OJR67" s="5"/>
      <c r="OJS67" s="5"/>
      <c r="OJT67" s="5"/>
      <c r="OJU67" s="5"/>
      <c r="OJV67" s="5"/>
      <c r="OJW67" s="5"/>
      <c r="OJX67" s="5"/>
      <c r="OJY67" s="5"/>
      <c r="OJZ67" s="5"/>
      <c r="OKA67" s="5"/>
      <c r="OKB67" s="5"/>
      <c r="OKC67" s="5"/>
      <c r="OKD67" s="5"/>
      <c r="OKE67" s="5"/>
      <c r="OKF67" s="5"/>
      <c r="OKG67" s="5"/>
      <c r="OKH67" s="5"/>
      <c r="OKI67" s="5"/>
      <c r="OKJ67" s="5"/>
      <c r="OKK67" s="5"/>
      <c r="OKL67" s="5"/>
      <c r="OKM67" s="5"/>
      <c r="OKN67" s="5"/>
      <c r="OKO67" s="5"/>
      <c r="OKP67" s="5"/>
      <c r="OKQ67" s="5"/>
      <c r="OKR67" s="5"/>
      <c r="OKS67" s="5"/>
      <c r="OKT67" s="5"/>
      <c r="OKU67" s="5"/>
      <c r="OKV67" s="5"/>
      <c r="OKW67" s="5"/>
      <c r="OKX67" s="5"/>
      <c r="OKY67" s="5"/>
      <c r="OKZ67" s="5"/>
      <c r="OLA67" s="5"/>
      <c r="OLB67" s="5"/>
      <c r="OLC67" s="5"/>
      <c r="OLD67" s="5"/>
      <c r="OLE67" s="5"/>
      <c r="OLF67" s="5"/>
      <c r="OLG67" s="5"/>
      <c r="OLH67" s="5"/>
      <c r="OLI67" s="5"/>
      <c r="OLJ67" s="5"/>
      <c r="OLK67" s="5"/>
      <c r="OLL67" s="5"/>
      <c r="OLM67" s="5"/>
      <c r="OLN67" s="5"/>
      <c r="OLO67" s="5"/>
      <c r="OLP67" s="5"/>
      <c r="OLQ67" s="5"/>
      <c r="OLR67" s="5"/>
      <c r="OLS67" s="5"/>
      <c r="OLT67" s="5"/>
      <c r="OLU67" s="5"/>
      <c r="OLV67" s="5"/>
      <c r="OLW67" s="5"/>
      <c r="OLX67" s="5"/>
      <c r="OLY67" s="5"/>
      <c r="OLZ67" s="5"/>
      <c r="OMA67" s="5"/>
      <c r="OMB67" s="5"/>
      <c r="OMC67" s="5"/>
      <c r="OMD67" s="5"/>
      <c r="OME67" s="5"/>
      <c r="OMF67" s="5"/>
      <c r="OMG67" s="5"/>
      <c r="OMH67" s="5"/>
      <c r="OMI67" s="5"/>
      <c r="OMJ67" s="5"/>
      <c r="OMK67" s="5"/>
      <c r="OML67" s="5"/>
      <c r="OMM67" s="5"/>
      <c r="OMN67" s="5"/>
      <c r="OMO67" s="5"/>
      <c r="OMP67" s="5"/>
      <c r="OMQ67" s="5"/>
      <c r="OMR67" s="5"/>
      <c r="OMS67" s="5"/>
      <c r="OMT67" s="5"/>
      <c r="OMU67" s="5"/>
      <c r="OMV67" s="5"/>
      <c r="OMW67" s="5"/>
      <c r="OMX67" s="5"/>
      <c r="OMY67" s="5"/>
      <c r="OMZ67" s="5"/>
      <c r="ONA67" s="5"/>
      <c r="ONB67" s="5"/>
      <c r="ONC67" s="5"/>
      <c r="OND67" s="5"/>
      <c r="ONE67" s="5"/>
      <c r="ONF67" s="5"/>
      <c r="ONG67" s="5"/>
      <c r="ONH67" s="5"/>
      <c r="ONI67" s="5"/>
      <c r="ONJ67" s="5"/>
      <c r="ONK67" s="5"/>
      <c r="ONL67" s="5"/>
      <c r="ONM67" s="5"/>
      <c r="ONN67" s="5"/>
      <c r="ONO67" s="5"/>
      <c r="ONP67" s="5"/>
      <c r="ONQ67" s="5"/>
      <c r="ONR67" s="5"/>
      <c r="ONS67" s="5"/>
      <c r="ONT67" s="5"/>
      <c r="ONU67" s="5"/>
      <c r="ONV67" s="5"/>
      <c r="ONW67" s="5"/>
      <c r="ONX67" s="5"/>
      <c r="ONY67" s="5"/>
      <c r="ONZ67" s="5"/>
      <c r="OOA67" s="5"/>
      <c r="OOB67" s="5"/>
      <c r="OOC67" s="5"/>
      <c r="OOD67" s="5"/>
      <c r="OOE67" s="5"/>
      <c r="OOF67" s="5"/>
      <c r="OOG67" s="5"/>
      <c r="OOH67" s="5"/>
      <c r="OOI67" s="5"/>
      <c r="OOJ67" s="5"/>
      <c r="OOK67" s="5"/>
      <c r="OOL67" s="5"/>
      <c r="OOM67" s="5"/>
      <c r="OON67" s="5"/>
      <c r="OOO67" s="5"/>
      <c r="OOP67" s="5"/>
      <c r="OOQ67" s="5"/>
      <c r="OOR67" s="5"/>
      <c r="OOS67" s="5"/>
      <c r="OOT67" s="5"/>
      <c r="OOU67" s="5"/>
      <c r="OOV67" s="5"/>
      <c r="OOW67" s="5"/>
      <c r="OOX67" s="5"/>
      <c r="OOY67" s="5"/>
      <c r="OOZ67" s="5"/>
      <c r="OPA67" s="5"/>
      <c r="OPB67" s="5"/>
      <c r="OPC67" s="5"/>
      <c r="OPD67" s="5"/>
      <c r="OPE67" s="5"/>
      <c r="OPF67" s="5"/>
      <c r="OPG67" s="5"/>
      <c r="OPH67" s="5"/>
      <c r="OPI67" s="5"/>
      <c r="OPJ67" s="5"/>
      <c r="OPK67" s="5"/>
      <c r="OPL67" s="5"/>
      <c r="OPM67" s="5"/>
      <c r="OPN67" s="5"/>
      <c r="OPO67" s="5"/>
      <c r="OPP67" s="5"/>
      <c r="OPQ67" s="5"/>
      <c r="OPR67" s="5"/>
      <c r="OPS67" s="5"/>
      <c r="OPT67" s="5"/>
      <c r="OPU67" s="5"/>
      <c r="OPV67" s="5"/>
      <c r="OPW67" s="5"/>
      <c r="OPX67" s="5"/>
      <c r="OPY67" s="5"/>
      <c r="OPZ67" s="5"/>
      <c r="OQA67" s="5"/>
      <c r="OQB67" s="5"/>
      <c r="OQC67" s="5"/>
      <c r="OQD67" s="5"/>
      <c r="OQE67" s="5"/>
      <c r="OQF67" s="5"/>
      <c r="OQG67" s="5"/>
      <c r="OQH67" s="5"/>
      <c r="OQI67" s="5"/>
      <c r="OQJ67" s="5"/>
      <c r="OQK67" s="5"/>
      <c r="OQL67" s="5"/>
      <c r="OQM67" s="5"/>
      <c r="OQN67" s="5"/>
      <c r="OQO67" s="5"/>
      <c r="OQP67" s="5"/>
      <c r="OQQ67" s="5"/>
      <c r="OQR67" s="5"/>
      <c r="OQS67" s="5"/>
      <c r="OQT67" s="5"/>
      <c r="OQU67" s="5"/>
      <c r="OQV67" s="5"/>
      <c r="OQW67" s="5"/>
      <c r="OQX67" s="5"/>
      <c r="OQY67" s="5"/>
      <c r="OQZ67" s="5"/>
      <c r="ORA67" s="5"/>
      <c r="ORB67" s="5"/>
      <c r="ORC67" s="5"/>
      <c r="ORD67" s="5"/>
      <c r="ORE67" s="5"/>
      <c r="ORF67" s="5"/>
      <c r="ORG67" s="5"/>
      <c r="ORH67" s="5"/>
      <c r="ORI67" s="5"/>
      <c r="ORJ67" s="5"/>
      <c r="ORK67" s="5"/>
      <c r="ORL67" s="5"/>
      <c r="ORM67" s="5"/>
      <c r="ORN67" s="5"/>
      <c r="ORO67" s="5"/>
      <c r="ORP67" s="5"/>
      <c r="ORQ67" s="5"/>
      <c r="ORR67" s="5"/>
      <c r="ORS67" s="5"/>
      <c r="ORT67" s="5"/>
      <c r="ORU67" s="5"/>
      <c r="ORV67" s="5"/>
      <c r="ORW67" s="5"/>
      <c r="ORX67" s="5"/>
      <c r="ORY67" s="5"/>
      <c r="ORZ67" s="5"/>
      <c r="OSA67" s="5"/>
      <c r="OSB67" s="5"/>
      <c r="OSC67" s="5"/>
      <c r="OSD67" s="5"/>
      <c r="OSE67" s="5"/>
      <c r="OSF67" s="5"/>
      <c r="OSG67" s="5"/>
      <c r="OSH67" s="5"/>
      <c r="OSI67" s="5"/>
      <c r="OSJ67" s="5"/>
      <c r="OSK67" s="5"/>
      <c r="OSL67" s="5"/>
      <c r="OSM67" s="5"/>
      <c r="OSN67" s="5"/>
      <c r="OSO67" s="5"/>
      <c r="OSP67" s="5"/>
      <c r="OSQ67" s="5"/>
      <c r="OSR67" s="5"/>
      <c r="OSS67" s="5"/>
      <c r="OST67" s="5"/>
      <c r="OSU67" s="5"/>
      <c r="OSV67" s="5"/>
      <c r="OSW67" s="5"/>
      <c r="OSX67" s="5"/>
      <c r="OSY67" s="5"/>
      <c r="OSZ67" s="5"/>
      <c r="OTA67" s="5"/>
      <c r="OTB67" s="5"/>
      <c r="OTC67" s="5"/>
      <c r="OTD67" s="5"/>
      <c r="OTE67" s="5"/>
      <c r="OTF67" s="5"/>
      <c r="OTG67" s="5"/>
      <c r="OTH67" s="5"/>
      <c r="OTI67" s="5"/>
      <c r="OTJ67" s="5"/>
      <c r="OTK67" s="5"/>
      <c r="OTL67" s="5"/>
      <c r="OTM67" s="5"/>
      <c r="OTN67" s="5"/>
      <c r="OTO67" s="5"/>
      <c r="OTP67" s="5"/>
      <c r="OTQ67" s="5"/>
      <c r="OTR67" s="5"/>
      <c r="OTS67" s="5"/>
      <c r="OTT67" s="5"/>
      <c r="OTU67" s="5"/>
      <c r="OTV67" s="5"/>
      <c r="OTW67" s="5"/>
      <c r="OTX67" s="5"/>
      <c r="OTY67" s="5"/>
      <c r="OTZ67" s="5"/>
      <c r="OUA67" s="5"/>
      <c r="OUB67" s="5"/>
      <c r="OUC67" s="5"/>
      <c r="OUD67" s="5"/>
      <c r="OUE67" s="5"/>
      <c r="OUF67" s="5"/>
      <c r="OUG67" s="5"/>
      <c r="OUH67" s="5"/>
      <c r="OUI67" s="5"/>
      <c r="OUJ67" s="5"/>
      <c r="OUK67" s="5"/>
      <c r="OUL67" s="5"/>
      <c r="OUM67" s="5"/>
      <c r="OUN67" s="5"/>
      <c r="OUO67" s="5"/>
      <c r="OUP67" s="5"/>
      <c r="OUQ67" s="5"/>
      <c r="OUR67" s="5"/>
      <c r="OUS67" s="5"/>
      <c r="OUT67" s="5"/>
      <c r="OUU67" s="5"/>
      <c r="OUV67" s="5"/>
      <c r="OUW67" s="5"/>
      <c r="OUX67" s="5"/>
      <c r="OUY67" s="5"/>
      <c r="OUZ67" s="5"/>
      <c r="OVA67" s="5"/>
      <c r="OVB67" s="5"/>
      <c r="OVC67" s="5"/>
      <c r="OVD67" s="5"/>
      <c r="OVE67" s="5"/>
      <c r="OVF67" s="5"/>
      <c r="OVG67" s="5"/>
      <c r="OVH67" s="5"/>
      <c r="OVI67" s="5"/>
      <c r="OVJ67" s="5"/>
      <c r="OVK67" s="5"/>
      <c r="OVL67" s="5"/>
      <c r="OVM67" s="5"/>
      <c r="OVN67" s="5"/>
      <c r="OVO67" s="5"/>
      <c r="OVP67" s="5"/>
      <c r="OVQ67" s="5"/>
      <c r="OVR67" s="5"/>
      <c r="OVS67" s="5"/>
      <c r="OVT67" s="5"/>
      <c r="OVU67" s="5"/>
      <c r="OVV67" s="5"/>
      <c r="OVW67" s="5"/>
      <c r="OVX67" s="5"/>
      <c r="OVY67" s="5"/>
      <c r="OVZ67" s="5"/>
      <c r="OWA67" s="5"/>
      <c r="OWB67" s="5"/>
      <c r="OWC67" s="5"/>
      <c r="OWD67" s="5"/>
      <c r="OWE67" s="5"/>
      <c r="OWF67" s="5"/>
      <c r="OWG67" s="5"/>
      <c r="OWH67" s="5"/>
      <c r="OWI67" s="5"/>
      <c r="OWJ67" s="5"/>
      <c r="OWK67" s="5"/>
      <c r="OWL67" s="5"/>
      <c r="OWM67" s="5"/>
      <c r="OWN67" s="5"/>
      <c r="OWO67" s="5"/>
      <c r="OWP67" s="5"/>
      <c r="OWQ67" s="5"/>
      <c r="OWR67" s="5"/>
      <c r="OWS67" s="5"/>
      <c r="OWT67" s="5"/>
      <c r="OWU67" s="5"/>
      <c r="OWV67" s="5"/>
      <c r="OWW67" s="5"/>
      <c r="OWX67" s="5"/>
      <c r="OWY67" s="5"/>
      <c r="OWZ67" s="5"/>
      <c r="OXA67" s="5"/>
      <c r="OXB67" s="5"/>
      <c r="OXC67" s="5"/>
      <c r="OXD67" s="5"/>
      <c r="OXE67" s="5"/>
      <c r="OXF67" s="5"/>
      <c r="OXG67" s="5"/>
      <c r="OXH67" s="5"/>
      <c r="OXI67" s="5"/>
      <c r="OXJ67" s="5"/>
      <c r="OXK67" s="5"/>
      <c r="OXL67" s="5"/>
      <c r="OXM67" s="5"/>
      <c r="OXN67" s="5"/>
      <c r="OXO67" s="5"/>
      <c r="OXP67" s="5"/>
      <c r="OXQ67" s="5"/>
      <c r="OXR67" s="5"/>
      <c r="OXS67" s="5"/>
      <c r="OXT67" s="5"/>
      <c r="OXU67" s="5"/>
      <c r="OXV67" s="5"/>
      <c r="OXW67" s="5"/>
      <c r="OXX67" s="5"/>
      <c r="OXY67" s="5"/>
      <c r="OXZ67" s="5"/>
      <c r="OYA67" s="5"/>
      <c r="OYB67" s="5"/>
      <c r="OYC67" s="5"/>
      <c r="OYD67" s="5"/>
      <c r="OYE67" s="5"/>
      <c r="OYF67" s="5"/>
      <c r="OYG67" s="5"/>
      <c r="OYH67" s="5"/>
      <c r="OYI67" s="5"/>
      <c r="OYJ67" s="5"/>
      <c r="OYK67" s="5"/>
      <c r="OYL67" s="5"/>
      <c r="OYM67" s="5"/>
      <c r="OYN67" s="5"/>
      <c r="OYO67" s="5"/>
      <c r="OYP67" s="5"/>
      <c r="OYQ67" s="5"/>
      <c r="OYR67" s="5"/>
      <c r="OYS67" s="5"/>
      <c r="OYT67" s="5"/>
      <c r="OYU67" s="5"/>
      <c r="OYV67" s="5"/>
      <c r="OYW67" s="5"/>
      <c r="OYX67" s="5"/>
      <c r="OYY67" s="5"/>
      <c r="OYZ67" s="5"/>
      <c r="OZA67" s="5"/>
      <c r="OZB67" s="5"/>
      <c r="OZC67" s="5"/>
      <c r="OZD67" s="5"/>
      <c r="OZE67" s="5"/>
      <c r="OZF67" s="5"/>
      <c r="OZG67" s="5"/>
      <c r="OZH67" s="5"/>
      <c r="OZI67" s="5"/>
      <c r="OZJ67" s="5"/>
      <c r="OZK67" s="5"/>
      <c r="OZL67" s="5"/>
      <c r="OZM67" s="5"/>
      <c r="OZN67" s="5"/>
      <c r="OZO67" s="5"/>
      <c r="OZP67" s="5"/>
      <c r="OZQ67" s="5"/>
      <c r="OZR67" s="5"/>
      <c r="OZS67" s="5"/>
      <c r="OZT67" s="5"/>
      <c r="OZU67" s="5"/>
      <c r="OZV67" s="5"/>
      <c r="OZW67" s="5"/>
      <c r="OZX67" s="5"/>
      <c r="OZY67" s="5"/>
      <c r="OZZ67" s="5"/>
      <c r="PAA67" s="5"/>
      <c r="PAB67" s="5"/>
      <c r="PAC67" s="5"/>
      <c r="PAD67" s="5"/>
      <c r="PAE67" s="5"/>
      <c r="PAF67" s="5"/>
      <c r="PAG67" s="5"/>
      <c r="PAH67" s="5"/>
      <c r="PAI67" s="5"/>
      <c r="PAJ67" s="5"/>
      <c r="PAK67" s="5"/>
      <c r="PAL67" s="5"/>
      <c r="PAM67" s="5"/>
      <c r="PAN67" s="5"/>
      <c r="PAO67" s="5"/>
      <c r="PAP67" s="5"/>
      <c r="PAQ67" s="5"/>
      <c r="PAR67" s="5"/>
      <c r="PAS67" s="5"/>
      <c r="PAT67" s="5"/>
      <c r="PAU67" s="5"/>
      <c r="PAV67" s="5"/>
      <c r="PAW67" s="5"/>
      <c r="PAX67" s="5"/>
      <c r="PAY67" s="5"/>
      <c r="PAZ67" s="5"/>
      <c r="PBA67" s="5"/>
      <c r="PBB67" s="5"/>
      <c r="PBC67" s="5"/>
      <c r="PBD67" s="5"/>
      <c r="PBE67" s="5"/>
      <c r="PBF67" s="5"/>
      <c r="PBG67" s="5"/>
      <c r="PBH67" s="5"/>
      <c r="PBI67" s="5"/>
      <c r="PBJ67" s="5"/>
      <c r="PBK67" s="5"/>
      <c r="PBL67" s="5"/>
      <c r="PBM67" s="5"/>
      <c r="PBN67" s="5"/>
      <c r="PBO67" s="5"/>
      <c r="PBP67" s="5"/>
      <c r="PBQ67" s="5"/>
      <c r="PBR67" s="5"/>
      <c r="PBS67" s="5"/>
      <c r="PBT67" s="5"/>
      <c r="PBU67" s="5"/>
      <c r="PBV67" s="5"/>
      <c r="PBW67" s="5"/>
      <c r="PBX67" s="5"/>
      <c r="PBY67" s="5"/>
      <c r="PBZ67" s="5"/>
      <c r="PCA67" s="5"/>
      <c r="PCB67" s="5"/>
      <c r="PCC67" s="5"/>
      <c r="PCD67" s="5"/>
      <c r="PCE67" s="5"/>
      <c r="PCF67" s="5"/>
      <c r="PCG67" s="5"/>
      <c r="PCH67" s="5"/>
      <c r="PCI67" s="5"/>
      <c r="PCJ67" s="5"/>
      <c r="PCK67" s="5"/>
      <c r="PCL67" s="5"/>
      <c r="PCM67" s="5"/>
      <c r="PCN67" s="5"/>
      <c r="PCO67" s="5"/>
      <c r="PCP67" s="5"/>
      <c r="PCQ67" s="5"/>
      <c r="PCR67" s="5"/>
      <c r="PCS67" s="5"/>
      <c r="PCT67" s="5"/>
      <c r="PCU67" s="5"/>
      <c r="PCV67" s="5"/>
      <c r="PCW67" s="5"/>
      <c r="PCX67" s="5"/>
      <c r="PCY67" s="5"/>
      <c r="PCZ67" s="5"/>
      <c r="PDA67" s="5"/>
      <c r="PDB67" s="5"/>
      <c r="PDC67" s="5"/>
      <c r="PDD67" s="5"/>
      <c r="PDE67" s="5"/>
      <c r="PDF67" s="5"/>
      <c r="PDG67" s="5"/>
      <c r="PDH67" s="5"/>
      <c r="PDI67" s="5"/>
      <c r="PDJ67" s="5"/>
      <c r="PDK67" s="5"/>
      <c r="PDL67" s="5"/>
      <c r="PDM67" s="5"/>
      <c r="PDN67" s="5"/>
      <c r="PDO67" s="5"/>
      <c r="PDP67" s="5"/>
      <c r="PDQ67" s="5"/>
      <c r="PDR67" s="5"/>
      <c r="PDS67" s="5"/>
      <c r="PDT67" s="5"/>
      <c r="PDU67" s="5"/>
      <c r="PDV67" s="5"/>
      <c r="PDW67" s="5"/>
      <c r="PDX67" s="5"/>
      <c r="PDY67" s="5"/>
      <c r="PDZ67" s="5"/>
      <c r="PEA67" s="5"/>
      <c r="PEB67" s="5"/>
      <c r="PEC67" s="5"/>
      <c r="PED67" s="5"/>
      <c r="PEE67" s="5"/>
      <c r="PEF67" s="5"/>
      <c r="PEG67" s="5"/>
      <c r="PEH67" s="5"/>
      <c r="PEI67" s="5"/>
      <c r="PEJ67" s="5"/>
      <c r="PEK67" s="5"/>
      <c r="PEL67" s="5"/>
      <c r="PEM67" s="5"/>
      <c r="PEN67" s="5"/>
      <c r="PEO67" s="5"/>
      <c r="PEP67" s="5"/>
      <c r="PEQ67" s="5"/>
      <c r="PER67" s="5"/>
      <c r="PES67" s="5"/>
      <c r="PET67" s="5"/>
      <c r="PEU67" s="5"/>
      <c r="PEV67" s="5"/>
      <c r="PEW67" s="5"/>
      <c r="PEX67" s="5"/>
      <c r="PEY67" s="5"/>
      <c r="PEZ67" s="5"/>
      <c r="PFA67" s="5"/>
      <c r="PFB67" s="5"/>
      <c r="PFC67" s="5"/>
      <c r="PFD67" s="5"/>
      <c r="PFE67" s="5"/>
      <c r="PFF67" s="5"/>
      <c r="PFG67" s="5"/>
      <c r="PFH67" s="5"/>
      <c r="PFI67" s="5"/>
      <c r="PFJ67" s="5"/>
      <c r="PFK67" s="5"/>
      <c r="PFL67" s="5"/>
      <c r="PFM67" s="5"/>
      <c r="PFN67" s="5"/>
      <c r="PFO67" s="5"/>
      <c r="PFP67" s="5"/>
      <c r="PFQ67" s="5"/>
      <c r="PFR67" s="5"/>
      <c r="PFS67" s="5"/>
      <c r="PFT67" s="5"/>
      <c r="PFU67" s="5"/>
      <c r="PFV67" s="5"/>
      <c r="PFW67" s="5"/>
      <c r="PFX67" s="5"/>
      <c r="PFY67" s="5"/>
      <c r="PFZ67" s="5"/>
      <c r="PGA67" s="5"/>
      <c r="PGB67" s="5"/>
      <c r="PGC67" s="5"/>
      <c r="PGD67" s="5"/>
      <c r="PGE67" s="5"/>
      <c r="PGF67" s="5"/>
      <c r="PGG67" s="5"/>
      <c r="PGH67" s="5"/>
      <c r="PGI67" s="5"/>
      <c r="PGJ67" s="5"/>
      <c r="PGK67" s="5"/>
      <c r="PGL67" s="5"/>
      <c r="PGM67" s="5"/>
      <c r="PGN67" s="5"/>
      <c r="PGO67" s="5"/>
      <c r="PGP67" s="5"/>
      <c r="PGQ67" s="5"/>
      <c r="PGR67" s="5"/>
      <c r="PGS67" s="5"/>
      <c r="PGT67" s="5"/>
      <c r="PGU67" s="5"/>
      <c r="PGV67" s="5"/>
      <c r="PGW67" s="5"/>
      <c r="PGX67" s="5"/>
      <c r="PGY67" s="5"/>
      <c r="PGZ67" s="5"/>
      <c r="PHA67" s="5"/>
      <c r="PHB67" s="5"/>
      <c r="PHC67" s="5"/>
      <c r="PHD67" s="5"/>
      <c r="PHE67" s="5"/>
      <c r="PHF67" s="5"/>
      <c r="PHG67" s="5"/>
      <c r="PHH67" s="5"/>
      <c r="PHI67" s="5"/>
      <c r="PHJ67" s="5"/>
      <c r="PHK67" s="5"/>
      <c r="PHL67" s="5"/>
      <c r="PHM67" s="5"/>
      <c r="PHN67" s="5"/>
      <c r="PHO67" s="5"/>
      <c r="PHP67" s="5"/>
      <c r="PHQ67" s="5"/>
      <c r="PHR67" s="5"/>
      <c r="PHS67" s="5"/>
      <c r="PHT67" s="5"/>
      <c r="PHU67" s="5"/>
      <c r="PHV67" s="5"/>
      <c r="PHW67" s="5"/>
      <c r="PHX67" s="5"/>
      <c r="PHY67" s="5"/>
      <c r="PHZ67" s="5"/>
      <c r="PIA67" s="5"/>
      <c r="PIB67" s="5"/>
      <c r="PIC67" s="5"/>
      <c r="PID67" s="5"/>
      <c r="PIE67" s="5"/>
      <c r="PIF67" s="5"/>
      <c r="PIG67" s="5"/>
      <c r="PIH67" s="5"/>
      <c r="PII67" s="5"/>
      <c r="PIJ67" s="5"/>
      <c r="PIK67" s="5"/>
      <c r="PIL67" s="5"/>
      <c r="PIM67" s="5"/>
      <c r="PIN67" s="5"/>
      <c r="PIO67" s="5"/>
      <c r="PIP67" s="5"/>
      <c r="PIQ67" s="5"/>
      <c r="PIR67" s="5"/>
      <c r="PIS67" s="5"/>
      <c r="PIT67" s="5"/>
      <c r="PIU67" s="5"/>
      <c r="PIV67" s="5"/>
      <c r="PIW67" s="5"/>
      <c r="PIX67" s="5"/>
      <c r="PIY67" s="5"/>
      <c r="PIZ67" s="5"/>
      <c r="PJA67" s="5"/>
      <c r="PJB67" s="5"/>
      <c r="PJC67" s="5"/>
      <c r="PJD67" s="5"/>
      <c r="PJE67" s="5"/>
      <c r="PJF67" s="5"/>
      <c r="PJG67" s="5"/>
      <c r="PJH67" s="5"/>
      <c r="PJI67" s="5"/>
      <c r="PJJ67" s="5"/>
      <c r="PJK67" s="5"/>
      <c r="PJL67" s="5"/>
      <c r="PJM67" s="5"/>
      <c r="PJN67" s="5"/>
      <c r="PJO67" s="5"/>
      <c r="PJP67" s="5"/>
      <c r="PJQ67" s="5"/>
      <c r="PJR67" s="5"/>
      <c r="PJS67" s="5"/>
      <c r="PJT67" s="5"/>
      <c r="PJU67" s="5"/>
      <c r="PJV67" s="5"/>
      <c r="PJW67" s="5"/>
      <c r="PJX67" s="5"/>
      <c r="PJY67" s="5"/>
      <c r="PJZ67" s="5"/>
      <c r="PKA67" s="5"/>
      <c r="PKB67" s="5"/>
      <c r="PKC67" s="5"/>
      <c r="PKD67" s="5"/>
      <c r="PKE67" s="5"/>
      <c r="PKF67" s="5"/>
      <c r="PKG67" s="5"/>
      <c r="PKH67" s="5"/>
      <c r="PKI67" s="5"/>
      <c r="PKJ67" s="5"/>
      <c r="PKK67" s="5"/>
      <c r="PKL67" s="5"/>
      <c r="PKM67" s="5"/>
      <c r="PKN67" s="5"/>
      <c r="PKO67" s="5"/>
      <c r="PKP67" s="5"/>
      <c r="PKQ67" s="5"/>
      <c r="PKR67" s="5"/>
      <c r="PKS67" s="5"/>
      <c r="PKT67" s="5"/>
      <c r="PKU67" s="5"/>
      <c r="PKV67" s="5"/>
      <c r="PKW67" s="5"/>
      <c r="PKX67" s="5"/>
      <c r="PKY67" s="5"/>
      <c r="PKZ67" s="5"/>
      <c r="PLA67" s="5"/>
      <c r="PLB67" s="5"/>
      <c r="PLC67" s="5"/>
      <c r="PLD67" s="5"/>
      <c r="PLE67" s="5"/>
      <c r="PLF67" s="5"/>
      <c r="PLG67" s="5"/>
      <c r="PLH67" s="5"/>
      <c r="PLI67" s="5"/>
      <c r="PLJ67" s="5"/>
      <c r="PLK67" s="5"/>
      <c r="PLL67" s="5"/>
      <c r="PLM67" s="5"/>
      <c r="PLN67" s="5"/>
      <c r="PLO67" s="5"/>
      <c r="PLP67" s="5"/>
      <c r="PLQ67" s="5"/>
      <c r="PLR67" s="5"/>
      <c r="PLS67" s="5"/>
      <c r="PLT67" s="5"/>
      <c r="PLU67" s="5"/>
      <c r="PLV67" s="5"/>
      <c r="PLW67" s="5"/>
      <c r="PLX67" s="5"/>
      <c r="PLY67" s="5"/>
      <c r="PLZ67" s="5"/>
      <c r="PMA67" s="5"/>
      <c r="PMB67" s="5"/>
      <c r="PMC67" s="5"/>
      <c r="PMD67" s="5"/>
      <c r="PME67" s="5"/>
      <c r="PMF67" s="5"/>
      <c r="PMG67" s="5"/>
      <c r="PMH67" s="5"/>
      <c r="PMI67" s="5"/>
      <c r="PMJ67" s="5"/>
      <c r="PMK67" s="5"/>
      <c r="PML67" s="5"/>
      <c r="PMM67" s="5"/>
      <c r="PMN67" s="5"/>
      <c r="PMO67" s="5"/>
      <c r="PMP67" s="5"/>
      <c r="PMQ67" s="5"/>
      <c r="PMR67" s="5"/>
      <c r="PMS67" s="5"/>
      <c r="PMT67" s="5"/>
      <c r="PMU67" s="5"/>
      <c r="PMV67" s="5"/>
      <c r="PMW67" s="5"/>
      <c r="PMX67" s="5"/>
      <c r="PMY67" s="5"/>
      <c r="PMZ67" s="5"/>
      <c r="PNA67" s="5"/>
      <c r="PNB67" s="5"/>
      <c r="PNC67" s="5"/>
      <c r="PND67" s="5"/>
      <c r="PNE67" s="5"/>
      <c r="PNF67" s="5"/>
      <c r="PNG67" s="5"/>
      <c r="PNH67" s="5"/>
      <c r="PNI67" s="5"/>
      <c r="PNJ67" s="5"/>
      <c r="PNK67" s="5"/>
      <c r="PNL67" s="5"/>
      <c r="PNM67" s="5"/>
      <c r="PNN67" s="5"/>
      <c r="PNO67" s="5"/>
      <c r="PNP67" s="5"/>
      <c r="PNQ67" s="5"/>
      <c r="PNR67" s="5"/>
      <c r="PNS67" s="5"/>
      <c r="PNT67" s="5"/>
      <c r="PNU67" s="5"/>
      <c r="PNV67" s="5"/>
      <c r="PNW67" s="5"/>
      <c r="PNX67" s="5"/>
      <c r="PNY67" s="5"/>
      <c r="PNZ67" s="5"/>
      <c r="POA67" s="5"/>
      <c r="POB67" s="5"/>
      <c r="POC67" s="5"/>
      <c r="POD67" s="5"/>
      <c r="POE67" s="5"/>
      <c r="POF67" s="5"/>
      <c r="POG67" s="5"/>
      <c r="POH67" s="5"/>
      <c r="POI67" s="5"/>
      <c r="POJ67" s="5"/>
      <c r="POK67" s="5"/>
      <c r="POL67" s="5"/>
      <c r="POM67" s="5"/>
      <c r="PON67" s="5"/>
      <c r="POO67" s="5"/>
      <c r="POP67" s="5"/>
      <c r="POQ67" s="5"/>
      <c r="POR67" s="5"/>
      <c r="POS67" s="5"/>
      <c r="POT67" s="5"/>
      <c r="POU67" s="5"/>
      <c r="POV67" s="5"/>
      <c r="POW67" s="5"/>
      <c r="POX67" s="5"/>
      <c r="POY67" s="5"/>
      <c r="POZ67" s="5"/>
      <c r="PPA67" s="5"/>
      <c r="PPB67" s="5"/>
      <c r="PPC67" s="5"/>
      <c r="PPD67" s="5"/>
      <c r="PPE67" s="5"/>
      <c r="PPF67" s="5"/>
      <c r="PPG67" s="5"/>
      <c r="PPH67" s="5"/>
      <c r="PPI67" s="5"/>
      <c r="PPJ67" s="5"/>
      <c r="PPK67" s="5"/>
      <c r="PPL67" s="5"/>
      <c r="PPM67" s="5"/>
      <c r="PPN67" s="5"/>
      <c r="PPO67" s="5"/>
      <c r="PPP67" s="5"/>
      <c r="PPQ67" s="5"/>
      <c r="PPR67" s="5"/>
      <c r="PPS67" s="5"/>
      <c r="PPT67" s="5"/>
      <c r="PPU67" s="5"/>
      <c r="PPV67" s="5"/>
      <c r="PPW67" s="5"/>
      <c r="PPX67" s="5"/>
      <c r="PPY67" s="5"/>
      <c r="PPZ67" s="5"/>
      <c r="PQA67" s="5"/>
      <c r="PQB67" s="5"/>
      <c r="PQC67" s="5"/>
      <c r="PQD67" s="5"/>
      <c r="PQE67" s="5"/>
      <c r="PQF67" s="5"/>
      <c r="PQG67" s="5"/>
      <c r="PQH67" s="5"/>
      <c r="PQI67" s="5"/>
      <c r="PQJ67" s="5"/>
      <c r="PQK67" s="5"/>
      <c r="PQL67" s="5"/>
      <c r="PQM67" s="5"/>
      <c r="PQN67" s="5"/>
      <c r="PQO67" s="5"/>
      <c r="PQP67" s="5"/>
      <c r="PQQ67" s="5"/>
      <c r="PQR67" s="5"/>
      <c r="PQS67" s="5"/>
      <c r="PQT67" s="5"/>
      <c r="PQU67" s="5"/>
      <c r="PQV67" s="5"/>
      <c r="PQW67" s="5"/>
      <c r="PQX67" s="5"/>
      <c r="PQY67" s="5"/>
      <c r="PQZ67" s="5"/>
      <c r="PRA67" s="5"/>
      <c r="PRB67" s="5"/>
      <c r="PRC67" s="5"/>
      <c r="PRD67" s="5"/>
      <c r="PRE67" s="5"/>
      <c r="PRF67" s="5"/>
      <c r="PRG67" s="5"/>
      <c r="PRH67" s="5"/>
      <c r="PRI67" s="5"/>
      <c r="PRJ67" s="5"/>
      <c r="PRK67" s="5"/>
      <c r="PRL67" s="5"/>
      <c r="PRM67" s="5"/>
      <c r="PRN67" s="5"/>
      <c r="PRO67" s="5"/>
      <c r="PRP67" s="5"/>
      <c r="PRQ67" s="5"/>
      <c r="PRR67" s="5"/>
      <c r="PRS67" s="5"/>
      <c r="PRT67" s="5"/>
      <c r="PRU67" s="5"/>
      <c r="PRV67" s="5"/>
      <c r="PRW67" s="5"/>
      <c r="PRX67" s="5"/>
      <c r="PRY67" s="5"/>
      <c r="PRZ67" s="5"/>
      <c r="PSA67" s="5"/>
      <c r="PSB67" s="5"/>
      <c r="PSC67" s="5"/>
      <c r="PSD67" s="5"/>
      <c r="PSE67" s="5"/>
      <c r="PSF67" s="5"/>
      <c r="PSG67" s="5"/>
      <c r="PSH67" s="5"/>
      <c r="PSI67" s="5"/>
      <c r="PSJ67" s="5"/>
      <c r="PSK67" s="5"/>
      <c r="PSL67" s="5"/>
      <c r="PSM67" s="5"/>
      <c r="PSN67" s="5"/>
      <c r="PSO67" s="5"/>
      <c r="PSP67" s="5"/>
      <c r="PSQ67" s="5"/>
      <c r="PSR67" s="5"/>
      <c r="PSS67" s="5"/>
      <c r="PST67" s="5"/>
      <c r="PSU67" s="5"/>
      <c r="PSV67" s="5"/>
      <c r="PSW67" s="5"/>
      <c r="PSX67" s="5"/>
      <c r="PSY67" s="5"/>
      <c r="PSZ67" s="5"/>
      <c r="PTA67" s="5"/>
      <c r="PTB67" s="5"/>
      <c r="PTC67" s="5"/>
      <c r="PTD67" s="5"/>
      <c r="PTE67" s="5"/>
      <c r="PTF67" s="5"/>
      <c r="PTG67" s="5"/>
      <c r="PTH67" s="5"/>
      <c r="PTI67" s="5"/>
      <c r="PTJ67" s="5"/>
      <c r="PTK67" s="5"/>
      <c r="PTL67" s="5"/>
      <c r="PTM67" s="5"/>
      <c r="PTN67" s="5"/>
      <c r="PTO67" s="5"/>
      <c r="PTP67" s="5"/>
      <c r="PTQ67" s="5"/>
      <c r="PTR67" s="5"/>
      <c r="PTS67" s="5"/>
      <c r="PTT67" s="5"/>
      <c r="PTU67" s="5"/>
      <c r="PTV67" s="5"/>
      <c r="PTW67" s="5"/>
      <c r="PTX67" s="5"/>
      <c r="PTY67" s="5"/>
      <c r="PTZ67" s="5"/>
      <c r="PUA67" s="5"/>
      <c r="PUB67" s="5"/>
      <c r="PUC67" s="5"/>
      <c r="PUD67" s="5"/>
      <c r="PUE67" s="5"/>
      <c r="PUF67" s="5"/>
      <c r="PUG67" s="5"/>
      <c r="PUH67" s="5"/>
      <c r="PUI67" s="5"/>
      <c r="PUJ67" s="5"/>
      <c r="PUK67" s="5"/>
      <c r="PUL67" s="5"/>
      <c r="PUM67" s="5"/>
      <c r="PUN67" s="5"/>
      <c r="PUO67" s="5"/>
      <c r="PUP67" s="5"/>
      <c r="PUQ67" s="5"/>
      <c r="PUR67" s="5"/>
      <c r="PUS67" s="5"/>
      <c r="PUT67" s="5"/>
      <c r="PUU67" s="5"/>
      <c r="PUV67" s="5"/>
      <c r="PUW67" s="5"/>
      <c r="PUX67" s="5"/>
      <c r="PUY67" s="5"/>
      <c r="PUZ67" s="5"/>
      <c r="PVA67" s="5"/>
      <c r="PVB67" s="5"/>
      <c r="PVC67" s="5"/>
      <c r="PVD67" s="5"/>
      <c r="PVE67" s="5"/>
      <c r="PVF67" s="5"/>
      <c r="PVG67" s="5"/>
      <c r="PVH67" s="5"/>
      <c r="PVI67" s="5"/>
      <c r="PVJ67" s="5"/>
      <c r="PVK67" s="5"/>
      <c r="PVL67" s="5"/>
      <c r="PVM67" s="5"/>
      <c r="PVN67" s="5"/>
      <c r="PVO67" s="5"/>
      <c r="PVP67" s="5"/>
      <c r="PVQ67" s="5"/>
      <c r="PVR67" s="5"/>
      <c r="PVS67" s="5"/>
      <c r="PVT67" s="5"/>
      <c r="PVU67" s="5"/>
      <c r="PVV67" s="5"/>
      <c r="PVW67" s="5"/>
      <c r="PVX67" s="5"/>
      <c r="PVY67" s="5"/>
      <c r="PVZ67" s="5"/>
      <c r="PWA67" s="5"/>
      <c r="PWB67" s="5"/>
      <c r="PWC67" s="5"/>
      <c r="PWD67" s="5"/>
      <c r="PWE67" s="5"/>
      <c r="PWF67" s="5"/>
      <c r="PWG67" s="5"/>
      <c r="PWH67" s="5"/>
      <c r="PWI67" s="5"/>
      <c r="PWJ67" s="5"/>
      <c r="PWK67" s="5"/>
      <c r="PWL67" s="5"/>
      <c r="PWM67" s="5"/>
      <c r="PWN67" s="5"/>
      <c r="PWO67" s="5"/>
      <c r="PWP67" s="5"/>
      <c r="PWQ67" s="5"/>
      <c r="PWR67" s="5"/>
      <c r="PWS67" s="5"/>
      <c r="PWT67" s="5"/>
      <c r="PWU67" s="5"/>
      <c r="PWV67" s="5"/>
      <c r="PWW67" s="5"/>
      <c r="PWX67" s="5"/>
      <c r="PWY67" s="5"/>
      <c r="PWZ67" s="5"/>
      <c r="PXA67" s="5"/>
      <c r="PXB67" s="5"/>
      <c r="PXC67" s="5"/>
      <c r="PXD67" s="5"/>
      <c r="PXE67" s="5"/>
      <c r="PXF67" s="5"/>
      <c r="PXG67" s="5"/>
      <c r="PXH67" s="5"/>
      <c r="PXI67" s="5"/>
      <c r="PXJ67" s="5"/>
      <c r="PXK67" s="5"/>
      <c r="PXL67" s="5"/>
      <c r="PXM67" s="5"/>
      <c r="PXN67" s="5"/>
      <c r="PXO67" s="5"/>
      <c r="PXP67" s="5"/>
      <c r="PXQ67" s="5"/>
      <c r="PXR67" s="5"/>
      <c r="PXS67" s="5"/>
      <c r="PXT67" s="5"/>
      <c r="PXU67" s="5"/>
      <c r="PXV67" s="5"/>
      <c r="PXW67" s="5"/>
      <c r="PXX67" s="5"/>
      <c r="PXY67" s="5"/>
      <c r="PXZ67" s="5"/>
      <c r="PYA67" s="5"/>
      <c r="PYB67" s="5"/>
      <c r="PYC67" s="5"/>
      <c r="PYD67" s="5"/>
      <c r="PYE67" s="5"/>
      <c r="PYF67" s="5"/>
      <c r="PYG67" s="5"/>
      <c r="PYH67" s="5"/>
      <c r="PYI67" s="5"/>
      <c r="PYJ67" s="5"/>
      <c r="PYK67" s="5"/>
      <c r="PYL67" s="5"/>
      <c r="PYM67" s="5"/>
      <c r="PYN67" s="5"/>
      <c r="PYO67" s="5"/>
      <c r="PYP67" s="5"/>
      <c r="PYQ67" s="5"/>
      <c r="PYR67" s="5"/>
      <c r="PYS67" s="5"/>
      <c r="PYT67" s="5"/>
      <c r="PYU67" s="5"/>
      <c r="PYV67" s="5"/>
      <c r="PYW67" s="5"/>
      <c r="PYX67" s="5"/>
      <c r="PYY67" s="5"/>
      <c r="PYZ67" s="5"/>
      <c r="PZA67" s="5"/>
      <c r="PZB67" s="5"/>
      <c r="PZC67" s="5"/>
      <c r="PZD67" s="5"/>
      <c r="PZE67" s="5"/>
      <c r="PZF67" s="5"/>
      <c r="PZG67" s="5"/>
      <c r="PZH67" s="5"/>
      <c r="PZI67" s="5"/>
      <c r="PZJ67" s="5"/>
      <c r="PZK67" s="5"/>
      <c r="PZL67" s="5"/>
      <c r="PZM67" s="5"/>
      <c r="PZN67" s="5"/>
      <c r="PZO67" s="5"/>
      <c r="PZP67" s="5"/>
      <c r="PZQ67" s="5"/>
      <c r="PZR67" s="5"/>
      <c r="PZS67" s="5"/>
      <c r="PZT67" s="5"/>
      <c r="PZU67" s="5"/>
      <c r="PZV67" s="5"/>
      <c r="PZW67" s="5"/>
      <c r="PZX67" s="5"/>
      <c r="PZY67" s="5"/>
      <c r="PZZ67" s="5"/>
      <c r="QAA67" s="5"/>
      <c r="QAB67" s="5"/>
      <c r="QAC67" s="5"/>
      <c r="QAD67" s="5"/>
      <c r="QAE67" s="5"/>
      <c r="QAF67" s="5"/>
      <c r="QAG67" s="5"/>
      <c r="QAH67" s="5"/>
      <c r="QAI67" s="5"/>
      <c r="QAJ67" s="5"/>
      <c r="QAK67" s="5"/>
      <c r="QAL67" s="5"/>
      <c r="QAM67" s="5"/>
      <c r="QAN67" s="5"/>
      <c r="QAO67" s="5"/>
      <c r="QAP67" s="5"/>
      <c r="QAQ67" s="5"/>
      <c r="QAR67" s="5"/>
      <c r="QAS67" s="5"/>
      <c r="QAT67" s="5"/>
      <c r="QAU67" s="5"/>
      <c r="QAV67" s="5"/>
      <c r="QAW67" s="5"/>
      <c r="QAX67" s="5"/>
      <c r="QAY67" s="5"/>
      <c r="QAZ67" s="5"/>
      <c r="QBA67" s="5"/>
      <c r="QBB67" s="5"/>
      <c r="QBC67" s="5"/>
      <c r="QBD67" s="5"/>
      <c r="QBE67" s="5"/>
      <c r="QBF67" s="5"/>
      <c r="QBG67" s="5"/>
      <c r="QBH67" s="5"/>
      <c r="QBI67" s="5"/>
      <c r="QBJ67" s="5"/>
      <c r="QBK67" s="5"/>
      <c r="QBL67" s="5"/>
      <c r="QBM67" s="5"/>
      <c r="QBN67" s="5"/>
      <c r="QBO67" s="5"/>
      <c r="QBP67" s="5"/>
      <c r="QBQ67" s="5"/>
      <c r="QBR67" s="5"/>
      <c r="QBS67" s="5"/>
      <c r="QBT67" s="5"/>
      <c r="QBU67" s="5"/>
      <c r="QBV67" s="5"/>
      <c r="QBW67" s="5"/>
      <c r="QBX67" s="5"/>
      <c r="QBY67" s="5"/>
      <c r="QBZ67" s="5"/>
      <c r="QCA67" s="5"/>
      <c r="QCB67" s="5"/>
      <c r="QCC67" s="5"/>
      <c r="QCD67" s="5"/>
      <c r="QCE67" s="5"/>
      <c r="QCF67" s="5"/>
      <c r="QCG67" s="5"/>
      <c r="QCH67" s="5"/>
      <c r="QCI67" s="5"/>
      <c r="QCJ67" s="5"/>
      <c r="QCK67" s="5"/>
      <c r="QCL67" s="5"/>
      <c r="QCM67" s="5"/>
      <c r="QCN67" s="5"/>
      <c r="QCO67" s="5"/>
      <c r="QCP67" s="5"/>
      <c r="QCQ67" s="5"/>
      <c r="QCR67" s="5"/>
      <c r="QCS67" s="5"/>
      <c r="QCT67" s="5"/>
      <c r="QCU67" s="5"/>
      <c r="QCV67" s="5"/>
      <c r="QCW67" s="5"/>
      <c r="QCX67" s="5"/>
      <c r="QCY67" s="5"/>
      <c r="QCZ67" s="5"/>
      <c r="QDA67" s="5"/>
      <c r="QDB67" s="5"/>
      <c r="QDC67" s="5"/>
      <c r="QDD67" s="5"/>
      <c r="QDE67" s="5"/>
      <c r="QDF67" s="5"/>
      <c r="QDG67" s="5"/>
      <c r="QDH67" s="5"/>
      <c r="QDI67" s="5"/>
      <c r="QDJ67" s="5"/>
      <c r="QDK67" s="5"/>
      <c r="QDL67" s="5"/>
      <c r="QDM67" s="5"/>
      <c r="QDN67" s="5"/>
      <c r="QDO67" s="5"/>
      <c r="QDP67" s="5"/>
      <c r="QDQ67" s="5"/>
      <c r="QDR67" s="5"/>
      <c r="QDS67" s="5"/>
      <c r="QDT67" s="5"/>
      <c r="QDU67" s="5"/>
      <c r="QDV67" s="5"/>
      <c r="QDW67" s="5"/>
      <c r="QDX67" s="5"/>
      <c r="QDY67" s="5"/>
      <c r="QDZ67" s="5"/>
      <c r="QEA67" s="5"/>
      <c r="QEB67" s="5"/>
      <c r="QEC67" s="5"/>
      <c r="QED67" s="5"/>
      <c r="QEE67" s="5"/>
      <c r="QEF67" s="5"/>
      <c r="QEG67" s="5"/>
      <c r="QEH67" s="5"/>
      <c r="QEI67" s="5"/>
      <c r="QEJ67" s="5"/>
      <c r="QEK67" s="5"/>
      <c r="QEL67" s="5"/>
      <c r="QEM67" s="5"/>
      <c r="QEN67" s="5"/>
      <c r="QEO67" s="5"/>
      <c r="QEP67" s="5"/>
      <c r="QEQ67" s="5"/>
      <c r="QER67" s="5"/>
      <c r="QES67" s="5"/>
      <c r="QET67" s="5"/>
      <c r="QEU67" s="5"/>
      <c r="QEV67" s="5"/>
      <c r="QEW67" s="5"/>
      <c r="QEX67" s="5"/>
      <c r="QEY67" s="5"/>
      <c r="QEZ67" s="5"/>
      <c r="QFA67" s="5"/>
      <c r="QFB67" s="5"/>
      <c r="QFC67" s="5"/>
      <c r="QFD67" s="5"/>
      <c r="QFE67" s="5"/>
      <c r="QFF67" s="5"/>
      <c r="QFG67" s="5"/>
      <c r="QFH67" s="5"/>
      <c r="QFI67" s="5"/>
      <c r="QFJ67" s="5"/>
      <c r="QFK67" s="5"/>
      <c r="QFL67" s="5"/>
      <c r="QFM67" s="5"/>
      <c r="QFN67" s="5"/>
      <c r="QFO67" s="5"/>
      <c r="QFP67" s="5"/>
      <c r="QFQ67" s="5"/>
      <c r="QFR67" s="5"/>
      <c r="QFS67" s="5"/>
      <c r="QFT67" s="5"/>
      <c r="QFU67" s="5"/>
      <c r="QFV67" s="5"/>
      <c r="QFW67" s="5"/>
      <c r="QFX67" s="5"/>
      <c r="QFY67" s="5"/>
      <c r="QFZ67" s="5"/>
      <c r="QGA67" s="5"/>
      <c r="QGB67" s="5"/>
      <c r="QGC67" s="5"/>
      <c r="QGD67" s="5"/>
      <c r="QGE67" s="5"/>
      <c r="QGF67" s="5"/>
      <c r="QGG67" s="5"/>
      <c r="QGH67" s="5"/>
      <c r="QGI67" s="5"/>
      <c r="QGJ67" s="5"/>
      <c r="QGK67" s="5"/>
      <c r="QGL67" s="5"/>
      <c r="QGM67" s="5"/>
      <c r="QGN67" s="5"/>
      <c r="QGO67" s="5"/>
      <c r="QGP67" s="5"/>
      <c r="QGQ67" s="5"/>
      <c r="QGR67" s="5"/>
      <c r="QGS67" s="5"/>
      <c r="QGT67" s="5"/>
      <c r="QGU67" s="5"/>
      <c r="QGV67" s="5"/>
      <c r="QGW67" s="5"/>
      <c r="QGX67" s="5"/>
      <c r="QGY67" s="5"/>
      <c r="QGZ67" s="5"/>
      <c r="QHA67" s="5"/>
      <c r="QHB67" s="5"/>
      <c r="QHC67" s="5"/>
      <c r="QHD67" s="5"/>
      <c r="QHE67" s="5"/>
      <c r="QHF67" s="5"/>
      <c r="QHG67" s="5"/>
      <c r="QHH67" s="5"/>
      <c r="QHI67" s="5"/>
      <c r="QHJ67" s="5"/>
      <c r="QHK67" s="5"/>
      <c r="QHL67" s="5"/>
      <c r="QHM67" s="5"/>
      <c r="QHN67" s="5"/>
      <c r="QHO67" s="5"/>
      <c r="QHP67" s="5"/>
      <c r="QHQ67" s="5"/>
      <c r="QHR67" s="5"/>
      <c r="QHS67" s="5"/>
      <c r="QHT67" s="5"/>
      <c r="QHU67" s="5"/>
      <c r="QHV67" s="5"/>
      <c r="QHW67" s="5"/>
      <c r="QHX67" s="5"/>
      <c r="QHY67" s="5"/>
      <c r="QHZ67" s="5"/>
      <c r="QIA67" s="5"/>
      <c r="QIB67" s="5"/>
      <c r="QIC67" s="5"/>
      <c r="QID67" s="5"/>
      <c r="QIE67" s="5"/>
      <c r="QIF67" s="5"/>
      <c r="QIG67" s="5"/>
      <c r="QIH67" s="5"/>
      <c r="QII67" s="5"/>
      <c r="QIJ67" s="5"/>
      <c r="QIK67" s="5"/>
      <c r="QIL67" s="5"/>
      <c r="QIM67" s="5"/>
      <c r="QIN67" s="5"/>
      <c r="QIO67" s="5"/>
      <c r="QIP67" s="5"/>
      <c r="QIQ67" s="5"/>
      <c r="QIR67" s="5"/>
      <c r="QIS67" s="5"/>
      <c r="QIT67" s="5"/>
      <c r="QIU67" s="5"/>
      <c r="QIV67" s="5"/>
      <c r="QIW67" s="5"/>
      <c r="QIX67" s="5"/>
      <c r="QIY67" s="5"/>
      <c r="QIZ67" s="5"/>
      <c r="QJA67" s="5"/>
      <c r="QJB67" s="5"/>
      <c r="QJC67" s="5"/>
      <c r="QJD67" s="5"/>
      <c r="QJE67" s="5"/>
      <c r="QJF67" s="5"/>
      <c r="QJG67" s="5"/>
      <c r="QJH67" s="5"/>
      <c r="QJI67" s="5"/>
      <c r="QJJ67" s="5"/>
      <c r="QJK67" s="5"/>
      <c r="QJL67" s="5"/>
      <c r="QJM67" s="5"/>
      <c r="QJN67" s="5"/>
      <c r="QJO67" s="5"/>
      <c r="QJP67" s="5"/>
      <c r="QJQ67" s="5"/>
      <c r="QJR67" s="5"/>
      <c r="QJS67" s="5"/>
      <c r="QJT67" s="5"/>
      <c r="QJU67" s="5"/>
      <c r="QJV67" s="5"/>
      <c r="QJW67" s="5"/>
      <c r="QJX67" s="5"/>
      <c r="QJY67" s="5"/>
      <c r="QJZ67" s="5"/>
      <c r="QKA67" s="5"/>
      <c r="QKB67" s="5"/>
      <c r="QKC67" s="5"/>
      <c r="QKD67" s="5"/>
      <c r="QKE67" s="5"/>
      <c r="QKF67" s="5"/>
      <c r="QKG67" s="5"/>
      <c r="QKH67" s="5"/>
      <c r="QKI67" s="5"/>
      <c r="QKJ67" s="5"/>
      <c r="QKK67" s="5"/>
      <c r="QKL67" s="5"/>
      <c r="QKM67" s="5"/>
      <c r="QKN67" s="5"/>
      <c r="QKO67" s="5"/>
      <c r="QKP67" s="5"/>
      <c r="QKQ67" s="5"/>
      <c r="QKR67" s="5"/>
      <c r="QKS67" s="5"/>
      <c r="QKT67" s="5"/>
      <c r="QKU67" s="5"/>
      <c r="QKV67" s="5"/>
      <c r="QKW67" s="5"/>
      <c r="QKX67" s="5"/>
      <c r="QKY67" s="5"/>
      <c r="QKZ67" s="5"/>
      <c r="QLA67" s="5"/>
      <c r="QLB67" s="5"/>
      <c r="QLC67" s="5"/>
      <c r="QLD67" s="5"/>
      <c r="QLE67" s="5"/>
      <c r="QLF67" s="5"/>
      <c r="QLG67" s="5"/>
      <c r="QLH67" s="5"/>
      <c r="QLI67" s="5"/>
      <c r="QLJ67" s="5"/>
      <c r="QLK67" s="5"/>
      <c r="QLL67" s="5"/>
      <c r="QLM67" s="5"/>
      <c r="QLN67" s="5"/>
      <c r="QLO67" s="5"/>
      <c r="QLP67" s="5"/>
      <c r="QLQ67" s="5"/>
      <c r="QLR67" s="5"/>
      <c r="QLS67" s="5"/>
      <c r="QLT67" s="5"/>
      <c r="QLU67" s="5"/>
      <c r="QLV67" s="5"/>
      <c r="QLW67" s="5"/>
      <c r="QLX67" s="5"/>
      <c r="QLY67" s="5"/>
      <c r="QLZ67" s="5"/>
      <c r="QMA67" s="5"/>
      <c r="QMB67" s="5"/>
      <c r="QMC67" s="5"/>
      <c r="QMD67" s="5"/>
      <c r="QME67" s="5"/>
      <c r="QMF67" s="5"/>
      <c r="QMG67" s="5"/>
      <c r="QMH67" s="5"/>
      <c r="QMI67" s="5"/>
      <c r="QMJ67" s="5"/>
      <c r="QMK67" s="5"/>
      <c r="QML67" s="5"/>
      <c r="QMM67" s="5"/>
      <c r="QMN67" s="5"/>
      <c r="QMO67" s="5"/>
      <c r="QMP67" s="5"/>
      <c r="QMQ67" s="5"/>
      <c r="QMR67" s="5"/>
      <c r="QMS67" s="5"/>
      <c r="QMT67" s="5"/>
      <c r="QMU67" s="5"/>
      <c r="QMV67" s="5"/>
      <c r="QMW67" s="5"/>
      <c r="QMX67" s="5"/>
      <c r="QMY67" s="5"/>
      <c r="QMZ67" s="5"/>
      <c r="QNA67" s="5"/>
      <c r="QNB67" s="5"/>
      <c r="QNC67" s="5"/>
      <c r="QND67" s="5"/>
      <c r="QNE67" s="5"/>
      <c r="QNF67" s="5"/>
      <c r="QNG67" s="5"/>
      <c r="QNH67" s="5"/>
      <c r="QNI67" s="5"/>
      <c r="QNJ67" s="5"/>
      <c r="QNK67" s="5"/>
      <c r="QNL67" s="5"/>
      <c r="QNM67" s="5"/>
      <c r="QNN67" s="5"/>
      <c r="QNO67" s="5"/>
      <c r="QNP67" s="5"/>
      <c r="QNQ67" s="5"/>
      <c r="QNR67" s="5"/>
      <c r="QNS67" s="5"/>
      <c r="QNT67" s="5"/>
      <c r="QNU67" s="5"/>
      <c r="QNV67" s="5"/>
      <c r="QNW67" s="5"/>
      <c r="QNX67" s="5"/>
      <c r="QNY67" s="5"/>
      <c r="QNZ67" s="5"/>
      <c r="QOA67" s="5"/>
      <c r="QOB67" s="5"/>
      <c r="QOC67" s="5"/>
      <c r="QOD67" s="5"/>
      <c r="QOE67" s="5"/>
      <c r="QOF67" s="5"/>
      <c r="QOG67" s="5"/>
      <c r="QOH67" s="5"/>
      <c r="QOI67" s="5"/>
      <c r="QOJ67" s="5"/>
      <c r="QOK67" s="5"/>
      <c r="QOL67" s="5"/>
      <c r="QOM67" s="5"/>
      <c r="QON67" s="5"/>
      <c r="QOO67" s="5"/>
      <c r="QOP67" s="5"/>
      <c r="QOQ67" s="5"/>
      <c r="QOR67" s="5"/>
      <c r="QOS67" s="5"/>
      <c r="QOT67" s="5"/>
      <c r="QOU67" s="5"/>
      <c r="QOV67" s="5"/>
      <c r="QOW67" s="5"/>
      <c r="QOX67" s="5"/>
      <c r="QOY67" s="5"/>
      <c r="QOZ67" s="5"/>
      <c r="QPA67" s="5"/>
      <c r="QPB67" s="5"/>
      <c r="QPC67" s="5"/>
      <c r="QPD67" s="5"/>
      <c r="QPE67" s="5"/>
      <c r="QPF67" s="5"/>
      <c r="QPG67" s="5"/>
      <c r="QPH67" s="5"/>
      <c r="QPI67" s="5"/>
      <c r="QPJ67" s="5"/>
      <c r="QPK67" s="5"/>
      <c r="QPL67" s="5"/>
      <c r="QPM67" s="5"/>
      <c r="QPN67" s="5"/>
      <c r="QPO67" s="5"/>
      <c r="QPP67" s="5"/>
      <c r="QPQ67" s="5"/>
      <c r="QPR67" s="5"/>
      <c r="QPS67" s="5"/>
      <c r="QPT67" s="5"/>
      <c r="QPU67" s="5"/>
      <c r="QPV67" s="5"/>
      <c r="QPW67" s="5"/>
      <c r="QPX67" s="5"/>
      <c r="QPY67" s="5"/>
      <c r="QPZ67" s="5"/>
      <c r="QQA67" s="5"/>
      <c r="QQB67" s="5"/>
      <c r="QQC67" s="5"/>
      <c r="QQD67" s="5"/>
      <c r="QQE67" s="5"/>
      <c r="QQF67" s="5"/>
      <c r="QQG67" s="5"/>
      <c r="QQH67" s="5"/>
      <c r="QQI67" s="5"/>
      <c r="QQJ67" s="5"/>
      <c r="QQK67" s="5"/>
      <c r="QQL67" s="5"/>
      <c r="QQM67" s="5"/>
      <c r="QQN67" s="5"/>
      <c r="QQO67" s="5"/>
      <c r="QQP67" s="5"/>
      <c r="QQQ67" s="5"/>
      <c r="QQR67" s="5"/>
      <c r="QQS67" s="5"/>
      <c r="QQT67" s="5"/>
      <c r="QQU67" s="5"/>
      <c r="QQV67" s="5"/>
      <c r="QQW67" s="5"/>
      <c r="QQX67" s="5"/>
      <c r="QQY67" s="5"/>
      <c r="QQZ67" s="5"/>
      <c r="QRA67" s="5"/>
      <c r="QRB67" s="5"/>
      <c r="QRC67" s="5"/>
      <c r="QRD67" s="5"/>
      <c r="QRE67" s="5"/>
      <c r="QRF67" s="5"/>
      <c r="QRG67" s="5"/>
      <c r="QRH67" s="5"/>
      <c r="QRI67" s="5"/>
      <c r="QRJ67" s="5"/>
      <c r="QRK67" s="5"/>
      <c r="QRL67" s="5"/>
      <c r="QRM67" s="5"/>
      <c r="QRN67" s="5"/>
      <c r="QRO67" s="5"/>
      <c r="QRP67" s="5"/>
      <c r="QRQ67" s="5"/>
      <c r="QRR67" s="5"/>
      <c r="QRS67" s="5"/>
      <c r="QRT67" s="5"/>
      <c r="QRU67" s="5"/>
      <c r="QRV67" s="5"/>
      <c r="QRW67" s="5"/>
      <c r="QRX67" s="5"/>
      <c r="QRY67" s="5"/>
      <c r="QRZ67" s="5"/>
      <c r="QSA67" s="5"/>
      <c r="QSB67" s="5"/>
      <c r="QSC67" s="5"/>
      <c r="QSD67" s="5"/>
      <c r="QSE67" s="5"/>
      <c r="QSF67" s="5"/>
      <c r="QSG67" s="5"/>
      <c r="QSH67" s="5"/>
      <c r="QSI67" s="5"/>
      <c r="QSJ67" s="5"/>
      <c r="QSK67" s="5"/>
      <c r="QSL67" s="5"/>
      <c r="QSM67" s="5"/>
      <c r="QSN67" s="5"/>
      <c r="QSO67" s="5"/>
      <c r="QSP67" s="5"/>
      <c r="QSQ67" s="5"/>
      <c r="QSR67" s="5"/>
      <c r="QSS67" s="5"/>
      <c r="QST67" s="5"/>
      <c r="QSU67" s="5"/>
      <c r="QSV67" s="5"/>
      <c r="QSW67" s="5"/>
      <c r="QSX67" s="5"/>
      <c r="QSY67" s="5"/>
      <c r="QSZ67" s="5"/>
      <c r="QTA67" s="5"/>
      <c r="QTB67" s="5"/>
      <c r="QTC67" s="5"/>
      <c r="QTD67" s="5"/>
      <c r="QTE67" s="5"/>
      <c r="QTF67" s="5"/>
      <c r="QTG67" s="5"/>
      <c r="QTH67" s="5"/>
      <c r="QTI67" s="5"/>
      <c r="QTJ67" s="5"/>
      <c r="QTK67" s="5"/>
      <c r="QTL67" s="5"/>
      <c r="QTM67" s="5"/>
      <c r="QTN67" s="5"/>
      <c r="QTO67" s="5"/>
      <c r="QTP67" s="5"/>
      <c r="QTQ67" s="5"/>
      <c r="QTR67" s="5"/>
      <c r="QTS67" s="5"/>
      <c r="QTT67" s="5"/>
      <c r="QTU67" s="5"/>
      <c r="QTV67" s="5"/>
      <c r="QTW67" s="5"/>
      <c r="QTX67" s="5"/>
      <c r="QTY67" s="5"/>
      <c r="QTZ67" s="5"/>
      <c r="QUA67" s="5"/>
      <c r="QUB67" s="5"/>
      <c r="QUC67" s="5"/>
      <c r="QUD67" s="5"/>
      <c r="QUE67" s="5"/>
      <c r="QUF67" s="5"/>
      <c r="QUG67" s="5"/>
      <c r="QUH67" s="5"/>
      <c r="QUI67" s="5"/>
      <c r="QUJ67" s="5"/>
      <c r="QUK67" s="5"/>
      <c r="QUL67" s="5"/>
      <c r="QUM67" s="5"/>
      <c r="QUN67" s="5"/>
      <c r="QUO67" s="5"/>
      <c r="QUP67" s="5"/>
      <c r="QUQ67" s="5"/>
      <c r="QUR67" s="5"/>
      <c r="QUS67" s="5"/>
      <c r="QUT67" s="5"/>
      <c r="QUU67" s="5"/>
      <c r="QUV67" s="5"/>
      <c r="QUW67" s="5"/>
      <c r="QUX67" s="5"/>
      <c r="QUY67" s="5"/>
      <c r="QUZ67" s="5"/>
      <c r="QVA67" s="5"/>
      <c r="QVB67" s="5"/>
      <c r="QVC67" s="5"/>
      <c r="QVD67" s="5"/>
      <c r="QVE67" s="5"/>
      <c r="QVF67" s="5"/>
      <c r="QVG67" s="5"/>
      <c r="QVH67" s="5"/>
      <c r="QVI67" s="5"/>
      <c r="QVJ67" s="5"/>
      <c r="QVK67" s="5"/>
      <c r="QVL67" s="5"/>
      <c r="QVM67" s="5"/>
      <c r="QVN67" s="5"/>
      <c r="QVO67" s="5"/>
      <c r="QVP67" s="5"/>
      <c r="QVQ67" s="5"/>
      <c r="QVR67" s="5"/>
      <c r="QVS67" s="5"/>
      <c r="QVT67" s="5"/>
      <c r="QVU67" s="5"/>
      <c r="QVV67" s="5"/>
      <c r="QVW67" s="5"/>
      <c r="QVX67" s="5"/>
      <c r="QVY67" s="5"/>
      <c r="QVZ67" s="5"/>
      <c r="QWA67" s="5"/>
      <c r="QWB67" s="5"/>
      <c r="QWC67" s="5"/>
      <c r="QWD67" s="5"/>
      <c r="QWE67" s="5"/>
      <c r="QWF67" s="5"/>
      <c r="QWG67" s="5"/>
      <c r="QWH67" s="5"/>
      <c r="QWI67" s="5"/>
      <c r="QWJ67" s="5"/>
      <c r="QWK67" s="5"/>
      <c r="QWL67" s="5"/>
      <c r="QWM67" s="5"/>
      <c r="QWN67" s="5"/>
      <c r="QWO67" s="5"/>
      <c r="QWP67" s="5"/>
      <c r="QWQ67" s="5"/>
      <c r="QWR67" s="5"/>
      <c r="QWS67" s="5"/>
      <c r="QWT67" s="5"/>
      <c r="QWU67" s="5"/>
      <c r="QWV67" s="5"/>
      <c r="QWW67" s="5"/>
      <c r="QWX67" s="5"/>
      <c r="QWY67" s="5"/>
      <c r="QWZ67" s="5"/>
      <c r="QXA67" s="5"/>
      <c r="QXB67" s="5"/>
      <c r="QXC67" s="5"/>
      <c r="QXD67" s="5"/>
      <c r="QXE67" s="5"/>
      <c r="QXF67" s="5"/>
      <c r="QXG67" s="5"/>
      <c r="QXH67" s="5"/>
      <c r="QXI67" s="5"/>
      <c r="QXJ67" s="5"/>
      <c r="QXK67" s="5"/>
      <c r="QXL67" s="5"/>
      <c r="QXM67" s="5"/>
      <c r="QXN67" s="5"/>
      <c r="QXO67" s="5"/>
      <c r="QXP67" s="5"/>
      <c r="QXQ67" s="5"/>
      <c r="QXR67" s="5"/>
      <c r="QXS67" s="5"/>
      <c r="QXT67" s="5"/>
      <c r="QXU67" s="5"/>
      <c r="QXV67" s="5"/>
      <c r="QXW67" s="5"/>
      <c r="QXX67" s="5"/>
      <c r="QXY67" s="5"/>
      <c r="QXZ67" s="5"/>
      <c r="QYA67" s="5"/>
      <c r="QYB67" s="5"/>
      <c r="QYC67" s="5"/>
      <c r="QYD67" s="5"/>
      <c r="QYE67" s="5"/>
      <c r="QYF67" s="5"/>
      <c r="QYG67" s="5"/>
      <c r="QYH67" s="5"/>
      <c r="QYI67" s="5"/>
      <c r="QYJ67" s="5"/>
      <c r="QYK67" s="5"/>
      <c r="QYL67" s="5"/>
      <c r="QYM67" s="5"/>
      <c r="QYN67" s="5"/>
      <c r="QYO67" s="5"/>
      <c r="QYP67" s="5"/>
      <c r="QYQ67" s="5"/>
      <c r="QYR67" s="5"/>
      <c r="QYS67" s="5"/>
      <c r="QYT67" s="5"/>
      <c r="QYU67" s="5"/>
      <c r="QYV67" s="5"/>
      <c r="QYW67" s="5"/>
      <c r="QYX67" s="5"/>
      <c r="QYY67" s="5"/>
      <c r="QYZ67" s="5"/>
      <c r="QZA67" s="5"/>
      <c r="QZB67" s="5"/>
      <c r="QZC67" s="5"/>
      <c r="QZD67" s="5"/>
      <c r="QZE67" s="5"/>
      <c r="QZF67" s="5"/>
      <c r="QZG67" s="5"/>
      <c r="QZH67" s="5"/>
      <c r="QZI67" s="5"/>
      <c r="QZJ67" s="5"/>
      <c r="QZK67" s="5"/>
      <c r="QZL67" s="5"/>
      <c r="QZM67" s="5"/>
      <c r="QZN67" s="5"/>
      <c r="QZO67" s="5"/>
      <c r="QZP67" s="5"/>
      <c r="QZQ67" s="5"/>
      <c r="QZR67" s="5"/>
      <c r="QZS67" s="5"/>
      <c r="QZT67" s="5"/>
      <c r="QZU67" s="5"/>
      <c r="QZV67" s="5"/>
      <c r="QZW67" s="5"/>
      <c r="QZX67" s="5"/>
      <c r="QZY67" s="5"/>
      <c r="QZZ67" s="5"/>
      <c r="RAA67" s="5"/>
      <c r="RAB67" s="5"/>
      <c r="RAC67" s="5"/>
      <c r="RAD67" s="5"/>
      <c r="RAE67" s="5"/>
      <c r="RAF67" s="5"/>
      <c r="RAG67" s="5"/>
      <c r="RAH67" s="5"/>
      <c r="RAI67" s="5"/>
      <c r="RAJ67" s="5"/>
      <c r="RAK67" s="5"/>
      <c r="RAL67" s="5"/>
      <c r="RAM67" s="5"/>
      <c r="RAN67" s="5"/>
      <c r="RAO67" s="5"/>
      <c r="RAP67" s="5"/>
      <c r="RAQ67" s="5"/>
      <c r="RAR67" s="5"/>
      <c r="RAS67" s="5"/>
      <c r="RAT67" s="5"/>
      <c r="RAU67" s="5"/>
      <c r="RAV67" s="5"/>
      <c r="RAW67" s="5"/>
      <c r="RAX67" s="5"/>
      <c r="RAY67" s="5"/>
      <c r="RAZ67" s="5"/>
      <c r="RBA67" s="5"/>
      <c r="RBB67" s="5"/>
      <c r="RBC67" s="5"/>
      <c r="RBD67" s="5"/>
      <c r="RBE67" s="5"/>
      <c r="RBF67" s="5"/>
      <c r="RBG67" s="5"/>
      <c r="RBH67" s="5"/>
      <c r="RBI67" s="5"/>
      <c r="RBJ67" s="5"/>
      <c r="RBK67" s="5"/>
      <c r="RBL67" s="5"/>
      <c r="RBM67" s="5"/>
      <c r="RBN67" s="5"/>
      <c r="RBO67" s="5"/>
      <c r="RBP67" s="5"/>
      <c r="RBQ67" s="5"/>
      <c r="RBR67" s="5"/>
      <c r="RBS67" s="5"/>
      <c r="RBT67" s="5"/>
      <c r="RBU67" s="5"/>
      <c r="RBV67" s="5"/>
      <c r="RBW67" s="5"/>
      <c r="RBX67" s="5"/>
      <c r="RBY67" s="5"/>
      <c r="RBZ67" s="5"/>
      <c r="RCA67" s="5"/>
      <c r="RCB67" s="5"/>
      <c r="RCC67" s="5"/>
      <c r="RCD67" s="5"/>
      <c r="RCE67" s="5"/>
      <c r="RCF67" s="5"/>
      <c r="RCG67" s="5"/>
      <c r="RCH67" s="5"/>
      <c r="RCI67" s="5"/>
      <c r="RCJ67" s="5"/>
      <c r="RCK67" s="5"/>
      <c r="RCL67" s="5"/>
      <c r="RCM67" s="5"/>
      <c r="RCN67" s="5"/>
      <c r="RCO67" s="5"/>
      <c r="RCP67" s="5"/>
      <c r="RCQ67" s="5"/>
      <c r="RCR67" s="5"/>
      <c r="RCS67" s="5"/>
      <c r="RCT67" s="5"/>
      <c r="RCU67" s="5"/>
      <c r="RCV67" s="5"/>
      <c r="RCW67" s="5"/>
      <c r="RCX67" s="5"/>
      <c r="RCY67" s="5"/>
      <c r="RCZ67" s="5"/>
      <c r="RDA67" s="5"/>
      <c r="RDB67" s="5"/>
      <c r="RDC67" s="5"/>
      <c r="RDD67" s="5"/>
      <c r="RDE67" s="5"/>
      <c r="RDF67" s="5"/>
      <c r="RDG67" s="5"/>
      <c r="RDH67" s="5"/>
      <c r="RDI67" s="5"/>
      <c r="RDJ67" s="5"/>
      <c r="RDK67" s="5"/>
      <c r="RDL67" s="5"/>
      <c r="RDM67" s="5"/>
      <c r="RDN67" s="5"/>
      <c r="RDO67" s="5"/>
      <c r="RDP67" s="5"/>
      <c r="RDQ67" s="5"/>
      <c r="RDR67" s="5"/>
      <c r="RDS67" s="5"/>
      <c r="RDT67" s="5"/>
      <c r="RDU67" s="5"/>
      <c r="RDV67" s="5"/>
      <c r="RDW67" s="5"/>
      <c r="RDX67" s="5"/>
      <c r="RDY67" s="5"/>
      <c r="RDZ67" s="5"/>
      <c r="REA67" s="5"/>
      <c r="REB67" s="5"/>
      <c r="REC67" s="5"/>
      <c r="RED67" s="5"/>
      <c r="REE67" s="5"/>
      <c r="REF67" s="5"/>
      <c r="REG67" s="5"/>
      <c r="REH67" s="5"/>
      <c r="REI67" s="5"/>
      <c r="REJ67" s="5"/>
      <c r="REK67" s="5"/>
      <c r="REL67" s="5"/>
      <c r="REM67" s="5"/>
      <c r="REN67" s="5"/>
      <c r="REO67" s="5"/>
      <c r="REP67" s="5"/>
      <c r="REQ67" s="5"/>
      <c r="RER67" s="5"/>
      <c r="RES67" s="5"/>
      <c r="RET67" s="5"/>
      <c r="REU67" s="5"/>
      <c r="REV67" s="5"/>
      <c r="REW67" s="5"/>
      <c r="REX67" s="5"/>
      <c r="REY67" s="5"/>
      <c r="REZ67" s="5"/>
      <c r="RFA67" s="5"/>
      <c r="RFB67" s="5"/>
      <c r="RFC67" s="5"/>
      <c r="RFD67" s="5"/>
      <c r="RFE67" s="5"/>
      <c r="RFF67" s="5"/>
      <c r="RFG67" s="5"/>
      <c r="RFH67" s="5"/>
      <c r="RFI67" s="5"/>
      <c r="RFJ67" s="5"/>
      <c r="RFK67" s="5"/>
      <c r="RFL67" s="5"/>
      <c r="RFM67" s="5"/>
      <c r="RFN67" s="5"/>
      <c r="RFO67" s="5"/>
      <c r="RFP67" s="5"/>
      <c r="RFQ67" s="5"/>
      <c r="RFR67" s="5"/>
      <c r="RFS67" s="5"/>
      <c r="RFT67" s="5"/>
      <c r="RFU67" s="5"/>
      <c r="RFV67" s="5"/>
      <c r="RFW67" s="5"/>
      <c r="RFX67" s="5"/>
      <c r="RFY67" s="5"/>
      <c r="RFZ67" s="5"/>
      <c r="RGA67" s="5"/>
      <c r="RGB67" s="5"/>
      <c r="RGC67" s="5"/>
      <c r="RGD67" s="5"/>
      <c r="RGE67" s="5"/>
      <c r="RGF67" s="5"/>
      <c r="RGG67" s="5"/>
      <c r="RGH67" s="5"/>
      <c r="RGI67" s="5"/>
      <c r="RGJ67" s="5"/>
      <c r="RGK67" s="5"/>
      <c r="RGL67" s="5"/>
      <c r="RGM67" s="5"/>
      <c r="RGN67" s="5"/>
      <c r="RGO67" s="5"/>
      <c r="RGP67" s="5"/>
      <c r="RGQ67" s="5"/>
      <c r="RGR67" s="5"/>
      <c r="RGS67" s="5"/>
      <c r="RGT67" s="5"/>
      <c r="RGU67" s="5"/>
      <c r="RGV67" s="5"/>
      <c r="RGW67" s="5"/>
      <c r="RGX67" s="5"/>
      <c r="RGY67" s="5"/>
      <c r="RGZ67" s="5"/>
      <c r="RHA67" s="5"/>
      <c r="RHB67" s="5"/>
      <c r="RHC67" s="5"/>
      <c r="RHD67" s="5"/>
      <c r="RHE67" s="5"/>
      <c r="RHF67" s="5"/>
      <c r="RHG67" s="5"/>
      <c r="RHH67" s="5"/>
      <c r="RHI67" s="5"/>
      <c r="RHJ67" s="5"/>
      <c r="RHK67" s="5"/>
      <c r="RHL67" s="5"/>
      <c r="RHM67" s="5"/>
      <c r="RHN67" s="5"/>
      <c r="RHO67" s="5"/>
      <c r="RHP67" s="5"/>
      <c r="RHQ67" s="5"/>
      <c r="RHR67" s="5"/>
      <c r="RHS67" s="5"/>
      <c r="RHT67" s="5"/>
      <c r="RHU67" s="5"/>
      <c r="RHV67" s="5"/>
      <c r="RHW67" s="5"/>
      <c r="RHX67" s="5"/>
      <c r="RHY67" s="5"/>
      <c r="RHZ67" s="5"/>
      <c r="RIA67" s="5"/>
      <c r="RIB67" s="5"/>
      <c r="RIC67" s="5"/>
      <c r="RID67" s="5"/>
      <c r="RIE67" s="5"/>
      <c r="RIF67" s="5"/>
      <c r="RIG67" s="5"/>
      <c r="RIH67" s="5"/>
      <c r="RII67" s="5"/>
      <c r="RIJ67" s="5"/>
      <c r="RIK67" s="5"/>
      <c r="RIL67" s="5"/>
      <c r="RIM67" s="5"/>
      <c r="RIN67" s="5"/>
      <c r="RIO67" s="5"/>
      <c r="RIP67" s="5"/>
      <c r="RIQ67" s="5"/>
      <c r="RIR67" s="5"/>
      <c r="RIS67" s="5"/>
      <c r="RIT67" s="5"/>
      <c r="RIU67" s="5"/>
      <c r="RIV67" s="5"/>
      <c r="RIW67" s="5"/>
      <c r="RIX67" s="5"/>
      <c r="RIY67" s="5"/>
      <c r="RIZ67" s="5"/>
      <c r="RJA67" s="5"/>
      <c r="RJB67" s="5"/>
      <c r="RJC67" s="5"/>
      <c r="RJD67" s="5"/>
      <c r="RJE67" s="5"/>
      <c r="RJF67" s="5"/>
      <c r="RJG67" s="5"/>
      <c r="RJH67" s="5"/>
      <c r="RJI67" s="5"/>
      <c r="RJJ67" s="5"/>
      <c r="RJK67" s="5"/>
      <c r="RJL67" s="5"/>
      <c r="RJM67" s="5"/>
      <c r="RJN67" s="5"/>
      <c r="RJO67" s="5"/>
      <c r="RJP67" s="5"/>
      <c r="RJQ67" s="5"/>
      <c r="RJR67" s="5"/>
      <c r="RJS67" s="5"/>
      <c r="RJT67" s="5"/>
      <c r="RJU67" s="5"/>
      <c r="RJV67" s="5"/>
      <c r="RJW67" s="5"/>
      <c r="RJX67" s="5"/>
      <c r="RJY67" s="5"/>
      <c r="RJZ67" s="5"/>
      <c r="RKA67" s="5"/>
      <c r="RKB67" s="5"/>
      <c r="RKC67" s="5"/>
      <c r="RKD67" s="5"/>
      <c r="RKE67" s="5"/>
      <c r="RKF67" s="5"/>
      <c r="RKG67" s="5"/>
      <c r="RKH67" s="5"/>
      <c r="RKI67" s="5"/>
      <c r="RKJ67" s="5"/>
      <c r="RKK67" s="5"/>
      <c r="RKL67" s="5"/>
      <c r="RKM67" s="5"/>
      <c r="RKN67" s="5"/>
      <c r="RKO67" s="5"/>
      <c r="RKP67" s="5"/>
      <c r="RKQ67" s="5"/>
      <c r="RKR67" s="5"/>
      <c r="RKS67" s="5"/>
      <c r="RKT67" s="5"/>
      <c r="RKU67" s="5"/>
      <c r="RKV67" s="5"/>
      <c r="RKW67" s="5"/>
      <c r="RKX67" s="5"/>
      <c r="RKY67" s="5"/>
      <c r="RKZ67" s="5"/>
      <c r="RLA67" s="5"/>
      <c r="RLB67" s="5"/>
      <c r="RLC67" s="5"/>
      <c r="RLD67" s="5"/>
      <c r="RLE67" s="5"/>
      <c r="RLF67" s="5"/>
      <c r="RLG67" s="5"/>
      <c r="RLH67" s="5"/>
      <c r="RLI67" s="5"/>
      <c r="RLJ67" s="5"/>
      <c r="RLK67" s="5"/>
      <c r="RLL67" s="5"/>
      <c r="RLM67" s="5"/>
      <c r="RLN67" s="5"/>
      <c r="RLO67" s="5"/>
      <c r="RLP67" s="5"/>
      <c r="RLQ67" s="5"/>
      <c r="RLR67" s="5"/>
      <c r="RLS67" s="5"/>
      <c r="RLT67" s="5"/>
      <c r="RLU67" s="5"/>
      <c r="RLV67" s="5"/>
      <c r="RLW67" s="5"/>
      <c r="RLX67" s="5"/>
      <c r="RLY67" s="5"/>
      <c r="RLZ67" s="5"/>
      <c r="RMA67" s="5"/>
      <c r="RMB67" s="5"/>
      <c r="RMC67" s="5"/>
      <c r="RMD67" s="5"/>
      <c r="RME67" s="5"/>
      <c r="RMF67" s="5"/>
      <c r="RMG67" s="5"/>
      <c r="RMH67" s="5"/>
      <c r="RMI67" s="5"/>
      <c r="RMJ67" s="5"/>
      <c r="RMK67" s="5"/>
      <c r="RML67" s="5"/>
      <c r="RMM67" s="5"/>
      <c r="RMN67" s="5"/>
      <c r="RMO67" s="5"/>
      <c r="RMP67" s="5"/>
      <c r="RMQ67" s="5"/>
      <c r="RMR67" s="5"/>
      <c r="RMS67" s="5"/>
      <c r="RMT67" s="5"/>
      <c r="RMU67" s="5"/>
      <c r="RMV67" s="5"/>
      <c r="RMW67" s="5"/>
      <c r="RMX67" s="5"/>
      <c r="RMY67" s="5"/>
      <c r="RMZ67" s="5"/>
      <c r="RNA67" s="5"/>
      <c r="RNB67" s="5"/>
      <c r="RNC67" s="5"/>
      <c r="RND67" s="5"/>
      <c r="RNE67" s="5"/>
      <c r="RNF67" s="5"/>
      <c r="RNG67" s="5"/>
      <c r="RNH67" s="5"/>
      <c r="RNI67" s="5"/>
      <c r="RNJ67" s="5"/>
      <c r="RNK67" s="5"/>
      <c r="RNL67" s="5"/>
      <c r="RNM67" s="5"/>
      <c r="RNN67" s="5"/>
      <c r="RNO67" s="5"/>
      <c r="RNP67" s="5"/>
      <c r="RNQ67" s="5"/>
      <c r="RNR67" s="5"/>
      <c r="RNS67" s="5"/>
      <c r="RNT67" s="5"/>
      <c r="RNU67" s="5"/>
      <c r="RNV67" s="5"/>
      <c r="RNW67" s="5"/>
      <c r="RNX67" s="5"/>
      <c r="RNY67" s="5"/>
      <c r="RNZ67" s="5"/>
      <c r="ROA67" s="5"/>
      <c r="ROB67" s="5"/>
      <c r="ROC67" s="5"/>
      <c r="ROD67" s="5"/>
      <c r="ROE67" s="5"/>
      <c r="ROF67" s="5"/>
      <c r="ROG67" s="5"/>
      <c r="ROH67" s="5"/>
      <c r="ROI67" s="5"/>
      <c r="ROJ67" s="5"/>
      <c r="ROK67" s="5"/>
      <c r="ROL67" s="5"/>
      <c r="ROM67" s="5"/>
      <c r="RON67" s="5"/>
      <c r="ROO67" s="5"/>
      <c r="ROP67" s="5"/>
      <c r="ROQ67" s="5"/>
      <c r="ROR67" s="5"/>
      <c r="ROS67" s="5"/>
      <c r="ROT67" s="5"/>
      <c r="ROU67" s="5"/>
      <c r="ROV67" s="5"/>
      <c r="ROW67" s="5"/>
      <c r="ROX67" s="5"/>
      <c r="ROY67" s="5"/>
      <c r="ROZ67" s="5"/>
      <c r="RPA67" s="5"/>
      <c r="RPB67" s="5"/>
      <c r="RPC67" s="5"/>
      <c r="RPD67" s="5"/>
      <c r="RPE67" s="5"/>
      <c r="RPF67" s="5"/>
      <c r="RPG67" s="5"/>
      <c r="RPH67" s="5"/>
      <c r="RPI67" s="5"/>
      <c r="RPJ67" s="5"/>
      <c r="RPK67" s="5"/>
      <c r="RPL67" s="5"/>
      <c r="RPM67" s="5"/>
      <c r="RPN67" s="5"/>
      <c r="RPO67" s="5"/>
      <c r="RPP67" s="5"/>
      <c r="RPQ67" s="5"/>
      <c r="RPR67" s="5"/>
      <c r="RPS67" s="5"/>
      <c r="RPT67" s="5"/>
      <c r="RPU67" s="5"/>
      <c r="RPV67" s="5"/>
      <c r="RPW67" s="5"/>
      <c r="RPX67" s="5"/>
      <c r="RPY67" s="5"/>
      <c r="RPZ67" s="5"/>
      <c r="RQA67" s="5"/>
      <c r="RQB67" s="5"/>
      <c r="RQC67" s="5"/>
      <c r="RQD67" s="5"/>
      <c r="RQE67" s="5"/>
      <c r="RQF67" s="5"/>
      <c r="RQG67" s="5"/>
      <c r="RQH67" s="5"/>
      <c r="RQI67" s="5"/>
      <c r="RQJ67" s="5"/>
      <c r="RQK67" s="5"/>
      <c r="RQL67" s="5"/>
      <c r="RQM67" s="5"/>
      <c r="RQN67" s="5"/>
      <c r="RQO67" s="5"/>
      <c r="RQP67" s="5"/>
      <c r="RQQ67" s="5"/>
      <c r="RQR67" s="5"/>
      <c r="RQS67" s="5"/>
      <c r="RQT67" s="5"/>
      <c r="RQU67" s="5"/>
      <c r="RQV67" s="5"/>
      <c r="RQW67" s="5"/>
      <c r="RQX67" s="5"/>
      <c r="RQY67" s="5"/>
      <c r="RQZ67" s="5"/>
      <c r="RRA67" s="5"/>
      <c r="RRB67" s="5"/>
      <c r="RRC67" s="5"/>
      <c r="RRD67" s="5"/>
      <c r="RRE67" s="5"/>
      <c r="RRF67" s="5"/>
      <c r="RRG67" s="5"/>
      <c r="RRH67" s="5"/>
      <c r="RRI67" s="5"/>
      <c r="RRJ67" s="5"/>
      <c r="RRK67" s="5"/>
      <c r="RRL67" s="5"/>
      <c r="RRM67" s="5"/>
      <c r="RRN67" s="5"/>
      <c r="RRO67" s="5"/>
      <c r="RRP67" s="5"/>
      <c r="RRQ67" s="5"/>
      <c r="RRR67" s="5"/>
      <c r="RRS67" s="5"/>
      <c r="RRT67" s="5"/>
      <c r="RRU67" s="5"/>
      <c r="RRV67" s="5"/>
      <c r="RRW67" s="5"/>
      <c r="RRX67" s="5"/>
      <c r="RRY67" s="5"/>
      <c r="RRZ67" s="5"/>
      <c r="RSA67" s="5"/>
      <c r="RSB67" s="5"/>
      <c r="RSC67" s="5"/>
      <c r="RSD67" s="5"/>
      <c r="RSE67" s="5"/>
      <c r="RSF67" s="5"/>
      <c r="RSG67" s="5"/>
      <c r="RSH67" s="5"/>
      <c r="RSI67" s="5"/>
      <c r="RSJ67" s="5"/>
      <c r="RSK67" s="5"/>
      <c r="RSL67" s="5"/>
      <c r="RSM67" s="5"/>
      <c r="RSN67" s="5"/>
      <c r="RSO67" s="5"/>
      <c r="RSP67" s="5"/>
      <c r="RSQ67" s="5"/>
      <c r="RSR67" s="5"/>
      <c r="RSS67" s="5"/>
      <c r="RST67" s="5"/>
      <c r="RSU67" s="5"/>
      <c r="RSV67" s="5"/>
      <c r="RSW67" s="5"/>
      <c r="RSX67" s="5"/>
      <c r="RSY67" s="5"/>
      <c r="RSZ67" s="5"/>
      <c r="RTA67" s="5"/>
      <c r="RTB67" s="5"/>
      <c r="RTC67" s="5"/>
      <c r="RTD67" s="5"/>
      <c r="RTE67" s="5"/>
      <c r="RTF67" s="5"/>
      <c r="RTG67" s="5"/>
      <c r="RTH67" s="5"/>
      <c r="RTI67" s="5"/>
      <c r="RTJ67" s="5"/>
      <c r="RTK67" s="5"/>
      <c r="RTL67" s="5"/>
      <c r="RTM67" s="5"/>
      <c r="RTN67" s="5"/>
      <c r="RTO67" s="5"/>
      <c r="RTP67" s="5"/>
      <c r="RTQ67" s="5"/>
      <c r="RTR67" s="5"/>
      <c r="RTS67" s="5"/>
      <c r="RTT67" s="5"/>
      <c r="RTU67" s="5"/>
      <c r="RTV67" s="5"/>
      <c r="RTW67" s="5"/>
      <c r="RTX67" s="5"/>
      <c r="RTY67" s="5"/>
      <c r="RTZ67" s="5"/>
      <c r="RUA67" s="5"/>
      <c r="RUB67" s="5"/>
      <c r="RUC67" s="5"/>
      <c r="RUD67" s="5"/>
      <c r="RUE67" s="5"/>
      <c r="RUF67" s="5"/>
      <c r="RUG67" s="5"/>
      <c r="RUH67" s="5"/>
      <c r="RUI67" s="5"/>
      <c r="RUJ67" s="5"/>
      <c r="RUK67" s="5"/>
      <c r="RUL67" s="5"/>
      <c r="RUM67" s="5"/>
      <c r="RUN67" s="5"/>
      <c r="RUO67" s="5"/>
      <c r="RUP67" s="5"/>
      <c r="RUQ67" s="5"/>
      <c r="RUR67" s="5"/>
      <c r="RUS67" s="5"/>
      <c r="RUT67" s="5"/>
      <c r="RUU67" s="5"/>
      <c r="RUV67" s="5"/>
      <c r="RUW67" s="5"/>
      <c r="RUX67" s="5"/>
      <c r="RUY67" s="5"/>
      <c r="RUZ67" s="5"/>
      <c r="RVA67" s="5"/>
      <c r="RVB67" s="5"/>
      <c r="RVC67" s="5"/>
      <c r="RVD67" s="5"/>
      <c r="RVE67" s="5"/>
      <c r="RVF67" s="5"/>
      <c r="RVG67" s="5"/>
      <c r="RVH67" s="5"/>
      <c r="RVI67" s="5"/>
      <c r="RVJ67" s="5"/>
      <c r="RVK67" s="5"/>
      <c r="RVL67" s="5"/>
      <c r="RVM67" s="5"/>
      <c r="RVN67" s="5"/>
      <c r="RVO67" s="5"/>
      <c r="RVP67" s="5"/>
      <c r="RVQ67" s="5"/>
      <c r="RVR67" s="5"/>
      <c r="RVS67" s="5"/>
      <c r="RVT67" s="5"/>
      <c r="RVU67" s="5"/>
      <c r="RVV67" s="5"/>
      <c r="RVW67" s="5"/>
      <c r="RVX67" s="5"/>
      <c r="RVY67" s="5"/>
      <c r="RVZ67" s="5"/>
      <c r="RWA67" s="5"/>
      <c r="RWB67" s="5"/>
      <c r="RWC67" s="5"/>
      <c r="RWD67" s="5"/>
      <c r="RWE67" s="5"/>
      <c r="RWF67" s="5"/>
      <c r="RWG67" s="5"/>
      <c r="RWH67" s="5"/>
      <c r="RWI67" s="5"/>
      <c r="RWJ67" s="5"/>
      <c r="RWK67" s="5"/>
      <c r="RWL67" s="5"/>
      <c r="RWM67" s="5"/>
      <c r="RWN67" s="5"/>
      <c r="RWO67" s="5"/>
      <c r="RWP67" s="5"/>
      <c r="RWQ67" s="5"/>
      <c r="RWR67" s="5"/>
      <c r="RWS67" s="5"/>
      <c r="RWT67" s="5"/>
      <c r="RWU67" s="5"/>
      <c r="RWV67" s="5"/>
      <c r="RWW67" s="5"/>
      <c r="RWX67" s="5"/>
      <c r="RWY67" s="5"/>
      <c r="RWZ67" s="5"/>
      <c r="RXA67" s="5"/>
      <c r="RXB67" s="5"/>
      <c r="RXC67" s="5"/>
      <c r="RXD67" s="5"/>
      <c r="RXE67" s="5"/>
      <c r="RXF67" s="5"/>
      <c r="RXG67" s="5"/>
      <c r="RXH67" s="5"/>
      <c r="RXI67" s="5"/>
      <c r="RXJ67" s="5"/>
      <c r="RXK67" s="5"/>
      <c r="RXL67" s="5"/>
      <c r="RXM67" s="5"/>
      <c r="RXN67" s="5"/>
      <c r="RXO67" s="5"/>
      <c r="RXP67" s="5"/>
      <c r="RXQ67" s="5"/>
      <c r="RXR67" s="5"/>
      <c r="RXS67" s="5"/>
      <c r="RXT67" s="5"/>
      <c r="RXU67" s="5"/>
      <c r="RXV67" s="5"/>
      <c r="RXW67" s="5"/>
      <c r="RXX67" s="5"/>
      <c r="RXY67" s="5"/>
      <c r="RXZ67" s="5"/>
      <c r="RYA67" s="5"/>
      <c r="RYB67" s="5"/>
      <c r="RYC67" s="5"/>
      <c r="RYD67" s="5"/>
      <c r="RYE67" s="5"/>
      <c r="RYF67" s="5"/>
      <c r="RYG67" s="5"/>
      <c r="RYH67" s="5"/>
      <c r="RYI67" s="5"/>
      <c r="RYJ67" s="5"/>
      <c r="RYK67" s="5"/>
      <c r="RYL67" s="5"/>
      <c r="RYM67" s="5"/>
      <c r="RYN67" s="5"/>
      <c r="RYO67" s="5"/>
      <c r="RYP67" s="5"/>
      <c r="RYQ67" s="5"/>
      <c r="RYR67" s="5"/>
      <c r="RYS67" s="5"/>
      <c r="RYT67" s="5"/>
      <c r="RYU67" s="5"/>
      <c r="RYV67" s="5"/>
      <c r="RYW67" s="5"/>
      <c r="RYX67" s="5"/>
      <c r="RYY67" s="5"/>
      <c r="RYZ67" s="5"/>
      <c r="RZA67" s="5"/>
      <c r="RZB67" s="5"/>
      <c r="RZC67" s="5"/>
      <c r="RZD67" s="5"/>
      <c r="RZE67" s="5"/>
      <c r="RZF67" s="5"/>
      <c r="RZG67" s="5"/>
      <c r="RZH67" s="5"/>
      <c r="RZI67" s="5"/>
      <c r="RZJ67" s="5"/>
      <c r="RZK67" s="5"/>
      <c r="RZL67" s="5"/>
      <c r="RZM67" s="5"/>
      <c r="RZN67" s="5"/>
      <c r="RZO67" s="5"/>
      <c r="RZP67" s="5"/>
      <c r="RZQ67" s="5"/>
      <c r="RZR67" s="5"/>
      <c r="RZS67" s="5"/>
      <c r="RZT67" s="5"/>
      <c r="RZU67" s="5"/>
      <c r="RZV67" s="5"/>
      <c r="RZW67" s="5"/>
      <c r="RZX67" s="5"/>
      <c r="RZY67" s="5"/>
      <c r="RZZ67" s="5"/>
      <c r="SAA67" s="5"/>
      <c r="SAB67" s="5"/>
      <c r="SAC67" s="5"/>
      <c r="SAD67" s="5"/>
      <c r="SAE67" s="5"/>
      <c r="SAF67" s="5"/>
      <c r="SAG67" s="5"/>
      <c r="SAH67" s="5"/>
      <c r="SAI67" s="5"/>
      <c r="SAJ67" s="5"/>
      <c r="SAK67" s="5"/>
      <c r="SAL67" s="5"/>
      <c r="SAM67" s="5"/>
      <c r="SAN67" s="5"/>
      <c r="SAO67" s="5"/>
      <c r="SAP67" s="5"/>
      <c r="SAQ67" s="5"/>
      <c r="SAR67" s="5"/>
      <c r="SAS67" s="5"/>
      <c r="SAT67" s="5"/>
      <c r="SAU67" s="5"/>
      <c r="SAV67" s="5"/>
      <c r="SAW67" s="5"/>
      <c r="SAX67" s="5"/>
      <c r="SAY67" s="5"/>
      <c r="SAZ67" s="5"/>
      <c r="SBA67" s="5"/>
      <c r="SBB67" s="5"/>
      <c r="SBC67" s="5"/>
      <c r="SBD67" s="5"/>
      <c r="SBE67" s="5"/>
      <c r="SBF67" s="5"/>
      <c r="SBG67" s="5"/>
      <c r="SBH67" s="5"/>
      <c r="SBI67" s="5"/>
      <c r="SBJ67" s="5"/>
      <c r="SBK67" s="5"/>
      <c r="SBL67" s="5"/>
      <c r="SBM67" s="5"/>
      <c r="SBN67" s="5"/>
      <c r="SBO67" s="5"/>
      <c r="SBP67" s="5"/>
      <c r="SBQ67" s="5"/>
      <c r="SBR67" s="5"/>
      <c r="SBS67" s="5"/>
      <c r="SBT67" s="5"/>
      <c r="SBU67" s="5"/>
      <c r="SBV67" s="5"/>
      <c r="SBW67" s="5"/>
      <c r="SBX67" s="5"/>
      <c r="SBY67" s="5"/>
      <c r="SBZ67" s="5"/>
      <c r="SCA67" s="5"/>
      <c r="SCB67" s="5"/>
      <c r="SCC67" s="5"/>
      <c r="SCD67" s="5"/>
      <c r="SCE67" s="5"/>
      <c r="SCF67" s="5"/>
      <c r="SCG67" s="5"/>
      <c r="SCH67" s="5"/>
      <c r="SCI67" s="5"/>
      <c r="SCJ67" s="5"/>
      <c r="SCK67" s="5"/>
      <c r="SCL67" s="5"/>
      <c r="SCM67" s="5"/>
      <c r="SCN67" s="5"/>
      <c r="SCO67" s="5"/>
      <c r="SCP67" s="5"/>
      <c r="SCQ67" s="5"/>
      <c r="SCR67" s="5"/>
      <c r="SCS67" s="5"/>
      <c r="SCT67" s="5"/>
      <c r="SCU67" s="5"/>
      <c r="SCV67" s="5"/>
      <c r="SCW67" s="5"/>
      <c r="SCX67" s="5"/>
      <c r="SCY67" s="5"/>
      <c r="SCZ67" s="5"/>
      <c r="SDA67" s="5"/>
      <c r="SDB67" s="5"/>
      <c r="SDC67" s="5"/>
      <c r="SDD67" s="5"/>
      <c r="SDE67" s="5"/>
      <c r="SDF67" s="5"/>
      <c r="SDG67" s="5"/>
      <c r="SDH67" s="5"/>
      <c r="SDI67" s="5"/>
      <c r="SDJ67" s="5"/>
      <c r="SDK67" s="5"/>
      <c r="SDL67" s="5"/>
      <c r="SDM67" s="5"/>
      <c r="SDN67" s="5"/>
      <c r="SDO67" s="5"/>
      <c r="SDP67" s="5"/>
      <c r="SDQ67" s="5"/>
      <c r="SDR67" s="5"/>
      <c r="SDS67" s="5"/>
      <c r="SDT67" s="5"/>
      <c r="SDU67" s="5"/>
      <c r="SDV67" s="5"/>
      <c r="SDW67" s="5"/>
      <c r="SDX67" s="5"/>
      <c r="SDY67" s="5"/>
      <c r="SDZ67" s="5"/>
      <c r="SEA67" s="5"/>
      <c r="SEB67" s="5"/>
      <c r="SEC67" s="5"/>
      <c r="SED67" s="5"/>
      <c r="SEE67" s="5"/>
      <c r="SEF67" s="5"/>
      <c r="SEG67" s="5"/>
      <c r="SEH67" s="5"/>
      <c r="SEI67" s="5"/>
      <c r="SEJ67" s="5"/>
      <c r="SEK67" s="5"/>
      <c r="SEL67" s="5"/>
      <c r="SEM67" s="5"/>
      <c r="SEN67" s="5"/>
      <c r="SEO67" s="5"/>
      <c r="SEP67" s="5"/>
      <c r="SEQ67" s="5"/>
      <c r="SER67" s="5"/>
      <c r="SES67" s="5"/>
      <c r="SET67" s="5"/>
      <c r="SEU67" s="5"/>
      <c r="SEV67" s="5"/>
      <c r="SEW67" s="5"/>
      <c r="SEX67" s="5"/>
      <c r="SEY67" s="5"/>
      <c r="SEZ67" s="5"/>
      <c r="SFA67" s="5"/>
      <c r="SFB67" s="5"/>
      <c r="SFC67" s="5"/>
      <c r="SFD67" s="5"/>
      <c r="SFE67" s="5"/>
      <c r="SFF67" s="5"/>
      <c r="SFG67" s="5"/>
      <c r="SFH67" s="5"/>
      <c r="SFI67" s="5"/>
      <c r="SFJ67" s="5"/>
      <c r="SFK67" s="5"/>
      <c r="SFL67" s="5"/>
      <c r="SFM67" s="5"/>
      <c r="SFN67" s="5"/>
      <c r="SFO67" s="5"/>
      <c r="SFP67" s="5"/>
      <c r="SFQ67" s="5"/>
      <c r="SFR67" s="5"/>
      <c r="SFS67" s="5"/>
      <c r="SFT67" s="5"/>
      <c r="SFU67" s="5"/>
      <c r="SFV67" s="5"/>
      <c r="SFW67" s="5"/>
      <c r="SFX67" s="5"/>
      <c r="SFY67" s="5"/>
      <c r="SFZ67" s="5"/>
      <c r="SGA67" s="5"/>
      <c r="SGB67" s="5"/>
      <c r="SGC67" s="5"/>
      <c r="SGD67" s="5"/>
      <c r="SGE67" s="5"/>
      <c r="SGF67" s="5"/>
      <c r="SGG67" s="5"/>
      <c r="SGH67" s="5"/>
      <c r="SGI67" s="5"/>
      <c r="SGJ67" s="5"/>
      <c r="SGK67" s="5"/>
      <c r="SGL67" s="5"/>
      <c r="SGM67" s="5"/>
      <c r="SGN67" s="5"/>
      <c r="SGO67" s="5"/>
      <c r="SGP67" s="5"/>
      <c r="SGQ67" s="5"/>
      <c r="SGR67" s="5"/>
      <c r="SGS67" s="5"/>
      <c r="SGT67" s="5"/>
      <c r="SGU67" s="5"/>
      <c r="SGV67" s="5"/>
      <c r="SGW67" s="5"/>
      <c r="SGX67" s="5"/>
      <c r="SGY67" s="5"/>
      <c r="SGZ67" s="5"/>
      <c r="SHA67" s="5"/>
      <c r="SHB67" s="5"/>
      <c r="SHC67" s="5"/>
      <c r="SHD67" s="5"/>
      <c r="SHE67" s="5"/>
      <c r="SHF67" s="5"/>
      <c r="SHG67" s="5"/>
      <c r="SHH67" s="5"/>
      <c r="SHI67" s="5"/>
      <c r="SHJ67" s="5"/>
      <c r="SHK67" s="5"/>
      <c r="SHL67" s="5"/>
      <c r="SHM67" s="5"/>
      <c r="SHN67" s="5"/>
      <c r="SHO67" s="5"/>
      <c r="SHP67" s="5"/>
      <c r="SHQ67" s="5"/>
      <c r="SHR67" s="5"/>
      <c r="SHS67" s="5"/>
      <c r="SHT67" s="5"/>
      <c r="SHU67" s="5"/>
      <c r="SHV67" s="5"/>
      <c r="SHW67" s="5"/>
      <c r="SHX67" s="5"/>
      <c r="SHY67" s="5"/>
      <c r="SHZ67" s="5"/>
      <c r="SIA67" s="5"/>
      <c r="SIB67" s="5"/>
      <c r="SIC67" s="5"/>
      <c r="SID67" s="5"/>
      <c r="SIE67" s="5"/>
      <c r="SIF67" s="5"/>
      <c r="SIG67" s="5"/>
      <c r="SIH67" s="5"/>
      <c r="SII67" s="5"/>
      <c r="SIJ67" s="5"/>
      <c r="SIK67" s="5"/>
      <c r="SIL67" s="5"/>
      <c r="SIM67" s="5"/>
      <c r="SIN67" s="5"/>
      <c r="SIO67" s="5"/>
      <c r="SIP67" s="5"/>
      <c r="SIQ67" s="5"/>
      <c r="SIR67" s="5"/>
      <c r="SIS67" s="5"/>
      <c r="SIT67" s="5"/>
      <c r="SIU67" s="5"/>
      <c r="SIV67" s="5"/>
      <c r="SIW67" s="5"/>
      <c r="SIX67" s="5"/>
      <c r="SIY67" s="5"/>
      <c r="SIZ67" s="5"/>
      <c r="SJA67" s="5"/>
      <c r="SJB67" s="5"/>
      <c r="SJC67" s="5"/>
      <c r="SJD67" s="5"/>
      <c r="SJE67" s="5"/>
      <c r="SJF67" s="5"/>
      <c r="SJG67" s="5"/>
      <c r="SJH67" s="5"/>
      <c r="SJI67" s="5"/>
      <c r="SJJ67" s="5"/>
      <c r="SJK67" s="5"/>
      <c r="SJL67" s="5"/>
      <c r="SJM67" s="5"/>
      <c r="SJN67" s="5"/>
      <c r="SJO67" s="5"/>
      <c r="SJP67" s="5"/>
      <c r="SJQ67" s="5"/>
      <c r="SJR67" s="5"/>
      <c r="SJS67" s="5"/>
      <c r="SJT67" s="5"/>
      <c r="SJU67" s="5"/>
      <c r="SJV67" s="5"/>
      <c r="SJW67" s="5"/>
      <c r="SJX67" s="5"/>
      <c r="SJY67" s="5"/>
      <c r="SJZ67" s="5"/>
      <c r="SKA67" s="5"/>
      <c r="SKB67" s="5"/>
      <c r="SKC67" s="5"/>
      <c r="SKD67" s="5"/>
      <c r="SKE67" s="5"/>
      <c r="SKF67" s="5"/>
      <c r="SKG67" s="5"/>
      <c r="SKH67" s="5"/>
      <c r="SKI67" s="5"/>
      <c r="SKJ67" s="5"/>
      <c r="SKK67" s="5"/>
      <c r="SKL67" s="5"/>
      <c r="SKM67" s="5"/>
      <c r="SKN67" s="5"/>
      <c r="SKO67" s="5"/>
      <c r="SKP67" s="5"/>
      <c r="SKQ67" s="5"/>
      <c r="SKR67" s="5"/>
      <c r="SKS67" s="5"/>
      <c r="SKT67" s="5"/>
      <c r="SKU67" s="5"/>
      <c r="SKV67" s="5"/>
      <c r="SKW67" s="5"/>
      <c r="SKX67" s="5"/>
      <c r="SKY67" s="5"/>
      <c r="SKZ67" s="5"/>
      <c r="SLA67" s="5"/>
      <c r="SLB67" s="5"/>
      <c r="SLC67" s="5"/>
      <c r="SLD67" s="5"/>
      <c r="SLE67" s="5"/>
      <c r="SLF67" s="5"/>
      <c r="SLG67" s="5"/>
      <c r="SLH67" s="5"/>
      <c r="SLI67" s="5"/>
      <c r="SLJ67" s="5"/>
      <c r="SLK67" s="5"/>
      <c r="SLL67" s="5"/>
      <c r="SLM67" s="5"/>
      <c r="SLN67" s="5"/>
      <c r="SLO67" s="5"/>
      <c r="SLP67" s="5"/>
      <c r="SLQ67" s="5"/>
      <c r="SLR67" s="5"/>
      <c r="SLS67" s="5"/>
      <c r="SLT67" s="5"/>
      <c r="SLU67" s="5"/>
      <c r="SLV67" s="5"/>
      <c r="SLW67" s="5"/>
      <c r="SLX67" s="5"/>
      <c r="SLY67" s="5"/>
      <c r="SLZ67" s="5"/>
      <c r="SMA67" s="5"/>
      <c r="SMB67" s="5"/>
      <c r="SMC67" s="5"/>
      <c r="SMD67" s="5"/>
      <c r="SME67" s="5"/>
      <c r="SMF67" s="5"/>
      <c r="SMG67" s="5"/>
      <c r="SMH67" s="5"/>
      <c r="SMI67" s="5"/>
      <c r="SMJ67" s="5"/>
      <c r="SMK67" s="5"/>
      <c r="SML67" s="5"/>
      <c r="SMM67" s="5"/>
      <c r="SMN67" s="5"/>
      <c r="SMO67" s="5"/>
      <c r="SMP67" s="5"/>
      <c r="SMQ67" s="5"/>
      <c r="SMR67" s="5"/>
      <c r="SMS67" s="5"/>
      <c r="SMT67" s="5"/>
      <c r="SMU67" s="5"/>
      <c r="SMV67" s="5"/>
      <c r="SMW67" s="5"/>
      <c r="SMX67" s="5"/>
      <c r="SMY67" s="5"/>
      <c r="SMZ67" s="5"/>
      <c r="SNA67" s="5"/>
      <c r="SNB67" s="5"/>
      <c r="SNC67" s="5"/>
      <c r="SND67" s="5"/>
      <c r="SNE67" s="5"/>
      <c r="SNF67" s="5"/>
      <c r="SNG67" s="5"/>
      <c r="SNH67" s="5"/>
      <c r="SNI67" s="5"/>
      <c r="SNJ67" s="5"/>
      <c r="SNK67" s="5"/>
      <c r="SNL67" s="5"/>
      <c r="SNM67" s="5"/>
      <c r="SNN67" s="5"/>
      <c r="SNO67" s="5"/>
      <c r="SNP67" s="5"/>
      <c r="SNQ67" s="5"/>
      <c r="SNR67" s="5"/>
      <c r="SNS67" s="5"/>
      <c r="SNT67" s="5"/>
      <c r="SNU67" s="5"/>
      <c r="SNV67" s="5"/>
      <c r="SNW67" s="5"/>
      <c r="SNX67" s="5"/>
      <c r="SNY67" s="5"/>
      <c r="SNZ67" s="5"/>
      <c r="SOA67" s="5"/>
      <c r="SOB67" s="5"/>
      <c r="SOC67" s="5"/>
      <c r="SOD67" s="5"/>
      <c r="SOE67" s="5"/>
      <c r="SOF67" s="5"/>
      <c r="SOG67" s="5"/>
      <c r="SOH67" s="5"/>
      <c r="SOI67" s="5"/>
      <c r="SOJ67" s="5"/>
      <c r="SOK67" s="5"/>
      <c r="SOL67" s="5"/>
      <c r="SOM67" s="5"/>
      <c r="SON67" s="5"/>
      <c r="SOO67" s="5"/>
      <c r="SOP67" s="5"/>
      <c r="SOQ67" s="5"/>
      <c r="SOR67" s="5"/>
      <c r="SOS67" s="5"/>
      <c r="SOT67" s="5"/>
      <c r="SOU67" s="5"/>
      <c r="SOV67" s="5"/>
      <c r="SOW67" s="5"/>
      <c r="SOX67" s="5"/>
      <c r="SOY67" s="5"/>
      <c r="SOZ67" s="5"/>
      <c r="SPA67" s="5"/>
      <c r="SPB67" s="5"/>
      <c r="SPC67" s="5"/>
      <c r="SPD67" s="5"/>
      <c r="SPE67" s="5"/>
      <c r="SPF67" s="5"/>
      <c r="SPG67" s="5"/>
      <c r="SPH67" s="5"/>
      <c r="SPI67" s="5"/>
      <c r="SPJ67" s="5"/>
      <c r="SPK67" s="5"/>
      <c r="SPL67" s="5"/>
      <c r="SPM67" s="5"/>
      <c r="SPN67" s="5"/>
      <c r="SPO67" s="5"/>
      <c r="SPP67" s="5"/>
      <c r="SPQ67" s="5"/>
      <c r="SPR67" s="5"/>
      <c r="SPS67" s="5"/>
      <c r="SPT67" s="5"/>
      <c r="SPU67" s="5"/>
      <c r="SPV67" s="5"/>
      <c r="SPW67" s="5"/>
      <c r="SPX67" s="5"/>
      <c r="SPY67" s="5"/>
      <c r="SPZ67" s="5"/>
      <c r="SQA67" s="5"/>
      <c r="SQB67" s="5"/>
      <c r="SQC67" s="5"/>
      <c r="SQD67" s="5"/>
      <c r="SQE67" s="5"/>
      <c r="SQF67" s="5"/>
      <c r="SQG67" s="5"/>
      <c r="SQH67" s="5"/>
      <c r="SQI67" s="5"/>
      <c r="SQJ67" s="5"/>
      <c r="SQK67" s="5"/>
      <c r="SQL67" s="5"/>
      <c r="SQM67" s="5"/>
      <c r="SQN67" s="5"/>
      <c r="SQO67" s="5"/>
      <c r="SQP67" s="5"/>
      <c r="SQQ67" s="5"/>
      <c r="SQR67" s="5"/>
      <c r="SQS67" s="5"/>
      <c r="SQT67" s="5"/>
      <c r="SQU67" s="5"/>
      <c r="SQV67" s="5"/>
      <c r="SQW67" s="5"/>
      <c r="SQX67" s="5"/>
      <c r="SQY67" s="5"/>
      <c r="SQZ67" s="5"/>
      <c r="SRA67" s="5"/>
      <c r="SRB67" s="5"/>
      <c r="SRC67" s="5"/>
      <c r="SRD67" s="5"/>
      <c r="SRE67" s="5"/>
      <c r="SRF67" s="5"/>
      <c r="SRG67" s="5"/>
      <c r="SRH67" s="5"/>
      <c r="SRI67" s="5"/>
      <c r="SRJ67" s="5"/>
      <c r="SRK67" s="5"/>
      <c r="SRL67" s="5"/>
      <c r="SRM67" s="5"/>
      <c r="SRN67" s="5"/>
      <c r="SRO67" s="5"/>
      <c r="SRP67" s="5"/>
      <c r="SRQ67" s="5"/>
      <c r="SRR67" s="5"/>
      <c r="SRS67" s="5"/>
      <c r="SRT67" s="5"/>
      <c r="SRU67" s="5"/>
      <c r="SRV67" s="5"/>
      <c r="SRW67" s="5"/>
      <c r="SRX67" s="5"/>
      <c r="SRY67" s="5"/>
      <c r="SRZ67" s="5"/>
      <c r="SSA67" s="5"/>
      <c r="SSB67" s="5"/>
      <c r="SSC67" s="5"/>
      <c r="SSD67" s="5"/>
      <c r="SSE67" s="5"/>
      <c r="SSF67" s="5"/>
      <c r="SSG67" s="5"/>
      <c r="SSH67" s="5"/>
      <c r="SSI67" s="5"/>
      <c r="SSJ67" s="5"/>
      <c r="SSK67" s="5"/>
      <c r="SSL67" s="5"/>
      <c r="SSM67" s="5"/>
      <c r="SSN67" s="5"/>
      <c r="SSO67" s="5"/>
      <c r="SSP67" s="5"/>
      <c r="SSQ67" s="5"/>
      <c r="SSR67" s="5"/>
      <c r="SSS67" s="5"/>
      <c r="SST67" s="5"/>
      <c r="SSU67" s="5"/>
      <c r="SSV67" s="5"/>
      <c r="SSW67" s="5"/>
      <c r="SSX67" s="5"/>
      <c r="SSY67" s="5"/>
      <c r="SSZ67" s="5"/>
      <c r="STA67" s="5"/>
      <c r="STB67" s="5"/>
      <c r="STC67" s="5"/>
      <c r="STD67" s="5"/>
      <c r="STE67" s="5"/>
      <c r="STF67" s="5"/>
      <c r="STG67" s="5"/>
      <c r="STH67" s="5"/>
      <c r="STI67" s="5"/>
      <c r="STJ67" s="5"/>
      <c r="STK67" s="5"/>
      <c r="STL67" s="5"/>
      <c r="STM67" s="5"/>
      <c r="STN67" s="5"/>
      <c r="STO67" s="5"/>
      <c r="STP67" s="5"/>
      <c r="STQ67" s="5"/>
      <c r="STR67" s="5"/>
      <c r="STS67" s="5"/>
      <c r="STT67" s="5"/>
      <c r="STU67" s="5"/>
      <c r="STV67" s="5"/>
      <c r="STW67" s="5"/>
      <c r="STX67" s="5"/>
      <c r="STY67" s="5"/>
      <c r="STZ67" s="5"/>
      <c r="SUA67" s="5"/>
      <c r="SUB67" s="5"/>
      <c r="SUC67" s="5"/>
      <c r="SUD67" s="5"/>
      <c r="SUE67" s="5"/>
      <c r="SUF67" s="5"/>
      <c r="SUG67" s="5"/>
      <c r="SUH67" s="5"/>
      <c r="SUI67" s="5"/>
      <c r="SUJ67" s="5"/>
      <c r="SUK67" s="5"/>
      <c r="SUL67" s="5"/>
      <c r="SUM67" s="5"/>
      <c r="SUN67" s="5"/>
      <c r="SUO67" s="5"/>
      <c r="SUP67" s="5"/>
      <c r="SUQ67" s="5"/>
      <c r="SUR67" s="5"/>
      <c r="SUS67" s="5"/>
      <c r="SUT67" s="5"/>
      <c r="SUU67" s="5"/>
      <c r="SUV67" s="5"/>
      <c r="SUW67" s="5"/>
      <c r="SUX67" s="5"/>
      <c r="SUY67" s="5"/>
      <c r="SUZ67" s="5"/>
      <c r="SVA67" s="5"/>
      <c r="SVB67" s="5"/>
      <c r="SVC67" s="5"/>
      <c r="SVD67" s="5"/>
      <c r="SVE67" s="5"/>
      <c r="SVF67" s="5"/>
      <c r="SVG67" s="5"/>
      <c r="SVH67" s="5"/>
      <c r="SVI67" s="5"/>
      <c r="SVJ67" s="5"/>
      <c r="SVK67" s="5"/>
      <c r="SVL67" s="5"/>
      <c r="SVM67" s="5"/>
      <c r="SVN67" s="5"/>
      <c r="SVO67" s="5"/>
      <c r="SVP67" s="5"/>
      <c r="SVQ67" s="5"/>
      <c r="SVR67" s="5"/>
      <c r="SVS67" s="5"/>
      <c r="SVT67" s="5"/>
      <c r="SVU67" s="5"/>
      <c r="SVV67" s="5"/>
      <c r="SVW67" s="5"/>
      <c r="SVX67" s="5"/>
      <c r="SVY67" s="5"/>
      <c r="SVZ67" s="5"/>
      <c r="SWA67" s="5"/>
      <c r="SWB67" s="5"/>
      <c r="SWC67" s="5"/>
      <c r="SWD67" s="5"/>
      <c r="SWE67" s="5"/>
      <c r="SWF67" s="5"/>
      <c r="SWG67" s="5"/>
      <c r="SWH67" s="5"/>
      <c r="SWI67" s="5"/>
      <c r="SWJ67" s="5"/>
      <c r="SWK67" s="5"/>
      <c r="SWL67" s="5"/>
      <c r="SWM67" s="5"/>
      <c r="SWN67" s="5"/>
      <c r="SWO67" s="5"/>
      <c r="SWP67" s="5"/>
      <c r="SWQ67" s="5"/>
      <c r="SWR67" s="5"/>
      <c r="SWS67" s="5"/>
      <c r="SWT67" s="5"/>
      <c r="SWU67" s="5"/>
      <c r="SWV67" s="5"/>
      <c r="SWW67" s="5"/>
      <c r="SWX67" s="5"/>
      <c r="SWY67" s="5"/>
      <c r="SWZ67" s="5"/>
      <c r="SXA67" s="5"/>
      <c r="SXB67" s="5"/>
      <c r="SXC67" s="5"/>
      <c r="SXD67" s="5"/>
      <c r="SXE67" s="5"/>
      <c r="SXF67" s="5"/>
      <c r="SXG67" s="5"/>
      <c r="SXH67" s="5"/>
      <c r="SXI67" s="5"/>
      <c r="SXJ67" s="5"/>
      <c r="SXK67" s="5"/>
      <c r="SXL67" s="5"/>
      <c r="SXM67" s="5"/>
      <c r="SXN67" s="5"/>
      <c r="SXO67" s="5"/>
      <c r="SXP67" s="5"/>
      <c r="SXQ67" s="5"/>
      <c r="SXR67" s="5"/>
      <c r="SXS67" s="5"/>
      <c r="SXT67" s="5"/>
      <c r="SXU67" s="5"/>
      <c r="SXV67" s="5"/>
      <c r="SXW67" s="5"/>
      <c r="SXX67" s="5"/>
      <c r="SXY67" s="5"/>
      <c r="SXZ67" s="5"/>
      <c r="SYA67" s="5"/>
      <c r="SYB67" s="5"/>
      <c r="SYC67" s="5"/>
      <c r="SYD67" s="5"/>
      <c r="SYE67" s="5"/>
      <c r="SYF67" s="5"/>
      <c r="SYG67" s="5"/>
      <c r="SYH67" s="5"/>
      <c r="SYI67" s="5"/>
      <c r="SYJ67" s="5"/>
      <c r="SYK67" s="5"/>
      <c r="SYL67" s="5"/>
      <c r="SYM67" s="5"/>
      <c r="SYN67" s="5"/>
      <c r="SYO67" s="5"/>
      <c r="SYP67" s="5"/>
      <c r="SYQ67" s="5"/>
      <c r="SYR67" s="5"/>
      <c r="SYS67" s="5"/>
      <c r="SYT67" s="5"/>
      <c r="SYU67" s="5"/>
      <c r="SYV67" s="5"/>
      <c r="SYW67" s="5"/>
      <c r="SYX67" s="5"/>
      <c r="SYY67" s="5"/>
      <c r="SYZ67" s="5"/>
      <c r="SZA67" s="5"/>
      <c r="SZB67" s="5"/>
      <c r="SZC67" s="5"/>
      <c r="SZD67" s="5"/>
      <c r="SZE67" s="5"/>
      <c r="SZF67" s="5"/>
      <c r="SZG67" s="5"/>
      <c r="SZH67" s="5"/>
      <c r="SZI67" s="5"/>
      <c r="SZJ67" s="5"/>
      <c r="SZK67" s="5"/>
      <c r="SZL67" s="5"/>
      <c r="SZM67" s="5"/>
      <c r="SZN67" s="5"/>
      <c r="SZO67" s="5"/>
      <c r="SZP67" s="5"/>
      <c r="SZQ67" s="5"/>
      <c r="SZR67" s="5"/>
      <c r="SZS67" s="5"/>
      <c r="SZT67" s="5"/>
      <c r="SZU67" s="5"/>
      <c r="SZV67" s="5"/>
      <c r="SZW67" s="5"/>
      <c r="SZX67" s="5"/>
      <c r="SZY67" s="5"/>
      <c r="SZZ67" s="5"/>
      <c r="TAA67" s="5"/>
      <c r="TAB67" s="5"/>
      <c r="TAC67" s="5"/>
      <c r="TAD67" s="5"/>
      <c r="TAE67" s="5"/>
      <c r="TAF67" s="5"/>
      <c r="TAG67" s="5"/>
      <c r="TAH67" s="5"/>
      <c r="TAI67" s="5"/>
      <c r="TAJ67" s="5"/>
      <c r="TAK67" s="5"/>
      <c r="TAL67" s="5"/>
      <c r="TAM67" s="5"/>
      <c r="TAN67" s="5"/>
      <c r="TAO67" s="5"/>
      <c r="TAP67" s="5"/>
      <c r="TAQ67" s="5"/>
      <c r="TAR67" s="5"/>
      <c r="TAS67" s="5"/>
      <c r="TAT67" s="5"/>
      <c r="TAU67" s="5"/>
      <c r="TAV67" s="5"/>
      <c r="TAW67" s="5"/>
      <c r="TAX67" s="5"/>
      <c r="TAY67" s="5"/>
      <c r="TAZ67" s="5"/>
      <c r="TBA67" s="5"/>
      <c r="TBB67" s="5"/>
      <c r="TBC67" s="5"/>
      <c r="TBD67" s="5"/>
      <c r="TBE67" s="5"/>
      <c r="TBF67" s="5"/>
      <c r="TBG67" s="5"/>
      <c r="TBH67" s="5"/>
      <c r="TBI67" s="5"/>
      <c r="TBJ67" s="5"/>
      <c r="TBK67" s="5"/>
      <c r="TBL67" s="5"/>
      <c r="TBM67" s="5"/>
      <c r="TBN67" s="5"/>
      <c r="TBO67" s="5"/>
      <c r="TBP67" s="5"/>
      <c r="TBQ67" s="5"/>
      <c r="TBR67" s="5"/>
      <c r="TBS67" s="5"/>
      <c r="TBT67" s="5"/>
      <c r="TBU67" s="5"/>
      <c r="TBV67" s="5"/>
      <c r="TBW67" s="5"/>
      <c r="TBX67" s="5"/>
      <c r="TBY67" s="5"/>
      <c r="TBZ67" s="5"/>
      <c r="TCA67" s="5"/>
      <c r="TCB67" s="5"/>
      <c r="TCC67" s="5"/>
      <c r="TCD67" s="5"/>
      <c r="TCE67" s="5"/>
      <c r="TCF67" s="5"/>
      <c r="TCG67" s="5"/>
      <c r="TCH67" s="5"/>
      <c r="TCI67" s="5"/>
      <c r="TCJ67" s="5"/>
      <c r="TCK67" s="5"/>
      <c r="TCL67" s="5"/>
      <c r="TCM67" s="5"/>
      <c r="TCN67" s="5"/>
      <c r="TCO67" s="5"/>
      <c r="TCP67" s="5"/>
      <c r="TCQ67" s="5"/>
      <c r="TCR67" s="5"/>
      <c r="TCS67" s="5"/>
      <c r="TCT67" s="5"/>
      <c r="TCU67" s="5"/>
      <c r="TCV67" s="5"/>
      <c r="TCW67" s="5"/>
      <c r="TCX67" s="5"/>
      <c r="TCY67" s="5"/>
      <c r="TCZ67" s="5"/>
      <c r="TDA67" s="5"/>
      <c r="TDB67" s="5"/>
      <c r="TDC67" s="5"/>
      <c r="TDD67" s="5"/>
      <c r="TDE67" s="5"/>
      <c r="TDF67" s="5"/>
      <c r="TDG67" s="5"/>
      <c r="TDH67" s="5"/>
      <c r="TDI67" s="5"/>
      <c r="TDJ67" s="5"/>
      <c r="TDK67" s="5"/>
      <c r="TDL67" s="5"/>
      <c r="TDM67" s="5"/>
      <c r="TDN67" s="5"/>
      <c r="TDO67" s="5"/>
      <c r="TDP67" s="5"/>
      <c r="TDQ67" s="5"/>
      <c r="TDR67" s="5"/>
      <c r="TDS67" s="5"/>
      <c r="TDT67" s="5"/>
      <c r="TDU67" s="5"/>
      <c r="TDV67" s="5"/>
      <c r="TDW67" s="5"/>
      <c r="TDX67" s="5"/>
      <c r="TDY67" s="5"/>
      <c r="TDZ67" s="5"/>
      <c r="TEA67" s="5"/>
      <c r="TEB67" s="5"/>
      <c r="TEC67" s="5"/>
      <c r="TED67" s="5"/>
      <c r="TEE67" s="5"/>
      <c r="TEF67" s="5"/>
      <c r="TEG67" s="5"/>
      <c r="TEH67" s="5"/>
      <c r="TEI67" s="5"/>
      <c r="TEJ67" s="5"/>
      <c r="TEK67" s="5"/>
      <c r="TEL67" s="5"/>
      <c r="TEM67" s="5"/>
      <c r="TEN67" s="5"/>
      <c r="TEO67" s="5"/>
      <c r="TEP67" s="5"/>
      <c r="TEQ67" s="5"/>
      <c r="TER67" s="5"/>
      <c r="TES67" s="5"/>
      <c r="TET67" s="5"/>
      <c r="TEU67" s="5"/>
      <c r="TEV67" s="5"/>
      <c r="TEW67" s="5"/>
      <c r="TEX67" s="5"/>
      <c r="TEY67" s="5"/>
      <c r="TEZ67" s="5"/>
      <c r="TFA67" s="5"/>
      <c r="TFB67" s="5"/>
      <c r="TFC67" s="5"/>
      <c r="TFD67" s="5"/>
      <c r="TFE67" s="5"/>
      <c r="TFF67" s="5"/>
      <c r="TFG67" s="5"/>
      <c r="TFH67" s="5"/>
      <c r="TFI67" s="5"/>
      <c r="TFJ67" s="5"/>
      <c r="TFK67" s="5"/>
      <c r="TFL67" s="5"/>
      <c r="TFM67" s="5"/>
      <c r="TFN67" s="5"/>
      <c r="TFO67" s="5"/>
      <c r="TFP67" s="5"/>
      <c r="TFQ67" s="5"/>
      <c r="TFR67" s="5"/>
      <c r="TFS67" s="5"/>
      <c r="TFT67" s="5"/>
      <c r="TFU67" s="5"/>
      <c r="TFV67" s="5"/>
      <c r="TFW67" s="5"/>
      <c r="TFX67" s="5"/>
      <c r="TFY67" s="5"/>
      <c r="TFZ67" s="5"/>
      <c r="TGA67" s="5"/>
      <c r="TGB67" s="5"/>
      <c r="TGC67" s="5"/>
      <c r="TGD67" s="5"/>
      <c r="TGE67" s="5"/>
      <c r="TGF67" s="5"/>
      <c r="TGG67" s="5"/>
      <c r="TGH67" s="5"/>
      <c r="TGI67" s="5"/>
      <c r="TGJ67" s="5"/>
      <c r="TGK67" s="5"/>
      <c r="TGL67" s="5"/>
      <c r="TGM67" s="5"/>
      <c r="TGN67" s="5"/>
      <c r="TGO67" s="5"/>
      <c r="TGP67" s="5"/>
      <c r="TGQ67" s="5"/>
      <c r="TGR67" s="5"/>
      <c r="TGS67" s="5"/>
      <c r="TGT67" s="5"/>
      <c r="TGU67" s="5"/>
      <c r="TGV67" s="5"/>
      <c r="TGW67" s="5"/>
      <c r="TGX67" s="5"/>
      <c r="TGY67" s="5"/>
      <c r="TGZ67" s="5"/>
      <c r="THA67" s="5"/>
      <c r="THB67" s="5"/>
      <c r="THC67" s="5"/>
      <c r="THD67" s="5"/>
      <c r="THE67" s="5"/>
      <c r="THF67" s="5"/>
      <c r="THG67" s="5"/>
      <c r="THH67" s="5"/>
      <c r="THI67" s="5"/>
      <c r="THJ67" s="5"/>
      <c r="THK67" s="5"/>
      <c r="THL67" s="5"/>
      <c r="THM67" s="5"/>
      <c r="THN67" s="5"/>
      <c r="THO67" s="5"/>
      <c r="THP67" s="5"/>
      <c r="THQ67" s="5"/>
      <c r="THR67" s="5"/>
      <c r="THS67" s="5"/>
      <c r="THT67" s="5"/>
      <c r="THU67" s="5"/>
      <c r="THV67" s="5"/>
      <c r="THW67" s="5"/>
      <c r="THX67" s="5"/>
      <c r="THY67" s="5"/>
      <c r="THZ67" s="5"/>
      <c r="TIA67" s="5"/>
      <c r="TIB67" s="5"/>
      <c r="TIC67" s="5"/>
      <c r="TID67" s="5"/>
      <c r="TIE67" s="5"/>
      <c r="TIF67" s="5"/>
      <c r="TIG67" s="5"/>
      <c r="TIH67" s="5"/>
      <c r="TII67" s="5"/>
      <c r="TIJ67" s="5"/>
      <c r="TIK67" s="5"/>
      <c r="TIL67" s="5"/>
      <c r="TIM67" s="5"/>
      <c r="TIN67" s="5"/>
      <c r="TIO67" s="5"/>
      <c r="TIP67" s="5"/>
      <c r="TIQ67" s="5"/>
      <c r="TIR67" s="5"/>
      <c r="TIS67" s="5"/>
      <c r="TIT67" s="5"/>
      <c r="TIU67" s="5"/>
      <c r="TIV67" s="5"/>
      <c r="TIW67" s="5"/>
      <c r="TIX67" s="5"/>
      <c r="TIY67" s="5"/>
      <c r="TIZ67" s="5"/>
      <c r="TJA67" s="5"/>
      <c r="TJB67" s="5"/>
      <c r="TJC67" s="5"/>
      <c r="TJD67" s="5"/>
      <c r="TJE67" s="5"/>
      <c r="TJF67" s="5"/>
      <c r="TJG67" s="5"/>
      <c r="TJH67" s="5"/>
      <c r="TJI67" s="5"/>
      <c r="TJJ67" s="5"/>
      <c r="TJK67" s="5"/>
      <c r="TJL67" s="5"/>
      <c r="TJM67" s="5"/>
      <c r="TJN67" s="5"/>
      <c r="TJO67" s="5"/>
      <c r="TJP67" s="5"/>
      <c r="TJQ67" s="5"/>
      <c r="TJR67" s="5"/>
      <c r="TJS67" s="5"/>
      <c r="TJT67" s="5"/>
      <c r="TJU67" s="5"/>
      <c r="TJV67" s="5"/>
      <c r="TJW67" s="5"/>
      <c r="TJX67" s="5"/>
      <c r="TJY67" s="5"/>
      <c r="TJZ67" s="5"/>
      <c r="TKA67" s="5"/>
      <c r="TKB67" s="5"/>
      <c r="TKC67" s="5"/>
      <c r="TKD67" s="5"/>
      <c r="TKE67" s="5"/>
      <c r="TKF67" s="5"/>
      <c r="TKG67" s="5"/>
      <c r="TKH67" s="5"/>
      <c r="TKI67" s="5"/>
      <c r="TKJ67" s="5"/>
      <c r="TKK67" s="5"/>
      <c r="TKL67" s="5"/>
      <c r="TKM67" s="5"/>
      <c r="TKN67" s="5"/>
      <c r="TKO67" s="5"/>
      <c r="TKP67" s="5"/>
      <c r="TKQ67" s="5"/>
      <c r="TKR67" s="5"/>
      <c r="TKS67" s="5"/>
      <c r="TKT67" s="5"/>
      <c r="TKU67" s="5"/>
      <c r="TKV67" s="5"/>
      <c r="TKW67" s="5"/>
      <c r="TKX67" s="5"/>
      <c r="TKY67" s="5"/>
      <c r="TKZ67" s="5"/>
      <c r="TLA67" s="5"/>
      <c r="TLB67" s="5"/>
      <c r="TLC67" s="5"/>
      <c r="TLD67" s="5"/>
      <c r="TLE67" s="5"/>
      <c r="TLF67" s="5"/>
      <c r="TLG67" s="5"/>
      <c r="TLH67" s="5"/>
      <c r="TLI67" s="5"/>
      <c r="TLJ67" s="5"/>
      <c r="TLK67" s="5"/>
      <c r="TLL67" s="5"/>
      <c r="TLM67" s="5"/>
      <c r="TLN67" s="5"/>
      <c r="TLO67" s="5"/>
      <c r="TLP67" s="5"/>
      <c r="TLQ67" s="5"/>
      <c r="TLR67" s="5"/>
      <c r="TLS67" s="5"/>
      <c r="TLT67" s="5"/>
      <c r="TLU67" s="5"/>
      <c r="TLV67" s="5"/>
      <c r="TLW67" s="5"/>
      <c r="TLX67" s="5"/>
      <c r="TLY67" s="5"/>
      <c r="TLZ67" s="5"/>
      <c r="TMA67" s="5"/>
      <c r="TMB67" s="5"/>
      <c r="TMC67" s="5"/>
      <c r="TMD67" s="5"/>
      <c r="TME67" s="5"/>
      <c r="TMF67" s="5"/>
      <c r="TMG67" s="5"/>
      <c r="TMH67" s="5"/>
      <c r="TMI67" s="5"/>
      <c r="TMJ67" s="5"/>
      <c r="TMK67" s="5"/>
      <c r="TML67" s="5"/>
      <c r="TMM67" s="5"/>
      <c r="TMN67" s="5"/>
      <c r="TMO67" s="5"/>
      <c r="TMP67" s="5"/>
      <c r="TMQ67" s="5"/>
      <c r="TMR67" s="5"/>
      <c r="TMS67" s="5"/>
      <c r="TMT67" s="5"/>
      <c r="TMU67" s="5"/>
      <c r="TMV67" s="5"/>
      <c r="TMW67" s="5"/>
      <c r="TMX67" s="5"/>
      <c r="TMY67" s="5"/>
      <c r="TMZ67" s="5"/>
      <c r="TNA67" s="5"/>
      <c r="TNB67" s="5"/>
      <c r="TNC67" s="5"/>
      <c r="TND67" s="5"/>
      <c r="TNE67" s="5"/>
      <c r="TNF67" s="5"/>
      <c r="TNG67" s="5"/>
      <c r="TNH67" s="5"/>
      <c r="TNI67" s="5"/>
      <c r="TNJ67" s="5"/>
      <c r="TNK67" s="5"/>
      <c r="TNL67" s="5"/>
      <c r="TNM67" s="5"/>
      <c r="TNN67" s="5"/>
      <c r="TNO67" s="5"/>
      <c r="TNP67" s="5"/>
      <c r="TNQ67" s="5"/>
      <c r="TNR67" s="5"/>
      <c r="TNS67" s="5"/>
      <c r="TNT67" s="5"/>
      <c r="TNU67" s="5"/>
      <c r="TNV67" s="5"/>
      <c r="TNW67" s="5"/>
      <c r="TNX67" s="5"/>
      <c r="TNY67" s="5"/>
      <c r="TNZ67" s="5"/>
      <c r="TOA67" s="5"/>
      <c r="TOB67" s="5"/>
      <c r="TOC67" s="5"/>
      <c r="TOD67" s="5"/>
      <c r="TOE67" s="5"/>
      <c r="TOF67" s="5"/>
      <c r="TOG67" s="5"/>
      <c r="TOH67" s="5"/>
      <c r="TOI67" s="5"/>
      <c r="TOJ67" s="5"/>
      <c r="TOK67" s="5"/>
      <c r="TOL67" s="5"/>
      <c r="TOM67" s="5"/>
      <c r="TON67" s="5"/>
      <c r="TOO67" s="5"/>
      <c r="TOP67" s="5"/>
      <c r="TOQ67" s="5"/>
      <c r="TOR67" s="5"/>
      <c r="TOS67" s="5"/>
      <c r="TOT67" s="5"/>
      <c r="TOU67" s="5"/>
      <c r="TOV67" s="5"/>
      <c r="TOW67" s="5"/>
      <c r="TOX67" s="5"/>
      <c r="TOY67" s="5"/>
      <c r="TOZ67" s="5"/>
      <c r="TPA67" s="5"/>
      <c r="TPB67" s="5"/>
      <c r="TPC67" s="5"/>
      <c r="TPD67" s="5"/>
      <c r="TPE67" s="5"/>
      <c r="TPF67" s="5"/>
      <c r="TPG67" s="5"/>
      <c r="TPH67" s="5"/>
      <c r="TPI67" s="5"/>
      <c r="TPJ67" s="5"/>
      <c r="TPK67" s="5"/>
      <c r="TPL67" s="5"/>
      <c r="TPM67" s="5"/>
      <c r="TPN67" s="5"/>
      <c r="TPO67" s="5"/>
      <c r="TPP67" s="5"/>
      <c r="TPQ67" s="5"/>
      <c r="TPR67" s="5"/>
      <c r="TPS67" s="5"/>
      <c r="TPT67" s="5"/>
      <c r="TPU67" s="5"/>
      <c r="TPV67" s="5"/>
      <c r="TPW67" s="5"/>
      <c r="TPX67" s="5"/>
      <c r="TPY67" s="5"/>
      <c r="TPZ67" s="5"/>
      <c r="TQA67" s="5"/>
      <c r="TQB67" s="5"/>
      <c r="TQC67" s="5"/>
      <c r="TQD67" s="5"/>
      <c r="TQE67" s="5"/>
      <c r="TQF67" s="5"/>
      <c r="TQG67" s="5"/>
      <c r="TQH67" s="5"/>
      <c r="TQI67" s="5"/>
      <c r="TQJ67" s="5"/>
      <c r="TQK67" s="5"/>
      <c r="TQL67" s="5"/>
      <c r="TQM67" s="5"/>
      <c r="TQN67" s="5"/>
      <c r="TQO67" s="5"/>
      <c r="TQP67" s="5"/>
      <c r="TQQ67" s="5"/>
      <c r="TQR67" s="5"/>
      <c r="TQS67" s="5"/>
      <c r="TQT67" s="5"/>
      <c r="TQU67" s="5"/>
      <c r="TQV67" s="5"/>
      <c r="TQW67" s="5"/>
      <c r="TQX67" s="5"/>
      <c r="TQY67" s="5"/>
      <c r="TQZ67" s="5"/>
      <c r="TRA67" s="5"/>
      <c r="TRB67" s="5"/>
      <c r="TRC67" s="5"/>
      <c r="TRD67" s="5"/>
      <c r="TRE67" s="5"/>
      <c r="TRF67" s="5"/>
      <c r="TRG67" s="5"/>
      <c r="TRH67" s="5"/>
      <c r="TRI67" s="5"/>
      <c r="TRJ67" s="5"/>
      <c r="TRK67" s="5"/>
      <c r="TRL67" s="5"/>
      <c r="TRM67" s="5"/>
      <c r="TRN67" s="5"/>
      <c r="TRO67" s="5"/>
      <c r="TRP67" s="5"/>
      <c r="TRQ67" s="5"/>
      <c r="TRR67" s="5"/>
      <c r="TRS67" s="5"/>
      <c r="TRT67" s="5"/>
      <c r="TRU67" s="5"/>
      <c r="TRV67" s="5"/>
      <c r="TRW67" s="5"/>
      <c r="TRX67" s="5"/>
      <c r="TRY67" s="5"/>
      <c r="TRZ67" s="5"/>
      <c r="TSA67" s="5"/>
      <c r="TSB67" s="5"/>
      <c r="TSC67" s="5"/>
      <c r="TSD67" s="5"/>
      <c r="TSE67" s="5"/>
      <c r="TSF67" s="5"/>
      <c r="TSG67" s="5"/>
      <c r="TSH67" s="5"/>
      <c r="TSI67" s="5"/>
      <c r="TSJ67" s="5"/>
      <c r="TSK67" s="5"/>
      <c r="TSL67" s="5"/>
      <c r="TSM67" s="5"/>
      <c r="TSN67" s="5"/>
      <c r="TSO67" s="5"/>
      <c r="TSP67" s="5"/>
      <c r="TSQ67" s="5"/>
      <c r="TSR67" s="5"/>
      <c r="TSS67" s="5"/>
      <c r="TST67" s="5"/>
      <c r="TSU67" s="5"/>
      <c r="TSV67" s="5"/>
      <c r="TSW67" s="5"/>
      <c r="TSX67" s="5"/>
      <c r="TSY67" s="5"/>
      <c r="TSZ67" s="5"/>
      <c r="TTA67" s="5"/>
      <c r="TTB67" s="5"/>
      <c r="TTC67" s="5"/>
      <c r="TTD67" s="5"/>
      <c r="TTE67" s="5"/>
      <c r="TTF67" s="5"/>
      <c r="TTG67" s="5"/>
      <c r="TTH67" s="5"/>
      <c r="TTI67" s="5"/>
      <c r="TTJ67" s="5"/>
      <c r="TTK67" s="5"/>
      <c r="TTL67" s="5"/>
      <c r="TTM67" s="5"/>
      <c r="TTN67" s="5"/>
      <c r="TTO67" s="5"/>
      <c r="TTP67" s="5"/>
      <c r="TTQ67" s="5"/>
      <c r="TTR67" s="5"/>
      <c r="TTS67" s="5"/>
      <c r="TTT67" s="5"/>
      <c r="TTU67" s="5"/>
      <c r="TTV67" s="5"/>
      <c r="TTW67" s="5"/>
      <c r="TTX67" s="5"/>
      <c r="TTY67" s="5"/>
      <c r="TTZ67" s="5"/>
      <c r="TUA67" s="5"/>
      <c r="TUB67" s="5"/>
      <c r="TUC67" s="5"/>
      <c r="TUD67" s="5"/>
      <c r="TUE67" s="5"/>
      <c r="TUF67" s="5"/>
      <c r="TUG67" s="5"/>
      <c r="TUH67" s="5"/>
      <c r="TUI67" s="5"/>
      <c r="TUJ67" s="5"/>
      <c r="TUK67" s="5"/>
      <c r="TUL67" s="5"/>
      <c r="TUM67" s="5"/>
      <c r="TUN67" s="5"/>
      <c r="TUO67" s="5"/>
      <c r="TUP67" s="5"/>
      <c r="TUQ67" s="5"/>
      <c r="TUR67" s="5"/>
      <c r="TUS67" s="5"/>
      <c r="TUT67" s="5"/>
      <c r="TUU67" s="5"/>
      <c r="TUV67" s="5"/>
      <c r="TUW67" s="5"/>
      <c r="TUX67" s="5"/>
      <c r="TUY67" s="5"/>
      <c r="TUZ67" s="5"/>
      <c r="TVA67" s="5"/>
      <c r="TVB67" s="5"/>
      <c r="TVC67" s="5"/>
      <c r="TVD67" s="5"/>
      <c r="TVE67" s="5"/>
      <c r="TVF67" s="5"/>
      <c r="TVG67" s="5"/>
      <c r="TVH67" s="5"/>
      <c r="TVI67" s="5"/>
      <c r="TVJ67" s="5"/>
      <c r="TVK67" s="5"/>
      <c r="TVL67" s="5"/>
      <c r="TVM67" s="5"/>
      <c r="TVN67" s="5"/>
      <c r="TVO67" s="5"/>
      <c r="TVP67" s="5"/>
      <c r="TVQ67" s="5"/>
      <c r="TVR67" s="5"/>
      <c r="TVS67" s="5"/>
      <c r="TVT67" s="5"/>
      <c r="TVU67" s="5"/>
      <c r="TVV67" s="5"/>
      <c r="TVW67" s="5"/>
      <c r="TVX67" s="5"/>
      <c r="TVY67" s="5"/>
      <c r="TVZ67" s="5"/>
      <c r="TWA67" s="5"/>
      <c r="TWB67" s="5"/>
      <c r="TWC67" s="5"/>
      <c r="TWD67" s="5"/>
      <c r="TWE67" s="5"/>
      <c r="TWF67" s="5"/>
      <c r="TWG67" s="5"/>
      <c r="TWH67" s="5"/>
      <c r="TWI67" s="5"/>
      <c r="TWJ67" s="5"/>
      <c r="TWK67" s="5"/>
      <c r="TWL67" s="5"/>
      <c r="TWM67" s="5"/>
      <c r="TWN67" s="5"/>
      <c r="TWO67" s="5"/>
      <c r="TWP67" s="5"/>
      <c r="TWQ67" s="5"/>
      <c r="TWR67" s="5"/>
      <c r="TWS67" s="5"/>
      <c r="TWT67" s="5"/>
      <c r="TWU67" s="5"/>
      <c r="TWV67" s="5"/>
      <c r="TWW67" s="5"/>
      <c r="TWX67" s="5"/>
      <c r="TWY67" s="5"/>
      <c r="TWZ67" s="5"/>
      <c r="TXA67" s="5"/>
      <c r="TXB67" s="5"/>
      <c r="TXC67" s="5"/>
      <c r="TXD67" s="5"/>
      <c r="TXE67" s="5"/>
      <c r="TXF67" s="5"/>
      <c r="TXG67" s="5"/>
      <c r="TXH67" s="5"/>
      <c r="TXI67" s="5"/>
      <c r="TXJ67" s="5"/>
      <c r="TXK67" s="5"/>
      <c r="TXL67" s="5"/>
      <c r="TXM67" s="5"/>
      <c r="TXN67" s="5"/>
      <c r="TXO67" s="5"/>
      <c r="TXP67" s="5"/>
      <c r="TXQ67" s="5"/>
      <c r="TXR67" s="5"/>
      <c r="TXS67" s="5"/>
      <c r="TXT67" s="5"/>
      <c r="TXU67" s="5"/>
      <c r="TXV67" s="5"/>
      <c r="TXW67" s="5"/>
      <c r="TXX67" s="5"/>
      <c r="TXY67" s="5"/>
      <c r="TXZ67" s="5"/>
      <c r="TYA67" s="5"/>
      <c r="TYB67" s="5"/>
      <c r="TYC67" s="5"/>
      <c r="TYD67" s="5"/>
      <c r="TYE67" s="5"/>
      <c r="TYF67" s="5"/>
      <c r="TYG67" s="5"/>
      <c r="TYH67" s="5"/>
      <c r="TYI67" s="5"/>
      <c r="TYJ67" s="5"/>
      <c r="TYK67" s="5"/>
      <c r="TYL67" s="5"/>
      <c r="TYM67" s="5"/>
      <c r="TYN67" s="5"/>
      <c r="TYO67" s="5"/>
      <c r="TYP67" s="5"/>
      <c r="TYQ67" s="5"/>
      <c r="TYR67" s="5"/>
      <c r="TYS67" s="5"/>
      <c r="TYT67" s="5"/>
      <c r="TYU67" s="5"/>
      <c r="TYV67" s="5"/>
      <c r="TYW67" s="5"/>
      <c r="TYX67" s="5"/>
      <c r="TYY67" s="5"/>
      <c r="TYZ67" s="5"/>
      <c r="TZA67" s="5"/>
      <c r="TZB67" s="5"/>
      <c r="TZC67" s="5"/>
      <c r="TZD67" s="5"/>
      <c r="TZE67" s="5"/>
      <c r="TZF67" s="5"/>
      <c r="TZG67" s="5"/>
      <c r="TZH67" s="5"/>
      <c r="TZI67" s="5"/>
      <c r="TZJ67" s="5"/>
      <c r="TZK67" s="5"/>
      <c r="TZL67" s="5"/>
      <c r="TZM67" s="5"/>
      <c r="TZN67" s="5"/>
      <c r="TZO67" s="5"/>
      <c r="TZP67" s="5"/>
      <c r="TZQ67" s="5"/>
      <c r="TZR67" s="5"/>
      <c r="TZS67" s="5"/>
      <c r="TZT67" s="5"/>
      <c r="TZU67" s="5"/>
      <c r="TZV67" s="5"/>
      <c r="TZW67" s="5"/>
      <c r="TZX67" s="5"/>
      <c r="TZY67" s="5"/>
      <c r="TZZ67" s="5"/>
      <c r="UAA67" s="5"/>
      <c r="UAB67" s="5"/>
      <c r="UAC67" s="5"/>
      <c r="UAD67" s="5"/>
      <c r="UAE67" s="5"/>
      <c r="UAF67" s="5"/>
      <c r="UAG67" s="5"/>
      <c r="UAH67" s="5"/>
      <c r="UAI67" s="5"/>
      <c r="UAJ67" s="5"/>
      <c r="UAK67" s="5"/>
      <c r="UAL67" s="5"/>
      <c r="UAM67" s="5"/>
      <c r="UAN67" s="5"/>
      <c r="UAO67" s="5"/>
      <c r="UAP67" s="5"/>
      <c r="UAQ67" s="5"/>
      <c r="UAR67" s="5"/>
      <c r="UAS67" s="5"/>
      <c r="UAT67" s="5"/>
      <c r="UAU67" s="5"/>
      <c r="UAV67" s="5"/>
      <c r="UAW67" s="5"/>
      <c r="UAX67" s="5"/>
      <c r="UAY67" s="5"/>
      <c r="UAZ67" s="5"/>
      <c r="UBA67" s="5"/>
      <c r="UBB67" s="5"/>
      <c r="UBC67" s="5"/>
      <c r="UBD67" s="5"/>
      <c r="UBE67" s="5"/>
      <c r="UBF67" s="5"/>
      <c r="UBG67" s="5"/>
      <c r="UBH67" s="5"/>
      <c r="UBI67" s="5"/>
      <c r="UBJ67" s="5"/>
      <c r="UBK67" s="5"/>
      <c r="UBL67" s="5"/>
      <c r="UBM67" s="5"/>
      <c r="UBN67" s="5"/>
      <c r="UBO67" s="5"/>
      <c r="UBP67" s="5"/>
      <c r="UBQ67" s="5"/>
      <c r="UBR67" s="5"/>
      <c r="UBS67" s="5"/>
      <c r="UBT67" s="5"/>
      <c r="UBU67" s="5"/>
      <c r="UBV67" s="5"/>
      <c r="UBW67" s="5"/>
      <c r="UBX67" s="5"/>
      <c r="UBY67" s="5"/>
      <c r="UBZ67" s="5"/>
      <c r="UCA67" s="5"/>
      <c r="UCB67" s="5"/>
      <c r="UCC67" s="5"/>
      <c r="UCD67" s="5"/>
      <c r="UCE67" s="5"/>
      <c r="UCF67" s="5"/>
      <c r="UCG67" s="5"/>
      <c r="UCH67" s="5"/>
      <c r="UCI67" s="5"/>
      <c r="UCJ67" s="5"/>
      <c r="UCK67" s="5"/>
      <c r="UCL67" s="5"/>
      <c r="UCM67" s="5"/>
      <c r="UCN67" s="5"/>
      <c r="UCO67" s="5"/>
      <c r="UCP67" s="5"/>
      <c r="UCQ67" s="5"/>
      <c r="UCR67" s="5"/>
      <c r="UCS67" s="5"/>
      <c r="UCT67" s="5"/>
      <c r="UCU67" s="5"/>
      <c r="UCV67" s="5"/>
      <c r="UCW67" s="5"/>
      <c r="UCX67" s="5"/>
      <c r="UCY67" s="5"/>
      <c r="UCZ67" s="5"/>
      <c r="UDA67" s="5"/>
      <c r="UDB67" s="5"/>
      <c r="UDC67" s="5"/>
      <c r="UDD67" s="5"/>
      <c r="UDE67" s="5"/>
      <c r="UDF67" s="5"/>
      <c r="UDG67" s="5"/>
      <c r="UDH67" s="5"/>
      <c r="UDI67" s="5"/>
      <c r="UDJ67" s="5"/>
      <c r="UDK67" s="5"/>
      <c r="UDL67" s="5"/>
      <c r="UDM67" s="5"/>
      <c r="UDN67" s="5"/>
      <c r="UDO67" s="5"/>
      <c r="UDP67" s="5"/>
      <c r="UDQ67" s="5"/>
      <c r="UDR67" s="5"/>
      <c r="UDS67" s="5"/>
      <c r="UDT67" s="5"/>
      <c r="UDU67" s="5"/>
      <c r="UDV67" s="5"/>
      <c r="UDW67" s="5"/>
      <c r="UDX67" s="5"/>
      <c r="UDY67" s="5"/>
      <c r="UDZ67" s="5"/>
      <c r="UEA67" s="5"/>
      <c r="UEB67" s="5"/>
      <c r="UEC67" s="5"/>
      <c r="UED67" s="5"/>
      <c r="UEE67" s="5"/>
      <c r="UEF67" s="5"/>
      <c r="UEG67" s="5"/>
      <c r="UEH67" s="5"/>
      <c r="UEI67" s="5"/>
      <c r="UEJ67" s="5"/>
      <c r="UEK67" s="5"/>
      <c r="UEL67" s="5"/>
      <c r="UEM67" s="5"/>
      <c r="UEN67" s="5"/>
      <c r="UEO67" s="5"/>
      <c r="UEP67" s="5"/>
      <c r="UEQ67" s="5"/>
      <c r="UER67" s="5"/>
      <c r="UES67" s="5"/>
      <c r="UET67" s="5"/>
      <c r="UEU67" s="5"/>
      <c r="UEV67" s="5"/>
      <c r="UEW67" s="5"/>
      <c r="UEX67" s="5"/>
      <c r="UEY67" s="5"/>
      <c r="UEZ67" s="5"/>
      <c r="UFA67" s="5"/>
      <c r="UFB67" s="5"/>
      <c r="UFC67" s="5"/>
      <c r="UFD67" s="5"/>
      <c r="UFE67" s="5"/>
      <c r="UFF67" s="5"/>
      <c r="UFG67" s="5"/>
      <c r="UFH67" s="5"/>
      <c r="UFI67" s="5"/>
      <c r="UFJ67" s="5"/>
      <c r="UFK67" s="5"/>
      <c r="UFL67" s="5"/>
      <c r="UFM67" s="5"/>
      <c r="UFN67" s="5"/>
      <c r="UFO67" s="5"/>
      <c r="UFP67" s="5"/>
      <c r="UFQ67" s="5"/>
      <c r="UFR67" s="5"/>
      <c r="UFS67" s="5"/>
      <c r="UFT67" s="5"/>
      <c r="UFU67" s="5"/>
      <c r="UFV67" s="5"/>
      <c r="UFW67" s="5"/>
      <c r="UFX67" s="5"/>
      <c r="UFY67" s="5"/>
      <c r="UFZ67" s="5"/>
      <c r="UGA67" s="5"/>
      <c r="UGB67" s="5"/>
      <c r="UGC67" s="5"/>
      <c r="UGD67" s="5"/>
      <c r="UGE67" s="5"/>
      <c r="UGF67" s="5"/>
      <c r="UGG67" s="5"/>
      <c r="UGH67" s="5"/>
      <c r="UGI67" s="5"/>
      <c r="UGJ67" s="5"/>
      <c r="UGK67" s="5"/>
      <c r="UGL67" s="5"/>
      <c r="UGM67" s="5"/>
      <c r="UGN67" s="5"/>
      <c r="UGO67" s="5"/>
      <c r="UGP67" s="5"/>
      <c r="UGQ67" s="5"/>
      <c r="UGR67" s="5"/>
      <c r="UGS67" s="5"/>
      <c r="UGT67" s="5"/>
      <c r="UGU67" s="5"/>
      <c r="UGV67" s="5"/>
      <c r="UGW67" s="5"/>
      <c r="UGX67" s="5"/>
      <c r="UGY67" s="5"/>
      <c r="UGZ67" s="5"/>
      <c r="UHA67" s="5"/>
      <c r="UHB67" s="5"/>
      <c r="UHC67" s="5"/>
      <c r="UHD67" s="5"/>
      <c r="UHE67" s="5"/>
      <c r="UHF67" s="5"/>
      <c r="UHG67" s="5"/>
      <c r="UHH67" s="5"/>
      <c r="UHI67" s="5"/>
      <c r="UHJ67" s="5"/>
      <c r="UHK67" s="5"/>
      <c r="UHL67" s="5"/>
      <c r="UHM67" s="5"/>
      <c r="UHN67" s="5"/>
      <c r="UHO67" s="5"/>
      <c r="UHP67" s="5"/>
      <c r="UHQ67" s="5"/>
      <c r="UHR67" s="5"/>
      <c r="UHS67" s="5"/>
      <c r="UHT67" s="5"/>
      <c r="UHU67" s="5"/>
      <c r="UHV67" s="5"/>
      <c r="UHW67" s="5"/>
      <c r="UHX67" s="5"/>
      <c r="UHY67" s="5"/>
      <c r="UHZ67" s="5"/>
      <c r="UIA67" s="5"/>
      <c r="UIB67" s="5"/>
      <c r="UIC67" s="5"/>
      <c r="UID67" s="5"/>
      <c r="UIE67" s="5"/>
      <c r="UIF67" s="5"/>
      <c r="UIG67" s="5"/>
      <c r="UIH67" s="5"/>
      <c r="UII67" s="5"/>
      <c r="UIJ67" s="5"/>
      <c r="UIK67" s="5"/>
      <c r="UIL67" s="5"/>
      <c r="UIM67" s="5"/>
      <c r="UIN67" s="5"/>
      <c r="UIO67" s="5"/>
      <c r="UIP67" s="5"/>
      <c r="UIQ67" s="5"/>
      <c r="UIR67" s="5"/>
      <c r="UIS67" s="5"/>
      <c r="UIT67" s="5"/>
      <c r="UIU67" s="5"/>
      <c r="UIV67" s="5"/>
      <c r="UIW67" s="5"/>
      <c r="UIX67" s="5"/>
      <c r="UIY67" s="5"/>
      <c r="UIZ67" s="5"/>
      <c r="UJA67" s="5"/>
      <c r="UJB67" s="5"/>
      <c r="UJC67" s="5"/>
      <c r="UJD67" s="5"/>
      <c r="UJE67" s="5"/>
      <c r="UJF67" s="5"/>
      <c r="UJG67" s="5"/>
      <c r="UJH67" s="5"/>
      <c r="UJI67" s="5"/>
      <c r="UJJ67" s="5"/>
      <c r="UJK67" s="5"/>
      <c r="UJL67" s="5"/>
      <c r="UJM67" s="5"/>
      <c r="UJN67" s="5"/>
      <c r="UJO67" s="5"/>
      <c r="UJP67" s="5"/>
      <c r="UJQ67" s="5"/>
      <c r="UJR67" s="5"/>
      <c r="UJS67" s="5"/>
      <c r="UJT67" s="5"/>
      <c r="UJU67" s="5"/>
      <c r="UJV67" s="5"/>
      <c r="UJW67" s="5"/>
      <c r="UJX67" s="5"/>
      <c r="UJY67" s="5"/>
      <c r="UJZ67" s="5"/>
      <c r="UKA67" s="5"/>
      <c r="UKB67" s="5"/>
      <c r="UKC67" s="5"/>
      <c r="UKD67" s="5"/>
      <c r="UKE67" s="5"/>
      <c r="UKF67" s="5"/>
      <c r="UKG67" s="5"/>
      <c r="UKH67" s="5"/>
      <c r="UKI67" s="5"/>
      <c r="UKJ67" s="5"/>
      <c r="UKK67" s="5"/>
      <c r="UKL67" s="5"/>
      <c r="UKM67" s="5"/>
      <c r="UKN67" s="5"/>
      <c r="UKO67" s="5"/>
      <c r="UKP67" s="5"/>
      <c r="UKQ67" s="5"/>
      <c r="UKR67" s="5"/>
      <c r="UKS67" s="5"/>
      <c r="UKT67" s="5"/>
      <c r="UKU67" s="5"/>
      <c r="UKV67" s="5"/>
      <c r="UKW67" s="5"/>
      <c r="UKX67" s="5"/>
      <c r="UKY67" s="5"/>
      <c r="UKZ67" s="5"/>
      <c r="ULA67" s="5"/>
      <c r="ULB67" s="5"/>
      <c r="ULC67" s="5"/>
      <c r="ULD67" s="5"/>
      <c r="ULE67" s="5"/>
      <c r="ULF67" s="5"/>
      <c r="ULG67" s="5"/>
      <c r="ULH67" s="5"/>
      <c r="ULI67" s="5"/>
      <c r="ULJ67" s="5"/>
      <c r="ULK67" s="5"/>
      <c r="ULL67" s="5"/>
      <c r="ULM67" s="5"/>
      <c r="ULN67" s="5"/>
      <c r="ULO67" s="5"/>
      <c r="ULP67" s="5"/>
      <c r="ULQ67" s="5"/>
      <c r="ULR67" s="5"/>
      <c r="ULS67" s="5"/>
      <c r="ULT67" s="5"/>
      <c r="ULU67" s="5"/>
      <c r="ULV67" s="5"/>
      <c r="ULW67" s="5"/>
      <c r="ULX67" s="5"/>
      <c r="ULY67" s="5"/>
      <c r="ULZ67" s="5"/>
      <c r="UMA67" s="5"/>
      <c r="UMB67" s="5"/>
      <c r="UMC67" s="5"/>
      <c r="UMD67" s="5"/>
      <c r="UME67" s="5"/>
      <c r="UMF67" s="5"/>
      <c r="UMG67" s="5"/>
      <c r="UMH67" s="5"/>
      <c r="UMI67" s="5"/>
      <c r="UMJ67" s="5"/>
      <c r="UMK67" s="5"/>
      <c r="UML67" s="5"/>
      <c r="UMM67" s="5"/>
      <c r="UMN67" s="5"/>
      <c r="UMO67" s="5"/>
      <c r="UMP67" s="5"/>
      <c r="UMQ67" s="5"/>
      <c r="UMR67" s="5"/>
      <c r="UMS67" s="5"/>
      <c r="UMT67" s="5"/>
      <c r="UMU67" s="5"/>
      <c r="UMV67" s="5"/>
      <c r="UMW67" s="5"/>
      <c r="UMX67" s="5"/>
      <c r="UMY67" s="5"/>
      <c r="UMZ67" s="5"/>
      <c r="UNA67" s="5"/>
      <c r="UNB67" s="5"/>
      <c r="UNC67" s="5"/>
      <c r="UND67" s="5"/>
      <c r="UNE67" s="5"/>
      <c r="UNF67" s="5"/>
      <c r="UNG67" s="5"/>
      <c r="UNH67" s="5"/>
      <c r="UNI67" s="5"/>
      <c r="UNJ67" s="5"/>
      <c r="UNK67" s="5"/>
      <c r="UNL67" s="5"/>
      <c r="UNM67" s="5"/>
      <c r="UNN67" s="5"/>
      <c r="UNO67" s="5"/>
      <c r="UNP67" s="5"/>
      <c r="UNQ67" s="5"/>
      <c r="UNR67" s="5"/>
      <c r="UNS67" s="5"/>
      <c r="UNT67" s="5"/>
      <c r="UNU67" s="5"/>
      <c r="UNV67" s="5"/>
      <c r="UNW67" s="5"/>
      <c r="UNX67" s="5"/>
      <c r="UNY67" s="5"/>
      <c r="UNZ67" s="5"/>
      <c r="UOA67" s="5"/>
      <c r="UOB67" s="5"/>
      <c r="UOC67" s="5"/>
      <c r="UOD67" s="5"/>
      <c r="UOE67" s="5"/>
      <c r="UOF67" s="5"/>
      <c r="UOG67" s="5"/>
      <c r="UOH67" s="5"/>
      <c r="UOI67" s="5"/>
      <c r="UOJ67" s="5"/>
      <c r="UOK67" s="5"/>
      <c r="UOL67" s="5"/>
      <c r="UOM67" s="5"/>
      <c r="UON67" s="5"/>
      <c r="UOO67" s="5"/>
      <c r="UOP67" s="5"/>
      <c r="UOQ67" s="5"/>
      <c r="UOR67" s="5"/>
      <c r="UOS67" s="5"/>
      <c r="UOT67" s="5"/>
      <c r="UOU67" s="5"/>
      <c r="UOV67" s="5"/>
      <c r="UOW67" s="5"/>
      <c r="UOX67" s="5"/>
      <c r="UOY67" s="5"/>
      <c r="UOZ67" s="5"/>
      <c r="UPA67" s="5"/>
      <c r="UPB67" s="5"/>
      <c r="UPC67" s="5"/>
      <c r="UPD67" s="5"/>
      <c r="UPE67" s="5"/>
      <c r="UPF67" s="5"/>
      <c r="UPG67" s="5"/>
      <c r="UPH67" s="5"/>
      <c r="UPI67" s="5"/>
      <c r="UPJ67" s="5"/>
      <c r="UPK67" s="5"/>
      <c r="UPL67" s="5"/>
      <c r="UPM67" s="5"/>
      <c r="UPN67" s="5"/>
      <c r="UPO67" s="5"/>
      <c r="UPP67" s="5"/>
      <c r="UPQ67" s="5"/>
      <c r="UPR67" s="5"/>
      <c r="UPS67" s="5"/>
      <c r="UPT67" s="5"/>
      <c r="UPU67" s="5"/>
      <c r="UPV67" s="5"/>
      <c r="UPW67" s="5"/>
      <c r="UPX67" s="5"/>
      <c r="UPY67" s="5"/>
      <c r="UPZ67" s="5"/>
      <c r="UQA67" s="5"/>
      <c r="UQB67" s="5"/>
      <c r="UQC67" s="5"/>
      <c r="UQD67" s="5"/>
      <c r="UQE67" s="5"/>
      <c r="UQF67" s="5"/>
      <c r="UQG67" s="5"/>
      <c r="UQH67" s="5"/>
      <c r="UQI67" s="5"/>
      <c r="UQJ67" s="5"/>
      <c r="UQK67" s="5"/>
      <c r="UQL67" s="5"/>
      <c r="UQM67" s="5"/>
      <c r="UQN67" s="5"/>
      <c r="UQO67" s="5"/>
      <c r="UQP67" s="5"/>
      <c r="UQQ67" s="5"/>
      <c r="UQR67" s="5"/>
      <c r="UQS67" s="5"/>
      <c r="UQT67" s="5"/>
      <c r="UQU67" s="5"/>
      <c r="UQV67" s="5"/>
      <c r="UQW67" s="5"/>
      <c r="UQX67" s="5"/>
      <c r="UQY67" s="5"/>
      <c r="UQZ67" s="5"/>
      <c r="URA67" s="5"/>
      <c r="URB67" s="5"/>
      <c r="URC67" s="5"/>
      <c r="URD67" s="5"/>
      <c r="URE67" s="5"/>
      <c r="URF67" s="5"/>
      <c r="URG67" s="5"/>
      <c r="URH67" s="5"/>
      <c r="URI67" s="5"/>
      <c r="URJ67" s="5"/>
      <c r="URK67" s="5"/>
      <c r="URL67" s="5"/>
      <c r="URM67" s="5"/>
      <c r="URN67" s="5"/>
      <c r="URO67" s="5"/>
      <c r="URP67" s="5"/>
      <c r="URQ67" s="5"/>
      <c r="URR67" s="5"/>
      <c r="URS67" s="5"/>
      <c r="URT67" s="5"/>
      <c r="URU67" s="5"/>
      <c r="URV67" s="5"/>
      <c r="URW67" s="5"/>
      <c r="URX67" s="5"/>
      <c r="URY67" s="5"/>
      <c r="URZ67" s="5"/>
      <c r="USA67" s="5"/>
      <c r="USB67" s="5"/>
      <c r="USC67" s="5"/>
      <c r="USD67" s="5"/>
      <c r="USE67" s="5"/>
      <c r="USF67" s="5"/>
      <c r="USG67" s="5"/>
      <c r="USH67" s="5"/>
      <c r="USI67" s="5"/>
      <c r="USJ67" s="5"/>
      <c r="USK67" s="5"/>
      <c r="USL67" s="5"/>
      <c r="USM67" s="5"/>
      <c r="USN67" s="5"/>
      <c r="USO67" s="5"/>
      <c r="USP67" s="5"/>
      <c r="USQ67" s="5"/>
      <c r="USR67" s="5"/>
      <c r="USS67" s="5"/>
      <c r="UST67" s="5"/>
      <c r="USU67" s="5"/>
      <c r="USV67" s="5"/>
      <c r="USW67" s="5"/>
      <c r="USX67" s="5"/>
      <c r="USY67" s="5"/>
      <c r="USZ67" s="5"/>
      <c r="UTA67" s="5"/>
      <c r="UTB67" s="5"/>
      <c r="UTC67" s="5"/>
      <c r="UTD67" s="5"/>
      <c r="UTE67" s="5"/>
      <c r="UTF67" s="5"/>
      <c r="UTG67" s="5"/>
      <c r="UTH67" s="5"/>
      <c r="UTI67" s="5"/>
      <c r="UTJ67" s="5"/>
      <c r="UTK67" s="5"/>
      <c r="UTL67" s="5"/>
      <c r="UTM67" s="5"/>
      <c r="UTN67" s="5"/>
      <c r="UTO67" s="5"/>
      <c r="UTP67" s="5"/>
      <c r="UTQ67" s="5"/>
      <c r="UTR67" s="5"/>
      <c r="UTS67" s="5"/>
      <c r="UTT67" s="5"/>
      <c r="UTU67" s="5"/>
      <c r="UTV67" s="5"/>
      <c r="UTW67" s="5"/>
      <c r="UTX67" s="5"/>
      <c r="UTY67" s="5"/>
      <c r="UTZ67" s="5"/>
      <c r="UUA67" s="5"/>
      <c r="UUB67" s="5"/>
      <c r="UUC67" s="5"/>
      <c r="UUD67" s="5"/>
      <c r="UUE67" s="5"/>
      <c r="UUF67" s="5"/>
      <c r="UUG67" s="5"/>
      <c r="UUH67" s="5"/>
      <c r="UUI67" s="5"/>
      <c r="UUJ67" s="5"/>
      <c r="UUK67" s="5"/>
      <c r="UUL67" s="5"/>
      <c r="UUM67" s="5"/>
      <c r="UUN67" s="5"/>
      <c r="UUO67" s="5"/>
      <c r="UUP67" s="5"/>
      <c r="UUQ67" s="5"/>
      <c r="UUR67" s="5"/>
      <c r="UUS67" s="5"/>
      <c r="UUT67" s="5"/>
      <c r="UUU67" s="5"/>
      <c r="UUV67" s="5"/>
      <c r="UUW67" s="5"/>
      <c r="UUX67" s="5"/>
      <c r="UUY67" s="5"/>
      <c r="UUZ67" s="5"/>
      <c r="UVA67" s="5"/>
      <c r="UVB67" s="5"/>
      <c r="UVC67" s="5"/>
      <c r="UVD67" s="5"/>
      <c r="UVE67" s="5"/>
      <c r="UVF67" s="5"/>
      <c r="UVG67" s="5"/>
      <c r="UVH67" s="5"/>
      <c r="UVI67" s="5"/>
      <c r="UVJ67" s="5"/>
      <c r="UVK67" s="5"/>
      <c r="UVL67" s="5"/>
      <c r="UVM67" s="5"/>
      <c r="UVN67" s="5"/>
      <c r="UVO67" s="5"/>
      <c r="UVP67" s="5"/>
      <c r="UVQ67" s="5"/>
      <c r="UVR67" s="5"/>
      <c r="UVS67" s="5"/>
      <c r="UVT67" s="5"/>
      <c r="UVU67" s="5"/>
      <c r="UVV67" s="5"/>
      <c r="UVW67" s="5"/>
      <c r="UVX67" s="5"/>
      <c r="UVY67" s="5"/>
      <c r="UVZ67" s="5"/>
      <c r="UWA67" s="5"/>
      <c r="UWB67" s="5"/>
      <c r="UWC67" s="5"/>
      <c r="UWD67" s="5"/>
      <c r="UWE67" s="5"/>
      <c r="UWF67" s="5"/>
      <c r="UWG67" s="5"/>
      <c r="UWH67" s="5"/>
      <c r="UWI67" s="5"/>
      <c r="UWJ67" s="5"/>
      <c r="UWK67" s="5"/>
      <c r="UWL67" s="5"/>
      <c r="UWM67" s="5"/>
      <c r="UWN67" s="5"/>
      <c r="UWO67" s="5"/>
      <c r="UWP67" s="5"/>
      <c r="UWQ67" s="5"/>
      <c r="UWR67" s="5"/>
      <c r="UWS67" s="5"/>
      <c r="UWT67" s="5"/>
      <c r="UWU67" s="5"/>
      <c r="UWV67" s="5"/>
      <c r="UWW67" s="5"/>
      <c r="UWX67" s="5"/>
      <c r="UWY67" s="5"/>
      <c r="UWZ67" s="5"/>
      <c r="UXA67" s="5"/>
      <c r="UXB67" s="5"/>
      <c r="UXC67" s="5"/>
      <c r="UXD67" s="5"/>
      <c r="UXE67" s="5"/>
      <c r="UXF67" s="5"/>
      <c r="UXG67" s="5"/>
      <c r="UXH67" s="5"/>
      <c r="UXI67" s="5"/>
      <c r="UXJ67" s="5"/>
      <c r="UXK67" s="5"/>
      <c r="UXL67" s="5"/>
      <c r="UXM67" s="5"/>
      <c r="UXN67" s="5"/>
      <c r="UXO67" s="5"/>
      <c r="UXP67" s="5"/>
      <c r="UXQ67" s="5"/>
      <c r="UXR67" s="5"/>
      <c r="UXS67" s="5"/>
      <c r="UXT67" s="5"/>
      <c r="UXU67" s="5"/>
      <c r="UXV67" s="5"/>
      <c r="UXW67" s="5"/>
      <c r="UXX67" s="5"/>
      <c r="UXY67" s="5"/>
      <c r="UXZ67" s="5"/>
      <c r="UYA67" s="5"/>
      <c r="UYB67" s="5"/>
      <c r="UYC67" s="5"/>
      <c r="UYD67" s="5"/>
      <c r="UYE67" s="5"/>
      <c r="UYF67" s="5"/>
      <c r="UYG67" s="5"/>
      <c r="UYH67" s="5"/>
      <c r="UYI67" s="5"/>
      <c r="UYJ67" s="5"/>
      <c r="UYK67" s="5"/>
      <c r="UYL67" s="5"/>
      <c r="UYM67" s="5"/>
      <c r="UYN67" s="5"/>
      <c r="UYO67" s="5"/>
      <c r="UYP67" s="5"/>
      <c r="UYQ67" s="5"/>
      <c r="UYR67" s="5"/>
      <c r="UYS67" s="5"/>
      <c r="UYT67" s="5"/>
      <c r="UYU67" s="5"/>
      <c r="UYV67" s="5"/>
      <c r="UYW67" s="5"/>
      <c r="UYX67" s="5"/>
      <c r="UYY67" s="5"/>
      <c r="UYZ67" s="5"/>
      <c r="UZA67" s="5"/>
      <c r="UZB67" s="5"/>
      <c r="UZC67" s="5"/>
      <c r="UZD67" s="5"/>
      <c r="UZE67" s="5"/>
      <c r="UZF67" s="5"/>
      <c r="UZG67" s="5"/>
      <c r="UZH67" s="5"/>
      <c r="UZI67" s="5"/>
      <c r="UZJ67" s="5"/>
      <c r="UZK67" s="5"/>
      <c r="UZL67" s="5"/>
      <c r="UZM67" s="5"/>
      <c r="UZN67" s="5"/>
      <c r="UZO67" s="5"/>
      <c r="UZP67" s="5"/>
      <c r="UZQ67" s="5"/>
      <c r="UZR67" s="5"/>
      <c r="UZS67" s="5"/>
      <c r="UZT67" s="5"/>
      <c r="UZU67" s="5"/>
      <c r="UZV67" s="5"/>
      <c r="UZW67" s="5"/>
      <c r="UZX67" s="5"/>
      <c r="UZY67" s="5"/>
      <c r="UZZ67" s="5"/>
      <c r="VAA67" s="5"/>
      <c r="VAB67" s="5"/>
      <c r="VAC67" s="5"/>
      <c r="VAD67" s="5"/>
      <c r="VAE67" s="5"/>
      <c r="VAF67" s="5"/>
      <c r="VAG67" s="5"/>
      <c r="VAH67" s="5"/>
      <c r="VAI67" s="5"/>
      <c r="VAJ67" s="5"/>
      <c r="VAK67" s="5"/>
      <c r="VAL67" s="5"/>
      <c r="VAM67" s="5"/>
      <c r="VAN67" s="5"/>
      <c r="VAO67" s="5"/>
      <c r="VAP67" s="5"/>
      <c r="VAQ67" s="5"/>
      <c r="VAR67" s="5"/>
      <c r="VAS67" s="5"/>
      <c r="VAT67" s="5"/>
      <c r="VAU67" s="5"/>
      <c r="VAV67" s="5"/>
      <c r="VAW67" s="5"/>
      <c r="VAX67" s="5"/>
      <c r="VAY67" s="5"/>
      <c r="VAZ67" s="5"/>
      <c r="VBA67" s="5"/>
      <c r="VBB67" s="5"/>
      <c r="VBC67" s="5"/>
      <c r="VBD67" s="5"/>
      <c r="VBE67" s="5"/>
      <c r="VBF67" s="5"/>
      <c r="VBG67" s="5"/>
      <c r="VBH67" s="5"/>
      <c r="VBI67" s="5"/>
      <c r="VBJ67" s="5"/>
      <c r="VBK67" s="5"/>
      <c r="VBL67" s="5"/>
      <c r="VBM67" s="5"/>
      <c r="VBN67" s="5"/>
      <c r="VBO67" s="5"/>
      <c r="VBP67" s="5"/>
      <c r="VBQ67" s="5"/>
      <c r="VBR67" s="5"/>
      <c r="VBS67" s="5"/>
      <c r="VBT67" s="5"/>
      <c r="VBU67" s="5"/>
      <c r="VBV67" s="5"/>
      <c r="VBW67" s="5"/>
      <c r="VBX67" s="5"/>
      <c r="VBY67" s="5"/>
      <c r="VBZ67" s="5"/>
      <c r="VCA67" s="5"/>
      <c r="VCB67" s="5"/>
      <c r="VCC67" s="5"/>
      <c r="VCD67" s="5"/>
      <c r="VCE67" s="5"/>
      <c r="VCF67" s="5"/>
      <c r="VCG67" s="5"/>
      <c r="VCH67" s="5"/>
      <c r="VCI67" s="5"/>
      <c r="VCJ67" s="5"/>
      <c r="VCK67" s="5"/>
      <c r="VCL67" s="5"/>
      <c r="VCM67" s="5"/>
      <c r="VCN67" s="5"/>
      <c r="VCO67" s="5"/>
      <c r="VCP67" s="5"/>
      <c r="VCQ67" s="5"/>
      <c r="VCR67" s="5"/>
      <c r="VCS67" s="5"/>
      <c r="VCT67" s="5"/>
      <c r="VCU67" s="5"/>
      <c r="VCV67" s="5"/>
      <c r="VCW67" s="5"/>
      <c r="VCX67" s="5"/>
      <c r="VCY67" s="5"/>
      <c r="VCZ67" s="5"/>
      <c r="VDA67" s="5"/>
      <c r="VDB67" s="5"/>
      <c r="VDC67" s="5"/>
      <c r="VDD67" s="5"/>
      <c r="VDE67" s="5"/>
      <c r="VDF67" s="5"/>
      <c r="VDG67" s="5"/>
      <c r="VDH67" s="5"/>
      <c r="VDI67" s="5"/>
      <c r="VDJ67" s="5"/>
      <c r="VDK67" s="5"/>
      <c r="VDL67" s="5"/>
      <c r="VDM67" s="5"/>
      <c r="VDN67" s="5"/>
      <c r="VDO67" s="5"/>
      <c r="VDP67" s="5"/>
      <c r="VDQ67" s="5"/>
      <c r="VDR67" s="5"/>
      <c r="VDS67" s="5"/>
      <c r="VDT67" s="5"/>
      <c r="VDU67" s="5"/>
      <c r="VDV67" s="5"/>
      <c r="VDW67" s="5"/>
      <c r="VDX67" s="5"/>
      <c r="VDY67" s="5"/>
      <c r="VDZ67" s="5"/>
      <c r="VEA67" s="5"/>
      <c r="VEB67" s="5"/>
      <c r="VEC67" s="5"/>
      <c r="VED67" s="5"/>
      <c r="VEE67" s="5"/>
      <c r="VEF67" s="5"/>
      <c r="VEG67" s="5"/>
      <c r="VEH67" s="5"/>
      <c r="VEI67" s="5"/>
      <c r="VEJ67" s="5"/>
      <c r="VEK67" s="5"/>
      <c r="VEL67" s="5"/>
      <c r="VEM67" s="5"/>
      <c r="VEN67" s="5"/>
      <c r="VEO67" s="5"/>
      <c r="VEP67" s="5"/>
      <c r="VEQ67" s="5"/>
      <c r="VER67" s="5"/>
      <c r="VES67" s="5"/>
      <c r="VET67" s="5"/>
      <c r="VEU67" s="5"/>
      <c r="VEV67" s="5"/>
      <c r="VEW67" s="5"/>
      <c r="VEX67" s="5"/>
      <c r="VEY67" s="5"/>
      <c r="VEZ67" s="5"/>
      <c r="VFA67" s="5"/>
      <c r="VFB67" s="5"/>
      <c r="VFC67" s="5"/>
      <c r="VFD67" s="5"/>
      <c r="VFE67" s="5"/>
      <c r="VFF67" s="5"/>
      <c r="VFG67" s="5"/>
      <c r="VFH67" s="5"/>
      <c r="VFI67" s="5"/>
      <c r="VFJ67" s="5"/>
      <c r="VFK67" s="5"/>
      <c r="VFL67" s="5"/>
      <c r="VFM67" s="5"/>
      <c r="VFN67" s="5"/>
      <c r="VFO67" s="5"/>
      <c r="VFP67" s="5"/>
      <c r="VFQ67" s="5"/>
      <c r="VFR67" s="5"/>
      <c r="VFS67" s="5"/>
      <c r="VFT67" s="5"/>
      <c r="VFU67" s="5"/>
      <c r="VFV67" s="5"/>
      <c r="VFW67" s="5"/>
      <c r="VFX67" s="5"/>
      <c r="VFY67" s="5"/>
      <c r="VFZ67" s="5"/>
      <c r="VGA67" s="5"/>
      <c r="VGB67" s="5"/>
      <c r="VGC67" s="5"/>
      <c r="VGD67" s="5"/>
      <c r="VGE67" s="5"/>
      <c r="VGF67" s="5"/>
      <c r="VGG67" s="5"/>
      <c r="VGH67" s="5"/>
      <c r="VGI67" s="5"/>
      <c r="VGJ67" s="5"/>
      <c r="VGK67" s="5"/>
      <c r="VGL67" s="5"/>
      <c r="VGM67" s="5"/>
      <c r="VGN67" s="5"/>
      <c r="VGO67" s="5"/>
      <c r="VGP67" s="5"/>
      <c r="VGQ67" s="5"/>
      <c r="VGR67" s="5"/>
      <c r="VGS67" s="5"/>
      <c r="VGT67" s="5"/>
      <c r="VGU67" s="5"/>
      <c r="VGV67" s="5"/>
      <c r="VGW67" s="5"/>
      <c r="VGX67" s="5"/>
      <c r="VGY67" s="5"/>
      <c r="VGZ67" s="5"/>
      <c r="VHA67" s="5"/>
      <c r="VHB67" s="5"/>
      <c r="VHC67" s="5"/>
      <c r="VHD67" s="5"/>
      <c r="VHE67" s="5"/>
      <c r="VHF67" s="5"/>
      <c r="VHG67" s="5"/>
      <c r="VHH67" s="5"/>
      <c r="VHI67" s="5"/>
      <c r="VHJ67" s="5"/>
      <c r="VHK67" s="5"/>
      <c r="VHL67" s="5"/>
      <c r="VHM67" s="5"/>
      <c r="VHN67" s="5"/>
      <c r="VHO67" s="5"/>
      <c r="VHP67" s="5"/>
      <c r="VHQ67" s="5"/>
      <c r="VHR67" s="5"/>
      <c r="VHS67" s="5"/>
      <c r="VHT67" s="5"/>
      <c r="VHU67" s="5"/>
      <c r="VHV67" s="5"/>
      <c r="VHW67" s="5"/>
      <c r="VHX67" s="5"/>
      <c r="VHY67" s="5"/>
      <c r="VHZ67" s="5"/>
      <c r="VIA67" s="5"/>
      <c r="VIB67" s="5"/>
      <c r="VIC67" s="5"/>
      <c r="VID67" s="5"/>
      <c r="VIE67" s="5"/>
      <c r="VIF67" s="5"/>
      <c r="VIG67" s="5"/>
      <c r="VIH67" s="5"/>
      <c r="VII67" s="5"/>
      <c r="VIJ67" s="5"/>
      <c r="VIK67" s="5"/>
      <c r="VIL67" s="5"/>
      <c r="VIM67" s="5"/>
      <c r="VIN67" s="5"/>
      <c r="VIO67" s="5"/>
      <c r="VIP67" s="5"/>
      <c r="VIQ67" s="5"/>
      <c r="VIR67" s="5"/>
      <c r="VIS67" s="5"/>
      <c r="VIT67" s="5"/>
      <c r="VIU67" s="5"/>
      <c r="VIV67" s="5"/>
      <c r="VIW67" s="5"/>
      <c r="VIX67" s="5"/>
      <c r="VIY67" s="5"/>
      <c r="VIZ67" s="5"/>
      <c r="VJA67" s="5"/>
      <c r="VJB67" s="5"/>
      <c r="VJC67" s="5"/>
      <c r="VJD67" s="5"/>
      <c r="VJE67" s="5"/>
      <c r="VJF67" s="5"/>
      <c r="VJG67" s="5"/>
      <c r="VJH67" s="5"/>
      <c r="VJI67" s="5"/>
      <c r="VJJ67" s="5"/>
      <c r="VJK67" s="5"/>
      <c r="VJL67" s="5"/>
      <c r="VJM67" s="5"/>
      <c r="VJN67" s="5"/>
      <c r="VJO67" s="5"/>
      <c r="VJP67" s="5"/>
      <c r="VJQ67" s="5"/>
      <c r="VJR67" s="5"/>
      <c r="VJS67" s="5"/>
      <c r="VJT67" s="5"/>
      <c r="VJU67" s="5"/>
      <c r="VJV67" s="5"/>
      <c r="VJW67" s="5"/>
      <c r="VJX67" s="5"/>
      <c r="VJY67" s="5"/>
      <c r="VJZ67" s="5"/>
      <c r="VKA67" s="5"/>
      <c r="VKB67" s="5"/>
      <c r="VKC67" s="5"/>
      <c r="VKD67" s="5"/>
      <c r="VKE67" s="5"/>
      <c r="VKF67" s="5"/>
      <c r="VKG67" s="5"/>
      <c r="VKH67" s="5"/>
      <c r="VKI67" s="5"/>
      <c r="VKJ67" s="5"/>
      <c r="VKK67" s="5"/>
      <c r="VKL67" s="5"/>
      <c r="VKM67" s="5"/>
      <c r="VKN67" s="5"/>
      <c r="VKO67" s="5"/>
      <c r="VKP67" s="5"/>
      <c r="VKQ67" s="5"/>
      <c r="VKR67" s="5"/>
      <c r="VKS67" s="5"/>
      <c r="VKT67" s="5"/>
      <c r="VKU67" s="5"/>
      <c r="VKV67" s="5"/>
      <c r="VKW67" s="5"/>
      <c r="VKX67" s="5"/>
      <c r="VKY67" s="5"/>
      <c r="VKZ67" s="5"/>
      <c r="VLA67" s="5"/>
      <c r="VLB67" s="5"/>
      <c r="VLC67" s="5"/>
      <c r="VLD67" s="5"/>
      <c r="VLE67" s="5"/>
      <c r="VLF67" s="5"/>
      <c r="VLG67" s="5"/>
      <c r="VLH67" s="5"/>
      <c r="VLI67" s="5"/>
      <c r="VLJ67" s="5"/>
      <c r="VLK67" s="5"/>
      <c r="VLL67" s="5"/>
      <c r="VLM67" s="5"/>
      <c r="VLN67" s="5"/>
      <c r="VLO67" s="5"/>
      <c r="VLP67" s="5"/>
      <c r="VLQ67" s="5"/>
      <c r="VLR67" s="5"/>
      <c r="VLS67" s="5"/>
      <c r="VLT67" s="5"/>
      <c r="VLU67" s="5"/>
      <c r="VLV67" s="5"/>
      <c r="VLW67" s="5"/>
      <c r="VLX67" s="5"/>
      <c r="VLY67" s="5"/>
      <c r="VLZ67" s="5"/>
      <c r="VMA67" s="5"/>
      <c r="VMB67" s="5"/>
      <c r="VMC67" s="5"/>
      <c r="VMD67" s="5"/>
      <c r="VME67" s="5"/>
      <c r="VMF67" s="5"/>
      <c r="VMG67" s="5"/>
      <c r="VMH67" s="5"/>
      <c r="VMI67" s="5"/>
      <c r="VMJ67" s="5"/>
      <c r="VMK67" s="5"/>
      <c r="VML67" s="5"/>
      <c r="VMM67" s="5"/>
      <c r="VMN67" s="5"/>
      <c r="VMO67" s="5"/>
      <c r="VMP67" s="5"/>
      <c r="VMQ67" s="5"/>
      <c r="VMR67" s="5"/>
      <c r="VMS67" s="5"/>
      <c r="VMT67" s="5"/>
      <c r="VMU67" s="5"/>
      <c r="VMV67" s="5"/>
      <c r="VMW67" s="5"/>
      <c r="VMX67" s="5"/>
      <c r="VMY67" s="5"/>
      <c r="VMZ67" s="5"/>
      <c r="VNA67" s="5"/>
      <c r="VNB67" s="5"/>
      <c r="VNC67" s="5"/>
      <c r="VND67" s="5"/>
      <c r="VNE67" s="5"/>
      <c r="VNF67" s="5"/>
      <c r="VNG67" s="5"/>
      <c r="VNH67" s="5"/>
      <c r="VNI67" s="5"/>
      <c r="VNJ67" s="5"/>
      <c r="VNK67" s="5"/>
      <c r="VNL67" s="5"/>
      <c r="VNM67" s="5"/>
      <c r="VNN67" s="5"/>
      <c r="VNO67" s="5"/>
      <c r="VNP67" s="5"/>
      <c r="VNQ67" s="5"/>
      <c r="VNR67" s="5"/>
      <c r="VNS67" s="5"/>
      <c r="VNT67" s="5"/>
      <c r="VNU67" s="5"/>
      <c r="VNV67" s="5"/>
      <c r="VNW67" s="5"/>
      <c r="VNX67" s="5"/>
      <c r="VNY67" s="5"/>
      <c r="VNZ67" s="5"/>
      <c r="VOA67" s="5"/>
      <c r="VOB67" s="5"/>
      <c r="VOC67" s="5"/>
      <c r="VOD67" s="5"/>
      <c r="VOE67" s="5"/>
      <c r="VOF67" s="5"/>
      <c r="VOG67" s="5"/>
      <c r="VOH67" s="5"/>
      <c r="VOI67" s="5"/>
      <c r="VOJ67" s="5"/>
      <c r="VOK67" s="5"/>
      <c r="VOL67" s="5"/>
      <c r="VOM67" s="5"/>
      <c r="VON67" s="5"/>
      <c r="VOO67" s="5"/>
      <c r="VOP67" s="5"/>
      <c r="VOQ67" s="5"/>
      <c r="VOR67" s="5"/>
      <c r="VOS67" s="5"/>
      <c r="VOT67" s="5"/>
      <c r="VOU67" s="5"/>
      <c r="VOV67" s="5"/>
      <c r="VOW67" s="5"/>
      <c r="VOX67" s="5"/>
      <c r="VOY67" s="5"/>
      <c r="VOZ67" s="5"/>
      <c r="VPA67" s="5"/>
      <c r="VPB67" s="5"/>
      <c r="VPC67" s="5"/>
      <c r="VPD67" s="5"/>
      <c r="VPE67" s="5"/>
      <c r="VPF67" s="5"/>
      <c r="VPG67" s="5"/>
      <c r="VPH67" s="5"/>
      <c r="VPI67" s="5"/>
      <c r="VPJ67" s="5"/>
      <c r="VPK67" s="5"/>
      <c r="VPL67" s="5"/>
      <c r="VPM67" s="5"/>
      <c r="VPN67" s="5"/>
      <c r="VPO67" s="5"/>
      <c r="VPP67" s="5"/>
      <c r="VPQ67" s="5"/>
      <c r="VPR67" s="5"/>
      <c r="VPS67" s="5"/>
      <c r="VPT67" s="5"/>
      <c r="VPU67" s="5"/>
      <c r="VPV67" s="5"/>
      <c r="VPW67" s="5"/>
      <c r="VPX67" s="5"/>
      <c r="VPY67" s="5"/>
      <c r="VPZ67" s="5"/>
      <c r="VQA67" s="5"/>
      <c r="VQB67" s="5"/>
      <c r="VQC67" s="5"/>
      <c r="VQD67" s="5"/>
      <c r="VQE67" s="5"/>
      <c r="VQF67" s="5"/>
      <c r="VQG67" s="5"/>
      <c r="VQH67" s="5"/>
      <c r="VQI67" s="5"/>
      <c r="VQJ67" s="5"/>
      <c r="VQK67" s="5"/>
      <c r="VQL67" s="5"/>
      <c r="VQM67" s="5"/>
      <c r="VQN67" s="5"/>
      <c r="VQO67" s="5"/>
      <c r="VQP67" s="5"/>
      <c r="VQQ67" s="5"/>
      <c r="VQR67" s="5"/>
      <c r="VQS67" s="5"/>
      <c r="VQT67" s="5"/>
      <c r="VQU67" s="5"/>
      <c r="VQV67" s="5"/>
      <c r="VQW67" s="5"/>
      <c r="VQX67" s="5"/>
      <c r="VQY67" s="5"/>
      <c r="VQZ67" s="5"/>
      <c r="VRA67" s="5"/>
      <c r="VRB67" s="5"/>
      <c r="VRC67" s="5"/>
      <c r="VRD67" s="5"/>
      <c r="VRE67" s="5"/>
      <c r="VRF67" s="5"/>
      <c r="VRG67" s="5"/>
      <c r="VRH67" s="5"/>
      <c r="VRI67" s="5"/>
      <c r="VRJ67" s="5"/>
      <c r="VRK67" s="5"/>
      <c r="VRL67" s="5"/>
      <c r="VRM67" s="5"/>
      <c r="VRN67" s="5"/>
      <c r="VRO67" s="5"/>
      <c r="VRP67" s="5"/>
      <c r="VRQ67" s="5"/>
      <c r="VRR67" s="5"/>
      <c r="VRS67" s="5"/>
      <c r="VRT67" s="5"/>
      <c r="VRU67" s="5"/>
      <c r="VRV67" s="5"/>
      <c r="VRW67" s="5"/>
      <c r="VRX67" s="5"/>
      <c r="VRY67" s="5"/>
      <c r="VRZ67" s="5"/>
      <c r="VSA67" s="5"/>
      <c r="VSB67" s="5"/>
      <c r="VSC67" s="5"/>
      <c r="VSD67" s="5"/>
      <c r="VSE67" s="5"/>
      <c r="VSF67" s="5"/>
      <c r="VSG67" s="5"/>
      <c r="VSH67" s="5"/>
      <c r="VSI67" s="5"/>
      <c r="VSJ67" s="5"/>
      <c r="VSK67" s="5"/>
      <c r="VSL67" s="5"/>
      <c r="VSM67" s="5"/>
      <c r="VSN67" s="5"/>
      <c r="VSO67" s="5"/>
      <c r="VSP67" s="5"/>
      <c r="VSQ67" s="5"/>
      <c r="VSR67" s="5"/>
      <c r="VSS67" s="5"/>
      <c r="VST67" s="5"/>
      <c r="VSU67" s="5"/>
      <c r="VSV67" s="5"/>
      <c r="VSW67" s="5"/>
      <c r="VSX67" s="5"/>
      <c r="VSY67" s="5"/>
      <c r="VSZ67" s="5"/>
      <c r="VTA67" s="5"/>
      <c r="VTB67" s="5"/>
      <c r="VTC67" s="5"/>
      <c r="VTD67" s="5"/>
      <c r="VTE67" s="5"/>
      <c r="VTF67" s="5"/>
      <c r="VTG67" s="5"/>
      <c r="VTH67" s="5"/>
      <c r="VTI67" s="5"/>
      <c r="VTJ67" s="5"/>
      <c r="VTK67" s="5"/>
      <c r="VTL67" s="5"/>
      <c r="VTM67" s="5"/>
      <c r="VTN67" s="5"/>
      <c r="VTO67" s="5"/>
      <c r="VTP67" s="5"/>
      <c r="VTQ67" s="5"/>
      <c r="VTR67" s="5"/>
      <c r="VTS67" s="5"/>
      <c r="VTT67" s="5"/>
      <c r="VTU67" s="5"/>
      <c r="VTV67" s="5"/>
      <c r="VTW67" s="5"/>
      <c r="VTX67" s="5"/>
      <c r="VTY67" s="5"/>
      <c r="VTZ67" s="5"/>
      <c r="VUA67" s="5"/>
      <c r="VUB67" s="5"/>
      <c r="VUC67" s="5"/>
      <c r="VUD67" s="5"/>
      <c r="VUE67" s="5"/>
      <c r="VUF67" s="5"/>
      <c r="VUG67" s="5"/>
      <c r="VUH67" s="5"/>
      <c r="VUI67" s="5"/>
      <c r="VUJ67" s="5"/>
      <c r="VUK67" s="5"/>
      <c r="VUL67" s="5"/>
      <c r="VUM67" s="5"/>
      <c r="VUN67" s="5"/>
      <c r="VUO67" s="5"/>
      <c r="VUP67" s="5"/>
      <c r="VUQ67" s="5"/>
      <c r="VUR67" s="5"/>
      <c r="VUS67" s="5"/>
      <c r="VUT67" s="5"/>
      <c r="VUU67" s="5"/>
      <c r="VUV67" s="5"/>
      <c r="VUW67" s="5"/>
      <c r="VUX67" s="5"/>
      <c r="VUY67" s="5"/>
      <c r="VUZ67" s="5"/>
      <c r="VVA67" s="5"/>
      <c r="VVB67" s="5"/>
      <c r="VVC67" s="5"/>
      <c r="VVD67" s="5"/>
      <c r="VVE67" s="5"/>
      <c r="VVF67" s="5"/>
      <c r="VVG67" s="5"/>
      <c r="VVH67" s="5"/>
      <c r="VVI67" s="5"/>
      <c r="VVJ67" s="5"/>
      <c r="VVK67" s="5"/>
      <c r="VVL67" s="5"/>
      <c r="VVM67" s="5"/>
      <c r="VVN67" s="5"/>
      <c r="VVO67" s="5"/>
      <c r="VVP67" s="5"/>
      <c r="VVQ67" s="5"/>
      <c r="VVR67" s="5"/>
      <c r="VVS67" s="5"/>
      <c r="VVT67" s="5"/>
      <c r="VVU67" s="5"/>
      <c r="VVV67" s="5"/>
      <c r="VVW67" s="5"/>
      <c r="VVX67" s="5"/>
      <c r="VVY67" s="5"/>
      <c r="VVZ67" s="5"/>
      <c r="VWA67" s="5"/>
      <c r="VWB67" s="5"/>
      <c r="VWC67" s="5"/>
      <c r="VWD67" s="5"/>
      <c r="VWE67" s="5"/>
      <c r="VWF67" s="5"/>
      <c r="VWG67" s="5"/>
      <c r="VWH67" s="5"/>
      <c r="VWI67" s="5"/>
      <c r="VWJ67" s="5"/>
      <c r="VWK67" s="5"/>
      <c r="VWL67" s="5"/>
      <c r="VWM67" s="5"/>
      <c r="VWN67" s="5"/>
      <c r="VWO67" s="5"/>
      <c r="VWP67" s="5"/>
      <c r="VWQ67" s="5"/>
      <c r="VWR67" s="5"/>
      <c r="VWS67" s="5"/>
      <c r="VWT67" s="5"/>
      <c r="VWU67" s="5"/>
      <c r="VWV67" s="5"/>
      <c r="VWW67" s="5"/>
      <c r="VWX67" s="5"/>
      <c r="VWY67" s="5"/>
      <c r="VWZ67" s="5"/>
      <c r="VXA67" s="5"/>
      <c r="VXB67" s="5"/>
      <c r="VXC67" s="5"/>
      <c r="VXD67" s="5"/>
      <c r="VXE67" s="5"/>
      <c r="VXF67" s="5"/>
      <c r="VXG67" s="5"/>
      <c r="VXH67" s="5"/>
      <c r="VXI67" s="5"/>
      <c r="VXJ67" s="5"/>
      <c r="VXK67" s="5"/>
      <c r="VXL67" s="5"/>
      <c r="VXM67" s="5"/>
      <c r="VXN67" s="5"/>
      <c r="VXO67" s="5"/>
      <c r="VXP67" s="5"/>
      <c r="VXQ67" s="5"/>
      <c r="VXR67" s="5"/>
      <c r="VXS67" s="5"/>
      <c r="VXT67" s="5"/>
      <c r="VXU67" s="5"/>
      <c r="VXV67" s="5"/>
      <c r="VXW67" s="5"/>
      <c r="VXX67" s="5"/>
      <c r="VXY67" s="5"/>
      <c r="VXZ67" s="5"/>
      <c r="VYA67" s="5"/>
      <c r="VYB67" s="5"/>
      <c r="VYC67" s="5"/>
      <c r="VYD67" s="5"/>
      <c r="VYE67" s="5"/>
      <c r="VYF67" s="5"/>
      <c r="VYG67" s="5"/>
      <c r="VYH67" s="5"/>
      <c r="VYI67" s="5"/>
      <c r="VYJ67" s="5"/>
      <c r="VYK67" s="5"/>
      <c r="VYL67" s="5"/>
      <c r="VYM67" s="5"/>
      <c r="VYN67" s="5"/>
      <c r="VYO67" s="5"/>
      <c r="VYP67" s="5"/>
      <c r="VYQ67" s="5"/>
      <c r="VYR67" s="5"/>
      <c r="VYS67" s="5"/>
      <c r="VYT67" s="5"/>
      <c r="VYU67" s="5"/>
      <c r="VYV67" s="5"/>
      <c r="VYW67" s="5"/>
      <c r="VYX67" s="5"/>
      <c r="VYY67" s="5"/>
      <c r="VYZ67" s="5"/>
      <c r="VZA67" s="5"/>
      <c r="VZB67" s="5"/>
      <c r="VZC67" s="5"/>
      <c r="VZD67" s="5"/>
      <c r="VZE67" s="5"/>
      <c r="VZF67" s="5"/>
      <c r="VZG67" s="5"/>
      <c r="VZH67" s="5"/>
      <c r="VZI67" s="5"/>
      <c r="VZJ67" s="5"/>
      <c r="VZK67" s="5"/>
      <c r="VZL67" s="5"/>
      <c r="VZM67" s="5"/>
      <c r="VZN67" s="5"/>
      <c r="VZO67" s="5"/>
      <c r="VZP67" s="5"/>
      <c r="VZQ67" s="5"/>
      <c r="VZR67" s="5"/>
      <c r="VZS67" s="5"/>
      <c r="VZT67" s="5"/>
      <c r="VZU67" s="5"/>
      <c r="VZV67" s="5"/>
      <c r="VZW67" s="5"/>
      <c r="VZX67" s="5"/>
      <c r="VZY67" s="5"/>
      <c r="VZZ67" s="5"/>
      <c r="WAA67" s="5"/>
      <c r="WAB67" s="5"/>
      <c r="WAC67" s="5"/>
      <c r="WAD67" s="5"/>
      <c r="WAE67" s="5"/>
      <c r="WAF67" s="5"/>
      <c r="WAG67" s="5"/>
      <c r="WAH67" s="5"/>
      <c r="WAI67" s="5"/>
      <c r="WAJ67" s="5"/>
      <c r="WAK67" s="5"/>
      <c r="WAL67" s="5"/>
      <c r="WAM67" s="5"/>
      <c r="WAN67" s="5"/>
      <c r="WAO67" s="5"/>
      <c r="WAP67" s="5"/>
      <c r="WAQ67" s="5"/>
      <c r="WAR67" s="5"/>
      <c r="WAS67" s="5"/>
      <c r="WAT67" s="5"/>
      <c r="WAU67" s="5"/>
      <c r="WAV67" s="5"/>
      <c r="WAW67" s="5"/>
      <c r="WAX67" s="5"/>
      <c r="WAY67" s="5"/>
      <c r="WAZ67" s="5"/>
      <c r="WBA67" s="5"/>
      <c r="WBB67" s="5"/>
      <c r="WBC67" s="5"/>
      <c r="WBD67" s="5"/>
      <c r="WBE67" s="5"/>
      <c r="WBF67" s="5"/>
      <c r="WBG67" s="5"/>
      <c r="WBH67" s="5"/>
      <c r="WBI67" s="5"/>
      <c r="WBJ67" s="5"/>
      <c r="WBK67" s="5"/>
      <c r="WBL67" s="5"/>
      <c r="WBM67" s="5"/>
      <c r="WBN67" s="5"/>
      <c r="WBO67" s="5"/>
      <c r="WBP67" s="5"/>
      <c r="WBQ67" s="5"/>
      <c r="WBR67" s="5"/>
      <c r="WBS67" s="5"/>
      <c r="WBT67" s="5"/>
      <c r="WBU67" s="5"/>
      <c r="WBV67" s="5"/>
      <c r="WBW67" s="5"/>
      <c r="WBX67" s="5"/>
      <c r="WBY67" s="5"/>
      <c r="WBZ67" s="5"/>
      <c r="WCA67" s="5"/>
      <c r="WCB67" s="5"/>
      <c r="WCC67" s="5"/>
      <c r="WCD67" s="5"/>
      <c r="WCE67" s="5"/>
      <c r="WCF67" s="5"/>
      <c r="WCG67" s="5"/>
      <c r="WCH67" s="5"/>
      <c r="WCI67" s="5"/>
      <c r="WCJ67" s="5"/>
      <c r="WCK67" s="5"/>
      <c r="WCL67" s="5"/>
      <c r="WCM67" s="5"/>
      <c r="WCN67" s="5"/>
      <c r="WCO67" s="5"/>
      <c r="WCP67" s="5"/>
      <c r="WCQ67" s="5"/>
      <c r="WCR67" s="5"/>
      <c r="WCS67" s="5"/>
      <c r="WCT67" s="5"/>
      <c r="WCU67" s="5"/>
      <c r="WCV67" s="5"/>
      <c r="WCW67" s="5"/>
      <c r="WCX67" s="5"/>
      <c r="WCY67" s="5"/>
      <c r="WCZ67" s="5"/>
      <c r="WDA67" s="5"/>
      <c r="WDB67" s="5"/>
      <c r="WDC67" s="5"/>
      <c r="WDD67" s="5"/>
      <c r="WDE67" s="5"/>
      <c r="WDF67" s="5"/>
      <c r="WDG67" s="5"/>
      <c r="WDH67" s="5"/>
      <c r="WDI67" s="5"/>
      <c r="WDJ67" s="5"/>
      <c r="WDK67" s="5"/>
      <c r="WDL67" s="5"/>
      <c r="WDM67" s="5"/>
      <c r="WDN67" s="5"/>
      <c r="WDO67" s="5"/>
      <c r="WDP67" s="5"/>
      <c r="WDQ67" s="5"/>
      <c r="WDR67" s="5"/>
      <c r="WDS67" s="5"/>
      <c r="WDT67" s="5"/>
      <c r="WDU67" s="5"/>
      <c r="WDV67" s="5"/>
      <c r="WDW67" s="5"/>
      <c r="WDX67" s="5"/>
      <c r="WDY67" s="5"/>
      <c r="WDZ67" s="5"/>
      <c r="WEA67" s="5"/>
      <c r="WEB67" s="5"/>
      <c r="WEC67" s="5"/>
      <c r="WED67" s="5"/>
      <c r="WEE67" s="5"/>
      <c r="WEF67" s="5"/>
      <c r="WEG67" s="5"/>
      <c r="WEH67" s="5"/>
      <c r="WEI67" s="5"/>
      <c r="WEJ67" s="5"/>
      <c r="WEK67" s="5"/>
      <c r="WEL67" s="5"/>
      <c r="WEM67" s="5"/>
      <c r="WEN67" s="5"/>
      <c r="WEO67" s="5"/>
      <c r="WEP67" s="5"/>
      <c r="WEQ67" s="5"/>
      <c r="WER67" s="5"/>
      <c r="WES67" s="5"/>
      <c r="WET67" s="5"/>
      <c r="WEU67" s="5"/>
      <c r="WEV67" s="5"/>
      <c r="WEW67" s="5"/>
      <c r="WEX67" s="5"/>
      <c r="WEY67" s="5"/>
      <c r="WEZ67" s="5"/>
      <c r="WFA67" s="5"/>
      <c r="WFB67" s="5"/>
      <c r="WFC67" s="5"/>
      <c r="WFD67" s="5"/>
      <c r="WFE67" s="5"/>
      <c r="WFF67" s="5"/>
      <c r="WFG67" s="5"/>
      <c r="WFH67" s="5"/>
      <c r="WFI67" s="5"/>
      <c r="WFJ67" s="5"/>
      <c r="WFK67" s="5"/>
      <c r="WFL67" s="5"/>
      <c r="WFM67" s="5"/>
      <c r="WFN67" s="5"/>
      <c r="WFO67" s="5"/>
      <c r="WFP67" s="5"/>
      <c r="WFQ67" s="5"/>
      <c r="WFR67" s="5"/>
      <c r="WFS67" s="5"/>
      <c r="WFT67" s="5"/>
      <c r="WFU67" s="5"/>
      <c r="WFV67" s="5"/>
      <c r="WFW67" s="5"/>
      <c r="WFX67" s="5"/>
      <c r="WFY67" s="5"/>
      <c r="WFZ67" s="5"/>
      <c r="WGA67" s="5"/>
      <c r="WGB67" s="5"/>
      <c r="WGC67" s="5"/>
      <c r="WGD67" s="5"/>
      <c r="WGE67" s="5"/>
      <c r="WGF67" s="5"/>
      <c r="WGG67" s="5"/>
      <c r="WGH67" s="5"/>
      <c r="WGI67" s="5"/>
      <c r="WGJ67" s="5"/>
      <c r="WGK67" s="5"/>
      <c r="WGL67" s="5"/>
      <c r="WGM67" s="5"/>
      <c r="WGN67" s="5"/>
      <c r="WGO67" s="5"/>
      <c r="WGP67" s="5"/>
      <c r="WGQ67" s="5"/>
      <c r="WGR67" s="5"/>
      <c r="WGS67" s="5"/>
      <c r="WGT67" s="5"/>
      <c r="WGU67" s="5"/>
      <c r="WGV67" s="5"/>
      <c r="WGW67" s="5"/>
      <c r="WGX67" s="5"/>
      <c r="WGY67" s="5"/>
      <c r="WGZ67" s="5"/>
      <c r="WHA67" s="5"/>
      <c r="WHB67" s="5"/>
      <c r="WHC67" s="5"/>
      <c r="WHD67" s="5"/>
      <c r="WHE67" s="5"/>
      <c r="WHF67" s="5"/>
      <c r="WHG67" s="5"/>
      <c r="WHH67" s="5"/>
      <c r="WHI67" s="5"/>
      <c r="WHJ67" s="5"/>
      <c r="WHK67" s="5"/>
      <c r="WHL67" s="5"/>
      <c r="WHM67" s="5"/>
      <c r="WHN67" s="5"/>
      <c r="WHO67" s="5"/>
      <c r="WHP67" s="5"/>
      <c r="WHQ67" s="5"/>
      <c r="WHR67" s="5"/>
      <c r="WHS67" s="5"/>
      <c r="WHT67" s="5"/>
      <c r="WHU67" s="5"/>
      <c r="WHV67" s="5"/>
      <c r="WHW67" s="5"/>
      <c r="WHX67" s="5"/>
      <c r="WHY67" s="5"/>
      <c r="WHZ67" s="5"/>
      <c r="WIA67" s="5"/>
      <c r="WIB67" s="5"/>
      <c r="WIC67" s="5"/>
      <c r="WID67" s="5"/>
      <c r="WIE67" s="5"/>
      <c r="WIF67" s="5"/>
      <c r="WIG67" s="5"/>
      <c r="WIH67" s="5"/>
      <c r="WII67" s="5"/>
      <c r="WIJ67" s="5"/>
      <c r="WIK67" s="5"/>
      <c r="WIL67" s="5"/>
      <c r="WIM67" s="5"/>
      <c r="WIN67" s="5"/>
      <c r="WIO67" s="5"/>
      <c r="WIP67" s="5"/>
      <c r="WIQ67" s="5"/>
      <c r="WIR67" s="5"/>
      <c r="WIS67" s="5"/>
      <c r="WIT67" s="5"/>
      <c r="WIU67" s="5"/>
      <c r="WIV67" s="5"/>
      <c r="WIW67" s="5"/>
      <c r="WIX67" s="5"/>
      <c r="WIY67" s="5"/>
      <c r="WIZ67" s="5"/>
      <c r="WJA67" s="5"/>
      <c r="WJB67" s="5"/>
      <c r="WJC67" s="5"/>
      <c r="WJD67" s="5"/>
      <c r="WJE67" s="5"/>
      <c r="WJF67" s="5"/>
      <c r="WJG67" s="5"/>
      <c r="WJH67" s="5"/>
      <c r="WJI67" s="5"/>
      <c r="WJJ67" s="5"/>
      <c r="WJK67" s="5"/>
      <c r="WJL67" s="5"/>
      <c r="WJM67" s="5"/>
      <c r="WJN67" s="5"/>
      <c r="WJO67" s="5"/>
      <c r="WJP67" s="5"/>
      <c r="WJQ67" s="5"/>
      <c r="WJR67" s="5"/>
      <c r="WJS67" s="5"/>
      <c r="WJT67" s="5"/>
      <c r="WJU67" s="5"/>
      <c r="WJV67" s="5"/>
      <c r="WJW67" s="5"/>
      <c r="WJX67" s="5"/>
      <c r="WJY67" s="5"/>
      <c r="WJZ67" s="5"/>
      <c r="WKA67" s="5"/>
      <c r="WKB67" s="5"/>
      <c r="WKC67" s="5"/>
      <c r="WKD67" s="5"/>
      <c r="WKE67" s="5"/>
      <c r="WKF67" s="5"/>
      <c r="WKG67" s="5"/>
      <c r="WKH67" s="5"/>
      <c r="WKI67" s="5"/>
      <c r="WKJ67" s="5"/>
      <c r="WKK67" s="5"/>
      <c r="WKL67" s="5"/>
      <c r="WKM67" s="5"/>
      <c r="WKN67" s="5"/>
      <c r="WKO67" s="5"/>
      <c r="WKP67" s="5"/>
      <c r="WKQ67" s="5"/>
      <c r="WKR67" s="5"/>
      <c r="WKS67" s="5"/>
      <c r="WKT67" s="5"/>
      <c r="WKU67" s="5"/>
      <c r="WKV67" s="5"/>
      <c r="WKW67" s="5"/>
      <c r="WKX67" s="5"/>
      <c r="WKY67" s="5"/>
      <c r="WKZ67" s="5"/>
      <c r="WLA67" s="5"/>
      <c r="WLB67" s="5"/>
      <c r="WLC67" s="5"/>
      <c r="WLD67" s="5"/>
      <c r="WLE67" s="5"/>
      <c r="WLF67" s="5"/>
      <c r="WLG67" s="5"/>
      <c r="WLH67" s="5"/>
      <c r="WLI67" s="5"/>
      <c r="WLJ67" s="5"/>
      <c r="WLK67" s="5"/>
      <c r="WLL67" s="5"/>
      <c r="WLM67" s="5"/>
      <c r="WLN67" s="5"/>
      <c r="WLO67" s="5"/>
      <c r="WLP67" s="5"/>
      <c r="WLQ67" s="5"/>
      <c r="WLR67" s="5"/>
      <c r="WLS67" s="5"/>
      <c r="WLT67" s="5"/>
      <c r="WLU67" s="5"/>
      <c r="WLV67" s="5"/>
      <c r="WLW67" s="5"/>
      <c r="WLX67" s="5"/>
      <c r="WLY67" s="5"/>
      <c r="WLZ67" s="5"/>
      <c r="WMA67" s="5"/>
      <c r="WMB67" s="5"/>
      <c r="WMC67" s="5"/>
      <c r="WMD67" s="5"/>
      <c r="WME67" s="5"/>
      <c r="WMF67" s="5"/>
      <c r="WMG67" s="5"/>
      <c r="WMH67" s="5"/>
      <c r="WMI67" s="5"/>
      <c r="WMJ67" s="5"/>
      <c r="WMK67" s="5"/>
      <c r="WML67" s="5"/>
      <c r="WMM67" s="5"/>
      <c r="WMN67" s="5"/>
      <c r="WMO67" s="5"/>
      <c r="WMP67" s="5"/>
      <c r="WMQ67" s="5"/>
      <c r="WMR67" s="5"/>
      <c r="WMS67" s="5"/>
      <c r="WMT67" s="5"/>
      <c r="WMU67" s="5"/>
      <c r="WMV67" s="5"/>
      <c r="WMW67" s="5"/>
      <c r="WMX67" s="5"/>
      <c r="WMY67" s="5"/>
      <c r="WMZ67" s="5"/>
      <c r="WNA67" s="5"/>
      <c r="WNB67" s="5"/>
      <c r="WNC67" s="5"/>
      <c r="WND67" s="5"/>
      <c r="WNE67" s="5"/>
      <c r="WNF67" s="5"/>
      <c r="WNG67" s="5"/>
      <c r="WNH67" s="5"/>
      <c r="WNI67" s="5"/>
      <c r="WNJ67" s="5"/>
      <c r="WNK67" s="5"/>
      <c r="WNL67" s="5"/>
      <c r="WNM67" s="5"/>
      <c r="WNN67" s="5"/>
      <c r="WNO67" s="5"/>
      <c r="WNP67" s="5"/>
      <c r="WNQ67" s="5"/>
      <c r="WNR67" s="5"/>
      <c r="WNS67" s="5"/>
      <c r="WNT67" s="5"/>
      <c r="WNU67" s="5"/>
      <c r="WNV67" s="5"/>
      <c r="WNW67" s="5"/>
      <c r="WNX67" s="5"/>
      <c r="WNY67" s="5"/>
      <c r="WNZ67" s="5"/>
      <c r="WOA67" s="5"/>
      <c r="WOB67" s="5"/>
      <c r="WOC67" s="5"/>
      <c r="WOD67" s="5"/>
      <c r="WOE67" s="5"/>
      <c r="WOF67" s="5"/>
      <c r="WOG67" s="5"/>
      <c r="WOH67" s="5"/>
      <c r="WOI67" s="5"/>
      <c r="WOJ67" s="5"/>
      <c r="WOK67" s="5"/>
      <c r="WOL67" s="5"/>
      <c r="WOM67" s="5"/>
      <c r="WON67" s="5"/>
      <c r="WOO67" s="5"/>
      <c r="WOP67" s="5"/>
      <c r="WOQ67" s="5"/>
      <c r="WOR67" s="5"/>
      <c r="WOS67" s="5"/>
      <c r="WOT67" s="5"/>
      <c r="WOU67" s="5"/>
      <c r="WOV67" s="5"/>
      <c r="WOW67" s="5"/>
      <c r="WOX67" s="5"/>
      <c r="WOY67" s="5"/>
      <c r="WOZ67" s="5"/>
      <c r="WPA67" s="5"/>
      <c r="WPB67" s="5"/>
      <c r="WPC67" s="5"/>
      <c r="WPD67" s="5"/>
      <c r="WPE67" s="5"/>
      <c r="WPF67" s="5"/>
      <c r="WPG67" s="5"/>
      <c r="WPH67" s="5"/>
      <c r="WPI67" s="5"/>
      <c r="WPJ67" s="5"/>
      <c r="WPK67" s="5"/>
      <c r="WPL67" s="5"/>
      <c r="WPM67" s="5"/>
      <c r="WPN67" s="5"/>
      <c r="WPO67" s="5"/>
      <c r="WPP67" s="5"/>
      <c r="WPQ67" s="5"/>
      <c r="WPR67" s="5"/>
      <c r="WPS67" s="5"/>
      <c r="WPT67" s="5"/>
      <c r="WPU67" s="5"/>
      <c r="WPV67" s="5"/>
      <c r="WPW67" s="5"/>
      <c r="WPX67" s="5"/>
      <c r="WPY67" s="5"/>
      <c r="WPZ67" s="5"/>
      <c r="WQA67" s="5"/>
      <c r="WQB67" s="5"/>
      <c r="WQC67" s="5"/>
      <c r="WQD67" s="5"/>
      <c r="WQE67" s="5"/>
      <c r="WQF67" s="5"/>
      <c r="WQG67" s="5"/>
      <c r="WQH67" s="5"/>
      <c r="WQI67" s="5"/>
      <c r="WQJ67" s="5"/>
      <c r="WQK67" s="5"/>
      <c r="WQL67" s="5"/>
      <c r="WQM67" s="5"/>
      <c r="WQN67" s="5"/>
      <c r="WQO67" s="5"/>
      <c r="WQP67" s="5"/>
      <c r="WQQ67" s="5"/>
      <c r="WQR67" s="5"/>
      <c r="WQS67" s="5"/>
      <c r="WQT67" s="5"/>
      <c r="WQU67" s="5"/>
      <c r="WQV67" s="5"/>
      <c r="WQW67" s="5"/>
      <c r="WQX67" s="5"/>
      <c r="WQY67" s="5"/>
      <c r="WQZ67" s="5"/>
      <c r="WRA67" s="5"/>
      <c r="WRB67" s="5"/>
      <c r="WRC67" s="5"/>
      <c r="WRD67" s="5"/>
      <c r="WRE67" s="5"/>
      <c r="WRF67" s="5"/>
      <c r="WRG67" s="5"/>
      <c r="WRH67" s="5"/>
      <c r="WRI67" s="5"/>
      <c r="WRJ67" s="5"/>
      <c r="WRK67" s="5"/>
      <c r="WRL67" s="5"/>
      <c r="WRM67" s="5"/>
      <c r="WRN67" s="5"/>
      <c r="WRO67" s="5"/>
      <c r="WRP67" s="5"/>
      <c r="WRQ67" s="5"/>
      <c r="WRR67" s="5"/>
      <c r="WRS67" s="5"/>
      <c r="WRT67" s="5"/>
      <c r="WRU67" s="5"/>
      <c r="WRV67" s="5"/>
      <c r="WRW67" s="5"/>
      <c r="WRX67" s="5"/>
      <c r="WRY67" s="5"/>
      <c r="WRZ67" s="5"/>
      <c r="WSA67" s="5"/>
      <c r="WSB67" s="5"/>
      <c r="WSC67" s="5"/>
      <c r="WSD67" s="5"/>
      <c r="WSE67" s="5"/>
      <c r="WSF67" s="5"/>
      <c r="WSG67" s="5"/>
      <c r="WSH67" s="5"/>
      <c r="WSI67" s="5"/>
      <c r="WSJ67" s="5"/>
      <c r="WSK67" s="5"/>
      <c r="WSL67" s="5"/>
      <c r="WSM67" s="5"/>
      <c r="WSN67" s="5"/>
      <c r="WSO67" s="5"/>
      <c r="WSP67" s="5"/>
      <c r="WSQ67" s="5"/>
      <c r="WSR67" s="5"/>
      <c r="WSS67" s="5"/>
      <c r="WST67" s="5"/>
      <c r="WSU67" s="5"/>
      <c r="WSV67" s="5"/>
      <c r="WSW67" s="5"/>
      <c r="WSX67" s="5"/>
      <c r="WSY67" s="5"/>
      <c r="WSZ67" s="5"/>
      <c r="WTA67" s="5"/>
      <c r="WTB67" s="5"/>
      <c r="WTC67" s="5"/>
      <c r="WTD67" s="5"/>
      <c r="WTE67" s="5"/>
      <c r="WTF67" s="5"/>
      <c r="WTG67" s="5"/>
      <c r="WTH67" s="5"/>
      <c r="WTI67" s="5"/>
      <c r="WTJ67" s="5"/>
      <c r="WTK67" s="5"/>
      <c r="WTL67" s="5"/>
      <c r="WTM67" s="5"/>
      <c r="WTN67" s="5"/>
      <c r="WTO67" s="5"/>
      <c r="WTP67" s="5"/>
      <c r="WTQ67" s="5"/>
      <c r="WTR67" s="5"/>
      <c r="WTS67" s="5"/>
      <c r="WTT67" s="5"/>
      <c r="WTU67" s="5"/>
      <c r="WTV67" s="5"/>
      <c r="WTW67" s="5"/>
      <c r="WTX67" s="5"/>
      <c r="WTY67" s="5"/>
      <c r="WTZ67" s="5"/>
      <c r="WUA67" s="5"/>
      <c r="WUB67" s="5"/>
      <c r="WUC67" s="5"/>
      <c r="WUD67" s="5"/>
      <c r="WUE67" s="5"/>
      <c r="WUF67" s="5"/>
      <c r="WUG67" s="5"/>
      <c r="WUH67" s="5"/>
      <c r="WUI67" s="5"/>
      <c r="WUJ67" s="5"/>
      <c r="WUK67" s="5"/>
      <c r="WUL67" s="5"/>
      <c r="WUM67" s="5"/>
      <c r="WUN67" s="5"/>
      <c r="WUO67" s="5"/>
      <c r="WUP67" s="5"/>
      <c r="WUQ67" s="5"/>
      <c r="WUR67" s="5"/>
      <c r="WUS67" s="5"/>
      <c r="WUT67" s="5"/>
      <c r="WUU67" s="5"/>
      <c r="WUV67" s="5"/>
      <c r="WUW67" s="5"/>
      <c r="WUX67" s="5"/>
      <c r="WUY67" s="5"/>
      <c r="WUZ67" s="5"/>
      <c r="WVA67" s="5"/>
      <c r="WVB67" s="5"/>
      <c r="WVC67" s="5"/>
      <c r="WVD67" s="5"/>
      <c r="WVE67" s="5"/>
      <c r="WVF67" s="5"/>
      <c r="WVG67" s="5"/>
      <c r="WVH67" s="5"/>
      <c r="WVI67" s="5"/>
      <c r="WVJ67" s="5"/>
      <c r="WVK67" s="5"/>
      <c r="WVL67" s="5"/>
      <c r="WVM67" s="5"/>
      <c r="WVN67" s="5"/>
      <c r="WVO67" s="5"/>
      <c r="WVP67" s="5"/>
      <c r="WVQ67" s="5"/>
      <c r="WVR67" s="5"/>
      <c r="WVS67" s="5"/>
      <c r="WVT67" s="5"/>
      <c r="WVU67" s="5"/>
      <c r="WVV67" s="5"/>
      <c r="WVW67" s="5"/>
      <c r="WVX67" s="5"/>
      <c r="WVY67" s="5"/>
      <c r="WVZ67" s="5"/>
      <c r="WWA67" s="5"/>
      <c r="WWB67" s="5"/>
      <c r="WWC67" s="5"/>
      <c r="WWD67" s="5"/>
      <c r="WWE67" s="5"/>
      <c r="WWF67" s="5"/>
      <c r="WWG67" s="5"/>
      <c r="WWH67" s="5"/>
      <c r="WWI67" s="5"/>
      <c r="WWJ67" s="5"/>
      <c r="WWK67" s="5"/>
      <c r="WWL67" s="5"/>
      <c r="WWM67" s="5"/>
      <c r="WWN67" s="5"/>
      <c r="WWO67" s="5"/>
      <c r="WWP67" s="5"/>
      <c r="WWQ67" s="5"/>
      <c r="WWR67" s="5"/>
      <c r="WWS67" s="5"/>
      <c r="WWT67" s="5"/>
      <c r="WWU67" s="5"/>
      <c r="WWV67" s="5"/>
      <c r="WWW67" s="5"/>
      <c r="WWX67" s="5"/>
      <c r="WWY67" s="5"/>
      <c r="WWZ67" s="5"/>
      <c r="WXA67" s="5"/>
      <c r="WXB67" s="5"/>
      <c r="WXC67" s="5"/>
      <c r="WXD67" s="5"/>
      <c r="WXE67" s="5"/>
      <c r="WXF67" s="5"/>
      <c r="WXG67" s="5"/>
      <c r="WXH67" s="5"/>
      <c r="WXI67" s="5"/>
      <c r="WXJ67" s="5"/>
      <c r="WXK67" s="5"/>
      <c r="WXL67" s="5"/>
      <c r="WXM67" s="5"/>
      <c r="WXN67" s="5"/>
      <c r="WXO67" s="5"/>
      <c r="WXP67" s="5"/>
      <c r="WXQ67" s="5"/>
      <c r="WXR67" s="5"/>
      <c r="WXS67" s="5"/>
      <c r="WXT67" s="5"/>
      <c r="WXU67" s="5"/>
      <c r="WXV67" s="5"/>
      <c r="WXW67" s="5"/>
      <c r="WXX67" s="5"/>
      <c r="WXY67" s="5"/>
      <c r="WXZ67" s="5"/>
      <c r="WYA67" s="5"/>
      <c r="WYB67" s="5"/>
      <c r="WYC67" s="5"/>
      <c r="WYD67" s="5"/>
      <c r="WYE67" s="5"/>
      <c r="WYF67" s="5"/>
      <c r="WYG67" s="5"/>
      <c r="WYH67" s="5"/>
      <c r="WYI67" s="5"/>
      <c r="WYJ67" s="5"/>
      <c r="WYK67" s="5"/>
      <c r="WYL67" s="5"/>
      <c r="WYM67" s="5"/>
      <c r="WYN67" s="5"/>
      <c r="WYO67" s="5"/>
      <c r="WYP67" s="5"/>
      <c r="WYQ67" s="5"/>
      <c r="WYR67" s="5"/>
      <c r="WYS67" s="5"/>
      <c r="WYT67" s="5"/>
      <c r="WYU67" s="5"/>
      <c r="WYV67" s="5"/>
      <c r="WYW67" s="5"/>
      <c r="WYX67" s="5"/>
      <c r="WYY67" s="5"/>
      <c r="WYZ67" s="5"/>
      <c r="WZA67" s="5"/>
      <c r="WZB67" s="5"/>
      <c r="WZC67" s="5"/>
      <c r="WZD67" s="5"/>
      <c r="WZE67" s="5"/>
      <c r="WZF67" s="5"/>
      <c r="WZG67" s="5"/>
      <c r="WZH67" s="5"/>
      <c r="WZI67" s="5"/>
      <c r="WZJ67" s="5"/>
      <c r="WZK67" s="5"/>
      <c r="WZL67" s="5"/>
      <c r="WZM67" s="5"/>
      <c r="WZN67" s="5"/>
      <c r="WZO67" s="5"/>
      <c r="WZP67" s="5"/>
      <c r="WZQ67" s="5"/>
      <c r="WZR67" s="5"/>
      <c r="WZS67" s="5"/>
      <c r="WZT67" s="5"/>
      <c r="WZU67" s="5"/>
      <c r="WZV67" s="5"/>
      <c r="WZW67" s="5"/>
      <c r="WZX67" s="5"/>
      <c r="WZY67" s="5"/>
      <c r="WZZ67" s="5"/>
      <c r="XAA67" s="5"/>
      <c r="XAB67" s="5"/>
      <c r="XAC67" s="5"/>
      <c r="XAD67" s="5"/>
      <c r="XAE67" s="5"/>
      <c r="XAF67" s="5"/>
      <c r="XAG67" s="5"/>
      <c r="XAH67" s="5"/>
      <c r="XAI67" s="5"/>
      <c r="XAJ67" s="5"/>
      <c r="XAK67" s="5"/>
      <c r="XAL67" s="5"/>
      <c r="XAM67" s="5"/>
      <c r="XAN67" s="5"/>
      <c r="XAO67" s="5"/>
      <c r="XAP67" s="5"/>
      <c r="XAQ67" s="5"/>
      <c r="XAR67" s="5"/>
      <c r="XAS67" s="5"/>
      <c r="XAT67" s="5"/>
      <c r="XAU67" s="5"/>
      <c r="XAV67" s="5"/>
      <c r="XAW67" s="5"/>
      <c r="XAX67" s="5"/>
      <c r="XAY67" s="5"/>
      <c r="XAZ67" s="5"/>
      <c r="XBA67" s="5"/>
      <c r="XBB67" s="5"/>
      <c r="XBC67" s="5"/>
      <c r="XBD67" s="5"/>
      <c r="XBE67" s="5"/>
      <c r="XBF67" s="5"/>
      <c r="XBG67" s="5"/>
      <c r="XBH67" s="5"/>
      <c r="XBI67" s="5"/>
      <c r="XBJ67" s="5"/>
      <c r="XBK67" s="5"/>
      <c r="XBL67" s="5"/>
      <c r="XBM67" s="5"/>
      <c r="XBN67" s="5"/>
      <c r="XBO67" s="5"/>
      <c r="XBP67" s="5"/>
      <c r="XBQ67" s="5"/>
      <c r="XBR67" s="5"/>
      <c r="XBS67" s="5"/>
      <c r="XBT67" s="5"/>
      <c r="XBU67" s="5"/>
      <c r="XBV67" s="5"/>
      <c r="XBW67" s="5"/>
      <c r="XBX67" s="5"/>
      <c r="XBY67" s="5"/>
      <c r="XBZ67" s="5"/>
      <c r="XCA67" s="5"/>
      <c r="XCB67" s="5"/>
      <c r="XCC67" s="5"/>
      <c r="XCD67" s="5"/>
      <c r="XCE67" s="5"/>
      <c r="XCF67" s="5"/>
      <c r="XCG67" s="5"/>
      <c r="XCH67" s="5"/>
      <c r="XCI67" s="5"/>
      <c r="XCJ67" s="5"/>
      <c r="XCK67" s="5"/>
      <c r="XCL67" s="5"/>
      <c r="XCM67" s="5"/>
      <c r="XCN67" s="5"/>
      <c r="XCO67" s="5"/>
      <c r="XCP67" s="5"/>
      <c r="XCQ67" s="5"/>
      <c r="XCR67" s="5"/>
      <c r="XCS67" s="5"/>
      <c r="XCT67" s="5"/>
      <c r="XCU67" s="5"/>
      <c r="XCV67" s="5"/>
      <c r="XCW67" s="5"/>
      <c r="XCX67" s="5"/>
      <c r="XCY67" s="5"/>
      <c r="XCZ67" s="5"/>
      <c r="XDA67" s="5"/>
      <c r="XDB67" s="5"/>
      <c r="XDC67" s="5"/>
      <c r="XDD67" s="5"/>
      <c r="XDE67" s="5"/>
      <c r="XDF67" s="5"/>
      <c r="XDG67" s="5"/>
      <c r="XDH67" s="5"/>
      <c r="XDI67" s="5"/>
      <c r="XDJ67" s="5"/>
      <c r="XDK67" s="5"/>
      <c r="XDL67" s="5"/>
      <c r="XDM67" s="5"/>
      <c r="XDN67" s="5"/>
      <c r="XDO67" s="5"/>
      <c r="XDP67" s="5"/>
      <c r="XDQ67" s="5"/>
      <c r="XDR67" s="5"/>
      <c r="XDS67" s="5"/>
      <c r="XDT67" s="5"/>
      <c r="XDU67" s="5"/>
      <c r="XDV67" s="5"/>
      <c r="XDW67" s="5"/>
      <c r="XDX67" s="5"/>
      <c r="XDY67" s="5"/>
      <c r="XDZ67" s="5"/>
      <c r="XEA67" s="5"/>
      <c r="XEB67" s="5"/>
      <c r="XEC67" s="5"/>
      <c r="XED67" s="5"/>
      <c r="XEE67" s="5"/>
      <c r="XEF67" s="5"/>
      <c r="XEG67" s="5"/>
      <c r="XEH67" s="5"/>
      <c r="XEI67" s="5"/>
      <c r="XEJ67" s="5"/>
      <c r="XEK67" s="5"/>
      <c r="XEL67" s="5"/>
      <c r="XEM67" s="5"/>
      <c r="XEN67" s="5"/>
      <c r="XEO67" s="5"/>
      <c r="XEP67" s="5"/>
      <c r="XEQ67" s="5"/>
      <c r="XER67" s="5"/>
      <c r="XES67" s="5"/>
      <c r="XET67" s="5"/>
      <c r="XEU67" s="5"/>
      <c r="XEV67" s="5"/>
      <c r="XEW67" s="5"/>
      <c r="XEX67" s="5"/>
      <c r="XEY67" s="5"/>
      <c r="XEZ67" s="5"/>
      <c r="XFA67" s="5"/>
      <c r="XFB67" s="5"/>
      <c r="XFC67" s="5"/>
    </row>
    <row r="68" spans="2:16383" x14ac:dyDescent="0.2">
      <c r="B68" s="5" t="s">
        <v>164</v>
      </c>
      <c r="C68" s="5" t="s">
        <v>1820</v>
      </c>
      <c r="D68" s="5"/>
      <c r="F68" s="5"/>
      <c r="G68" s="5"/>
      <c r="H68" s="5"/>
      <c r="I68" s="5"/>
      <c r="J68" s="5"/>
      <c r="K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c r="BGM68" s="5"/>
      <c r="BGN68" s="5"/>
      <c r="BGO68" s="5"/>
      <c r="BGP68" s="5"/>
      <c r="BGQ68" s="5"/>
      <c r="BGR68" s="5"/>
      <c r="BGS68" s="5"/>
      <c r="BGT68" s="5"/>
      <c r="BGU68" s="5"/>
      <c r="BGV68" s="5"/>
      <c r="BGW68" s="5"/>
      <c r="BGX68" s="5"/>
      <c r="BGY68" s="5"/>
      <c r="BGZ68" s="5"/>
      <c r="BHA68" s="5"/>
      <c r="BHB68" s="5"/>
      <c r="BHC68" s="5"/>
      <c r="BHD68" s="5"/>
      <c r="BHE68" s="5"/>
      <c r="BHF68" s="5"/>
      <c r="BHG68" s="5"/>
      <c r="BHH68" s="5"/>
      <c r="BHI68" s="5"/>
      <c r="BHJ68" s="5"/>
      <c r="BHK68" s="5"/>
      <c r="BHL68" s="5"/>
      <c r="BHM68" s="5"/>
      <c r="BHN68" s="5"/>
      <c r="BHO68" s="5"/>
      <c r="BHP68" s="5"/>
      <c r="BHQ68" s="5"/>
      <c r="BHR68" s="5"/>
      <c r="BHS68" s="5"/>
      <c r="BHT68" s="5"/>
      <c r="BHU68" s="5"/>
      <c r="BHV68" s="5"/>
      <c r="BHW68" s="5"/>
      <c r="BHX68" s="5"/>
      <c r="BHY68" s="5"/>
      <c r="BHZ68" s="5"/>
      <c r="BIA68" s="5"/>
      <c r="BIB68" s="5"/>
      <c r="BIC68" s="5"/>
      <c r="BID68" s="5"/>
      <c r="BIE68" s="5"/>
      <c r="BIF68" s="5"/>
      <c r="BIG68" s="5"/>
      <c r="BIH68" s="5"/>
      <c r="BII68" s="5"/>
      <c r="BIJ68" s="5"/>
      <c r="BIK68" s="5"/>
      <c r="BIL68" s="5"/>
      <c r="BIM68" s="5"/>
      <c r="BIN68" s="5"/>
      <c r="BIO68" s="5"/>
      <c r="BIP68" s="5"/>
      <c r="BIQ68" s="5"/>
      <c r="BIR68" s="5"/>
      <c r="BIS68" s="5"/>
      <c r="BIT68" s="5"/>
      <c r="BIU68" s="5"/>
      <c r="BIV68" s="5"/>
      <c r="BIW68" s="5"/>
      <c r="BIX68" s="5"/>
      <c r="BIY68" s="5"/>
      <c r="BIZ68" s="5"/>
      <c r="BJA68" s="5"/>
      <c r="BJB68" s="5"/>
      <c r="BJC68" s="5"/>
      <c r="BJD68" s="5"/>
      <c r="BJE68" s="5"/>
      <c r="BJF68" s="5"/>
      <c r="BJG68" s="5"/>
      <c r="BJH68" s="5"/>
      <c r="BJI68" s="5"/>
      <c r="BJJ68" s="5"/>
      <c r="BJK68" s="5"/>
      <c r="BJL68" s="5"/>
      <c r="BJM68" s="5"/>
      <c r="BJN68" s="5"/>
      <c r="BJO68" s="5"/>
      <c r="BJP68" s="5"/>
      <c r="BJQ68" s="5"/>
      <c r="BJR68" s="5"/>
      <c r="BJS68" s="5"/>
      <c r="BJT68" s="5"/>
      <c r="BJU68" s="5"/>
      <c r="BJV68" s="5"/>
      <c r="BJW68" s="5"/>
      <c r="BJX68" s="5"/>
      <c r="BJY68" s="5"/>
      <c r="BJZ68" s="5"/>
      <c r="BKA68" s="5"/>
      <c r="BKB68" s="5"/>
      <c r="BKC68" s="5"/>
      <c r="BKD68" s="5"/>
      <c r="BKE68" s="5"/>
      <c r="BKF68" s="5"/>
      <c r="BKG68" s="5"/>
      <c r="BKH68" s="5"/>
      <c r="BKI68" s="5"/>
      <c r="BKJ68" s="5"/>
      <c r="BKK68" s="5"/>
      <c r="BKL68" s="5"/>
      <c r="BKM68" s="5"/>
      <c r="BKN68" s="5"/>
      <c r="BKO68" s="5"/>
      <c r="BKP68" s="5"/>
      <c r="BKQ68" s="5"/>
      <c r="BKR68" s="5"/>
      <c r="BKS68" s="5"/>
      <c r="BKT68" s="5"/>
      <c r="BKU68" s="5"/>
      <c r="BKV68" s="5"/>
      <c r="BKW68" s="5"/>
      <c r="BKX68" s="5"/>
      <c r="BKY68" s="5"/>
      <c r="BKZ68" s="5"/>
      <c r="BLA68" s="5"/>
      <c r="BLB68" s="5"/>
      <c r="BLC68" s="5"/>
      <c r="BLD68" s="5"/>
      <c r="BLE68" s="5"/>
      <c r="BLF68" s="5"/>
      <c r="BLG68" s="5"/>
      <c r="BLH68" s="5"/>
      <c r="BLI68" s="5"/>
      <c r="BLJ68" s="5"/>
      <c r="BLK68" s="5"/>
      <c r="BLL68" s="5"/>
      <c r="BLM68" s="5"/>
      <c r="BLN68" s="5"/>
      <c r="BLO68" s="5"/>
      <c r="BLP68" s="5"/>
      <c r="BLQ68" s="5"/>
      <c r="BLR68" s="5"/>
      <c r="BLS68" s="5"/>
      <c r="BLT68" s="5"/>
      <c r="BLU68" s="5"/>
      <c r="BLV68" s="5"/>
      <c r="BLW68" s="5"/>
      <c r="BLX68" s="5"/>
      <c r="BLY68" s="5"/>
      <c r="BLZ68" s="5"/>
      <c r="BMA68" s="5"/>
      <c r="BMB68" s="5"/>
      <c r="BMC68" s="5"/>
      <c r="BMD68" s="5"/>
      <c r="BME68" s="5"/>
      <c r="BMF68" s="5"/>
      <c r="BMG68" s="5"/>
      <c r="BMH68" s="5"/>
      <c r="BMI68" s="5"/>
      <c r="BMJ68" s="5"/>
      <c r="BMK68" s="5"/>
      <c r="BML68" s="5"/>
      <c r="BMM68" s="5"/>
      <c r="BMN68" s="5"/>
      <c r="BMO68" s="5"/>
      <c r="BMP68" s="5"/>
      <c r="BMQ68" s="5"/>
      <c r="BMR68" s="5"/>
      <c r="BMS68" s="5"/>
      <c r="BMT68" s="5"/>
      <c r="BMU68" s="5"/>
      <c r="BMV68" s="5"/>
      <c r="BMW68" s="5"/>
      <c r="BMX68" s="5"/>
      <c r="BMY68" s="5"/>
      <c r="BMZ68" s="5"/>
      <c r="BNA68" s="5"/>
      <c r="BNB68" s="5"/>
      <c r="BNC68" s="5"/>
      <c r="BND68" s="5"/>
      <c r="BNE68" s="5"/>
      <c r="BNF68" s="5"/>
      <c r="BNG68" s="5"/>
      <c r="BNH68" s="5"/>
      <c r="BNI68" s="5"/>
      <c r="BNJ68" s="5"/>
      <c r="BNK68" s="5"/>
      <c r="BNL68" s="5"/>
      <c r="BNM68" s="5"/>
      <c r="BNN68" s="5"/>
      <c r="BNO68" s="5"/>
      <c r="BNP68" s="5"/>
      <c r="BNQ68" s="5"/>
      <c r="BNR68" s="5"/>
      <c r="BNS68" s="5"/>
      <c r="BNT68" s="5"/>
      <c r="BNU68" s="5"/>
      <c r="BNV68" s="5"/>
      <c r="BNW68" s="5"/>
      <c r="BNX68" s="5"/>
      <c r="BNY68" s="5"/>
      <c r="BNZ68" s="5"/>
      <c r="BOA68" s="5"/>
      <c r="BOB68" s="5"/>
      <c r="BOC68" s="5"/>
      <c r="BOD68" s="5"/>
      <c r="BOE68" s="5"/>
      <c r="BOF68" s="5"/>
      <c r="BOG68" s="5"/>
      <c r="BOH68" s="5"/>
      <c r="BOI68" s="5"/>
      <c r="BOJ68" s="5"/>
      <c r="BOK68" s="5"/>
      <c r="BOL68" s="5"/>
      <c r="BOM68" s="5"/>
      <c r="BON68" s="5"/>
      <c r="BOO68" s="5"/>
      <c r="BOP68" s="5"/>
      <c r="BOQ68" s="5"/>
      <c r="BOR68" s="5"/>
      <c r="BOS68" s="5"/>
      <c r="BOT68" s="5"/>
      <c r="BOU68" s="5"/>
      <c r="BOV68" s="5"/>
      <c r="BOW68" s="5"/>
      <c r="BOX68" s="5"/>
      <c r="BOY68" s="5"/>
      <c r="BOZ68" s="5"/>
      <c r="BPA68" s="5"/>
      <c r="BPB68" s="5"/>
      <c r="BPC68" s="5"/>
      <c r="BPD68" s="5"/>
      <c r="BPE68" s="5"/>
      <c r="BPF68" s="5"/>
      <c r="BPG68" s="5"/>
      <c r="BPH68" s="5"/>
      <c r="BPI68" s="5"/>
      <c r="BPJ68" s="5"/>
      <c r="BPK68" s="5"/>
      <c r="BPL68" s="5"/>
      <c r="BPM68" s="5"/>
      <c r="BPN68" s="5"/>
      <c r="BPO68" s="5"/>
      <c r="BPP68" s="5"/>
      <c r="BPQ68" s="5"/>
      <c r="BPR68" s="5"/>
      <c r="BPS68" s="5"/>
      <c r="BPT68" s="5"/>
      <c r="BPU68" s="5"/>
      <c r="BPV68" s="5"/>
      <c r="BPW68" s="5"/>
      <c r="BPX68" s="5"/>
      <c r="BPY68" s="5"/>
      <c r="BPZ68" s="5"/>
      <c r="BQA68" s="5"/>
      <c r="BQB68" s="5"/>
      <c r="BQC68" s="5"/>
      <c r="BQD68" s="5"/>
      <c r="BQE68" s="5"/>
      <c r="BQF68" s="5"/>
      <c r="BQG68" s="5"/>
      <c r="BQH68" s="5"/>
      <c r="BQI68" s="5"/>
      <c r="BQJ68" s="5"/>
      <c r="BQK68" s="5"/>
      <c r="BQL68" s="5"/>
      <c r="BQM68" s="5"/>
      <c r="BQN68" s="5"/>
      <c r="BQO68" s="5"/>
      <c r="BQP68" s="5"/>
      <c r="BQQ68" s="5"/>
      <c r="BQR68" s="5"/>
      <c r="BQS68" s="5"/>
      <c r="BQT68" s="5"/>
      <c r="BQU68" s="5"/>
      <c r="BQV68" s="5"/>
      <c r="BQW68" s="5"/>
      <c r="BQX68" s="5"/>
      <c r="BQY68" s="5"/>
      <c r="BQZ68" s="5"/>
      <c r="BRA68" s="5"/>
      <c r="BRB68" s="5"/>
      <c r="BRC68" s="5"/>
      <c r="BRD68" s="5"/>
      <c r="BRE68" s="5"/>
      <c r="BRF68" s="5"/>
      <c r="BRG68" s="5"/>
      <c r="BRH68" s="5"/>
      <c r="BRI68" s="5"/>
      <c r="BRJ68" s="5"/>
      <c r="BRK68" s="5"/>
      <c r="BRL68" s="5"/>
      <c r="BRM68" s="5"/>
      <c r="BRN68" s="5"/>
      <c r="BRO68" s="5"/>
      <c r="BRP68" s="5"/>
      <c r="BRQ68" s="5"/>
      <c r="BRR68" s="5"/>
      <c r="BRS68" s="5"/>
      <c r="BRT68" s="5"/>
      <c r="BRU68" s="5"/>
      <c r="BRV68" s="5"/>
      <c r="BRW68" s="5"/>
      <c r="BRX68" s="5"/>
      <c r="BRY68" s="5"/>
      <c r="BRZ68" s="5"/>
      <c r="BSA68" s="5"/>
      <c r="BSB68" s="5"/>
      <c r="BSC68" s="5"/>
      <c r="BSD68" s="5"/>
      <c r="BSE68" s="5"/>
      <c r="BSF68" s="5"/>
      <c r="BSG68" s="5"/>
      <c r="BSH68" s="5"/>
      <c r="BSI68" s="5"/>
      <c r="BSJ68" s="5"/>
      <c r="BSK68" s="5"/>
      <c r="BSL68" s="5"/>
      <c r="BSM68" s="5"/>
      <c r="BSN68" s="5"/>
      <c r="BSO68" s="5"/>
      <c r="BSP68" s="5"/>
      <c r="BSQ68" s="5"/>
      <c r="BSR68" s="5"/>
      <c r="BSS68" s="5"/>
      <c r="BST68" s="5"/>
      <c r="BSU68" s="5"/>
      <c r="BSV68" s="5"/>
      <c r="BSW68" s="5"/>
      <c r="BSX68" s="5"/>
      <c r="BSY68" s="5"/>
      <c r="BSZ68" s="5"/>
      <c r="BTA68" s="5"/>
      <c r="BTB68" s="5"/>
      <c r="BTC68" s="5"/>
      <c r="BTD68" s="5"/>
      <c r="BTE68" s="5"/>
      <c r="BTF68" s="5"/>
      <c r="BTG68" s="5"/>
      <c r="BTH68" s="5"/>
      <c r="BTI68" s="5"/>
      <c r="BTJ68" s="5"/>
      <c r="BTK68" s="5"/>
      <c r="BTL68" s="5"/>
      <c r="BTM68" s="5"/>
      <c r="BTN68" s="5"/>
      <c r="BTO68" s="5"/>
      <c r="BTP68" s="5"/>
      <c r="BTQ68" s="5"/>
      <c r="BTR68" s="5"/>
      <c r="BTS68" s="5"/>
      <c r="BTT68" s="5"/>
      <c r="BTU68" s="5"/>
      <c r="BTV68" s="5"/>
      <c r="BTW68" s="5"/>
      <c r="BTX68" s="5"/>
      <c r="BTY68" s="5"/>
      <c r="BTZ68" s="5"/>
      <c r="BUA68" s="5"/>
      <c r="BUB68" s="5"/>
      <c r="BUC68" s="5"/>
      <c r="BUD68" s="5"/>
      <c r="BUE68" s="5"/>
      <c r="BUF68" s="5"/>
      <c r="BUG68" s="5"/>
      <c r="BUH68" s="5"/>
      <c r="BUI68" s="5"/>
      <c r="BUJ68" s="5"/>
      <c r="BUK68" s="5"/>
      <c r="BUL68" s="5"/>
      <c r="BUM68" s="5"/>
      <c r="BUN68" s="5"/>
      <c r="BUO68" s="5"/>
      <c r="BUP68" s="5"/>
      <c r="BUQ68" s="5"/>
      <c r="BUR68" s="5"/>
      <c r="BUS68" s="5"/>
      <c r="BUT68" s="5"/>
      <c r="BUU68" s="5"/>
      <c r="BUV68" s="5"/>
      <c r="BUW68" s="5"/>
      <c r="BUX68" s="5"/>
      <c r="BUY68" s="5"/>
      <c r="BUZ68" s="5"/>
      <c r="BVA68" s="5"/>
      <c r="BVB68" s="5"/>
      <c r="BVC68" s="5"/>
      <c r="BVD68" s="5"/>
      <c r="BVE68" s="5"/>
      <c r="BVF68" s="5"/>
      <c r="BVG68" s="5"/>
      <c r="BVH68" s="5"/>
      <c r="BVI68" s="5"/>
      <c r="BVJ68" s="5"/>
      <c r="BVK68" s="5"/>
      <c r="BVL68" s="5"/>
      <c r="BVM68" s="5"/>
      <c r="BVN68" s="5"/>
      <c r="BVO68" s="5"/>
      <c r="BVP68" s="5"/>
      <c r="BVQ68" s="5"/>
      <c r="BVR68" s="5"/>
      <c r="BVS68" s="5"/>
      <c r="BVT68" s="5"/>
      <c r="BVU68" s="5"/>
      <c r="BVV68" s="5"/>
      <c r="BVW68" s="5"/>
      <c r="BVX68" s="5"/>
      <c r="BVY68" s="5"/>
      <c r="BVZ68" s="5"/>
      <c r="BWA68" s="5"/>
      <c r="BWB68" s="5"/>
      <c r="BWC68" s="5"/>
      <c r="BWD68" s="5"/>
      <c r="BWE68" s="5"/>
      <c r="BWF68" s="5"/>
      <c r="BWG68" s="5"/>
      <c r="BWH68" s="5"/>
      <c r="BWI68" s="5"/>
      <c r="BWJ68" s="5"/>
      <c r="BWK68" s="5"/>
      <c r="BWL68" s="5"/>
      <c r="BWM68" s="5"/>
      <c r="BWN68" s="5"/>
      <c r="BWO68" s="5"/>
      <c r="BWP68" s="5"/>
      <c r="BWQ68" s="5"/>
      <c r="BWR68" s="5"/>
      <c r="BWS68" s="5"/>
      <c r="BWT68" s="5"/>
      <c r="BWU68" s="5"/>
      <c r="BWV68" s="5"/>
      <c r="BWW68" s="5"/>
      <c r="BWX68" s="5"/>
      <c r="BWY68" s="5"/>
      <c r="BWZ68" s="5"/>
      <c r="BXA68" s="5"/>
      <c r="BXB68" s="5"/>
      <c r="BXC68" s="5"/>
      <c r="BXD68" s="5"/>
      <c r="BXE68" s="5"/>
      <c r="BXF68" s="5"/>
      <c r="BXG68" s="5"/>
      <c r="BXH68" s="5"/>
      <c r="BXI68" s="5"/>
      <c r="BXJ68" s="5"/>
      <c r="BXK68" s="5"/>
      <c r="BXL68" s="5"/>
      <c r="BXM68" s="5"/>
      <c r="BXN68" s="5"/>
      <c r="BXO68" s="5"/>
      <c r="BXP68" s="5"/>
      <c r="BXQ68" s="5"/>
      <c r="BXR68" s="5"/>
      <c r="BXS68" s="5"/>
      <c r="BXT68" s="5"/>
      <c r="BXU68" s="5"/>
      <c r="BXV68" s="5"/>
      <c r="BXW68" s="5"/>
      <c r="BXX68" s="5"/>
      <c r="BXY68" s="5"/>
      <c r="BXZ68" s="5"/>
      <c r="BYA68" s="5"/>
      <c r="BYB68" s="5"/>
      <c r="BYC68" s="5"/>
      <c r="BYD68" s="5"/>
      <c r="BYE68" s="5"/>
      <c r="BYF68" s="5"/>
      <c r="BYG68" s="5"/>
      <c r="BYH68" s="5"/>
      <c r="BYI68" s="5"/>
      <c r="BYJ68" s="5"/>
      <c r="BYK68" s="5"/>
      <c r="BYL68" s="5"/>
      <c r="BYM68" s="5"/>
      <c r="BYN68" s="5"/>
      <c r="BYO68" s="5"/>
      <c r="BYP68" s="5"/>
      <c r="BYQ68" s="5"/>
      <c r="BYR68" s="5"/>
      <c r="BYS68" s="5"/>
      <c r="BYT68" s="5"/>
      <c r="BYU68" s="5"/>
      <c r="BYV68" s="5"/>
      <c r="BYW68" s="5"/>
      <c r="BYX68" s="5"/>
      <c r="BYY68" s="5"/>
      <c r="BYZ68" s="5"/>
      <c r="BZA68" s="5"/>
      <c r="BZB68" s="5"/>
      <c r="BZC68" s="5"/>
      <c r="BZD68" s="5"/>
      <c r="BZE68" s="5"/>
      <c r="BZF68" s="5"/>
      <c r="BZG68" s="5"/>
      <c r="BZH68" s="5"/>
      <c r="BZI68" s="5"/>
      <c r="BZJ68" s="5"/>
      <c r="BZK68" s="5"/>
      <c r="BZL68" s="5"/>
      <c r="BZM68" s="5"/>
      <c r="BZN68" s="5"/>
      <c r="BZO68" s="5"/>
      <c r="BZP68" s="5"/>
      <c r="BZQ68" s="5"/>
      <c r="BZR68" s="5"/>
      <c r="BZS68" s="5"/>
      <c r="BZT68" s="5"/>
      <c r="BZU68" s="5"/>
      <c r="BZV68" s="5"/>
      <c r="BZW68" s="5"/>
      <c r="BZX68" s="5"/>
      <c r="BZY68" s="5"/>
      <c r="BZZ68" s="5"/>
      <c r="CAA68" s="5"/>
      <c r="CAB68" s="5"/>
      <c r="CAC68" s="5"/>
      <c r="CAD68" s="5"/>
      <c r="CAE68" s="5"/>
      <c r="CAF68" s="5"/>
      <c r="CAG68" s="5"/>
      <c r="CAH68" s="5"/>
      <c r="CAI68" s="5"/>
      <c r="CAJ68" s="5"/>
      <c r="CAK68" s="5"/>
      <c r="CAL68" s="5"/>
      <c r="CAM68" s="5"/>
      <c r="CAN68" s="5"/>
      <c r="CAO68" s="5"/>
      <c r="CAP68" s="5"/>
      <c r="CAQ68" s="5"/>
      <c r="CAR68" s="5"/>
      <c r="CAS68" s="5"/>
      <c r="CAT68" s="5"/>
      <c r="CAU68" s="5"/>
      <c r="CAV68" s="5"/>
      <c r="CAW68" s="5"/>
      <c r="CAX68" s="5"/>
      <c r="CAY68" s="5"/>
      <c r="CAZ68" s="5"/>
      <c r="CBA68" s="5"/>
      <c r="CBB68" s="5"/>
      <c r="CBC68" s="5"/>
      <c r="CBD68" s="5"/>
      <c r="CBE68" s="5"/>
      <c r="CBF68" s="5"/>
      <c r="CBG68" s="5"/>
      <c r="CBH68" s="5"/>
      <c r="CBI68" s="5"/>
      <c r="CBJ68" s="5"/>
      <c r="CBK68" s="5"/>
      <c r="CBL68" s="5"/>
      <c r="CBM68" s="5"/>
      <c r="CBN68" s="5"/>
      <c r="CBO68" s="5"/>
      <c r="CBP68" s="5"/>
      <c r="CBQ68" s="5"/>
      <c r="CBR68" s="5"/>
      <c r="CBS68" s="5"/>
      <c r="CBT68" s="5"/>
      <c r="CBU68" s="5"/>
      <c r="CBV68" s="5"/>
      <c r="CBW68" s="5"/>
      <c r="CBX68" s="5"/>
      <c r="CBY68" s="5"/>
      <c r="CBZ68" s="5"/>
      <c r="CCA68" s="5"/>
      <c r="CCB68" s="5"/>
      <c r="CCC68" s="5"/>
      <c r="CCD68" s="5"/>
      <c r="CCE68" s="5"/>
      <c r="CCF68" s="5"/>
      <c r="CCG68" s="5"/>
      <c r="CCH68" s="5"/>
      <c r="CCI68" s="5"/>
      <c r="CCJ68" s="5"/>
      <c r="CCK68" s="5"/>
      <c r="CCL68" s="5"/>
      <c r="CCM68" s="5"/>
      <c r="CCN68" s="5"/>
      <c r="CCO68" s="5"/>
      <c r="CCP68" s="5"/>
      <c r="CCQ68" s="5"/>
      <c r="CCR68" s="5"/>
      <c r="CCS68" s="5"/>
      <c r="CCT68" s="5"/>
      <c r="CCU68" s="5"/>
      <c r="CCV68" s="5"/>
      <c r="CCW68" s="5"/>
      <c r="CCX68" s="5"/>
      <c r="CCY68" s="5"/>
      <c r="CCZ68" s="5"/>
      <c r="CDA68" s="5"/>
      <c r="CDB68" s="5"/>
      <c r="CDC68" s="5"/>
      <c r="CDD68" s="5"/>
      <c r="CDE68" s="5"/>
      <c r="CDF68" s="5"/>
      <c r="CDG68" s="5"/>
      <c r="CDH68" s="5"/>
      <c r="CDI68" s="5"/>
      <c r="CDJ68" s="5"/>
      <c r="CDK68" s="5"/>
      <c r="CDL68" s="5"/>
      <c r="CDM68" s="5"/>
      <c r="CDN68" s="5"/>
      <c r="CDO68" s="5"/>
      <c r="CDP68" s="5"/>
      <c r="CDQ68" s="5"/>
      <c r="CDR68" s="5"/>
      <c r="CDS68" s="5"/>
      <c r="CDT68" s="5"/>
      <c r="CDU68" s="5"/>
      <c r="CDV68" s="5"/>
      <c r="CDW68" s="5"/>
      <c r="CDX68" s="5"/>
      <c r="CDY68" s="5"/>
      <c r="CDZ68" s="5"/>
      <c r="CEA68" s="5"/>
      <c r="CEB68" s="5"/>
      <c r="CEC68" s="5"/>
      <c r="CED68" s="5"/>
      <c r="CEE68" s="5"/>
      <c r="CEF68" s="5"/>
      <c r="CEG68" s="5"/>
      <c r="CEH68" s="5"/>
      <c r="CEI68" s="5"/>
      <c r="CEJ68" s="5"/>
      <c r="CEK68" s="5"/>
      <c r="CEL68" s="5"/>
      <c r="CEM68" s="5"/>
      <c r="CEN68" s="5"/>
      <c r="CEO68" s="5"/>
      <c r="CEP68" s="5"/>
      <c r="CEQ68" s="5"/>
      <c r="CER68" s="5"/>
      <c r="CES68" s="5"/>
      <c r="CET68" s="5"/>
      <c r="CEU68" s="5"/>
      <c r="CEV68" s="5"/>
      <c r="CEW68" s="5"/>
      <c r="CEX68" s="5"/>
      <c r="CEY68" s="5"/>
      <c r="CEZ68" s="5"/>
      <c r="CFA68" s="5"/>
      <c r="CFB68" s="5"/>
      <c r="CFC68" s="5"/>
      <c r="CFD68" s="5"/>
      <c r="CFE68" s="5"/>
      <c r="CFF68" s="5"/>
      <c r="CFG68" s="5"/>
      <c r="CFH68" s="5"/>
      <c r="CFI68" s="5"/>
      <c r="CFJ68" s="5"/>
      <c r="CFK68" s="5"/>
      <c r="CFL68" s="5"/>
      <c r="CFM68" s="5"/>
      <c r="CFN68" s="5"/>
      <c r="CFO68" s="5"/>
      <c r="CFP68" s="5"/>
      <c r="CFQ68" s="5"/>
      <c r="CFR68" s="5"/>
      <c r="CFS68" s="5"/>
      <c r="CFT68" s="5"/>
      <c r="CFU68" s="5"/>
      <c r="CFV68" s="5"/>
      <c r="CFW68" s="5"/>
      <c r="CFX68" s="5"/>
      <c r="CFY68" s="5"/>
      <c r="CFZ68" s="5"/>
      <c r="CGA68" s="5"/>
      <c r="CGB68" s="5"/>
      <c r="CGC68" s="5"/>
      <c r="CGD68" s="5"/>
      <c r="CGE68" s="5"/>
      <c r="CGF68" s="5"/>
      <c r="CGG68" s="5"/>
      <c r="CGH68" s="5"/>
      <c r="CGI68" s="5"/>
      <c r="CGJ68" s="5"/>
      <c r="CGK68" s="5"/>
      <c r="CGL68" s="5"/>
      <c r="CGM68" s="5"/>
      <c r="CGN68" s="5"/>
      <c r="CGO68" s="5"/>
      <c r="CGP68" s="5"/>
      <c r="CGQ68" s="5"/>
      <c r="CGR68" s="5"/>
      <c r="CGS68" s="5"/>
      <c r="CGT68" s="5"/>
      <c r="CGU68" s="5"/>
      <c r="CGV68" s="5"/>
      <c r="CGW68" s="5"/>
      <c r="CGX68" s="5"/>
      <c r="CGY68" s="5"/>
      <c r="CGZ68" s="5"/>
      <c r="CHA68" s="5"/>
      <c r="CHB68" s="5"/>
      <c r="CHC68" s="5"/>
      <c r="CHD68" s="5"/>
      <c r="CHE68" s="5"/>
      <c r="CHF68" s="5"/>
      <c r="CHG68" s="5"/>
      <c r="CHH68" s="5"/>
      <c r="CHI68" s="5"/>
      <c r="CHJ68" s="5"/>
      <c r="CHK68" s="5"/>
      <c r="CHL68" s="5"/>
      <c r="CHM68" s="5"/>
      <c r="CHN68" s="5"/>
      <c r="CHO68" s="5"/>
      <c r="CHP68" s="5"/>
      <c r="CHQ68" s="5"/>
      <c r="CHR68" s="5"/>
      <c r="CHS68" s="5"/>
      <c r="CHT68" s="5"/>
      <c r="CHU68" s="5"/>
      <c r="CHV68" s="5"/>
      <c r="CHW68" s="5"/>
      <c r="CHX68" s="5"/>
      <c r="CHY68" s="5"/>
      <c r="CHZ68" s="5"/>
      <c r="CIA68" s="5"/>
      <c r="CIB68" s="5"/>
      <c r="CIC68" s="5"/>
      <c r="CID68" s="5"/>
      <c r="CIE68" s="5"/>
      <c r="CIF68" s="5"/>
      <c r="CIG68" s="5"/>
      <c r="CIH68" s="5"/>
      <c r="CII68" s="5"/>
      <c r="CIJ68" s="5"/>
      <c r="CIK68" s="5"/>
      <c r="CIL68" s="5"/>
      <c r="CIM68" s="5"/>
      <c r="CIN68" s="5"/>
      <c r="CIO68" s="5"/>
      <c r="CIP68" s="5"/>
      <c r="CIQ68" s="5"/>
      <c r="CIR68" s="5"/>
      <c r="CIS68" s="5"/>
      <c r="CIT68" s="5"/>
      <c r="CIU68" s="5"/>
      <c r="CIV68" s="5"/>
      <c r="CIW68" s="5"/>
      <c r="CIX68" s="5"/>
      <c r="CIY68" s="5"/>
      <c r="CIZ68" s="5"/>
      <c r="CJA68" s="5"/>
      <c r="CJB68" s="5"/>
      <c r="CJC68" s="5"/>
      <c r="CJD68" s="5"/>
      <c r="CJE68" s="5"/>
      <c r="CJF68" s="5"/>
      <c r="CJG68" s="5"/>
      <c r="CJH68" s="5"/>
      <c r="CJI68" s="5"/>
      <c r="CJJ68" s="5"/>
      <c r="CJK68" s="5"/>
      <c r="CJL68" s="5"/>
      <c r="CJM68" s="5"/>
      <c r="CJN68" s="5"/>
      <c r="CJO68" s="5"/>
      <c r="CJP68" s="5"/>
      <c r="CJQ68" s="5"/>
      <c r="CJR68" s="5"/>
      <c r="CJS68" s="5"/>
      <c r="CJT68" s="5"/>
      <c r="CJU68" s="5"/>
      <c r="CJV68" s="5"/>
      <c r="CJW68" s="5"/>
      <c r="CJX68" s="5"/>
      <c r="CJY68" s="5"/>
      <c r="CJZ68" s="5"/>
      <c r="CKA68" s="5"/>
      <c r="CKB68" s="5"/>
      <c r="CKC68" s="5"/>
      <c r="CKD68" s="5"/>
      <c r="CKE68" s="5"/>
      <c r="CKF68" s="5"/>
      <c r="CKG68" s="5"/>
      <c r="CKH68" s="5"/>
      <c r="CKI68" s="5"/>
      <c r="CKJ68" s="5"/>
      <c r="CKK68" s="5"/>
      <c r="CKL68" s="5"/>
      <c r="CKM68" s="5"/>
      <c r="CKN68" s="5"/>
      <c r="CKO68" s="5"/>
      <c r="CKP68" s="5"/>
      <c r="CKQ68" s="5"/>
      <c r="CKR68" s="5"/>
      <c r="CKS68" s="5"/>
      <c r="CKT68" s="5"/>
      <c r="CKU68" s="5"/>
      <c r="CKV68" s="5"/>
      <c r="CKW68" s="5"/>
      <c r="CKX68" s="5"/>
      <c r="CKY68" s="5"/>
      <c r="CKZ68" s="5"/>
      <c r="CLA68" s="5"/>
      <c r="CLB68" s="5"/>
      <c r="CLC68" s="5"/>
      <c r="CLD68" s="5"/>
      <c r="CLE68" s="5"/>
      <c r="CLF68" s="5"/>
      <c r="CLG68" s="5"/>
      <c r="CLH68" s="5"/>
      <c r="CLI68" s="5"/>
      <c r="CLJ68" s="5"/>
      <c r="CLK68" s="5"/>
      <c r="CLL68" s="5"/>
      <c r="CLM68" s="5"/>
      <c r="CLN68" s="5"/>
      <c r="CLO68" s="5"/>
      <c r="CLP68" s="5"/>
      <c r="CLQ68" s="5"/>
      <c r="CLR68" s="5"/>
      <c r="CLS68" s="5"/>
      <c r="CLT68" s="5"/>
      <c r="CLU68" s="5"/>
      <c r="CLV68" s="5"/>
      <c r="CLW68" s="5"/>
      <c r="CLX68" s="5"/>
      <c r="CLY68" s="5"/>
      <c r="CLZ68" s="5"/>
      <c r="CMA68" s="5"/>
      <c r="CMB68" s="5"/>
      <c r="CMC68" s="5"/>
      <c r="CMD68" s="5"/>
      <c r="CME68" s="5"/>
      <c r="CMF68" s="5"/>
      <c r="CMG68" s="5"/>
      <c r="CMH68" s="5"/>
      <c r="CMI68" s="5"/>
      <c r="CMJ68" s="5"/>
      <c r="CMK68" s="5"/>
      <c r="CML68" s="5"/>
      <c r="CMM68" s="5"/>
      <c r="CMN68" s="5"/>
      <c r="CMO68" s="5"/>
      <c r="CMP68" s="5"/>
      <c r="CMQ68" s="5"/>
      <c r="CMR68" s="5"/>
      <c r="CMS68" s="5"/>
      <c r="CMT68" s="5"/>
      <c r="CMU68" s="5"/>
      <c r="CMV68" s="5"/>
      <c r="CMW68" s="5"/>
      <c r="CMX68" s="5"/>
      <c r="CMY68" s="5"/>
      <c r="CMZ68" s="5"/>
      <c r="CNA68" s="5"/>
      <c r="CNB68" s="5"/>
      <c r="CNC68" s="5"/>
      <c r="CND68" s="5"/>
      <c r="CNE68" s="5"/>
      <c r="CNF68" s="5"/>
      <c r="CNG68" s="5"/>
      <c r="CNH68" s="5"/>
      <c r="CNI68" s="5"/>
      <c r="CNJ68" s="5"/>
      <c r="CNK68" s="5"/>
      <c r="CNL68" s="5"/>
      <c r="CNM68" s="5"/>
      <c r="CNN68" s="5"/>
      <c r="CNO68" s="5"/>
      <c r="CNP68" s="5"/>
      <c r="CNQ68" s="5"/>
      <c r="CNR68" s="5"/>
      <c r="CNS68" s="5"/>
      <c r="CNT68" s="5"/>
      <c r="CNU68" s="5"/>
      <c r="CNV68" s="5"/>
      <c r="CNW68" s="5"/>
      <c r="CNX68" s="5"/>
      <c r="CNY68" s="5"/>
      <c r="CNZ68" s="5"/>
      <c r="COA68" s="5"/>
      <c r="COB68" s="5"/>
      <c r="COC68" s="5"/>
      <c r="COD68" s="5"/>
      <c r="COE68" s="5"/>
      <c r="COF68" s="5"/>
      <c r="COG68" s="5"/>
      <c r="COH68" s="5"/>
      <c r="COI68" s="5"/>
      <c r="COJ68" s="5"/>
      <c r="COK68" s="5"/>
      <c r="COL68" s="5"/>
      <c r="COM68" s="5"/>
      <c r="CON68" s="5"/>
      <c r="COO68" s="5"/>
      <c r="COP68" s="5"/>
      <c r="COQ68" s="5"/>
      <c r="COR68" s="5"/>
      <c r="COS68" s="5"/>
      <c r="COT68" s="5"/>
      <c r="COU68" s="5"/>
      <c r="COV68" s="5"/>
      <c r="COW68" s="5"/>
      <c r="COX68" s="5"/>
      <c r="COY68" s="5"/>
      <c r="COZ68" s="5"/>
      <c r="CPA68" s="5"/>
      <c r="CPB68" s="5"/>
      <c r="CPC68" s="5"/>
      <c r="CPD68" s="5"/>
      <c r="CPE68" s="5"/>
      <c r="CPF68" s="5"/>
      <c r="CPG68" s="5"/>
      <c r="CPH68" s="5"/>
      <c r="CPI68" s="5"/>
      <c r="CPJ68" s="5"/>
      <c r="CPK68" s="5"/>
      <c r="CPL68" s="5"/>
      <c r="CPM68" s="5"/>
      <c r="CPN68" s="5"/>
      <c r="CPO68" s="5"/>
      <c r="CPP68" s="5"/>
      <c r="CPQ68" s="5"/>
      <c r="CPR68" s="5"/>
      <c r="CPS68" s="5"/>
      <c r="CPT68" s="5"/>
      <c r="CPU68" s="5"/>
      <c r="CPV68" s="5"/>
      <c r="CPW68" s="5"/>
      <c r="CPX68" s="5"/>
      <c r="CPY68" s="5"/>
      <c r="CPZ68" s="5"/>
      <c r="CQA68" s="5"/>
      <c r="CQB68" s="5"/>
      <c r="CQC68" s="5"/>
      <c r="CQD68" s="5"/>
      <c r="CQE68" s="5"/>
      <c r="CQF68" s="5"/>
      <c r="CQG68" s="5"/>
      <c r="CQH68" s="5"/>
      <c r="CQI68" s="5"/>
      <c r="CQJ68" s="5"/>
      <c r="CQK68" s="5"/>
      <c r="CQL68" s="5"/>
      <c r="CQM68" s="5"/>
      <c r="CQN68" s="5"/>
      <c r="CQO68" s="5"/>
      <c r="CQP68" s="5"/>
      <c r="CQQ68" s="5"/>
      <c r="CQR68" s="5"/>
      <c r="CQS68" s="5"/>
      <c r="CQT68" s="5"/>
      <c r="CQU68" s="5"/>
      <c r="CQV68" s="5"/>
      <c r="CQW68" s="5"/>
      <c r="CQX68" s="5"/>
      <c r="CQY68" s="5"/>
      <c r="CQZ68" s="5"/>
      <c r="CRA68" s="5"/>
      <c r="CRB68" s="5"/>
      <c r="CRC68" s="5"/>
      <c r="CRD68" s="5"/>
      <c r="CRE68" s="5"/>
      <c r="CRF68" s="5"/>
      <c r="CRG68" s="5"/>
      <c r="CRH68" s="5"/>
      <c r="CRI68" s="5"/>
      <c r="CRJ68" s="5"/>
      <c r="CRK68" s="5"/>
      <c r="CRL68" s="5"/>
      <c r="CRM68" s="5"/>
      <c r="CRN68" s="5"/>
      <c r="CRO68" s="5"/>
      <c r="CRP68" s="5"/>
      <c r="CRQ68" s="5"/>
      <c r="CRR68" s="5"/>
      <c r="CRS68" s="5"/>
      <c r="CRT68" s="5"/>
      <c r="CRU68" s="5"/>
      <c r="CRV68" s="5"/>
      <c r="CRW68" s="5"/>
      <c r="CRX68" s="5"/>
      <c r="CRY68" s="5"/>
      <c r="CRZ68" s="5"/>
      <c r="CSA68" s="5"/>
      <c r="CSB68" s="5"/>
      <c r="CSC68" s="5"/>
      <c r="CSD68" s="5"/>
      <c r="CSE68" s="5"/>
      <c r="CSF68" s="5"/>
      <c r="CSG68" s="5"/>
      <c r="CSH68" s="5"/>
      <c r="CSI68" s="5"/>
      <c r="CSJ68" s="5"/>
      <c r="CSK68" s="5"/>
      <c r="CSL68" s="5"/>
      <c r="CSM68" s="5"/>
      <c r="CSN68" s="5"/>
      <c r="CSO68" s="5"/>
      <c r="CSP68" s="5"/>
      <c r="CSQ68" s="5"/>
      <c r="CSR68" s="5"/>
      <c r="CSS68" s="5"/>
      <c r="CST68" s="5"/>
      <c r="CSU68" s="5"/>
      <c r="CSV68" s="5"/>
      <c r="CSW68" s="5"/>
      <c r="CSX68" s="5"/>
      <c r="CSY68" s="5"/>
      <c r="CSZ68" s="5"/>
      <c r="CTA68" s="5"/>
      <c r="CTB68" s="5"/>
      <c r="CTC68" s="5"/>
      <c r="CTD68" s="5"/>
      <c r="CTE68" s="5"/>
      <c r="CTF68" s="5"/>
      <c r="CTG68" s="5"/>
      <c r="CTH68" s="5"/>
      <c r="CTI68" s="5"/>
      <c r="CTJ68" s="5"/>
      <c r="CTK68" s="5"/>
      <c r="CTL68" s="5"/>
      <c r="CTM68" s="5"/>
      <c r="CTN68" s="5"/>
      <c r="CTO68" s="5"/>
      <c r="CTP68" s="5"/>
      <c r="CTQ68" s="5"/>
      <c r="CTR68" s="5"/>
      <c r="CTS68" s="5"/>
      <c r="CTT68" s="5"/>
      <c r="CTU68" s="5"/>
      <c r="CTV68" s="5"/>
      <c r="CTW68" s="5"/>
      <c r="CTX68" s="5"/>
      <c r="CTY68" s="5"/>
      <c r="CTZ68" s="5"/>
      <c r="CUA68" s="5"/>
      <c r="CUB68" s="5"/>
      <c r="CUC68" s="5"/>
      <c r="CUD68" s="5"/>
      <c r="CUE68" s="5"/>
      <c r="CUF68" s="5"/>
      <c r="CUG68" s="5"/>
      <c r="CUH68" s="5"/>
      <c r="CUI68" s="5"/>
      <c r="CUJ68" s="5"/>
      <c r="CUK68" s="5"/>
      <c r="CUL68" s="5"/>
      <c r="CUM68" s="5"/>
      <c r="CUN68" s="5"/>
      <c r="CUO68" s="5"/>
      <c r="CUP68" s="5"/>
      <c r="CUQ68" s="5"/>
      <c r="CUR68" s="5"/>
      <c r="CUS68" s="5"/>
      <c r="CUT68" s="5"/>
      <c r="CUU68" s="5"/>
      <c r="CUV68" s="5"/>
      <c r="CUW68" s="5"/>
      <c r="CUX68" s="5"/>
      <c r="CUY68" s="5"/>
      <c r="CUZ68" s="5"/>
      <c r="CVA68" s="5"/>
      <c r="CVB68" s="5"/>
      <c r="CVC68" s="5"/>
      <c r="CVD68" s="5"/>
      <c r="CVE68" s="5"/>
      <c r="CVF68" s="5"/>
      <c r="CVG68" s="5"/>
      <c r="CVH68" s="5"/>
      <c r="CVI68" s="5"/>
      <c r="CVJ68" s="5"/>
      <c r="CVK68" s="5"/>
      <c r="CVL68" s="5"/>
      <c r="CVM68" s="5"/>
      <c r="CVN68" s="5"/>
      <c r="CVO68" s="5"/>
      <c r="CVP68" s="5"/>
      <c r="CVQ68" s="5"/>
      <c r="CVR68" s="5"/>
      <c r="CVS68" s="5"/>
      <c r="CVT68" s="5"/>
      <c r="CVU68" s="5"/>
      <c r="CVV68" s="5"/>
      <c r="CVW68" s="5"/>
      <c r="CVX68" s="5"/>
      <c r="CVY68" s="5"/>
      <c r="CVZ68" s="5"/>
      <c r="CWA68" s="5"/>
      <c r="CWB68" s="5"/>
      <c r="CWC68" s="5"/>
      <c r="CWD68" s="5"/>
      <c r="CWE68" s="5"/>
      <c r="CWF68" s="5"/>
      <c r="CWG68" s="5"/>
      <c r="CWH68" s="5"/>
      <c r="CWI68" s="5"/>
      <c r="CWJ68" s="5"/>
      <c r="CWK68" s="5"/>
      <c r="CWL68" s="5"/>
      <c r="CWM68" s="5"/>
      <c r="CWN68" s="5"/>
      <c r="CWO68" s="5"/>
      <c r="CWP68" s="5"/>
      <c r="CWQ68" s="5"/>
      <c r="CWR68" s="5"/>
      <c r="CWS68" s="5"/>
      <c r="CWT68" s="5"/>
      <c r="CWU68" s="5"/>
      <c r="CWV68" s="5"/>
      <c r="CWW68" s="5"/>
      <c r="CWX68" s="5"/>
      <c r="CWY68" s="5"/>
      <c r="CWZ68" s="5"/>
      <c r="CXA68" s="5"/>
      <c r="CXB68" s="5"/>
      <c r="CXC68" s="5"/>
      <c r="CXD68" s="5"/>
      <c r="CXE68" s="5"/>
      <c r="CXF68" s="5"/>
      <c r="CXG68" s="5"/>
      <c r="CXH68" s="5"/>
      <c r="CXI68" s="5"/>
      <c r="CXJ68" s="5"/>
      <c r="CXK68" s="5"/>
      <c r="CXL68" s="5"/>
      <c r="CXM68" s="5"/>
      <c r="CXN68" s="5"/>
      <c r="CXO68" s="5"/>
      <c r="CXP68" s="5"/>
      <c r="CXQ68" s="5"/>
      <c r="CXR68" s="5"/>
      <c r="CXS68" s="5"/>
      <c r="CXT68" s="5"/>
      <c r="CXU68" s="5"/>
      <c r="CXV68" s="5"/>
      <c r="CXW68" s="5"/>
      <c r="CXX68" s="5"/>
      <c r="CXY68" s="5"/>
      <c r="CXZ68" s="5"/>
      <c r="CYA68" s="5"/>
      <c r="CYB68" s="5"/>
      <c r="CYC68" s="5"/>
      <c r="CYD68" s="5"/>
      <c r="CYE68" s="5"/>
      <c r="CYF68" s="5"/>
      <c r="CYG68" s="5"/>
      <c r="CYH68" s="5"/>
      <c r="CYI68" s="5"/>
      <c r="CYJ68" s="5"/>
      <c r="CYK68" s="5"/>
      <c r="CYL68" s="5"/>
      <c r="CYM68" s="5"/>
      <c r="CYN68" s="5"/>
      <c r="CYO68" s="5"/>
      <c r="CYP68" s="5"/>
      <c r="CYQ68" s="5"/>
      <c r="CYR68" s="5"/>
      <c r="CYS68" s="5"/>
      <c r="CYT68" s="5"/>
      <c r="CYU68" s="5"/>
      <c r="CYV68" s="5"/>
      <c r="CYW68" s="5"/>
      <c r="CYX68" s="5"/>
      <c r="CYY68" s="5"/>
      <c r="CYZ68" s="5"/>
      <c r="CZA68" s="5"/>
      <c r="CZB68" s="5"/>
      <c r="CZC68" s="5"/>
      <c r="CZD68" s="5"/>
      <c r="CZE68" s="5"/>
      <c r="CZF68" s="5"/>
      <c r="CZG68" s="5"/>
      <c r="CZH68" s="5"/>
      <c r="CZI68" s="5"/>
      <c r="CZJ68" s="5"/>
      <c r="CZK68" s="5"/>
      <c r="CZL68" s="5"/>
      <c r="CZM68" s="5"/>
      <c r="CZN68" s="5"/>
      <c r="CZO68" s="5"/>
      <c r="CZP68" s="5"/>
      <c r="CZQ68" s="5"/>
      <c r="CZR68" s="5"/>
      <c r="CZS68" s="5"/>
      <c r="CZT68" s="5"/>
      <c r="CZU68" s="5"/>
      <c r="CZV68" s="5"/>
      <c r="CZW68" s="5"/>
      <c r="CZX68" s="5"/>
      <c r="CZY68" s="5"/>
      <c r="CZZ68" s="5"/>
      <c r="DAA68" s="5"/>
      <c r="DAB68" s="5"/>
      <c r="DAC68" s="5"/>
      <c r="DAD68" s="5"/>
      <c r="DAE68" s="5"/>
      <c r="DAF68" s="5"/>
      <c r="DAG68" s="5"/>
      <c r="DAH68" s="5"/>
      <c r="DAI68" s="5"/>
      <c r="DAJ68" s="5"/>
      <c r="DAK68" s="5"/>
      <c r="DAL68" s="5"/>
      <c r="DAM68" s="5"/>
      <c r="DAN68" s="5"/>
      <c r="DAO68" s="5"/>
      <c r="DAP68" s="5"/>
      <c r="DAQ68" s="5"/>
      <c r="DAR68" s="5"/>
      <c r="DAS68" s="5"/>
      <c r="DAT68" s="5"/>
      <c r="DAU68" s="5"/>
      <c r="DAV68" s="5"/>
      <c r="DAW68" s="5"/>
      <c r="DAX68" s="5"/>
      <c r="DAY68" s="5"/>
      <c r="DAZ68" s="5"/>
      <c r="DBA68" s="5"/>
      <c r="DBB68" s="5"/>
      <c r="DBC68" s="5"/>
      <c r="DBD68" s="5"/>
      <c r="DBE68" s="5"/>
      <c r="DBF68" s="5"/>
      <c r="DBG68" s="5"/>
      <c r="DBH68" s="5"/>
      <c r="DBI68" s="5"/>
      <c r="DBJ68" s="5"/>
      <c r="DBK68" s="5"/>
      <c r="DBL68" s="5"/>
      <c r="DBM68" s="5"/>
      <c r="DBN68" s="5"/>
      <c r="DBO68" s="5"/>
      <c r="DBP68" s="5"/>
      <c r="DBQ68" s="5"/>
      <c r="DBR68" s="5"/>
      <c r="DBS68" s="5"/>
      <c r="DBT68" s="5"/>
      <c r="DBU68" s="5"/>
      <c r="DBV68" s="5"/>
      <c r="DBW68" s="5"/>
      <c r="DBX68" s="5"/>
      <c r="DBY68" s="5"/>
      <c r="DBZ68" s="5"/>
      <c r="DCA68" s="5"/>
      <c r="DCB68" s="5"/>
      <c r="DCC68" s="5"/>
      <c r="DCD68" s="5"/>
      <c r="DCE68" s="5"/>
      <c r="DCF68" s="5"/>
      <c r="DCG68" s="5"/>
      <c r="DCH68" s="5"/>
      <c r="DCI68" s="5"/>
      <c r="DCJ68" s="5"/>
      <c r="DCK68" s="5"/>
      <c r="DCL68" s="5"/>
      <c r="DCM68" s="5"/>
      <c r="DCN68" s="5"/>
      <c r="DCO68" s="5"/>
      <c r="DCP68" s="5"/>
      <c r="DCQ68" s="5"/>
      <c r="DCR68" s="5"/>
      <c r="DCS68" s="5"/>
      <c r="DCT68" s="5"/>
      <c r="DCU68" s="5"/>
      <c r="DCV68" s="5"/>
      <c r="DCW68" s="5"/>
      <c r="DCX68" s="5"/>
      <c r="DCY68" s="5"/>
      <c r="DCZ68" s="5"/>
      <c r="DDA68" s="5"/>
      <c r="DDB68" s="5"/>
      <c r="DDC68" s="5"/>
      <c r="DDD68" s="5"/>
      <c r="DDE68" s="5"/>
      <c r="DDF68" s="5"/>
      <c r="DDG68" s="5"/>
      <c r="DDH68" s="5"/>
      <c r="DDI68" s="5"/>
      <c r="DDJ68" s="5"/>
      <c r="DDK68" s="5"/>
      <c r="DDL68" s="5"/>
      <c r="DDM68" s="5"/>
      <c r="DDN68" s="5"/>
      <c r="DDO68" s="5"/>
      <c r="DDP68" s="5"/>
      <c r="DDQ68" s="5"/>
      <c r="DDR68" s="5"/>
      <c r="DDS68" s="5"/>
      <c r="DDT68" s="5"/>
      <c r="DDU68" s="5"/>
      <c r="DDV68" s="5"/>
      <c r="DDW68" s="5"/>
      <c r="DDX68" s="5"/>
      <c r="DDY68" s="5"/>
      <c r="DDZ68" s="5"/>
      <c r="DEA68" s="5"/>
      <c r="DEB68" s="5"/>
      <c r="DEC68" s="5"/>
      <c r="DED68" s="5"/>
      <c r="DEE68" s="5"/>
      <c r="DEF68" s="5"/>
      <c r="DEG68" s="5"/>
      <c r="DEH68" s="5"/>
      <c r="DEI68" s="5"/>
      <c r="DEJ68" s="5"/>
      <c r="DEK68" s="5"/>
      <c r="DEL68" s="5"/>
      <c r="DEM68" s="5"/>
      <c r="DEN68" s="5"/>
      <c r="DEO68" s="5"/>
      <c r="DEP68" s="5"/>
      <c r="DEQ68" s="5"/>
      <c r="DER68" s="5"/>
      <c r="DES68" s="5"/>
      <c r="DET68" s="5"/>
      <c r="DEU68" s="5"/>
      <c r="DEV68" s="5"/>
      <c r="DEW68" s="5"/>
      <c r="DEX68" s="5"/>
      <c r="DEY68" s="5"/>
      <c r="DEZ68" s="5"/>
      <c r="DFA68" s="5"/>
      <c r="DFB68" s="5"/>
      <c r="DFC68" s="5"/>
      <c r="DFD68" s="5"/>
      <c r="DFE68" s="5"/>
      <c r="DFF68" s="5"/>
      <c r="DFG68" s="5"/>
      <c r="DFH68" s="5"/>
      <c r="DFI68" s="5"/>
      <c r="DFJ68" s="5"/>
      <c r="DFK68" s="5"/>
      <c r="DFL68" s="5"/>
      <c r="DFM68" s="5"/>
      <c r="DFN68" s="5"/>
      <c r="DFO68" s="5"/>
      <c r="DFP68" s="5"/>
      <c r="DFQ68" s="5"/>
      <c r="DFR68" s="5"/>
      <c r="DFS68" s="5"/>
      <c r="DFT68" s="5"/>
      <c r="DFU68" s="5"/>
      <c r="DFV68" s="5"/>
      <c r="DFW68" s="5"/>
      <c r="DFX68" s="5"/>
      <c r="DFY68" s="5"/>
      <c r="DFZ68" s="5"/>
      <c r="DGA68" s="5"/>
      <c r="DGB68" s="5"/>
      <c r="DGC68" s="5"/>
      <c r="DGD68" s="5"/>
      <c r="DGE68" s="5"/>
      <c r="DGF68" s="5"/>
      <c r="DGG68" s="5"/>
      <c r="DGH68" s="5"/>
      <c r="DGI68" s="5"/>
      <c r="DGJ68" s="5"/>
      <c r="DGK68" s="5"/>
      <c r="DGL68" s="5"/>
      <c r="DGM68" s="5"/>
      <c r="DGN68" s="5"/>
      <c r="DGO68" s="5"/>
      <c r="DGP68" s="5"/>
      <c r="DGQ68" s="5"/>
      <c r="DGR68" s="5"/>
      <c r="DGS68" s="5"/>
      <c r="DGT68" s="5"/>
      <c r="DGU68" s="5"/>
      <c r="DGV68" s="5"/>
      <c r="DGW68" s="5"/>
      <c r="DGX68" s="5"/>
      <c r="DGY68" s="5"/>
      <c r="DGZ68" s="5"/>
      <c r="DHA68" s="5"/>
      <c r="DHB68" s="5"/>
      <c r="DHC68" s="5"/>
      <c r="DHD68" s="5"/>
      <c r="DHE68" s="5"/>
      <c r="DHF68" s="5"/>
      <c r="DHG68" s="5"/>
      <c r="DHH68" s="5"/>
      <c r="DHI68" s="5"/>
      <c r="DHJ68" s="5"/>
      <c r="DHK68" s="5"/>
      <c r="DHL68" s="5"/>
      <c r="DHM68" s="5"/>
      <c r="DHN68" s="5"/>
      <c r="DHO68" s="5"/>
      <c r="DHP68" s="5"/>
      <c r="DHQ68" s="5"/>
      <c r="DHR68" s="5"/>
      <c r="DHS68" s="5"/>
      <c r="DHT68" s="5"/>
      <c r="DHU68" s="5"/>
      <c r="DHV68" s="5"/>
      <c r="DHW68" s="5"/>
      <c r="DHX68" s="5"/>
      <c r="DHY68" s="5"/>
      <c r="DHZ68" s="5"/>
      <c r="DIA68" s="5"/>
      <c r="DIB68" s="5"/>
      <c r="DIC68" s="5"/>
      <c r="DID68" s="5"/>
      <c r="DIE68" s="5"/>
      <c r="DIF68" s="5"/>
      <c r="DIG68" s="5"/>
      <c r="DIH68" s="5"/>
      <c r="DII68" s="5"/>
      <c r="DIJ68" s="5"/>
      <c r="DIK68" s="5"/>
      <c r="DIL68" s="5"/>
      <c r="DIM68" s="5"/>
      <c r="DIN68" s="5"/>
      <c r="DIO68" s="5"/>
      <c r="DIP68" s="5"/>
      <c r="DIQ68" s="5"/>
      <c r="DIR68" s="5"/>
      <c r="DIS68" s="5"/>
      <c r="DIT68" s="5"/>
      <c r="DIU68" s="5"/>
      <c r="DIV68" s="5"/>
      <c r="DIW68" s="5"/>
      <c r="DIX68" s="5"/>
      <c r="DIY68" s="5"/>
      <c r="DIZ68" s="5"/>
      <c r="DJA68" s="5"/>
      <c r="DJB68" s="5"/>
      <c r="DJC68" s="5"/>
      <c r="DJD68" s="5"/>
      <c r="DJE68" s="5"/>
      <c r="DJF68" s="5"/>
      <c r="DJG68" s="5"/>
      <c r="DJH68" s="5"/>
      <c r="DJI68" s="5"/>
      <c r="DJJ68" s="5"/>
      <c r="DJK68" s="5"/>
      <c r="DJL68" s="5"/>
      <c r="DJM68" s="5"/>
      <c r="DJN68" s="5"/>
      <c r="DJO68" s="5"/>
      <c r="DJP68" s="5"/>
      <c r="DJQ68" s="5"/>
      <c r="DJR68" s="5"/>
      <c r="DJS68" s="5"/>
      <c r="DJT68" s="5"/>
      <c r="DJU68" s="5"/>
      <c r="DJV68" s="5"/>
      <c r="DJW68" s="5"/>
      <c r="DJX68" s="5"/>
      <c r="DJY68" s="5"/>
      <c r="DJZ68" s="5"/>
      <c r="DKA68" s="5"/>
      <c r="DKB68" s="5"/>
      <c r="DKC68" s="5"/>
      <c r="DKD68" s="5"/>
      <c r="DKE68" s="5"/>
      <c r="DKF68" s="5"/>
      <c r="DKG68" s="5"/>
      <c r="DKH68" s="5"/>
      <c r="DKI68" s="5"/>
      <c r="DKJ68" s="5"/>
      <c r="DKK68" s="5"/>
      <c r="DKL68" s="5"/>
      <c r="DKM68" s="5"/>
      <c r="DKN68" s="5"/>
      <c r="DKO68" s="5"/>
      <c r="DKP68" s="5"/>
      <c r="DKQ68" s="5"/>
      <c r="DKR68" s="5"/>
      <c r="DKS68" s="5"/>
      <c r="DKT68" s="5"/>
      <c r="DKU68" s="5"/>
      <c r="DKV68" s="5"/>
      <c r="DKW68" s="5"/>
      <c r="DKX68" s="5"/>
      <c r="DKY68" s="5"/>
      <c r="DKZ68" s="5"/>
      <c r="DLA68" s="5"/>
      <c r="DLB68" s="5"/>
      <c r="DLC68" s="5"/>
      <c r="DLD68" s="5"/>
      <c r="DLE68" s="5"/>
      <c r="DLF68" s="5"/>
      <c r="DLG68" s="5"/>
      <c r="DLH68" s="5"/>
      <c r="DLI68" s="5"/>
      <c r="DLJ68" s="5"/>
      <c r="DLK68" s="5"/>
      <c r="DLL68" s="5"/>
      <c r="DLM68" s="5"/>
      <c r="DLN68" s="5"/>
      <c r="DLO68" s="5"/>
      <c r="DLP68" s="5"/>
      <c r="DLQ68" s="5"/>
      <c r="DLR68" s="5"/>
      <c r="DLS68" s="5"/>
      <c r="DLT68" s="5"/>
      <c r="DLU68" s="5"/>
      <c r="DLV68" s="5"/>
      <c r="DLW68" s="5"/>
      <c r="DLX68" s="5"/>
      <c r="DLY68" s="5"/>
      <c r="DLZ68" s="5"/>
      <c r="DMA68" s="5"/>
      <c r="DMB68" s="5"/>
      <c r="DMC68" s="5"/>
      <c r="DMD68" s="5"/>
      <c r="DME68" s="5"/>
      <c r="DMF68" s="5"/>
      <c r="DMG68" s="5"/>
      <c r="DMH68" s="5"/>
      <c r="DMI68" s="5"/>
      <c r="DMJ68" s="5"/>
      <c r="DMK68" s="5"/>
      <c r="DML68" s="5"/>
      <c r="DMM68" s="5"/>
      <c r="DMN68" s="5"/>
      <c r="DMO68" s="5"/>
      <c r="DMP68" s="5"/>
      <c r="DMQ68" s="5"/>
      <c r="DMR68" s="5"/>
      <c r="DMS68" s="5"/>
      <c r="DMT68" s="5"/>
      <c r="DMU68" s="5"/>
      <c r="DMV68" s="5"/>
      <c r="DMW68" s="5"/>
      <c r="DMX68" s="5"/>
      <c r="DMY68" s="5"/>
      <c r="DMZ68" s="5"/>
      <c r="DNA68" s="5"/>
      <c r="DNB68" s="5"/>
      <c r="DNC68" s="5"/>
      <c r="DND68" s="5"/>
      <c r="DNE68" s="5"/>
      <c r="DNF68" s="5"/>
      <c r="DNG68" s="5"/>
      <c r="DNH68" s="5"/>
      <c r="DNI68" s="5"/>
      <c r="DNJ68" s="5"/>
      <c r="DNK68" s="5"/>
      <c r="DNL68" s="5"/>
      <c r="DNM68" s="5"/>
      <c r="DNN68" s="5"/>
      <c r="DNO68" s="5"/>
      <c r="DNP68" s="5"/>
      <c r="DNQ68" s="5"/>
      <c r="DNR68" s="5"/>
      <c r="DNS68" s="5"/>
      <c r="DNT68" s="5"/>
      <c r="DNU68" s="5"/>
      <c r="DNV68" s="5"/>
      <c r="DNW68" s="5"/>
      <c r="DNX68" s="5"/>
      <c r="DNY68" s="5"/>
      <c r="DNZ68" s="5"/>
      <c r="DOA68" s="5"/>
      <c r="DOB68" s="5"/>
      <c r="DOC68" s="5"/>
      <c r="DOD68" s="5"/>
      <c r="DOE68" s="5"/>
      <c r="DOF68" s="5"/>
      <c r="DOG68" s="5"/>
      <c r="DOH68" s="5"/>
      <c r="DOI68" s="5"/>
      <c r="DOJ68" s="5"/>
      <c r="DOK68" s="5"/>
      <c r="DOL68" s="5"/>
      <c r="DOM68" s="5"/>
      <c r="DON68" s="5"/>
      <c r="DOO68" s="5"/>
      <c r="DOP68" s="5"/>
      <c r="DOQ68" s="5"/>
      <c r="DOR68" s="5"/>
      <c r="DOS68" s="5"/>
      <c r="DOT68" s="5"/>
      <c r="DOU68" s="5"/>
      <c r="DOV68" s="5"/>
      <c r="DOW68" s="5"/>
      <c r="DOX68" s="5"/>
      <c r="DOY68" s="5"/>
      <c r="DOZ68" s="5"/>
      <c r="DPA68" s="5"/>
      <c r="DPB68" s="5"/>
      <c r="DPC68" s="5"/>
      <c r="DPD68" s="5"/>
      <c r="DPE68" s="5"/>
      <c r="DPF68" s="5"/>
      <c r="DPG68" s="5"/>
      <c r="DPH68" s="5"/>
      <c r="DPI68" s="5"/>
      <c r="DPJ68" s="5"/>
      <c r="DPK68" s="5"/>
      <c r="DPL68" s="5"/>
      <c r="DPM68" s="5"/>
      <c r="DPN68" s="5"/>
      <c r="DPO68" s="5"/>
      <c r="DPP68" s="5"/>
      <c r="DPQ68" s="5"/>
      <c r="DPR68" s="5"/>
      <c r="DPS68" s="5"/>
      <c r="DPT68" s="5"/>
      <c r="DPU68" s="5"/>
      <c r="DPV68" s="5"/>
      <c r="DPW68" s="5"/>
      <c r="DPX68" s="5"/>
      <c r="DPY68" s="5"/>
      <c r="DPZ68" s="5"/>
      <c r="DQA68" s="5"/>
      <c r="DQB68" s="5"/>
      <c r="DQC68" s="5"/>
      <c r="DQD68" s="5"/>
      <c r="DQE68" s="5"/>
      <c r="DQF68" s="5"/>
      <c r="DQG68" s="5"/>
      <c r="DQH68" s="5"/>
      <c r="DQI68" s="5"/>
      <c r="DQJ68" s="5"/>
      <c r="DQK68" s="5"/>
      <c r="DQL68" s="5"/>
      <c r="DQM68" s="5"/>
      <c r="DQN68" s="5"/>
      <c r="DQO68" s="5"/>
      <c r="DQP68" s="5"/>
      <c r="DQQ68" s="5"/>
      <c r="DQR68" s="5"/>
      <c r="DQS68" s="5"/>
      <c r="DQT68" s="5"/>
      <c r="DQU68" s="5"/>
      <c r="DQV68" s="5"/>
      <c r="DQW68" s="5"/>
      <c r="DQX68" s="5"/>
      <c r="DQY68" s="5"/>
      <c r="DQZ68" s="5"/>
      <c r="DRA68" s="5"/>
      <c r="DRB68" s="5"/>
      <c r="DRC68" s="5"/>
      <c r="DRD68" s="5"/>
      <c r="DRE68" s="5"/>
      <c r="DRF68" s="5"/>
      <c r="DRG68" s="5"/>
      <c r="DRH68" s="5"/>
      <c r="DRI68" s="5"/>
      <c r="DRJ68" s="5"/>
      <c r="DRK68" s="5"/>
      <c r="DRL68" s="5"/>
      <c r="DRM68" s="5"/>
      <c r="DRN68" s="5"/>
      <c r="DRO68" s="5"/>
      <c r="DRP68" s="5"/>
      <c r="DRQ68" s="5"/>
      <c r="DRR68" s="5"/>
      <c r="DRS68" s="5"/>
      <c r="DRT68" s="5"/>
      <c r="DRU68" s="5"/>
      <c r="DRV68" s="5"/>
      <c r="DRW68" s="5"/>
      <c r="DRX68" s="5"/>
      <c r="DRY68" s="5"/>
      <c r="DRZ68" s="5"/>
      <c r="DSA68" s="5"/>
      <c r="DSB68" s="5"/>
      <c r="DSC68" s="5"/>
      <c r="DSD68" s="5"/>
      <c r="DSE68" s="5"/>
      <c r="DSF68" s="5"/>
      <c r="DSG68" s="5"/>
      <c r="DSH68" s="5"/>
      <c r="DSI68" s="5"/>
      <c r="DSJ68" s="5"/>
      <c r="DSK68" s="5"/>
      <c r="DSL68" s="5"/>
      <c r="DSM68" s="5"/>
      <c r="DSN68" s="5"/>
      <c r="DSO68" s="5"/>
      <c r="DSP68" s="5"/>
      <c r="DSQ68" s="5"/>
      <c r="DSR68" s="5"/>
      <c r="DSS68" s="5"/>
      <c r="DST68" s="5"/>
      <c r="DSU68" s="5"/>
      <c r="DSV68" s="5"/>
      <c r="DSW68" s="5"/>
      <c r="DSX68" s="5"/>
      <c r="DSY68" s="5"/>
      <c r="DSZ68" s="5"/>
      <c r="DTA68" s="5"/>
      <c r="DTB68" s="5"/>
      <c r="DTC68" s="5"/>
      <c r="DTD68" s="5"/>
      <c r="DTE68" s="5"/>
      <c r="DTF68" s="5"/>
      <c r="DTG68" s="5"/>
      <c r="DTH68" s="5"/>
      <c r="DTI68" s="5"/>
      <c r="DTJ68" s="5"/>
      <c r="DTK68" s="5"/>
      <c r="DTL68" s="5"/>
      <c r="DTM68" s="5"/>
      <c r="DTN68" s="5"/>
      <c r="DTO68" s="5"/>
      <c r="DTP68" s="5"/>
      <c r="DTQ68" s="5"/>
      <c r="DTR68" s="5"/>
      <c r="DTS68" s="5"/>
      <c r="DTT68" s="5"/>
      <c r="DTU68" s="5"/>
      <c r="DTV68" s="5"/>
      <c r="DTW68" s="5"/>
      <c r="DTX68" s="5"/>
      <c r="DTY68" s="5"/>
      <c r="DTZ68" s="5"/>
      <c r="DUA68" s="5"/>
      <c r="DUB68" s="5"/>
      <c r="DUC68" s="5"/>
      <c r="DUD68" s="5"/>
      <c r="DUE68" s="5"/>
      <c r="DUF68" s="5"/>
      <c r="DUG68" s="5"/>
      <c r="DUH68" s="5"/>
      <c r="DUI68" s="5"/>
      <c r="DUJ68" s="5"/>
      <c r="DUK68" s="5"/>
      <c r="DUL68" s="5"/>
      <c r="DUM68" s="5"/>
      <c r="DUN68" s="5"/>
      <c r="DUO68" s="5"/>
      <c r="DUP68" s="5"/>
      <c r="DUQ68" s="5"/>
      <c r="DUR68" s="5"/>
      <c r="DUS68" s="5"/>
      <c r="DUT68" s="5"/>
      <c r="DUU68" s="5"/>
      <c r="DUV68" s="5"/>
      <c r="DUW68" s="5"/>
      <c r="DUX68" s="5"/>
      <c r="DUY68" s="5"/>
      <c r="DUZ68" s="5"/>
      <c r="DVA68" s="5"/>
      <c r="DVB68" s="5"/>
      <c r="DVC68" s="5"/>
      <c r="DVD68" s="5"/>
      <c r="DVE68" s="5"/>
      <c r="DVF68" s="5"/>
      <c r="DVG68" s="5"/>
      <c r="DVH68" s="5"/>
      <c r="DVI68" s="5"/>
      <c r="DVJ68" s="5"/>
      <c r="DVK68" s="5"/>
      <c r="DVL68" s="5"/>
      <c r="DVM68" s="5"/>
      <c r="DVN68" s="5"/>
      <c r="DVO68" s="5"/>
      <c r="DVP68" s="5"/>
      <c r="DVQ68" s="5"/>
      <c r="DVR68" s="5"/>
      <c r="DVS68" s="5"/>
      <c r="DVT68" s="5"/>
      <c r="DVU68" s="5"/>
      <c r="DVV68" s="5"/>
      <c r="DVW68" s="5"/>
      <c r="DVX68" s="5"/>
      <c r="DVY68" s="5"/>
      <c r="DVZ68" s="5"/>
      <c r="DWA68" s="5"/>
      <c r="DWB68" s="5"/>
      <c r="DWC68" s="5"/>
      <c r="DWD68" s="5"/>
      <c r="DWE68" s="5"/>
      <c r="DWF68" s="5"/>
      <c r="DWG68" s="5"/>
      <c r="DWH68" s="5"/>
      <c r="DWI68" s="5"/>
      <c r="DWJ68" s="5"/>
      <c r="DWK68" s="5"/>
      <c r="DWL68" s="5"/>
      <c r="DWM68" s="5"/>
      <c r="DWN68" s="5"/>
      <c r="DWO68" s="5"/>
      <c r="DWP68" s="5"/>
      <c r="DWQ68" s="5"/>
      <c r="DWR68" s="5"/>
      <c r="DWS68" s="5"/>
      <c r="DWT68" s="5"/>
      <c r="DWU68" s="5"/>
      <c r="DWV68" s="5"/>
      <c r="DWW68" s="5"/>
      <c r="DWX68" s="5"/>
      <c r="DWY68" s="5"/>
      <c r="DWZ68" s="5"/>
      <c r="DXA68" s="5"/>
      <c r="DXB68" s="5"/>
      <c r="DXC68" s="5"/>
      <c r="DXD68" s="5"/>
      <c r="DXE68" s="5"/>
      <c r="DXF68" s="5"/>
      <c r="DXG68" s="5"/>
      <c r="DXH68" s="5"/>
      <c r="DXI68" s="5"/>
      <c r="DXJ68" s="5"/>
      <c r="DXK68" s="5"/>
      <c r="DXL68" s="5"/>
      <c r="DXM68" s="5"/>
      <c r="DXN68" s="5"/>
      <c r="DXO68" s="5"/>
      <c r="DXP68" s="5"/>
      <c r="DXQ68" s="5"/>
      <c r="DXR68" s="5"/>
      <c r="DXS68" s="5"/>
      <c r="DXT68" s="5"/>
      <c r="DXU68" s="5"/>
      <c r="DXV68" s="5"/>
      <c r="DXW68" s="5"/>
      <c r="DXX68" s="5"/>
      <c r="DXY68" s="5"/>
      <c r="DXZ68" s="5"/>
      <c r="DYA68" s="5"/>
      <c r="DYB68" s="5"/>
      <c r="DYC68" s="5"/>
      <c r="DYD68" s="5"/>
      <c r="DYE68" s="5"/>
      <c r="DYF68" s="5"/>
      <c r="DYG68" s="5"/>
      <c r="DYH68" s="5"/>
      <c r="DYI68" s="5"/>
      <c r="DYJ68" s="5"/>
      <c r="DYK68" s="5"/>
      <c r="DYL68" s="5"/>
      <c r="DYM68" s="5"/>
      <c r="DYN68" s="5"/>
      <c r="DYO68" s="5"/>
      <c r="DYP68" s="5"/>
      <c r="DYQ68" s="5"/>
      <c r="DYR68" s="5"/>
      <c r="DYS68" s="5"/>
      <c r="DYT68" s="5"/>
      <c r="DYU68" s="5"/>
      <c r="DYV68" s="5"/>
      <c r="DYW68" s="5"/>
      <c r="DYX68" s="5"/>
      <c r="DYY68" s="5"/>
      <c r="DYZ68" s="5"/>
      <c r="DZA68" s="5"/>
      <c r="DZB68" s="5"/>
      <c r="DZC68" s="5"/>
      <c r="DZD68" s="5"/>
      <c r="DZE68" s="5"/>
      <c r="DZF68" s="5"/>
      <c r="DZG68" s="5"/>
      <c r="DZH68" s="5"/>
      <c r="DZI68" s="5"/>
      <c r="DZJ68" s="5"/>
      <c r="DZK68" s="5"/>
      <c r="DZL68" s="5"/>
      <c r="DZM68" s="5"/>
      <c r="DZN68" s="5"/>
      <c r="DZO68" s="5"/>
      <c r="DZP68" s="5"/>
      <c r="DZQ68" s="5"/>
      <c r="DZR68" s="5"/>
      <c r="DZS68" s="5"/>
      <c r="DZT68" s="5"/>
      <c r="DZU68" s="5"/>
      <c r="DZV68" s="5"/>
      <c r="DZW68" s="5"/>
      <c r="DZX68" s="5"/>
      <c r="DZY68" s="5"/>
      <c r="DZZ68" s="5"/>
      <c r="EAA68" s="5"/>
      <c r="EAB68" s="5"/>
      <c r="EAC68" s="5"/>
      <c r="EAD68" s="5"/>
      <c r="EAE68" s="5"/>
      <c r="EAF68" s="5"/>
      <c r="EAG68" s="5"/>
      <c r="EAH68" s="5"/>
      <c r="EAI68" s="5"/>
      <c r="EAJ68" s="5"/>
      <c r="EAK68" s="5"/>
      <c r="EAL68" s="5"/>
      <c r="EAM68" s="5"/>
      <c r="EAN68" s="5"/>
      <c r="EAO68" s="5"/>
      <c r="EAP68" s="5"/>
      <c r="EAQ68" s="5"/>
      <c r="EAR68" s="5"/>
      <c r="EAS68" s="5"/>
      <c r="EAT68" s="5"/>
      <c r="EAU68" s="5"/>
      <c r="EAV68" s="5"/>
      <c r="EAW68" s="5"/>
      <c r="EAX68" s="5"/>
      <c r="EAY68" s="5"/>
      <c r="EAZ68" s="5"/>
      <c r="EBA68" s="5"/>
      <c r="EBB68" s="5"/>
      <c r="EBC68" s="5"/>
      <c r="EBD68" s="5"/>
      <c r="EBE68" s="5"/>
      <c r="EBF68" s="5"/>
      <c r="EBG68" s="5"/>
      <c r="EBH68" s="5"/>
      <c r="EBI68" s="5"/>
      <c r="EBJ68" s="5"/>
      <c r="EBK68" s="5"/>
      <c r="EBL68" s="5"/>
      <c r="EBM68" s="5"/>
      <c r="EBN68" s="5"/>
      <c r="EBO68" s="5"/>
      <c r="EBP68" s="5"/>
      <c r="EBQ68" s="5"/>
      <c r="EBR68" s="5"/>
      <c r="EBS68" s="5"/>
      <c r="EBT68" s="5"/>
      <c r="EBU68" s="5"/>
      <c r="EBV68" s="5"/>
      <c r="EBW68" s="5"/>
      <c r="EBX68" s="5"/>
      <c r="EBY68" s="5"/>
      <c r="EBZ68" s="5"/>
      <c r="ECA68" s="5"/>
      <c r="ECB68" s="5"/>
      <c r="ECC68" s="5"/>
      <c r="ECD68" s="5"/>
      <c r="ECE68" s="5"/>
      <c r="ECF68" s="5"/>
      <c r="ECG68" s="5"/>
      <c r="ECH68" s="5"/>
      <c r="ECI68" s="5"/>
      <c r="ECJ68" s="5"/>
      <c r="ECK68" s="5"/>
      <c r="ECL68" s="5"/>
      <c r="ECM68" s="5"/>
      <c r="ECN68" s="5"/>
      <c r="ECO68" s="5"/>
      <c r="ECP68" s="5"/>
      <c r="ECQ68" s="5"/>
      <c r="ECR68" s="5"/>
      <c r="ECS68" s="5"/>
      <c r="ECT68" s="5"/>
      <c r="ECU68" s="5"/>
      <c r="ECV68" s="5"/>
      <c r="ECW68" s="5"/>
      <c r="ECX68" s="5"/>
      <c r="ECY68" s="5"/>
      <c r="ECZ68" s="5"/>
      <c r="EDA68" s="5"/>
      <c r="EDB68" s="5"/>
      <c r="EDC68" s="5"/>
      <c r="EDD68" s="5"/>
      <c r="EDE68" s="5"/>
      <c r="EDF68" s="5"/>
      <c r="EDG68" s="5"/>
      <c r="EDH68" s="5"/>
      <c r="EDI68" s="5"/>
      <c r="EDJ68" s="5"/>
      <c r="EDK68" s="5"/>
      <c r="EDL68" s="5"/>
      <c r="EDM68" s="5"/>
      <c r="EDN68" s="5"/>
      <c r="EDO68" s="5"/>
      <c r="EDP68" s="5"/>
      <c r="EDQ68" s="5"/>
      <c r="EDR68" s="5"/>
      <c r="EDS68" s="5"/>
      <c r="EDT68" s="5"/>
      <c r="EDU68" s="5"/>
      <c r="EDV68" s="5"/>
      <c r="EDW68" s="5"/>
      <c r="EDX68" s="5"/>
      <c r="EDY68" s="5"/>
      <c r="EDZ68" s="5"/>
      <c r="EEA68" s="5"/>
      <c r="EEB68" s="5"/>
      <c r="EEC68" s="5"/>
      <c r="EED68" s="5"/>
      <c r="EEE68" s="5"/>
      <c r="EEF68" s="5"/>
      <c r="EEG68" s="5"/>
      <c r="EEH68" s="5"/>
      <c r="EEI68" s="5"/>
      <c r="EEJ68" s="5"/>
      <c r="EEK68" s="5"/>
      <c r="EEL68" s="5"/>
      <c r="EEM68" s="5"/>
      <c r="EEN68" s="5"/>
      <c r="EEO68" s="5"/>
      <c r="EEP68" s="5"/>
      <c r="EEQ68" s="5"/>
      <c r="EER68" s="5"/>
      <c r="EES68" s="5"/>
      <c r="EET68" s="5"/>
      <c r="EEU68" s="5"/>
      <c r="EEV68" s="5"/>
      <c r="EEW68" s="5"/>
      <c r="EEX68" s="5"/>
      <c r="EEY68" s="5"/>
      <c r="EEZ68" s="5"/>
      <c r="EFA68" s="5"/>
      <c r="EFB68" s="5"/>
      <c r="EFC68" s="5"/>
      <c r="EFD68" s="5"/>
      <c r="EFE68" s="5"/>
      <c r="EFF68" s="5"/>
      <c r="EFG68" s="5"/>
      <c r="EFH68" s="5"/>
      <c r="EFI68" s="5"/>
      <c r="EFJ68" s="5"/>
      <c r="EFK68" s="5"/>
      <c r="EFL68" s="5"/>
      <c r="EFM68" s="5"/>
      <c r="EFN68" s="5"/>
      <c r="EFO68" s="5"/>
      <c r="EFP68" s="5"/>
      <c r="EFQ68" s="5"/>
      <c r="EFR68" s="5"/>
      <c r="EFS68" s="5"/>
      <c r="EFT68" s="5"/>
      <c r="EFU68" s="5"/>
      <c r="EFV68" s="5"/>
      <c r="EFW68" s="5"/>
      <c r="EFX68" s="5"/>
      <c r="EFY68" s="5"/>
      <c r="EFZ68" s="5"/>
      <c r="EGA68" s="5"/>
      <c r="EGB68" s="5"/>
      <c r="EGC68" s="5"/>
      <c r="EGD68" s="5"/>
      <c r="EGE68" s="5"/>
      <c r="EGF68" s="5"/>
      <c r="EGG68" s="5"/>
      <c r="EGH68" s="5"/>
      <c r="EGI68" s="5"/>
      <c r="EGJ68" s="5"/>
      <c r="EGK68" s="5"/>
      <c r="EGL68" s="5"/>
      <c r="EGM68" s="5"/>
      <c r="EGN68" s="5"/>
      <c r="EGO68" s="5"/>
      <c r="EGP68" s="5"/>
      <c r="EGQ68" s="5"/>
      <c r="EGR68" s="5"/>
      <c r="EGS68" s="5"/>
      <c r="EGT68" s="5"/>
      <c r="EGU68" s="5"/>
      <c r="EGV68" s="5"/>
      <c r="EGW68" s="5"/>
      <c r="EGX68" s="5"/>
      <c r="EGY68" s="5"/>
      <c r="EGZ68" s="5"/>
      <c r="EHA68" s="5"/>
      <c r="EHB68" s="5"/>
      <c r="EHC68" s="5"/>
      <c r="EHD68" s="5"/>
      <c r="EHE68" s="5"/>
      <c r="EHF68" s="5"/>
      <c r="EHG68" s="5"/>
      <c r="EHH68" s="5"/>
      <c r="EHI68" s="5"/>
      <c r="EHJ68" s="5"/>
      <c r="EHK68" s="5"/>
      <c r="EHL68" s="5"/>
      <c r="EHM68" s="5"/>
      <c r="EHN68" s="5"/>
      <c r="EHO68" s="5"/>
      <c r="EHP68" s="5"/>
      <c r="EHQ68" s="5"/>
      <c r="EHR68" s="5"/>
      <c r="EHS68" s="5"/>
      <c r="EHT68" s="5"/>
      <c r="EHU68" s="5"/>
      <c r="EHV68" s="5"/>
      <c r="EHW68" s="5"/>
      <c r="EHX68" s="5"/>
      <c r="EHY68" s="5"/>
      <c r="EHZ68" s="5"/>
      <c r="EIA68" s="5"/>
      <c r="EIB68" s="5"/>
      <c r="EIC68" s="5"/>
      <c r="EID68" s="5"/>
      <c r="EIE68" s="5"/>
      <c r="EIF68" s="5"/>
      <c r="EIG68" s="5"/>
      <c r="EIH68" s="5"/>
      <c r="EII68" s="5"/>
      <c r="EIJ68" s="5"/>
      <c r="EIK68" s="5"/>
      <c r="EIL68" s="5"/>
      <c r="EIM68" s="5"/>
      <c r="EIN68" s="5"/>
      <c r="EIO68" s="5"/>
      <c r="EIP68" s="5"/>
      <c r="EIQ68" s="5"/>
      <c r="EIR68" s="5"/>
      <c r="EIS68" s="5"/>
      <c r="EIT68" s="5"/>
      <c r="EIU68" s="5"/>
      <c r="EIV68" s="5"/>
      <c r="EIW68" s="5"/>
      <c r="EIX68" s="5"/>
      <c r="EIY68" s="5"/>
      <c r="EIZ68" s="5"/>
      <c r="EJA68" s="5"/>
      <c r="EJB68" s="5"/>
      <c r="EJC68" s="5"/>
      <c r="EJD68" s="5"/>
      <c r="EJE68" s="5"/>
      <c r="EJF68" s="5"/>
      <c r="EJG68" s="5"/>
      <c r="EJH68" s="5"/>
      <c r="EJI68" s="5"/>
      <c r="EJJ68" s="5"/>
      <c r="EJK68" s="5"/>
      <c r="EJL68" s="5"/>
      <c r="EJM68" s="5"/>
      <c r="EJN68" s="5"/>
      <c r="EJO68" s="5"/>
      <c r="EJP68" s="5"/>
      <c r="EJQ68" s="5"/>
      <c r="EJR68" s="5"/>
      <c r="EJS68" s="5"/>
      <c r="EJT68" s="5"/>
      <c r="EJU68" s="5"/>
      <c r="EJV68" s="5"/>
      <c r="EJW68" s="5"/>
      <c r="EJX68" s="5"/>
      <c r="EJY68" s="5"/>
      <c r="EJZ68" s="5"/>
      <c r="EKA68" s="5"/>
      <c r="EKB68" s="5"/>
      <c r="EKC68" s="5"/>
      <c r="EKD68" s="5"/>
      <c r="EKE68" s="5"/>
      <c r="EKF68" s="5"/>
      <c r="EKG68" s="5"/>
      <c r="EKH68" s="5"/>
      <c r="EKI68" s="5"/>
      <c r="EKJ68" s="5"/>
      <c r="EKK68" s="5"/>
      <c r="EKL68" s="5"/>
      <c r="EKM68" s="5"/>
      <c r="EKN68" s="5"/>
      <c r="EKO68" s="5"/>
      <c r="EKP68" s="5"/>
      <c r="EKQ68" s="5"/>
      <c r="EKR68" s="5"/>
      <c r="EKS68" s="5"/>
      <c r="EKT68" s="5"/>
      <c r="EKU68" s="5"/>
      <c r="EKV68" s="5"/>
      <c r="EKW68" s="5"/>
      <c r="EKX68" s="5"/>
      <c r="EKY68" s="5"/>
      <c r="EKZ68" s="5"/>
      <c r="ELA68" s="5"/>
      <c r="ELB68" s="5"/>
      <c r="ELC68" s="5"/>
      <c r="ELD68" s="5"/>
      <c r="ELE68" s="5"/>
      <c r="ELF68" s="5"/>
      <c r="ELG68" s="5"/>
      <c r="ELH68" s="5"/>
      <c r="ELI68" s="5"/>
      <c r="ELJ68" s="5"/>
      <c r="ELK68" s="5"/>
      <c r="ELL68" s="5"/>
      <c r="ELM68" s="5"/>
      <c r="ELN68" s="5"/>
      <c r="ELO68" s="5"/>
      <c r="ELP68" s="5"/>
      <c r="ELQ68" s="5"/>
      <c r="ELR68" s="5"/>
      <c r="ELS68" s="5"/>
      <c r="ELT68" s="5"/>
      <c r="ELU68" s="5"/>
      <c r="ELV68" s="5"/>
      <c r="ELW68" s="5"/>
      <c r="ELX68" s="5"/>
      <c r="ELY68" s="5"/>
      <c r="ELZ68" s="5"/>
      <c r="EMA68" s="5"/>
      <c r="EMB68" s="5"/>
      <c r="EMC68" s="5"/>
      <c r="EMD68" s="5"/>
      <c r="EME68" s="5"/>
      <c r="EMF68" s="5"/>
      <c r="EMG68" s="5"/>
      <c r="EMH68" s="5"/>
      <c r="EMI68" s="5"/>
      <c r="EMJ68" s="5"/>
      <c r="EMK68" s="5"/>
      <c r="EML68" s="5"/>
      <c r="EMM68" s="5"/>
      <c r="EMN68" s="5"/>
      <c r="EMO68" s="5"/>
      <c r="EMP68" s="5"/>
      <c r="EMQ68" s="5"/>
      <c r="EMR68" s="5"/>
      <c r="EMS68" s="5"/>
      <c r="EMT68" s="5"/>
      <c r="EMU68" s="5"/>
      <c r="EMV68" s="5"/>
      <c r="EMW68" s="5"/>
      <c r="EMX68" s="5"/>
      <c r="EMY68" s="5"/>
      <c r="EMZ68" s="5"/>
      <c r="ENA68" s="5"/>
      <c r="ENB68" s="5"/>
      <c r="ENC68" s="5"/>
      <c r="END68" s="5"/>
      <c r="ENE68" s="5"/>
      <c r="ENF68" s="5"/>
      <c r="ENG68" s="5"/>
      <c r="ENH68" s="5"/>
      <c r="ENI68" s="5"/>
      <c r="ENJ68" s="5"/>
      <c r="ENK68" s="5"/>
      <c r="ENL68" s="5"/>
      <c r="ENM68" s="5"/>
      <c r="ENN68" s="5"/>
      <c r="ENO68" s="5"/>
      <c r="ENP68" s="5"/>
      <c r="ENQ68" s="5"/>
      <c r="ENR68" s="5"/>
      <c r="ENS68" s="5"/>
      <c r="ENT68" s="5"/>
      <c r="ENU68" s="5"/>
      <c r="ENV68" s="5"/>
      <c r="ENW68" s="5"/>
      <c r="ENX68" s="5"/>
      <c r="ENY68" s="5"/>
      <c r="ENZ68" s="5"/>
      <c r="EOA68" s="5"/>
      <c r="EOB68" s="5"/>
      <c r="EOC68" s="5"/>
      <c r="EOD68" s="5"/>
      <c r="EOE68" s="5"/>
      <c r="EOF68" s="5"/>
      <c r="EOG68" s="5"/>
      <c r="EOH68" s="5"/>
      <c r="EOI68" s="5"/>
      <c r="EOJ68" s="5"/>
      <c r="EOK68" s="5"/>
      <c r="EOL68" s="5"/>
      <c r="EOM68" s="5"/>
      <c r="EON68" s="5"/>
      <c r="EOO68" s="5"/>
      <c r="EOP68" s="5"/>
      <c r="EOQ68" s="5"/>
      <c r="EOR68" s="5"/>
      <c r="EOS68" s="5"/>
      <c r="EOT68" s="5"/>
      <c r="EOU68" s="5"/>
      <c r="EOV68" s="5"/>
      <c r="EOW68" s="5"/>
      <c r="EOX68" s="5"/>
      <c r="EOY68" s="5"/>
      <c r="EOZ68" s="5"/>
      <c r="EPA68" s="5"/>
      <c r="EPB68" s="5"/>
      <c r="EPC68" s="5"/>
      <c r="EPD68" s="5"/>
      <c r="EPE68" s="5"/>
      <c r="EPF68" s="5"/>
      <c r="EPG68" s="5"/>
      <c r="EPH68" s="5"/>
      <c r="EPI68" s="5"/>
      <c r="EPJ68" s="5"/>
      <c r="EPK68" s="5"/>
      <c r="EPL68" s="5"/>
      <c r="EPM68" s="5"/>
      <c r="EPN68" s="5"/>
      <c r="EPO68" s="5"/>
      <c r="EPP68" s="5"/>
      <c r="EPQ68" s="5"/>
      <c r="EPR68" s="5"/>
      <c r="EPS68" s="5"/>
      <c r="EPT68" s="5"/>
      <c r="EPU68" s="5"/>
      <c r="EPV68" s="5"/>
      <c r="EPW68" s="5"/>
      <c r="EPX68" s="5"/>
      <c r="EPY68" s="5"/>
      <c r="EPZ68" s="5"/>
      <c r="EQA68" s="5"/>
      <c r="EQB68" s="5"/>
      <c r="EQC68" s="5"/>
      <c r="EQD68" s="5"/>
      <c r="EQE68" s="5"/>
      <c r="EQF68" s="5"/>
      <c r="EQG68" s="5"/>
      <c r="EQH68" s="5"/>
      <c r="EQI68" s="5"/>
      <c r="EQJ68" s="5"/>
      <c r="EQK68" s="5"/>
      <c r="EQL68" s="5"/>
      <c r="EQM68" s="5"/>
      <c r="EQN68" s="5"/>
      <c r="EQO68" s="5"/>
      <c r="EQP68" s="5"/>
      <c r="EQQ68" s="5"/>
      <c r="EQR68" s="5"/>
      <c r="EQS68" s="5"/>
      <c r="EQT68" s="5"/>
      <c r="EQU68" s="5"/>
      <c r="EQV68" s="5"/>
      <c r="EQW68" s="5"/>
      <c r="EQX68" s="5"/>
      <c r="EQY68" s="5"/>
      <c r="EQZ68" s="5"/>
      <c r="ERA68" s="5"/>
      <c r="ERB68" s="5"/>
      <c r="ERC68" s="5"/>
      <c r="ERD68" s="5"/>
      <c r="ERE68" s="5"/>
      <c r="ERF68" s="5"/>
      <c r="ERG68" s="5"/>
      <c r="ERH68" s="5"/>
      <c r="ERI68" s="5"/>
      <c r="ERJ68" s="5"/>
      <c r="ERK68" s="5"/>
      <c r="ERL68" s="5"/>
      <c r="ERM68" s="5"/>
      <c r="ERN68" s="5"/>
      <c r="ERO68" s="5"/>
      <c r="ERP68" s="5"/>
      <c r="ERQ68" s="5"/>
      <c r="ERR68" s="5"/>
      <c r="ERS68" s="5"/>
      <c r="ERT68" s="5"/>
      <c r="ERU68" s="5"/>
      <c r="ERV68" s="5"/>
      <c r="ERW68" s="5"/>
      <c r="ERX68" s="5"/>
      <c r="ERY68" s="5"/>
      <c r="ERZ68" s="5"/>
      <c r="ESA68" s="5"/>
      <c r="ESB68" s="5"/>
      <c r="ESC68" s="5"/>
      <c r="ESD68" s="5"/>
      <c r="ESE68" s="5"/>
      <c r="ESF68" s="5"/>
      <c r="ESG68" s="5"/>
      <c r="ESH68" s="5"/>
      <c r="ESI68" s="5"/>
      <c r="ESJ68" s="5"/>
      <c r="ESK68" s="5"/>
      <c r="ESL68" s="5"/>
      <c r="ESM68" s="5"/>
      <c r="ESN68" s="5"/>
      <c r="ESO68" s="5"/>
      <c r="ESP68" s="5"/>
      <c r="ESQ68" s="5"/>
      <c r="ESR68" s="5"/>
      <c r="ESS68" s="5"/>
      <c r="EST68" s="5"/>
      <c r="ESU68" s="5"/>
      <c r="ESV68" s="5"/>
      <c r="ESW68" s="5"/>
      <c r="ESX68" s="5"/>
      <c r="ESY68" s="5"/>
      <c r="ESZ68" s="5"/>
      <c r="ETA68" s="5"/>
      <c r="ETB68" s="5"/>
      <c r="ETC68" s="5"/>
      <c r="ETD68" s="5"/>
      <c r="ETE68" s="5"/>
      <c r="ETF68" s="5"/>
      <c r="ETG68" s="5"/>
      <c r="ETH68" s="5"/>
      <c r="ETI68" s="5"/>
      <c r="ETJ68" s="5"/>
      <c r="ETK68" s="5"/>
      <c r="ETL68" s="5"/>
      <c r="ETM68" s="5"/>
      <c r="ETN68" s="5"/>
      <c r="ETO68" s="5"/>
      <c r="ETP68" s="5"/>
      <c r="ETQ68" s="5"/>
      <c r="ETR68" s="5"/>
      <c r="ETS68" s="5"/>
      <c r="ETT68" s="5"/>
      <c r="ETU68" s="5"/>
      <c r="ETV68" s="5"/>
      <c r="ETW68" s="5"/>
      <c r="ETX68" s="5"/>
      <c r="ETY68" s="5"/>
      <c r="ETZ68" s="5"/>
      <c r="EUA68" s="5"/>
      <c r="EUB68" s="5"/>
      <c r="EUC68" s="5"/>
      <c r="EUD68" s="5"/>
      <c r="EUE68" s="5"/>
      <c r="EUF68" s="5"/>
      <c r="EUG68" s="5"/>
      <c r="EUH68" s="5"/>
      <c r="EUI68" s="5"/>
      <c r="EUJ68" s="5"/>
      <c r="EUK68" s="5"/>
      <c r="EUL68" s="5"/>
      <c r="EUM68" s="5"/>
      <c r="EUN68" s="5"/>
      <c r="EUO68" s="5"/>
      <c r="EUP68" s="5"/>
      <c r="EUQ68" s="5"/>
      <c r="EUR68" s="5"/>
      <c r="EUS68" s="5"/>
      <c r="EUT68" s="5"/>
      <c r="EUU68" s="5"/>
      <c r="EUV68" s="5"/>
      <c r="EUW68" s="5"/>
      <c r="EUX68" s="5"/>
      <c r="EUY68" s="5"/>
      <c r="EUZ68" s="5"/>
      <c r="EVA68" s="5"/>
      <c r="EVB68" s="5"/>
      <c r="EVC68" s="5"/>
      <c r="EVD68" s="5"/>
      <c r="EVE68" s="5"/>
      <c r="EVF68" s="5"/>
      <c r="EVG68" s="5"/>
      <c r="EVH68" s="5"/>
      <c r="EVI68" s="5"/>
      <c r="EVJ68" s="5"/>
      <c r="EVK68" s="5"/>
      <c r="EVL68" s="5"/>
      <c r="EVM68" s="5"/>
      <c r="EVN68" s="5"/>
      <c r="EVO68" s="5"/>
      <c r="EVP68" s="5"/>
      <c r="EVQ68" s="5"/>
      <c r="EVR68" s="5"/>
      <c r="EVS68" s="5"/>
      <c r="EVT68" s="5"/>
      <c r="EVU68" s="5"/>
      <c r="EVV68" s="5"/>
      <c r="EVW68" s="5"/>
      <c r="EVX68" s="5"/>
      <c r="EVY68" s="5"/>
      <c r="EVZ68" s="5"/>
      <c r="EWA68" s="5"/>
      <c r="EWB68" s="5"/>
      <c r="EWC68" s="5"/>
      <c r="EWD68" s="5"/>
      <c r="EWE68" s="5"/>
      <c r="EWF68" s="5"/>
      <c r="EWG68" s="5"/>
      <c r="EWH68" s="5"/>
      <c r="EWI68" s="5"/>
      <c r="EWJ68" s="5"/>
      <c r="EWK68" s="5"/>
      <c r="EWL68" s="5"/>
      <c r="EWM68" s="5"/>
      <c r="EWN68" s="5"/>
      <c r="EWO68" s="5"/>
      <c r="EWP68" s="5"/>
      <c r="EWQ68" s="5"/>
      <c r="EWR68" s="5"/>
      <c r="EWS68" s="5"/>
      <c r="EWT68" s="5"/>
      <c r="EWU68" s="5"/>
      <c r="EWV68" s="5"/>
      <c r="EWW68" s="5"/>
      <c r="EWX68" s="5"/>
      <c r="EWY68" s="5"/>
      <c r="EWZ68" s="5"/>
      <c r="EXA68" s="5"/>
      <c r="EXB68" s="5"/>
      <c r="EXC68" s="5"/>
      <c r="EXD68" s="5"/>
      <c r="EXE68" s="5"/>
      <c r="EXF68" s="5"/>
      <c r="EXG68" s="5"/>
      <c r="EXH68" s="5"/>
      <c r="EXI68" s="5"/>
      <c r="EXJ68" s="5"/>
      <c r="EXK68" s="5"/>
      <c r="EXL68" s="5"/>
      <c r="EXM68" s="5"/>
      <c r="EXN68" s="5"/>
      <c r="EXO68" s="5"/>
      <c r="EXP68" s="5"/>
      <c r="EXQ68" s="5"/>
      <c r="EXR68" s="5"/>
      <c r="EXS68" s="5"/>
      <c r="EXT68" s="5"/>
      <c r="EXU68" s="5"/>
      <c r="EXV68" s="5"/>
      <c r="EXW68" s="5"/>
      <c r="EXX68" s="5"/>
      <c r="EXY68" s="5"/>
      <c r="EXZ68" s="5"/>
      <c r="EYA68" s="5"/>
      <c r="EYB68" s="5"/>
      <c r="EYC68" s="5"/>
      <c r="EYD68" s="5"/>
      <c r="EYE68" s="5"/>
      <c r="EYF68" s="5"/>
      <c r="EYG68" s="5"/>
      <c r="EYH68" s="5"/>
      <c r="EYI68" s="5"/>
      <c r="EYJ68" s="5"/>
      <c r="EYK68" s="5"/>
      <c r="EYL68" s="5"/>
      <c r="EYM68" s="5"/>
      <c r="EYN68" s="5"/>
      <c r="EYO68" s="5"/>
      <c r="EYP68" s="5"/>
      <c r="EYQ68" s="5"/>
      <c r="EYR68" s="5"/>
      <c r="EYS68" s="5"/>
      <c r="EYT68" s="5"/>
      <c r="EYU68" s="5"/>
      <c r="EYV68" s="5"/>
      <c r="EYW68" s="5"/>
      <c r="EYX68" s="5"/>
      <c r="EYY68" s="5"/>
      <c r="EYZ68" s="5"/>
      <c r="EZA68" s="5"/>
      <c r="EZB68" s="5"/>
      <c r="EZC68" s="5"/>
      <c r="EZD68" s="5"/>
      <c r="EZE68" s="5"/>
      <c r="EZF68" s="5"/>
      <c r="EZG68" s="5"/>
      <c r="EZH68" s="5"/>
      <c r="EZI68" s="5"/>
      <c r="EZJ68" s="5"/>
      <c r="EZK68" s="5"/>
      <c r="EZL68" s="5"/>
      <c r="EZM68" s="5"/>
      <c r="EZN68" s="5"/>
      <c r="EZO68" s="5"/>
      <c r="EZP68" s="5"/>
      <c r="EZQ68" s="5"/>
      <c r="EZR68" s="5"/>
      <c r="EZS68" s="5"/>
      <c r="EZT68" s="5"/>
      <c r="EZU68" s="5"/>
      <c r="EZV68" s="5"/>
      <c r="EZW68" s="5"/>
      <c r="EZX68" s="5"/>
      <c r="EZY68" s="5"/>
      <c r="EZZ68" s="5"/>
      <c r="FAA68" s="5"/>
      <c r="FAB68" s="5"/>
      <c r="FAC68" s="5"/>
      <c r="FAD68" s="5"/>
      <c r="FAE68" s="5"/>
      <c r="FAF68" s="5"/>
      <c r="FAG68" s="5"/>
      <c r="FAH68" s="5"/>
      <c r="FAI68" s="5"/>
      <c r="FAJ68" s="5"/>
      <c r="FAK68" s="5"/>
      <c r="FAL68" s="5"/>
      <c r="FAM68" s="5"/>
      <c r="FAN68" s="5"/>
      <c r="FAO68" s="5"/>
      <c r="FAP68" s="5"/>
      <c r="FAQ68" s="5"/>
      <c r="FAR68" s="5"/>
      <c r="FAS68" s="5"/>
      <c r="FAT68" s="5"/>
      <c r="FAU68" s="5"/>
      <c r="FAV68" s="5"/>
      <c r="FAW68" s="5"/>
      <c r="FAX68" s="5"/>
      <c r="FAY68" s="5"/>
      <c r="FAZ68" s="5"/>
      <c r="FBA68" s="5"/>
      <c r="FBB68" s="5"/>
      <c r="FBC68" s="5"/>
      <c r="FBD68" s="5"/>
      <c r="FBE68" s="5"/>
      <c r="FBF68" s="5"/>
      <c r="FBG68" s="5"/>
      <c r="FBH68" s="5"/>
      <c r="FBI68" s="5"/>
      <c r="FBJ68" s="5"/>
      <c r="FBK68" s="5"/>
      <c r="FBL68" s="5"/>
      <c r="FBM68" s="5"/>
      <c r="FBN68" s="5"/>
      <c r="FBO68" s="5"/>
      <c r="FBP68" s="5"/>
      <c r="FBQ68" s="5"/>
      <c r="FBR68" s="5"/>
      <c r="FBS68" s="5"/>
      <c r="FBT68" s="5"/>
      <c r="FBU68" s="5"/>
      <c r="FBV68" s="5"/>
      <c r="FBW68" s="5"/>
      <c r="FBX68" s="5"/>
      <c r="FBY68" s="5"/>
      <c r="FBZ68" s="5"/>
      <c r="FCA68" s="5"/>
      <c r="FCB68" s="5"/>
      <c r="FCC68" s="5"/>
      <c r="FCD68" s="5"/>
      <c r="FCE68" s="5"/>
      <c r="FCF68" s="5"/>
      <c r="FCG68" s="5"/>
      <c r="FCH68" s="5"/>
      <c r="FCI68" s="5"/>
      <c r="FCJ68" s="5"/>
      <c r="FCK68" s="5"/>
      <c r="FCL68" s="5"/>
      <c r="FCM68" s="5"/>
      <c r="FCN68" s="5"/>
      <c r="FCO68" s="5"/>
      <c r="FCP68" s="5"/>
      <c r="FCQ68" s="5"/>
      <c r="FCR68" s="5"/>
      <c r="FCS68" s="5"/>
      <c r="FCT68" s="5"/>
      <c r="FCU68" s="5"/>
      <c r="FCV68" s="5"/>
      <c r="FCW68" s="5"/>
      <c r="FCX68" s="5"/>
      <c r="FCY68" s="5"/>
      <c r="FCZ68" s="5"/>
      <c r="FDA68" s="5"/>
      <c r="FDB68" s="5"/>
      <c r="FDC68" s="5"/>
      <c r="FDD68" s="5"/>
      <c r="FDE68" s="5"/>
      <c r="FDF68" s="5"/>
      <c r="FDG68" s="5"/>
      <c r="FDH68" s="5"/>
      <c r="FDI68" s="5"/>
      <c r="FDJ68" s="5"/>
      <c r="FDK68" s="5"/>
      <c r="FDL68" s="5"/>
      <c r="FDM68" s="5"/>
      <c r="FDN68" s="5"/>
      <c r="FDO68" s="5"/>
      <c r="FDP68" s="5"/>
      <c r="FDQ68" s="5"/>
      <c r="FDR68" s="5"/>
      <c r="FDS68" s="5"/>
      <c r="FDT68" s="5"/>
      <c r="FDU68" s="5"/>
      <c r="FDV68" s="5"/>
      <c r="FDW68" s="5"/>
      <c r="FDX68" s="5"/>
      <c r="FDY68" s="5"/>
      <c r="FDZ68" s="5"/>
      <c r="FEA68" s="5"/>
      <c r="FEB68" s="5"/>
      <c r="FEC68" s="5"/>
      <c r="FED68" s="5"/>
      <c r="FEE68" s="5"/>
      <c r="FEF68" s="5"/>
      <c r="FEG68" s="5"/>
      <c r="FEH68" s="5"/>
      <c r="FEI68" s="5"/>
      <c r="FEJ68" s="5"/>
      <c r="FEK68" s="5"/>
      <c r="FEL68" s="5"/>
      <c r="FEM68" s="5"/>
      <c r="FEN68" s="5"/>
      <c r="FEO68" s="5"/>
      <c r="FEP68" s="5"/>
      <c r="FEQ68" s="5"/>
      <c r="FER68" s="5"/>
      <c r="FES68" s="5"/>
      <c r="FET68" s="5"/>
      <c r="FEU68" s="5"/>
      <c r="FEV68" s="5"/>
      <c r="FEW68" s="5"/>
      <c r="FEX68" s="5"/>
      <c r="FEY68" s="5"/>
      <c r="FEZ68" s="5"/>
      <c r="FFA68" s="5"/>
      <c r="FFB68" s="5"/>
      <c r="FFC68" s="5"/>
      <c r="FFD68" s="5"/>
      <c r="FFE68" s="5"/>
      <c r="FFF68" s="5"/>
      <c r="FFG68" s="5"/>
      <c r="FFH68" s="5"/>
      <c r="FFI68" s="5"/>
      <c r="FFJ68" s="5"/>
      <c r="FFK68" s="5"/>
      <c r="FFL68" s="5"/>
      <c r="FFM68" s="5"/>
      <c r="FFN68" s="5"/>
      <c r="FFO68" s="5"/>
      <c r="FFP68" s="5"/>
      <c r="FFQ68" s="5"/>
      <c r="FFR68" s="5"/>
      <c r="FFS68" s="5"/>
      <c r="FFT68" s="5"/>
      <c r="FFU68" s="5"/>
      <c r="FFV68" s="5"/>
      <c r="FFW68" s="5"/>
      <c r="FFX68" s="5"/>
      <c r="FFY68" s="5"/>
      <c r="FFZ68" s="5"/>
      <c r="FGA68" s="5"/>
      <c r="FGB68" s="5"/>
      <c r="FGC68" s="5"/>
      <c r="FGD68" s="5"/>
      <c r="FGE68" s="5"/>
      <c r="FGF68" s="5"/>
      <c r="FGG68" s="5"/>
      <c r="FGH68" s="5"/>
      <c r="FGI68" s="5"/>
      <c r="FGJ68" s="5"/>
      <c r="FGK68" s="5"/>
      <c r="FGL68" s="5"/>
      <c r="FGM68" s="5"/>
      <c r="FGN68" s="5"/>
      <c r="FGO68" s="5"/>
      <c r="FGP68" s="5"/>
      <c r="FGQ68" s="5"/>
      <c r="FGR68" s="5"/>
      <c r="FGS68" s="5"/>
      <c r="FGT68" s="5"/>
      <c r="FGU68" s="5"/>
      <c r="FGV68" s="5"/>
      <c r="FGW68" s="5"/>
      <c r="FGX68" s="5"/>
      <c r="FGY68" s="5"/>
      <c r="FGZ68" s="5"/>
      <c r="FHA68" s="5"/>
      <c r="FHB68" s="5"/>
      <c r="FHC68" s="5"/>
      <c r="FHD68" s="5"/>
      <c r="FHE68" s="5"/>
      <c r="FHF68" s="5"/>
      <c r="FHG68" s="5"/>
      <c r="FHH68" s="5"/>
      <c r="FHI68" s="5"/>
      <c r="FHJ68" s="5"/>
      <c r="FHK68" s="5"/>
      <c r="FHL68" s="5"/>
      <c r="FHM68" s="5"/>
      <c r="FHN68" s="5"/>
      <c r="FHO68" s="5"/>
      <c r="FHP68" s="5"/>
      <c r="FHQ68" s="5"/>
      <c r="FHR68" s="5"/>
      <c r="FHS68" s="5"/>
      <c r="FHT68" s="5"/>
      <c r="FHU68" s="5"/>
      <c r="FHV68" s="5"/>
      <c r="FHW68" s="5"/>
      <c r="FHX68" s="5"/>
      <c r="FHY68" s="5"/>
      <c r="FHZ68" s="5"/>
      <c r="FIA68" s="5"/>
      <c r="FIB68" s="5"/>
      <c r="FIC68" s="5"/>
      <c r="FID68" s="5"/>
      <c r="FIE68" s="5"/>
      <c r="FIF68" s="5"/>
      <c r="FIG68" s="5"/>
      <c r="FIH68" s="5"/>
      <c r="FII68" s="5"/>
      <c r="FIJ68" s="5"/>
      <c r="FIK68" s="5"/>
      <c r="FIL68" s="5"/>
      <c r="FIM68" s="5"/>
      <c r="FIN68" s="5"/>
      <c r="FIO68" s="5"/>
      <c r="FIP68" s="5"/>
      <c r="FIQ68" s="5"/>
      <c r="FIR68" s="5"/>
      <c r="FIS68" s="5"/>
      <c r="FIT68" s="5"/>
      <c r="FIU68" s="5"/>
      <c r="FIV68" s="5"/>
      <c r="FIW68" s="5"/>
      <c r="FIX68" s="5"/>
      <c r="FIY68" s="5"/>
      <c r="FIZ68" s="5"/>
      <c r="FJA68" s="5"/>
      <c r="FJB68" s="5"/>
      <c r="FJC68" s="5"/>
      <c r="FJD68" s="5"/>
      <c r="FJE68" s="5"/>
      <c r="FJF68" s="5"/>
      <c r="FJG68" s="5"/>
      <c r="FJH68" s="5"/>
      <c r="FJI68" s="5"/>
      <c r="FJJ68" s="5"/>
      <c r="FJK68" s="5"/>
      <c r="FJL68" s="5"/>
      <c r="FJM68" s="5"/>
      <c r="FJN68" s="5"/>
      <c r="FJO68" s="5"/>
      <c r="FJP68" s="5"/>
      <c r="FJQ68" s="5"/>
      <c r="FJR68" s="5"/>
      <c r="FJS68" s="5"/>
      <c r="FJT68" s="5"/>
      <c r="FJU68" s="5"/>
      <c r="FJV68" s="5"/>
      <c r="FJW68" s="5"/>
      <c r="FJX68" s="5"/>
      <c r="FJY68" s="5"/>
      <c r="FJZ68" s="5"/>
      <c r="FKA68" s="5"/>
      <c r="FKB68" s="5"/>
      <c r="FKC68" s="5"/>
      <c r="FKD68" s="5"/>
      <c r="FKE68" s="5"/>
      <c r="FKF68" s="5"/>
      <c r="FKG68" s="5"/>
      <c r="FKH68" s="5"/>
      <c r="FKI68" s="5"/>
      <c r="FKJ68" s="5"/>
      <c r="FKK68" s="5"/>
      <c r="FKL68" s="5"/>
      <c r="FKM68" s="5"/>
      <c r="FKN68" s="5"/>
      <c r="FKO68" s="5"/>
      <c r="FKP68" s="5"/>
      <c r="FKQ68" s="5"/>
      <c r="FKR68" s="5"/>
      <c r="FKS68" s="5"/>
      <c r="FKT68" s="5"/>
      <c r="FKU68" s="5"/>
      <c r="FKV68" s="5"/>
      <c r="FKW68" s="5"/>
      <c r="FKX68" s="5"/>
      <c r="FKY68" s="5"/>
      <c r="FKZ68" s="5"/>
      <c r="FLA68" s="5"/>
      <c r="FLB68" s="5"/>
      <c r="FLC68" s="5"/>
      <c r="FLD68" s="5"/>
      <c r="FLE68" s="5"/>
      <c r="FLF68" s="5"/>
      <c r="FLG68" s="5"/>
      <c r="FLH68" s="5"/>
      <c r="FLI68" s="5"/>
      <c r="FLJ68" s="5"/>
      <c r="FLK68" s="5"/>
      <c r="FLL68" s="5"/>
      <c r="FLM68" s="5"/>
      <c r="FLN68" s="5"/>
      <c r="FLO68" s="5"/>
      <c r="FLP68" s="5"/>
      <c r="FLQ68" s="5"/>
      <c r="FLR68" s="5"/>
      <c r="FLS68" s="5"/>
      <c r="FLT68" s="5"/>
      <c r="FLU68" s="5"/>
      <c r="FLV68" s="5"/>
      <c r="FLW68" s="5"/>
      <c r="FLX68" s="5"/>
      <c r="FLY68" s="5"/>
      <c r="FLZ68" s="5"/>
      <c r="FMA68" s="5"/>
      <c r="FMB68" s="5"/>
      <c r="FMC68" s="5"/>
      <c r="FMD68" s="5"/>
      <c r="FME68" s="5"/>
      <c r="FMF68" s="5"/>
      <c r="FMG68" s="5"/>
      <c r="FMH68" s="5"/>
      <c r="FMI68" s="5"/>
      <c r="FMJ68" s="5"/>
      <c r="FMK68" s="5"/>
      <c r="FML68" s="5"/>
      <c r="FMM68" s="5"/>
      <c r="FMN68" s="5"/>
      <c r="FMO68" s="5"/>
      <c r="FMP68" s="5"/>
      <c r="FMQ68" s="5"/>
      <c r="FMR68" s="5"/>
      <c r="FMS68" s="5"/>
      <c r="FMT68" s="5"/>
      <c r="FMU68" s="5"/>
      <c r="FMV68" s="5"/>
      <c r="FMW68" s="5"/>
      <c r="FMX68" s="5"/>
      <c r="FMY68" s="5"/>
      <c r="FMZ68" s="5"/>
      <c r="FNA68" s="5"/>
      <c r="FNB68" s="5"/>
      <c r="FNC68" s="5"/>
      <c r="FND68" s="5"/>
      <c r="FNE68" s="5"/>
      <c r="FNF68" s="5"/>
      <c r="FNG68" s="5"/>
      <c r="FNH68" s="5"/>
      <c r="FNI68" s="5"/>
      <c r="FNJ68" s="5"/>
      <c r="FNK68" s="5"/>
      <c r="FNL68" s="5"/>
      <c r="FNM68" s="5"/>
      <c r="FNN68" s="5"/>
      <c r="FNO68" s="5"/>
      <c r="FNP68" s="5"/>
      <c r="FNQ68" s="5"/>
      <c r="FNR68" s="5"/>
      <c r="FNS68" s="5"/>
      <c r="FNT68" s="5"/>
      <c r="FNU68" s="5"/>
      <c r="FNV68" s="5"/>
      <c r="FNW68" s="5"/>
      <c r="FNX68" s="5"/>
      <c r="FNY68" s="5"/>
      <c r="FNZ68" s="5"/>
      <c r="FOA68" s="5"/>
      <c r="FOB68" s="5"/>
      <c r="FOC68" s="5"/>
      <c r="FOD68" s="5"/>
      <c r="FOE68" s="5"/>
      <c r="FOF68" s="5"/>
      <c r="FOG68" s="5"/>
      <c r="FOH68" s="5"/>
      <c r="FOI68" s="5"/>
      <c r="FOJ68" s="5"/>
      <c r="FOK68" s="5"/>
      <c r="FOL68" s="5"/>
      <c r="FOM68" s="5"/>
      <c r="FON68" s="5"/>
      <c r="FOO68" s="5"/>
      <c r="FOP68" s="5"/>
      <c r="FOQ68" s="5"/>
      <c r="FOR68" s="5"/>
      <c r="FOS68" s="5"/>
      <c r="FOT68" s="5"/>
      <c r="FOU68" s="5"/>
      <c r="FOV68" s="5"/>
      <c r="FOW68" s="5"/>
      <c r="FOX68" s="5"/>
      <c r="FOY68" s="5"/>
      <c r="FOZ68" s="5"/>
      <c r="FPA68" s="5"/>
      <c r="FPB68" s="5"/>
      <c r="FPC68" s="5"/>
      <c r="FPD68" s="5"/>
      <c r="FPE68" s="5"/>
      <c r="FPF68" s="5"/>
      <c r="FPG68" s="5"/>
      <c r="FPH68" s="5"/>
      <c r="FPI68" s="5"/>
      <c r="FPJ68" s="5"/>
      <c r="FPK68" s="5"/>
      <c r="FPL68" s="5"/>
      <c r="FPM68" s="5"/>
      <c r="FPN68" s="5"/>
      <c r="FPO68" s="5"/>
      <c r="FPP68" s="5"/>
      <c r="FPQ68" s="5"/>
      <c r="FPR68" s="5"/>
      <c r="FPS68" s="5"/>
      <c r="FPT68" s="5"/>
      <c r="FPU68" s="5"/>
      <c r="FPV68" s="5"/>
      <c r="FPW68" s="5"/>
      <c r="FPX68" s="5"/>
      <c r="FPY68" s="5"/>
      <c r="FPZ68" s="5"/>
      <c r="FQA68" s="5"/>
      <c r="FQB68" s="5"/>
      <c r="FQC68" s="5"/>
      <c r="FQD68" s="5"/>
      <c r="FQE68" s="5"/>
      <c r="FQF68" s="5"/>
      <c r="FQG68" s="5"/>
      <c r="FQH68" s="5"/>
      <c r="FQI68" s="5"/>
      <c r="FQJ68" s="5"/>
      <c r="FQK68" s="5"/>
      <c r="FQL68" s="5"/>
      <c r="FQM68" s="5"/>
      <c r="FQN68" s="5"/>
      <c r="FQO68" s="5"/>
      <c r="FQP68" s="5"/>
      <c r="FQQ68" s="5"/>
      <c r="FQR68" s="5"/>
      <c r="FQS68" s="5"/>
      <c r="FQT68" s="5"/>
      <c r="FQU68" s="5"/>
      <c r="FQV68" s="5"/>
      <c r="FQW68" s="5"/>
      <c r="FQX68" s="5"/>
      <c r="FQY68" s="5"/>
      <c r="FQZ68" s="5"/>
      <c r="FRA68" s="5"/>
      <c r="FRB68" s="5"/>
      <c r="FRC68" s="5"/>
      <c r="FRD68" s="5"/>
      <c r="FRE68" s="5"/>
      <c r="FRF68" s="5"/>
      <c r="FRG68" s="5"/>
      <c r="FRH68" s="5"/>
      <c r="FRI68" s="5"/>
      <c r="FRJ68" s="5"/>
      <c r="FRK68" s="5"/>
      <c r="FRL68" s="5"/>
      <c r="FRM68" s="5"/>
      <c r="FRN68" s="5"/>
      <c r="FRO68" s="5"/>
      <c r="FRP68" s="5"/>
      <c r="FRQ68" s="5"/>
      <c r="FRR68" s="5"/>
      <c r="FRS68" s="5"/>
      <c r="FRT68" s="5"/>
      <c r="FRU68" s="5"/>
      <c r="FRV68" s="5"/>
      <c r="FRW68" s="5"/>
      <c r="FRX68" s="5"/>
      <c r="FRY68" s="5"/>
      <c r="FRZ68" s="5"/>
      <c r="FSA68" s="5"/>
      <c r="FSB68" s="5"/>
      <c r="FSC68" s="5"/>
      <c r="FSD68" s="5"/>
      <c r="FSE68" s="5"/>
      <c r="FSF68" s="5"/>
      <c r="FSG68" s="5"/>
      <c r="FSH68" s="5"/>
      <c r="FSI68" s="5"/>
      <c r="FSJ68" s="5"/>
      <c r="FSK68" s="5"/>
      <c r="FSL68" s="5"/>
      <c r="FSM68" s="5"/>
      <c r="FSN68" s="5"/>
      <c r="FSO68" s="5"/>
      <c r="FSP68" s="5"/>
      <c r="FSQ68" s="5"/>
      <c r="FSR68" s="5"/>
      <c r="FSS68" s="5"/>
      <c r="FST68" s="5"/>
      <c r="FSU68" s="5"/>
      <c r="FSV68" s="5"/>
      <c r="FSW68" s="5"/>
      <c r="FSX68" s="5"/>
      <c r="FSY68" s="5"/>
      <c r="FSZ68" s="5"/>
      <c r="FTA68" s="5"/>
      <c r="FTB68" s="5"/>
      <c r="FTC68" s="5"/>
      <c r="FTD68" s="5"/>
      <c r="FTE68" s="5"/>
      <c r="FTF68" s="5"/>
      <c r="FTG68" s="5"/>
      <c r="FTH68" s="5"/>
      <c r="FTI68" s="5"/>
      <c r="FTJ68" s="5"/>
      <c r="FTK68" s="5"/>
      <c r="FTL68" s="5"/>
      <c r="FTM68" s="5"/>
      <c r="FTN68" s="5"/>
      <c r="FTO68" s="5"/>
      <c r="FTP68" s="5"/>
      <c r="FTQ68" s="5"/>
      <c r="FTR68" s="5"/>
      <c r="FTS68" s="5"/>
      <c r="FTT68" s="5"/>
      <c r="FTU68" s="5"/>
      <c r="FTV68" s="5"/>
      <c r="FTW68" s="5"/>
      <c r="FTX68" s="5"/>
      <c r="FTY68" s="5"/>
      <c r="FTZ68" s="5"/>
      <c r="FUA68" s="5"/>
      <c r="FUB68" s="5"/>
      <c r="FUC68" s="5"/>
      <c r="FUD68" s="5"/>
      <c r="FUE68" s="5"/>
      <c r="FUF68" s="5"/>
      <c r="FUG68" s="5"/>
      <c r="FUH68" s="5"/>
      <c r="FUI68" s="5"/>
      <c r="FUJ68" s="5"/>
      <c r="FUK68" s="5"/>
      <c r="FUL68" s="5"/>
      <c r="FUM68" s="5"/>
      <c r="FUN68" s="5"/>
      <c r="FUO68" s="5"/>
      <c r="FUP68" s="5"/>
      <c r="FUQ68" s="5"/>
      <c r="FUR68" s="5"/>
      <c r="FUS68" s="5"/>
      <c r="FUT68" s="5"/>
      <c r="FUU68" s="5"/>
      <c r="FUV68" s="5"/>
      <c r="FUW68" s="5"/>
      <c r="FUX68" s="5"/>
      <c r="FUY68" s="5"/>
      <c r="FUZ68" s="5"/>
      <c r="FVA68" s="5"/>
      <c r="FVB68" s="5"/>
      <c r="FVC68" s="5"/>
      <c r="FVD68" s="5"/>
      <c r="FVE68" s="5"/>
      <c r="FVF68" s="5"/>
      <c r="FVG68" s="5"/>
      <c r="FVH68" s="5"/>
      <c r="FVI68" s="5"/>
      <c r="FVJ68" s="5"/>
      <c r="FVK68" s="5"/>
      <c r="FVL68" s="5"/>
      <c r="FVM68" s="5"/>
      <c r="FVN68" s="5"/>
      <c r="FVO68" s="5"/>
      <c r="FVP68" s="5"/>
      <c r="FVQ68" s="5"/>
      <c r="FVR68" s="5"/>
      <c r="FVS68" s="5"/>
      <c r="FVT68" s="5"/>
      <c r="FVU68" s="5"/>
      <c r="FVV68" s="5"/>
      <c r="FVW68" s="5"/>
      <c r="FVX68" s="5"/>
      <c r="FVY68" s="5"/>
      <c r="FVZ68" s="5"/>
      <c r="FWA68" s="5"/>
      <c r="FWB68" s="5"/>
      <c r="FWC68" s="5"/>
      <c r="FWD68" s="5"/>
      <c r="FWE68" s="5"/>
      <c r="FWF68" s="5"/>
      <c r="FWG68" s="5"/>
      <c r="FWH68" s="5"/>
      <c r="FWI68" s="5"/>
      <c r="FWJ68" s="5"/>
      <c r="FWK68" s="5"/>
      <c r="FWL68" s="5"/>
      <c r="FWM68" s="5"/>
      <c r="FWN68" s="5"/>
      <c r="FWO68" s="5"/>
      <c r="FWP68" s="5"/>
      <c r="FWQ68" s="5"/>
      <c r="FWR68" s="5"/>
      <c r="FWS68" s="5"/>
      <c r="FWT68" s="5"/>
      <c r="FWU68" s="5"/>
      <c r="FWV68" s="5"/>
      <c r="FWW68" s="5"/>
      <c r="FWX68" s="5"/>
      <c r="FWY68" s="5"/>
      <c r="FWZ68" s="5"/>
      <c r="FXA68" s="5"/>
      <c r="FXB68" s="5"/>
      <c r="FXC68" s="5"/>
      <c r="FXD68" s="5"/>
      <c r="FXE68" s="5"/>
      <c r="FXF68" s="5"/>
      <c r="FXG68" s="5"/>
      <c r="FXH68" s="5"/>
      <c r="FXI68" s="5"/>
      <c r="FXJ68" s="5"/>
      <c r="FXK68" s="5"/>
      <c r="FXL68" s="5"/>
      <c r="FXM68" s="5"/>
      <c r="FXN68" s="5"/>
      <c r="FXO68" s="5"/>
      <c r="FXP68" s="5"/>
      <c r="FXQ68" s="5"/>
      <c r="FXR68" s="5"/>
      <c r="FXS68" s="5"/>
      <c r="FXT68" s="5"/>
      <c r="FXU68" s="5"/>
      <c r="FXV68" s="5"/>
      <c r="FXW68" s="5"/>
      <c r="FXX68" s="5"/>
      <c r="FXY68" s="5"/>
      <c r="FXZ68" s="5"/>
      <c r="FYA68" s="5"/>
      <c r="FYB68" s="5"/>
      <c r="FYC68" s="5"/>
      <c r="FYD68" s="5"/>
      <c r="FYE68" s="5"/>
      <c r="FYF68" s="5"/>
      <c r="FYG68" s="5"/>
      <c r="FYH68" s="5"/>
      <c r="FYI68" s="5"/>
      <c r="FYJ68" s="5"/>
      <c r="FYK68" s="5"/>
      <c r="FYL68" s="5"/>
      <c r="FYM68" s="5"/>
      <c r="FYN68" s="5"/>
      <c r="FYO68" s="5"/>
      <c r="FYP68" s="5"/>
      <c r="FYQ68" s="5"/>
      <c r="FYR68" s="5"/>
      <c r="FYS68" s="5"/>
      <c r="FYT68" s="5"/>
      <c r="FYU68" s="5"/>
      <c r="FYV68" s="5"/>
      <c r="FYW68" s="5"/>
      <c r="FYX68" s="5"/>
      <c r="FYY68" s="5"/>
      <c r="FYZ68" s="5"/>
      <c r="FZA68" s="5"/>
      <c r="FZB68" s="5"/>
      <c r="FZC68" s="5"/>
      <c r="FZD68" s="5"/>
      <c r="FZE68" s="5"/>
      <c r="FZF68" s="5"/>
      <c r="FZG68" s="5"/>
      <c r="FZH68" s="5"/>
      <c r="FZI68" s="5"/>
      <c r="FZJ68" s="5"/>
      <c r="FZK68" s="5"/>
      <c r="FZL68" s="5"/>
      <c r="FZM68" s="5"/>
      <c r="FZN68" s="5"/>
      <c r="FZO68" s="5"/>
      <c r="FZP68" s="5"/>
      <c r="FZQ68" s="5"/>
      <c r="FZR68" s="5"/>
      <c r="FZS68" s="5"/>
      <c r="FZT68" s="5"/>
      <c r="FZU68" s="5"/>
      <c r="FZV68" s="5"/>
      <c r="FZW68" s="5"/>
      <c r="FZX68" s="5"/>
      <c r="FZY68" s="5"/>
      <c r="FZZ68" s="5"/>
      <c r="GAA68" s="5"/>
      <c r="GAB68" s="5"/>
      <c r="GAC68" s="5"/>
      <c r="GAD68" s="5"/>
      <c r="GAE68" s="5"/>
      <c r="GAF68" s="5"/>
      <c r="GAG68" s="5"/>
      <c r="GAH68" s="5"/>
      <c r="GAI68" s="5"/>
      <c r="GAJ68" s="5"/>
      <c r="GAK68" s="5"/>
      <c r="GAL68" s="5"/>
      <c r="GAM68" s="5"/>
      <c r="GAN68" s="5"/>
      <c r="GAO68" s="5"/>
      <c r="GAP68" s="5"/>
      <c r="GAQ68" s="5"/>
      <c r="GAR68" s="5"/>
      <c r="GAS68" s="5"/>
      <c r="GAT68" s="5"/>
      <c r="GAU68" s="5"/>
      <c r="GAV68" s="5"/>
      <c r="GAW68" s="5"/>
      <c r="GAX68" s="5"/>
      <c r="GAY68" s="5"/>
      <c r="GAZ68" s="5"/>
      <c r="GBA68" s="5"/>
      <c r="GBB68" s="5"/>
      <c r="GBC68" s="5"/>
      <c r="GBD68" s="5"/>
      <c r="GBE68" s="5"/>
      <c r="GBF68" s="5"/>
      <c r="GBG68" s="5"/>
      <c r="GBH68" s="5"/>
      <c r="GBI68" s="5"/>
      <c r="GBJ68" s="5"/>
      <c r="GBK68" s="5"/>
      <c r="GBL68" s="5"/>
      <c r="GBM68" s="5"/>
      <c r="GBN68" s="5"/>
      <c r="GBO68" s="5"/>
      <c r="GBP68" s="5"/>
      <c r="GBQ68" s="5"/>
      <c r="GBR68" s="5"/>
      <c r="GBS68" s="5"/>
      <c r="GBT68" s="5"/>
      <c r="GBU68" s="5"/>
      <c r="GBV68" s="5"/>
      <c r="GBW68" s="5"/>
      <c r="GBX68" s="5"/>
      <c r="GBY68" s="5"/>
      <c r="GBZ68" s="5"/>
      <c r="GCA68" s="5"/>
      <c r="GCB68" s="5"/>
      <c r="GCC68" s="5"/>
      <c r="GCD68" s="5"/>
      <c r="GCE68" s="5"/>
      <c r="GCF68" s="5"/>
      <c r="GCG68" s="5"/>
      <c r="GCH68" s="5"/>
      <c r="GCI68" s="5"/>
      <c r="GCJ68" s="5"/>
      <c r="GCK68" s="5"/>
      <c r="GCL68" s="5"/>
      <c r="GCM68" s="5"/>
      <c r="GCN68" s="5"/>
      <c r="GCO68" s="5"/>
      <c r="GCP68" s="5"/>
      <c r="GCQ68" s="5"/>
      <c r="GCR68" s="5"/>
      <c r="GCS68" s="5"/>
      <c r="GCT68" s="5"/>
      <c r="GCU68" s="5"/>
      <c r="GCV68" s="5"/>
      <c r="GCW68" s="5"/>
      <c r="GCX68" s="5"/>
      <c r="GCY68" s="5"/>
      <c r="GCZ68" s="5"/>
      <c r="GDA68" s="5"/>
      <c r="GDB68" s="5"/>
      <c r="GDC68" s="5"/>
      <c r="GDD68" s="5"/>
      <c r="GDE68" s="5"/>
      <c r="GDF68" s="5"/>
      <c r="GDG68" s="5"/>
      <c r="GDH68" s="5"/>
      <c r="GDI68" s="5"/>
      <c r="GDJ68" s="5"/>
      <c r="GDK68" s="5"/>
      <c r="GDL68" s="5"/>
      <c r="GDM68" s="5"/>
      <c r="GDN68" s="5"/>
      <c r="GDO68" s="5"/>
      <c r="GDP68" s="5"/>
      <c r="GDQ68" s="5"/>
      <c r="GDR68" s="5"/>
      <c r="GDS68" s="5"/>
      <c r="GDT68" s="5"/>
      <c r="GDU68" s="5"/>
      <c r="GDV68" s="5"/>
      <c r="GDW68" s="5"/>
      <c r="GDX68" s="5"/>
      <c r="GDY68" s="5"/>
      <c r="GDZ68" s="5"/>
      <c r="GEA68" s="5"/>
      <c r="GEB68" s="5"/>
      <c r="GEC68" s="5"/>
      <c r="GED68" s="5"/>
      <c r="GEE68" s="5"/>
      <c r="GEF68" s="5"/>
      <c r="GEG68" s="5"/>
      <c r="GEH68" s="5"/>
      <c r="GEI68" s="5"/>
      <c r="GEJ68" s="5"/>
      <c r="GEK68" s="5"/>
      <c r="GEL68" s="5"/>
      <c r="GEM68" s="5"/>
      <c r="GEN68" s="5"/>
      <c r="GEO68" s="5"/>
      <c r="GEP68" s="5"/>
      <c r="GEQ68" s="5"/>
      <c r="GER68" s="5"/>
      <c r="GES68" s="5"/>
      <c r="GET68" s="5"/>
      <c r="GEU68" s="5"/>
      <c r="GEV68" s="5"/>
      <c r="GEW68" s="5"/>
      <c r="GEX68" s="5"/>
      <c r="GEY68" s="5"/>
      <c r="GEZ68" s="5"/>
      <c r="GFA68" s="5"/>
      <c r="GFB68" s="5"/>
      <c r="GFC68" s="5"/>
      <c r="GFD68" s="5"/>
      <c r="GFE68" s="5"/>
      <c r="GFF68" s="5"/>
      <c r="GFG68" s="5"/>
      <c r="GFH68" s="5"/>
      <c r="GFI68" s="5"/>
      <c r="GFJ68" s="5"/>
      <c r="GFK68" s="5"/>
      <c r="GFL68" s="5"/>
      <c r="GFM68" s="5"/>
      <c r="GFN68" s="5"/>
      <c r="GFO68" s="5"/>
      <c r="GFP68" s="5"/>
      <c r="GFQ68" s="5"/>
      <c r="GFR68" s="5"/>
      <c r="GFS68" s="5"/>
      <c r="GFT68" s="5"/>
      <c r="GFU68" s="5"/>
      <c r="GFV68" s="5"/>
      <c r="GFW68" s="5"/>
      <c r="GFX68" s="5"/>
      <c r="GFY68" s="5"/>
      <c r="GFZ68" s="5"/>
      <c r="GGA68" s="5"/>
      <c r="GGB68" s="5"/>
      <c r="GGC68" s="5"/>
      <c r="GGD68" s="5"/>
      <c r="GGE68" s="5"/>
      <c r="GGF68" s="5"/>
      <c r="GGG68" s="5"/>
      <c r="GGH68" s="5"/>
      <c r="GGI68" s="5"/>
      <c r="GGJ68" s="5"/>
      <c r="GGK68" s="5"/>
      <c r="GGL68" s="5"/>
      <c r="GGM68" s="5"/>
      <c r="GGN68" s="5"/>
      <c r="GGO68" s="5"/>
      <c r="GGP68" s="5"/>
      <c r="GGQ68" s="5"/>
      <c r="GGR68" s="5"/>
      <c r="GGS68" s="5"/>
      <c r="GGT68" s="5"/>
      <c r="GGU68" s="5"/>
      <c r="GGV68" s="5"/>
      <c r="GGW68" s="5"/>
      <c r="GGX68" s="5"/>
      <c r="GGY68" s="5"/>
      <c r="GGZ68" s="5"/>
      <c r="GHA68" s="5"/>
      <c r="GHB68" s="5"/>
      <c r="GHC68" s="5"/>
      <c r="GHD68" s="5"/>
      <c r="GHE68" s="5"/>
      <c r="GHF68" s="5"/>
      <c r="GHG68" s="5"/>
      <c r="GHH68" s="5"/>
      <c r="GHI68" s="5"/>
      <c r="GHJ68" s="5"/>
      <c r="GHK68" s="5"/>
      <c r="GHL68" s="5"/>
      <c r="GHM68" s="5"/>
      <c r="GHN68" s="5"/>
      <c r="GHO68" s="5"/>
      <c r="GHP68" s="5"/>
      <c r="GHQ68" s="5"/>
      <c r="GHR68" s="5"/>
      <c r="GHS68" s="5"/>
      <c r="GHT68" s="5"/>
      <c r="GHU68" s="5"/>
      <c r="GHV68" s="5"/>
      <c r="GHW68" s="5"/>
      <c r="GHX68" s="5"/>
      <c r="GHY68" s="5"/>
      <c r="GHZ68" s="5"/>
      <c r="GIA68" s="5"/>
      <c r="GIB68" s="5"/>
      <c r="GIC68" s="5"/>
      <c r="GID68" s="5"/>
      <c r="GIE68" s="5"/>
      <c r="GIF68" s="5"/>
      <c r="GIG68" s="5"/>
      <c r="GIH68" s="5"/>
      <c r="GII68" s="5"/>
      <c r="GIJ68" s="5"/>
      <c r="GIK68" s="5"/>
      <c r="GIL68" s="5"/>
      <c r="GIM68" s="5"/>
      <c r="GIN68" s="5"/>
      <c r="GIO68" s="5"/>
      <c r="GIP68" s="5"/>
      <c r="GIQ68" s="5"/>
      <c r="GIR68" s="5"/>
      <c r="GIS68" s="5"/>
      <c r="GIT68" s="5"/>
      <c r="GIU68" s="5"/>
      <c r="GIV68" s="5"/>
      <c r="GIW68" s="5"/>
      <c r="GIX68" s="5"/>
      <c r="GIY68" s="5"/>
      <c r="GIZ68" s="5"/>
      <c r="GJA68" s="5"/>
      <c r="GJB68" s="5"/>
      <c r="GJC68" s="5"/>
      <c r="GJD68" s="5"/>
      <c r="GJE68" s="5"/>
      <c r="GJF68" s="5"/>
      <c r="GJG68" s="5"/>
      <c r="GJH68" s="5"/>
      <c r="GJI68" s="5"/>
      <c r="GJJ68" s="5"/>
      <c r="GJK68" s="5"/>
      <c r="GJL68" s="5"/>
      <c r="GJM68" s="5"/>
      <c r="GJN68" s="5"/>
      <c r="GJO68" s="5"/>
      <c r="GJP68" s="5"/>
      <c r="GJQ68" s="5"/>
      <c r="GJR68" s="5"/>
      <c r="GJS68" s="5"/>
      <c r="GJT68" s="5"/>
      <c r="GJU68" s="5"/>
      <c r="GJV68" s="5"/>
      <c r="GJW68" s="5"/>
      <c r="GJX68" s="5"/>
      <c r="GJY68" s="5"/>
      <c r="GJZ68" s="5"/>
      <c r="GKA68" s="5"/>
      <c r="GKB68" s="5"/>
      <c r="GKC68" s="5"/>
      <c r="GKD68" s="5"/>
      <c r="GKE68" s="5"/>
      <c r="GKF68" s="5"/>
      <c r="GKG68" s="5"/>
      <c r="GKH68" s="5"/>
      <c r="GKI68" s="5"/>
      <c r="GKJ68" s="5"/>
      <c r="GKK68" s="5"/>
      <c r="GKL68" s="5"/>
      <c r="GKM68" s="5"/>
      <c r="GKN68" s="5"/>
      <c r="GKO68" s="5"/>
      <c r="GKP68" s="5"/>
      <c r="GKQ68" s="5"/>
      <c r="GKR68" s="5"/>
      <c r="GKS68" s="5"/>
      <c r="GKT68" s="5"/>
      <c r="GKU68" s="5"/>
      <c r="GKV68" s="5"/>
      <c r="GKW68" s="5"/>
      <c r="GKX68" s="5"/>
      <c r="GKY68" s="5"/>
      <c r="GKZ68" s="5"/>
      <c r="GLA68" s="5"/>
      <c r="GLB68" s="5"/>
      <c r="GLC68" s="5"/>
      <c r="GLD68" s="5"/>
      <c r="GLE68" s="5"/>
      <c r="GLF68" s="5"/>
      <c r="GLG68" s="5"/>
      <c r="GLH68" s="5"/>
      <c r="GLI68" s="5"/>
      <c r="GLJ68" s="5"/>
      <c r="GLK68" s="5"/>
      <c r="GLL68" s="5"/>
      <c r="GLM68" s="5"/>
      <c r="GLN68" s="5"/>
      <c r="GLO68" s="5"/>
      <c r="GLP68" s="5"/>
      <c r="GLQ68" s="5"/>
      <c r="GLR68" s="5"/>
      <c r="GLS68" s="5"/>
      <c r="GLT68" s="5"/>
      <c r="GLU68" s="5"/>
      <c r="GLV68" s="5"/>
      <c r="GLW68" s="5"/>
      <c r="GLX68" s="5"/>
      <c r="GLY68" s="5"/>
      <c r="GLZ68" s="5"/>
      <c r="GMA68" s="5"/>
      <c r="GMB68" s="5"/>
      <c r="GMC68" s="5"/>
      <c r="GMD68" s="5"/>
      <c r="GME68" s="5"/>
      <c r="GMF68" s="5"/>
      <c r="GMG68" s="5"/>
      <c r="GMH68" s="5"/>
      <c r="GMI68" s="5"/>
      <c r="GMJ68" s="5"/>
      <c r="GMK68" s="5"/>
      <c r="GML68" s="5"/>
      <c r="GMM68" s="5"/>
      <c r="GMN68" s="5"/>
      <c r="GMO68" s="5"/>
      <c r="GMP68" s="5"/>
      <c r="GMQ68" s="5"/>
      <c r="GMR68" s="5"/>
      <c r="GMS68" s="5"/>
      <c r="GMT68" s="5"/>
      <c r="GMU68" s="5"/>
      <c r="GMV68" s="5"/>
      <c r="GMW68" s="5"/>
      <c r="GMX68" s="5"/>
      <c r="GMY68" s="5"/>
      <c r="GMZ68" s="5"/>
      <c r="GNA68" s="5"/>
      <c r="GNB68" s="5"/>
      <c r="GNC68" s="5"/>
      <c r="GND68" s="5"/>
      <c r="GNE68" s="5"/>
      <c r="GNF68" s="5"/>
      <c r="GNG68" s="5"/>
      <c r="GNH68" s="5"/>
      <c r="GNI68" s="5"/>
      <c r="GNJ68" s="5"/>
      <c r="GNK68" s="5"/>
      <c r="GNL68" s="5"/>
      <c r="GNM68" s="5"/>
      <c r="GNN68" s="5"/>
      <c r="GNO68" s="5"/>
      <c r="GNP68" s="5"/>
      <c r="GNQ68" s="5"/>
      <c r="GNR68" s="5"/>
      <c r="GNS68" s="5"/>
      <c r="GNT68" s="5"/>
      <c r="GNU68" s="5"/>
      <c r="GNV68" s="5"/>
      <c r="GNW68" s="5"/>
      <c r="GNX68" s="5"/>
      <c r="GNY68" s="5"/>
      <c r="GNZ68" s="5"/>
      <c r="GOA68" s="5"/>
      <c r="GOB68" s="5"/>
      <c r="GOC68" s="5"/>
      <c r="GOD68" s="5"/>
      <c r="GOE68" s="5"/>
      <c r="GOF68" s="5"/>
      <c r="GOG68" s="5"/>
      <c r="GOH68" s="5"/>
      <c r="GOI68" s="5"/>
      <c r="GOJ68" s="5"/>
      <c r="GOK68" s="5"/>
      <c r="GOL68" s="5"/>
      <c r="GOM68" s="5"/>
      <c r="GON68" s="5"/>
      <c r="GOO68" s="5"/>
      <c r="GOP68" s="5"/>
      <c r="GOQ68" s="5"/>
      <c r="GOR68" s="5"/>
      <c r="GOS68" s="5"/>
      <c r="GOT68" s="5"/>
      <c r="GOU68" s="5"/>
      <c r="GOV68" s="5"/>
      <c r="GOW68" s="5"/>
      <c r="GOX68" s="5"/>
      <c r="GOY68" s="5"/>
      <c r="GOZ68" s="5"/>
      <c r="GPA68" s="5"/>
      <c r="GPB68" s="5"/>
      <c r="GPC68" s="5"/>
      <c r="GPD68" s="5"/>
      <c r="GPE68" s="5"/>
      <c r="GPF68" s="5"/>
      <c r="GPG68" s="5"/>
      <c r="GPH68" s="5"/>
      <c r="GPI68" s="5"/>
      <c r="GPJ68" s="5"/>
      <c r="GPK68" s="5"/>
      <c r="GPL68" s="5"/>
      <c r="GPM68" s="5"/>
      <c r="GPN68" s="5"/>
      <c r="GPO68" s="5"/>
      <c r="GPP68" s="5"/>
      <c r="GPQ68" s="5"/>
      <c r="GPR68" s="5"/>
      <c r="GPS68" s="5"/>
      <c r="GPT68" s="5"/>
      <c r="GPU68" s="5"/>
      <c r="GPV68" s="5"/>
      <c r="GPW68" s="5"/>
      <c r="GPX68" s="5"/>
      <c r="GPY68" s="5"/>
      <c r="GPZ68" s="5"/>
      <c r="GQA68" s="5"/>
      <c r="GQB68" s="5"/>
      <c r="GQC68" s="5"/>
      <c r="GQD68" s="5"/>
      <c r="GQE68" s="5"/>
      <c r="GQF68" s="5"/>
      <c r="GQG68" s="5"/>
      <c r="GQH68" s="5"/>
      <c r="GQI68" s="5"/>
      <c r="GQJ68" s="5"/>
      <c r="GQK68" s="5"/>
      <c r="GQL68" s="5"/>
      <c r="GQM68" s="5"/>
      <c r="GQN68" s="5"/>
      <c r="GQO68" s="5"/>
      <c r="GQP68" s="5"/>
      <c r="GQQ68" s="5"/>
      <c r="GQR68" s="5"/>
      <c r="GQS68" s="5"/>
      <c r="GQT68" s="5"/>
      <c r="GQU68" s="5"/>
      <c r="GQV68" s="5"/>
      <c r="GQW68" s="5"/>
      <c r="GQX68" s="5"/>
      <c r="GQY68" s="5"/>
      <c r="GQZ68" s="5"/>
      <c r="GRA68" s="5"/>
      <c r="GRB68" s="5"/>
      <c r="GRC68" s="5"/>
      <c r="GRD68" s="5"/>
      <c r="GRE68" s="5"/>
      <c r="GRF68" s="5"/>
      <c r="GRG68" s="5"/>
      <c r="GRH68" s="5"/>
      <c r="GRI68" s="5"/>
      <c r="GRJ68" s="5"/>
      <c r="GRK68" s="5"/>
      <c r="GRL68" s="5"/>
      <c r="GRM68" s="5"/>
      <c r="GRN68" s="5"/>
      <c r="GRO68" s="5"/>
      <c r="GRP68" s="5"/>
      <c r="GRQ68" s="5"/>
      <c r="GRR68" s="5"/>
      <c r="GRS68" s="5"/>
      <c r="GRT68" s="5"/>
      <c r="GRU68" s="5"/>
      <c r="GRV68" s="5"/>
      <c r="GRW68" s="5"/>
      <c r="GRX68" s="5"/>
      <c r="GRY68" s="5"/>
      <c r="GRZ68" s="5"/>
      <c r="GSA68" s="5"/>
      <c r="GSB68" s="5"/>
      <c r="GSC68" s="5"/>
      <c r="GSD68" s="5"/>
      <c r="GSE68" s="5"/>
      <c r="GSF68" s="5"/>
      <c r="GSG68" s="5"/>
      <c r="GSH68" s="5"/>
      <c r="GSI68" s="5"/>
      <c r="GSJ68" s="5"/>
      <c r="GSK68" s="5"/>
      <c r="GSL68" s="5"/>
      <c r="GSM68" s="5"/>
      <c r="GSN68" s="5"/>
      <c r="GSO68" s="5"/>
      <c r="GSP68" s="5"/>
      <c r="GSQ68" s="5"/>
      <c r="GSR68" s="5"/>
      <c r="GSS68" s="5"/>
      <c r="GST68" s="5"/>
      <c r="GSU68" s="5"/>
      <c r="GSV68" s="5"/>
      <c r="GSW68" s="5"/>
      <c r="GSX68" s="5"/>
      <c r="GSY68" s="5"/>
      <c r="GSZ68" s="5"/>
      <c r="GTA68" s="5"/>
      <c r="GTB68" s="5"/>
      <c r="GTC68" s="5"/>
      <c r="GTD68" s="5"/>
      <c r="GTE68" s="5"/>
      <c r="GTF68" s="5"/>
      <c r="GTG68" s="5"/>
      <c r="GTH68" s="5"/>
      <c r="GTI68" s="5"/>
      <c r="GTJ68" s="5"/>
      <c r="GTK68" s="5"/>
      <c r="GTL68" s="5"/>
      <c r="GTM68" s="5"/>
      <c r="GTN68" s="5"/>
      <c r="GTO68" s="5"/>
      <c r="GTP68" s="5"/>
      <c r="GTQ68" s="5"/>
      <c r="GTR68" s="5"/>
      <c r="GTS68" s="5"/>
      <c r="GTT68" s="5"/>
      <c r="GTU68" s="5"/>
      <c r="GTV68" s="5"/>
      <c r="GTW68" s="5"/>
      <c r="GTX68" s="5"/>
      <c r="GTY68" s="5"/>
      <c r="GTZ68" s="5"/>
      <c r="GUA68" s="5"/>
      <c r="GUB68" s="5"/>
      <c r="GUC68" s="5"/>
      <c r="GUD68" s="5"/>
      <c r="GUE68" s="5"/>
      <c r="GUF68" s="5"/>
      <c r="GUG68" s="5"/>
      <c r="GUH68" s="5"/>
      <c r="GUI68" s="5"/>
      <c r="GUJ68" s="5"/>
      <c r="GUK68" s="5"/>
      <c r="GUL68" s="5"/>
      <c r="GUM68" s="5"/>
      <c r="GUN68" s="5"/>
      <c r="GUO68" s="5"/>
      <c r="GUP68" s="5"/>
      <c r="GUQ68" s="5"/>
      <c r="GUR68" s="5"/>
      <c r="GUS68" s="5"/>
      <c r="GUT68" s="5"/>
      <c r="GUU68" s="5"/>
      <c r="GUV68" s="5"/>
      <c r="GUW68" s="5"/>
      <c r="GUX68" s="5"/>
      <c r="GUY68" s="5"/>
      <c r="GUZ68" s="5"/>
      <c r="GVA68" s="5"/>
      <c r="GVB68" s="5"/>
      <c r="GVC68" s="5"/>
      <c r="GVD68" s="5"/>
      <c r="GVE68" s="5"/>
      <c r="GVF68" s="5"/>
      <c r="GVG68" s="5"/>
      <c r="GVH68" s="5"/>
      <c r="GVI68" s="5"/>
      <c r="GVJ68" s="5"/>
      <c r="GVK68" s="5"/>
      <c r="GVL68" s="5"/>
      <c r="GVM68" s="5"/>
      <c r="GVN68" s="5"/>
      <c r="GVO68" s="5"/>
      <c r="GVP68" s="5"/>
      <c r="GVQ68" s="5"/>
      <c r="GVR68" s="5"/>
      <c r="GVS68" s="5"/>
      <c r="GVT68" s="5"/>
      <c r="GVU68" s="5"/>
      <c r="GVV68" s="5"/>
      <c r="GVW68" s="5"/>
      <c r="GVX68" s="5"/>
      <c r="GVY68" s="5"/>
      <c r="GVZ68" s="5"/>
      <c r="GWA68" s="5"/>
      <c r="GWB68" s="5"/>
      <c r="GWC68" s="5"/>
      <c r="GWD68" s="5"/>
      <c r="GWE68" s="5"/>
      <c r="GWF68" s="5"/>
      <c r="GWG68" s="5"/>
      <c r="GWH68" s="5"/>
      <c r="GWI68" s="5"/>
      <c r="GWJ68" s="5"/>
      <c r="GWK68" s="5"/>
      <c r="GWL68" s="5"/>
      <c r="GWM68" s="5"/>
      <c r="GWN68" s="5"/>
      <c r="GWO68" s="5"/>
      <c r="GWP68" s="5"/>
      <c r="GWQ68" s="5"/>
      <c r="GWR68" s="5"/>
      <c r="GWS68" s="5"/>
      <c r="GWT68" s="5"/>
      <c r="GWU68" s="5"/>
      <c r="GWV68" s="5"/>
      <c r="GWW68" s="5"/>
      <c r="GWX68" s="5"/>
      <c r="GWY68" s="5"/>
      <c r="GWZ68" s="5"/>
      <c r="GXA68" s="5"/>
      <c r="GXB68" s="5"/>
      <c r="GXC68" s="5"/>
      <c r="GXD68" s="5"/>
      <c r="GXE68" s="5"/>
      <c r="GXF68" s="5"/>
      <c r="GXG68" s="5"/>
      <c r="GXH68" s="5"/>
      <c r="GXI68" s="5"/>
      <c r="GXJ68" s="5"/>
      <c r="GXK68" s="5"/>
      <c r="GXL68" s="5"/>
      <c r="GXM68" s="5"/>
      <c r="GXN68" s="5"/>
      <c r="GXO68" s="5"/>
      <c r="GXP68" s="5"/>
      <c r="GXQ68" s="5"/>
      <c r="GXR68" s="5"/>
      <c r="GXS68" s="5"/>
      <c r="GXT68" s="5"/>
      <c r="GXU68" s="5"/>
      <c r="GXV68" s="5"/>
      <c r="GXW68" s="5"/>
      <c r="GXX68" s="5"/>
      <c r="GXY68" s="5"/>
      <c r="GXZ68" s="5"/>
      <c r="GYA68" s="5"/>
      <c r="GYB68" s="5"/>
      <c r="GYC68" s="5"/>
      <c r="GYD68" s="5"/>
      <c r="GYE68" s="5"/>
      <c r="GYF68" s="5"/>
      <c r="GYG68" s="5"/>
      <c r="GYH68" s="5"/>
      <c r="GYI68" s="5"/>
      <c r="GYJ68" s="5"/>
      <c r="GYK68" s="5"/>
      <c r="GYL68" s="5"/>
      <c r="GYM68" s="5"/>
      <c r="GYN68" s="5"/>
      <c r="GYO68" s="5"/>
      <c r="GYP68" s="5"/>
      <c r="GYQ68" s="5"/>
      <c r="GYR68" s="5"/>
      <c r="GYS68" s="5"/>
      <c r="GYT68" s="5"/>
      <c r="GYU68" s="5"/>
      <c r="GYV68" s="5"/>
      <c r="GYW68" s="5"/>
      <c r="GYX68" s="5"/>
      <c r="GYY68" s="5"/>
      <c r="GYZ68" s="5"/>
      <c r="GZA68" s="5"/>
      <c r="GZB68" s="5"/>
      <c r="GZC68" s="5"/>
      <c r="GZD68" s="5"/>
      <c r="GZE68" s="5"/>
      <c r="GZF68" s="5"/>
      <c r="GZG68" s="5"/>
      <c r="GZH68" s="5"/>
      <c r="GZI68" s="5"/>
      <c r="GZJ68" s="5"/>
      <c r="GZK68" s="5"/>
      <c r="GZL68" s="5"/>
      <c r="GZM68" s="5"/>
      <c r="GZN68" s="5"/>
      <c r="GZO68" s="5"/>
      <c r="GZP68" s="5"/>
      <c r="GZQ68" s="5"/>
      <c r="GZR68" s="5"/>
      <c r="GZS68" s="5"/>
      <c r="GZT68" s="5"/>
      <c r="GZU68" s="5"/>
      <c r="GZV68" s="5"/>
      <c r="GZW68" s="5"/>
      <c r="GZX68" s="5"/>
      <c r="GZY68" s="5"/>
      <c r="GZZ68" s="5"/>
      <c r="HAA68" s="5"/>
      <c r="HAB68" s="5"/>
      <c r="HAC68" s="5"/>
      <c r="HAD68" s="5"/>
      <c r="HAE68" s="5"/>
      <c r="HAF68" s="5"/>
      <c r="HAG68" s="5"/>
      <c r="HAH68" s="5"/>
      <c r="HAI68" s="5"/>
      <c r="HAJ68" s="5"/>
      <c r="HAK68" s="5"/>
      <c r="HAL68" s="5"/>
      <c r="HAM68" s="5"/>
      <c r="HAN68" s="5"/>
      <c r="HAO68" s="5"/>
      <c r="HAP68" s="5"/>
      <c r="HAQ68" s="5"/>
      <c r="HAR68" s="5"/>
      <c r="HAS68" s="5"/>
      <c r="HAT68" s="5"/>
      <c r="HAU68" s="5"/>
      <c r="HAV68" s="5"/>
      <c r="HAW68" s="5"/>
      <c r="HAX68" s="5"/>
      <c r="HAY68" s="5"/>
      <c r="HAZ68" s="5"/>
      <c r="HBA68" s="5"/>
      <c r="HBB68" s="5"/>
      <c r="HBC68" s="5"/>
      <c r="HBD68" s="5"/>
      <c r="HBE68" s="5"/>
      <c r="HBF68" s="5"/>
      <c r="HBG68" s="5"/>
      <c r="HBH68" s="5"/>
      <c r="HBI68" s="5"/>
      <c r="HBJ68" s="5"/>
      <c r="HBK68" s="5"/>
      <c r="HBL68" s="5"/>
      <c r="HBM68" s="5"/>
      <c r="HBN68" s="5"/>
      <c r="HBO68" s="5"/>
      <c r="HBP68" s="5"/>
      <c r="HBQ68" s="5"/>
      <c r="HBR68" s="5"/>
      <c r="HBS68" s="5"/>
      <c r="HBT68" s="5"/>
      <c r="HBU68" s="5"/>
      <c r="HBV68" s="5"/>
      <c r="HBW68" s="5"/>
      <c r="HBX68" s="5"/>
      <c r="HBY68" s="5"/>
      <c r="HBZ68" s="5"/>
      <c r="HCA68" s="5"/>
      <c r="HCB68" s="5"/>
      <c r="HCC68" s="5"/>
      <c r="HCD68" s="5"/>
      <c r="HCE68" s="5"/>
      <c r="HCF68" s="5"/>
      <c r="HCG68" s="5"/>
      <c r="HCH68" s="5"/>
      <c r="HCI68" s="5"/>
      <c r="HCJ68" s="5"/>
      <c r="HCK68" s="5"/>
      <c r="HCL68" s="5"/>
      <c r="HCM68" s="5"/>
      <c r="HCN68" s="5"/>
      <c r="HCO68" s="5"/>
      <c r="HCP68" s="5"/>
      <c r="HCQ68" s="5"/>
      <c r="HCR68" s="5"/>
      <c r="HCS68" s="5"/>
      <c r="HCT68" s="5"/>
      <c r="HCU68" s="5"/>
      <c r="HCV68" s="5"/>
      <c r="HCW68" s="5"/>
      <c r="HCX68" s="5"/>
      <c r="HCY68" s="5"/>
      <c r="HCZ68" s="5"/>
      <c r="HDA68" s="5"/>
      <c r="HDB68" s="5"/>
      <c r="HDC68" s="5"/>
      <c r="HDD68" s="5"/>
      <c r="HDE68" s="5"/>
      <c r="HDF68" s="5"/>
      <c r="HDG68" s="5"/>
      <c r="HDH68" s="5"/>
      <c r="HDI68" s="5"/>
      <c r="HDJ68" s="5"/>
      <c r="HDK68" s="5"/>
      <c r="HDL68" s="5"/>
      <c r="HDM68" s="5"/>
      <c r="HDN68" s="5"/>
      <c r="HDO68" s="5"/>
      <c r="HDP68" s="5"/>
      <c r="HDQ68" s="5"/>
      <c r="HDR68" s="5"/>
      <c r="HDS68" s="5"/>
      <c r="HDT68" s="5"/>
      <c r="HDU68" s="5"/>
      <c r="HDV68" s="5"/>
      <c r="HDW68" s="5"/>
      <c r="HDX68" s="5"/>
      <c r="HDY68" s="5"/>
      <c r="HDZ68" s="5"/>
      <c r="HEA68" s="5"/>
      <c r="HEB68" s="5"/>
      <c r="HEC68" s="5"/>
      <c r="HED68" s="5"/>
      <c r="HEE68" s="5"/>
      <c r="HEF68" s="5"/>
      <c r="HEG68" s="5"/>
      <c r="HEH68" s="5"/>
      <c r="HEI68" s="5"/>
      <c r="HEJ68" s="5"/>
      <c r="HEK68" s="5"/>
      <c r="HEL68" s="5"/>
      <c r="HEM68" s="5"/>
      <c r="HEN68" s="5"/>
      <c r="HEO68" s="5"/>
      <c r="HEP68" s="5"/>
      <c r="HEQ68" s="5"/>
      <c r="HER68" s="5"/>
      <c r="HES68" s="5"/>
      <c r="HET68" s="5"/>
      <c r="HEU68" s="5"/>
      <c r="HEV68" s="5"/>
      <c r="HEW68" s="5"/>
      <c r="HEX68" s="5"/>
      <c r="HEY68" s="5"/>
      <c r="HEZ68" s="5"/>
      <c r="HFA68" s="5"/>
      <c r="HFB68" s="5"/>
      <c r="HFC68" s="5"/>
      <c r="HFD68" s="5"/>
      <c r="HFE68" s="5"/>
      <c r="HFF68" s="5"/>
      <c r="HFG68" s="5"/>
      <c r="HFH68" s="5"/>
      <c r="HFI68" s="5"/>
      <c r="HFJ68" s="5"/>
      <c r="HFK68" s="5"/>
      <c r="HFL68" s="5"/>
      <c r="HFM68" s="5"/>
      <c r="HFN68" s="5"/>
      <c r="HFO68" s="5"/>
      <c r="HFP68" s="5"/>
      <c r="HFQ68" s="5"/>
      <c r="HFR68" s="5"/>
      <c r="HFS68" s="5"/>
      <c r="HFT68" s="5"/>
      <c r="HFU68" s="5"/>
      <c r="HFV68" s="5"/>
      <c r="HFW68" s="5"/>
      <c r="HFX68" s="5"/>
      <c r="HFY68" s="5"/>
      <c r="HFZ68" s="5"/>
      <c r="HGA68" s="5"/>
      <c r="HGB68" s="5"/>
      <c r="HGC68" s="5"/>
      <c r="HGD68" s="5"/>
      <c r="HGE68" s="5"/>
      <c r="HGF68" s="5"/>
      <c r="HGG68" s="5"/>
      <c r="HGH68" s="5"/>
      <c r="HGI68" s="5"/>
      <c r="HGJ68" s="5"/>
      <c r="HGK68" s="5"/>
      <c r="HGL68" s="5"/>
      <c r="HGM68" s="5"/>
      <c r="HGN68" s="5"/>
      <c r="HGO68" s="5"/>
      <c r="HGP68" s="5"/>
      <c r="HGQ68" s="5"/>
      <c r="HGR68" s="5"/>
      <c r="HGS68" s="5"/>
      <c r="HGT68" s="5"/>
      <c r="HGU68" s="5"/>
      <c r="HGV68" s="5"/>
      <c r="HGW68" s="5"/>
      <c r="HGX68" s="5"/>
      <c r="HGY68" s="5"/>
      <c r="HGZ68" s="5"/>
      <c r="HHA68" s="5"/>
      <c r="HHB68" s="5"/>
      <c r="HHC68" s="5"/>
      <c r="HHD68" s="5"/>
      <c r="HHE68" s="5"/>
      <c r="HHF68" s="5"/>
      <c r="HHG68" s="5"/>
      <c r="HHH68" s="5"/>
      <c r="HHI68" s="5"/>
      <c r="HHJ68" s="5"/>
      <c r="HHK68" s="5"/>
      <c r="HHL68" s="5"/>
      <c r="HHM68" s="5"/>
      <c r="HHN68" s="5"/>
      <c r="HHO68" s="5"/>
      <c r="HHP68" s="5"/>
      <c r="HHQ68" s="5"/>
      <c r="HHR68" s="5"/>
      <c r="HHS68" s="5"/>
      <c r="HHT68" s="5"/>
      <c r="HHU68" s="5"/>
      <c r="HHV68" s="5"/>
      <c r="HHW68" s="5"/>
      <c r="HHX68" s="5"/>
      <c r="HHY68" s="5"/>
      <c r="HHZ68" s="5"/>
      <c r="HIA68" s="5"/>
      <c r="HIB68" s="5"/>
      <c r="HIC68" s="5"/>
      <c r="HID68" s="5"/>
      <c r="HIE68" s="5"/>
      <c r="HIF68" s="5"/>
      <c r="HIG68" s="5"/>
      <c r="HIH68" s="5"/>
      <c r="HII68" s="5"/>
      <c r="HIJ68" s="5"/>
      <c r="HIK68" s="5"/>
      <c r="HIL68" s="5"/>
      <c r="HIM68" s="5"/>
      <c r="HIN68" s="5"/>
      <c r="HIO68" s="5"/>
      <c r="HIP68" s="5"/>
      <c r="HIQ68" s="5"/>
      <c r="HIR68" s="5"/>
      <c r="HIS68" s="5"/>
      <c r="HIT68" s="5"/>
      <c r="HIU68" s="5"/>
      <c r="HIV68" s="5"/>
      <c r="HIW68" s="5"/>
      <c r="HIX68" s="5"/>
      <c r="HIY68" s="5"/>
      <c r="HIZ68" s="5"/>
      <c r="HJA68" s="5"/>
      <c r="HJB68" s="5"/>
      <c r="HJC68" s="5"/>
      <c r="HJD68" s="5"/>
      <c r="HJE68" s="5"/>
      <c r="HJF68" s="5"/>
      <c r="HJG68" s="5"/>
      <c r="HJH68" s="5"/>
      <c r="HJI68" s="5"/>
      <c r="HJJ68" s="5"/>
      <c r="HJK68" s="5"/>
      <c r="HJL68" s="5"/>
      <c r="HJM68" s="5"/>
      <c r="HJN68" s="5"/>
      <c r="HJO68" s="5"/>
      <c r="HJP68" s="5"/>
      <c r="HJQ68" s="5"/>
      <c r="HJR68" s="5"/>
      <c r="HJS68" s="5"/>
      <c r="HJT68" s="5"/>
      <c r="HJU68" s="5"/>
      <c r="HJV68" s="5"/>
      <c r="HJW68" s="5"/>
      <c r="HJX68" s="5"/>
      <c r="HJY68" s="5"/>
      <c r="HJZ68" s="5"/>
      <c r="HKA68" s="5"/>
      <c r="HKB68" s="5"/>
      <c r="HKC68" s="5"/>
      <c r="HKD68" s="5"/>
      <c r="HKE68" s="5"/>
      <c r="HKF68" s="5"/>
      <c r="HKG68" s="5"/>
      <c r="HKH68" s="5"/>
      <c r="HKI68" s="5"/>
      <c r="HKJ68" s="5"/>
      <c r="HKK68" s="5"/>
      <c r="HKL68" s="5"/>
      <c r="HKM68" s="5"/>
      <c r="HKN68" s="5"/>
      <c r="HKO68" s="5"/>
      <c r="HKP68" s="5"/>
      <c r="HKQ68" s="5"/>
      <c r="HKR68" s="5"/>
      <c r="HKS68" s="5"/>
      <c r="HKT68" s="5"/>
      <c r="HKU68" s="5"/>
      <c r="HKV68" s="5"/>
      <c r="HKW68" s="5"/>
      <c r="HKX68" s="5"/>
      <c r="HKY68" s="5"/>
      <c r="HKZ68" s="5"/>
      <c r="HLA68" s="5"/>
      <c r="HLB68" s="5"/>
      <c r="HLC68" s="5"/>
      <c r="HLD68" s="5"/>
      <c r="HLE68" s="5"/>
      <c r="HLF68" s="5"/>
      <c r="HLG68" s="5"/>
      <c r="HLH68" s="5"/>
      <c r="HLI68" s="5"/>
      <c r="HLJ68" s="5"/>
      <c r="HLK68" s="5"/>
      <c r="HLL68" s="5"/>
      <c r="HLM68" s="5"/>
      <c r="HLN68" s="5"/>
      <c r="HLO68" s="5"/>
      <c r="HLP68" s="5"/>
      <c r="HLQ68" s="5"/>
      <c r="HLR68" s="5"/>
      <c r="HLS68" s="5"/>
      <c r="HLT68" s="5"/>
      <c r="HLU68" s="5"/>
      <c r="HLV68" s="5"/>
      <c r="HLW68" s="5"/>
      <c r="HLX68" s="5"/>
      <c r="HLY68" s="5"/>
      <c r="HLZ68" s="5"/>
      <c r="HMA68" s="5"/>
      <c r="HMB68" s="5"/>
      <c r="HMC68" s="5"/>
      <c r="HMD68" s="5"/>
      <c r="HME68" s="5"/>
      <c r="HMF68" s="5"/>
      <c r="HMG68" s="5"/>
      <c r="HMH68" s="5"/>
      <c r="HMI68" s="5"/>
      <c r="HMJ68" s="5"/>
      <c r="HMK68" s="5"/>
      <c r="HML68" s="5"/>
      <c r="HMM68" s="5"/>
      <c r="HMN68" s="5"/>
      <c r="HMO68" s="5"/>
      <c r="HMP68" s="5"/>
      <c r="HMQ68" s="5"/>
      <c r="HMR68" s="5"/>
      <c r="HMS68" s="5"/>
      <c r="HMT68" s="5"/>
      <c r="HMU68" s="5"/>
      <c r="HMV68" s="5"/>
      <c r="HMW68" s="5"/>
      <c r="HMX68" s="5"/>
      <c r="HMY68" s="5"/>
      <c r="HMZ68" s="5"/>
      <c r="HNA68" s="5"/>
      <c r="HNB68" s="5"/>
      <c r="HNC68" s="5"/>
      <c r="HND68" s="5"/>
      <c r="HNE68" s="5"/>
      <c r="HNF68" s="5"/>
      <c r="HNG68" s="5"/>
      <c r="HNH68" s="5"/>
      <c r="HNI68" s="5"/>
      <c r="HNJ68" s="5"/>
      <c r="HNK68" s="5"/>
      <c r="HNL68" s="5"/>
      <c r="HNM68" s="5"/>
      <c r="HNN68" s="5"/>
      <c r="HNO68" s="5"/>
      <c r="HNP68" s="5"/>
      <c r="HNQ68" s="5"/>
      <c r="HNR68" s="5"/>
      <c r="HNS68" s="5"/>
      <c r="HNT68" s="5"/>
      <c r="HNU68" s="5"/>
      <c r="HNV68" s="5"/>
      <c r="HNW68" s="5"/>
      <c r="HNX68" s="5"/>
      <c r="HNY68" s="5"/>
      <c r="HNZ68" s="5"/>
      <c r="HOA68" s="5"/>
      <c r="HOB68" s="5"/>
      <c r="HOC68" s="5"/>
      <c r="HOD68" s="5"/>
      <c r="HOE68" s="5"/>
      <c r="HOF68" s="5"/>
      <c r="HOG68" s="5"/>
      <c r="HOH68" s="5"/>
      <c r="HOI68" s="5"/>
      <c r="HOJ68" s="5"/>
      <c r="HOK68" s="5"/>
      <c r="HOL68" s="5"/>
      <c r="HOM68" s="5"/>
      <c r="HON68" s="5"/>
      <c r="HOO68" s="5"/>
      <c r="HOP68" s="5"/>
      <c r="HOQ68" s="5"/>
      <c r="HOR68" s="5"/>
      <c r="HOS68" s="5"/>
      <c r="HOT68" s="5"/>
      <c r="HOU68" s="5"/>
      <c r="HOV68" s="5"/>
      <c r="HOW68" s="5"/>
      <c r="HOX68" s="5"/>
      <c r="HOY68" s="5"/>
      <c r="HOZ68" s="5"/>
      <c r="HPA68" s="5"/>
      <c r="HPB68" s="5"/>
      <c r="HPC68" s="5"/>
      <c r="HPD68" s="5"/>
      <c r="HPE68" s="5"/>
      <c r="HPF68" s="5"/>
      <c r="HPG68" s="5"/>
      <c r="HPH68" s="5"/>
      <c r="HPI68" s="5"/>
      <c r="HPJ68" s="5"/>
      <c r="HPK68" s="5"/>
      <c r="HPL68" s="5"/>
      <c r="HPM68" s="5"/>
      <c r="HPN68" s="5"/>
      <c r="HPO68" s="5"/>
      <c r="HPP68" s="5"/>
      <c r="HPQ68" s="5"/>
      <c r="HPR68" s="5"/>
      <c r="HPS68" s="5"/>
      <c r="HPT68" s="5"/>
      <c r="HPU68" s="5"/>
      <c r="HPV68" s="5"/>
      <c r="HPW68" s="5"/>
      <c r="HPX68" s="5"/>
      <c r="HPY68" s="5"/>
      <c r="HPZ68" s="5"/>
      <c r="HQA68" s="5"/>
      <c r="HQB68" s="5"/>
      <c r="HQC68" s="5"/>
      <c r="HQD68" s="5"/>
      <c r="HQE68" s="5"/>
      <c r="HQF68" s="5"/>
      <c r="HQG68" s="5"/>
      <c r="HQH68" s="5"/>
      <c r="HQI68" s="5"/>
      <c r="HQJ68" s="5"/>
      <c r="HQK68" s="5"/>
      <c r="HQL68" s="5"/>
      <c r="HQM68" s="5"/>
      <c r="HQN68" s="5"/>
      <c r="HQO68" s="5"/>
      <c r="HQP68" s="5"/>
      <c r="HQQ68" s="5"/>
      <c r="HQR68" s="5"/>
      <c r="HQS68" s="5"/>
      <c r="HQT68" s="5"/>
      <c r="HQU68" s="5"/>
      <c r="HQV68" s="5"/>
      <c r="HQW68" s="5"/>
      <c r="HQX68" s="5"/>
      <c r="HQY68" s="5"/>
      <c r="HQZ68" s="5"/>
      <c r="HRA68" s="5"/>
      <c r="HRB68" s="5"/>
      <c r="HRC68" s="5"/>
      <c r="HRD68" s="5"/>
      <c r="HRE68" s="5"/>
      <c r="HRF68" s="5"/>
      <c r="HRG68" s="5"/>
      <c r="HRH68" s="5"/>
      <c r="HRI68" s="5"/>
      <c r="HRJ68" s="5"/>
      <c r="HRK68" s="5"/>
      <c r="HRL68" s="5"/>
      <c r="HRM68" s="5"/>
      <c r="HRN68" s="5"/>
      <c r="HRO68" s="5"/>
      <c r="HRP68" s="5"/>
      <c r="HRQ68" s="5"/>
      <c r="HRR68" s="5"/>
      <c r="HRS68" s="5"/>
      <c r="HRT68" s="5"/>
      <c r="HRU68" s="5"/>
      <c r="HRV68" s="5"/>
      <c r="HRW68" s="5"/>
      <c r="HRX68" s="5"/>
      <c r="HRY68" s="5"/>
      <c r="HRZ68" s="5"/>
      <c r="HSA68" s="5"/>
      <c r="HSB68" s="5"/>
      <c r="HSC68" s="5"/>
      <c r="HSD68" s="5"/>
      <c r="HSE68" s="5"/>
      <c r="HSF68" s="5"/>
      <c r="HSG68" s="5"/>
      <c r="HSH68" s="5"/>
      <c r="HSI68" s="5"/>
      <c r="HSJ68" s="5"/>
      <c r="HSK68" s="5"/>
      <c r="HSL68" s="5"/>
      <c r="HSM68" s="5"/>
      <c r="HSN68" s="5"/>
      <c r="HSO68" s="5"/>
      <c r="HSP68" s="5"/>
      <c r="HSQ68" s="5"/>
      <c r="HSR68" s="5"/>
      <c r="HSS68" s="5"/>
      <c r="HST68" s="5"/>
      <c r="HSU68" s="5"/>
      <c r="HSV68" s="5"/>
      <c r="HSW68" s="5"/>
      <c r="HSX68" s="5"/>
      <c r="HSY68" s="5"/>
      <c r="HSZ68" s="5"/>
      <c r="HTA68" s="5"/>
      <c r="HTB68" s="5"/>
      <c r="HTC68" s="5"/>
      <c r="HTD68" s="5"/>
      <c r="HTE68" s="5"/>
      <c r="HTF68" s="5"/>
      <c r="HTG68" s="5"/>
      <c r="HTH68" s="5"/>
      <c r="HTI68" s="5"/>
      <c r="HTJ68" s="5"/>
      <c r="HTK68" s="5"/>
      <c r="HTL68" s="5"/>
      <c r="HTM68" s="5"/>
      <c r="HTN68" s="5"/>
      <c r="HTO68" s="5"/>
      <c r="HTP68" s="5"/>
      <c r="HTQ68" s="5"/>
      <c r="HTR68" s="5"/>
      <c r="HTS68" s="5"/>
      <c r="HTT68" s="5"/>
      <c r="HTU68" s="5"/>
      <c r="HTV68" s="5"/>
      <c r="HTW68" s="5"/>
      <c r="HTX68" s="5"/>
      <c r="HTY68" s="5"/>
      <c r="HTZ68" s="5"/>
      <c r="HUA68" s="5"/>
      <c r="HUB68" s="5"/>
      <c r="HUC68" s="5"/>
      <c r="HUD68" s="5"/>
      <c r="HUE68" s="5"/>
      <c r="HUF68" s="5"/>
      <c r="HUG68" s="5"/>
      <c r="HUH68" s="5"/>
      <c r="HUI68" s="5"/>
      <c r="HUJ68" s="5"/>
      <c r="HUK68" s="5"/>
      <c r="HUL68" s="5"/>
      <c r="HUM68" s="5"/>
      <c r="HUN68" s="5"/>
      <c r="HUO68" s="5"/>
      <c r="HUP68" s="5"/>
      <c r="HUQ68" s="5"/>
      <c r="HUR68" s="5"/>
      <c r="HUS68" s="5"/>
      <c r="HUT68" s="5"/>
      <c r="HUU68" s="5"/>
      <c r="HUV68" s="5"/>
      <c r="HUW68" s="5"/>
      <c r="HUX68" s="5"/>
      <c r="HUY68" s="5"/>
      <c r="HUZ68" s="5"/>
      <c r="HVA68" s="5"/>
      <c r="HVB68" s="5"/>
      <c r="HVC68" s="5"/>
      <c r="HVD68" s="5"/>
      <c r="HVE68" s="5"/>
      <c r="HVF68" s="5"/>
      <c r="HVG68" s="5"/>
      <c r="HVH68" s="5"/>
      <c r="HVI68" s="5"/>
      <c r="HVJ68" s="5"/>
      <c r="HVK68" s="5"/>
      <c r="HVL68" s="5"/>
      <c r="HVM68" s="5"/>
      <c r="HVN68" s="5"/>
      <c r="HVO68" s="5"/>
      <c r="HVP68" s="5"/>
      <c r="HVQ68" s="5"/>
      <c r="HVR68" s="5"/>
      <c r="HVS68" s="5"/>
      <c r="HVT68" s="5"/>
      <c r="HVU68" s="5"/>
      <c r="HVV68" s="5"/>
      <c r="HVW68" s="5"/>
      <c r="HVX68" s="5"/>
      <c r="HVY68" s="5"/>
      <c r="HVZ68" s="5"/>
      <c r="HWA68" s="5"/>
      <c r="HWB68" s="5"/>
      <c r="HWC68" s="5"/>
      <c r="HWD68" s="5"/>
      <c r="HWE68" s="5"/>
      <c r="HWF68" s="5"/>
      <c r="HWG68" s="5"/>
      <c r="HWH68" s="5"/>
      <c r="HWI68" s="5"/>
      <c r="HWJ68" s="5"/>
      <c r="HWK68" s="5"/>
      <c r="HWL68" s="5"/>
      <c r="HWM68" s="5"/>
      <c r="HWN68" s="5"/>
      <c r="HWO68" s="5"/>
      <c r="HWP68" s="5"/>
      <c r="HWQ68" s="5"/>
      <c r="HWR68" s="5"/>
      <c r="HWS68" s="5"/>
      <c r="HWT68" s="5"/>
      <c r="HWU68" s="5"/>
      <c r="HWV68" s="5"/>
      <c r="HWW68" s="5"/>
      <c r="HWX68" s="5"/>
      <c r="HWY68" s="5"/>
      <c r="HWZ68" s="5"/>
      <c r="HXA68" s="5"/>
      <c r="HXB68" s="5"/>
      <c r="HXC68" s="5"/>
      <c r="HXD68" s="5"/>
      <c r="HXE68" s="5"/>
      <c r="HXF68" s="5"/>
      <c r="HXG68" s="5"/>
      <c r="HXH68" s="5"/>
      <c r="HXI68" s="5"/>
      <c r="HXJ68" s="5"/>
      <c r="HXK68" s="5"/>
      <c r="HXL68" s="5"/>
      <c r="HXM68" s="5"/>
      <c r="HXN68" s="5"/>
      <c r="HXO68" s="5"/>
      <c r="HXP68" s="5"/>
      <c r="HXQ68" s="5"/>
      <c r="HXR68" s="5"/>
      <c r="HXS68" s="5"/>
      <c r="HXT68" s="5"/>
      <c r="HXU68" s="5"/>
      <c r="HXV68" s="5"/>
      <c r="HXW68" s="5"/>
      <c r="HXX68" s="5"/>
      <c r="HXY68" s="5"/>
      <c r="HXZ68" s="5"/>
      <c r="HYA68" s="5"/>
      <c r="HYB68" s="5"/>
      <c r="HYC68" s="5"/>
      <c r="HYD68" s="5"/>
      <c r="HYE68" s="5"/>
      <c r="HYF68" s="5"/>
      <c r="HYG68" s="5"/>
      <c r="HYH68" s="5"/>
      <c r="HYI68" s="5"/>
      <c r="HYJ68" s="5"/>
      <c r="HYK68" s="5"/>
      <c r="HYL68" s="5"/>
      <c r="HYM68" s="5"/>
      <c r="HYN68" s="5"/>
      <c r="HYO68" s="5"/>
      <c r="HYP68" s="5"/>
      <c r="HYQ68" s="5"/>
      <c r="HYR68" s="5"/>
      <c r="HYS68" s="5"/>
      <c r="HYT68" s="5"/>
      <c r="HYU68" s="5"/>
      <c r="HYV68" s="5"/>
      <c r="HYW68" s="5"/>
      <c r="HYX68" s="5"/>
      <c r="HYY68" s="5"/>
      <c r="HYZ68" s="5"/>
      <c r="HZA68" s="5"/>
      <c r="HZB68" s="5"/>
      <c r="HZC68" s="5"/>
      <c r="HZD68" s="5"/>
      <c r="HZE68" s="5"/>
      <c r="HZF68" s="5"/>
      <c r="HZG68" s="5"/>
      <c r="HZH68" s="5"/>
      <c r="HZI68" s="5"/>
      <c r="HZJ68" s="5"/>
      <c r="HZK68" s="5"/>
      <c r="HZL68" s="5"/>
      <c r="HZM68" s="5"/>
      <c r="HZN68" s="5"/>
      <c r="HZO68" s="5"/>
      <c r="HZP68" s="5"/>
      <c r="HZQ68" s="5"/>
      <c r="HZR68" s="5"/>
      <c r="HZS68" s="5"/>
      <c r="HZT68" s="5"/>
      <c r="HZU68" s="5"/>
      <c r="HZV68" s="5"/>
      <c r="HZW68" s="5"/>
      <c r="HZX68" s="5"/>
      <c r="HZY68" s="5"/>
      <c r="HZZ68" s="5"/>
      <c r="IAA68" s="5"/>
      <c r="IAB68" s="5"/>
      <c r="IAC68" s="5"/>
      <c r="IAD68" s="5"/>
      <c r="IAE68" s="5"/>
      <c r="IAF68" s="5"/>
      <c r="IAG68" s="5"/>
      <c r="IAH68" s="5"/>
      <c r="IAI68" s="5"/>
      <c r="IAJ68" s="5"/>
      <c r="IAK68" s="5"/>
      <c r="IAL68" s="5"/>
      <c r="IAM68" s="5"/>
      <c r="IAN68" s="5"/>
      <c r="IAO68" s="5"/>
      <c r="IAP68" s="5"/>
      <c r="IAQ68" s="5"/>
      <c r="IAR68" s="5"/>
      <c r="IAS68" s="5"/>
      <c r="IAT68" s="5"/>
      <c r="IAU68" s="5"/>
      <c r="IAV68" s="5"/>
      <c r="IAW68" s="5"/>
      <c r="IAX68" s="5"/>
      <c r="IAY68" s="5"/>
      <c r="IAZ68" s="5"/>
      <c r="IBA68" s="5"/>
      <c r="IBB68" s="5"/>
      <c r="IBC68" s="5"/>
      <c r="IBD68" s="5"/>
      <c r="IBE68" s="5"/>
      <c r="IBF68" s="5"/>
      <c r="IBG68" s="5"/>
      <c r="IBH68" s="5"/>
      <c r="IBI68" s="5"/>
      <c r="IBJ68" s="5"/>
      <c r="IBK68" s="5"/>
      <c r="IBL68" s="5"/>
      <c r="IBM68" s="5"/>
      <c r="IBN68" s="5"/>
      <c r="IBO68" s="5"/>
      <c r="IBP68" s="5"/>
      <c r="IBQ68" s="5"/>
      <c r="IBR68" s="5"/>
      <c r="IBS68" s="5"/>
      <c r="IBT68" s="5"/>
      <c r="IBU68" s="5"/>
      <c r="IBV68" s="5"/>
      <c r="IBW68" s="5"/>
      <c r="IBX68" s="5"/>
      <c r="IBY68" s="5"/>
      <c r="IBZ68" s="5"/>
      <c r="ICA68" s="5"/>
      <c r="ICB68" s="5"/>
      <c r="ICC68" s="5"/>
      <c r="ICD68" s="5"/>
      <c r="ICE68" s="5"/>
      <c r="ICF68" s="5"/>
      <c r="ICG68" s="5"/>
      <c r="ICH68" s="5"/>
      <c r="ICI68" s="5"/>
      <c r="ICJ68" s="5"/>
      <c r="ICK68" s="5"/>
      <c r="ICL68" s="5"/>
      <c r="ICM68" s="5"/>
      <c r="ICN68" s="5"/>
      <c r="ICO68" s="5"/>
      <c r="ICP68" s="5"/>
      <c r="ICQ68" s="5"/>
      <c r="ICR68" s="5"/>
      <c r="ICS68" s="5"/>
      <c r="ICT68" s="5"/>
      <c r="ICU68" s="5"/>
      <c r="ICV68" s="5"/>
      <c r="ICW68" s="5"/>
      <c r="ICX68" s="5"/>
      <c r="ICY68" s="5"/>
      <c r="ICZ68" s="5"/>
      <c r="IDA68" s="5"/>
      <c r="IDB68" s="5"/>
      <c r="IDC68" s="5"/>
      <c r="IDD68" s="5"/>
      <c r="IDE68" s="5"/>
      <c r="IDF68" s="5"/>
      <c r="IDG68" s="5"/>
      <c r="IDH68" s="5"/>
      <c r="IDI68" s="5"/>
      <c r="IDJ68" s="5"/>
      <c r="IDK68" s="5"/>
      <c r="IDL68" s="5"/>
      <c r="IDM68" s="5"/>
      <c r="IDN68" s="5"/>
      <c r="IDO68" s="5"/>
      <c r="IDP68" s="5"/>
      <c r="IDQ68" s="5"/>
      <c r="IDR68" s="5"/>
      <c r="IDS68" s="5"/>
      <c r="IDT68" s="5"/>
      <c r="IDU68" s="5"/>
      <c r="IDV68" s="5"/>
      <c r="IDW68" s="5"/>
      <c r="IDX68" s="5"/>
      <c r="IDY68" s="5"/>
      <c r="IDZ68" s="5"/>
      <c r="IEA68" s="5"/>
      <c r="IEB68" s="5"/>
      <c r="IEC68" s="5"/>
      <c r="IED68" s="5"/>
      <c r="IEE68" s="5"/>
      <c r="IEF68" s="5"/>
      <c r="IEG68" s="5"/>
      <c r="IEH68" s="5"/>
      <c r="IEI68" s="5"/>
      <c r="IEJ68" s="5"/>
      <c r="IEK68" s="5"/>
      <c r="IEL68" s="5"/>
      <c r="IEM68" s="5"/>
      <c r="IEN68" s="5"/>
      <c r="IEO68" s="5"/>
      <c r="IEP68" s="5"/>
      <c r="IEQ68" s="5"/>
      <c r="IER68" s="5"/>
      <c r="IES68" s="5"/>
      <c r="IET68" s="5"/>
      <c r="IEU68" s="5"/>
      <c r="IEV68" s="5"/>
      <c r="IEW68" s="5"/>
      <c r="IEX68" s="5"/>
      <c r="IEY68" s="5"/>
      <c r="IEZ68" s="5"/>
      <c r="IFA68" s="5"/>
      <c r="IFB68" s="5"/>
      <c r="IFC68" s="5"/>
      <c r="IFD68" s="5"/>
      <c r="IFE68" s="5"/>
      <c r="IFF68" s="5"/>
      <c r="IFG68" s="5"/>
      <c r="IFH68" s="5"/>
      <c r="IFI68" s="5"/>
      <c r="IFJ68" s="5"/>
      <c r="IFK68" s="5"/>
      <c r="IFL68" s="5"/>
      <c r="IFM68" s="5"/>
      <c r="IFN68" s="5"/>
      <c r="IFO68" s="5"/>
      <c r="IFP68" s="5"/>
      <c r="IFQ68" s="5"/>
      <c r="IFR68" s="5"/>
      <c r="IFS68" s="5"/>
      <c r="IFT68" s="5"/>
      <c r="IFU68" s="5"/>
      <c r="IFV68" s="5"/>
      <c r="IFW68" s="5"/>
      <c r="IFX68" s="5"/>
      <c r="IFY68" s="5"/>
      <c r="IFZ68" s="5"/>
      <c r="IGA68" s="5"/>
      <c r="IGB68" s="5"/>
      <c r="IGC68" s="5"/>
      <c r="IGD68" s="5"/>
      <c r="IGE68" s="5"/>
      <c r="IGF68" s="5"/>
      <c r="IGG68" s="5"/>
      <c r="IGH68" s="5"/>
      <c r="IGI68" s="5"/>
      <c r="IGJ68" s="5"/>
      <c r="IGK68" s="5"/>
      <c r="IGL68" s="5"/>
      <c r="IGM68" s="5"/>
      <c r="IGN68" s="5"/>
      <c r="IGO68" s="5"/>
      <c r="IGP68" s="5"/>
      <c r="IGQ68" s="5"/>
      <c r="IGR68" s="5"/>
      <c r="IGS68" s="5"/>
      <c r="IGT68" s="5"/>
      <c r="IGU68" s="5"/>
      <c r="IGV68" s="5"/>
      <c r="IGW68" s="5"/>
      <c r="IGX68" s="5"/>
      <c r="IGY68" s="5"/>
      <c r="IGZ68" s="5"/>
      <c r="IHA68" s="5"/>
      <c r="IHB68" s="5"/>
      <c r="IHC68" s="5"/>
      <c r="IHD68" s="5"/>
      <c r="IHE68" s="5"/>
      <c r="IHF68" s="5"/>
      <c r="IHG68" s="5"/>
      <c r="IHH68" s="5"/>
      <c r="IHI68" s="5"/>
      <c r="IHJ68" s="5"/>
      <c r="IHK68" s="5"/>
      <c r="IHL68" s="5"/>
      <c r="IHM68" s="5"/>
      <c r="IHN68" s="5"/>
      <c r="IHO68" s="5"/>
      <c r="IHP68" s="5"/>
      <c r="IHQ68" s="5"/>
      <c r="IHR68" s="5"/>
      <c r="IHS68" s="5"/>
      <c r="IHT68" s="5"/>
      <c r="IHU68" s="5"/>
      <c r="IHV68" s="5"/>
      <c r="IHW68" s="5"/>
      <c r="IHX68" s="5"/>
      <c r="IHY68" s="5"/>
      <c r="IHZ68" s="5"/>
      <c r="IIA68" s="5"/>
      <c r="IIB68" s="5"/>
      <c r="IIC68" s="5"/>
      <c r="IID68" s="5"/>
      <c r="IIE68" s="5"/>
      <c r="IIF68" s="5"/>
      <c r="IIG68" s="5"/>
      <c r="IIH68" s="5"/>
      <c r="III68" s="5"/>
      <c r="IIJ68" s="5"/>
      <c r="IIK68" s="5"/>
      <c r="IIL68" s="5"/>
      <c r="IIM68" s="5"/>
      <c r="IIN68" s="5"/>
      <c r="IIO68" s="5"/>
      <c r="IIP68" s="5"/>
      <c r="IIQ68" s="5"/>
      <c r="IIR68" s="5"/>
      <c r="IIS68" s="5"/>
      <c r="IIT68" s="5"/>
      <c r="IIU68" s="5"/>
      <c r="IIV68" s="5"/>
      <c r="IIW68" s="5"/>
      <c r="IIX68" s="5"/>
      <c r="IIY68" s="5"/>
      <c r="IIZ68" s="5"/>
      <c r="IJA68" s="5"/>
      <c r="IJB68" s="5"/>
      <c r="IJC68" s="5"/>
      <c r="IJD68" s="5"/>
      <c r="IJE68" s="5"/>
      <c r="IJF68" s="5"/>
      <c r="IJG68" s="5"/>
      <c r="IJH68" s="5"/>
      <c r="IJI68" s="5"/>
      <c r="IJJ68" s="5"/>
      <c r="IJK68" s="5"/>
      <c r="IJL68" s="5"/>
      <c r="IJM68" s="5"/>
      <c r="IJN68" s="5"/>
      <c r="IJO68" s="5"/>
      <c r="IJP68" s="5"/>
      <c r="IJQ68" s="5"/>
      <c r="IJR68" s="5"/>
      <c r="IJS68" s="5"/>
      <c r="IJT68" s="5"/>
      <c r="IJU68" s="5"/>
      <c r="IJV68" s="5"/>
      <c r="IJW68" s="5"/>
      <c r="IJX68" s="5"/>
      <c r="IJY68" s="5"/>
      <c r="IJZ68" s="5"/>
      <c r="IKA68" s="5"/>
      <c r="IKB68" s="5"/>
      <c r="IKC68" s="5"/>
      <c r="IKD68" s="5"/>
      <c r="IKE68" s="5"/>
      <c r="IKF68" s="5"/>
      <c r="IKG68" s="5"/>
      <c r="IKH68" s="5"/>
      <c r="IKI68" s="5"/>
      <c r="IKJ68" s="5"/>
      <c r="IKK68" s="5"/>
      <c r="IKL68" s="5"/>
      <c r="IKM68" s="5"/>
      <c r="IKN68" s="5"/>
      <c r="IKO68" s="5"/>
      <c r="IKP68" s="5"/>
      <c r="IKQ68" s="5"/>
      <c r="IKR68" s="5"/>
      <c r="IKS68" s="5"/>
      <c r="IKT68" s="5"/>
      <c r="IKU68" s="5"/>
      <c r="IKV68" s="5"/>
      <c r="IKW68" s="5"/>
      <c r="IKX68" s="5"/>
      <c r="IKY68" s="5"/>
      <c r="IKZ68" s="5"/>
      <c r="ILA68" s="5"/>
      <c r="ILB68" s="5"/>
      <c r="ILC68" s="5"/>
      <c r="ILD68" s="5"/>
      <c r="ILE68" s="5"/>
      <c r="ILF68" s="5"/>
      <c r="ILG68" s="5"/>
      <c r="ILH68" s="5"/>
      <c r="ILI68" s="5"/>
      <c r="ILJ68" s="5"/>
      <c r="ILK68" s="5"/>
      <c r="ILL68" s="5"/>
      <c r="ILM68" s="5"/>
      <c r="ILN68" s="5"/>
      <c r="ILO68" s="5"/>
      <c r="ILP68" s="5"/>
      <c r="ILQ68" s="5"/>
      <c r="ILR68" s="5"/>
      <c r="ILS68" s="5"/>
      <c r="ILT68" s="5"/>
      <c r="ILU68" s="5"/>
      <c r="ILV68" s="5"/>
      <c r="ILW68" s="5"/>
      <c r="ILX68" s="5"/>
      <c r="ILY68" s="5"/>
      <c r="ILZ68" s="5"/>
      <c r="IMA68" s="5"/>
      <c r="IMB68" s="5"/>
      <c r="IMC68" s="5"/>
      <c r="IMD68" s="5"/>
      <c r="IME68" s="5"/>
      <c r="IMF68" s="5"/>
      <c r="IMG68" s="5"/>
      <c r="IMH68" s="5"/>
      <c r="IMI68" s="5"/>
      <c r="IMJ68" s="5"/>
      <c r="IMK68" s="5"/>
      <c r="IML68" s="5"/>
      <c r="IMM68" s="5"/>
      <c r="IMN68" s="5"/>
      <c r="IMO68" s="5"/>
      <c r="IMP68" s="5"/>
      <c r="IMQ68" s="5"/>
      <c r="IMR68" s="5"/>
      <c r="IMS68" s="5"/>
      <c r="IMT68" s="5"/>
      <c r="IMU68" s="5"/>
      <c r="IMV68" s="5"/>
      <c r="IMW68" s="5"/>
      <c r="IMX68" s="5"/>
      <c r="IMY68" s="5"/>
      <c r="IMZ68" s="5"/>
      <c r="INA68" s="5"/>
      <c r="INB68" s="5"/>
      <c r="INC68" s="5"/>
      <c r="IND68" s="5"/>
      <c r="INE68" s="5"/>
      <c r="INF68" s="5"/>
      <c r="ING68" s="5"/>
      <c r="INH68" s="5"/>
      <c r="INI68" s="5"/>
      <c r="INJ68" s="5"/>
      <c r="INK68" s="5"/>
      <c r="INL68" s="5"/>
      <c r="INM68" s="5"/>
      <c r="INN68" s="5"/>
      <c r="INO68" s="5"/>
      <c r="INP68" s="5"/>
      <c r="INQ68" s="5"/>
      <c r="INR68" s="5"/>
      <c r="INS68" s="5"/>
      <c r="INT68" s="5"/>
      <c r="INU68" s="5"/>
      <c r="INV68" s="5"/>
      <c r="INW68" s="5"/>
      <c r="INX68" s="5"/>
      <c r="INY68" s="5"/>
      <c r="INZ68" s="5"/>
      <c r="IOA68" s="5"/>
      <c r="IOB68" s="5"/>
      <c r="IOC68" s="5"/>
      <c r="IOD68" s="5"/>
      <c r="IOE68" s="5"/>
      <c r="IOF68" s="5"/>
      <c r="IOG68" s="5"/>
      <c r="IOH68" s="5"/>
      <c r="IOI68" s="5"/>
      <c r="IOJ68" s="5"/>
      <c r="IOK68" s="5"/>
      <c r="IOL68" s="5"/>
      <c r="IOM68" s="5"/>
      <c r="ION68" s="5"/>
      <c r="IOO68" s="5"/>
      <c r="IOP68" s="5"/>
      <c r="IOQ68" s="5"/>
      <c r="IOR68" s="5"/>
      <c r="IOS68" s="5"/>
      <c r="IOT68" s="5"/>
      <c r="IOU68" s="5"/>
      <c r="IOV68" s="5"/>
      <c r="IOW68" s="5"/>
      <c r="IOX68" s="5"/>
      <c r="IOY68" s="5"/>
      <c r="IOZ68" s="5"/>
      <c r="IPA68" s="5"/>
      <c r="IPB68" s="5"/>
      <c r="IPC68" s="5"/>
      <c r="IPD68" s="5"/>
      <c r="IPE68" s="5"/>
      <c r="IPF68" s="5"/>
      <c r="IPG68" s="5"/>
      <c r="IPH68" s="5"/>
      <c r="IPI68" s="5"/>
      <c r="IPJ68" s="5"/>
      <c r="IPK68" s="5"/>
      <c r="IPL68" s="5"/>
      <c r="IPM68" s="5"/>
      <c r="IPN68" s="5"/>
      <c r="IPO68" s="5"/>
      <c r="IPP68" s="5"/>
      <c r="IPQ68" s="5"/>
      <c r="IPR68" s="5"/>
      <c r="IPS68" s="5"/>
      <c r="IPT68" s="5"/>
      <c r="IPU68" s="5"/>
      <c r="IPV68" s="5"/>
      <c r="IPW68" s="5"/>
      <c r="IPX68" s="5"/>
      <c r="IPY68" s="5"/>
      <c r="IPZ68" s="5"/>
      <c r="IQA68" s="5"/>
      <c r="IQB68" s="5"/>
      <c r="IQC68" s="5"/>
      <c r="IQD68" s="5"/>
      <c r="IQE68" s="5"/>
      <c r="IQF68" s="5"/>
      <c r="IQG68" s="5"/>
      <c r="IQH68" s="5"/>
      <c r="IQI68" s="5"/>
      <c r="IQJ68" s="5"/>
      <c r="IQK68" s="5"/>
      <c r="IQL68" s="5"/>
      <c r="IQM68" s="5"/>
      <c r="IQN68" s="5"/>
      <c r="IQO68" s="5"/>
      <c r="IQP68" s="5"/>
      <c r="IQQ68" s="5"/>
      <c r="IQR68" s="5"/>
      <c r="IQS68" s="5"/>
      <c r="IQT68" s="5"/>
      <c r="IQU68" s="5"/>
      <c r="IQV68" s="5"/>
      <c r="IQW68" s="5"/>
      <c r="IQX68" s="5"/>
      <c r="IQY68" s="5"/>
      <c r="IQZ68" s="5"/>
      <c r="IRA68" s="5"/>
      <c r="IRB68" s="5"/>
      <c r="IRC68" s="5"/>
      <c r="IRD68" s="5"/>
      <c r="IRE68" s="5"/>
      <c r="IRF68" s="5"/>
      <c r="IRG68" s="5"/>
      <c r="IRH68" s="5"/>
      <c r="IRI68" s="5"/>
      <c r="IRJ68" s="5"/>
      <c r="IRK68" s="5"/>
      <c r="IRL68" s="5"/>
      <c r="IRM68" s="5"/>
      <c r="IRN68" s="5"/>
      <c r="IRO68" s="5"/>
      <c r="IRP68" s="5"/>
      <c r="IRQ68" s="5"/>
      <c r="IRR68" s="5"/>
      <c r="IRS68" s="5"/>
      <c r="IRT68" s="5"/>
      <c r="IRU68" s="5"/>
      <c r="IRV68" s="5"/>
      <c r="IRW68" s="5"/>
      <c r="IRX68" s="5"/>
      <c r="IRY68" s="5"/>
      <c r="IRZ68" s="5"/>
      <c r="ISA68" s="5"/>
      <c r="ISB68" s="5"/>
      <c r="ISC68" s="5"/>
      <c r="ISD68" s="5"/>
      <c r="ISE68" s="5"/>
      <c r="ISF68" s="5"/>
      <c r="ISG68" s="5"/>
      <c r="ISH68" s="5"/>
      <c r="ISI68" s="5"/>
      <c r="ISJ68" s="5"/>
      <c r="ISK68" s="5"/>
      <c r="ISL68" s="5"/>
      <c r="ISM68" s="5"/>
      <c r="ISN68" s="5"/>
      <c r="ISO68" s="5"/>
      <c r="ISP68" s="5"/>
      <c r="ISQ68" s="5"/>
      <c r="ISR68" s="5"/>
      <c r="ISS68" s="5"/>
      <c r="IST68" s="5"/>
      <c r="ISU68" s="5"/>
      <c r="ISV68" s="5"/>
      <c r="ISW68" s="5"/>
      <c r="ISX68" s="5"/>
      <c r="ISY68" s="5"/>
      <c r="ISZ68" s="5"/>
      <c r="ITA68" s="5"/>
      <c r="ITB68" s="5"/>
      <c r="ITC68" s="5"/>
      <c r="ITD68" s="5"/>
      <c r="ITE68" s="5"/>
      <c r="ITF68" s="5"/>
      <c r="ITG68" s="5"/>
      <c r="ITH68" s="5"/>
      <c r="ITI68" s="5"/>
      <c r="ITJ68" s="5"/>
      <c r="ITK68" s="5"/>
      <c r="ITL68" s="5"/>
      <c r="ITM68" s="5"/>
      <c r="ITN68" s="5"/>
      <c r="ITO68" s="5"/>
      <c r="ITP68" s="5"/>
      <c r="ITQ68" s="5"/>
      <c r="ITR68" s="5"/>
      <c r="ITS68" s="5"/>
      <c r="ITT68" s="5"/>
      <c r="ITU68" s="5"/>
      <c r="ITV68" s="5"/>
      <c r="ITW68" s="5"/>
      <c r="ITX68" s="5"/>
      <c r="ITY68" s="5"/>
      <c r="ITZ68" s="5"/>
      <c r="IUA68" s="5"/>
      <c r="IUB68" s="5"/>
      <c r="IUC68" s="5"/>
      <c r="IUD68" s="5"/>
      <c r="IUE68" s="5"/>
      <c r="IUF68" s="5"/>
      <c r="IUG68" s="5"/>
      <c r="IUH68" s="5"/>
      <c r="IUI68" s="5"/>
      <c r="IUJ68" s="5"/>
      <c r="IUK68" s="5"/>
      <c r="IUL68" s="5"/>
      <c r="IUM68" s="5"/>
      <c r="IUN68" s="5"/>
      <c r="IUO68" s="5"/>
      <c r="IUP68" s="5"/>
      <c r="IUQ68" s="5"/>
      <c r="IUR68" s="5"/>
      <c r="IUS68" s="5"/>
      <c r="IUT68" s="5"/>
      <c r="IUU68" s="5"/>
      <c r="IUV68" s="5"/>
      <c r="IUW68" s="5"/>
      <c r="IUX68" s="5"/>
      <c r="IUY68" s="5"/>
      <c r="IUZ68" s="5"/>
      <c r="IVA68" s="5"/>
      <c r="IVB68" s="5"/>
      <c r="IVC68" s="5"/>
      <c r="IVD68" s="5"/>
      <c r="IVE68" s="5"/>
      <c r="IVF68" s="5"/>
      <c r="IVG68" s="5"/>
      <c r="IVH68" s="5"/>
      <c r="IVI68" s="5"/>
      <c r="IVJ68" s="5"/>
      <c r="IVK68" s="5"/>
      <c r="IVL68" s="5"/>
      <c r="IVM68" s="5"/>
      <c r="IVN68" s="5"/>
      <c r="IVO68" s="5"/>
      <c r="IVP68" s="5"/>
      <c r="IVQ68" s="5"/>
      <c r="IVR68" s="5"/>
      <c r="IVS68" s="5"/>
      <c r="IVT68" s="5"/>
      <c r="IVU68" s="5"/>
      <c r="IVV68" s="5"/>
      <c r="IVW68" s="5"/>
      <c r="IVX68" s="5"/>
      <c r="IVY68" s="5"/>
      <c r="IVZ68" s="5"/>
      <c r="IWA68" s="5"/>
      <c r="IWB68" s="5"/>
      <c r="IWC68" s="5"/>
      <c r="IWD68" s="5"/>
      <c r="IWE68" s="5"/>
      <c r="IWF68" s="5"/>
      <c r="IWG68" s="5"/>
      <c r="IWH68" s="5"/>
      <c r="IWI68" s="5"/>
      <c r="IWJ68" s="5"/>
      <c r="IWK68" s="5"/>
      <c r="IWL68" s="5"/>
      <c r="IWM68" s="5"/>
      <c r="IWN68" s="5"/>
      <c r="IWO68" s="5"/>
      <c r="IWP68" s="5"/>
      <c r="IWQ68" s="5"/>
      <c r="IWR68" s="5"/>
      <c r="IWS68" s="5"/>
      <c r="IWT68" s="5"/>
      <c r="IWU68" s="5"/>
      <c r="IWV68" s="5"/>
      <c r="IWW68" s="5"/>
      <c r="IWX68" s="5"/>
      <c r="IWY68" s="5"/>
      <c r="IWZ68" s="5"/>
      <c r="IXA68" s="5"/>
      <c r="IXB68" s="5"/>
      <c r="IXC68" s="5"/>
      <c r="IXD68" s="5"/>
      <c r="IXE68" s="5"/>
      <c r="IXF68" s="5"/>
      <c r="IXG68" s="5"/>
      <c r="IXH68" s="5"/>
      <c r="IXI68" s="5"/>
      <c r="IXJ68" s="5"/>
      <c r="IXK68" s="5"/>
      <c r="IXL68" s="5"/>
      <c r="IXM68" s="5"/>
      <c r="IXN68" s="5"/>
      <c r="IXO68" s="5"/>
      <c r="IXP68" s="5"/>
      <c r="IXQ68" s="5"/>
      <c r="IXR68" s="5"/>
      <c r="IXS68" s="5"/>
      <c r="IXT68" s="5"/>
      <c r="IXU68" s="5"/>
      <c r="IXV68" s="5"/>
      <c r="IXW68" s="5"/>
      <c r="IXX68" s="5"/>
      <c r="IXY68" s="5"/>
      <c r="IXZ68" s="5"/>
      <c r="IYA68" s="5"/>
      <c r="IYB68" s="5"/>
      <c r="IYC68" s="5"/>
      <c r="IYD68" s="5"/>
      <c r="IYE68" s="5"/>
      <c r="IYF68" s="5"/>
      <c r="IYG68" s="5"/>
      <c r="IYH68" s="5"/>
      <c r="IYI68" s="5"/>
      <c r="IYJ68" s="5"/>
      <c r="IYK68" s="5"/>
      <c r="IYL68" s="5"/>
      <c r="IYM68" s="5"/>
      <c r="IYN68" s="5"/>
      <c r="IYO68" s="5"/>
      <c r="IYP68" s="5"/>
      <c r="IYQ68" s="5"/>
      <c r="IYR68" s="5"/>
      <c r="IYS68" s="5"/>
      <c r="IYT68" s="5"/>
      <c r="IYU68" s="5"/>
      <c r="IYV68" s="5"/>
      <c r="IYW68" s="5"/>
      <c r="IYX68" s="5"/>
      <c r="IYY68" s="5"/>
      <c r="IYZ68" s="5"/>
      <c r="IZA68" s="5"/>
      <c r="IZB68" s="5"/>
      <c r="IZC68" s="5"/>
      <c r="IZD68" s="5"/>
      <c r="IZE68" s="5"/>
      <c r="IZF68" s="5"/>
      <c r="IZG68" s="5"/>
      <c r="IZH68" s="5"/>
      <c r="IZI68" s="5"/>
      <c r="IZJ68" s="5"/>
      <c r="IZK68" s="5"/>
      <c r="IZL68" s="5"/>
      <c r="IZM68" s="5"/>
      <c r="IZN68" s="5"/>
      <c r="IZO68" s="5"/>
      <c r="IZP68" s="5"/>
      <c r="IZQ68" s="5"/>
      <c r="IZR68" s="5"/>
      <c r="IZS68" s="5"/>
      <c r="IZT68" s="5"/>
      <c r="IZU68" s="5"/>
      <c r="IZV68" s="5"/>
      <c r="IZW68" s="5"/>
      <c r="IZX68" s="5"/>
      <c r="IZY68" s="5"/>
      <c r="IZZ68" s="5"/>
      <c r="JAA68" s="5"/>
      <c r="JAB68" s="5"/>
      <c r="JAC68" s="5"/>
      <c r="JAD68" s="5"/>
      <c r="JAE68" s="5"/>
      <c r="JAF68" s="5"/>
      <c r="JAG68" s="5"/>
      <c r="JAH68" s="5"/>
      <c r="JAI68" s="5"/>
      <c r="JAJ68" s="5"/>
      <c r="JAK68" s="5"/>
      <c r="JAL68" s="5"/>
      <c r="JAM68" s="5"/>
      <c r="JAN68" s="5"/>
      <c r="JAO68" s="5"/>
      <c r="JAP68" s="5"/>
      <c r="JAQ68" s="5"/>
      <c r="JAR68" s="5"/>
      <c r="JAS68" s="5"/>
      <c r="JAT68" s="5"/>
      <c r="JAU68" s="5"/>
      <c r="JAV68" s="5"/>
      <c r="JAW68" s="5"/>
      <c r="JAX68" s="5"/>
      <c r="JAY68" s="5"/>
      <c r="JAZ68" s="5"/>
      <c r="JBA68" s="5"/>
      <c r="JBB68" s="5"/>
      <c r="JBC68" s="5"/>
      <c r="JBD68" s="5"/>
      <c r="JBE68" s="5"/>
      <c r="JBF68" s="5"/>
      <c r="JBG68" s="5"/>
      <c r="JBH68" s="5"/>
      <c r="JBI68" s="5"/>
      <c r="JBJ68" s="5"/>
      <c r="JBK68" s="5"/>
      <c r="JBL68" s="5"/>
      <c r="JBM68" s="5"/>
      <c r="JBN68" s="5"/>
      <c r="JBO68" s="5"/>
      <c r="JBP68" s="5"/>
      <c r="JBQ68" s="5"/>
      <c r="JBR68" s="5"/>
      <c r="JBS68" s="5"/>
      <c r="JBT68" s="5"/>
      <c r="JBU68" s="5"/>
      <c r="JBV68" s="5"/>
      <c r="JBW68" s="5"/>
      <c r="JBX68" s="5"/>
      <c r="JBY68" s="5"/>
      <c r="JBZ68" s="5"/>
      <c r="JCA68" s="5"/>
      <c r="JCB68" s="5"/>
      <c r="JCC68" s="5"/>
      <c r="JCD68" s="5"/>
      <c r="JCE68" s="5"/>
      <c r="JCF68" s="5"/>
      <c r="JCG68" s="5"/>
      <c r="JCH68" s="5"/>
      <c r="JCI68" s="5"/>
      <c r="JCJ68" s="5"/>
      <c r="JCK68" s="5"/>
      <c r="JCL68" s="5"/>
      <c r="JCM68" s="5"/>
      <c r="JCN68" s="5"/>
      <c r="JCO68" s="5"/>
      <c r="JCP68" s="5"/>
      <c r="JCQ68" s="5"/>
      <c r="JCR68" s="5"/>
      <c r="JCS68" s="5"/>
      <c r="JCT68" s="5"/>
      <c r="JCU68" s="5"/>
      <c r="JCV68" s="5"/>
      <c r="JCW68" s="5"/>
      <c r="JCX68" s="5"/>
      <c r="JCY68" s="5"/>
      <c r="JCZ68" s="5"/>
      <c r="JDA68" s="5"/>
      <c r="JDB68" s="5"/>
      <c r="JDC68" s="5"/>
      <c r="JDD68" s="5"/>
      <c r="JDE68" s="5"/>
      <c r="JDF68" s="5"/>
      <c r="JDG68" s="5"/>
      <c r="JDH68" s="5"/>
      <c r="JDI68" s="5"/>
      <c r="JDJ68" s="5"/>
      <c r="JDK68" s="5"/>
      <c r="JDL68" s="5"/>
      <c r="JDM68" s="5"/>
      <c r="JDN68" s="5"/>
      <c r="JDO68" s="5"/>
      <c r="JDP68" s="5"/>
      <c r="JDQ68" s="5"/>
      <c r="JDR68" s="5"/>
      <c r="JDS68" s="5"/>
      <c r="JDT68" s="5"/>
      <c r="JDU68" s="5"/>
      <c r="JDV68" s="5"/>
      <c r="JDW68" s="5"/>
      <c r="JDX68" s="5"/>
      <c r="JDY68" s="5"/>
      <c r="JDZ68" s="5"/>
      <c r="JEA68" s="5"/>
      <c r="JEB68" s="5"/>
      <c r="JEC68" s="5"/>
      <c r="JED68" s="5"/>
      <c r="JEE68" s="5"/>
      <c r="JEF68" s="5"/>
      <c r="JEG68" s="5"/>
      <c r="JEH68" s="5"/>
      <c r="JEI68" s="5"/>
      <c r="JEJ68" s="5"/>
      <c r="JEK68" s="5"/>
      <c r="JEL68" s="5"/>
      <c r="JEM68" s="5"/>
      <c r="JEN68" s="5"/>
      <c r="JEO68" s="5"/>
      <c r="JEP68" s="5"/>
      <c r="JEQ68" s="5"/>
      <c r="JER68" s="5"/>
      <c r="JES68" s="5"/>
      <c r="JET68" s="5"/>
      <c r="JEU68" s="5"/>
      <c r="JEV68" s="5"/>
      <c r="JEW68" s="5"/>
      <c r="JEX68" s="5"/>
      <c r="JEY68" s="5"/>
      <c r="JEZ68" s="5"/>
      <c r="JFA68" s="5"/>
      <c r="JFB68" s="5"/>
      <c r="JFC68" s="5"/>
      <c r="JFD68" s="5"/>
      <c r="JFE68" s="5"/>
      <c r="JFF68" s="5"/>
      <c r="JFG68" s="5"/>
      <c r="JFH68" s="5"/>
      <c r="JFI68" s="5"/>
      <c r="JFJ68" s="5"/>
      <c r="JFK68" s="5"/>
      <c r="JFL68" s="5"/>
      <c r="JFM68" s="5"/>
      <c r="JFN68" s="5"/>
      <c r="JFO68" s="5"/>
      <c r="JFP68" s="5"/>
      <c r="JFQ68" s="5"/>
      <c r="JFR68" s="5"/>
      <c r="JFS68" s="5"/>
      <c r="JFT68" s="5"/>
      <c r="JFU68" s="5"/>
      <c r="JFV68" s="5"/>
      <c r="JFW68" s="5"/>
      <c r="JFX68" s="5"/>
      <c r="JFY68" s="5"/>
      <c r="JFZ68" s="5"/>
      <c r="JGA68" s="5"/>
      <c r="JGB68" s="5"/>
      <c r="JGC68" s="5"/>
      <c r="JGD68" s="5"/>
      <c r="JGE68" s="5"/>
      <c r="JGF68" s="5"/>
      <c r="JGG68" s="5"/>
      <c r="JGH68" s="5"/>
      <c r="JGI68" s="5"/>
      <c r="JGJ68" s="5"/>
      <c r="JGK68" s="5"/>
      <c r="JGL68" s="5"/>
      <c r="JGM68" s="5"/>
      <c r="JGN68" s="5"/>
      <c r="JGO68" s="5"/>
      <c r="JGP68" s="5"/>
      <c r="JGQ68" s="5"/>
      <c r="JGR68" s="5"/>
      <c r="JGS68" s="5"/>
      <c r="JGT68" s="5"/>
      <c r="JGU68" s="5"/>
      <c r="JGV68" s="5"/>
      <c r="JGW68" s="5"/>
      <c r="JGX68" s="5"/>
      <c r="JGY68" s="5"/>
      <c r="JGZ68" s="5"/>
      <c r="JHA68" s="5"/>
      <c r="JHB68" s="5"/>
      <c r="JHC68" s="5"/>
      <c r="JHD68" s="5"/>
      <c r="JHE68" s="5"/>
      <c r="JHF68" s="5"/>
      <c r="JHG68" s="5"/>
      <c r="JHH68" s="5"/>
      <c r="JHI68" s="5"/>
      <c r="JHJ68" s="5"/>
      <c r="JHK68" s="5"/>
      <c r="JHL68" s="5"/>
      <c r="JHM68" s="5"/>
      <c r="JHN68" s="5"/>
      <c r="JHO68" s="5"/>
      <c r="JHP68" s="5"/>
      <c r="JHQ68" s="5"/>
      <c r="JHR68" s="5"/>
      <c r="JHS68" s="5"/>
      <c r="JHT68" s="5"/>
      <c r="JHU68" s="5"/>
      <c r="JHV68" s="5"/>
      <c r="JHW68" s="5"/>
      <c r="JHX68" s="5"/>
      <c r="JHY68" s="5"/>
      <c r="JHZ68" s="5"/>
      <c r="JIA68" s="5"/>
      <c r="JIB68" s="5"/>
      <c r="JIC68" s="5"/>
      <c r="JID68" s="5"/>
      <c r="JIE68" s="5"/>
      <c r="JIF68" s="5"/>
      <c r="JIG68" s="5"/>
      <c r="JIH68" s="5"/>
      <c r="JII68" s="5"/>
      <c r="JIJ68" s="5"/>
      <c r="JIK68" s="5"/>
      <c r="JIL68" s="5"/>
      <c r="JIM68" s="5"/>
      <c r="JIN68" s="5"/>
      <c r="JIO68" s="5"/>
      <c r="JIP68" s="5"/>
      <c r="JIQ68" s="5"/>
      <c r="JIR68" s="5"/>
      <c r="JIS68" s="5"/>
      <c r="JIT68" s="5"/>
      <c r="JIU68" s="5"/>
      <c r="JIV68" s="5"/>
      <c r="JIW68" s="5"/>
      <c r="JIX68" s="5"/>
      <c r="JIY68" s="5"/>
      <c r="JIZ68" s="5"/>
      <c r="JJA68" s="5"/>
      <c r="JJB68" s="5"/>
      <c r="JJC68" s="5"/>
      <c r="JJD68" s="5"/>
      <c r="JJE68" s="5"/>
      <c r="JJF68" s="5"/>
      <c r="JJG68" s="5"/>
      <c r="JJH68" s="5"/>
      <c r="JJI68" s="5"/>
      <c r="JJJ68" s="5"/>
      <c r="JJK68" s="5"/>
      <c r="JJL68" s="5"/>
      <c r="JJM68" s="5"/>
      <c r="JJN68" s="5"/>
      <c r="JJO68" s="5"/>
      <c r="JJP68" s="5"/>
      <c r="JJQ68" s="5"/>
      <c r="JJR68" s="5"/>
      <c r="JJS68" s="5"/>
      <c r="JJT68" s="5"/>
      <c r="JJU68" s="5"/>
      <c r="JJV68" s="5"/>
      <c r="JJW68" s="5"/>
      <c r="JJX68" s="5"/>
      <c r="JJY68" s="5"/>
      <c r="JJZ68" s="5"/>
      <c r="JKA68" s="5"/>
      <c r="JKB68" s="5"/>
      <c r="JKC68" s="5"/>
      <c r="JKD68" s="5"/>
      <c r="JKE68" s="5"/>
      <c r="JKF68" s="5"/>
      <c r="JKG68" s="5"/>
      <c r="JKH68" s="5"/>
      <c r="JKI68" s="5"/>
      <c r="JKJ68" s="5"/>
      <c r="JKK68" s="5"/>
      <c r="JKL68" s="5"/>
      <c r="JKM68" s="5"/>
      <c r="JKN68" s="5"/>
      <c r="JKO68" s="5"/>
      <c r="JKP68" s="5"/>
      <c r="JKQ68" s="5"/>
      <c r="JKR68" s="5"/>
      <c r="JKS68" s="5"/>
      <c r="JKT68" s="5"/>
      <c r="JKU68" s="5"/>
      <c r="JKV68" s="5"/>
      <c r="JKW68" s="5"/>
      <c r="JKX68" s="5"/>
      <c r="JKY68" s="5"/>
      <c r="JKZ68" s="5"/>
      <c r="JLA68" s="5"/>
      <c r="JLB68" s="5"/>
      <c r="JLC68" s="5"/>
      <c r="JLD68" s="5"/>
      <c r="JLE68" s="5"/>
      <c r="JLF68" s="5"/>
      <c r="JLG68" s="5"/>
      <c r="JLH68" s="5"/>
      <c r="JLI68" s="5"/>
      <c r="JLJ68" s="5"/>
      <c r="JLK68" s="5"/>
      <c r="JLL68" s="5"/>
      <c r="JLM68" s="5"/>
      <c r="JLN68" s="5"/>
      <c r="JLO68" s="5"/>
      <c r="JLP68" s="5"/>
      <c r="JLQ68" s="5"/>
      <c r="JLR68" s="5"/>
      <c r="JLS68" s="5"/>
      <c r="JLT68" s="5"/>
      <c r="JLU68" s="5"/>
      <c r="JLV68" s="5"/>
      <c r="JLW68" s="5"/>
      <c r="JLX68" s="5"/>
      <c r="JLY68" s="5"/>
      <c r="JLZ68" s="5"/>
      <c r="JMA68" s="5"/>
      <c r="JMB68" s="5"/>
      <c r="JMC68" s="5"/>
      <c r="JMD68" s="5"/>
      <c r="JME68" s="5"/>
      <c r="JMF68" s="5"/>
      <c r="JMG68" s="5"/>
      <c r="JMH68" s="5"/>
      <c r="JMI68" s="5"/>
      <c r="JMJ68" s="5"/>
      <c r="JMK68" s="5"/>
      <c r="JML68" s="5"/>
      <c r="JMM68" s="5"/>
      <c r="JMN68" s="5"/>
      <c r="JMO68" s="5"/>
      <c r="JMP68" s="5"/>
      <c r="JMQ68" s="5"/>
      <c r="JMR68" s="5"/>
      <c r="JMS68" s="5"/>
      <c r="JMT68" s="5"/>
      <c r="JMU68" s="5"/>
      <c r="JMV68" s="5"/>
      <c r="JMW68" s="5"/>
      <c r="JMX68" s="5"/>
      <c r="JMY68" s="5"/>
      <c r="JMZ68" s="5"/>
      <c r="JNA68" s="5"/>
      <c r="JNB68" s="5"/>
      <c r="JNC68" s="5"/>
      <c r="JND68" s="5"/>
      <c r="JNE68" s="5"/>
      <c r="JNF68" s="5"/>
      <c r="JNG68" s="5"/>
      <c r="JNH68" s="5"/>
      <c r="JNI68" s="5"/>
      <c r="JNJ68" s="5"/>
      <c r="JNK68" s="5"/>
      <c r="JNL68" s="5"/>
      <c r="JNM68" s="5"/>
      <c r="JNN68" s="5"/>
      <c r="JNO68" s="5"/>
      <c r="JNP68" s="5"/>
      <c r="JNQ68" s="5"/>
      <c r="JNR68" s="5"/>
      <c r="JNS68" s="5"/>
      <c r="JNT68" s="5"/>
      <c r="JNU68" s="5"/>
      <c r="JNV68" s="5"/>
      <c r="JNW68" s="5"/>
      <c r="JNX68" s="5"/>
      <c r="JNY68" s="5"/>
      <c r="JNZ68" s="5"/>
      <c r="JOA68" s="5"/>
      <c r="JOB68" s="5"/>
      <c r="JOC68" s="5"/>
      <c r="JOD68" s="5"/>
      <c r="JOE68" s="5"/>
      <c r="JOF68" s="5"/>
      <c r="JOG68" s="5"/>
      <c r="JOH68" s="5"/>
      <c r="JOI68" s="5"/>
      <c r="JOJ68" s="5"/>
      <c r="JOK68" s="5"/>
      <c r="JOL68" s="5"/>
      <c r="JOM68" s="5"/>
      <c r="JON68" s="5"/>
      <c r="JOO68" s="5"/>
      <c r="JOP68" s="5"/>
      <c r="JOQ68" s="5"/>
      <c r="JOR68" s="5"/>
      <c r="JOS68" s="5"/>
      <c r="JOT68" s="5"/>
      <c r="JOU68" s="5"/>
      <c r="JOV68" s="5"/>
      <c r="JOW68" s="5"/>
      <c r="JOX68" s="5"/>
      <c r="JOY68" s="5"/>
      <c r="JOZ68" s="5"/>
      <c r="JPA68" s="5"/>
      <c r="JPB68" s="5"/>
      <c r="JPC68" s="5"/>
      <c r="JPD68" s="5"/>
      <c r="JPE68" s="5"/>
      <c r="JPF68" s="5"/>
      <c r="JPG68" s="5"/>
      <c r="JPH68" s="5"/>
      <c r="JPI68" s="5"/>
      <c r="JPJ68" s="5"/>
      <c r="JPK68" s="5"/>
      <c r="JPL68" s="5"/>
      <c r="JPM68" s="5"/>
      <c r="JPN68" s="5"/>
      <c r="JPO68" s="5"/>
      <c r="JPP68" s="5"/>
      <c r="JPQ68" s="5"/>
      <c r="JPR68" s="5"/>
      <c r="JPS68" s="5"/>
      <c r="JPT68" s="5"/>
      <c r="JPU68" s="5"/>
      <c r="JPV68" s="5"/>
      <c r="JPW68" s="5"/>
      <c r="JPX68" s="5"/>
      <c r="JPY68" s="5"/>
      <c r="JPZ68" s="5"/>
      <c r="JQA68" s="5"/>
      <c r="JQB68" s="5"/>
      <c r="JQC68" s="5"/>
      <c r="JQD68" s="5"/>
      <c r="JQE68" s="5"/>
      <c r="JQF68" s="5"/>
      <c r="JQG68" s="5"/>
      <c r="JQH68" s="5"/>
      <c r="JQI68" s="5"/>
      <c r="JQJ68" s="5"/>
      <c r="JQK68" s="5"/>
      <c r="JQL68" s="5"/>
      <c r="JQM68" s="5"/>
      <c r="JQN68" s="5"/>
      <c r="JQO68" s="5"/>
      <c r="JQP68" s="5"/>
      <c r="JQQ68" s="5"/>
      <c r="JQR68" s="5"/>
      <c r="JQS68" s="5"/>
      <c r="JQT68" s="5"/>
      <c r="JQU68" s="5"/>
      <c r="JQV68" s="5"/>
      <c r="JQW68" s="5"/>
      <c r="JQX68" s="5"/>
      <c r="JQY68" s="5"/>
      <c r="JQZ68" s="5"/>
      <c r="JRA68" s="5"/>
      <c r="JRB68" s="5"/>
      <c r="JRC68" s="5"/>
      <c r="JRD68" s="5"/>
      <c r="JRE68" s="5"/>
      <c r="JRF68" s="5"/>
      <c r="JRG68" s="5"/>
      <c r="JRH68" s="5"/>
      <c r="JRI68" s="5"/>
      <c r="JRJ68" s="5"/>
      <c r="JRK68" s="5"/>
      <c r="JRL68" s="5"/>
      <c r="JRM68" s="5"/>
      <c r="JRN68" s="5"/>
      <c r="JRO68" s="5"/>
      <c r="JRP68" s="5"/>
      <c r="JRQ68" s="5"/>
      <c r="JRR68" s="5"/>
      <c r="JRS68" s="5"/>
      <c r="JRT68" s="5"/>
      <c r="JRU68" s="5"/>
      <c r="JRV68" s="5"/>
      <c r="JRW68" s="5"/>
      <c r="JRX68" s="5"/>
      <c r="JRY68" s="5"/>
      <c r="JRZ68" s="5"/>
      <c r="JSA68" s="5"/>
      <c r="JSB68" s="5"/>
      <c r="JSC68" s="5"/>
      <c r="JSD68" s="5"/>
      <c r="JSE68" s="5"/>
      <c r="JSF68" s="5"/>
      <c r="JSG68" s="5"/>
      <c r="JSH68" s="5"/>
      <c r="JSI68" s="5"/>
      <c r="JSJ68" s="5"/>
      <c r="JSK68" s="5"/>
      <c r="JSL68" s="5"/>
      <c r="JSM68" s="5"/>
      <c r="JSN68" s="5"/>
      <c r="JSO68" s="5"/>
      <c r="JSP68" s="5"/>
      <c r="JSQ68" s="5"/>
      <c r="JSR68" s="5"/>
      <c r="JSS68" s="5"/>
      <c r="JST68" s="5"/>
      <c r="JSU68" s="5"/>
      <c r="JSV68" s="5"/>
      <c r="JSW68" s="5"/>
      <c r="JSX68" s="5"/>
      <c r="JSY68" s="5"/>
      <c r="JSZ68" s="5"/>
      <c r="JTA68" s="5"/>
      <c r="JTB68" s="5"/>
      <c r="JTC68" s="5"/>
      <c r="JTD68" s="5"/>
      <c r="JTE68" s="5"/>
      <c r="JTF68" s="5"/>
      <c r="JTG68" s="5"/>
      <c r="JTH68" s="5"/>
      <c r="JTI68" s="5"/>
      <c r="JTJ68" s="5"/>
      <c r="JTK68" s="5"/>
      <c r="JTL68" s="5"/>
      <c r="JTM68" s="5"/>
      <c r="JTN68" s="5"/>
      <c r="JTO68" s="5"/>
      <c r="JTP68" s="5"/>
      <c r="JTQ68" s="5"/>
      <c r="JTR68" s="5"/>
      <c r="JTS68" s="5"/>
      <c r="JTT68" s="5"/>
      <c r="JTU68" s="5"/>
      <c r="JTV68" s="5"/>
      <c r="JTW68" s="5"/>
      <c r="JTX68" s="5"/>
      <c r="JTY68" s="5"/>
      <c r="JTZ68" s="5"/>
      <c r="JUA68" s="5"/>
      <c r="JUB68" s="5"/>
      <c r="JUC68" s="5"/>
      <c r="JUD68" s="5"/>
      <c r="JUE68" s="5"/>
      <c r="JUF68" s="5"/>
      <c r="JUG68" s="5"/>
      <c r="JUH68" s="5"/>
      <c r="JUI68" s="5"/>
      <c r="JUJ68" s="5"/>
      <c r="JUK68" s="5"/>
      <c r="JUL68" s="5"/>
      <c r="JUM68" s="5"/>
      <c r="JUN68" s="5"/>
      <c r="JUO68" s="5"/>
      <c r="JUP68" s="5"/>
      <c r="JUQ68" s="5"/>
      <c r="JUR68" s="5"/>
      <c r="JUS68" s="5"/>
      <c r="JUT68" s="5"/>
      <c r="JUU68" s="5"/>
      <c r="JUV68" s="5"/>
      <c r="JUW68" s="5"/>
      <c r="JUX68" s="5"/>
      <c r="JUY68" s="5"/>
      <c r="JUZ68" s="5"/>
      <c r="JVA68" s="5"/>
      <c r="JVB68" s="5"/>
      <c r="JVC68" s="5"/>
      <c r="JVD68" s="5"/>
      <c r="JVE68" s="5"/>
      <c r="JVF68" s="5"/>
      <c r="JVG68" s="5"/>
      <c r="JVH68" s="5"/>
      <c r="JVI68" s="5"/>
      <c r="JVJ68" s="5"/>
      <c r="JVK68" s="5"/>
      <c r="JVL68" s="5"/>
      <c r="JVM68" s="5"/>
      <c r="JVN68" s="5"/>
      <c r="JVO68" s="5"/>
      <c r="JVP68" s="5"/>
      <c r="JVQ68" s="5"/>
      <c r="JVR68" s="5"/>
      <c r="JVS68" s="5"/>
      <c r="JVT68" s="5"/>
      <c r="JVU68" s="5"/>
      <c r="JVV68" s="5"/>
      <c r="JVW68" s="5"/>
      <c r="JVX68" s="5"/>
      <c r="JVY68" s="5"/>
      <c r="JVZ68" s="5"/>
      <c r="JWA68" s="5"/>
      <c r="JWB68" s="5"/>
      <c r="JWC68" s="5"/>
      <c r="JWD68" s="5"/>
      <c r="JWE68" s="5"/>
      <c r="JWF68" s="5"/>
      <c r="JWG68" s="5"/>
      <c r="JWH68" s="5"/>
      <c r="JWI68" s="5"/>
      <c r="JWJ68" s="5"/>
      <c r="JWK68" s="5"/>
      <c r="JWL68" s="5"/>
      <c r="JWM68" s="5"/>
      <c r="JWN68" s="5"/>
      <c r="JWO68" s="5"/>
      <c r="JWP68" s="5"/>
      <c r="JWQ68" s="5"/>
      <c r="JWR68" s="5"/>
      <c r="JWS68" s="5"/>
      <c r="JWT68" s="5"/>
      <c r="JWU68" s="5"/>
      <c r="JWV68" s="5"/>
      <c r="JWW68" s="5"/>
      <c r="JWX68" s="5"/>
      <c r="JWY68" s="5"/>
      <c r="JWZ68" s="5"/>
      <c r="JXA68" s="5"/>
      <c r="JXB68" s="5"/>
      <c r="JXC68" s="5"/>
      <c r="JXD68" s="5"/>
      <c r="JXE68" s="5"/>
      <c r="JXF68" s="5"/>
      <c r="JXG68" s="5"/>
      <c r="JXH68" s="5"/>
      <c r="JXI68" s="5"/>
      <c r="JXJ68" s="5"/>
      <c r="JXK68" s="5"/>
      <c r="JXL68" s="5"/>
      <c r="JXM68" s="5"/>
      <c r="JXN68" s="5"/>
      <c r="JXO68" s="5"/>
      <c r="JXP68" s="5"/>
      <c r="JXQ68" s="5"/>
      <c r="JXR68" s="5"/>
      <c r="JXS68" s="5"/>
      <c r="JXT68" s="5"/>
      <c r="JXU68" s="5"/>
      <c r="JXV68" s="5"/>
      <c r="JXW68" s="5"/>
      <c r="JXX68" s="5"/>
      <c r="JXY68" s="5"/>
      <c r="JXZ68" s="5"/>
      <c r="JYA68" s="5"/>
      <c r="JYB68" s="5"/>
      <c r="JYC68" s="5"/>
      <c r="JYD68" s="5"/>
      <c r="JYE68" s="5"/>
      <c r="JYF68" s="5"/>
      <c r="JYG68" s="5"/>
      <c r="JYH68" s="5"/>
      <c r="JYI68" s="5"/>
      <c r="JYJ68" s="5"/>
      <c r="JYK68" s="5"/>
      <c r="JYL68" s="5"/>
      <c r="JYM68" s="5"/>
      <c r="JYN68" s="5"/>
      <c r="JYO68" s="5"/>
      <c r="JYP68" s="5"/>
      <c r="JYQ68" s="5"/>
      <c r="JYR68" s="5"/>
      <c r="JYS68" s="5"/>
      <c r="JYT68" s="5"/>
      <c r="JYU68" s="5"/>
      <c r="JYV68" s="5"/>
      <c r="JYW68" s="5"/>
      <c r="JYX68" s="5"/>
      <c r="JYY68" s="5"/>
      <c r="JYZ68" s="5"/>
      <c r="JZA68" s="5"/>
      <c r="JZB68" s="5"/>
      <c r="JZC68" s="5"/>
      <c r="JZD68" s="5"/>
      <c r="JZE68" s="5"/>
      <c r="JZF68" s="5"/>
      <c r="JZG68" s="5"/>
      <c r="JZH68" s="5"/>
      <c r="JZI68" s="5"/>
      <c r="JZJ68" s="5"/>
      <c r="JZK68" s="5"/>
      <c r="JZL68" s="5"/>
      <c r="JZM68" s="5"/>
      <c r="JZN68" s="5"/>
      <c r="JZO68" s="5"/>
      <c r="JZP68" s="5"/>
      <c r="JZQ68" s="5"/>
      <c r="JZR68" s="5"/>
      <c r="JZS68" s="5"/>
      <c r="JZT68" s="5"/>
      <c r="JZU68" s="5"/>
      <c r="JZV68" s="5"/>
      <c r="JZW68" s="5"/>
      <c r="JZX68" s="5"/>
      <c r="JZY68" s="5"/>
      <c r="JZZ68" s="5"/>
      <c r="KAA68" s="5"/>
      <c r="KAB68" s="5"/>
      <c r="KAC68" s="5"/>
      <c r="KAD68" s="5"/>
      <c r="KAE68" s="5"/>
      <c r="KAF68" s="5"/>
      <c r="KAG68" s="5"/>
      <c r="KAH68" s="5"/>
      <c r="KAI68" s="5"/>
      <c r="KAJ68" s="5"/>
      <c r="KAK68" s="5"/>
      <c r="KAL68" s="5"/>
      <c r="KAM68" s="5"/>
      <c r="KAN68" s="5"/>
      <c r="KAO68" s="5"/>
      <c r="KAP68" s="5"/>
      <c r="KAQ68" s="5"/>
      <c r="KAR68" s="5"/>
      <c r="KAS68" s="5"/>
      <c r="KAT68" s="5"/>
      <c r="KAU68" s="5"/>
      <c r="KAV68" s="5"/>
      <c r="KAW68" s="5"/>
      <c r="KAX68" s="5"/>
      <c r="KAY68" s="5"/>
      <c r="KAZ68" s="5"/>
      <c r="KBA68" s="5"/>
      <c r="KBB68" s="5"/>
      <c r="KBC68" s="5"/>
      <c r="KBD68" s="5"/>
      <c r="KBE68" s="5"/>
      <c r="KBF68" s="5"/>
      <c r="KBG68" s="5"/>
      <c r="KBH68" s="5"/>
      <c r="KBI68" s="5"/>
      <c r="KBJ68" s="5"/>
      <c r="KBK68" s="5"/>
      <c r="KBL68" s="5"/>
      <c r="KBM68" s="5"/>
      <c r="KBN68" s="5"/>
      <c r="KBO68" s="5"/>
      <c r="KBP68" s="5"/>
      <c r="KBQ68" s="5"/>
      <c r="KBR68" s="5"/>
      <c r="KBS68" s="5"/>
      <c r="KBT68" s="5"/>
      <c r="KBU68" s="5"/>
      <c r="KBV68" s="5"/>
      <c r="KBW68" s="5"/>
      <c r="KBX68" s="5"/>
      <c r="KBY68" s="5"/>
      <c r="KBZ68" s="5"/>
      <c r="KCA68" s="5"/>
      <c r="KCB68" s="5"/>
      <c r="KCC68" s="5"/>
      <c r="KCD68" s="5"/>
      <c r="KCE68" s="5"/>
      <c r="KCF68" s="5"/>
      <c r="KCG68" s="5"/>
      <c r="KCH68" s="5"/>
      <c r="KCI68" s="5"/>
      <c r="KCJ68" s="5"/>
      <c r="KCK68" s="5"/>
      <c r="KCL68" s="5"/>
      <c r="KCM68" s="5"/>
      <c r="KCN68" s="5"/>
      <c r="KCO68" s="5"/>
      <c r="KCP68" s="5"/>
      <c r="KCQ68" s="5"/>
      <c r="KCR68" s="5"/>
      <c r="KCS68" s="5"/>
      <c r="KCT68" s="5"/>
      <c r="KCU68" s="5"/>
      <c r="KCV68" s="5"/>
      <c r="KCW68" s="5"/>
      <c r="KCX68" s="5"/>
      <c r="KCY68" s="5"/>
      <c r="KCZ68" s="5"/>
      <c r="KDA68" s="5"/>
      <c r="KDB68" s="5"/>
      <c r="KDC68" s="5"/>
      <c r="KDD68" s="5"/>
      <c r="KDE68" s="5"/>
      <c r="KDF68" s="5"/>
      <c r="KDG68" s="5"/>
      <c r="KDH68" s="5"/>
      <c r="KDI68" s="5"/>
      <c r="KDJ68" s="5"/>
      <c r="KDK68" s="5"/>
      <c r="KDL68" s="5"/>
      <c r="KDM68" s="5"/>
      <c r="KDN68" s="5"/>
      <c r="KDO68" s="5"/>
      <c r="KDP68" s="5"/>
      <c r="KDQ68" s="5"/>
      <c r="KDR68" s="5"/>
      <c r="KDS68" s="5"/>
      <c r="KDT68" s="5"/>
      <c r="KDU68" s="5"/>
      <c r="KDV68" s="5"/>
      <c r="KDW68" s="5"/>
      <c r="KDX68" s="5"/>
      <c r="KDY68" s="5"/>
      <c r="KDZ68" s="5"/>
      <c r="KEA68" s="5"/>
      <c r="KEB68" s="5"/>
      <c r="KEC68" s="5"/>
      <c r="KED68" s="5"/>
      <c r="KEE68" s="5"/>
      <c r="KEF68" s="5"/>
      <c r="KEG68" s="5"/>
      <c r="KEH68" s="5"/>
      <c r="KEI68" s="5"/>
      <c r="KEJ68" s="5"/>
      <c r="KEK68" s="5"/>
      <c r="KEL68" s="5"/>
      <c r="KEM68" s="5"/>
      <c r="KEN68" s="5"/>
      <c r="KEO68" s="5"/>
      <c r="KEP68" s="5"/>
      <c r="KEQ68" s="5"/>
      <c r="KER68" s="5"/>
      <c r="KES68" s="5"/>
      <c r="KET68" s="5"/>
      <c r="KEU68" s="5"/>
      <c r="KEV68" s="5"/>
      <c r="KEW68" s="5"/>
      <c r="KEX68" s="5"/>
      <c r="KEY68" s="5"/>
      <c r="KEZ68" s="5"/>
      <c r="KFA68" s="5"/>
      <c r="KFB68" s="5"/>
      <c r="KFC68" s="5"/>
      <c r="KFD68" s="5"/>
      <c r="KFE68" s="5"/>
      <c r="KFF68" s="5"/>
      <c r="KFG68" s="5"/>
      <c r="KFH68" s="5"/>
      <c r="KFI68" s="5"/>
      <c r="KFJ68" s="5"/>
      <c r="KFK68" s="5"/>
      <c r="KFL68" s="5"/>
      <c r="KFM68" s="5"/>
      <c r="KFN68" s="5"/>
      <c r="KFO68" s="5"/>
      <c r="KFP68" s="5"/>
      <c r="KFQ68" s="5"/>
      <c r="KFR68" s="5"/>
      <c r="KFS68" s="5"/>
      <c r="KFT68" s="5"/>
      <c r="KFU68" s="5"/>
      <c r="KFV68" s="5"/>
      <c r="KFW68" s="5"/>
      <c r="KFX68" s="5"/>
      <c r="KFY68" s="5"/>
      <c r="KFZ68" s="5"/>
      <c r="KGA68" s="5"/>
      <c r="KGB68" s="5"/>
      <c r="KGC68" s="5"/>
      <c r="KGD68" s="5"/>
      <c r="KGE68" s="5"/>
      <c r="KGF68" s="5"/>
      <c r="KGG68" s="5"/>
      <c r="KGH68" s="5"/>
      <c r="KGI68" s="5"/>
      <c r="KGJ68" s="5"/>
      <c r="KGK68" s="5"/>
      <c r="KGL68" s="5"/>
      <c r="KGM68" s="5"/>
      <c r="KGN68" s="5"/>
      <c r="KGO68" s="5"/>
      <c r="KGP68" s="5"/>
      <c r="KGQ68" s="5"/>
      <c r="KGR68" s="5"/>
      <c r="KGS68" s="5"/>
      <c r="KGT68" s="5"/>
      <c r="KGU68" s="5"/>
      <c r="KGV68" s="5"/>
      <c r="KGW68" s="5"/>
      <c r="KGX68" s="5"/>
      <c r="KGY68" s="5"/>
      <c r="KGZ68" s="5"/>
      <c r="KHA68" s="5"/>
      <c r="KHB68" s="5"/>
      <c r="KHC68" s="5"/>
      <c r="KHD68" s="5"/>
      <c r="KHE68" s="5"/>
      <c r="KHF68" s="5"/>
      <c r="KHG68" s="5"/>
      <c r="KHH68" s="5"/>
      <c r="KHI68" s="5"/>
      <c r="KHJ68" s="5"/>
      <c r="KHK68" s="5"/>
      <c r="KHL68" s="5"/>
      <c r="KHM68" s="5"/>
      <c r="KHN68" s="5"/>
      <c r="KHO68" s="5"/>
      <c r="KHP68" s="5"/>
      <c r="KHQ68" s="5"/>
      <c r="KHR68" s="5"/>
      <c r="KHS68" s="5"/>
      <c r="KHT68" s="5"/>
      <c r="KHU68" s="5"/>
      <c r="KHV68" s="5"/>
      <c r="KHW68" s="5"/>
      <c r="KHX68" s="5"/>
      <c r="KHY68" s="5"/>
      <c r="KHZ68" s="5"/>
      <c r="KIA68" s="5"/>
      <c r="KIB68" s="5"/>
      <c r="KIC68" s="5"/>
      <c r="KID68" s="5"/>
      <c r="KIE68" s="5"/>
      <c r="KIF68" s="5"/>
      <c r="KIG68" s="5"/>
      <c r="KIH68" s="5"/>
      <c r="KII68" s="5"/>
      <c r="KIJ68" s="5"/>
      <c r="KIK68" s="5"/>
      <c r="KIL68" s="5"/>
      <c r="KIM68" s="5"/>
      <c r="KIN68" s="5"/>
      <c r="KIO68" s="5"/>
      <c r="KIP68" s="5"/>
      <c r="KIQ68" s="5"/>
      <c r="KIR68" s="5"/>
      <c r="KIS68" s="5"/>
      <c r="KIT68" s="5"/>
      <c r="KIU68" s="5"/>
      <c r="KIV68" s="5"/>
      <c r="KIW68" s="5"/>
      <c r="KIX68" s="5"/>
      <c r="KIY68" s="5"/>
      <c r="KIZ68" s="5"/>
      <c r="KJA68" s="5"/>
      <c r="KJB68" s="5"/>
      <c r="KJC68" s="5"/>
      <c r="KJD68" s="5"/>
      <c r="KJE68" s="5"/>
      <c r="KJF68" s="5"/>
      <c r="KJG68" s="5"/>
      <c r="KJH68" s="5"/>
      <c r="KJI68" s="5"/>
      <c r="KJJ68" s="5"/>
      <c r="KJK68" s="5"/>
      <c r="KJL68" s="5"/>
      <c r="KJM68" s="5"/>
      <c r="KJN68" s="5"/>
      <c r="KJO68" s="5"/>
      <c r="KJP68" s="5"/>
      <c r="KJQ68" s="5"/>
      <c r="KJR68" s="5"/>
      <c r="KJS68" s="5"/>
      <c r="KJT68" s="5"/>
      <c r="KJU68" s="5"/>
      <c r="KJV68" s="5"/>
      <c r="KJW68" s="5"/>
      <c r="KJX68" s="5"/>
      <c r="KJY68" s="5"/>
      <c r="KJZ68" s="5"/>
      <c r="KKA68" s="5"/>
      <c r="KKB68" s="5"/>
      <c r="KKC68" s="5"/>
      <c r="KKD68" s="5"/>
      <c r="KKE68" s="5"/>
      <c r="KKF68" s="5"/>
      <c r="KKG68" s="5"/>
      <c r="KKH68" s="5"/>
      <c r="KKI68" s="5"/>
      <c r="KKJ68" s="5"/>
      <c r="KKK68" s="5"/>
      <c r="KKL68" s="5"/>
      <c r="KKM68" s="5"/>
      <c r="KKN68" s="5"/>
      <c r="KKO68" s="5"/>
      <c r="KKP68" s="5"/>
      <c r="KKQ68" s="5"/>
      <c r="KKR68" s="5"/>
      <c r="KKS68" s="5"/>
      <c r="KKT68" s="5"/>
      <c r="KKU68" s="5"/>
      <c r="KKV68" s="5"/>
      <c r="KKW68" s="5"/>
      <c r="KKX68" s="5"/>
      <c r="KKY68" s="5"/>
      <c r="KKZ68" s="5"/>
      <c r="KLA68" s="5"/>
      <c r="KLB68" s="5"/>
      <c r="KLC68" s="5"/>
      <c r="KLD68" s="5"/>
      <c r="KLE68" s="5"/>
      <c r="KLF68" s="5"/>
      <c r="KLG68" s="5"/>
      <c r="KLH68" s="5"/>
      <c r="KLI68" s="5"/>
      <c r="KLJ68" s="5"/>
      <c r="KLK68" s="5"/>
      <c r="KLL68" s="5"/>
      <c r="KLM68" s="5"/>
      <c r="KLN68" s="5"/>
      <c r="KLO68" s="5"/>
      <c r="KLP68" s="5"/>
      <c r="KLQ68" s="5"/>
      <c r="KLR68" s="5"/>
      <c r="KLS68" s="5"/>
      <c r="KLT68" s="5"/>
      <c r="KLU68" s="5"/>
      <c r="KLV68" s="5"/>
      <c r="KLW68" s="5"/>
      <c r="KLX68" s="5"/>
      <c r="KLY68" s="5"/>
      <c r="KLZ68" s="5"/>
      <c r="KMA68" s="5"/>
      <c r="KMB68" s="5"/>
      <c r="KMC68" s="5"/>
      <c r="KMD68" s="5"/>
      <c r="KME68" s="5"/>
      <c r="KMF68" s="5"/>
      <c r="KMG68" s="5"/>
      <c r="KMH68" s="5"/>
      <c r="KMI68" s="5"/>
      <c r="KMJ68" s="5"/>
      <c r="KMK68" s="5"/>
      <c r="KML68" s="5"/>
      <c r="KMM68" s="5"/>
      <c r="KMN68" s="5"/>
      <c r="KMO68" s="5"/>
      <c r="KMP68" s="5"/>
      <c r="KMQ68" s="5"/>
      <c r="KMR68" s="5"/>
      <c r="KMS68" s="5"/>
      <c r="KMT68" s="5"/>
      <c r="KMU68" s="5"/>
      <c r="KMV68" s="5"/>
      <c r="KMW68" s="5"/>
      <c r="KMX68" s="5"/>
      <c r="KMY68" s="5"/>
      <c r="KMZ68" s="5"/>
      <c r="KNA68" s="5"/>
      <c r="KNB68" s="5"/>
      <c r="KNC68" s="5"/>
      <c r="KND68" s="5"/>
      <c r="KNE68" s="5"/>
      <c r="KNF68" s="5"/>
      <c r="KNG68" s="5"/>
      <c r="KNH68" s="5"/>
      <c r="KNI68" s="5"/>
      <c r="KNJ68" s="5"/>
      <c r="KNK68" s="5"/>
      <c r="KNL68" s="5"/>
      <c r="KNM68" s="5"/>
      <c r="KNN68" s="5"/>
      <c r="KNO68" s="5"/>
      <c r="KNP68" s="5"/>
      <c r="KNQ68" s="5"/>
      <c r="KNR68" s="5"/>
      <c r="KNS68" s="5"/>
      <c r="KNT68" s="5"/>
      <c r="KNU68" s="5"/>
      <c r="KNV68" s="5"/>
      <c r="KNW68" s="5"/>
      <c r="KNX68" s="5"/>
      <c r="KNY68" s="5"/>
      <c r="KNZ68" s="5"/>
      <c r="KOA68" s="5"/>
      <c r="KOB68" s="5"/>
      <c r="KOC68" s="5"/>
      <c r="KOD68" s="5"/>
      <c r="KOE68" s="5"/>
      <c r="KOF68" s="5"/>
      <c r="KOG68" s="5"/>
      <c r="KOH68" s="5"/>
      <c r="KOI68" s="5"/>
      <c r="KOJ68" s="5"/>
      <c r="KOK68" s="5"/>
      <c r="KOL68" s="5"/>
      <c r="KOM68" s="5"/>
      <c r="KON68" s="5"/>
      <c r="KOO68" s="5"/>
      <c r="KOP68" s="5"/>
      <c r="KOQ68" s="5"/>
      <c r="KOR68" s="5"/>
      <c r="KOS68" s="5"/>
      <c r="KOT68" s="5"/>
      <c r="KOU68" s="5"/>
      <c r="KOV68" s="5"/>
      <c r="KOW68" s="5"/>
      <c r="KOX68" s="5"/>
      <c r="KOY68" s="5"/>
      <c r="KOZ68" s="5"/>
      <c r="KPA68" s="5"/>
      <c r="KPB68" s="5"/>
      <c r="KPC68" s="5"/>
      <c r="KPD68" s="5"/>
      <c r="KPE68" s="5"/>
      <c r="KPF68" s="5"/>
      <c r="KPG68" s="5"/>
      <c r="KPH68" s="5"/>
      <c r="KPI68" s="5"/>
      <c r="KPJ68" s="5"/>
      <c r="KPK68" s="5"/>
      <c r="KPL68" s="5"/>
      <c r="KPM68" s="5"/>
      <c r="KPN68" s="5"/>
      <c r="KPO68" s="5"/>
      <c r="KPP68" s="5"/>
      <c r="KPQ68" s="5"/>
      <c r="KPR68" s="5"/>
      <c r="KPS68" s="5"/>
      <c r="KPT68" s="5"/>
      <c r="KPU68" s="5"/>
      <c r="KPV68" s="5"/>
      <c r="KPW68" s="5"/>
      <c r="KPX68" s="5"/>
      <c r="KPY68" s="5"/>
      <c r="KPZ68" s="5"/>
      <c r="KQA68" s="5"/>
      <c r="KQB68" s="5"/>
      <c r="KQC68" s="5"/>
      <c r="KQD68" s="5"/>
      <c r="KQE68" s="5"/>
      <c r="KQF68" s="5"/>
      <c r="KQG68" s="5"/>
      <c r="KQH68" s="5"/>
      <c r="KQI68" s="5"/>
      <c r="KQJ68" s="5"/>
      <c r="KQK68" s="5"/>
      <c r="KQL68" s="5"/>
      <c r="KQM68" s="5"/>
      <c r="KQN68" s="5"/>
      <c r="KQO68" s="5"/>
      <c r="KQP68" s="5"/>
      <c r="KQQ68" s="5"/>
      <c r="KQR68" s="5"/>
      <c r="KQS68" s="5"/>
      <c r="KQT68" s="5"/>
      <c r="KQU68" s="5"/>
      <c r="KQV68" s="5"/>
      <c r="KQW68" s="5"/>
      <c r="KQX68" s="5"/>
      <c r="KQY68" s="5"/>
      <c r="KQZ68" s="5"/>
      <c r="KRA68" s="5"/>
      <c r="KRB68" s="5"/>
      <c r="KRC68" s="5"/>
      <c r="KRD68" s="5"/>
      <c r="KRE68" s="5"/>
      <c r="KRF68" s="5"/>
      <c r="KRG68" s="5"/>
      <c r="KRH68" s="5"/>
      <c r="KRI68" s="5"/>
      <c r="KRJ68" s="5"/>
      <c r="KRK68" s="5"/>
      <c r="KRL68" s="5"/>
      <c r="KRM68" s="5"/>
      <c r="KRN68" s="5"/>
      <c r="KRO68" s="5"/>
      <c r="KRP68" s="5"/>
      <c r="KRQ68" s="5"/>
      <c r="KRR68" s="5"/>
      <c r="KRS68" s="5"/>
      <c r="KRT68" s="5"/>
      <c r="KRU68" s="5"/>
      <c r="KRV68" s="5"/>
      <c r="KRW68" s="5"/>
      <c r="KRX68" s="5"/>
      <c r="KRY68" s="5"/>
      <c r="KRZ68" s="5"/>
      <c r="KSA68" s="5"/>
      <c r="KSB68" s="5"/>
      <c r="KSC68" s="5"/>
      <c r="KSD68" s="5"/>
      <c r="KSE68" s="5"/>
      <c r="KSF68" s="5"/>
      <c r="KSG68" s="5"/>
      <c r="KSH68" s="5"/>
      <c r="KSI68" s="5"/>
      <c r="KSJ68" s="5"/>
      <c r="KSK68" s="5"/>
      <c r="KSL68" s="5"/>
      <c r="KSM68" s="5"/>
      <c r="KSN68" s="5"/>
      <c r="KSO68" s="5"/>
      <c r="KSP68" s="5"/>
      <c r="KSQ68" s="5"/>
      <c r="KSR68" s="5"/>
      <c r="KSS68" s="5"/>
      <c r="KST68" s="5"/>
      <c r="KSU68" s="5"/>
      <c r="KSV68" s="5"/>
      <c r="KSW68" s="5"/>
      <c r="KSX68" s="5"/>
      <c r="KSY68" s="5"/>
      <c r="KSZ68" s="5"/>
      <c r="KTA68" s="5"/>
      <c r="KTB68" s="5"/>
      <c r="KTC68" s="5"/>
      <c r="KTD68" s="5"/>
      <c r="KTE68" s="5"/>
      <c r="KTF68" s="5"/>
      <c r="KTG68" s="5"/>
      <c r="KTH68" s="5"/>
      <c r="KTI68" s="5"/>
      <c r="KTJ68" s="5"/>
      <c r="KTK68" s="5"/>
      <c r="KTL68" s="5"/>
      <c r="KTM68" s="5"/>
      <c r="KTN68" s="5"/>
      <c r="KTO68" s="5"/>
      <c r="KTP68" s="5"/>
      <c r="KTQ68" s="5"/>
      <c r="KTR68" s="5"/>
      <c r="KTS68" s="5"/>
      <c r="KTT68" s="5"/>
      <c r="KTU68" s="5"/>
      <c r="KTV68" s="5"/>
      <c r="KTW68" s="5"/>
      <c r="KTX68" s="5"/>
      <c r="KTY68" s="5"/>
      <c r="KTZ68" s="5"/>
      <c r="KUA68" s="5"/>
      <c r="KUB68" s="5"/>
      <c r="KUC68" s="5"/>
      <c r="KUD68" s="5"/>
      <c r="KUE68" s="5"/>
      <c r="KUF68" s="5"/>
      <c r="KUG68" s="5"/>
      <c r="KUH68" s="5"/>
      <c r="KUI68" s="5"/>
      <c r="KUJ68" s="5"/>
      <c r="KUK68" s="5"/>
      <c r="KUL68" s="5"/>
      <c r="KUM68" s="5"/>
      <c r="KUN68" s="5"/>
      <c r="KUO68" s="5"/>
      <c r="KUP68" s="5"/>
      <c r="KUQ68" s="5"/>
      <c r="KUR68" s="5"/>
      <c r="KUS68" s="5"/>
      <c r="KUT68" s="5"/>
      <c r="KUU68" s="5"/>
      <c r="KUV68" s="5"/>
      <c r="KUW68" s="5"/>
      <c r="KUX68" s="5"/>
      <c r="KUY68" s="5"/>
      <c r="KUZ68" s="5"/>
      <c r="KVA68" s="5"/>
      <c r="KVB68" s="5"/>
      <c r="KVC68" s="5"/>
      <c r="KVD68" s="5"/>
      <c r="KVE68" s="5"/>
      <c r="KVF68" s="5"/>
      <c r="KVG68" s="5"/>
      <c r="KVH68" s="5"/>
      <c r="KVI68" s="5"/>
      <c r="KVJ68" s="5"/>
      <c r="KVK68" s="5"/>
      <c r="KVL68" s="5"/>
      <c r="KVM68" s="5"/>
      <c r="KVN68" s="5"/>
      <c r="KVO68" s="5"/>
      <c r="KVP68" s="5"/>
      <c r="KVQ68" s="5"/>
      <c r="KVR68" s="5"/>
      <c r="KVS68" s="5"/>
      <c r="KVT68" s="5"/>
      <c r="KVU68" s="5"/>
      <c r="KVV68" s="5"/>
      <c r="KVW68" s="5"/>
      <c r="KVX68" s="5"/>
      <c r="KVY68" s="5"/>
      <c r="KVZ68" s="5"/>
      <c r="KWA68" s="5"/>
      <c r="KWB68" s="5"/>
      <c r="KWC68" s="5"/>
      <c r="KWD68" s="5"/>
      <c r="KWE68" s="5"/>
      <c r="KWF68" s="5"/>
      <c r="KWG68" s="5"/>
      <c r="KWH68" s="5"/>
      <c r="KWI68" s="5"/>
      <c r="KWJ68" s="5"/>
      <c r="KWK68" s="5"/>
      <c r="KWL68" s="5"/>
      <c r="KWM68" s="5"/>
      <c r="KWN68" s="5"/>
      <c r="KWO68" s="5"/>
      <c r="KWP68" s="5"/>
      <c r="KWQ68" s="5"/>
      <c r="KWR68" s="5"/>
      <c r="KWS68" s="5"/>
      <c r="KWT68" s="5"/>
      <c r="KWU68" s="5"/>
      <c r="KWV68" s="5"/>
      <c r="KWW68" s="5"/>
      <c r="KWX68" s="5"/>
      <c r="KWY68" s="5"/>
      <c r="KWZ68" s="5"/>
      <c r="KXA68" s="5"/>
      <c r="KXB68" s="5"/>
      <c r="KXC68" s="5"/>
      <c r="KXD68" s="5"/>
      <c r="KXE68" s="5"/>
      <c r="KXF68" s="5"/>
      <c r="KXG68" s="5"/>
      <c r="KXH68" s="5"/>
      <c r="KXI68" s="5"/>
      <c r="KXJ68" s="5"/>
      <c r="KXK68" s="5"/>
      <c r="KXL68" s="5"/>
      <c r="KXM68" s="5"/>
      <c r="KXN68" s="5"/>
      <c r="KXO68" s="5"/>
      <c r="KXP68" s="5"/>
      <c r="KXQ68" s="5"/>
      <c r="KXR68" s="5"/>
      <c r="KXS68" s="5"/>
      <c r="KXT68" s="5"/>
      <c r="KXU68" s="5"/>
      <c r="KXV68" s="5"/>
      <c r="KXW68" s="5"/>
      <c r="KXX68" s="5"/>
      <c r="KXY68" s="5"/>
      <c r="KXZ68" s="5"/>
      <c r="KYA68" s="5"/>
      <c r="KYB68" s="5"/>
      <c r="KYC68" s="5"/>
      <c r="KYD68" s="5"/>
      <c r="KYE68" s="5"/>
      <c r="KYF68" s="5"/>
      <c r="KYG68" s="5"/>
      <c r="KYH68" s="5"/>
      <c r="KYI68" s="5"/>
      <c r="KYJ68" s="5"/>
      <c r="KYK68" s="5"/>
      <c r="KYL68" s="5"/>
      <c r="KYM68" s="5"/>
      <c r="KYN68" s="5"/>
      <c r="KYO68" s="5"/>
      <c r="KYP68" s="5"/>
      <c r="KYQ68" s="5"/>
      <c r="KYR68" s="5"/>
      <c r="KYS68" s="5"/>
      <c r="KYT68" s="5"/>
      <c r="KYU68" s="5"/>
      <c r="KYV68" s="5"/>
      <c r="KYW68" s="5"/>
      <c r="KYX68" s="5"/>
      <c r="KYY68" s="5"/>
      <c r="KYZ68" s="5"/>
      <c r="KZA68" s="5"/>
      <c r="KZB68" s="5"/>
      <c r="KZC68" s="5"/>
      <c r="KZD68" s="5"/>
      <c r="KZE68" s="5"/>
      <c r="KZF68" s="5"/>
      <c r="KZG68" s="5"/>
      <c r="KZH68" s="5"/>
      <c r="KZI68" s="5"/>
      <c r="KZJ68" s="5"/>
      <c r="KZK68" s="5"/>
      <c r="KZL68" s="5"/>
      <c r="KZM68" s="5"/>
      <c r="KZN68" s="5"/>
      <c r="KZO68" s="5"/>
      <c r="KZP68" s="5"/>
      <c r="KZQ68" s="5"/>
      <c r="KZR68" s="5"/>
      <c r="KZS68" s="5"/>
      <c r="KZT68" s="5"/>
      <c r="KZU68" s="5"/>
      <c r="KZV68" s="5"/>
      <c r="KZW68" s="5"/>
      <c r="KZX68" s="5"/>
      <c r="KZY68" s="5"/>
      <c r="KZZ68" s="5"/>
      <c r="LAA68" s="5"/>
      <c r="LAB68" s="5"/>
      <c r="LAC68" s="5"/>
      <c r="LAD68" s="5"/>
      <c r="LAE68" s="5"/>
      <c r="LAF68" s="5"/>
      <c r="LAG68" s="5"/>
      <c r="LAH68" s="5"/>
      <c r="LAI68" s="5"/>
      <c r="LAJ68" s="5"/>
      <c r="LAK68" s="5"/>
      <c r="LAL68" s="5"/>
      <c r="LAM68" s="5"/>
      <c r="LAN68" s="5"/>
      <c r="LAO68" s="5"/>
      <c r="LAP68" s="5"/>
      <c r="LAQ68" s="5"/>
      <c r="LAR68" s="5"/>
      <c r="LAS68" s="5"/>
      <c r="LAT68" s="5"/>
      <c r="LAU68" s="5"/>
      <c r="LAV68" s="5"/>
      <c r="LAW68" s="5"/>
      <c r="LAX68" s="5"/>
      <c r="LAY68" s="5"/>
      <c r="LAZ68" s="5"/>
      <c r="LBA68" s="5"/>
      <c r="LBB68" s="5"/>
      <c r="LBC68" s="5"/>
      <c r="LBD68" s="5"/>
      <c r="LBE68" s="5"/>
      <c r="LBF68" s="5"/>
      <c r="LBG68" s="5"/>
      <c r="LBH68" s="5"/>
      <c r="LBI68" s="5"/>
      <c r="LBJ68" s="5"/>
      <c r="LBK68" s="5"/>
      <c r="LBL68" s="5"/>
      <c r="LBM68" s="5"/>
      <c r="LBN68" s="5"/>
      <c r="LBO68" s="5"/>
      <c r="LBP68" s="5"/>
      <c r="LBQ68" s="5"/>
      <c r="LBR68" s="5"/>
      <c r="LBS68" s="5"/>
      <c r="LBT68" s="5"/>
      <c r="LBU68" s="5"/>
      <c r="LBV68" s="5"/>
      <c r="LBW68" s="5"/>
      <c r="LBX68" s="5"/>
      <c r="LBY68" s="5"/>
      <c r="LBZ68" s="5"/>
      <c r="LCA68" s="5"/>
      <c r="LCB68" s="5"/>
      <c r="LCC68" s="5"/>
      <c r="LCD68" s="5"/>
      <c r="LCE68" s="5"/>
      <c r="LCF68" s="5"/>
      <c r="LCG68" s="5"/>
      <c r="LCH68" s="5"/>
      <c r="LCI68" s="5"/>
      <c r="LCJ68" s="5"/>
      <c r="LCK68" s="5"/>
      <c r="LCL68" s="5"/>
      <c r="LCM68" s="5"/>
      <c r="LCN68" s="5"/>
      <c r="LCO68" s="5"/>
      <c r="LCP68" s="5"/>
      <c r="LCQ68" s="5"/>
      <c r="LCR68" s="5"/>
      <c r="LCS68" s="5"/>
      <c r="LCT68" s="5"/>
      <c r="LCU68" s="5"/>
      <c r="LCV68" s="5"/>
      <c r="LCW68" s="5"/>
      <c r="LCX68" s="5"/>
      <c r="LCY68" s="5"/>
      <c r="LCZ68" s="5"/>
      <c r="LDA68" s="5"/>
      <c r="LDB68" s="5"/>
      <c r="LDC68" s="5"/>
      <c r="LDD68" s="5"/>
      <c r="LDE68" s="5"/>
      <c r="LDF68" s="5"/>
      <c r="LDG68" s="5"/>
      <c r="LDH68" s="5"/>
      <c r="LDI68" s="5"/>
      <c r="LDJ68" s="5"/>
      <c r="LDK68" s="5"/>
      <c r="LDL68" s="5"/>
      <c r="LDM68" s="5"/>
      <c r="LDN68" s="5"/>
      <c r="LDO68" s="5"/>
      <c r="LDP68" s="5"/>
      <c r="LDQ68" s="5"/>
      <c r="LDR68" s="5"/>
      <c r="LDS68" s="5"/>
      <c r="LDT68" s="5"/>
      <c r="LDU68" s="5"/>
      <c r="LDV68" s="5"/>
      <c r="LDW68" s="5"/>
      <c r="LDX68" s="5"/>
      <c r="LDY68" s="5"/>
      <c r="LDZ68" s="5"/>
      <c r="LEA68" s="5"/>
      <c r="LEB68" s="5"/>
      <c r="LEC68" s="5"/>
      <c r="LED68" s="5"/>
      <c r="LEE68" s="5"/>
      <c r="LEF68" s="5"/>
      <c r="LEG68" s="5"/>
      <c r="LEH68" s="5"/>
      <c r="LEI68" s="5"/>
      <c r="LEJ68" s="5"/>
      <c r="LEK68" s="5"/>
      <c r="LEL68" s="5"/>
      <c r="LEM68" s="5"/>
      <c r="LEN68" s="5"/>
      <c r="LEO68" s="5"/>
      <c r="LEP68" s="5"/>
      <c r="LEQ68" s="5"/>
      <c r="LER68" s="5"/>
      <c r="LES68" s="5"/>
      <c r="LET68" s="5"/>
      <c r="LEU68" s="5"/>
      <c r="LEV68" s="5"/>
      <c r="LEW68" s="5"/>
      <c r="LEX68" s="5"/>
      <c r="LEY68" s="5"/>
      <c r="LEZ68" s="5"/>
      <c r="LFA68" s="5"/>
      <c r="LFB68" s="5"/>
      <c r="LFC68" s="5"/>
      <c r="LFD68" s="5"/>
      <c r="LFE68" s="5"/>
      <c r="LFF68" s="5"/>
      <c r="LFG68" s="5"/>
      <c r="LFH68" s="5"/>
      <c r="LFI68" s="5"/>
      <c r="LFJ68" s="5"/>
      <c r="LFK68" s="5"/>
      <c r="LFL68" s="5"/>
      <c r="LFM68" s="5"/>
      <c r="LFN68" s="5"/>
      <c r="LFO68" s="5"/>
      <c r="LFP68" s="5"/>
      <c r="LFQ68" s="5"/>
      <c r="LFR68" s="5"/>
      <c r="LFS68" s="5"/>
      <c r="LFT68" s="5"/>
      <c r="LFU68" s="5"/>
      <c r="LFV68" s="5"/>
      <c r="LFW68" s="5"/>
      <c r="LFX68" s="5"/>
      <c r="LFY68" s="5"/>
      <c r="LFZ68" s="5"/>
      <c r="LGA68" s="5"/>
      <c r="LGB68" s="5"/>
      <c r="LGC68" s="5"/>
      <c r="LGD68" s="5"/>
      <c r="LGE68" s="5"/>
      <c r="LGF68" s="5"/>
      <c r="LGG68" s="5"/>
      <c r="LGH68" s="5"/>
      <c r="LGI68" s="5"/>
      <c r="LGJ68" s="5"/>
      <c r="LGK68" s="5"/>
      <c r="LGL68" s="5"/>
      <c r="LGM68" s="5"/>
      <c r="LGN68" s="5"/>
      <c r="LGO68" s="5"/>
      <c r="LGP68" s="5"/>
      <c r="LGQ68" s="5"/>
      <c r="LGR68" s="5"/>
      <c r="LGS68" s="5"/>
      <c r="LGT68" s="5"/>
      <c r="LGU68" s="5"/>
      <c r="LGV68" s="5"/>
      <c r="LGW68" s="5"/>
      <c r="LGX68" s="5"/>
      <c r="LGY68" s="5"/>
      <c r="LGZ68" s="5"/>
      <c r="LHA68" s="5"/>
      <c r="LHB68" s="5"/>
      <c r="LHC68" s="5"/>
      <c r="LHD68" s="5"/>
      <c r="LHE68" s="5"/>
      <c r="LHF68" s="5"/>
      <c r="LHG68" s="5"/>
      <c r="LHH68" s="5"/>
      <c r="LHI68" s="5"/>
      <c r="LHJ68" s="5"/>
      <c r="LHK68" s="5"/>
      <c r="LHL68" s="5"/>
      <c r="LHM68" s="5"/>
      <c r="LHN68" s="5"/>
      <c r="LHO68" s="5"/>
      <c r="LHP68" s="5"/>
      <c r="LHQ68" s="5"/>
      <c r="LHR68" s="5"/>
      <c r="LHS68" s="5"/>
      <c r="LHT68" s="5"/>
      <c r="LHU68" s="5"/>
      <c r="LHV68" s="5"/>
      <c r="LHW68" s="5"/>
      <c r="LHX68" s="5"/>
      <c r="LHY68" s="5"/>
      <c r="LHZ68" s="5"/>
      <c r="LIA68" s="5"/>
      <c r="LIB68" s="5"/>
      <c r="LIC68" s="5"/>
      <c r="LID68" s="5"/>
      <c r="LIE68" s="5"/>
      <c r="LIF68" s="5"/>
      <c r="LIG68" s="5"/>
      <c r="LIH68" s="5"/>
      <c r="LII68" s="5"/>
      <c r="LIJ68" s="5"/>
      <c r="LIK68" s="5"/>
      <c r="LIL68" s="5"/>
      <c r="LIM68" s="5"/>
      <c r="LIN68" s="5"/>
      <c r="LIO68" s="5"/>
      <c r="LIP68" s="5"/>
      <c r="LIQ68" s="5"/>
      <c r="LIR68" s="5"/>
      <c r="LIS68" s="5"/>
      <c r="LIT68" s="5"/>
      <c r="LIU68" s="5"/>
      <c r="LIV68" s="5"/>
      <c r="LIW68" s="5"/>
      <c r="LIX68" s="5"/>
      <c r="LIY68" s="5"/>
      <c r="LIZ68" s="5"/>
      <c r="LJA68" s="5"/>
      <c r="LJB68" s="5"/>
      <c r="LJC68" s="5"/>
      <c r="LJD68" s="5"/>
      <c r="LJE68" s="5"/>
      <c r="LJF68" s="5"/>
      <c r="LJG68" s="5"/>
      <c r="LJH68" s="5"/>
      <c r="LJI68" s="5"/>
      <c r="LJJ68" s="5"/>
      <c r="LJK68" s="5"/>
      <c r="LJL68" s="5"/>
      <c r="LJM68" s="5"/>
      <c r="LJN68" s="5"/>
      <c r="LJO68" s="5"/>
      <c r="LJP68" s="5"/>
      <c r="LJQ68" s="5"/>
      <c r="LJR68" s="5"/>
      <c r="LJS68" s="5"/>
      <c r="LJT68" s="5"/>
      <c r="LJU68" s="5"/>
      <c r="LJV68" s="5"/>
      <c r="LJW68" s="5"/>
      <c r="LJX68" s="5"/>
      <c r="LJY68" s="5"/>
      <c r="LJZ68" s="5"/>
      <c r="LKA68" s="5"/>
      <c r="LKB68" s="5"/>
      <c r="LKC68" s="5"/>
      <c r="LKD68" s="5"/>
      <c r="LKE68" s="5"/>
      <c r="LKF68" s="5"/>
      <c r="LKG68" s="5"/>
      <c r="LKH68" s="5"/>
      <c r="LKI68" s="5"/>
      <c r="LKJ68" s="5"/>
      <c r="LKK68" s="5"/>
      <c r="LKL68" s="5"/>
      <c r="LKM68" s="5"/>
      <c r="LKN68" s="5"/>
      <c r="LKO68" s="5"/>
      <c r="LKP68" s="5"/>
      <c r="LKQ68" s="5"/>
      <c r="LKR68" s="5"/>
      <c r="LKS68" s="5"/>
      <c r="LKT68" s="5"/>
      <c r="LKU68" s="5"/>
      <c r="LKV68" s="5"/>
      <c r="LKW68" s="5"/>
      <c r="LKX68" s="5"/>
      <c r="LKY68" s="5"/>
      <c r="LKZ68" s="5"/>
      <c r="LLA68" s="5"/>
      <c r="LLB68" s="5"/>
      <c r="LLC68" s="5"/>
      <c r="LLD68" s="5"/>
      <c r="LLE68" s="5"/>
      <c r="LLF68" s="5"/>
      <c r="LLG68" s="5"/>
      <c r="LLH68" s="5"/>
      <c r="LLI68" s="5"/>
      <c r="LLJ68" s="5"/>
      <c r="LLK68" s="5"/>
      <c r="LLL68" s="5"/>
      <c r="LLM68" s="5"/>
      <c r="LLN68" s="5"/>
      <c r="LLO68" s="5"/>
      <c r="LLP68" s="5"/>
      <c r="LLQ68" s="5"/>
      <c r="LLR68" s="5"/>
      <c r="LLS68" s="5"/>
      <c r="LLT68" s="5"/>
      <c r="LLU68" s="5"/>
      <c r="LLV68" s="5"/>
      <c r="LLW68" s="5"/>
      <c r="LLX68" s="5"/>
      <c r="LLY68" s="5"/>
      <c r="LLZ68" s="5"/>
      <c r="LMA68" s="5"/>
      <c r="LMB68" s="5"/>
      <c r="LMC68" s="5"/>
      <c r="LMD68" s="5"/>
      <c r="LME68" s="5"/>
      <c r="LMF68" s="5"/>
      <c r="LMG68" s="5"/>
      <c r="LMH68" s="5"/>
      <c r="LMI68" s="5"/>
      <c r="LMJ68" s="5"/>
      <c r="LMK68" s="5"/>
      <c r="LML68" s="5"/>
      <c r="LMM68" s="5"/>
      <c r="LMN68" s="5"/>
      <c r="LMO68" s="5"/>
      <c r="LMP68" s="5"/>
      <c r="LMQ68" s="5"/>
      <c r="LMR68" s="5"/>
      <c r="LMS68" s="5"/>
      <c r="LMT68" s="5"/>
      <c r="LMU68" s="5"/>
      <c r="LMV68" s="5"/>
      <c r="LMW68" s="5"/>
      <c r="LMX68" s="5"/>
      <c r="LMY68" s="5"/>
      <c r="LMZ68" s="5"/>
      <c r="LNA68" s="5"/>
      <c r="LNB68" s="5"/>
      <c r="LNC68" s="5"/>
      <c r="LND68" s="5"/>
      <c r="LNE68" s="5"/>
      <c r="LNF68" s="5"/>
      <c r="LNG68" s="5"/>
      <c r="LNH68" s="5"/>
      <c r="LNI68" s="5"/>
      <c r="LNJ68" s="5"/>
      <c r="LNK68" s="5"/>
      <c r="LNL68" s="5"/>
      <c r="LNM68" s="5"/>
      <c r="LNN68" s="5"/>
      <c r="LNO68" s="5"/>
      <c r="LNP68" s="5"/>
      <c r="LNQ68" s="5"/>
      <c r="LNR68" s="5"/>
      <c r="LNS68" s="5"/>
      <c r="LNT68" s="5"/>
      <c r="LNU68" s="5"/>
      <c r="LNV68" s="5"/>
      <c r="LNW68" s="5"/>
      <c r="LNX68" s="5"/>
      <c r="LNY68" s="5"/>
      <c r="LNZ68" s="5"/>
      <c r="LOA68" s="5"/>
      <c r="LOB68" s="5"/>
      <c r="LOC68" s="5"/>
      <c r="LOD68" s="5"/>
      <c r="LOE68" s="5"/>
      <c r="LOF68" s="5"/>
      <c r="LOG68" s="5"/>
      <c r="LOH68" s="5"/>
      <c r="LOI68" s="5"/>
      <c r="LOJ68" s="5"/>
      <c r="LOK68" s="5"/>
      <c r="LOL68" s="5"/>
      <c r="LOM68" s="5"/>
      <c r="LON68" s="5"/>
      <c r="LOO68" s="5"/>
      <c r="LOP68" s="5"/>
      <c r="LOQ68" s="5"/>
      <c r="LOR68" s="5"/>
      <c r="LOS68" s="5"/>
      <c r="LOT68" s="5"/>
      <c r="LOU68" s="5"/>
      <c r="LOV68" s="5"/>
      <c r="LOW68" s="5"/>
      <c r="LOX68" s="5"/>
      <c r="LOY68" s="5"/>
      <c r="LOZ68" s="5"/>
      <c r="LPA68" s="5"/>
      <c r="LPB68" s="5"/>
      <c r="LPC68" s="5"/>
      <c r="LPD68" s="5"/>
      <c r="LPE68" s="5"/>
      <c r="LPF68" s="5"/>
      <c r="LPG68" s="5"/>
      <c r="LPH68" s="5"/>
      <c r="LPI68" s="5"/>
      <c r="LPJ68" s="5"/>
      <c r="LPK68" s="5"/>
      <c r="LPL68" s="5"/>
      <c r="LPM68" s="5"/>
      <c r="LPN68" s="5"/>
      <c r="LPO68" s="5"/>
      <c r="LPP68" s="5"/>
      <c r="LPQ68" s="5"/>
      <c r="LPR68" s="5"/>
      <c r="LPS68" s="5"/>
      <c r="LPT68" s="5"/>
      <c r="LPU68" s="5"/>
      <c r="LPV68" s="5"/>
      <c r="LPW68" s="5"/>
      <c r="LPX68" s="5"/>
      <c r="LPY68" s="5"/>
      <c r="LPZ68" s="5"/>
      <c r="LQA68" s="5"/>
      <c r="LQB68" s="5"/>
      <c r="LQC68" s="5"/>
      <c r="LQD68" s="5"/>
      <c r="LQE68" s="5"/>
      <c r="LQF68" s="5"/>
      <c r="LQG68" s="5"/>
      <c r="LQH68" s="5"/>
      <c r="LQI68" s="5"/>
      <c r="LQJ68" s="5"/>
      <c r="LQK68" s="5"/>
      <c r="LQL68" s="5"/>
      <c r="LQM68" s="5"/>
      <c r="LQN68" s="5"/>
      <c r="LQO68" s="5"/>
      <c r="LQP68" s="5"/>
      <c r="LQQ68" s="5"/>
      <c r="LQR68" s="5"/>
      <c r="LQS68" s="5"/>
      <c r="LQT68" s="5"/>
      <c r="LQU68" s="5"/>
      <c r="LQV68" s="5"/>
      <c r="LQW68" s="5"/>
      <c r="LQX68" s="5"/>
      <c r="LQY68" s="5"/>
      <c r="LQZ68" s="5"/>
      <c r="LRA68" s="5"/>
      <c r="LRB68" s="5"/>
      <c r="LRC68" s="5"/>
      <c r="LRD68" s="5"/>
      <c r="LRE68" s="5"/>
      <c r="LRF68" s="5"/>
      <c r="LRG68" s="5"/>
      <c r="LRH68" s="5"/>
      <c r="LRI68" s="5"/>
      <c r="LRJ68" s="5"/>
      <c r="LRK68" s="5"/>
      <c r="LRL68" s="5"/>
      <c r="LRM68" s="5"/>
      <c r="LRN68" s="5"/>
      <c r="LRO68" s="5"/>
      <c r="LRP68" s="5"/>
      <c r="LRQ68" s="5"/>
      <c r="LRR68" s="5"/>
      <c r="LRS68" s="5"/>
      <c r="LRT68" s="5"/>
      <c r="LRU68" s="5"/>
      <c r="LRV68" s="5"/>
      <c r="LRW68" s="5"/>
      <c r="LRX68" s="5"/>
      <c r="LRY68" s="5"/>
      <c r="LRZ68" s="5"/>
      <c r="LSA68" s="5"/>
      <c r="LSB68" s="5"/>
      <c r="LSC68" s="5"/>
      <c r="LSD68" s="5"/>
      <c r="LSE68" s="5"/>
      <c r="LSF68" s="5"/>
      <c r="LSG68" s="5"/>
      <c r="LSH68" s="5"/>
      <c r="LSI68" s="5"/>
      <c r="LSJ68" s="5"/>
      <c r="LSK68" s="5"/>
      <c r="LSL68" s="5"/>
      <c r="LSM68" s="5"/>
      <c r="LSN68" s="5"/>
      <c r="LSO68" s="5"/>
      <c r="LSP68" s="5"/>
      <c r="LSQ68" s="5"/>
      <c r="LSR68" s="5"/>
      <c r="LSS68" s="5"/>
      <c r="LST68" s="5"/>
      <c r="LSU68" s="5"/>
      <c r="LSV68" s="5"/>
      <c r="LSW68" s="5"/>
      <c r="LSX68" s="5"/>
      <c r="LSY68" s="5"/>
      <c r="LSZ68" s="5"/>
      <c r="LTA68" s="5"/>
      <c r="LTB68" s="5"/>
      <c r="LTC68" s="5"/>
      <c r="LTD68" s="5"/>
      <c r="LTE68" s="5"/>
      <c r="LTF68" s="5"/>
      <c r="LTG68" s="5"/>
      <c r="LTH68" s="5"/>
      <c r="LTI68" s="5"/>
      <c r="LTJ68" s="5"/>
      <c r="LTK68" s="5"/>
      <c r="LTL68" s="5"/>
      <c r="LTM68" s="5"/>
      <c r="LTN68" s="5"/>
      <c r="LTO68" s="5"/>
      <c r="LTP68" s="5"/>
      <c r="LTQ68" s="5"/>
      <c r="LTR68" s="5"/>
      <c r="LTS68" s="5"/>
      <c r="LTT68" s="5"/>
      <c r="LTU68" s="5"/>
      <c r="LTV68" s="5"/>
      <c r="LTW68" s="5"/>
      <c r="LTX68" s="5"/>
      <c r="LTY68" s="5"/>
      <c r="LTZ68" s="5"/>
      <c r="LUA68" s="5"/>
      <c r="LUB68" s="5"/>
      <c r="LUC68" s="5"/>
      <c r="LUD68" s="5"/>
      <c r="LUE68" s="5"/>
      <c r="LUF68" s="5"/>
      <c r="LUG68" s="5"/>
      <c r="LUH68" s="5"/>
      <c r="LUI68" s="5"/>
      <c r="LUJ68" s="5"/>
      <c r="LUK68" s="5"/>
      <c r="LUL68" s="5"/>
      <c r="LUM68" s="5"/>
      <c r="LUN68" s="5"/>
      <c r="LUO68" s="5"/>
      <c r="LUP68" s="5"/>
      <c r="LUQ68" s="5"/>
      <c r="LUR68" s="5"/>
      <c r="LUS68" s="5"/>
      <c r="LUT68" s="5"/>
      <c r="LUU68" s="5"/>
      <c r="LUV68" s="5"/>
      <c r="LUW68" s="5"/>
      <c r="LUX68" s="5"/>
      <c r="LUY68" s="5"/>
      <c r="LUZ68" s="5"/>
      <c r="LVA68" s="5"/>
      <c r="LVB68" s="5"/>
      <c r="LVC68" s="5"/>
      <c r="LVD68" s="5"/>
      <c r="LVE68" s="5"/>
      <c r="LVF68" s="5"/>
      <c r="LVG68" s="5"/>
      <c r="LVH68" s="5"/>
      <c r="LVI68" s="5"/>
      <c r="LVJ68" s="5"/>
      <c r="LVK68" s="5"/>
      <c r="LVL68" s="5"/>
      <c r="LVM68" s="5"/>
      <c r="LVN68" s="5"/>
      <c r="LVO68" s="5"/>
      <c r="LVP68" s="5"/>
      <c r="LVQ68" s="5"/>
      <c r="LVR68" s="5"/>
      <c r="LVS68" s="5"/>
      <c r="LVT68" s="5"/>
      <c r="LVU68" s="5"/>
      <c r="LVV68" s="5"/>
      <c r="LVW68" s="5"/>
      <c r="LVX68" s="5"/>
      <c r="LVY68" s="5"/>
      <c r="LVZ68" s="5"/>
      <c r="LWA68" s="5"/>
      <c r="LWB68" s="5"/>
      <c r="LWC68" s="5"/>
      <c r="LWD68" s="5"/>
      <c r="LWE68" s="5"/>
      <c r="LWF68" s="5"/>
      <c r="LWG68" s="5"/>
      <c r="LWH68" s="5"/>
      <c r="LWI68" s="5"/>
      <c r="LWJ68" s="5"/>
      <c r="LWK68" s="5"/>
      <c r="LWL68" s="5"/>
      <c r="LWM68" s="5"/>
      <c r="LWN68" s="5"/>
      <c r="LWO68" s="5"/>
      <c r="LWP68" s="5"/>
      <c r="LWQ68" s="5"/>
      <c r="LWR68" s="5"/>
      <c r="LWS68" s="5"/>
      <c r="LWT68" s="5"/>
      <c r="LWU68" s="5"/>
      <c r="LWV68" s="5"/>
      <c r="LWW68" s="5"/>
      <c r="LWX68" s="5"/>
      <c r="LWY68" s="5"/>
      <c r="LWZ68" s="5"/>
      <c r="LXA68" s="5"/>
      <c r="LXB68" s="5"/>
      <c r="LXC68" s="5"/>
      <c r="LXD68" s="5"/>
      <c r="LXE68" s="5"/>
      <c r="LXF68" s="5"/>
      <c r="LXG68" s="5"/>
      <c r="LXH68" s="5"/>
      <c r="LXI68" s="5"/>
      <c r="LXJ68" s="5"/>
      <c r="LXK68" s="5"/>
      <c r="LXL68" s="5"/>
      <c r="LXM68" s="5"/>
      <c r="LXN68" s="5"/>
      <c r="LXO68" s="5"/>
      <c r="LXP68" s="5"/>
      <c r="LXQ68" s="5"/>
      <c r="LXR68" s="5"/>
      <c r="LXS68" s="5"/>
      <c r="LXT68" s="5"/>
      <c r="LXU68" s="5"/>
      <c r="LXV68" s="5"/>
      <c r="LXW68" s="5"/>
      <c r="LXX68" s="5"/>
      <c r="LXY68" s="5"/>
      <c r="LXZ68" s="5"/>
      <c r="LYA68" s="5"/>
      <c r="LYB68" s="5"/>
      <c r="LYC68" s="5"/>
      <c r="LYD68" s="5"/>
      <c r="LYE68" s="5"/>
      <c r="LYF68" s="5"/>
      <c r="LYG68" s="5"/>
      <c r="LYH68" s="5"/>
      <c r="LYI68" s="5"/>
      <c r="LYJ68" s="5"/>
      <c r="LYK68" s="5"/>
      <c r="LYL68" s="5"/>
      <c r="LYM68" s="5"/>
      <c r="LYN68" s="5"/>
      <c r="LYO68" s="5"/>
      <c r="LYP68" s="5"/>
      <c r="LYQ68" s="5"/>
      <c r="LYR68" s="5"/>
      <c r="LYS68" s="5"/>
      <c r="LYT68" s="5"/>
      <c r="LYU68" s="5"/>
      <c r="LYV68" s="5"/>
      <c r="LYW68" s="5"/>
      <c r="LYX68" s="5"/>
      <c r="LYY68" s="5"/>
      <c r="LYZ68" s="5"/>
      <c r="LZA68" s="5"/>
      <c r="LZB68" s="5"/>
      <c r="LZC68" s="5"/>
      <c r="LZD68" s="5"/>
      <c r="LZE68" s="5"/>
      <c r="LZF68" s="5"/>
      <c r="LZG68" s="5"/>
      <c r="LZH68" s="5"/>
      <c r="LZI68" s="5"/>
      <c r="LZJ68" s="5"/>
      <c r="LZK68" s="5"/>
      <c r="LZL68" s="5"/>
      <c r="LZM68" s="5"/>
      <c r="LZN68" s="5"/>
      <c r="LZO68" s="5"/>
      <c r="LZP68" s="5"/>
      <c r="LZQ68" s="5"/>
      <c r="LZR68" s="5"/>
      <c r="LZS68" s="5"/>
      <c r="LZT68" s="5"/>
      <c r="LZU68" s="5"/>
      <c r="LZV68" s="5"/>
      <c r="LZW68" s="5"/>
      <c r="LZX68" s="5"/>
      <c r="LZY68" s="5"/>
      <c r="LZZ68" s="5"/>
      <c r="MAA68" s="5"/>
      <c r="MAB68" s="5"/>
      <c r="MAC68" s="5"/>
      <c r="MAD68" s="5"/>
      <c r="MAE68" s="5"/>
      <c r="MAF68" s="5"/>
      <c r="MAG68" s="5"/>
      <c r="MAH68" s="5"/>
      <c r="MAI68" s="5"/>
      <c r="MAJ68" s="5"/>
      <c r="MAK68" s="5"/>
      <c r="MAL68" s="5"/>
      <c r="MAM68" s="5"/>
      <c r="MAN68" s="5"/>
      <c r="MAO68" s="5"/>
      <c r="MAP68" s="5"/>
      <c r="MAQ68" s="5"/>
      <c r="MAR68" s="5"/>
      <c r="MAS68" s="5"/>
      <c r="MAT68" s="5"/>
      <c r="MAU68" s="5"/>
      <c r="MAV68" s="5"/>
      <c r="MAW68" s="5"/>
      <c r="MAX68" s="5"/>
      <c r="MAY68" s="5"/>
      <c r="MAZ68" s="5"/>
      <c r="MBA68" s="5"/>
      <c r="MBB68" s="5"/>
      <c r="MBC68" s="5"/>
      <c r="MBD68" s="5"/>
      <c r="MBE68" s="5"/>
      <c r="MBF68" s="5"/>
      <c r="MBG68" s="5"/>
      <c r="MBH68" s="5"/>
      <c r="MBI68" s="5"/>
      <c r="MBJ68" s="5"/>
      <c r="MBK68" s="5"/>
      <c r="MBL68" s="5"/>
      <c r="MBM68" s="5"/>
      <c r="MBN68" s="5"/>
      <c r="MBO68" s="5"/>
      <c r="MBP68" s="5"/>
      <c r="MBQ68" s="5"/>
      <c r="MBR68" s="5"/>
      <c r="MBS68" s="5"/>
      <c r="MBT68" s="5"/>
      <c r="MBU68" s="5"/>
      <c r="MBV68" s="5"/>
      <c r="MBW68" s="5"/>
      <c r="MBX68" s="5"/>
      <c r="MBY68" s="5"/>
      <c r="MBZ68" s="5"/>
      <c r="MCA68" s="5"/>
      <c r="MCB68" s="5"/>
      <c r="MCC68" s="5"/>
      <c r="MCD68" s="5"/>
      <c r="MCE68" s="5"/>
      <c r="MCF68" s="5"/>
      <c r="MCG68" s="5"/>
      <c r="MCH68" s="5"/>
      <c r="MCI68" s="5"/>
      <c r="MCJ68" s="5"/>
      <c r="MCK68" s="5"/>
      <c r="MCL68" s="5"/>
      <c r="MCM68" s="5"/>
      <c r="MCN68" s="5"/>
      <c r="MCO68" s="5"/>
      <c r="MCP68" s="5"/>
      <c r="MCQ68" s="5"/>
      <c r="MCR68" s="5"/>
      <c r="MCS68" s="5"/>
      <c r="MCT68" s="5"/>
      <c r="MCU68" s="5"/>
      <c r="MCV68" s="5"/>
      <c r="MCW68" s="5"/>
      <c r="MCX68" s="5"/>
      <c r="MCY68" s="5"/>
      <c r="MCZ68" s="5"/>
      <c r="MDA68" s="5"/>
      <c r="MDB68" s="5"/>
      <c r="MDC68" s="5"/>
      <c r="MDD68" s="5"/>
      <c r="MDE68" s="5"/>
      <c r="MDF68" s="5"/>
      <c r="MDG68" s="5"/>
      <c r="MDH68" s="5"/>
      <c r="MDI68" s="5"/>
      <c r="MDJ68" s="5"/>
      <c r="MDK68" s="5"/>
      <c r="MDL68" s="5"/>
      <c r="MDM68" s="5"/>
      <c r="MDN68" s="5"/>
      <c r="MDO68" s="5"/>
      <c r="MDP68" s="5"/>
      <c r="MDQ68" s="5"/>
      <c r="MDR68" s="5"/>
      <c r="MDS68" s="5"/>
      <c r="MDT68" s="5"/>
      <c r="MDU68" s="5"/>
      <c r="MDV68" s="5"/>
      <c r="MDW68" s="5"/>
      <c r="MDX68" s="5"/>
      <c r="MDY68" s="5"/>
      <c r="MDZ68" s="5"/>
      <c r="MEA68" s="5"/>
      <c r="MEB68" s="5"/>
      <c r="MEC68" s="5"/>
      <c r="MED68" s="5"/>
      <c r="MEE68" s="5"/>
      <c r="MEF68" s="5"/>
      <c r="MEG68" s="5"/>
      <c r="MEH68" s="5"/>
      <c r="MEI68" s="5"/>
      <c r="MEJ68" s="5"/>
      <c r="MEK68" s="5"/>
      <c r="MEL68" s="5"/>
      <c r="MEM68" s="5"/>
      <c r="MEN68" s="5"/>
      <c r="MEO68" s="5"/>
      <c r="MEP68" s="5"/>
      <c r="MEQ68" s="5"/>
      <c r="MER68" s="5"/>
      <c r="MES68" s="5"/>
      <c r="MET68" s="5"/>
      <c r="MEU68" s="5"/>
      <c r="MEV68" s="5"/>
      <c r="MEW68" s="5"/>
      <c r="MEX68" s="5"/>
      <c r="MEY68" s="5"/>
      <c r="MEZ68" s="5"/>
      <c r="MFA68" s="5"/>
      <c r="MFB68" s="5"/>
      <c r="MFC68" s="5"/>
      <c r="MFD68" s="5"/>
      <c r="MFE68" s="5"/>
      <c r="MFF68" s="5"/>
      <c r="MFG68" s="5"/>
      <c r="MFH68" s="5"/>
      <c r="MFI68" s="5"/>
      <c r="MFJ68" s="5"/>
      <c r="MFK68" s="5"/>
      <c r="MFL68" s="5"/>
      <c r="MFM68" s="5"/>
      <c r="MFN68" s="5"/>
      <c r="MFO68" s="5"/>
      <c r="MFP68" s="5"/>
      <c r="MFQ68" s="5"/>
      <c r="MFR68" s="5"/>
      <c r="MFS68" s="5"/>
      <c r="MFT68" s="5"/>
      <c r="MFU68" s="5"/>
      <c r="MFV68" s="5"/>
      <c r="MFW68" s="5"/>
      <c r="MFX68" s="5"/>
      <c r="MFY68" s="5"/>
      <c r="MFZ68" s="5"/>
      <c r="MGA68" s="5"/>
      <c r="MGB68" s="5"/>
      <c r="MGC68" s="5"/>
      <c r="MGD68" s="5"/>
      <c r="MGE68" s="5"/>
      <c r="MGF68" s="5"/>
      <c r="MGG68" s="5"/>
      <c r="MGH68" s="5"/>
      <c r="MGI68" s="5"/>
      <c r="MGJ68" s="5"/>
      <c r="MGK68" s="5"/>
      <c r="MGL68" s="5"/>
      <c r="MGM68" s="5"/>
      <c r="MGN68" s="5"/>
      <c r="MGO68" s="5"/>
      <c r="MGP68" s="5"/>
      <c r="MGQ68" s="5"/>
      <c r="MGR68" s="5"/>
      <c r="MGS68" s="5"/>
      <c r="MGT68" s="5"/>
      <c r="MGU68" s="5"/>
      <c r="MGV68" s="5"/>
      <c r="MGW68" s="5"/>
      <c r="MGX68" s="5"/>
      <c r="MGY68" s="5"/>
      <c r="MGZ68" s="5"/>
      <c r="MHA68" s="5"/>
      <c r="MHB68" s="5"/>
      <c r="MHC68" s="5"/>
      <c r="MHD68" s="5"/>
      <c r="MHE68" s="5"/>
      <c r="MHF68" s="5"/>
      <c r="MHG68" s="5"/>
      <c r="MHH68" s="5"/>
      <c r="MHI68" s="5"/>
      <c r="MHJ68" s="5"/>
      <c r="MHK68" s="5"/>
      <c r="MHL68" s="5"/>
      <c r="MHM68" s="5"/>
      <c r="MHN68" s="5"/>
      <c r="MHO68" s="5"/>
      <c r="MHP68" s="5"/>
      <c r="MHQ68" s="5"/>
      <c r="MHR68" s="5"/>
      <c r="MHS68" s="5"/>
      <c r="MHT68" s="5"/>
      <c r="MHU68" s="5"/>
      <c r="MHV68" s="5"/>
      <c r="MHW68" s="5"/>
      <c r="MHX68" s="5"/>
      <c r="MHY68" s="5"/>
      <c r="MHZ68" s="5"/>
      <c r="MIA68" s="5"/>
      <c r="MIB68" s="5"/>
      <c r="MIC68" s="5"/>
      <c r="MID68" s="5"/>
      <c r="MIE68" s="5"/>
      <c r="MIF68" s="5"/>
      <c r="MIG68" s="5"/>
      <c r="MIH68" s="5"/>
      <c r="MII68" s="5"/>
      <c r="MIJ68" s="5"/>
      <c r="MIK68" s="5"/>
      <c r="MIL68" s="5"/>
      <c r="MIM68" s="5"/>
      <c r="MIN68" s="5"/>
      <c r="MIO68" s="5"/>
      <c r="MIP68" s="5"/>
      <c r="MIQ68" s="5"/>
      <c r="MIR68" s="5"/>
      <c r="MIS68" s="5"/>
      <c r="MIT68" s="5"/>
      <c r="MIU68" s="5"/>
      <c r="MIV68" s="5"/>
      <c r="MIW68" s="5"/>
      <c r="MIX68" s="5"/>
      <c r="MIY68" s="5"/>
      <c r="MIZ68" s="5"/>
      <c r="MJA68" s="5"/>
      <c r="MJB68" s="5"/>
      <c r="MJC68" s="5"/>
      <c r="MJD68" s="5"/>
      <c r="MJE68" s="5"/>
      <c r="MJF68" s="5"/>
      <c r="MJG68" s="5"/>
      <c r="MJH68" s="5"/>
      <c r="MJI68" s="5"/>
      <c r="MJJ68" s="5"/>
      <c r="MJK68" s="5"/>
      <c r="MJL68" s="5"/>
      <c r="MJM68" s="5"/>
      <c r="MJN68" s="5"/>
      <c r="MJO68" s="5"/>
      <c r="MJP68" s="5"/>
      <c r="MJQ68" s="5"/>
      <c r="MJR68" s="5"/>
      <c r="MJS68" s="5"/>
      <c r="MJT68" s="5"/>
      <c r="MJU68" s="5"/>
      <c r="MJV68" s="5"/>
      <c r="MJW68" s="5"/>
      <c r="MJX68" s="5"/>
      <c r="MJY68" s="5"/>
      <c r="MJZ68" s="5"/>
      <c r="MKA68" s="5"/>
      <c r="MKB68" s="5"/>
      <c r="MKC68" s="5"/>
      <c r="MKD68" s="5"/>
      <c r="MKE68" s="5"/>
      <c r="MKF68" s="5"/>
      <c r="MKG68" s="5"/>
      <c r="MKH68" s="5"/>
      <c r="MKI68" s="5"/>
      <c r="MKJ68" s="5"/>
      <c r="MKK68" s="5"/>
      <c r="MKL68" s="5"/>
      <c r="MKM68" s="5"/>
      <c r="MKN68" s="5"/>
      <c r="MKO68" s="5"/>
      <c r="MKP68" s="5"/>
      <c r="MKQ68" s="5"/>
      <c r="MKR68" s="5"/>
      <c r="MKS68" s="5"/>
      <c r="MKT68" s="5"/>
      <c r="MKU68" s="5"/>
      <c r="MKV68" s="5"/>
      <c r="MKW68" s="5"/>
      <c r="MKX68" s="5"/>
      <c r="MKY68" s="5"/>
      <c r="MKZ68" s="5"/>
      <c r="MLA68" s="5"/>
      <c r="MLB68" s="5"/>
      <c r="MLC68" s="5"/>
      <c r="MLD68" s="5"/>
      <c r="MLE68" s="5"/>
      <c r="MLF68" s="5"/>
      <c r="MLG68" s="5"/>
      <c r="MLH68" s="5"/>
      <c r="MLI68" s="5"/>
      <c r="MLJ68" s="5"/>
      <c r="MLK68" s="5"/>
      <c r="MLL68" s="5"/>
      <c r="MLM68" s="5"/>
      <c r="MLN68" s="5"/>
      <c r="MLO68" s="5"/>
      <c r="MLP68" s="5"/>
      <c r="MLQ68" s="5"/>
      <c r="MLR68" s="5"/>
      <c r="MLS68" s="5"/>
      <c r="MLT68" s="5"/>
      <c r="MLU68" s="5"/>
      <c r="MLV68" s="5"/>
      <c r="MLW68" s="5"/>
      <c r="MLX68" s="5"/>
      <c r="MLY68" s="5"/>
      <c r="MLZ68" s="5"/>
      <c r="MMA68" s="5"/>
      <c r="MMB68" s="5"/>
      <c r="MMC68" s="5"/>
      <c r="MMD68" s="5"/>
      <c r="MME68" s="5"/>
      <c r="MMF68" s="5"/>
      <c r="MMG68" s="5"/>
      <c r="MMH68" s="5"/>
      <c r="MMI68" s="5"/>
      <c r="MMJ68" s="5"/>
      <c r="MMK68" s="5"/>
      <c r="MML68" s="5"/>
      <c r="MMM68" s="5"/>
      <c r="MMN68" s="5"/>
      <c r="MMO68" s="5"/>
      <c r="MMP68" s="5"/>
      <c r="MMQ68" s="5"/>
      <c r="MMR68" s="5"/>
      <c r="MMS68" s="5"/>
      <c r="MMT68" s="5"/>
      <c r="MMU68" s="5"/>
      <c r="MMV68" s="5"/>
      <c r="MMW68" s="5"/>
      <c r="MMX68" s="5"/>
      <c r="MMY68" s="5"/>
      <c r="MMZ68" s="5"/>
      <c r="MNA68" s="5"/>
      <c r="MNB68" s="5"/>
      <c r="MNC68" s="5"/>
      <c r="MND68" s="5"/>
      <c r="MNE68" s="5"/>
      <c r="MNF68" s="5"/>
      <c r="MNG68" s="5"/>
      <c r="MNH68" s="5"/>
      <c r="MNI68" s="5"/>
      <c r="MNJ68" s="5"/>
      <c r="MNK68" s="5"/>
      <c r="MNL68" s="5"/>
      <c r="MNM68" s="5"/>
      <c r="MNN68" s="5"/>
      <c r="MNO68" s="5"/>
      <c r="MNP68" s="5"/>
      <c r="MNQ68" s="5"/>
      <c r="MNR68" s="5"/>
      <c r="MNS68" s="5"/>
      <c r="MNT68" s="5"/>
      <c r="MNU68" s="5"/>
      <c r="MNV68" s="5"/>
      <c r="MNW68" s="5"/>
      <c r="MNX68" s="5"/>
      <c r="MNY68" s="5"/>
      <c r="MNZ68" s="5"/>
      <c r="MOA68" s="5"/>
      <c r="MOB68" s="5"/>
      <c r="MOC68" s="5"/>
      <c r="MOD68" s="5"/>
      <c r="MOE68" s="5"/>
      <c r="MOF68" s="5"/>
      <c r="MOG68" s="5"/>
      <c r="MOH68" s="5"/>
      <c r="MOI68" s="5"/>
      <c r="MOJ68" s="5"/>
      <c r="MOK68" s="5"/>
      <c r="MOL68" s="5"/>
      <c r="MOM68" s="5"/>
      <c r="MON68" s="5"/>
      <c r="MOO68" s="5"/>
      <c r="MOP68" s="5"/>
      <c r="MOQ68" s="5"/>
      <c r="MOR68" s="5"/>
      <c r="MOS68" s="5"/>
      <c r="MOT68" s="5"/>
      <c r="MOU68" s="5"/>
      <c r="MOV68" s="5"/>
      <c r="MOW68" s="5"/>
      <c r="MOX68" s="5"/>
      <c r="MOY68" s="5"/>
      <c r="MOZ68" s="5"/>
      <c r="MPA68" s="5"/>
      <c r="MPB68" s="5"/>
      <c r="MPC68" s="5"/>
      <c r="MPD68" s="5"/>
      <c r="MPE68" s="5"/>
      <c r="MPF68" s="5"/>
      <c r="MPG68" s="5"/>
      <c r="MPH68" s="5"/>
      <c r="MPI68" s="5"/>
      <c r="MPJ68" s="5"/>
      <c r="MPK68" s="5"/>
      <c r="MPL68" s="5"/>
      <c r="MPM68" s="5"/>
      <c r="MPN68" s="5"/>
      <c r="MPO68" s="5"/>
      <c r="MPP68" s="5"/>
      <c r="MPQ68" s="5"/>
      <c r="MPR68" s="5"/>
      <c r="MPS68" s="5"/>
      <c r="MPT68" s="5"/>
      <c r="MPU68" s="5"/>
      <c r="MPV68" s="5"/>
      <c r="MPW68" s="5"/>
      <c r="MPX68" s="5"/>
      <c r="MPY68" s="5"/>
      <c r="MPZ68" s="5"/>
      <c r="MQA68" s="5"/>
      <c r="MQB68" s="5"/>
      <c r="MQC68" s="5"/>
      <c r="MQD68" s="5"/>
      <c r="MQE68" s="5"/>
      <c r="MQF68" s="5"/>
      <c r="MQG68" s="5"/>
      <c r="MQH68" s="5"/>
      <c r="MQI68" s="5"/>
      <c r="MQJ68" s="5"/>
      <c r="MQK68" s="5"/>
      <c r="MQL68" s="5"/>
      <c r="MQM68" s="5"/>
      <c r="MQN68" s="5"/>
      <c r="MQO68" s="5"/>
      <c r="MQP68" s="5"/>
      <c r="MQQ68" s="5"/>
      <c r="MQR68" s="5"/>
      <c r="MQS68" s="5"/>
      <c r="MQT68" s="5"/>
      <c r="MQU68" s="5"/>
      <c r="MQV68" s="5"/>
      <c r="MQW68" s="5"/>
      <c r="MQX68" s="5"/>
      <c r="MQY68" s="5"/>
      <c r="MQZ68" s="5"/>
      <c r="MRA68" s="5"/>
      <c r="MRB68" s="5"/>
      <c r="MRC68" s="5"/>
      <c r="MRD68" s="5"/>
      <c r="MRE68" s="5"/>
      <c r="MRF68" s="5"/>
      <c r="MRG68" s="5"/>
      <c r="MRH68" s="5"/>
      <c r="MRI68" s="5"/>
      <c r="MRJ68" s="5"/>
      <c r="MRK68" s="5"/>
      <c r="MRL68" s="5"/>
      <c r="MRM68" s="5"/>
      <c r="MRN68" s="5"/>
      <c r="MRO68" s="5"/>
      <c r="MRP68" s="5"/>
      <c r="MRQ68" s="5"/>
      <c r="MRR68" s="5"/>
      <c r="MRS68" s="5"/>
      <c r="MRT68" s="5"/>
      <c r="MRU68" s="5"/>
      <c r="MRV68" s="5"/>
      <c r="MRW68" s="5"/>
      <c r="MRX68" s="5"/>
      <c r="MRY68" s="5"/>
      <c r="MRZ68" s="5"/>
      <c r="MSA68" s="5"/>
      <c r="MSB68" s="5"/>
      <c r="MSC68" s="5"/>
      <c r="MSD68" s="5"/>
      <c r="MSE68" s="5"/>
      <c r="MSF68" s="5"/>
      <c r="MSG68" s="5"/>
      <c r="MSH68" s="5"/>
      <c r="MSI68" s="5"/>
      <c r="MSJ68" s="5"/>
      <c r="MSK68" s="5"/>
      <c r="MSL68" s="5"/>
      <c r="MSM68" s="5"/>
      <c r="MSN68" s="5"/>
      <c r="MSO68" s="5"/>
      <c r="MSP68" s="5"/>
      <c r="MSQ68" s="5"/>
      <c r="MSR68" s="5"/>
      <c r="MSS68" s="5"/>
      <c r="MST68" s="5"/>
      <c r="MSU68" s="5"/>
      <c r="MSV68" s="5"/>
      <c r="MSW68" s="5"/>
      <c r="MSX68" s="5"/>
      <c r="MSY68" s="5"/>
      <c r="MSZ68" s="5"/>
      <c r="MTA68" s="5"/>
      <c r="MTB68" s="5"/>
      <c r="MTC68" s="5"/>
      <c r="MTD68" s="5"/>
      <c r="MTE68" s="5"/>
      <c r="MTF68" s="5"/>
      <c r="MTG68" s="5"/>
      <c r="MTH68" s="5"/>
      <c r="MTI68" s="5"/>
      <c r="MTJ68" s="5"/>
      <c r="MTK68" s="5"/>
      <c r="MTL68" s="5"/>
      <c r="MTM68" s="5"/>
      <c r="MTN68" s="5"/>
      <c r="MTO68" s="5"/>
      <c r="MTP68" s="5"/>
      <c r="MTQ68" s="5"/>
      <c r="MTR68" s="5"/>
      <c r="MTS68" s="5"/>
      <c r="MTT68" s="5"/>
      <c r="MTU68" s="5"/>
      <c r="MTV68" s="5"/>
      <c r="MTW68" s="5"/>
      <c r="MTX68" s="5"/>
      <c r="MTY68" s="5"/>
      <c r="MTZ68" s="5"/>
      <c r="MUA68" s="5"/>
      <c r="MUB68" s="5"/>
      <c r="MUC68" s="5"/>
      <c r="MUD68" s="5"/>
      <c r="MUE68" s="5"/>
      <c r="MUF68" s="5"/>
      <c r="MUG68" s="5"/>
      <c r="MUH68" s="5"/>
      <c r="MUI68" s="5"/>
      <c r="MUJ68" s="5"/>
      <c r="MUK68" s="5"/>
      <c r="MUL68" s="5"/>
      <c r="MUM68" s="5"/>
      <c r="MUN68" s="5"/>
      <c r="MUO68" s="5"/>
      <c r="MUP68" s="5"/>
      <c r="MUQ68" s="5"/>
      <c r="MUR68" s="5"/>
      <c r="MUS68" s="5"/>
      <c r="MUT68" s="5"/>
      <c r="MUU68" s="5"/>
      <c r="MUV68" s="5"/>
      <c r="MUW68" s="5"/>
      <c r="MUX68" s="5"/>
      <c r="MUY68" s="5"/>
      <c r="MUZ68" s="5"/>
      <c r="MVA68" s="5"/>
      <c r="MVB68" s="5"/>
      <c r="MVC68" s="5"/>
      <c r="MVD68" s="5"/>
      <c r="MVE68" s="5"/>
      <c r="MVF68" s="5"/>
      <c r="MVG68" s="5"/>
      <c r="MVH68" s="5"/>
      <c r="MVI68" s="5"/>
      <c r="MVJ68" s="5"/>
      <c r="MVK68" s="5"/>
      <c r="MVL68" s="5"/>
      <c r="MVM68" s="5"/>
      <c r="MVN68" s="5"/>
      <c r="MVO68" s="5"/>
      <c r="MVP68" s="5"/>
      <c r="MVQ68" s="5"/>
      <c r="MVR68" s="5"/>
      <c r="MVS68" s="5"/>
      <c r="MVT68" s="5"/>
      <c r="MVU68" s="5"/>
      <c r="MVV68" s="5"/>
      <c r="MVW68" s="5"/>
      <c r="MVX68" s="5"/>
      <c r="MVY68" s="5"/>
      <c r="MVZ68" s="5"/>
      <c r="MWA68" s="5"/>
      <c r="MWB68" s="5"/>
      <c r="MWC68" s="5"/>
      <c r="MWD68" s="5"/>
      <c r="MWE68" s="5"/>
      <c r="MWF68" s="5"/>
      <c r="MWG68" s="5"/>
      <c r="MWH68" s="5"/>
      <c r="MWI68" s="5"/>
      <c r="MWJ68" s="5"/>
      <c r="MWK68" s="5"/>
      <c r="MWL68" s="5"/>
      <c r="MWM68" s="5"/>
      <c r="MWN68" s="5"/>
      <c r="MWO68" s="5"/>
      <c r="MWP68" s="5"/>
      <c r="MWQ68" s="5"/>
      <c r="MWR68" s="5"/>
      <c r="MWS68" s="5"/>
      <c r="MWT68" s="5"/>
      <c r="MWU68" s="5"/>
      <c r="MWV68" s="5"/>
      <c r="MWW68" s="5"/>
      <c r="MWX68" s="5"/>
      <c r="MWY68" s="5"/>
      <c r="MWZ68" s="5"/>
      <c r="MXA68" s="5"/>
      <c r="MXB68" s="5"/>
      <c r="MXC68" s="5"/>
      <c r="MXD68" s="5"/>
      <c r="MXE68" s="5"/>
      <c r="MXF68" s="5"/>
      <c r="MXG68" s="5"/>
      <c r="MXH68" s="5"/>
      <c r="MXI68" s="5"/>
      <c r="MXJ68" s="5"/>
      <c r="MXK68" s="5"/>
      <c r="MXL68" s="5"/>
      <c r="MXM68" s="5"/>
      <c r="MXN68" s="5"/>
      <c r="MXO68" s="5"/>
      <c r="MXP68" s="5"/>
      <c r="MXQ68" s="5"/>
      <c r="MXR68" s="5"/>
      <c r="MXS68" s="5"/>
      <c r="MXT68" s="5"/>
      <c r="MXU68" s="5"/>
      <c r="MXV68" s="5"/>
      <c r="MXW68" s="5"/>
      <c r="MXX68" s="5"/>
      <c r="MXY68" s="5"/>
      <c r="MXZ68" s="5"/>
      <c r="MYA68" s="5"/>
      <c r="MYB68" s="5"/>
      <c r="MYC68" s="5"/>
      <c r="MYD68" s="5"/>
      <c r="MYE68" s="5"/>
      <c r="MYF68" s="5"/>
      <c r="MYG68" s="5"/>
      <c r="MYH68" s="5"/>
      <c r="MYI68" s="5"/>
      <c r="MYJ68" s="5"/>
      <c r="MYK68" s="5"/>
      <c r="MYL68" s="5"/>
      <c r="MYM68" s="5"/>
      <c r="MYN68" s="5"/>
      <c r="MYO68" s="5"/>
      <c r="MYP68" s="5"/>
      <c r="MYQ68" s="5"/>
      <c r="MYR68" s="5"/>
      <c r="MYS68" s="5"/>
      <c r="MYT68" s="5"/>
      <c r="MYU68" s="5"/>
      <c r="MYV68" s="5"/>
      <c r="MYW68" s="5"/>
      <c r="MYX68" s="5"/>
      <c r="MYY68" s="5"/>
      <c r="MYZ68" s="5"/>
      <c r="MZA68" s="5"/>
      <c r="MZB68" s="5"/>
      <c r="MZC68" s="5"/>
      <c r="MZD68" s="5"/>
      <c r="MZE68" s="5"/>
      <c r="MZF68" s="5"/>
      <c r="MZG68" s="5"/>
      <c r="MZH68" s="5"/>
      <c r="MZI68" s="5"/>
      <c r="MZJ68" s="5"/>
      <c r="MZK68" s="5"/>
      <c r="MZL68" s="5"/>
      <c r="MZM68" s="5"/>
      <c r="MZN68" s="5"/>
      <c r="MZO68" s="5"/>
      <c r="MZP68" s="5"/>
      <c r="MZQ68" s="5"/>
      <c r="MZR68" s="5"/>
      <c r="MZS68" s="5"/>
      <c r="MZT68" s="5"/>
      <c r="MZU68" s="5"/>
      <c r="MZV68" s="5"/>
      <c r="MZW68" s="5"/>
      <c r="MZX68" s="5"/>
      <c r="MZY68" s="5"/>
      <c r="MZZ68" s="5"/>
      <c r="NAA68" s="5"/>
      <c r="NAB68" s="5"/>
      <c r="NAC68" s="5"/>
      <c r="NAD68" s="5"/>
      <c r="NAE68" s="5"/>
      <c r="NAF68" s="5"/>
      <c r="NAG68" s="5"/>
      <c r="NAH68" s="5"/>
      <c r="NAI68" s="5"/>
      <c r="NAJ68" s="5"/>
      <c r="NAK68" s="5"/>
      <c r="NAL68" s="5"/>
      <c r="NAM68" s="5"/>
      <c r="NAN68" s="5"/>
      <c r="NAO68" s="5"/>
      <c r="NAP68" s="5"/>
      <c r="NAQ68" s="5"/>
      <c r="NAR68" s="5"/>
      <c r="NAS68" s="5"/>
      <c r="NAT68" s="5"/>
      <c r="NAU68" s="5"/>
      <c r="NAV68" s="5"/>
      <c r="NAW68" s="5"/>
      <c r="NAX68" s="5"/>
      <c r="NAY68" s="5"/>
      <c r="NAZ68" s="5"/>
      <c r="NBA68" s="5"/>
      <c r="NBB68" s="5"/>
      <c r="NBC68" s="5"/>
      <c r="NBD68" s="5"/>
      <c r="NBE68" s="5"/>
      <c r="NBF68" s="5"/>
      <c r="NBG68" s="5"/>
      <c r="NBH68" s="5"/>
      <c r="NBI68" s="5"/>
      <c r="NBJ68" s="5"/>
      <c r="NBK68" s="5"/>
      <c r="NBL68" s="5"/>
      <c r="NBM68" s="5"/>
      <c r="NBN68" s="5"/>
      <c r="NBO68" s="5"/>
      <c r="NBP68" s="5"/>
      <c r="NBQ68" s="5"/>
      <c r="NBR68" s="5"/>
      <c r="NBS68" s="5"/>
      <c r="NBT68" s="5"/>
      <c r="NBU68" s="5"/>
      <c r="NBV68" s="5"/>
      <c r="NBW68" s="5"/>
      <c r="NBX68" s="5"/>
      <c r="NBY68" s="5"/>
      <c r="NBZ68" s="5"/>
      <c r="NCA68" s="5"/>
      <c r="NCB68" s="5"/>
      <c r="NCC68" s="5"/>
      <c r="NCD68" s="5"/>
      <c r="NCE68" s="5"/>
      <c r="NCF68" s="5"/>
      <c r="NCG68" s="5"/>
      <c r="NCH68" s="5"/>
      <c r="NCI68" s="5"/>
      <c r="NCJ68" s="5"/>
      <c r="NCK68" s="5"/>
      <c r="NCL68" s="5"/>
      <c r="NCM68" s="5"/>
      <c r="NCN68" s="5"/>
      <c r="NCO68" s="5"/>
      <c r="NCP68" s="5"/>
      <c r="NCQ68" s="5"/>
      <c r="NCR68" s="5"/>
      <c r="NCS68" s="5"/>
      <c r="NCT68" s="5"/>
      <c r="NCU68" s="5"/>
      <c r="NCV68" s="5"/>
      <c r="NCW68" s="5"/>
      <c r="NCX68" s="5"/>
      <c r="NCY68" s="5"/>
      <c r="NCZ68" s="5"/>
      <c r="NDA68" s="5"/>
      <c r="NDB68" s="5"/>
      <c r="NDC68" s="5"/>
      <c r="NDD68" s="5"/>
      <c r="NDE68" s="5"/>
      <c r="NDF68" s="5"/>
      <c r="NDG68" s="5"/>
      <c r="NDH68" s="5"/>
      <c r="NDI68" s="5"/>
      <c r="NDJ68" s="5"/>
      <c r="NDK68" s="5"/>
      <c r="NDL68" s="5"/>
      <c r="NDM68" s="5"/>
      <c r="NDN68" s="5"/>
      <c r="NDO68" s="5"/>
      <c r="NDP68" s="5"/>
      <c r="NDQ68" s="5"/>
      <c r="NDR68" s="5"/>
      <c r="NDS68" s="5"/>
      <c r="NDT68" s="5"/>
      <c r="NDU68" s="5"/>
      <c r="NDV68" s="5"/>
      <c r="NDW68" s="5"/>
      <c r="NDX68" s="5"/>
      <c r="NDY68" s="5"/>
      <c r="NDZ68" s="5"/>
      <c r="NEA68" s="5"/>
      <c r="NEB68" s="5"/>
      <c r="NEC68" s="5"/>
      <c r="NED68" s="5"/>
      <c r="NEE68" s="5"/>
      <c r="NEF68" s="5"/>
      <c r="NEG68" s="5"/>
      <c r="NEH68" s="5"/>
      <c r="NEI68" s="5"/>
      <c r="NEJ68" s="5"/>
      <c r="NEK68" s="5"/>
      <c r="NEL68" s="5"/>
      <c r="NEM68" s="5"/>
      <c r="NEN68" s="5"/>
      <c r="NEO68" s="5"/>
      <c r="NEP68" s="5"/>
      <c r="NEQ68" s="5"/>
      <c r="NER68" s="5"/>
      <c r="NES68" s="5"/>
      <c r="NET68" s="5"/>
      <c r="NEU68" s="5"/>
      <c r="NEV68" s="5"/>
      <c r="NEW68" s="5"/>
      <c r="NEX68" s="5"/>
      <c r="NEY68" s="5"/>
      <c r="NEZ68" s="5"/>
      <c r="NFA68" s="5"/>
      <c r="NFB68" s="5"/>
      <c r="NFC68" s="5"/>
      <c r="NFD68" s="5"/>
      <c r="NFE68" s="5"/>
      <c r="NFF68" s="5"/>
      <c r="NFG68" s="5"/>
      <c r="NFH68" s="5"/>
      <c r="NFI68" s="5"/>
      <c r="NFJ68" s="5"/>
      <c r="NFK68" s="5"/>
      <c r="NFL68" s="5"/>
      <c r="NFM68" s="5"/>
      <c r="NFN68" s="5"/>
      <c r="NFO68" s="5"/>
      <c r="NFP68" s="5"/>
      <c r="NFQ68" s="5"/>
      <c r="NFR68" s="5"/>
      <c r="NFS68" s="5"/>
      <c r="NFT68" s="5"/>
      <c r="NFU68" s="5"/>
      <c r="NFV68" s="5"/>
      <c r="NFW68" s="5"/>
      <c r="NFX68" s="5"/>
      <c r="NFY68" s="5"/>
      <c r="NFZ68" s="5"/>
      <c r="NGA68" s="5"/>
      <c r="NGB68" s="5"/>
      <c r="NGC68" s="5"/>
      <c r="NGD68" s="5"/>
      <c r="NGE68" s="5"/>
      <c r="NGF68" s="5"/>
      <c r="NGG68" s="5"/>
      <c r="NGH68" s="5"/>
      <c r="NGI68" s="5"/>
      <c r="NGJ68" s="5"/>
      <c r="NGK68" s="5"/>
      <c r="NGL68" s="5"/>
      <c r="NGM68" s="5"/>
      <c r="NGN68" s="5"/>
      <c r="NGO68" s="5"/>
      <c r="NGP68" s="5"/>
      <c r="NGQ68" s="5"/>
      <c r="NGR68" s="5"/>
      <c r="NGS68" s="5"/>
      <c r="NGT68" s="5"/>
      <c r="NGU68" s="5"/>
      <c r="NGV68" s="5"/>
      <c r="NGW68" s="5"/>
      <c r="NGX68" s="5"/>
      <c r="NGY68" s="5"/>
      <c r="NGZ68" s="5"/>
      <c r="NHA68" s="5"/>
      <c r="NHB68" s="5"/>
      <c r="NHC68" s="5"/>
      <c r="NHD68" s="5"/>
      <c r="NHE68" s="5"/>
      <c r="NHF68" s="5"/>
      <c r="NHG68" s="5"/>
      <c r="NHH68" s="5"/>
      <c r="NHI68" s="5"/>
      <c r="NHJ68" s="5"/>
      <c r="NHK68" s="5"/>
      <c r="NHL68" s="5"/>
      <c r="NHM68" s="5"/>
      <c r="NHN68" s="5"/>
      <c r="NHO68" s="5"/>
      <c r="NHP68" s="5"/>
      <c r="NHQ68" s="5"/>
      <c r="NHR68" s="5"/>
      <c r="NHS68" s="5"/>
      <c r="NHT68" s="5"/>
      <c r="NHU68" s="5"/>
      <c r="NHV68" s="5"/>
      <c r="NHW68" s="5"/>
      <c r="NHX68" s="5"/>
      <c r="NHY68" s="5"/>
      <c r="NHZ68" s="5"/>
      <c r="NIA68" s="5"/>
      <c r="NIB68" s="5"/>
      <c r="NIC68" s="5"/>
      <c r="NID68" s="5"/>
      <c r="NIE68" s="5"/>
      <c r="NIF68" s="5"/>
      <c r="NIG68" s="5"/>
      <c r="NIH68" s="5"/>
      <c r="NII68" s="5"/>
      <c r="NIJ68" s="5"/>
      <c r="NIK68" s="5"/>
      <c r="NIL68" s="5"/>
      <c r="NIM68" s="5"/>
      <c r="NIN68" s="5"/>
      <c r="NIO68" s="5"/>
      <c r="NIP68" s="5"/>
      <c r="NIQ68" s="5"/>
      <c r="NIR68" s="5"/>
      <c r="NIS68" s="5"/>
      <c r="NIT68" s="5"/>
      <c r="NIU68" s="5"/>
      <c r="NIV68" s="5"/>
      <c r="NIW68" s="5"/>
      <c r="NIX68" s="5"/>
      <c r="NIY68" s="5"/>
      <c r="NIZ68" s="5"/>
      <c r="NJA68" s="5"/>
      <c r="NJB68" s="5"/>
      <c r="NJC68" s="5"/>
      <c r="NJD68" s="5"/>
      <c r="NJE68" s="5"/>
      <c r="NJF68" s="5"/>
      <c r="NJG68" s="5"/>
      <c r="NJH68" s="5"/>
      <c r="NJI68" s="5"/>
      <c r="NJJ68" s="5"/>
      <c r="NJK68" s="5"/>
      <c r="NJL68" s="5"/>
      <c r="NJM68" s="5"/>
      <c r="NJN68" s="5"/>
      <c r="NJO68" s="5"/>
      <c r="NJP68" s="5"/>
      <c r="NJQ68" s="5"/>
      <c r="NJR68" s="5"/>
      <c r="NJS68" s="5"/>
      <c r="NJT68" s="5"/>
      <c r="NJU68" s="5"/>
      <c r="NJV68" s="5"/>
      <c r="NJW68" s="5"/>
      <c r="NJX68" s="5"/>
      <c r="NJY68" s="5"/>
      <c r="NJZ68" s="5"/>
      <c r="NKA68" s="5"/>
      <c r="NKB68" s="5"/>
      <c r="NKC68" s="5"/>
      <c r="NKD68" s="5"/>
      <c r="NKE68" s="5"/>
      <c r="NKF68" s="5"/>
      <c r="NKG68" s="5"/>
      <c r="NKH68" s="5"/>
      <c r="NKI68" s="5"/>
      <c r="NKJ68" s="5"/>
      <c r="NKK68" s="5"/>
      <c r="NKL68" s="5"/>
      <c r="NKM68" s="5"/>
      <c r="NKN68" s="5"/>
      <c r="NKO68" s="5"/>
      <c r="NKP68" s="5"/>
      <c r="NKQ68" s="5"/>
      <c r="NKR68" s="5"/>
      <c r="NKS68" s="5"/>
      <c r="NKT68" s="5"/>
      <c r="NKU68" s="5"/>
      <c r="NKV68" s="5"/>
      <c r="NKW68" s="5"/>
      <c r="NKX68" s="5"/>
      <c r="NKY68" s="5"/>
      <c r="NKZ68" s="5"/>
      <c r="NLA68" s="5"/>
      <c r="NLB68" s="5"/>
      <c r="NLC68" s="5"/>
      <c r="NLD68" s="5"/>
      <c r="NLE68" s="5"/>
      <c r="NLF68" s="5"/>
      <c r="NLG68" s="5"/>
      <c r="NLH68" s="5"/>
      <c r="NLI68" s="5"/>
      <c r="NLJ68" s="5"/>
      <c r="NLK68" s="5"/>
      <c r="NLL68" s="5"/>
      <c r="NLM68" s="5"/>
      <c r="NLN68" s="5"/>
      <c r="NLO68" s="5"/>
      <c r="NLP68" s="5"/>
      <c r="NLQ68" s="5"/>
      <c r="NLR68" s="5"/>
      <c r="NLS68" s="5"/>
      <c r="NLT68" s="5"/>
      <c r="NLU68" s="5"/>
      <c r="NLV68" s="5"/>
      <c r="NLW68" s="5"/>
      <c r="NLX68" s="5"/>
      <c r="NLY68" s="5"/>
      <c r="NLZ68" s="5"/>
      <c r="NMA68" s="5"/>
      <c r="NMB68" s="5"/>
      <c r="NMC68" s="5"/>
      <c r="NMD68" s="5"/>
      <c r="NME68" s="5"/>
      <c r="NMF68" s="5"/>
      <c r="NMG68" s="5"/>
      <c r="NMH68" s="5"/>
      <c r="NMI68" s="5"/>
      <c r="NMJ68" s="5"/>
      <c r="NMK68" s="5"/>
      <c r="NML68" s="5"/>
      <c r="NMM68" s="5"/>
      <c r="NMN68" s="5"/>
      <c r="NMO68" s="5"/>
      <c r="NMP68" s="5"/>
      <c r="NMQ68" s="5"/>
      <c r="NMR68" s="5"/>
      <c r="NMS68" s="5"/>
      <c r="NMT68" s="5"/>
      <c r="NMU68" s="5"/>
      <c r="NMV68" s="5"/>
      <c r="NMW68" s="5"/>
      <c r="NMX68" s="5"/>
      <c r="NMY68" s="5"/>
      <c r="NMZ68" s="5"/>
      <c r="NNA68" s="5"/>
      <c r="NNB68" s="5"/>
      <c r="NNC68" s="5"/>
      <c r="NND68" s="5"/>
      <c r="NNE68" s="5"/>
      <c r="NNF68" s="5"/>
      <c r="NNG68" s="5"/>
      <c r="NNH68" s="5"/>
      <c r="NNI68" s="5"/>
      <c r="NNJ68" s="5"/>
      <c r="NNK68" s="5"/>
      <c r="NNL68" s="5"/>
      <c r="NNM68" s="5"/>
      <c r="NNN68" s="5"/>
      <c r="NNO68" s="5"/>
      <c r="NNP68" s="5"/>
      <c r="NNQ68" s="5"/>
      <c r="NNR68" s="5"/>
      <c r="NNS68" s="5"/>
      <c r="NNT68" s="5"/>
      <c r="NNU68" s="5"/>
      <c r="NNV68" s="5"/>
      <c r="NNW68" s="5"/>
      <c r="NNX68" s="5"/>
      <c r="NNY68" s="5"/>
      <c r="NNZ68" s="5"/>
      <c r="NOA68" s="5"/>
      <c r="NOB68" s="5"/>
      <c r="NOC68" s="5"/>
      <c r="NOD68" s="5"/>
      <c r="NOE68" s="5"/>
      <c r="NOF68" s="5"/>
      <c r="NOG68" s="5"/>
      <c r="NOH68" s="5"/>
      <c r="NOI68" s="5"/>
      <c r="NOJ68" s="5"/>
      <c r="NOK68" s="5"/>
      <c r="NOL68" s="5"/>
      <c r="NOM68" s="5"/>
      <c r="NON68" s="5"/>
      <c r="NOO68" s="5"/>
      <c r="NOP68" s="5"/>
      <c r="NOQ68" s="5"/>
      <c r="NOR68" s="5"/>
      <c r="NOS68" s="5"/>
      <c r="NOT68" s="5"/>
      <c r="NOU68" s="5"/>
      <c r="NOV68" s="5"/>
      <c r="NOW68" s="5"/>
      <c r="NOX68" s="5"/>
      <c r="NOY68" s="5"/>
      <c r="NOZ68" s="5"/>
      <c r="NPA68" s="5"/>
      <c r="NPB68" s="5"/>
      <c r="NPC68" s="5"/>
      <c r="NPD68" s="5"/>
      <c r="NPE68" s="5"/>
      <c r="NPF68" s="5"/>
      <c r="NPG68" s="5"/>
      <c r="NPH68" s="5"/>
      <c r="NPI68" s="5"/>
      <c r="NPJ68" s="5"/>
      <c r="NPK68" s="5"/>
      <c r="NPL68" s="5"/>
      <c r="NPM68" s="5"/>
      <c r="NPN68" s="5"/>
      <c r="NPO68" s="5"/>
      <c r="NPP68" s="5"/>
      <c r="NPQ68" s="5"/>
      <c r="NPR68" s="5"/>
      <c r="NPS68" s="5"/>
      <c r="NPT68" s="5"/>
      <c r="NPU68" s="5"/>
      <c r="NPV68" s="5"/>
      <c r="NPW68" s="5"/>
      <c r="NPX68" s="5"/>
      <c r="NPY68" s="5"/>
      <c r="NPZ68" s="5"/>
      <c r="NQA68" s="5"/>
      <c r="NQB68" s="5"/>
      <c r="NQC68" s="5"/>
      <c r="NQD68" s="5"/>
      <c r="NQE68" s="5"/>
      <c r="NQF68" s="5"/>
      <c r="NQG68" s="5"/>
      <c r="NQH68" s="5"/>
      <c r="NQI68" s="5"/>
      <c r="NQJ68" s="5"/>
      <c r="NQK68" s="5"/>
      <c r="NQL68" s="5"/>
      <c r="NQM68" s="5"/>
      <c r="NQN68" s="5"/>
      <c r="NQO68" s="5"/>
      <c r="NQP68" s="5"/>
      <c r="NQQ68" s="5"/>
      <c r="NQR68" s="5"/>
      <c r="NQS68" s="5"/>
      <c r="NQT68" s="5"/>
      <c r="NQU68" s="5"/>
      <c r="NQV68" s="5"/>
      <c r="NQW68" s="5"/>
      <c r="NQX68" s="5"/>
      <c r="NQY68" s="5"/>
      <c r="NQZ68" s="5"/>
      <c r="NRA68" s="5"/>
      <c r="NRB68" s="5"/>
      <c r="NRC68" s="5"/>
      <c r="NRD68" s="5"/>
      <c r="NRE68" s="5"/>
      <c r="NRF68" s="5"/>
      <c r="NRG68" s="5"/>
      <c r="NRH68" s="5"/>
      <c r="NRI68" s="5"/>
      <c r="NRJ68" s="5"/>
      <c r="NRK68" s="5"/>
      <c r="NRL68" s="5"/>
      <c r="NRM68" s="5"/>
      <c r="NRN68" s="5"/>
      <c r="NRO68" s="5"/>
      <c r="NRP68" s="5"/>
      <c r="NRQ68" s="5"/>
      <c r="NRR68" s="5"/>
      <c r="NRS68" s="5"/>
      <c r="NRT68" s="5"/>
      <c r="NRU68" s="5"/>
      <c r="NRV68" s="5"/>
      <c r="NRW68" s="5"/>
      <c r="NRX68" s="5"/>
      <c r="NRY68" s="5"/>
      <c r="NRZ68" s="5"/>
      <c r="NSA68" s="5"/>
      <c r="NSB68" s="5"/>
      <c r="NSC68" s="5"/>
      <c r="NSD68" s="5"/>
      <c r="NSE68" s="5"/>
      <c r="NSF68" s="5"/>
      <c r="NSG68" s="5"/>
      <c r="NSH68" s="5"/>
      <c r="NSI68" s="5"/>
      <c r="NSJ68" s="5"/>
      <c r="NSK68" s="5"/>
      <c r="NSL68" s="5"/>
      <c r="NSM68" s="5"/>
      <c r="NSN68" s="5"/>
      <c r="NSO68" s="5"/>
      <c r="NSP68" s="5"/>
      <c r="NSQ68" s="5"/>
      <c r="NSR68" s="5"/>
      <c r="NSS68" s="5"/>
      <c r="NST68" s="5"/>
      <c r="NSU68" s="5"/>
      <c r="NSV68" s="5"/>
      <c r="NSW68" s="5"/>
      <c r="NSX68" s="5"/>
      <c r="NSY68" s="5"/>
      <c r="NSZ68" s="5"/>
      <c r="NTA68" s="5"/>
      <c r="NTB68" s="5"/>
      <c r="NTC68" s="5"/>
      <c r="NTD68" s="5"/>
      <c r="NTE68" s="5"/>
      <c r="NTF68" s="5"/>
      <c r="NTG68" s="5"/>
      <c r="NTH68" s="5"/>
      <c r="NTI68" s="5"/>
      <c r="NTJ68" s="5"/>
      <c r="NTK68" s="5"/>
      <c r="NTL68" s="5"/>
      <c r="NTM68" s="5"/>
      <c r="NTN68" s="5"/>
      <c r="NTO68" s="5"/>
      <c r="NTP68" s="5"/>
      <c r="NTQ68" s="5"/>
      <c r="NTR68" s="5"/>
      <c r="NTS68" s="5"/>
      <c r="NTT68" s="5"/>
      <c r="NTU68" s="5"/>
      <c r="NTV68" s="5"/>
      <c r="NTW68" s="5"/>
      <c r="NTX68" s="5"/>
      <c r="NTY68" s="5"/>
      <c r="NTZ68" s="5"/>
      <c r="NUA68" s="5"/>
      <c r="NUB68" s="5"/>
      <c r="NUC68" s="5"/>
      <c r="NUD68" s="5"/>
      <c r="NUE68" s="5"/>
      <c r="NUF68" s="5"/>
      <c r="NUG68" s="5"/>
      <c r="NUH68" s="5"/>
      <c r="NUI68" s="5"/>
      <c r="NUJ68" s="5"/>
      <c r="NUK68" s="5"/>
      <c r="NUL68" s="5"/>
      <c r="NUM68" s="5"/>
      <c r="NUN68" s="5"/>
      <c r="NUO68" s="5"/>
      <c r="NUP68" s="5"/>
      <c r="NUQ68" s="5"/>
      <c r="NUR68" s="5"/>
      <c r="NUS68" s="5"/>
      <c r="NUT68" s="5"/>
      <c r="NUU68" s="5"/>
      <c r="NUV68" s="5"/>
      <c r="NUW68" s="5"/>
      <c r="NUX68" s="5"/>
      <c r="NUY68" s="5"/>
      <c r="NUZ68" s="5"/>
      <c r="NVA68" s="5"/>
      <c r="NVB68" s="5"/>
      <c r="NVC68" s="5"/>
      <c r="NVD68" s="5"/>
      <c r="NVE68" s="5"/>
      <c r="NVF68" s="5"/>
      <c r="NVG68" s="5"/>
      <c r="NVH68" s="5"/>
      <c r="NVI68" s="5"/>
      <c r="NVJ68" s="5"/>
      <c r="NVK68" s="5"/>
      <c r="NVL68" s="5"/>
      <c r="NVM68" s="5"/>
      <c r="NVN68" s="5"/>
      <c r="NVO68" s="5"/>
      <c r="NVP68" s="5"/>
      <c r="NVQ68" s="5"/>
      <c r="NVR68" s="5"/>
      <c r="NVS68" s="5"/>
      <c r="NVT68" s="5"/>
      <c r="NVU68" s="5"/>
      <c r="NVV68" s="5"/>
      <c r="NVW68" s="5"/>
      <c r="NVX68" s="5"/>
      <c r="NVY68" s="5"/>
      <c r="NVZ68" s="5"/>
      <c r="NWA68" s="5"/>
      <c r="NWB68" s="5"/>
      <c r="NWC68" s="5"/>
      <c r="NWD68" s="5"/>
      <c r="NWE68" s="5"/>
      <c r="NWF68" s="5"/>
      <c r="NWG68" s="5"/>
      <c r="NWH68" s="5"/>
      <c r="NWI68" s="5"/>
      <c r="NWJ68" s="5"/>
      <c r="NWK68" s="5"/>
      <c r="NWL68" s="5"/>
      <c r="NWM68" s="5"/>
      <c r="NWN68" s="5"/>
      <c r="NWO68" s="5"/>
      <c r="NWP68" s="5"/>
      <c r="NWQ68" s="5"/>
      <c r="NWR68" s="5"/>
      <c r="NWS68" s="5"/>
      <c r="NWT68" s="5"/>
      <c r="NWU68" s="5"/>
      <c r="NWV68" s="5"/>
      <c r="NWW68" s="5"/>
      <c r="NWX68" s="5"/>
      <c r="NWY68" s="5"/>
      <c r="NWZ68" s="5"/>
      <c r="NXA68" s="5"/>
      <c r="NXB68" s="5"/>
      <c r="NXC68" s="5"/>
      <c r="NXD68" s="5"/>
      <c r="NXE68" s="5"/>
      <c r="NXF68" s="5"/>
      <c r="NXG68" s="5"/>
      <c r="NXH68" s="5"/>
      <c r="NXI68" s="5"/>
      <c r="NXJ68" s="5"/>
      <c r="NXK68" s="5"/>
      <c r="NXL68" s="5"/>
      <c r="NXM68" s="5"/>
      <c r="NXN68" s="5"/>
      <c r="NXO68" s="5"/>
      <c r="NXP68" s="5"/>
      <c r="NXQ68" s="5"/>
      <c r="NXR68" s="5"/>
      <c r="NXS68" s="5"/>
      <c r="NXT68" s="5"/>
      <c r="NXU68" s="5"/>
      <c r="NXV68" s="5"/>
      <c r="NXW68" s="5"/>
      <c r="NXX68" s="5"/>
      <c r="NXY68" s="5"/>
      <c r="NXZ68" s="5"/>
      <c r="NYA68" s="5"/>
      <c r="NYB68" s="5"/>
      <c r="NYC68" s="5"/>
      <c r="NYD68" s="5"/>
      <c r="NYE68" s="5"/>
      <c r="NYF68" s="5"/>
      <c r="NYG68" s="5"/>
      <c r="NYH68" s="5"/>
      <c r="NYI68" s="5"/>
      <c r="NYJ68" s="5"/>
      <c r="NYK68" s="5"/>
      <c r="NYL68" s="5"/>
      <c r="NYM68" s="5"/>
      <c r="NYN68" s="5"/>
      <c r="NYO68" s="5"/>
      <c r="NYP68" s="5"/>
      <c r="NYQ68" s="5"/>
      <c r="NYR68" s="5"/>
      <c r="NYS68" s="5"/>
      <c r="NYT68" s="5"/>
      <c r="NYU68" s="5"/>
      <c r="NYV68" s="5"/>
      <c r="NYW68" s="5"/>
      <c r="NYX68" s="5"/>
      <c r="NYY68" s="5"/>
      <c r="NYZ68" s="5"/>
      <c r="NZA68" s="5"/>
      <c r="NZB68" s="5"/>
      <c r="NZC68" s="5"/>
      <c r="NZD68" s="5"/>
      <c r="NZE68" s="5"/>
      <c r="NZF68" s="5"/>
      <c r="NZG68" s="5"/>
      <c r="NZH68" s="5"/>
      <c r="NZI68" s="5"/>
      <c r="NZJ68" s="5"/>
      <c r="NZK68" s="5"/>
      <c r="NZL68" s="5"/>
      <c r="NZM68" s="5"/>
      <c r="NZN68" s="5"/>
      <c r="NZO68" s="5"/>
      <c r="NZP68" s="5"/>
      <c r="NZQ68" s="5"/>
      <c r="NZR68" s="5"/>
      <c r="NZS68" s="5"/>
      <c r="NZT68" s="5"/>
      <c r="NZU68" s="5"/>
      <c r="NZV68" s="5"/>
      <c r="NZW68" s="5"/>
      <c r="NZX68" s="5"/>
      <c r="NZY68" s="5"/>
      <c r="NZZ68" s="5"/>
      <c r="OAA68" s="5"/>
      <c r="OAB68" s="5"/>
      <c r="OAC68" s="5"/>
      <c r="OAD68" s="5"/>
      <c r="OAE68" s="5"/>
      <c r="OAF68" s="5"/>
      <c r="OAG68" s="5"/>
      <c r="OAH68" s="5"/>
      <c r="OAI68" s="5"/>
      <c r="OAJ68" s="5"/>
      <c r="OAK68" s="5"/>
      <c r="OAL68" s="5"/>
      <c r="OAM68" s="5"/>
      <c r="OAN68" s="5"/>
      <c r="OAO68" s="5"/>
      <c r="OAP68" s="5"/>
      <c r="OAQ68" s="5"/>
      <c r="OAR68" s="5"/>
      <c r="OAS68" s="5"/>
      <c r="OAT68" s="5"/>
      <c r="OAU68" s="5"/>
      <c r="OAV68" s="5"/>
      <c r="OAW68" s="5"/>
      <c r="OAX68" s="5"/>
      <c r="OAY68" s="5"/>
      <c r="OAZ68" s="5"/>
      <c r="OBA68" s="5"/>
      <c r="OBB68" s="5"/>
      <c r="OBC68" s="5"/>
      <c r="OBD68" s="5"/>
      <c r="OBE68" s="5"/>
      <c r="OBF68" s="5"/>
      <c r="OBG68" s="5"/>
      <c r="OBH68" s="5"/>
      <c r="OBI68" s="5"/>
      <c r="OBJ68" s="5"/>
      <c r="OBK68" s="5"/>
      <c r="OBL68" s="5"/>
      <c r="OBM68" s="5"/>
      <c r="OBN68" s="5"/>
      <c r="OBO68" s="5"/>
      <c r="OBP68" s="5"/>
      <c r="OBQ68" s="5"/>
      <c r="OBR68" s="5"/>
      <c r="OBS68" s="5"/>
      <c r="OBT68" s="5"/>
      <c r="OBU68" s="5"/>
      <c r="OBV68" s="5"/>
      <c r="OBW68" s="5"/>
      <c r="OBX68" s="5"/>
      <c r="OBY68" s="5"/>
      <c r="OBZ68" s="5"/>
      <c r="OCA68" s="5"/>
      <c r="OCB68" s="5"/>
      <c r="OCC68" s="5"/>
      <c r="OCD68" s="5"/>
      <c r="OCE68" s="5"/>
      <c r="OCF68" s="5"/>
      <c r="OCG68" s="5"/>
      <c r="OCH68" s="5"/>
      <c r="OCI68" s="5"/>
      <c r="OCJ68" s="5"/>
      <c r="OCK68" s="5"/>
      <c r="OCL68" s="5"/>
      <c r="OCM68" s="5"/>
      <c r="OCN68" s="5"/>
      <c r="OCO68" s="5"/>
      <c r="OCP68" s="5"/>
      <c r="OCQ68" s="5"/>
      <c r="OCR68" s="5"/>
      <c r="OCS68" s="5"/>
      <c r="OCT68" s="5"/>
      <c r="OCU68" s="5"/>
      <c r="OCV68" s="5"/>
      <c r="OCW68" s="5"/>
      <c r="OCX68" s="5"/>
      <c r="OCY68" s="5"/>
      <c r="OCZ68" s="5"/>
      <c r="ODA68" s="5"/>
      <c r="ODB68" s="5"/>
      <c r="ODC68" s="5"/>
      <c r="ODD68" s="5"/>
      <c r="ODE68" s="5"/>
      <c r="ODF68" s="5"/>
      <c r="ODG68" s="5"/>
      <c r="ODH68" s="5"/>
      <c r="ODI68" s="5"/>
      <c r="ODJ68" s="5"/>
      <c r="ODK68" s="5"/>
      <c r="ODL68" s="5"/>
      <c r="ODM68" s="5"/>
      <c r="ODN68" s="5"/>
      <c r="ODO68" s="5"/>
      <c r="ODP68" s="5"/>
      <c r="ODQ68" s="5"/>
      <c r="ODR68" s="5"/>
      <c r="ODS68" s="5"/>
      <c r="ODT68" s="5"/>
      <c r="ODU68" s="5"/>
      <c r="ODV68" s="5"/>
      <c r="ODW68" s="5"/>
      <c r="ODX68" s="5"/>
      <c r="ODY68" s="5"/>
      <c r="ODZ68" s="5"/>
      <c r="OEA68" s="5"/>
      <c r="OEB68" s="5"/>
      <c r="OEC68" s="5"/>
      <c r="OED68" s="5"/>
      <c r="OEE68" s="5"/>
      <c r="OEF68" s="5"/>
      <c r="OEG68" s="5"/>
      <c r="OEH68" s="5"/>
      <c r="OEI68" s="5"/>
      <c r="OEJ68" s="5"/>
      <c r="OEK68" s="5"/>
      <c r="OEL68" s="5"/>
      <c r="OEM68" s="5"/>
      <c r="OEN68" s="5"/>
      <c r="OEO68" s="5"/>
      <c r="OEP68" s="5"/>
      <c r="OEQ68" s="5"/>
      <c r="OER68" s="5"/>
      <c r="OES68" s="5"/>
      <c r="OET68" s="5"/>
      <c r="OEU68" s="5"/>
      <c r="OEV68" s="5"/>
      <c r="OEW68" s="5"/>
      <c r="OEX68" s="5"/>
      <c r="OEY68" s="5"/>
      <c r="OEZ68" s="5"/>
      <c r="OFA68" s="5"/>
      <c r="OFB68" s="5"/>
      <c r="OFC68" s="5"/>
      <c r="OFD68" s="5"/>
      <c r="OFE68" s="5"/>
      <c r="OFF68" s="5"/>
      <c r="OFG68" s="5"/>
      <c r="OFH68" s="5"/>
      <c r="OFI68" s="5"/>
      <c r="OFJ68" s="5"/>
      <c r="OFK68" s="5"/>
      <c r="OFL68" s="5"/>
      <c r="OFM68" s="5"/>
      <c r="OFN68" s="5"/>
      <c r="OFO68" s="5"/>
      <c r="OFP68" s="5"/>
      <c r="OFQ68" s="5"/>
      <c r="OFR68" s="5"/>
      <c r="OFS68" s="5"/>
      <c r="OFT68" s="5"/>
      <c r="OFU68" s="5"/>
      <c r="OFV68" s="5"/>
      <c r="OFW68" s="5"/>
      <c r="OFX68" s="5"/>
      <c r="OFY68" s="5"/>
      <c r="OFZ68" s="5"/>
      <c r="OGA68" s="5"/>
      <c r="OGB68" s="5"/>
      <c r="OGC68" s="5"/>
      <c r="OGD68" s="5"/>
      <c r="OGE68" s="5"/>
      <c r="OGF68" s="5"/>
      <c r="OGG68" s="5"/>
      <c r="OGH68" s="5"/>
      <c r="OGI68" s="5"/>
      <c r="OGJ68" s="5"/>
      <c r="OGK68" s="5"/>
      <c r="OGL68" s="5"/>
      <c r="OGM68" s="5"/>
      <c r="OGN68" s="5"/>
      <c r="OGO68" s="5"/>
      <c r="OGP68" s="5"/>
      <c r="OGQ68" s="5"/>
      <c r="OGR68" s="5"/>
      <c r="OGS68" s="5"/>
      <c r="OGT68" s="5"/>
      <c r="OGU68" s="5"/>
      <c r="OGV68" s="5"/>
      <c r="OGW68" s="5"/>
      <c r="OGX68" s="5"/>
      <c r="OGY68" s="5"/>
      <c r="OGZ68" s="5"/>
      <c r="OHA68" s="5"/>
      <c r="OHB68" s="5"/>
      <c r="OHC68" s="5"/>
      <c r="OHD68" s="5"/>
      <c r="OHE68" s="5"/>
      <c r="OHF68" s="5"/>
      <c r="OHG68" s="5"/>
      <c r="OHH68" s="5"/>
      <c r="OHI68" s="5"/>
      <c r="OHJ68" s="5"/>
      <c r="OHK68" s="5"/>
      <c r="OHL68" s="5"/>
      <c r="OHM68" s="5"/>
      <c r="OHN68" s="5"/>
      <c r="OHO68" s="5"/>
      <c r="OHP68" s="5"/>
      <c r="OHQ68" s="5"/>
      <c r="OHR68" s="5"/>
      <c r="OHS68" s="5"/>
      <c r="OHT68" s="5"/>
      <c r="OHU68" s="5"/>
      <c r="OHV68" s="5"/>
      <c r="OHW68" s="5"/>
      <c r="OHX68" s="5"/>
      <c r="OHY68" s="5"/>
      <c r="OHZ68" s="5"/>
      <c r="OIA68" s="5"/>
      <c r="OIB68" s="5"/>
      <c r="OIC68" s="5"/>
      <c r="OID68" s="5"/>
      <c r="OIE68" s="5"/>
      <c r="OIF68" s="5"/>
      <c r="OIG68" s="5"/>
      <c r="OIH68" s="5"/>
      <c r="OII68" s="5"/>
      <c r="OIJ68" s="5"/>
      <c r="OIK68" s="5"/>
      <c r="OIL68" s="5"/>
      <c r="OIM68" s="5"/>
      <c r="OIN68" s="5"/>
      <c r="OIO68" s="5"/>
      <c r="OIP68" s="5"/>
      <c r="OIQ68" s="5"/>
      <c r="OIR68" s="5"/>
      <c r="OIS68" s="5"/>
      <c r="OIT68" s="5"/>
      <c r="OIU68" s="5"/>
      <c r="OIV68" s="5"/>
      <c r="OIW68" s="5"/>
      <c r="OIX68" s="5"/>
      <c r="OIY68" s="5"/>
      <c r="OIZ68" s="5"/>
      <c r="OJA68" s="5"/>
      <c r="OJB68" s="5"/>
      <c r="OJC68" s="5"/>
      <c r="OJD68" s="5"/>
      <c r="OJE68" s="5"/>
      <c r="OJF68" s="5"/>
      <c r="OJG68" s="5"/>
      <c r="OJH68" s="5"/>
      <c r="OJI68" s="5"/>
      <c r="OJJ68" s="5"/>
      <c r="OJK68" s="5"/>
      <c r="OJL68" s="5"/>
      <c r="OJM68" s="5"/>
      <c r="OJN68" s="5"/>
      <c r="OJO68" s="5"/>
      <c r="OJP68" s="5"/>
      <c r="OJQ68" s="5"/>
      <c r="OJR68" s="5"/>
      <c r="OJS68" s="5"/>
      <c r="OJT68" s="5"/>
      <c r="OJU68" s="5"/>
      <c r="OJV68" s="5"/>
      <c r="OJW68" s="5"/>
      <c r="OJX68" s="5"/>
      <c r="OJY68" s="5"/>
      <c r="OJZ68" s="5"/>
      <c r="OKA68" s="5"/>
      <c r="OKB68" s="5"/>
      <c r="OKC68" s="5"/>
      <c r="OKD68" s="5"/>
      <c r="OKE68" s="5"/>
      <c r="OKF68" s="5"/>
      <c r="OKG68" s="5"/>
      <c r="OKH68" s="5"/>
      <c r="OKI68" s="5"/>
      <c r="OKJ68" s="5"/>
      <c r="OKK68" s="5"/>
      <c r="OKL68" s="5"/>
      <c r="OKM68" s="5"/>
      <c r="OKN68" s="5"/>
      <c r="OKO68" s="5"/>
      <c r="OKP68" s="5"/>
      <c r="OKQ68" s="5"/>
      <c r="OKR68" s="5"/>
      <c r="OKS68" s="5"/>
      <c r="OKT68" s="5"/>
      <c r="OKU68" s="5"/>
      <c r="OKV68" s="5"/>
      <c r="OKW68" s="5"/>
      <c r="OKX68" s="5"/>
      <c r="OKY68" s="5"/>
      <c r="OKZ68" s="5"/>
      <c r="OLA68" s="5"/>
      <c r="OLB68" s="5"/>
      <c r="OLC68" s="5"/>
      <c r="OLD68" s="5"/>
      <c r="OLE68" s="5"/>
      <c r="OLF68" s="5"/>
      <c r="OLG68" s="5"/>
      <c r="OLH68" s="5"/>
      <c r="OLI68" s="5"/>
      <c r="OLJ68" s="5"/>
      <c r="OLK68" s="5"/>
      <c r="OLL68" s="5"/>
      <c r="OLM68" s="5"/>
      <c r="OLN68" s="5"/>
      <c r="OLO68" s="5"/>
      <c r="OLP68" s="5"/>
      <c r="OLQ68" s="5"/>
      <c r="OLR68" s="5"/>
      <c r="OLS68" s="5"/>
      <c r="OLT68" s="5"/>
      <c r="OLU68" s="5"/>
      <c r="OLV68" s="5"/>
      <c r="OLW68" s="5"/>
      <c r="OLX68" s="5"/>
      <c r="OLY68" s="5"/>
      <c r="OLZ68" s="5"/>
      <c r="OMA68" s="5"/>
      <c r="OMB68" s="5"/>
      <c r="OMC68" s="5"/>
      <c r="OMD68" s="5"/>
      <c r="OME68" s="5"/>
      <c r="OMF68" s="5"/>
      <c r="OMG68" s="5"/>
      <c r="OMH68" s="5"/>
      <c r="OMI68" s="5"/>
      <c r="OMJ68" s="5"/>
      <c r="OMK68" s="5"/>
      <c r="OML68" s="5"/>
      <c r="OMM68" s="5"/>
      <c r="OMN68" s="5"/>
      <c r="OMO68" s="5"/>
      <c r="OMP68" s="5"/>
      <c r="OMQ68" s="5"/>
      <c r="OMR68" s="5"/>
      <c r="OMS68" s="5"/>
      <c r="OMT68" s="5"/>
      <c r="OMU68" s="5"/>
      <c r="OMV68" s="5"/>
      <c r="OMW68" s="5"/>
      <c r="OMX68" s="5"/>
      <c r="OMY68" s="5"/>
      <c r="OMZ68" s="5"/>
      <c r="ONA68" s="5"/>
      <c r="ONB68" s="5"/>
      <c r="ONC68" s="5"/>
      <c r="OND68" s="5"/>
      <c r="ONE68" s="5"/>
      <c r="ONF68" s="5"/>
      <c r="ONG68" s="5"/>
      <c r="ONH68" s="5"/>
      <c r="ONI68" s="5"/>
      <c r="ONJ68" s="5"/>
      <c r="ONK68" s="5"/>
      <c r="ONL68" s="5"/>
      <c r="ONM68" s="5"/>
      <c r="ONN68" s="5"/>
      <c r="ONO68" s="5"/>
      <c r="ONP68" s="5"/>
      <c r="ONQ68" s="5"/>
      <c r="ONR68" s="5"/>
      <c r="ONS68" s="5"/>
      <c r="ONT68" s="5"/>
      <c r="ONU68" s="5"/>
      <c r="ONV68" s="5"/>
      <c r="ONW68" s="5"/>
      <c r="ONX68" s="5"/>
      <c r="ONY68" s="5"/>
      <c r="ONZ68" s="5"/>
      <c r="OOA68" s="5"/>
      <c r="OOB68" s="5"/>
      <c r="OOC68" s="5"/>
      <c r="OOD68" s="5"/>
      <c r="OOE68" s="5"/>
      <c r="OOF68" s="5"/>
      <c r="OOG68" s="5"/>
      <c r="OOH68" s="5"/>
      <c r="OOI68" s="5"/>
      <c r="OOJ68" s="5"/>
      <c r="OOK68" s="5"/>
      <c r="OOL68" s="5"/>
      <c r="OOM68" s="5"/>
      <c r="OON68" s="5"/>
      <c r="OOO68" s="5"/>
      <c r="OOP68" s="5"/>
      <c r="OOQ68" s="5"/>
      <c r="OOR68" s="5"/>
      <c r="OOS68" s="5"/>
      <c r="OOT68" s="5"/>
      <c r="OOU68" s="5"/>
      <c r="OOV68" s="5"/>
      <c r="OOW68" s="5"/>
      <c r="OOX68" s="5"/>
      <c r="OOY68" s="5"/>
      <c r="OOZ68" s="5"/>
      <c r="OPA68" s="5"/>
      <c r="OPB68" s="5"/>
      <c r="OPC68" s="5"/>
      <c r="OPD68" s="5"/>
      <c r="OPE68" s="5"/>
      <c r="OPF68" s="5"/>
      <c r="OPG68" s="5"/>
      <c r="OPH68" s="5"/>
      <c r="OPI68" s="5"/>
      <c r="OPJ68" s="5"/>
      <c r="OPK68" s="5"/>
      <c r="OPL68" s="5"/>
      <c r="OPM68" s="5"/>
      <c r="OPN68" s="5"/>
      <c r="OPO68" s="5"/>
      <c r="OPP68" s="5"/>
      <c r="OPQ68" s="5"/>
      <c r="OPR68" s="5"/>
      <c r="OPS68" s="5"/>
      <c r="OPT68" s="5"/>
      <c r="OPU68" s="5"/>
      <c r="OPV68" s="5"/>
      <c r="OPW68" s="5"/>
      <c r="OPX68" s="5"/>
      <c r="OPY68" s="5"/>
      <c r="OPZ68" s="5"/>
      <c r="OQA68" s="5"/>
      <c r="OQB68" s="5"/>
      <c r="OQC68" s="5"/>
      <c r="OQD68" s="5"/>
      <c r="OQE68" s="5"/>
      <c r="OQF68" s="5"/>
      <c r="OQG68" s="5"/>
      <c r="OQH68" s="5"/>
      <c r="OQI68" s="5"/>
      <c r="OQJ68" s="5"/>
      <c r="OQK68" s="5"/>
      <c r="OQL68" s="5"/>
      <c r="OQM68" s="5"/>
      <c r="OQN68" s="5"/>
      <c r="OQO68" s="5"/>
      <c r="OQP68" s="5"/>
      <c r="OQQ68" s="5"/>
      <c r="OQR68" s="5"/>
      <c r="OQS68" s="5"/>
      <c r="OQT68" s="5"/>
      <c r="OQU68" s="5"/>
      <c r="OQV68" s="5"/>
      <c r="OQW68" s="5"/>
      <c r="OQX68" s="5"/>
      <c r="OQY68" s="5"/>
      <c r="OQZ68" s="5"/>
      <c r="ORA68" s="5"/>
      <c r="ORB68" s="5"/>
      <c r="ORC68" s="5"/>
      <c r="ORD68" s="5"/>
      <c r="ORE68" s="5"/>
      <c r="ORF68" s="5"/>
      <c r="ORG68" s="5"/>
      <c r="ORH68" s="5"/>
      <c r="ORI68" s="5"/>
      <c r="ORJ68" s="5"/>
      <c r="ORK68" s="5"/>
      <c r="ORL68" s="5"/>
      <c r="ORM68" s="5"/>
      <c r="ORN68" s="5"/>
      <c r="ORO68" s="5"/>
      <c r="ORP68" s="5"/>
      <c r="ORQ68" s="5"/>
      <c r="ORR68" s="5"/>
      <c r="ORS68" s="5"/>
      <c r="ORT68" s="5"/>
      <c r="ORU68" s="5"/>
      <c r="ORV68" s="5"/>
      <c r="ORW68" s="5"/>
      <c r="ORX68" s="5"/>
      <c r="ORY68" s="5"/>
      <c r="ORZ68" s="5"/>
      <c r="OSA68" s="5"/>
      <c r="OSB68" s="5"/>
      <c r="OSC68" s="5"/>
      <c r="OSD68" s="5"/>
      <c r="OSE68" s="5"/>
      <c r="OSF68" s="5"/>
      <c r="OSG68" s="5"/>
      <c r="OSH68" s="5"/>
      <c r="OSI68" s="5"/>
      <c r="OSJ68" s="5"/>
      <c r="OSK68" s="5"/>
      <c r="OSL68" s="5"/>
      <c r="OSM68" s="5"/>
      <c r="OSN68" s="5"/>
      <c r="OSO68" s="5"/>
      <c r="OSP68" s="5"/>
      <c r="OSQ68" s="5"/>
      <c r="OSR68" s="5"/>
      <c r="OSS68" s="5"/>
      <c r="OST68" s="5"/>
      <c r="OSU68" s="5"/>
      <c r="OSV68" s="5"/>
      <c r="OSW68" s="5"/>
      <c r="OSX68" s="5"/>
      <c r="OSY68" s="5"/>
      <c r="OSZ68" s="5"/>
      <c r="OTA68" s="5"/>
      <c r="OTB68" s="5"/>
      <c r="OTC68" s="5"/>
      <c r="OTD68" s="5"/>
      <c r="OTE68" s="5"/>
      <c r="OTF68" s="5"/>
      <c r="OTG68" s="5"/>
      <c r="OTH68" s="5"/>
      <c r="OTI68" s="5"/>
      <c r="OTJ68" s="5"/>
      <c r="OTK68" s="5"/>
      <c r="OTL68" s="5"/>
      <c r="OTM68" s="5"/>
      <c r="OTN68" s="5"/>
      <c r="OTO68" s="5"/>
      <c r="OTP68" s="5"/>
      <c r="OTQ68" s="5"/>
      <c r="OTR68" s="5"/>
      <c r="OTS68" s="5"/>
      <c r="OTT68" s="5"/>
      <c r="OTU68" s="5"/>
      <c r="OTV68" s="5"/>
      <c r="OTW68" s="5"/>
      <c r="OTX68" s="5"/>
      <c r="OTY68" s="5"/>
      <c r="OTZ68" s="5"/>
      <c r="OUA68" s="5"/>
      <c r="OUB68" s="5"/>
      <c r="OUC68" s="5"/>
      <c r="OUD68" s="5"/>
      <c r="OUE68" s="5"/>
      <c r="OUF68" s="5"/>
      <c r="OUG68" s="5"/>
      <c r="OUH68" s="5"/>
      <c r="OUI68" s="5"/>
      <c r="OUJ68" s="5"/>
      <c r="OUK68" s="5"/>
      <c r="OUL68" s="5"/>
      <c r="OUM68" s="5"/>
      <c r="OUN68" s="5"/>
      <c r="OUO68" s="5"/>
      <c r="OUP68" s="5"/>
      <c r="OUQ68" s="5"/>
      <c r="OUR68" s="5"/>
      <c r="OUS68" s="5"/>
      <c r="OUT68" s="5"/>
      <c r="OUU68" s="5"/>
      <c r="OUV68" s="5"/>
      <c r="OUW68" s="5"/>
      <c r="OUX68" s="5"/>
      <c r="OUY68" s="5"/>
      <c r="OUZ68" s="5"/>
      <c r="OVA68" s="5"/>
      <c r="OVB68" s="5"/>
      <c r="OVC68" s="5"/>
      <c r="OVD68" s="5"/>
      <c r="OVE68" s="5"/>
      <c r="OVF68" s="5"/>
      <c r="OVG68" s="5"/>
      <c r="OVH68" s="5"/>
      <c r="OVI68" s="5"/>
      <c r="OVJ68" s="5"/>
      <c r="OVK68" s="5"/>
      <c r="OVL68" s="5"/>
      <c r="OVM68" s="5"/>
      <c r="OVN68" s="5"/>
      <c r="OVO68" s="5"/>
      <c r="OVP68" s="5"/>
      <c r="OVQ68" s="5"/>
      <c r="OVR68" s="5"/>
      <c r="OVS68" s="5"/>
      <c r="OVT68" s="5"/>
      <c r="OVU68" s="5"/>
      <c r="OVV68" s="5"/>
      <c r="OVW68" s="5"/>
      <c r="OVX68" s="5"/>
      <c r="OVY68" s="5"/>
      <c r="OVZ68" s="5"/>
      <c r="OWA68" s="5"/>
      <c r="OWB68" s="5"/>
      <c r="OWC68" s="5"/>
      <c r="OWD68" s="5"/>
      <c r="OWE68" s="5"/>
      <c r="OWF68" s="5"/>
      <c r="OWG68" s="5"/>
      <c r="OWH68" s="5"/>
      <c r="OWI68" s="5"/>
      <c r="OWJ68" s="5"/>
      <c r="OWK68" s="5"/>
      <c r="OWL68" s="5"/>
      <c r="OWM68" s="5"/>
      <c r="OWN68" s="5"/>
      <c r="OWO68" s="5"/>
      <c r="OWP68" s="5"/>
      <c r="OWQ68" s="5"/>
      <c r="OWR68" s="5"/>
      <c r="OWS68" s="5"/>
      <c r="OWT68" s="5"/>
      <c r="OWU68" s="5"/>
      <c r="OWV68" s="5"/>
      <c r="OWW68" s="5"/>
      <c r="OWX68" s="5"/>
      <c r="OWY68" s="5"/>
      <c r="OWZ68" s="5"/>
      <c r="OXA68" s="5"/>
      <c r="OXB68" s="5"/>
      <c r="OXC68" s="5"/>
      <c r="OXD68" s="5"/>
      <c r="OXE68" s="5"/>
      <c r="OXF68" s="5"/>
      <c r="OXG68" s="5"/>
      <c r="OXH68" s="5"/>
      <c r="OXI68" s="5"/>
      <c r="OXJ68" s="5"/>
      <c r="OXK68" s="5"/>
      <c r="OXL68" s="5"/>
      <c r="OXM68" s="5"/>
      <c r="OXN68" s="5"/>
      <c r="OXO68" s="5"/>
      <c r="OXP68" s="5"/>
      <c r="OXQ68" s="5"/>
      <c r="OXR68" s="5"/>
      <c r="OXS68" s="5"/>
      <c r="OXT68" s="5"/>
      <c r="OXU68" s="5"/>
      <c r="OXV68" s="5"/>
      <c r="OXW68" s="5"/>
      <c r="OXX68" s="5"/>
      <c r="OXY68" s="5"/>
      <c r="OXZ68" s="5"/>
      <c r="OYA68" s="5"/>
      <c r="OYB68" s="5"/>
      <c r="OYC68" s="5"/>
      <c r="OYD68" s="5"/>
      <c r="OYE68" s="5"/>
      <c r="OYF68" s="5"/>
      <c r="OYG68" s="5"/>
      <c r="OYH68" s="5"/>
      <c r="OYI68" s="5"/>
      <c r="OYJ68" s="5"/>
      <c r="OYK68" s="5"/>
      <c r="OYL68" s="5"/>
      <c r="OYM68" s="5"/>
      <c r="OYN68" s="5"/>
      <c r="OYO68" s="5"/>
      <c r="OYP68" s="5"/>
      <c r="OYQ68" s="5"/>
      <c r="OYR68" s="5"/>
      <c r="OYS68" s="5"/>
      <c r="OYT68" s="5"/>
      <c r="OYU68" s="5"/>
      <c r="OYV68" s="5"/>
      <c r="OYW68" s="5"/>
      <c r="OYX68" s="5"/>
      <c r="OYY68" s="5"/>
      <c r="OYZ68" s="5"/>
      <c r="OZA68" s="5"/>
      <c r="OZB68" s="5"/>
      <c r="OZC68" s="5"/>
      <c r="OZD68" s="5"/>
      <c r="OZE68" s="5"/>
      <c r="OZF68" s="5"/>
      <c r="OZG68" s="5"/>
      <c r="OZH68" s="5"/>
      <c r="OZI68" s="5"/>
      <c r="OZJ68" s="5"/>
      <c r="OZK68" s="5"/>
      <c r="OZL68" s="5"/>
      <c r="OZM68" s="5"/>
      <c r="OZN68" s="5"/>
      <c r="OZO68" s="5"/>
      <c r="OZP68" s="5"/>
      <c r="OZQ68" s="5"/>
      <c r="OZR68" s="5"/>
      <c r="OZS68" s="5"/>
      <c r="OZT68" s="5"/>
      <c r="OZU68" s="5"/>
      <c r="OZV68" s="5"/>
      <c r="OZW68" s="5"/>
      <c r="OZX68" s="5"/>
      <c r="OZY68" s="5"/>
      <c r="OZZ68" s="5"/>
      <c r="PAA68" s="5"/>
      <c r="PAB68" s="5"/>
      <c r="PAC68" s="5"/>
      <c r="PAD68" s="5"/>
      <c r="PAE68" s="5"/>
      <c r="PAF68" s="5"/>
      <c r="PAG68" s="5"/>
      <c r="PAH68" s="5"/>
      <c r="PAI68" s="5"/>
      <c r="PAJ68" s="5"/>
      <c r="PAK68" s="5"/>
      <c r="PAL68" s="5"/>
      <c r="PAM68" s="5"/>
      <c r="PAN68" s="5"/>
      <c r="PAO68" s="5"/>
      <c r="PAP68" s="5"/>
      <c r="PAQ68" s="5"/>
      <c r="PAR68" s="5"/>
      <c r="PAS68" s="5"/>
      <c r="PAT68" s="5"/>
      <c r="PAU68" s="5"/>
      <c r="PAV68" s="5"/>
      <c r="PAW68" s="5"/>
      <c r="PAX68" s="5"/>
      <c r="PAY68" s="5"/>
      <c r="PAZ68" s="5"/>
      <c r="PBA68" s="5"/>
      <c r="PBB68" s="5"/>
      <c r="PBC68" s="5"/>
      <c r="PBD68" s="5"/>
      <c r="PBE68" s="5"/>
      <c r="PBF68" s="5"/>
      <c r="PBG68" s="5"/>
      <c r="PBH68" s="5"/>
      <c r="PBI68" s="5"/>
      <c r="PBJ68" s="5"/>
      <c r="PBK68" s="5"/>
      <c r="PBL68" s="5"/>
      <c r="PBM68" s="5"/>
      <c r="PBN68" s="5"/>
      <c r="PBO68" s="5"/>
      <c r="PBP68" s="5"/>
      <c r="PBQ68" s="5"/>
      <c r="PBR68" s="5"/>
      <c r="PBS68" s="5"/>
      <c r="PBT68" s="5"/>
      <c r="PBU68" s="5"/>
      <c r="PBV68" s="5"/>
      <c r="PBW68" s="5"/>
      <c r="PBX68" s="5"/>
      <c r="PBY68" s="5"/>
      <c r="PBZ68" s="5"/>
      <c r="PCA68" s="5"/>
      <c r="PCB68" s="5"/>
      <c r="PCC68" s="5"/>
      <c r="PCD68" s="5"/>
      <c r="PCE68" s="5"/>
      <c r="PCF68" s="5"/>
      <c r="PCG68" s="5"/>
      <c r="PCH68" s="5"/>
      <c r="PCI68" s="5"/>
      <c r="PCJ68" s="5"/>
      <c r="PCK68" s="5"/>
      <c r="PCL68" s="5"/>
      <c r="PCM68" s="5"/>
      <c r="PCN68" s="5"/>
      <c r="PCO68" s="5"/>
      <c r="PCP68" s="5"/>
      <c r="PCQ68" s="5"/>
      <c r="PCR68" s="5"/>
      <c r="PCS68" s="5"/>
      <c r="PCT68" s="5"/>
      <c r="PCU68" s="5"/>
      <c r="PCV68" s="5"/>
      <c r="PCW68" s="5"/>
      <c r="PCX68" s="5"/>
      <c r="PCY68" s="5"/>
      <c r="PCZ68" s="5"/>
      <c r="PDA68" s="5"/>
      <c r="PDB68" s="5"/>
      <c r="PDC68" s="5"/>
      <c r="PDD68" s="5"/>
      <c r="PDE68" s="5"/>
      <c r="PDF68" s="5"/>
      <c r="PDG68" s="5"/>
      <c r="PDH68" s="5"/>
      <c r="PDI68" s="5"/>
      <c r="PDJ68" s="5"/>
      <c r="PDK68" s="5"/>
      <c r="PDL68" s="5"/>
      <c r="PDM68" s="5"/>
      <c r="PDN68" s="5"/>
      <c r="PDO68" s="5"/>
      <c r="PDP68" s="5"/>
      <c r="PDQ68" s="5"/>
      <c r="PDR68" s="5"/>
      <c r="PDS68" s="5"/>
      <c r="PDT68" s="5"/>
      <c r="PDU68" s="5"/>
      <c r="PDV68" s="5"/>
      <c r="PDW68" s="5"/>
      <c r="PDX68" s="5"/>
      <c r="PDY68" s="5"/>
      <c r="PDZ68" s="5"/>
      <c r="PEA68" s="5"/>
      <c r="PEB68" s="5"/>
      <c r="PEC68" s="5"/>
      <c r="PED68" s="5"/>
      <c r="PEE68" s="5"/>
      <c r="PEF68" s="5"/>
      <c r="PEG68" s="5"/>
      <c r="PEH68" s="5"/>
      <c r="PEI68" s="5"/>
      <c r="PEJ68" s="5"/>
      <c r="PEK68" s="5"/>
      <c r="PEL68" s="5"/>
      <c r="PEM68" s="5"/>
      <c r="PEN68" s="5"/>
      <c r="PEO68" s="5"/>
      <c r="PEP68" s="5"/>
      <c r="PEQ68" s="5"/>
      <c r="PER68" s="5"/>
      <c r="PES68" s="5"/>
      <c r="PET68" s="5"/>
      <c r="PEU68" s="5"/>
      <c r="PEV68" s="5"/>
      <c r="PEW68" s="5"/>
      <c r="PEX68" s="5"/>
      <c r="PEY68" s="5"/>
      <c r="PEZ68" s="5"/>
      <c r="PFA68" s="5"/>
      <c r="PFB68" s="5"/>
      <c r="PFC68" s="5"/>
      <c r="PFD68" s="5"/>
      <c r="PFE68" s="5"/>
      <c r="PFF68" s="5"/>
      <c r="PFG68" s="5"/>
      <c r="PFH68" s="5"/>
      <c r="PFI68" s="5"/>
      <c r="PFJ68" s="5"/>
      <c r="PFK68" s="5"/>
      <c r="PFL68" s="5"/>
      <c r="PFM68" s="5"/>
      <c r="PFN68" s="5"/>
      <c r="PFO68" s="5"/>
      <c r="PFP68" s="5"/>
      <c r="PFQ68" s="5"/>
      <c r="PFR68" s="5"/>
      <c r="PFS68" s="5"/>
      <c r="PFT68" s="5"/>
      <c r="PFU68" s="5"/>
      <c r="PFV68" s="5"/>
      <c r="PFW68" s="5"/>
      <c r="PFX68" s="5"/>
      <c r="PFY68" s="5"/>
      <c r="PFZ68" s="5"/>
      <c r="PGA68" s="5"/>
      <c r="PGB68" s="5"/>
      <c r="PGC68" s="5"/>
      <c r="PGD68" s="5"/>
      <c r="PGE68" s="5"/>
      <c r="PGF68" s="5"/>
      <c r="PGG68" s="5"/>
      <c r="PGH68" s="5"/>
      <c r="PGI68" s="5"/>
      <c r="PGJ68" s="5"/>
      <c r="PGK68" s="5"/>
      <c r="PGL68" s="5"/>
      <c r="PGM68" s="5"/>
      <c r="PGN68" s="5"/>
      <c r="PGO68" s="5"/>
      <c r="PGP68" s="5"/>
      <c r="PGQ68" s="5"/>
      <c r="PGR68" s="5"/>
      <c r="PGS68" s="5"/>
      <c r="PGT68" s="5"/>
      <c r="PGU68" s="5"/>
      <c r="PGV68" s="5"/>
      <c r="PGW68" s="5"/>
      <c r="PGX68" s="5"/>
      <c r="PGY68" s="5"/>
      <c r="PGZ68" s="5"/>
      <c r="PHA68" s="5"/>
      <c r="PHB68" s="5"/>
      <c r="PHC68" s="5"/>
      <c r="PHD68" s="5"/>
      <c r="PHE68" s="5"/>
      <c r="PHF68" s="5"/>
      <c r="PHG68" s="5"/>
      <c r="PHH68" s="5"/>
      <c r="PHI68" s="5"/>
      <c r="PHJ68" s="5"/>
      <c r="PHK68" s="5"/>
      <c r="PHL68" s="5"/>
      <c r="PHM68" s="5"/>
      <c r="PHN68" s="5"/>
      <c r="PHO68" s="5"/>
      <c r="PHP68" s="5"/>
      <c r="PHQ68" s="5"/>
      <c r="PHR68" s="5"/>
      <c r="PHS68" s="5"/>
      <c r="PHT68" s="5"/>
      <c r="PHU68" s="5"/>
      <c r="PHV68" s="5"/>
      <c r="PHW68" s="5"/>
      <c r="PHX68" s="5"/>
      <c r="PHY68" s="5"/>
      <c r="PHZ68" s="5"/>
      <c r="PIA68" s="5"/>
      <c r="PIB68" s="5"/>
      <c r="PIC68" s="5"/>
      <c r="PID68" s="5"/>
      <c r="PIE68" s="5"/>
      <c r="PIF68" s="5"/>
      <c r="PIG68" s="5"/>
      <c r="PIH68" s="5"/>
      <c r="PII68" s="5"/>
      <c r="PIJ68" s="5"/>
      <c r="PIK68" s="5"/>
      <c r="PIL68" s="5"/>
      <c r="PIM68" s="5"/>
      <c r="PIN68" s="5"/>
      <c r="PIO68" s="5"/>
      <c r="PIP68" s="5"/>
      <c r="PIQ68" s="5"/>
      <c r="PIR68" s="5"/>
      <c r="PIS68" s="5"/>
      <c r="PIT68" s="5"/>
      <c r="PIU68" s="5"/>
      <c r="PIV68" s="5"/>
      <c r="PIW68" s="5"/>
      <c r="PIX68" s="5"/>
      <c r="PIY68" s="5"/>
      <c r="PIZ68" s="5"/>
      <c r="PJA68" s="5"/>
      <c r="PJB68" s="5"/>
      <c r="PJC68" s="5"/>
      <c r="PJD68" s="5"/>
      <c r="PJE68" s="5"/>
      <c r="PJF68" s="5"/>
      <c r="PJG68" s="5"/>
      <c r="PJH68" s="5"/>
      <c r="PJI68" s="5"/>
      <c r="PJJ68" s="5"/>
      <c r="PJK68" s="5"/>
      <c r="PJL68" s="5"/>
      <c r="PJM68" s="5"/>
      <c r="PJN68" s="5"/>
      <c r="PJO68" s="5"/>
      <c r="PJP68" s="5"/>
      <c r="PJQ68" s="5"/>
      <c r="PJR68" s="5"/>
      <c r="PJS68" s="5"/>
      <c r="PJT68" s="5"/>
      <c r="PJU68" s="5"/>
      <c r="PJV68" s="5"/>
      <c r="PJW68" s="5"/>
      <c r="PJX68" s="5"/>
      <c r="PJY68" s="5"/>
      <c r="PJZ68" s="5"/>
      <c r="PKA68" s="5"/>
      <c r="PKB68" s="5"/>
      <c r="PKC68" s="5"/>
      <c r="PKD68" s="5"/>
      <c r="PKE68" s="5"/>
      <c r="PKF68" s="5"/>
      <c r="PKG68" s="5"/>
      <c r="PKH68" s="5"/>
      <c r="PKI68" s="5"/>
      <c r="PKJ68" s="5"/>
      <c r="PKK68" s="5"/>
      <c r="PKL68" s="5"/>
      <c r="PKM68" s="5"/>
      <c r="PKN68" s="5"/>
      <c r="PKO68" s="5"/>
      <c r="PKP68" s="5"/>
      <c r="PKQ68" s="5"/>
      <c r="PKR68" s="5"/>
      <c r="PKS68" s="5"/>
      <c r="PKT68" s="5"/>
      <c r="PKU68" s="5"/>
      <c r="PKV68" s="5"/>
      <c r="PKW68" s="5"/>
      <c r="PKX68" s="5"/>
      <c r="PKY68" s="5"/>
      <c r="PKZ68" s="5"/>
      <c r="PLA68" s="5"/>
      <c r="PLB68" s="5"/>
      <c r="PLC68" s="5"/>
      <c r="PLD68" s="5"/>
      <c r="PLE68" s="5"/>
      <c r="PLF68" s="5"/>
      <c r="PLG68" s="5"/>
      <c r="PLH68" s="5"/>
      <c r="PLI68" s="5"/>
      <c r="PLJ68" s="5"/>
      <c r="PLK68" s="5"/>
      <c r="PLL68" s="5"/>
      <c r="PLM68" s="5"/>
      <c r="PLN68" s="5"/>
      <c r="PLO68" s="5"/>
      <c r="PLP68" s="5"/>
      <c r="PLQ68" s="5"/>
      <c r="PLR68" s="5"/>
      <c r="PLS68" s="5"/>
      <c r="PLT68" s="5"/>
      <c r="PLU68" s="5"/>
      <c r="PLV68" s="5"/>
      <c r="PLW68" s="5"/>
      <c r="PLX68" s="5"/>
      <c r="PLY68" s="5"/>
      <c r="PLZ68" s="5"/>
      <c r="PMA68" s="5"/>
      <c r="PMB68" s="5"/>
      <c r="PMC68" s="5"/>
      <c r="PMD68" s="5"/>
      <c r="PME68" s="5"/>
      <c r="PMF68" s="5"/>
      <c r="PMG68" s="5"/>
      <c r="PMH68" s="5"/>
      <c r="PMI68" s="5"/>
      <c r="PMJ68" s="5"/>
      <c r="PMK68" s="5"/>
      <c r="PML68" s="5"/>
      <c r="PMM68" s="5"/>
      <c r="PMN68" s="5"/>
      <c r="PMO68" s="5"/>
      <c r="PMP68" s="5"/>
      <c r="PMQ68" s="5"/>
      <c r="PMR68" s="5"/>
      <c r="PMS68" s="5"/>
      <c r="PMT68" s="5"/>
      <c r="PMU68" s="5"/>
      <c r="PMV68" s="5"/>
      <c r="PMW68" s="5"/>
      <c r="PMX68" s="5"/>
      <c r="PMY68" s="5"/>
      <c r="PMZ68" s="5"/>
      <c r="PNA68" s="5"/>
      <c r="PNB68" s="5"/>
      <c r="PNC68" s="5"/>
      <c r="PND68" s="5"/>
      <c r="PNE68" s="5"/>
      <c r="PNF68" s="5"/>
      <c r="PNG68" s="5"/>
      <c r="PNH68" s="5"/>
      <c r="PNI68" s="5"/>
      <c r="PNJ68" s="5"/>
      <c r="PNK68" s="5"/>
      <c r="PNL68" s="5"/>
      <c r="PNM68" s="5"/>
      <c r="PNN68" s="5"/>
      <c r="PNO68" s="5"/>
      <c r="PNP68" s="5"/>
      <c r="PNQ68" s="5"/>
      <c r="PNR68" s="5"/>
      <c r="PNS68" s="5"/>
      <c r="PNT68" s="5"/>
      <c r="PNU68" s="5"/>
      <c r="PNV68" s="5"/>
      <c r="PNW68" s="5"/>
      <c r="PNX68" s="5"/>
      <c r="PNY68" s="5"/>
      <c r="PNZ68" s="5"/>
      <c r="POA68" s="5"/>
      <c r="POB68" s="5"/>
      <c r="POC68" s="5"/>
      <c r="POD68" s="5"/>
      <c r="POE68" s="5"/>
      <c r="POF68" s="5"/>
      <c r="POG68" s="5"/>
      <c r="POH68" s="5"/>
      <c r="POI68" s="5"/>
      <c r="POJ68" s="5"/>
      <c r="POK68" s="5"/>
      <c r="POL68" s="5"/>
      <c r="POM68" s="5"/>
      <c r="PON68" s="5"/>
      <c r="POO68" s="5"/>
      <c r="POP68" s="5"/>
      <c r="POQ68" s="5"/>
      <c r="POR68" s="5"/>
      <c r="POS68" s="5"/>
      <c r="POT68" s="5"/>
      <c r="POU68" s="5"/>
      <c r="POV68" s="5"/>
      <c r="POW68" s="5"/>
      <c r="POX68" s="5"/>
      <c r="POY68" s="5"/>
      <c r="POZ68" s="5"/>
      <c r="PPA68" s="5"/>
      <c r="PPB68" s="5"/>
      <c r="PPC68" s="5"/>
      <c r="PPD68" s="5"/>
      <c r="PPE68" s="5"/>
      <c r="PPF68" s="5"/>
      <c r="PPG68" s="5"/>
      <c r="PPH68" s="5"/>
      <c r="PPI68" s="5"/>
      <c r="PPJ68" s="5"/>
      <c r="PPK68" s="5"/>
      <c r="PPL68" s="5"/>
      <c r="PPM68" s="5"/>
      <c r="PPN68" s="5"/>
      <c r="PPO68" s="5"/>
      <c r="PPP68" s="5"/>
      <c r="PPQ68" s="5"/>
      <c r="PPR68" s="5"/>
      <c r="PPS68" s="5"/>
      <c r="PPT68" s="5"/>
      <c r="PPU68" s="5"/>
      <c r="PPV68" s="5"/>
      <c r="PPW68" s="5"/>
      <c r="PPX68" s="5"/>
      <c r="PPY68" s="5"/>
      <c r="PPZ68" s="5"/>
      <c r="PQA68" s="5"/>
      <c r="PQB68" s="5"/>
      <c r="PQC68" s="5"/>
      <c r="PQD68" s="5"/>
      <c r="PQE68" s="5"/>
      <c r="PQF68" s="5"/>
      <c r="PQG68" s="5"/>
      <c r="PQH68" s="5"/>
      <c r="PQI68" s="5"/>
      <c r="PQJ68" s="5"/>
      <c r="PQK68" s="5"/>
      <c r="PQL68" s="5"/>
      <c r="PQM68" s="5"/>
      <c r="PQN68" s="5"/>
      <c r="PQO68" s="5"/>
      <c r="PQP68" s="5"/>
      <c r="PQQ68" s="5"/>
      <c r="PQR68" s="5"/>
      <c r="PQS68" s="5"/>
      <c r="PQT68" s="5"/>
      <c r="PQU68" s="5"/>
      <c r="PQV68" s="5"/>
      <c r="PQW68" s="5"/>
      <c r="PQX68" s="5"/>
      <c r="PQY68" s="5"/>
      <c r="PQZ68" s="5"/>
      <c r="PRA68" s="5"/>
      <c r="PRB68" s="5"/>
      <c r="PRC68" s="5"/>
      <c r="PRD68" s="5"/>
      <c r="PRE68" s="5"/>
      <c r="PRF68" s="5"/>
      <c r="PRG68" s="5"/>
      <c r="PRH68" s="5"/>
      <c r="PRI68" s="5"/>
      <c r="PRJ68" s="5"/>
      <c r="PRK68" s="5"/>
      <c r="PRL68" s="5"/>
      <c r="PRM68" s="5"/>
      <c r="PRN68" s="5"/>
      <c r="PRO68" s="5"/>
      <c r="PRP68" s="5"/>
      <c r="PRQ68" s="5"/>
      <c r="PRR68" s="5"/>
      <c r="PRS68" s="5"/>
      <c r="PRT68" s="5"/>
      <c r="PRU68" s="5"/>
      <c r="PRV68" s="5"/>
      <c r="PRW68" s="5"/>
      <c r="PRX68" s="5"/>
      <c r="PRY68" s="5"/>
      <c r="PRZ68" s="5"/>
      <c r="PSA68" s="5"/>
      <c r="PSB68" s="5"/>
      <c r="PSC68" s="5"/>
      <c r="PSD68" s="5"/>
      <c r="PSE68" s="5"/>
      <c r="PSF68" s="5"/>
      <c r="PSG68" s="5"/>
      <c r="PSH68" s="5"/>
      <c r="PSI68" s="5"/>
      <c r="PSJ68" s="5"/>
      <c r="PSK68" s="5"/>
      <c r="PSL68" s="5"/>
      <c r="PSM68" s="5"/>
      <c r="PSN68" s="5"/>
      <c r="PSO68" s="5"/>
      <c r="PSP68" s="5"/>
      <c r="PSQ68" s="5"/>
      <c r="PSR68" s="5"/>
      <c r="PSS68" s="5"/>
      <c r="PST68" s="5"/>
      <c r="PSU68" s="5"/>
      <c r="PSV68" s="5"/>
      <c r="PSW68" s="5"/>
      <c r="PSX68" s="5"/>
      <c r="PSY68" s="5"/>
      <c r="PSZ68" s="5"/>
      <c r="PTA68" s="5"/>
      <c r="PTB68" s="5"/>
      <c r="PTC68" s="5"/>
      <c r="PTD68" s="5"/>
      <c r="PTE68" s="5"/>
      <c r="PTF68" s="5"/>
      <c r="PTG68" s="5"/>
      <c r="PTH68" s="5"/>
      <c r="PTI68" s="5"/>
      <c r="PTJ68" s="5"/>
      <c r="PTK68" s="5"/>
      <c r="PTL68" s="5"/>
      <c r="PTM68" s="5"/>
      <c r="PTN68" s="5"/>
      <c r="PTO68" s="5"/>
      <c r="PTP68" s="5"/>
      <c r="PTQ68" s="5"/>
      <c r="PTR68" s="5"/>
      <c r="PTS68" s="5"/>
      <c r="PTT68" s="5"/>
      <c r="PTU68" s="5"/>
      <c r="PTV68" s="5"/>
      <c r="PTW68" s="5"/>
      <c r="PTX68" s="5"/>
      <c r="PTY68" s="5"/>
      <c r="PTZ68" s="5"/>
      <c r="PUA68" s="5"/>
      <c r="PUB68" s="5"/>
      <c r="PUC68" s="5"/>
      <c r="PUD68" s="5"/>
      <c r="PUE68" s="5"/>
      <c r="PUF68" s="5"/>
      <c r="PUG68" s="5"/>
      <c r="PUH68" s="5"/>
      <c r="PUI68" s="5"/>
      <c r="PUJ68" s="5"/>
      <c r="PUK68" s="5"/>
      <c r="PUL68" s="5"/>
      <c r="PUM68" s="5"/>
      <c r="PUN68" s="5"/>
      <c r="PUO68" s="5"/>
      <c r="PUP68" s="5"/>
      <c r="PUQ68" s="5"/>
      <c r="PUR68" s="5"/>
      <c r="PUS68" s="5"/>
      <c r="PUT68" s="5"/>
      <c r="PUU68" s="5"/>
      <c r="PUV68" s="5"/>
      <c r="PUW68" s="5"/>
      <c r="PUX68" s="5"/>
      <c r="PUY68" s="5"/>
      <c r="PUZ68" s="5"/>
      <c r="PVA68" s="5"/>
      <c r="PVB68" s="5"/>
      <c r="PVC68" s="5"/>
      <c r="PVD68" s="5"/>
      <c r="PVE68" s="5"/>
      <c r="PVF68" s="5"/>
      <c r="PVG68" s="5"/>
      <c r="PVH68" s="5"/>
      <c r="PVI68" s="5"/>
      <c r="PVJ68" s="5"/>
      <c r="PVK68" s="5"/>
      <c r="PVL68" s="5"/>
      <c r="PVM68" s="5"/>
      <c r="PVN68" s="5"/>
      <c r="PVO68" s="5"/>
      <c r="PVP68" s="5"/>
      <c r="PVQ68" s="5"/>
      <c r="PVR68" s="5"/>
      <c r="PVS68" s="5"/>
      <c r="PVT68" s="5"/>
      <c r="PVU68" s="5"/>
      <c r="PVV68" s="5"/>
      <c r="PVW68" s="5"/>
      <c r="PVX68" s="5"/>
      <c r="PVY68" s="5"/>
      <c r="PVZ68" s="5"/>
      <c r="PWA68" s="5"/>
      <c r="PWB68" s="5"/>
      <c r="PWC68" s="5"/>
      <c r="PWD68" s="5"/>
      <c r="PWE68" s="5"/>
      <c r="PWF68" s="5"/>
      <c r="PWG68" s="5"/>
      <c r="PWH68" s="5"/>
      <c r="PWI68" s="5"/>
      <c r="PWJ68" s="5"/>
      <c r="PWK68" s="5"/>
      <c r="PWL68" s="5"/>
      <c r="PWM68" s="5"/>
      <c r="PWN68" s="5"/>
      <c r="PWO68" s="5"/>
      <c r="PWP68" s="5"/>
      <c r="PWQ68" s="5"/>
      <c r="PWR68" s="5"/>
      <c r="PWS68" s="5"/>
      <c r="PWT68" s="5"/>
      <c r="PWU68" s="5"/>
      <c r="PWV68" s="5"/>
      <c r="PWW68" s="5"/>
      <c r="PWX68" s="5"/>
      <c r="PWY68" s="5"/>
      <c r="PWZ68" s="5"/>
      <c r="PXA68" s="5"/>
      <c r="PXB68" s="5"/>
      <c r="PXC68" s="5"/>
      <c r="PXD68" s="5"/>
      <c r="PXE68" s="5"/>
      <c r="PXF68" s="5"/>
      <c r="PXG68" s="5"/>
      <c r="PXH68" s="5"/>
      <c r="PXI68" s="5"/>
      <c r="PXJ68" s="5"/>
      <c r="PXK68" s="5"/>
      <c r="PXL68" s="5"/>
      <c r="PXM68" s="5"/>
      <c r="PXN68" s="5"/>
      <c r="PXO68" s="5"/>
      <c r="PXP68" s="5"/>
      <c r="PXQ68" s="5"/>
      <c r="PXR68" s="5"/>
      <c r="PXS68" s="5"/>
      <c r="PXT68" s="5"/>
      <c r="PXU68" s="5"/>
      <c r="PXV68" s="5"/>
      <c r="PXW68" s="5"/>
      <c r="PXX68" s="5"/>
      <c r="PXY68" s="5"/>
      <c r="PXZ68" s="5"/>
      <c r="PYA68" s="5"/>
      <c r="PYB68" s="5"/>
      <c r="PYC68" s="5"/>
      <c r="PYD68" s="5"/>
      <c r="PYE68" s="5"/>
      <c r="PYF68" s="5"/>
      <c r="PYG68" s="5"/>
      <c r="PYH68" s="5"/>
      <c r="PYI68" s="5"/>
      <c r="PYJ68" s="5"/>
      <c r="PYK68" s="5"/>
      <c r="PYL68" s="5"/>
      <c r="PYM68" s="5"/>
      <c r="PYN68" s="5"/>
      <c r="PYO68" s="5"/>
      <c r="PYP68" s="5"/>
      <c r="PYQ68" s="5"/>
      <c r="PYR68" s="5"/>
      <c r="PYS68" s="5"/>
      <c r="PYT68" s="5"/>
      <c r="PYU68" s="5"/>
      <c r="PYV68" s="5"/>
      <c r="PYW68" s="5"/>
      <c r="PYX68" s="5"/>
      <c r="PYY68" s="5"/>
      <c r="PYZ68" s="5"/>
      <c r="PZA68" s="5"/>
      <c r="PZB68" s="5"/>
      <c r="PZC68" s="5"/>
      <c r="PZD68" s="5"/>
      <c r="PZE68" s="5"/>
      <c r="PZF68" s="5"/>
      <c r="PZG68" s="5"/>
      <c r="PZH68" s="5"/>
      <c r="PZI68" s="5"/>
      <c r="PZJ68" s="5"/>
      <c r="PZK68" s="5"/>
      <c r="PZL68" s="5"/>
      <c r="PZM68" s="5"/>
      <c r="PZN68" s="5"/>
      <c r="PZO68" s="5"/>
      <c r="PZP68" s="5"/>
      <c r="PZQ68" s="5"/>
      <c r="PZR68" s="5"/>
      <c r="PZS68" s="5"/>
      <c r="PZT68" s="5"/>
      <c r="PZU68" s="5"/>
      <c r="PZV68" s="5"/>
      <c r="PZW68" s="5"/>
      <c r="PZX68" s="5"/>
      <c r="PZY68" s="5"/>
      <c r="PZZ68" s="5"/>
      <c r="QAA68" s="5"/>
      <c r="QAB68" s="5"/>
      <c r="QAC68" s="5"/>
      <c r="QAD68" s="5"/>
      <c r="QAE68" s="5"/>
      <c r="QAF68" s="5"/>
      <c r="QAG68" s="5"/>
      <c r="QAH68" s="5"/>
      <c r="QAI68" s="5"/>
      <c r="QAJ68" s="5"/>
      <c r="QAK68" s="5"/>
      <c r="QAL68" s="5"/>
      <c r="QAM68" s="5"/>
      <c r="QAN68" s="5"/>
      <c r="QAO68" s="5"/>
      <c r="QAP68" s="5"/>
      <c r="QAQ68" s="5"/>
      <c r="QAR68" s="5"/>
      <c r="QAS68" s="5"/>
      <c r="QAT68" s="5"/>
      <c r="QAU68" s="5"/>
      <c r="QAV68" s="5"/>
      <c r="QAW68" s="5"/>
      <c r="QAX68" s="5"/>
      <c r="QAY68" s="5"/>
      <c r="QAZ68" s="5"/>
      <c r="QBA68" s="5"/>
      <c r="QBB68" s="5"/>
      <c r="QBC68" s="5"/>
      <c r="QBD68" s="5"/>
      <c r="QBE68" s="5"/>
      <c r="QBF68" s="5"/>
      <c r="QBG68" s="5"/>
      <c r="QBH68" s="5"/>
      <c r="QBI68" s="5"/>
      <c r="QBJ68" s="5"/>
      <c r="QBK68" s="5"/>
      <c r="QBL68" s="5"/>
      <c r="QBM68" s="5"/>
      <c r="QBN68" s="5"/>
      <c r="QBO68" s="5"/>
      <c r="QBP68" s="5"/>
      <c r="QBQ68" s="5"/>
      <c r="QBR68" s="5"/>
      <c r="QBS68" s="5"/>
      <c r="QBT68" s="5"/>
      <c r="QBU68" s="5"/>
      <c r="QBV68" s="5"/>
      <c r="QBW68" s="5"/>
      <c r="QBX68" s="5"/>
      <c r="QBY68" s="5"/>
      <c r="QBZ68" s="5"/>
      <c r="QCA68" s="5"/>
      <c r="QCB68" s="5"/>
      <c r="QCC68" s="5"/>
      <c r="QCD68" s="5"/>
      <c r="QCE68" s="5"/>
      <c r="QCF68" s="5"/>
      <c r="QCG68" s="5"/>
      <c r="QCH68" s="5"/>
      <c r="QCI68" s="5"/>
      <c r="QCJ68" s="5"/>
      <c r="QCK68" s="5"/>
      <c r="QCL68" s="5"/>
      <c r="QCM68" s="5"/>
      <c r="QCN68" s="5"/>
      <c r="QCO68" s="5"/>
      <c r="QCP68" s="5"/>
      <c r="QCQ68" s="5"/>
      <c r="QCR68" s="5"/>
      <c r="QCS68" s="5"/>
      <c r="QCT68" s="5"/>
      <c r="QCU68" s="5"/>
      <c r="QCV68" s="5"/>
      <c r="QCW68" s="5"/>
      <c r="QCX68" s="5"/>
      <c r="QCY68" s="5"/>
      <c r="QCZ68" s="5"/>
      <c r="QDA68" s="5"/>
      <c r="QDB68" s="5"/>
      <c r="QDC68" s="5"/>
      <c r="QDD68" s="5"/>
      <c r="QDE68" s="5"/>
      <c r="QDF68" s="5"/>
      <c r="QDG68" s="5"/>
      <c r="QDH68" s="5"/>
      <c r="QDI68" s="5"/>
      <c r="QDJ68" s="5"/>
      <c r="QDK68" s="5"/>
      <c r="QDL68" s="5"/>
      <c r="QDM68" s="5"/>
      <c r="QDN68" s="5"/>
      <c r="QDO68" s="5"/>
      <c r="QDP68" s="5"/>
      <c r="QDQ68" s="5"/>
      <c r="QDR68" s="5"/>
      <c r="QDS68" s="5"/>
      <c r="QDT68" s="5"/>
      <c r="QDU68" s="5"/>
      <c r="QDV68" s="5"/>
      <c r="QDW68" s="5"/>
      <c r="QDX68" s="5"/>
      <c r="QDY68" s="5"/>
      <c r="QDZ68" s="5"/>
      <c r="QEA68" s="5"/>
      <c r="QEB68" s="5"/>
      <c r="QEC68" s="5"/>
      <c r="QED68" s="5"/>
      <c r="QEE68" s="5"/>
      <c r="QEF68" s="5"/>
      <c r="QEG68" s="5"/>
      <c r="QEH68" s="5"/>
      <c r="QEI68" s="5"/>
      <c r="QEJ68" s="5"/>
      <c r="QEK68" s="5"/>
      <c r="QEL68" s="5"/>
      <c r="QEM68" s="5"/>
      <c r="QEN68" s="5"/>
      <c r="QEO68" s="5"/>
      <c r="QEP68" s="5"/>
      <c r="QEQ68" s="5"/>
      <c r="QER68" s="5"/>
      <c r="QES68" s="5"/>
      <c r="QET68" s="5"/>
      <c r="QEU68" s="5"/>
      <c r="QEV68" s="5"/>
      <c r="QEW68" s="5"/>
      <c r="QEX68" s="5"/>
      <c r="QEY68" s="5"/>
      <c r="QEZ68" s="5"/>
      <c r="QFA68" s="5"/>
      <c r="QFB68" s="5"/>
      <c r="QFC68" s="5"/>
      <c r="QFD68" s="5"/>
      <c r="QFE68" s="5"/>
      <c r="QFF68" s="5"/>
      <c r="QFG68" s="5"/>
      <c r="QFH68" s="5"/>
      <c r="QFI68" s="5"/>
      <c r="QFJ68" s="5"/>
      <c r="QFK68" s="5"/>
      <c r="QFL68" s="5"/>
      <c r="QFM68" s="5"/>
      <c r="QFN68" s="5"/>
      <c r="QFO68" s="5"/>
      <c r="QFP68" s="5"/>
      <c r="QFQ68" s="5"/>
      <c r="QFR68" s="5"/>
      <c r="QFS68" s="5"/>
      <c r="QFT68" s="5"/>
      <c r="QFU68" s="5"/>
      <c r="QFV68" s="5"/>
      <c r="QFW68" s="5"/>
      <c r="QFX68" s="5"/>
      <c r="QFY68" s="5"/>
      <c r="QFZ68" s="5"/>
      <c r="QGA68" s="5"/>
      <c r="QGB68" s="5"/>
      <c r="QGC68" s="5"/>
      <c r="QGD68" s="5"/>
      <c r="QGE68" s="5"/>
      <c r="QGF68" s="5"/>
      <c r="QGG68" s="5"/>
      <c r="QGH68" s="5"/>
      <c r="QGI68" s="5"/>
      <c r="QGJ68" s="5"/>
      <c r="QGK68" s="5"/>
      <c r="QGL68" s="5"/>
      <c r="QGM68" s="5"/>
      <c r="QGN68" s="5"/>
      <c r="QGO68" s="5"/>
      <c r="QGP68" s="5"/>
      <c r="QGQ68" s="5"/>
      <c r="QGR68" s="5"/>
      <c r="QGS68" s="5"/>
      <c r="QGT68" s="5"/>
      <c r="QGU68" s="5"/>
      <c r="QGV68" s="5"/>
      <c r="QGW68" s="5"/>
      <c r="QGX68" s="5"/>
      <c r="QGY68" s="5"/>
      <c r="QGZ68" s="5"/>
      <c r="QHA68" s="5"/>
      <c r="QHB68" s="5"/>
      <c r="QHC68" s="5"/>
      <c r="QHD68" s="5"/>
      <c r="QHE68" s="5"/>
      <c r="QHF68" s="5"/>
      <c r="QHG68" s="5"/>
      <c r="QHH68" s="5"/>
      <c r="QHI68" s="5"/>
      <c r="QHJ68" s="5"/>
      <c r="QHK68" s="5"/>
      <c r="QHL68" s="5"/>
      <c r="QHM68" s="5"/>
      <c r="QHN68" s="5"/>
      <c r="QHO68" s="5"/>
      <c r="QHP68" s="5"/>
      <c r="QHQ68" s="5"/>
      <c r="QHR68" s="5"/>
      <c r="QHS68" s="5"/>
      <c r="QHT68" s="5"/>
      <c r="QHU68" s="5"/>
      <c r="QHV68" s="5"/>
      <c r="QHW68" s="5"/>
      <c r="QHX68" s="5"/>
      <c r="QHY68" s="5"/>
      <c r="QHZ68" s="5"/>
      <c r="QIA68" s="5"/>
      <c r="QIB68" s="5"/>
      <c r="QIC68" s="5"/>
      <c r="QID68" s="5"/>
      <c r="QIE68" s="5"/>
      <c r="QIF68" s="5"/>
      <c r="QIG68" s="5"/>
      <c r="QIH68" s="5"/>
      <c r="QII68" s="5"/>
      <c r="QIJ68" s="5"/>
      <c r="QIK68" s="5"/>
      <c r="QIL68" s="5"/>
      <c r="QIM68" s="5"/>
      <c r="QIN68" s="5"/>
      <c r="QIO68" s="5"/>
      <c r="QIP68" s="5"/>
      <c r="QIQ68" s="5"/>
      <c r="QIR68" s="5"/>
      <c r="QIS68" s="5"/>
      <c r="QIT68" s="5"/>
      <c r="QIU68" s="5"/>
      <c r="QIV68" s="5"/>
      <c r="QIW68" s="5"/>
      <c r="QIX68" s="5"/>
      <c r="QIY68" s="5"/>
      <c r="QIZ68" s="5"/>
      <c r="QJA68" s="5"/>
      <c r="QJB68" s="5"/>
      <c r="QJC68" s="5"/>
      <c r="QJD68" s="5"/>
      <c r="QJE68" s="5"/>
      <c r="QJF68" s="5"/>
      <c r="QJG68" s="5"/>
      <c r="QJH68" s="5"/>
      <c r="QJI68" s="5"/>
      <c r="QJJ68" s="5"/>
      <c r="QJK68" s="5"/>
      <c r="QJL68" s="5"/>
      <c r="QJM68" s="5"/>
      <c r="QJN68" s="5"/>
      <c r="QJO68" s="5"/>
      <c r="QJP68" s="5"/>
      <c r="QJQ68" s="5"/>
      <c r="QJR68" s="5"/>
      <c r="QJS68" s="5"/>
      <c r="QJT68" s="5"/>
      <c r="QJU68" s="5"/>
      <c r="QJV68" s="5"/>
      <c r="QJW68" s="5"/>
      <c r="QJX68" s="5"/>
      <c r="QJY68" s="5"/>
      <c r="QJZ68" s="5"/>
      <c r="QKA68" s="5"/>
      <c r="QKB68" s="5"/>
      <c r="QKC68" s="5"/>
      <c r="QKD68" s="5"/>
      <c r="QKE68" s="5"/>
      <c r="QKF68" s="5"/>
      <c r="QKG68" s="5"/>
      <c r="QKH68" s="5"/>
      <c r="QKI68" s="5"/>
      <c r="QKJ68" s="5"/>
      <c r="QKK68" s="5"/>
      <c r="QKL68" s="5"/>
      <c r="QKM68" s="5"/>
      <c r="QKN68" s="5"/>
      <c r="QKO68" s="5"/>
      <c r="QKP68" s="5"/>
      <c r="QKQ68" s="5"/>
      <c r="QKR68" s="5"/>
      <c r="QKS68" s="5"/>
      <c r="QKT68" s="5"/>
      <c r="QKU68" s="5"/>
      <c r="QKV68" s="5"/>
      <c r="QKW68" s="5"/>
      <c r="QKX68" s="5"/>
      <c r="QKY68" s="5"/>
      <c r="QKZ68" s="5"/>
      <c r="QLA68" s="5"/>
      <c r="QLB68" s="5"/>
      <c r="QLC68" s="5"/>
      <c r="QLD68" s="5"/>
      <c r="QLE68" s="5"/>
      <c r="QLF68" s="5"/>
      <c r="QLG68" s="5"/>
      <c r="QLH68" s="5"/>
      <c r="QLI68" s="5"/>
      <c r="QLJ68" s="5"/>
      <c r="QLK68" s="5"/>
      <c r="QLL68" s="5"/>
      <c r="QLM68" s="5"/>
      <c r="QLN68" s="5"/>
      <c r="QLO68" s="5"/>
      <c r="QLP68" s="5"/>
      <c r="QLQ68" s="5"/>
      <c r="QLR68" s="5"/>
      <c r="QLS68" s="5"/>
      <c r="QLT68" s="5"/>
      <c r="QLU68" s="5"/>
      <c r="QLV68" s="5"/>
      <c r="QLW68" s="5"/>
      <c r="QLX68" s="5"/>
      <c r="QLY68" s="5"/>
      <c r="QLZ68" s="5"/>
      <c r="QMA68" s="5"/>
      <c r="QMB68" s="5"/>
      <c r="QMC68" s="5"/>
      <c r="QMD68" s="5"/>
      <c r="QME68" s="5"/>
      <c r="QMF68" s="5"/>
      <c r="QMG68" s="5"/>
      <c r="QMH68" s="5"/>
      <c r="QMI68" s="5"/>
      <c r="QMJ68" s="5"/>
      <c r="QMK68" s="5"/>
      <c r="QML68" s="5"/>
      <c r="QMM68" s="5"/>
      <c r="QMN68" s="5"/>
      <c r="QMO68" s="5"/>
      <c r="QMP68" s="5"/>
      <c r="QMQ68" s="5"/>
      <c r="QMR68" s="5"/>
      <c r="QMS68" s="5"/>
      <c r="QMT68" s="5"/>
      <c r="QMU68" s="5"/>
      <c r="QMV68" s="5"/>
      <c r="QMW68" s="5"/>
      <c r="QMX68" s="5"/>
      <c r="QMY68" s="5"/>
      <c r="QMZ68" s="5"/>
      <c r="QNA68" s="5"/>
      <c r="QNB68" s="5"/>
      <c r="QNC68" s="5"/>
      <c r="QND68" s="5"/>
      <c r="QNE68" s="5"/>
      <c r="QNF68" s="5"/>
      <c r="QNG68" s="5"/>
      <c r="QNH68" s="5"/>
      <c r="QNI68" s="5"/>
      <c r="QNJ68" s="5"/>
      <c r="QNK68" s="5"/>
      <c r="QNL68" s="5"/>
      <c r="QNM68" s="5"/>
      <c r="QNN68" s="5"/>
      <c r="QNO68" s="5"/>
      <c r="QNP68" s="5"/>
      <c r="QNQ68" s="5"/>
      <c r="QNR68" s="5"/>
      <c r="QNS68" s="5"/>
      <c r="QNT68" s="5"/>
      <c r="QNU68" s="5"/>
      <c r="QNV68" s="5"/>
      <c r="QNW68" s="5"/>
      <c r="QNX68" s="5"/>
      <c r="QNY68" s="5"/>
      <c r="QNZ68" s="5"/>
      <c r="QOA68" s="5"/>
      <c r="QOB68" s="5"/>
      <c r="QOC68" s="5"/>
      <c r="QOD68" s="5"/>
      <c r="QOE68" s="5"/>
      <c r="QOF68" s="5"/>
      <c r="QOG68" s="5"/>
      <c r="QOH68" s="5"/>
      <c r="QOI68" s="5"/>
      <c r="QOJ68" s="5"/>
      <c r="QOK68" s="5"/>
      <c r="QOL68" s="5"/>
      <c r="QOM68" s="5"/>
      <c r="QON68" s="5"/>
      <c r="QOO68" s="5"/>
      <c r="QOP68" s="5"/>
      <c r="QOQ68" s="5"/>
      <c r="QOR68" s="5"/>
      <c r="QOS68" s="5"/>
      <c r="QOT68" s="5"/>
      <c r="QOU68" s="5"/>
      <c r="QOV68" s="5"/>
      <c r="QOW68" s="5"/>
      <c r="QOX68" s="5"/>
      <c r="QOY68" s="5"/>
      <c r="QOZ68" s="5"/>
      <c r="QPA68" s="5"/>
      <c r="QPB68" s="5"/>
      <c r="QPC68" s="5"/>
      <c r="QPD68" s="5"/>
      <c r="QPE68" s="5"/>
      <c r="QPF68" s="5"/>
      <c r="QPG68" s="5"/>
      <c r="QPH68" s="5"/>
      <c r="QPI68" s="5"/>
      <c r="QPJ68" s="5"/>
      <c r="QPK68" s="5"/>
      <c r="QPL68" s="5"/>
      <c r="QPM68" s="5"/>
      <c r="QPN68" s="5"/>
      <c r="QPO68" s="5"/>
      <c r="QPP68" s="5"/>
      <c r="QPQ68" s="5"/>
      <c r="QPR68" s="5"/>
      <c r="QPS68" s="5"/>
      <c r="QPT68" s="5"/>
      <c r="QPU68" s="5"/>
      <c r="QPV68" s="5"/>
      <c r="QPW68" s="5"/>
      <c r="QPX68" s="5"/>
      <c r="QPY68" s="5"/>
      <c r="QPZ68" s="5"/>
      <c r="QQA68" s="5"/>
      <c r="QQB68" s="5"/>
      <c r="QQC68" s="5"/>
      <c r="QQD68" s="5"/>
      <c r="QQE68" s="5"/>
      <c r="QQF68" s="5"/>
      <c r="QQG68" s="5"/>
      <c r="QQH68" s="5"/>
      <c r="QQI68" s="5"/>
      <c r="QQJ68" s="5"/>
      <c r="QQK68" s="5"/>
      <c r="QQL68" s="5"/>
      <c r="QQM68" s="5"/>
      <c r="QQN68" s="5"/>
      <c r="QQO68" s="5"/>
      <c r="QQP68" s="5"/>
      <c r="QQQ68" s="5"/>
      <c r="QQR68" s="5"/>
      <c r="QQS68" s="5"/>
      <c r="QQT68" s="5"/>
      <c r="QQU68" s="5"/>
      <c r="QQV68" s="5"/>
      <c r="QQW68" s="5"/>
      <c r="QQX68" s="5"/>
      <c r="QQY68" s="5"/>
      <c r="QQZ68" s="5"/>
      <c r="QRA68" s="5"/>
      <c r="QRB68" s="5"/>
      <c r="QRC68" s="5"/>
      <c r="QRD68" s="5"/>
      <c r="QRE68" s="5"/>
      <c r="QRF68" s="5"/>
      <c r="QRG68" s="5"/>
      <c r="QRH68" s="5"/>
      <c r="QRI68" s="5"/>
      <c r="QRJ68" s="5"/>
      <c r="QRK68" s="5"/>
      <c r="QRL68" s="5"/>
      <c r="QRM68" s="5"/>
      <c r="QRN68" s="5"/>
      <c r="QRO68" s="5"/>
      <c r="QRP68" s="5"/>
      <c r="QRQ68" s="5"/>
      <c r="QRR68" s="5"/>
      <c r="QRS68" s="5"/>
      <c r="QRT68" s="5"/>
      <c r="QRU68" s="5"/>
      <c r="QRV68" s="5"/>
      <c r="QRW68" s="5"/>
      <c r="QRX68" s="5"/>
      <c r="QRY68" s="5"/>
      <c r="QRZ68" s="5"/>
      <c r="QSA68" s="5"/>
      <c r="QSB68" s="5"/>
      <c r="QSC68" s="5"/>
      <c r="QSD68" s="5"/>
      <c r="QSE68" s="5"/>
      <c r="QSF68" s="5"/>
      <c r="QSG68" s="5"/>
      <c r="QSH68" s="5"/>
      <c r="QSI68" s="5"/>
      <c r="QSJ68" s="5"/>
      <c r="QSK68" s="5"/>
      <c r="QSL68" s="5"/>
      <c r="QSM68" s="5"/>
      <c r="QSN68" s="5"/>
      <c r="QSO68" s="5"/>
      <c r="QSP68" s="5"/>
      <c r="QSQ68" s="5"/>
      <c r="QSR68" s="5"/>
      <c r="QSS68" s="5"/>
      <c r="QST68" s="5"/>
      <c r="QSU68" s="5"/>
      <c r="QSV68" s="5"/>
      <c r="QSW68" s="5"/>
      <c r="QSX68" s="5"/>
      <c r="QSY68" s="5"/>
      <c r="QSZ68" s="5"/>
      <c r="QTA68" s="5"/>
      <c r="QTB68" s="5"/>
      <c r="QTC68" s="5"/>
      <c r="QTD68" s="5"/>
      <c r="QTE68" s="5"/>
      <c r="QTF68" s="5"/>
      <c r="QTG68" s="5"/>
      <c r="QTH68" s="5"/>
      <c r="QTI68" s="5"/>
      <c r="QTJ68" s="5"/>
      <c r="QTK68" s="5"/>
      <c r="QTL68" s="5"/>
      <c r="QTM68" s="5"/>
      <c r="QTN68" s="5"/>
      <c r="QTO68" s="5"/>
      <c r="QTP68" s="5"/>
      <c r="QTQ68" s="5"/>
      <c r="QTR68" s="5"/>
      <c r="QTS68" s="5"/>
      <c r="QTT68" s="5"/>
      <c r="QTU68" s="5"/>
      <c r="QTV68" s="5"/>
      <c r="QTW68" s="5"/>
      <c r="QTX68" s="5"/>
      <c r="QTY68" s="5"/>
      <c r="QTZ68" s="5"/>
      <c r="QUA68" s="5"/>
      <c r="QUB68" s="5"/>
      <c r="QUC68" s="5"/>
      <c r="QUD68" s="5"/>
      <c r="QUE68" s="5"/>
      <c r="QUF68" s="5"/>
      <c r="QUG68" s="5"/>
      <c r="QUH68" s="5"/>
      <c r="QUI68" s="5"/>
      <c r="QUJ68" s="5"/>
      <c r="QUK68" s="5"/>
      <c r="QUL68" s="5"/>
      <c r="QUM68" s="5"/>
      <c r="QUN68" s="5"/>
      <c r="QUO68" s="5"/>
      <c r="QUP68" s="5"/>
      <c r="QUQ68" s="5"/>
      <c r="QUR68" s="5"/>
      <c r="QUS68" s="5"/>
      <c r="QUT68" s="5"/>
      <c r="QUU68" s="5"/>
      <c r="QUV68" s="5"/>
      <c r="QUW68" s="5"/>
      <c r="QUX68" s="5"/>
      <c r="QUY68" s="5"/>
      <c r="QUZ68" s="5"/>
      <c r="QVA68" s="5"/>
      <c r="QVB68" s="5"/>
      <c r="QVC68" s="5"/>
      <c r="QVD68" s="5"/>
      <c r="QVE68" s="5"/>
      <c r="QVF68" s="5"/>
      <c r="QVG68" s="5"/>
      <c r="QVH68" s="5"/>
      <c r="QVI68" s="5"/>
      <c r="QVJ68" s="5"/>
      <c r="QVK68" s="5"/>
      <c r="QVL68" s="5"/>
      <c r="QVM68" s="5"/>
      <c r="QVN68" s="5"/>
      <c r="QVO68" s="5"/>
      <c r="QVP68" s="5"/>
      <c r="QVQ68" s="5"/>
      <c r="QVR68" s="5"/>
      <c r="QVS68" s="5"/>
      <c r="QVT68" s="5"/>
      <c r="QVU68" s="5"/>
      <c r="QVV68" s="5"/>
      <c r="QVW68" s="5"/>
      <c r="QVX68" s="5"/>
      <c r="QVY68" s="5"/>
      <c r="QVZ68" s="5"/>
      <c r="QWA68" s="5"/>
      <c r="QWB68" s="5"/>
      <c r="QWC68" s="5"/>
      <c r="QWD68" s="5"/>
      <c r="QWE68" s="5"/>
      <c r="QWF68" s="5"/>
      <c r="QWG68" s="5"/>
      <c r="QWH68" s="5"/>
      <c r="QWI68" s="5"/>
      <c r="QWJ68" s="5"/>
      <c r="QWK68" s="5"/>
      <c r="QWL68" s="5"/>
      <c r="QWM68" s="5"/>
      <c r="QWN68" s="5"/>
      <c r="QWO68" s="5"/>
      <c r="QWP68" s="5"/>
      <c r="QWQ68" s="5"/>
      <c r="QWR68" s="5"/>
      <c r="QWS68" s="5"/>
      <c r="QWT68" s="5"/>
      <c r="QWU68" s="5"/>
      <c r="QWV68" s="5"/>
      <c r="QWW68" s="5"/>
      <c r="QWX68" s="5"/>
      <c r="QWY68" s="5"/>
      <c r="QWZ68" s="5"/>
      <c r="QXA68" s="5"/>
      <c r="QXB68" s="5"/>
      <c r="QXC68" s="5"/>
      <c r="QXD68" s="5"/>
      <c r="QXE68" s="5"/>
      <c r="QXF68" s="5"/>
      <c r="QXG68" s="5"/>
      <c r="QXH68" s="5"/>
      <c r="QXI68" s="5"/>
      <c r="QXJ68" s="5"/>
      <c r="QXK68" s="5"/>
      <c r="QXL68" s="5"/>
      <c r="QXM68" s="5"/>
      <c r="QXN68" s="5"/>
      <c r="QXO68" s="5"/>
      <c r="QXP68" s="5"/>
      <c r="QXQ68" s="5"/>
      <c r="QXR68" s="5"/>
      <c r="QXS68" s="5"/>
      <c r="QXT68" s="5"/>
      <c r="QXU68" s="5"/>
      <c r="QXV68" s="5"/>
      <c r="QXW68" s="5"/>
      <c r="QXX68" s="5"/>
      <c r="QXY68" s="5"/>
      <c r="QXZ68" s="5"/>
      <c r="QYA68" s="5"/>
      <c r="QYB68" s="5"/>
      <c r="QYC68" s="5"/>
      <c r="QYD68" s="5"/>
      <c r="QYE68" s="5"/>
      <c r="QYF68" s="5"/>
      <c r="QYG68" s="5"/>
      <c r="QYH68" s="5"/>
      <c r="QYI68" s="5"/>
      <c r="QYJ68" s="5"/>
      <c r="QYK68" s="5"/>
      <c r="QYL68" s="5"/>
      <c r="QYM68" s="5"/>
      <c r="QYN68" s="5"/>
      <c r="QYO68" s="5"/>
      <c r="QYP68" s="5"/>
      <c r="QYQ68" s="5"/>
      <c r="QYR68" s="5"/>
      <c r="QYS68" s="5"/>
      <c r="QYT68" s="5"/>
      <c r="QYU68" s="5"/>
      <c r="QYV68" s="5"/>
      <c r="QYW68" s="5"/>
      <c r="QYX68" s="5"/>
      <c r="QYY68" s="5"/>
      <c r="QYZ68" s="5"/>
      <c r="QZA68" s="5"/>
      <c r="QZB68" s="5"/>
      <c r="QZC68" s="5"/>
      <c r="QZD68" s="5"/>
      <c r="QZE68" s="5"/>
      <c r="QZF68" s="5"/>
      <c r="QZG68" s="5"/>
      <c r="QZH68" s="5"/>
      <c r="QZI68" s="5"/>
      <c r="QZJ68" s="5"/>
      <c r="QZK68" s="5"/>
      <c r="QZL68" s="5"/>
      <c r="QZM68" s="5"/>
      <c r="QZN68" s="5"/>
      <c r="QZO68" s="5"/>
      <c r="QZP68" s="5"/>
      <c r="QZQ68" s="5"/>
      <c r="QZR68" s="5"/>
      <c r="QZS68" s="5"/>
      <c r="QZT68" s="5"/>
      <c r="QZU68" s="5"/>
      <c r="QZV68" s="5"/>
      <c r="QZW68" s="5"/>
      <c r="QZX68" s="5"/>
      <c r="QZY68" s="5"/>
      <c r="QZZ68" s="5"/>
      <c r="RAA68" s="5"/>
      <c r="RAB68" s="5"/>
      <c r="RAC68" s="5"/>
      <c r="RAD68" s="5"/>
      <c r="RAE68" s="5"/>
      <c r="RAF68" s="5"/>
      <c r="RAG68" s="5"/>
      <c r="RAH68" s="5"/>
      <c r="RAI68" s="5"/>
      <c r="RAJ68" s="5"/>
      <c r="RAK68" s="5"/>
      <c r="RAL68" s="5"/>
      <c r="RAM68" s="5"/>
      <c r="RAN68" s="5"/>
      <c r="RAO68" s="5"/>
      <c r="RAP68" s="5"/>
      <c r="RAQ68" s="5"/>
      <c r="RAR68" s="5"/>
      <c r="RAS68" s="5"/>
      <c r="RAT68" s="5"/>
      <c r="RAU68" s="5"/>
      <c r="RAV68" s="5"/>
      <c r="RAW68" s="5"/>
      <c r="RAX68" s="5"/>
      <c r="RAY68" s="5"/>
      <c r="RAZ68" s="5"/>
      <c r="RBA68" s="5"/>
      <c r="RBB68" s="5"/>
      <c r="RBC68" s="5"/>
      <c r="RBD68" s="5"/>
      <c r="RBE68" s="5"/>
      <c r="RBF68" s="5"/>
      <c r="RBG68" s="5"/>
      <c r="RBH68" s="5"/>
      <c r="RBI68" s="5"/>
      <c r="RBJ68" s="5"/>
      <c r="RBK68" s="5"/>
      <c r="RBL68" s="5"/>
      <c r="RBM68" s="5"/>
      <c r="RBN68" s="5"/>
      <c r="RBO68" s="5"/>
      <c r="RBP68" s="5"/>
      <c r="RBQ68" s="5"/>
      <c r="RBR68" s="5"/>
      <c r="RBS68" s="5"/>
      <c r="RBT68" s="5"/>
      <c r="RBU68" s="5"/>
      <c r="RBV68" s="5"/>
      <c r="RBW68" s="5"/>
      <c r="RBX68" s="5"/>
      <c r="RBY68" s="5"/>
      <c r="RBZ68" s="5"/>
      <c r="RCA68" s="5"/>
      <c r="RCB68" s="5"/>
      <c r="RCC68" s="5"/>
      <c r="RCD68" s="5"/>
      <c r="RCE68" s="5"/>
      <c r="RCF68" s="5"/>
      <c r="RCG68" s="5"/>
      <c r="RCH68" s="5"/>
      <c r="RCI68" s="5"/>
      <c r="RCJ68" s="5"/>
      <c r="RCK68" s="5"/>
      <c r="RCL68" s="5"/>
      <c r="RCM68" s="5"/>
      <c r="RCN68" s="5"/>
      <c r="RCO68" s="5"/>
      <c r="RCP68" s="5"/>
      <c r="RCQ68" s="5"/>
      <c r="RCR68" s="5"/>
      <c r="RCS68" s="5"/>
      <c r="RCT68" s="5"/>
      <c r="RCU68" s="5"/>
      <c r="RCV68" s="5"/>
      <c r="RCW68" s="5"/>
      <c r="RCX68" s="5"/>
      <c r="RCY68" s="5"/>
      <c r="RCZ68" s="5"/>
      <c r="RDA68" s="5"/>
      <c r="RDB68" s="5"/>
      <c r="RDC68" s="5"/>
      <c r="RDD68" s="5"/>
      <c r="RDE68" s="5"/>
      <c r="RDF68" s="5"/>
      <c r="RDG68" s="5"/>
      <c r="RDH68" s="5"/>
      <c r="RDI68" s="5"/>
      <c r="RDJ68" s="5"/>
      <c r="RDK68" s="5"/>
      <c r="RDL68" s="5"/>
      <c r="RDM68" s="5"/>
      <c r="RDN68" s="5"/>
      <c r="RDO68" s="5"/>
      <c r="RDP68" s="5"/>
      <c r="RDQ68" s="5"/>
      <c r="RDR68" s="5"/>
      <c r="RDS68" s="5"/>
      <c r="RDT68" s="5"/>
      <c r="RDU68" s="5"/>
      <c r="RDV68" s="5"/>
      <c r="RDW68" s="5"/>
      <c r="RDX68" s="5"/>
      <c r="RDY68" s="5"/>
      <c r="RDZ68" s="5"/>
      <c r="REA68" s="5"/>
      <c r="REB68" s="5"/>
      <c r="REC68" s="5"/>
      <c r="RED68" s="5"/>
      <c r="REE68" s="5"/>
      <c r="REF68" s="5"/>
      <c r="REG68" s="5"/>
      <c r="REH68" s="5"/>
      <c r="REI68" s="5"/>
      <c r="REJ68" s="5"/>
      <c r="REK68" s="5"/>
      <c r="REL68" s="5"/>
      <c r="REM68" s="5"/>
      <c r="REN68" s="5"/>
      <c r="REO68" s="5"/>
      <c r="REP68" s="5"/>
      <c r="REQ68" s="5"/>
      <c r="RER68" s="5"/>
      <c r="RES68" s="5"/>
      <c r="RET68" s="5"/>
      <c r="REU68" s="5"/>
      <c r="REV68" s="5"/>
      <c r="REW68" s="5"/>
      <c r="REX68" s="5"/>
      <c r="REY68" s="5"/>
      <c r="REZ68" s="5"/>
      <c r="RFA68" s="5"/>
      <c r="RFB68" s="5"/>
      <c r="RFC68" s="5"/>
      <c r="RFD68" s="5"/>
      <c r="RFE68" s="5"/>
      <c r="RFF68" s="5"/>
      <c r="RFG68" s="5"/>
      <c r="RFH68" s="5"/>
      <c r="RFI68" s="5"/>
      <c r="RFJ68" s="5"/>
      <c r="RFK68" s="5"/>
      <c r="RFL68" s="5"/>
      <c r="RFM68" s="5"/>
      <c r="RFN68" s="5"/>
      <c r="RFO68" s="5"/>
      <c r="RFP68" s="5"/>
      <c r="RFQ68" s="5"/>
      <c r="RFR68" s="5"/>
      <c r="RFS68" s="5"/>
      <c r="RFT68" s="5"/>
      <c r="RFU68" s="5"/>
      <c r="RFV68" s="5"/>
      <c r="RFW68" s="5"/>
      <c r="RFX68" s="5"/>
      <c r="RFY68" s="5"/>
      <c r="RFZ68" s="5"/>
      <c r="RGA68" s="5"/>
      <c r="RGB68" s="5"/>
      <c r="RGC68" s="5"/>
      <c r="RGD68" s="5"/>
      <c r="RGE68" s="5"/>
      <c r="RGF68" s="5"/>
      <c r="RGG68" s="5"/>
      <c r="RGH68" s="5"/>
      <c r="RGI68" s="5"/>
      <c r="RGJ68" s="5"/>
      <c r="RGK68" s="5"/>
      <c r="RGL68" s="5"/>
      <c r="RGM68" s="5"/>
      <c r="RGN68" s="5"/>
      <c r="RGO68" s="5"/>
      <c r="RGP68" s="5"/>
      <c r="RGQ68" s="5"/>
      <c r="RGR68" s="5"/>
      <c r="RGS68" s="5"/>
      <c r="RGT68" s="5"/>
      <c r="RGU68" s="5"/>
      <c r="RGV68" s="5"/>
      <c r="RGW68" s="5"/>
      <c r="RGX68" s="5"/>
      <c r="RGY68" s="5"/>
      <c r="RGZ68" s="5"/>
      <c r="RHA68" s="5"/>
      <c r="RHB68" s="5"/>
      <c r="RHC68" s="5"/>
      <c r="RHD68" s="5"/>
      <c r="RHE68" s="5"/>
      <c r="RHF68" s="5"/>
      <c r="RHG68" s="5"/>
      <c r="RHH68" s="5"/>
      <c r="RHI68" s="5"/>
      <c r="RHJ68" s="5"/>
      <c r="RHK68" s="5"/>
      <c r="RHL68" s="5"/>
      <c r="RHM68" s="5"/>
      <c r="RHN68" s="5"/>
      <c r="RHO68" s="5"/>
      <c r="RHP68" s="5"/>
      <c r="RHQ68" s="5"/>
      <c r="RHR68" s="5"/>
      <c r="RHS68" s="5"/>
      <c r="RHT68" s="5"/>
      <c r="RHU68" s="5"/>
      <c r="RHV68" s="5"/>
      <c r="RHW68" s="5"/>
      <c r="RHX68" s="5"/>
      <c r="RHY68" s="5"/>
      <c r="RHZ68" s="5"/>
      <c r="RIA68" s="5"/>
      <c r="RIB68" s="5"/>
      <c r="RIC68" s="5"/>
      <c r="RID68" s="5"/>
      <c r="RIE68" s="5"/>
      <c r="RIF68" s="5"/>
      <c r="RIG68" s="5"/>
      <c r="RIH68" s="5"/>
      <c r="RII68" s="5"/>
      <c r="RIJ68" s="5"/>
      <c r="RIK68" s="5"/>
      <c r="RIL68" s="5"/>
      <c r="RIM68" s="5"/>
      <c r="RIN68" s="5"/>
      <c r="RIO68" s="5"/>
      <c r="RIP68" s="5"/>
      <c r="RIQ68" s="5"/>
      <c r="RIR68" s="5"/>
      <c r="RIS68" s="5"/>
      <c r="RIT68" s="5"/>
      <c r="RIU68" s="5"/>
      <c r="RIV68" s="5"/>
      <c r="RIW68" s="5"/>
      <c r="RIX68" s="5"/>
      <c r="RIY68" s="5"/>
      <c r="RIZ68" s="5"/>
      <c r="RJA68" s="5"/>
      <c r="RJB68" s="5"/>
      <c r="RJC68" s="5"/>
      <c r="RJD68" s="5"/>
      <c r="RJE68" s="5"/>
      <c r="RJF68" s="5"/>
      <c r="RJG68" s="5"/>
      <c r="RJH68" s="5"/>
      <c r="RJI68" s="5"/>
      <c r="RJJ68" s="5"/>
      <c r="RJK68" s="5"/>
      <c r="RJL68" s="5"/>
      <c r="RJM68" s="5"/>
      <c r="RJN68" s="5"/>
      <c r="RJO68" s="5"/>
      <c r="RJP68" s="5"/>
      <c r="RJQ68" s="5"/>
      <c r="RJR68" s="5"/>
      <c r="RJS68" s="5"/>
      <c r="RJT68" s="5"/>
      <c r="RJU68" s="5"/>
      <c r="RJV68" s="5"/>
      <c r="RJW68" s="5"/>
      <c r="RJX68" s="5"/>
      <c r="RJY68" s="5"/>
      <c r="RJZ68" s="5"/>
      <c r="RKA68" s="5"/>
      <c r="RKB68" s="5"/>
      <c r="RKC68" s="5"/>
      <c r="RKD68" s="5"/>
      <c r="RKE68" s="5"/>
      <c r="RKF68" s="5"/>
      <c r="RKG68" s="5"/>
      <c r="RKH68" s="5"/>
      <c r="RKI68" s="5"/>
      <c r="RKJ68" s="5"/>
      <c r="RKK68" s="5"/>
      <c r="RKL68" s="5"/>
      <c r="RKM68" s="5"/>
      <c r="RKN68" s="5"/>
      <c r="RKO68" s="5"/>
      <c r="RKP68" s="5"/>
      <c r="RKQ68" s="5"/>
      <c r="RKR68" s="5"/>
      <c r="RKS68" s="5"/>
      <c r="RKT68" s="5"/>
      <c r="RKU68" s="5"/>
      <c r="RKV68" s="5"/>
      <c r="RKW68" s="5"/>
      <c r="RKX68" s="5"/>
      <c r="RKY68" s="5"/>
      <c r="RKZ68" s="5"/>
      <c r="RLA68" s="5"/>
      <c r="RLB68" s="5"/>
      <c r="RLC68" s="5"/>
      <c r="RLD68" s="5"/>
      <c r="RLE68" s="5"/>
      <c r="RLF68" s="5"/>
      <c r="RLG68" s="5"/>
      <c r="RLH68" s="5"/>
      <c r="RLI68" s="5"/>
      <c r="RLJ68" s="5"/>
      <c r="RLK68" s="5"/>
      <c r="RLL68" s="5"/>
      <c r="RLM68" s="5"/>
      <c r="RLN68" s="5"/>
      <c r="RLO68" s="5"/>
      <c r="RLP68" s="5"/>
      <c r="RLQ68" s="5"/>
      <c r="RLR68" s="5"/>
      <c r="RLS68" s="5"/>
      <c r="RLT68" s="5"/>
      <c r="RLU68" s="5"/>
      <c r="RLV68" s="5"/>
      <c r="RLW68" s="5"/>
      <c r="RLX68" s="5"/>
      <c r="RLY68" s="5"/>
      <c r="RLZ68" s="5"/>
      <c r="RMA68" s="5"/>
      <c r="RMB68" s="5"/>
      <c r="RMC68" s="5"/>
      <c r="RMD68" s="5"/>
      <c r="RME68" s="5"/>
      <c r="RMF68" s="5"/>
      <c r="RMG68" s="5"/>
      <c r="RMH68" s="5"/>
      <c r="RMI68" s="5"/>
      <c r="RMJ68" s="5"/>
      <c r="RMK68" s="5"/>
      <c r="RML68" s="5"/>
      <c r="RMM68" s="5"/>
      <c r="RMN68" s="5"/>
      <c r="RMO68" s="5"/>
      <c r="RMP68" s="5"/>
      <c r="RMQ68" s="5"/>
      <c r="RMR68" s="5"/>
      <c r="RMS68" s="5"/>
      <c r="RMT68" s="5"/>
      <c r="RMU68" s="5"/>
      <c r="RMV68" s="5"/>
      <c r="RMW68" s="5"/>
      <c r="RMX68" s="5"/>
      <c r="RMY68" s="5"/>
      <c r="RMZ68" s="5"/>
      <c r="RNA68" s="5"/>
      <c r="RNB68" s="5"/>
      <c r="RNC68" s="5"/>
      <c r="RND68" s="5"/>
      <c r="RNE68" s="5"/>
      <c r="RNF68" s="5"/>
      <c r="RNG68" s="5"/>
      <c r="RNH68" s="5"/>
      <c r="RNI68" s="5"/>
      <c r="RNJ68" s="5"/>
      <c r="RNK68" s="5"/>
      <c r="RNL68" s="5"/>
      <c r="RNM68" s="5"/>
      <c r="RNN68" s="5"/>
      <c r="RNO68" s="5"/>
      <c r="RNP68" s="5"/>
      <c r="RNQ68" s="5"/>
      <c r="RNR68" s="5"/>
      <c r="RNS68" s="5"/>
      <c r="RNT68" s="5"/>
      <c r="RNU68" s="5"/>
      <c r="RNV68" s="5"/>
      <c r="RNW68" s="5"/>
      <c r="RNX68" s="5"/>
      <c r="RNY68" s="5"/>
      <c r="RNZ68" s="5"/>
      <c r="ROA68" s="5"/>
      <c r="ROB68" s="5"/>
      <c r="ROC68" s="5"/>
      <c r="ROD68" s="5"/>
      <c r="ROE68" s="5"/>
      <c r="ROF68" s="5"/>
      <c r="ROG68" s="5"/>
      <c r="ROH68" s="5"/>
      <c r="ROI68" s="5"/>
      <c r="ROJ68" s="5"/>
      <c r="ROK68" s="5"/>
      <c r="ROL68" s="5"/>
      <c r="ROM68" s="5"/>
      <c r="RON68" s="5"/>
      <c r="ROO68" s="5"/>
      <c r="ROP68" s="5"/>
      <c r="ROQ68" s="5"/>
      <c r="ROR68" s="5"/>
      <c r="ROS68" s="5"/>
      <c r="ROT68" s="5"/>
      <c r="ROU68" s="5"/>
      <c r="ROV68" s="5"/>
      <c r="ROW68" s="5"/>
      <c r="ROX68" s="5"/>
      <c r="ROY68" s="5"/>
      <c r="ROZ68" s="5"/>
      <c r="RPA68" s="5"/>
      <c r="RPB68" s="5"/>
      <c r="RPC68" s="5"/>
      <c r="RPD68" s="5"/>
      <c r="RPE68" s="5"/>
      <c r="RPF68" s="5"/>
      <c r="RPG68" s="5"/>
      <c r="RPH68" s="5"/>
      <c r="RPI68" s="5"/>
      <c r="RPJ68" s="5"/>
      <c r="RPK68" s="5"/>
      <c r="RPL68" s="5"/>
      <c r="RPM68" s="5"/>
      <c r="RPN68" s="5"/>
      <c r="RPO68" s="5"/>
      <c r="RPP68" s="5"/>
      <c r="RPQ68" s="5"/>
      <c r="RPR68" s="5"/>
      <c r="RPS68" s="5"/>
      <c r="RPT68" s="5"/>
      <c r="RPU68" s="5"/>
      <c r="RPV68" s="5"/>
      <c r="RPW68" s="5"/>
      <c r="RPX68" s="5"/>
      <c r="RPY68" s="5"/>
      <c r="RPZ68" s="5"/>
      <c r="RQA68" s="5"/>
      <c r="RQB68" s="5"/>
      <c r="RQC68" s="5"/>
      <c r="RQD68" s="5"/>
      <c r="RQE68" s="5"/>
      <c r="RQF68" s="5"/>
      <c r="RQG68" s="5"/>
      <c r="RQH68" s="5"/>
      <c r="RQI68" s="5"/>
      <c r="RQJ68" s="5"/>
      <c r="RQK68" s="5"/>
      <c r="RQL68" s="5"/>
      <c r="RQM68" s="5"/>
      <c r="RQN68" s="5"/>
      <c r="RQO68" s="5"/>
      <c r="RQP68" s="5"/>
      <c r="RQQ68" s="5"/>
      <c r="RQR68" s="5"/>
      <c r="RQS68" s="5"/>
      <c r="RQT68" s="5"/>
      <c r="RQU68" s="5"/>
      <c r="RQV68" s="5"/>
      <c r="RQW68" s="5"/>
      <c r="RQX68" s="5"/>
      <c r="RQY68" s="5"/>
      <c r="RQZ68" s="5"/>
      <c r="RRA68" s="5"/>
      <c r="RRB68" s="5"/>
      <c r="RRC68" s="5"/>
      <c r="RRD68" s="5"/>
      <c r="RRE68" s="5"/>
      <c r="RRF68" s="5"/>
      <c r="RRG68" s="5"/>
      <c r="RRH68" s="5"/>
      <c r="RRI68" s="5"/>
      <c r="RRJ68" s="5"/>
      <c r="RRK68" s="5"/>
      <c r="RRL68" s="5"/>
      <c r="RRM68" s="5"/>
      <c r="RRN68" s="5"/>
      <c r="RRO68" s="5"/>
      <c r="RRP68" s="5"/>
      <c r="RRQ68" s="5"/>
      <c r="RRR68" s="5"/>
      <c r="RRS68" s="5"/>
      <c r="RRT68" s="5"/>
      <c r="RRU68" s="5"/>
      <c r="RRV68" s="5"/>
      <c r="RRW68" s="5"/>
      <c r="RRX68" s="5"/>
      <c r="RRY68" s="5"/>
      <c r="RRZ68" s="5"/>
      <c r="RSA68" s="5"/>
      <c r="RSB68" s="5"/>
      <c r="RSC68" s="5"/>
      <c r="RSD68" s="5"/>
      <c r="RSE68" s="5"/>
      <c r="RSF68" s="5"/>
      <c r="RSG68" s="5"/>
      <c r="RSH68" s="5"/>
      <c r="RSI68" s="5"/>
      <c r="RSJ68" s="5"/>
      <c r="RSK68" s="5"/>
      <c r="RSL68" s="5"/>
      <c r="RSM68" s="5"/>
      <c r="RSN68" s="5"/>
      <c r="RSO68" s="5"/>
      <c r="RSP68" s="5"/>
      <c r="RSQ68" s="5"/>
      <c r="RSR68" s="5"/>
      <c r="RSS68" s="5"/>
      <c r="RST68" s="5"/>
      <c r="RSU68" s="5"/>
      <c r="RSV68" s="5"/>
      <c r="RSW68" s="5"/>
      <c r="RSX68" s="5"/>
      <c r="RSY68" s="5"/>
      <c r="RSZ68" s="5"/>
      <c r="RTA68" s="5"/>
      <c r="RTB68" s="5"/>
      <c r="RTC68" s="5"/>
      <c r="RTD68" s="5"/>
      <c r="RTE68" s="5"/>
      <c r="RTF68" s="5"/>
      <c r="RTG68" s="5"/>
      <c r="RTH68" s="5"/>
      <c r="RTI68" s="5"/>
      <c r="RTJ68" s="5"/>
      <c r="RTK68" s="5"/>
      <c r="RTL68" s="5"/>
      <c r="RTM68" s="5"/>
      <c r="RTN68" s="5"/>
      <c r="RTO68" s="5"/>
      <c r="RTP68" s="5"/>
      <c r="RTQ68" s="5"/>
      <c r="RTR68" s="5"/>
      <c r="RTS68" s="5"/>
      <c r="RTT68" s="5"/>
      <c r="RTU68" s="5"/>
      <c r="RTV68" s="5"/>
      <c r="RTW68" s="5"/>
      <c r="RTX68" s="5"/>
      <c r="RTY68" s="5"/>
      <c r="RTZ68" s="5"/>
      <c r="RUA68" s="5"/>
      <c r="RUB68" s="5"/>
      <c r="RUC68" s="5"/>
      <c r="RUD68" s="5"/>
      <c r="RUE68" s="5"/>
      <c r="RUF68" s="5"/>
      <c r="RUG68" s="5"/>
      <c r="RUH68" s="5"/>
      <c r="RUI68" s="5"/>
      <c r="RUJ68" s="5"/>
      <c r="RUK68" s="5"/>
      <c r="RUL68" s="5"/>
      <c r="RUM68" s="5"/>
      <c r="RUN68" s="5"/>
      <c r="RUO68" s="5"/>
      <c r="RUP68" s="5"/>
      <c r="RUQ68" s="5"/>
      <c r="RUR68" s="5"/>
      <c r="RUS68" s="5"/>
      <c r="RUT68" s="5"/>
      <c r="RUU68" s="5"/>
      <c r="RUV68" s="5"/>
      <c r="RUW68" s="5"/>
      <c r="RUX68" s="5"/>
      <c r="RUY68" s="5"/>
      <c r="RUZ68" s="5"/>
      <c r="RVA68" s="5"/>
      <c r="RVB68" s="5"/>
      <c r="RVC68" s="5"/>
      <c r="RVD68" s="5"/>
      <c r="RVE68" s="5"/>
      <c r="RVF68" s="5"/>
      <c r="RVG68" s="5"/>
      <c r="RVH68" s="5"/>
      <c r="RVI68" s="5"/>
      <c r="RVJ68" s="5"/>
      <c r="RVK68" s="5"/>
      <c r="RVL68" s="5"/>
      <c r="RVM68" s="5"/>
      <c r="RVN68" s="5"/>
      <c r="RVO68" s="5"/>
      <c r="RVP68" s="5"/>
      <c r="RVQ68" s="5"/>
      <c r="RVR68" s="5"/>
      <c r="RVS68" s="5"/>
      <c r="RVT68" s="5"/>
      <c r="RVU68" s="5"/>
      <c r="RVV68" s="5"/>
      <c r="RVW68" s="5"/>
      <c r="RVX68" s="5"/>
      <c r="RVY68" s="5"/>
      <c r="RVZ68" s="5"/>
      <c r="RWA68" s="5"/>
      <c r="RWB68" s="5"/>
      <c r="RWC68" s="5"/>
      <c r="RWD68" s="5"/>
      <c r="RWE68" s="5"/>
      <c r="RWF68" s="5"/>
      <c r="RWG68" s="5"/>
      <c r="RWH68" s="5"/>
      <c r="RWI68" s="5"/>
      <c r="RWJ68" s="5"/>
      <c r="RWK68" s="5"/>
      <c r="RWL68" s="5"/>
      <c r="RWM68" s="5"/>
      <c r="RWN68" s="5"/>
      <c r="RWO68" s="5"/>
      <c r="RWP68" s="5"/>
      <c r="RWQ68" s="5"/>
      <c r="RWR68" s="5"/>
      <c r="RWS68" s="5"/>
      <c r="RWT68" s="5"/>
      <c r="RWU68" s="5"/>
      <c r="RWV68" s="5"/>
      <c r="RWW68" s="5"/>
      <c r="RWX68" s="5"/>
      <c r="RWY68" s="5"/>
      <c r="RWZ68" s="5"/>
      <c r="RXA68" s="5"/>
      <c r="RXB68" s="5"/>
      <c r="RXC68" s="5"/>
      <c r="RXD68" s="5"/>
      <c r="RXE68" s="5"/>
      <c r="RXF68" s="5"/>
      <c r="RXG68" s="5"/>
      <c r="RXH68" s="5"/>
      <c r="RXI68" s="5"/>
      <c r="RXJ68" s="5"/>
      <c r="RXK68" s="5"/>
      <c r="RXL68" s="5"/>
      <c r="RXM68" s="5"/>
      <c r="RXN68" s="5"/>
      <c r="RXO68" s="5"/>
      <c r="RXP68" s="5"/>
      <c r="RXQ68" s="5"/>
      <c r="RXR68" s="5"/>
      <c r="RXS68" s="5"/>
      <c r="RXT68" s="5"/>
      <c r="RXU68" s="5"/>
      <c r="RXV68" s="5"/>
      <c r="RXW68" s="5"/>
      <c r="RXX68" s="5"/>
      <c r="RXY68" s="5"/>
      <c r="RXZ68" s="5"/>
      <c r="RYA68" s="5"/>
      <c r="RYB68" s="5"/>
      <c r="RYC68" s="5"/>
      <c r="RYD68" s="5"/>
      <c r="RYE68" s="5"/>
      <c r="RYF68" s="5"/>
      <c r="RYG68" s="5"/>
      <c r="RYH68" s="5"/>
      <c r="RYI68" s="5"/>
      <c r="RYJ68" s="5"/>
      <c r="RYK68" s="5"/>
      <c r="RYL68" s="5"/>
      <c r="RYM68" s="5"/>
      <c r="RYN68" s="5"/>
      <c r="RYO68" s="5"/>
      <c r="RYP68" s="5"/>
      <c r="RYQ68" s="5"/>
      <c r="RYR68" s="5"/>
      <c r="RYS68" s="5"/>
      <c r="RYT68" s="5"/>
      <c r="RYU68" s="5"/>
      <c r="RYV68" s="5"/>
      <c r="RYW68" s="5"/>
      <c r="RYX68" s="5"/>
      <c r="RYY68" s="5"/>
      <c r="RYZ68" s="5"/>
      <c r="RZA68" s="5"/>
      <c r="RZB68" s="5"/>
      <c r="RZC68" s="5"/>
      <c r="RZD68" s="5"/>
      <c r="RZE68" s="5"/>
      <c r="RZF68" s="5"/>
      <c r="RZG68" s="5"/>
      <c r="RZH68" s="5"/>
      <c r="RZI68" s="5"/>
      <c r="RZJ68" s="5"/>
      <c r="RZK68" s="5"/>
      <c r="RZL68" s="5"/>
      <c r="RZM68" s="5"/>
      <c r="RZN68" s="5"/>
      <c r="RZO68" s="5"/>
      <c r="RZP68" s="5"/>
      <c r="RZQ68" s="5"/>
      <c r="RZR68" s="5"/>
      <c r="RZS68" s="5"/>
      <c r="RZT68" s="5"/>
      <c r="RZU68" s="5"/>
      <c r="RZV68" s="5"/>
      <c r="RZW68" s="5"/>
      <c r="RZX68" s="5"/>
      <c r="RZY68" s="5"/>
      <c r="RZZ68" s="5"/>
      <c r="SAA68" s="5"/>
      <c r="SAB68" s="5"/>
      <c r="SAC68" s="5"/>
      <c r="SAD68" s="5"/>
      <c r="SAE68" s="5"/>
      <c r="SAF68" s="5"/>
      <c r="SAG68" s="5"/>
      <c r="SAH68" s="5"/>
      <c r="SAI68" s="5"/>
      <c r="SAJ68" s="5"/>
      <c r="SAK68" s="5"/>
      <c r="SAL68" s="5"/>
      <c r="SAM68" s="5"/>
      <c r="SAN68" s="5"/>
      <c r="SAO68" s="5"/>
      <c r="SAP68" s="5"/>
      <c r="SAQ68" s="5"/>
      <c r="SAR68" s="5"/>
      <c r="SAS68" s="5"/>
      <c r="SAT68" s="5"/>
      <c r="SAU68" s="5"/>
      <c r="SAV68" s="5"/>
      <c r="SAW68" s="5"/>
      <c r="SAX68" s="5"/>
      <c r="SAY68" s="5"/>
      <c r="SAZ68" s="5"/>
      <c r="SBA68" s="5"/>
      <c r="SBB68" s="5"/>
      <c r="SBC68" s="5"/>
      <c r="SBD68" s="5"/>
      <c r="SBE68" s="5"/>
      <c r="SBF68" s="5"/>
      <c r="SBG68" s="5"/>
      <c r="SBH68" s="5"/>
      <c r="SBI68" s="5"/>
      <c r="SBJ68" s="5"/>
      <c r="SBK68" s="5"/>
      <c r="SBL68" s="5"/>
      <c r="SBM68" s="5"/>
      <c r="SBN68" s="5"/>
      <c r="SBO68" s="5"/>
      <c r="SBP68" s="5"/>
      <c r="SBQ68" s="5"/>
      <c r="SBR68" s="5"/>
      <c r="SBS68" s="5"/>
      <c r="SBT68" s="5"/>
      <c r="SBU68" s="5"/>
      <c r="SBV68" s="5"/>
      <c r="SBW68" s="5"/>
      <c r="SBX68" s="5"/>
      <c r="SBY68" s="5"/>
      <c r="SBZ68" s="5"/>
      <c r="SCA68" s="5"/>
      <c r="SCB68" s="5"/>
      <c r="SCC68" s="5"/>
      <c r="SCD68" s="5"/>
      <c r="SCE68" s="5"/>
      <c r="SCF68" s="5"/>
      <c r="SCG68" s="5"/>
      <c r="SCH68" s="5"/>
      <c r="SCI68" s="5"/>
      <c r="SCJ68" s="5"/>
      <c r="SCK68" s="5"/>
      <c r="SCL68" s="5"/>
      <c r="SCM68" s="5"/>
      <c r="SCN68" s="5"/>
      <c r="SCO68" s="5"/>
      <c r="SCP68" s="5"/>
      <c r="SCQ68" s="5"/>
      <c r="SCR68" s="5"/>
      <c r="SCS68" s="5"/>
      <c r="SCT68" s="5"/>
      <c r="SCU68" s="5"/>
      <c r="SCV68" s="5"/>
      <c r="SCW68" s="5"/>
      <c r="SCX68" s="5"/>
      <c r="SCY68" s="5"/>
      <c r="SCZ68" s="5"/>
      <c r="SDA68" s="5"/>
      <c r="SDB68" s="5"/>
      <c r="SDC68" s="5"/>
      <c r="SDD68" s="5"/>
      <c r="SDE68" s="5"/>
      <c r="SDF68" s="5"/>
      <c r="SDG68" s="5"/>
      <c r="SDH68" s="5"/>
      <c r="SDI68" s="5"/>
      <c r="SDJ68" s="5"/>
      <c r="SDK68" s="5"/>
      <c r="SDL68" s="5"/>
      <c r="SDM68" s="5"/>
      <c r="SDN68" s="5"/>
      <c r="SDO68" s="5"/>
      <c r="SDP68" s="5"/>
      <c r="SDQ68" s="5"/>
      <c r="SDR68" s="5"/>
      <c r="SDS68" s="5"/>
      <c r="SDT68" s="5"/>
      <c r="SDU68" s="5"/>
      <c r="SDV68" s="5"/>
      <c r="SDW68" s="5"/>
      <c r="SDX68" s="5"/>
      <c r="SDY68" s="5"/>
      <c r="SDZ68" s="5"/>
      <c r="SEA68" s="5"/>
      <c r="SEB68" s="5"/>
      <c r="SEC68" s="5"/>
      <c r="SED68" s="5"/>
      <c r="SEE68" s="5"/>
      <c r="SEF68" s="5"/>
      <c r="SEG68" s="5"/>
      <c r="SEH68" s="5"/>
      <c r="SEI68" s="5"/>
      <c r="SEJ68" s="5"/>
      <c r="SEK68" s="5"/>
      <c r="SEL68" s="5"/>
      <c r="SEM68" s="5"/>
      <c r="SEN68" s="5"/>
      <c r="SEO68" s="5"/>
      <c r="SEP68" s="5"/>
      <c r="SEQ68" s="5"/>
      <c r="SER68" s="5"/>
      <c r="SES68" s="5"/>
      <c r="SET68" s="5"/>
      <c r="SEU68" s="5"/>
      <c r="SEV68" s="5"/>
      <c r="SEW68" s="5"/>
      <c r="SEX68" s="5"/>
      <c r="SEY68" s="5"/>
      <c r="SEZ68" s="5"/>
      <c r="SFA68" s="5"/>
      <c r="SFB68" s="5"/>
      <c r="SFC68" s="5"/>
      <c r="SFD68" s="5"/>
      <c r="SFE68" s="5"/>
      <c r="SFF68" s="5"/>
      <c r="SFG68" s="5"/>
      <c r="SFH68" s="5"/>
      <c r="SFI68" s="5"/>
      <c r="SFJ68" s="5"/>
      <c r="SFK68" s="5"/>
      <c r="SFL68" s="5"/>
      <c r="SFM68" s="5"/>
      <c r="SFN68" s="5"/>
      <c r="SFO68" s="5"/>
      <c r="SFP68" s="5"/>
      <c r="SFQ68" s="5"/>
      <c r="SFR68" s="5"/>
      <c r="SFS68" s="5"/>
      <c r="SFT68" s="5"/>
      <c r="SFU68" s="5"/>
      <c r="SFV68" s="5"/>
      <c r="SFW68" s="5"/>
      <c r="SFX68" s="5"/>
      <c r="SFY68" s="5"/>
      <c r="SFZ68" s="5"/>
      <c r="SGA68" s="5"/>
      <c r="SGB68" s="5"/>
      <c r="SGC68" s="5"/>
      <c r="SGD68" s="5"/>
      <c r="SGE68" s="5"/>
      <c r="SGF68" s="5"/>
      <c r="SGG68" s="5"/>
      <c r="SGH68" s="5"/>
      <c r="SGI68" s="5"/>
      <c r="SGJ68" s="5"/>
      <c r="SGK68" s="5"/>
      <c r="SGL68" s="5"/>
      <c r="SGM68" s="5"/>
      <c r="SGN68" s="5"/>
      <c r="SGO68" s="5"/>
      <c r="SGP68" s="5"/>
      <c r="SGQ68" s="5"/>
      <c r="SGR68" s="5"/>
      <c r="SGS68" s="5"/>
      <c r="SGT68" s="5"/>
      <c r="SGU68" s="5"/>
      <c r="SGV68" s="5"/>
      <c r="SGW68" s="5"/>
      <c r="SGX68" s="5"/>
      <c r="SGY68" s="5"/>
      <c r="SGZ68" s="5"/>
      <c r="SHA68" s="5"/>
      <c r="SHB68" s="5"/>
      <c r="SHC68" s="5"/>
      <c r="SHD68" s="5"/>
      <c r="SHE68" s="5"/>
      <c r="SHF68" s="5"/>
      <c r="SHG68" s="5"/>
      <c r="SHH68" s="5"/>
      <c r="SHI68" s="5"/>
      <c r="SHJ68" s="5"/>
      <c r="SHK68" s="5"/>
      <c r="SHL68" s="5"/>
      <c r="SHM68" s="5"/>
      <c r="SHN68" s="5"/>
      <c r="SHO68" s="5"/>
      <c r="SHP68" s="5"/>
      <c r="SHQ68" s="5"/>
      <c r="SHR68" s="5"/>
      <c r="SHS68" s="5"/>
      <c r="SHT68" s="5"/>
      <c r="SHU68" s="5"/>
      <c r="SHV68" s="5"/>
      <c r="SHW68" s="5"/>
      <c r="SHX68" s="5"/>
      <c r="SHY68" s="5"/>
      <c r="SHZ68" s="5"/>
      <c r="SIA68" s="5"/>
      <c r="SIB68" s="5"/>
      <c r="SIC68" s="5"/>
      <c r="SID68" s="5"/>
      <c r="SIE68" s="5"/>
      <c r="SIF68" s="5"/>
      <c r="SIG68" s="5"/>
      <c r="SIH68" s="5"/>
      <c r="SII68" s="5"/>
      <c r="SIJ68" s="5"/>
      <c r="SIK68" s="5"/>
      <c r="SIL68" s="5"/>
      <c r="SIM68" s="5"/>
      <c r="SIN68" s="5"/>
      <c r="SIO68" s="5"/>
      <c r="SIP68" s="5"/>
      <c r="SIQ68" s="5"/>
      <c r="SIR68" s="5"/>
      <c r="SIS68" s="5"/>
      <c r="SIT68" s="5"/>
      <c r="SIU68" s="5"/>
      <c r="SIV68" s="5"/>
      <c r="SIW68" s="5"/>
      <c r="SIX68" s="5"/>
      <c r="SIY68" s="5"/>
      <c r="SIZ68" s="5"/>
      <c r="SJA68" s="5"/>
      <c r="SJB68" s="5"/>
      <c r="SJC68" s="5"/>
      <c r="SJD68" s="5"/>
      <c r="SJE68" s="5"/>
      <c r="SJF68" s="5"/>
      <c r="SJG68" s="5"/>
      <c r="SJH68" s="5"/>
      <c r="SJI68" s="5"/>
      <c r="SJJ68" s="5"/>
      <c r="SJK68" s="5"/>
      <c r="SJL68" s="5"/>
      <c r="SJM68" s="5"/>
      <c r="SJN68" s="5"/>
      <c r="SJO68" s="5"/>
      <c r="SJP68" s="5"/>
      <c r="SJQ68" s="5"/>
      <c r="SJR68" s="5"/>
      <c r="SJS68" s="5"/>
      <c r="SJT68" s="5"/>
      <c r="SJU68" s="5"/>
      <c r="SJV68" s="5"/>
      <c r="SJW68" s="5"/>
      <c r="SJX68" s="5"/>
      <c r="SJY68" s="5"/>
      <c r="SJZ68" s="5"/>
      <c r="SKA68" s="5"/>
      <c r="SKB68" s="5"/>
      <c r="SKC68" s="5"/>
      <c r="SKD68" s="5"/>
      <c r="SKE68" s="5"/>
      <c r="SKF68" s="5"/>
      <c r="SKG68" s="5"/>
      <c r="SKH68" s="5"/>
      <c r="SKI68" s="5"/>
      <c r="SKJ68" s="5"/>
      <c r="SKK68" s="5"/>
      <c r="SKL68" s="5"/>
      <c r="SKM68" s="5"/>
      <c r="SKN68" s="5"/>
      <c r="SKO68" s="5"/>
      <c r="SKP68" s="5"/>
      <c r="SKQ68" s="5"/>
      <c r="SKR68" s="5"/>
      <c r="SKS68" s="5"/>
      <c r="SKT68" s="5"/>
      <c r="SKU68" s="5"/>
      <c r="SKV68" s="5"/>
      <c r="SKW68" s="5"/>
      <c r="SKX68" s="5"/>
      <c r="SKY68" s="5"/>
      <c r="SKZ68" s="5"/>
      <c r="SLA68" s="5"/>
      <c r="SLB68" s="5"/>
      <c r="SLC68" s="5"/>
      <c r="SLD68" s="5"/>
      <c r="SLE68" s="5"/>
      <c r="SLF68" s="5"/>
      <c r="SLG68" s="5"/>
      <c r="SLH68" s="5"/>
      <c r="SLI68" s="5"/>
      <c r="SLJ68" s="5"/>
      <c r="SLK68" s="5"/>
      <c r="SLL68" s="5"/>
      <c r="SLM68" s="5"/>
      <c r="SLN68" s="5"/>
      <c r="SLO68" s="5"/>
      <c r="SLP68" s="5"/>
      <c r="SLQ68" s="5"/>
      <c r="SLR68" s="5"/>
      <c r="SLS68" s="5"/>
      <c r="SLT68" s="5"/>
      <c r="SLU68" s="5"/>
      <c r="SLV68" s="5"/>
      <c r="SLW68" s="5"/>
      <c r="SLX68" s="5"/>
      <c r="SLY68" s="5"/>
      <c r="SLZ68" s="5"/>
      <c r="SMA68" s="5"/>
      <c r="SMB68" s="5"/>
      <c r="SMC68" s="5"/>
      <c r="SMD68" s="5"/>
      <c r="SME68" s="5"/>
      <c r="SMF68" s="5"/>
      <c r="SMG68" s="5"/>
      <c r="SMH68" s="5"/>
      <c r="SMI68" s="5"/>
      <c r="SMJ68" s="5"/>
      <c r="SMK68" s="5"/>
      <c r="SML68" s="5"/>
      <c r="SMM68" s="5"/>
      <c r="SMN68" s="5"/>
      <c r="SMO68" s="5"/>
      <c r="SMP68" s="5"/>
      <c r="SMQ68" s="5"/>
      <c r="SMR68" s="5"/>
      <c r="SMS68" s="5"/>
      <c r="SMT68" s="5"/>
      <c r="SMU68" s="5"/>
      <c r="SMV68" s="5"/>
      <c r="SMW68" s="5"/>
      <c r="SMX68" s="5"/>
      <c r="SMY68" s="5"/>
      <c r="SMZ68" s="5"/>
      <c r="SNA68" s="5"/>
      <c r="SNB68" s="5"/>
      <c r="SNC68" s="5"/>
      <c r="SND68" s="5"/>
      <c r="SNE68" s="5"/>
      <c r="SNF68" s="5"/>
      <c r="SNG68" s="5"/>
      <c r="SNH68" s="5"/>
      <c r="SNI68" s="5"/>
      <c r="SNJ68" s="5"/>
      <c r="SNK68" s="5"/>
      <c r="SNL68" s="5"/>
      <c r="SNM68" s="5"/>
      <c r="SNN68" s="5"/>
      <c r="SNO68" s="5"/>
      <c r="SNP68" s="5"/>
      <c r="SNQ68" s="5"/>
      <c r="SNR68" s="5"/>
      <c r="SNS68" s="5"/>
      <c r="SNT68" s="5"/>
      <c r="SNU68" s="5"/>
      <c r="SNV68" s="5"/>
      <c r="SNW68" s="5"/>
      <c r="SNX68" s="5"/>
      <c r="SNY68" s="5"/>
      <c r="SNZ68" s="5"/>
      <c r="SOA68" s="5"/>
      <c r="SOB68" s="5"/>
      <c r="SOC68" s="5"/>
      <c r="SOD68" s="5"/>
      <c r="SOE68" s="5"/>
      <c r="SOF68" s="5"/>
      <c r="SOG68" s="5"/>
      <c r="SOH68" s="5"/>
      <c r="SOI68" s="5"/>
      <c r="SOJ68" s="5"/>
      <c r="SOK68" s="5"/>
      <c r="SOL68" s="5"/>
      <c r="SOM68" s="5"/>
      <c r="SON68" s="5"/>
      <c r="SOO68" s="5"/>
      <c r="SOP68" s="5"/>
      <c r="SOQ68" s="5"/>
      <c r="SOR68" s="5"/>
      <c r="SOS68" s="5"/>
      <c r="SOT68" s="5"/>
      <c r="SOU68" s="5"/>
      <c r="SOV68" s="5"/>
      <c r="SOW68" s="5"/>
      <c r="SOX68" s="5"/>
      <c r="SOY68" s="5"/>
      <c r="SOZ68" s="5"/>
      <c r="SPA68" s="5"/>
      <c r="SPB68" s="5"/>
      <c r="SPC68" s="5"/>
      <c r="SPD68" s="5"/>
      <c r="SPE68" s="5"/>
      <c r="SPF68" s="5"/>
      <c r="SPG68" s="5"/>
      <c r="SPH68" s="5"/>
      <c r="SPI68" s="5"/>
      <c r="SPJ68" s="5"/>
      <c r="SPK68" s="5"/>
      <c r="SPL68" s="5"/>
      <c r="SPM68" s="5"/>
      <c r="SPN68" s="5"/>
      <c r="SPO68" s="5"/>
      <c r="SPP68" s="5"/>
      <c r="SPQ68" s="5"/>
      <c r="SPR68" s="5"/>
      <c r="SPS68" s="5"/>
      <c r="SPT68" s="5"/>
      <c r="SPU68" s="5"/>
      <c r="SPV68" s="5"/>
      <c r="SPW68" s="5"/>
      <c r="SPX68" s="5"/>
      <c r="SPY68" s="5"/>
      <c r="SPZ68" s="5"/>
      <c r="SQA68" s="5"/>
      <c r="SQB68" s="5"/>
      <c r="SQC68" s="5"/>
      <c r="SQD68" s="5"/>
      <c r="SQE68" s="5"/>
      <c r="SQF68" s="5"/>
      <c r="SQG68" s="5"/>
      <c r="SQH68" s="5"/>
      <c r="SQI68" s="5"/>
      <c r="SQJ68" s="5"/>
      <c r="SQK68" s="5"/>
      <c r="SQL68" s="5"/>
      <c r="SQM68" s="5"/>
      <c r="SQN68" s="5"/>
      <c r="SQO68" s="5"/>
      <c r="SQP68" s="5"/>
      <c r="SQQ68" s="5"/>
      <c r="SQR68" s="5"/>
      <c r="SQS68" s="5"/>
      <c r="SQT68" s="5"/>
      <c r="SQU68" s="5"/>
      <c r="SQV68" s="5"/>
      <c r="SQW68" s="5"/>
      <c r="SQX68" s="5"/>
      <c r="SQY68" s="5"/>
      <c r="SQZ68" s="5"/>
      <c r="SRA68" s="5"/>
      <c r="SRB68" s="5"/>
      <c r="SRC68" s="5"/>
      <c r="SRD68" s="5"/>
      <c r="SRE68" s="5"/>
      <c r="SRF68" s="5"/>
      <c r="SRG68" s="5"/>
      <c r="SRH68" s="5"/>
      <c r="SRI68" s="5"/>
      <c r="SRJ68" s="5"/>
      <c r="SRK68" s="5"/>
      <c r="SRL68" s="5"/>
      <c r="SRM68" s="5"/>
      <c r="SRN68" s="5"/>
      <c r="SRO68" s="5"/>
      <c r="SRP68" s="5"/>
      <c r="SRQ68" s="5"/>
      <c r="SRR68" s="5"/>
      <c r="SRS68" s="5"/>
      <c r="SRT68" s="5"/>
      <c r="SRU68" s="5"/>
      <c r="SRV68" s="5"/>
      <c r="SRW68" s="5"/>
      <c r="SRX68" s="5"/>
      <c r="SRY68" s="5"/>
      <c r="SRZ68" s="5"/>
      <c r="SSA68" s="5"/>
      <c r="SSB68" s="5"/>
      <c r="SSC68" s="5"/>
      <c r="SSD68" s="5"/>
      <c r="SSE68" s="5"/>
      <c r="SSF68" s="5"/>
      <c r="SSG68" s="5"/>
      <c r="SSH68" s="5"/>
      <c r="SSI68" s="5"/>
      <c r="SSJ68" s="5"/>
      <c r="SSK68" s="5"/>
      <c r="SSL68" s="5"/>
      <c r="SSM68" s="5"/>
      <c r="SSN68" s="5"/>
      <c r="SSO68" s="5"/>
      <c r="SSP68" s="5"/>
      <c r="SSQ68" s="5"/>
      <c r="SSR68" s="5"/>
      <c r="SSS68" s="5"/>
      <c r="SST68" s="5"/>
      <c r="SSU68" s="5"/>
      <c r="SSV68" s="5"/>
      <c r="SSW68" s="5"/>
      <c r="SSX68" s="5"/>
      <c r="SSY68" s="5"/>
      <c r="SSZ68" s="5"/>
      <c r="STA68" s="5"/>
      <c r="STB68" s="5"/>
      <c r="STC68" s="5"/>
      <c r="STD68" s="5"/>
      <c r="STE68" s="5"/>
      <c r="STF68" s="5"/>
      <c r="STG68" s="5"/>
      <c r="STH68" s="5"/>
      <c r="STI68" s="5"/>
      <c r="STJ68" s="5"/>
      <c r="STK68" s="5"/>
      <c r="STL68" s="5"/>
      <c r="STM68" s="5"/>
      <c r="STN68" s="5"/>
      <c r="STO68" s="5"/>
      <c r="STP68" s="5"/>
      <c r="STQ68" s="5"/>
      <c r="STR68" s="5"/>
      <c r="STS68" s="5"/>
      <c r="STT68" s="5"/>
      <c r="STU68" s="5"/>
      <c r="STV68" s="5"/>
      <c r="STW68" s="5"/>
      <c r="STX68" s="5"/>
      <c r="STY68" s="5"/>
      <c r="STZ68" s="5"/>
      <c r="SUA68" s="5"/>
      <c r="SUB68" s="5"/>
      <c r="SUC68" s="5"/>
      <c r="SUD68" s="5"/>
      <c r="SUE68" s="5"/>
      <c r="SUF68" s="5"/>
      <c r="SUG68" s="5"/>
      <c r="SUH68" s="5"/>
      <c r="SUI68" s="5"/>
      <c r="SUJ68" s="5"/>
      <c r="SUK68" s="5"/>
      <c r="SUL68" s="5"/>
      <c r="SUM68" s="5"/>
      <c r="SUN68" s="5"/>
      <c r="SUO68" s="5"/>
      <c r="SUP68" s="5"/>
      <c r="SUQ68" s="5"/>
      <c r="SUR68" s="5"/>
      <c r="SUS68" s="5"/>
      <c r="SUT68" s="5"/>
      <c r="SUU68" s="5"/>
      <c r="SUV68" s="5"/>
      <c r="SUW68" s="5"/>
      <c r="SUX68" s="5"/>
      <c r="SUY68" s="5"/>
      <c r="SUZ68" s="5"/>
      <c r="SVA68" s="5"/>
      <c r="SVB68" s="5"/>
      <c r="SVC68" s="5"/>
      <c r="SVD68" s="5"/>
      <c r="SVE68" s="5"/>
      <c r="SVF68" s="5"/>
      <c r="SVG68" s="5"/>
      <c r="SVH68" s="5"/>
      <c r="SVI68" s="5"/>
      <c r="SVJ68" s="5"/>
      <c r="SVK68" s="5"/>
      <c r="SVL68" s="5"/>
      <c r="SVM68" s="5"/>
      <c r="SVN68" s="5"/>
      <c r="SVO68" s="5"/>
      <c r="SVP68" s="5"/>
      <c r="SVQ68" s="5"/>
      <c r="SVR68" s="5"/>
      <c r="SVS68" s="5"/>
      <c r="SVT68" s="5"/>
      <c r="SVU68" s="5"/>
      <c r="SVV68" s="5"/>
      <c r="SVW68" s="5"/>
      <c r="SVX68" s="5"/>
      <c r="SVY68" s="5"/>
      <c r="SVZ68" s="5"/>
      <c r="SWA68" s="5"/>
      <c r="SWB68" s="5"/>
      <c r="SWC68" s="5"/>
      <c r="SWD68" s="5"/>
      <c r="SWE68" s="5"/>
      <c r="SWF68" s="5"/>
      <c r="SWG68" s="5"/>
      <c r="SWH68" s="5"/>
      <c r="SWI68" s="5"/>
      <c r="SWJ68" s="5"/>
      <c r="SWK68" s="5"/>
      <c r="SWL68" s="5"/>
      <c r="SWM68" s="5"/>
      <c r="SWN68" s="5"/>
      <c r="SWO68" s="5"/>
      <c r="SWP68" s="5"/>
      <c r="SWQ68" s="5"/>
      <c r="SWR68" s="5"/>
      <c r="SWS68" s="5"/>
      <c r="SWT68" s="5"/>
      <c r="SWU68" s="5"/>
      <c r="SWV68" s="5"/>
      <c r="SWW68" s="5"/>
      <c r="SWX68" s="5"/>
      <c r="SWY68" s="5"/>
      <c r="SWZ68" s="5"/>
      <c r="SXA68" s="5"/>
      <c r="SXB68" s="5"/>
      <c r="SXC68" s="5"/>
      <c r="SXD68" s="5"/>
      <c r="SXE68" s="5"/>
      <c r="SXF68" s="5"/>
      <c r="SXG68" s="5"/>
      <c r="SXH68" s="5"/>
      <c r="SXI68" s="5"/>
      <c r="SXJ68" s="5"/>
      <c r="SXK68" s="5"/>
      <c r="SXL68" s="5"/>
      <c r="SXM68" s="5"/>
      <c r="SXN68" s="5"/>
      <c r="SXO68" s="5"/>
      <c r="SXP68" s="5"/>
      <c r="SXQ68" s="5"/>
      <c r="SXR68" s="5"/>
      <c r="SXS68" s="5"/>
      <c r="SXT68" s="5"/>
      <c r="SXU68" s="5"/>
      <c r="SXV68" s="5"/>
      <c r="SXW68" s="5"/>
      <c r="SXX68" s="5"/>
      <c r="SXY68" s="5"/>
      <c r="SXZ68" s="5"/>
      <c r="SYA68" s="5"/>
      <c r="SYB68" s="5"/>
      <c r="SYC68" s="5"/>
      <c r="SYD68" s="5"/>
      <c r="SYE68" s="5"/>
      <c r="SYF68" s="5"/>
      <c r="SYG68" s="5"/>
      <c r="SYH68" s="5"/>
      <c r="SYI68" s="5"/>
      <c r="SYJ68" s="5"/>
      <c r="SYK68" s="5"/>
      <c r="SYL68" s="5"/>
      <c r="SYM68" s="5"/>
      <c r="SYN68" s="5"/>
      <c r="SYO68" s="5"/>
      <c r="SYP68" s="5"/>
      <c r="SYQ68" s="5"/>
      <c r="SYR68" s="5"/>
      <c r="SYS68" s="5"/>
      <c r="SYT68" s="5"/>
      <c r="SYU68" s="5"/>
      <c r="SYV68" s="5"/>
      <c r="SYW68" s="5"/>
      <c r="SYX68" s="5"/>
      <c r="SYY68" s="5"/>
      <c r="SYZ68" s="5"/>
      <c r="SZA68" s="5"/>
      <c r="SZB68" s="5"/>
      <c r="SZC68" s="5"/>
      <c r="SZD68" s="5"/>
      <c r="SZE68" s="5"/>
      <c r="SZF68" s="5"/>
      <c r="SZG68" s="5"/>
      <c r="SZH68" s="5"/>
      <c r="SZI68" s="5"/>
      <c r="SZJ68" s="5"/>
      <c r="SZK68" s="5"/>
      <c r="SZL68" s="5"/>
      <c r="SZM68" s="5"/>
      <c r="SZN68" s="5"/>
      <c r="SZO68" s="5"/>
      <c r="SZP68" s="5"/>
      <c r="SZQ68" s="5"/>
      <c r="SZR68" s="5"/>
      <c r="SZS68" s="5"/>
      <c r="SZT68" s="5"/>
      <c r="SZU68" s="5"/>
      <c r="SZV68" s="5"/>
      <c r="SZW68" s="5"/>
      <c r="SZX68" s="5"/>
      <c r="SZY68" s="5"/>
      <c r="SZZ68" s="5"/>
      <c r="TAA68" s="5"/>
      <c r="TAB68" s="5"/>
      <c r="TAC68" s="5"/>
      <c r="TAD68" s="5"/>
      <c r="TAE68" s="5"/>
      <c r="TAF68" s="5"/>
      <c r="TAG68" s="5"/>
      <c r="TAH68" s="5"/>
      <c r="TAI68" s="5"/>
      <c r="TAJ68" s="5"/>
      <c r="TAK68" s="5"/>
      <c r="TAL68" s="5"/>
      <c r="TAM68" s="5"/>
      <c r="TAN68" s="5"/>
      <c r="TAO68" s="5"/>
      <c r="TAP68" s="5"/>
      <c r="TAQ68" s="5"/>
      <c r="TAR68" s="5"/>
      <c r="TAS68" s="5"/>
      <c r="TAT68" s="5"/>
      <c r="TAU68" s="5"/>
      <c r="TAV68" s="5"/>
      <c r="TAW68" s="5"/>
      <c r="TAX68" s="5"/>
      <c r="TAY68" s="5"/>
      <c r="TAZ68" s="5"/>
      <c r="TBA68" s="5"/>
      <c r="TBB68" s="5"/>
      <c r="TBC68" s="5"/>
      <c r="TBD68" s="5"/>
      <c r="TBE68" s="5"/>
      <c r="TBF68" s="5"/>
      <c r="TBG68" s="5"/>
      <c r="TBH68" s="5"/>
      <c r="TBI68" s="5"/>
      <c r="TBJ68" s="5"/>
      <c r="TBK68" s="5"/>
      <c r="TBL68" s="5"/>
      <c r="TBM68" s="5"/>
      <c r="TBN68" s="5"/>
      <c r="TBO68" s="5"/>
      <c r="TBP68" s="5"/>
      <c r="TBQ68" s="5"/>
      <c r="TBR68" s="5"/>
      <c r="TBS68" s="5"/>
      <c r="TBT68" s="5"/>
      <c r="TBU68" s="5"/>
      <c r="TBV68" s="5"/>
      <c r="TBW68" s="5"/>
      <c r="TBX68" s="5"/>
      <c r="TBY68" s="5"/>
      <c r="TBZ68" s="5"/>
      <c r="TCA68" s="5"/>
      <c r="TCB68" s="5"/>
      <c r="TCC68" s="5"/>
      <c r="TCD68" s="5"/>
      <c r="TCE68" s="5"/>
      <c r="TCF68" s="5"/>
      <c r="TCG68" s="5"/>
      <c r="TCH68" s="5"/>
      <c r="TCI68" s="5"/>
      <c r="TCJ68" s="5"/>
      <c r="TCK68" s="5"/>
      <c r="TCL68" s="5"/>
      <c r="TCM68" s="5"/>
      <c r="TCN68" s="5"/>
      <c r="TCO68" s="5"/>
      <c r="TCP68" s="5"/>
      <c r="TCQ68" s="5"/>
      <c r="TCR68" s="5"/>
      <c r="TCS68" s="5"/>
      <c r="TCT68" s="5"/>
      <c r="TCU68" s="5"/>
      <c r="TCV68" s="5"/>
      <c r="TCW68" s="5"/>
      <c r="TCX68" s="5"/>
      <c r="TCY68" s="5"/>
      <c r="TCZ68" s="5"/>
      <c r="TDA68" s="5"/>
      <c r="TDB68" s="5"/>
      <c r="TDC68" s="5"/>
      <c r="TDD68" s="5"/>
      <c r="TDE68" s="5"/>
      <c r="TDF68" s="5"/>
      <c r="TDG68" s="5"/>
      <c r="TDH68" s="5"/>
      <c r="TDI68" s="5"/>
      <c r="TDJ68" s="5"/>
      <c r="TDK68" s="5"/>
      <c r="TDL68" s="5"/>
      <c r="TDM68" s="5"/>
      <c r="TDN68" s="5"/>
      <c r="TDO68" s="5"/>
      <c r="TDP68" s="5"/>
      <c r="TDQ68" s="5"/>
      <c r="TDR68" s="5"/>
      <c r="TDS68" s="5"/>
      <c r="TDT68" s="5"/>
      <c r="TDU68" s="5"/>
      <c r="TDV68" s="5"/>
      <c r="TDW68" s="5"/>
      <c r="TDX68" s="5"/>
      <c r="TDY68" s="5"/>
      <c r="TDZ68" s="5"/>
      <c r="TEA68" s="5"/>
      <c r="TEB68" s="5"/>
      <c r="TEC68" s="5"/>
      <c r="TED68" s="5"/>
      <c r="TEE68" s="5"/>
      <c r="TEF68" s="5"/>
      <c r="TEG68" s="5"/>
      <c r="TEH68" s="5"/>
      <c r="TEI68" s="5"/>
      <c r="TEJ68" s="5"/>
      <c r="TEK68" s="5"/>
      <c r="TEL68" s="5"/>
      <c r="TEM68" s="5"/>
      <c r="TEN68" s="5"/>
      <c r="TEO68" s="5"/>
      <c r="TEP68" s="5"/>
      <c r="TEQ68" s="5"/>
      <c r="TER68" s="5"/>
      <c r="TES68" s="5"/>
      <c r="TET68" s="5"/>
      <c r="TEU68" s="5"/>
      <c r="TEV68" s="5"/>
      <c r="TEW68" s="5"/>
      <c r="TEX68" s="5"/>
      <c r="TEY68" s="5"/>
      <c r="TEZ68" s="5"/>
      <c r="TFA68" s="5"/>
      <c r="TFB68" s="5"/>
      <c r="TFC68" s="5"/>
      <c r="TFD68" s="5"/>
      <c r="TFE68" s="5"/>
      <c r="TFF68" s="5"/>
      <c r="TFG68" s="5"/>
      <c r="TFH68" s="5"/>
      <c r="TFI68" s="5"/>
      <c r="TFJ68" s="5"/>
      <c r="TFK68" s="5"/>
      <c r="TFL68" s="5"/>
      <c r="TFM68" s="5"/>
      <c r="TFN68" s="5"/>
      <c r="TFO68" s="5"/>
      <c r="TFP68" s="5"/>
      <c r="TFQ68" s="5"/>
      <c r="TFR68" s="5"/>
      <c r="TFS68" s="5"/>
      <c r="TFT68" s="5"/>
      <c r="TFU68" s="5"/>
      <c r="TFV68" s="5"/>
      <c r="TFW68" s="5"/>
      <c r="TFX68" s="5"/>
      <c r="TFY68" s="5"/>
      <c r="TFZ68" s="5"/>
      <c r="TGA68" s="5"/>
      <c r="TGB68" s="5"/>
      <c r="TGC68" s="5"/>
      <c r="TGD68" s="5"/>
      <c r="TGE68" s="5"/>
      <c r="TGF68" s="5"/>
      <c r="TGG68" s="5"/>
      <c r="TGH68" s="5"/>
      <c r="TGI68" s="5"/>
      <c r="TGJ68" s="5"/>
      <c r="TGK68" s="5"/>
      <c r="TGL68" s="5"/>
      <c r="TGM68" s="5"/>
      <c r="TGN68" s="5"/>
      <c r="TGO68" s="5"/>
      <c r="TGP68" s="5"/>
      <c r="TGQ68" s="5"/>
      <c r="TGR68" s="5"/>
      <c r="TGS68" s="5"/>
      <c r="TGT68" s="5"/>
      <c r="TGU68" s="5"/>
      <c r="TGV68" s="5"/>
      <c r="TGW68" s="5"/>
      <c r="TGX68" s="5"/>
      <c r="TGY68" s="5"/>
      <c r="TGZ68" s="5"/>
      <c r="THA68" s="5"/>
      <c r="THB68" s="5"/>
      <c r="THC68" s="5"/>
      <c r="THD68" s="5"/>
      <c r="THE68" s="5"/>
      <c r="THF68" s="5"/>
      <c r="THG68" s="5"/>
      <c r="THH68" s="5"/>
      <c r="THI68" s="5"/>
      <c r="THJ68" s="5"/>
      <c r="THK68" s="5"/>
      <c r="THL68" s="5"/>
      <c r="THM68" s="5"/>
      <c r="THN68" s="5"/>
      <c r="THO68" s="5"/>
      <c r="THP68" s="5"/>
      <c r="THQ68" s="5"/>
      <c r="THR68" s="5"/>
      <c r="THS68" s="5"/>
      <c r="THT68" s="5"/>
      <c r="THU68" s="5"/>
      <c r="THV68" s="5"/>
      <c r="THW68" s="5"/>
      <c r="THX68" s="5"/>
      <c r="THY68" s="5"/>
      <c r="THZ68" s="5"/>
      <c r="TIA68" s="5"/>
      <c r="TIB68" s="5"/>
      <c r="TIC68" s="5"/>
      <c r="TID68" s="5"/>
      <c r="TIE68" s="5"/>
      <c r="TIF68" s="5"/>
      <c r="TIG68" s="5"/>
      <c r="TIH68" s="5"/>
      <c r="TII68" s="5"/>
      <c r="TIJ68" s="5"/>
      <c r="TIK68" s="5"/>
      <c r="TIL68" s="5"/>
      <c r="TIM68" s="5"/>
      <c r="TIN68" s="5"/>
      <c r="TIO68" s="5"/>
      <c r="TIP68" s="5"/>
      <c r="TIQ68" s="5"/>
      <c r="TIR68" s="5"/>
      <c r="TIS68" s="5"/>
      <c r="TIT68" s="5"/>
      <c r="TIU68" s="5"/>
      <c r="TIV68" s="5"/>
      <c r="TIW68" s="5"/>
      <c r="TIX68" s="5"/>
      <c r="TIY68" s="5"/>
      <c r="TIZ68" s="5"/>
      <c r="TJA68" s="5"/>
      <c r="TJB68" s="5"/>
      <c r="TJC68" s="5"/>
      <c r="TJD68" s="5"/>
      <c r="TJE68" s="5"/>
      <c r="TJF68" s="5"/>
      <c r="TJG68" s="5"/>
      <c r="TJH68" s="5"/>
      <c r="TJI68" s="5"/>
      <c r="TJJ68" s="5"/>
      <c r="TJK68" s="5"/>
      <c r="TJL68" s="5"/>
      <c r="TJM68" s="5"/>
      <c r="TJN68" s="5"/>
      <c r="TJO68" s="5"/>
      <c r="TJP68" s="5"/>
      <c r="TJQ68" s="5"/>
      <c r="TJR68" s="5"/>
      <c r="TJS68" s="5"/>
      <c r="TJT68" s="5"/>
      <c r="TJU68" s="5"/>
      <c r="TJV68" s="5"/>
      <c r="TJW68" s="5"/>
      <c r="TJX68" s="5"/>
      <c r="TJY68" s="5"/>
      <c r="TJZ68" s="5"/>
      <c r="TKA68" s="5"/>
      <c r="TKB68" s="5"/>
      <c r="TKC68" s="5"/>
      <c r="TKD68" s="5"/>
      <c r="TKE68" s="5"/>
      <c r="TKF68" s="5"/>
      <c r="TKG68" s="5"/>
      <c r="TKH68" s="5"/>
      <c r="TKI68" s="5"/>
      <c r="TKJ68" s="5"/>
      <c r="TKK68" s="5"/>
      <c r="TKL68" s="5"/>
      <c r="TKM68" s="5"/>
      <c r="TKN68" s="5"/>
      <c r="TKO68" s="5"/>
      <c r="TKP68" s="5"/>
      <c r="TKQ68" s="5"/>
      <c r="TKR68" s="5"/>
      <c r="TKS68" s="5"/>
      <c r="TKT68" s="5"/>
      <c r="TKU68" s="5"/>
      <c r="TKV68" s="5"/>
      <c r="TKW68" s="5"/>
      <c r="TKX68" s="5"/>
      <c r="TKY68" s="5"/>
      <c r="TKZ68" s="5"/>
      <c r="TLA68" s="5"/>
      <c r="TLB68" s="5"/>
      <c r="TLC68" s="5"/>
      <c r="TLD68" s="5"/>
      <c r="TLE68" s="5"/>
      <c r="TLF68" s="5"/>
      <c r="TLG68" s="5"/>
      <c r="TLH68" s="5"/>
      <c r="TLI68" s="5"/>
      <c r="TLJ68" s="5"/>
      <c r="TLK68" s="5"/>
      <c r="TLL68" s="5"/>
      <c r="TLM68" s="5"/>
      <c r="TLN68" s="5"/>
      <c r="TLO68" s="5"/>
      <c r="TLP68" s="5"/>
      <c r="TLQ68" s="5"/>
      <c r="TLR68" s="5"/>
      <c r="TLS68" s="5"/>
      <c r="TLT68" s="5"/>
      <c r="TLU68" s="5"/>
      <c r="TLV68" s="5"/>
      <c r="TLW68" s="5"/>
      <c r="TLX68" s="5"/>
      <c r="TLY68" s="5"/>
      <c r="TLZ68" s="5"/>
      <c r="TMA68" s="5"/>
      <c r="TMB68" s="5"/>
      <c r="TMC68" s="5"/>
      <c r="TMD68" s="5"/>
      <c r="TME68" s="5"/>
      <c r="TMF68" s="5"/>
      <c r="TMG68" s="5"/>
      <c r="TMH68" s="5"/>
      <c r="TMI68" s="5"/>
      <c r="TMJ68" s="5"/>
      <c r="TMK68" s="5"/>
      <c r="TML68" s="5"/>
      <c r="TMM68" s="5"/>
      <c r="TMN68" s="5"/>
      <c r="TMO68" s="5"/>
      <c r="TMP68" s="5"/>
      <c r="TMQ68" s="5"/>
      <c r="TMR68" s="5"/>
      <c r="TMS68" s="5"/>
      <c r="TMT68" s="5"/>
      <c r="TMU68" s="5"/>
      <c r="TMV68" s="5"/>
      <c r="TMW68" s="5"/>
      <c r="TMX68" s="5"/>
      <c r="TMY68" s="5"/>
      <c r="TMZ68" s="5"/>
      <c r="TNA68" s="5"/>
      <c r="TNB68" s="5"/>
      <c r="TNC68" s="5"/>
      <c r="TND68" s="5"/>
      <c r="TNE68" s="5"/>
      <c r="TNF68" s="5"/>
      <c r="TNG68" s="5"/>
      <c r="TNH68" s="5"/>
      <c r="TNI68" s="5"/>
      <c r="TNJ68" s="5"/>
      <c r="TNK68" s="5"/>
      <c r="TNL68" s="5"/>
      <c r="TNM68" s="5"/>
      <c r="TNN68" s="5"/>
      <c r="TNO68" s="5"/>
      <c r="TNP68" s="5"/>
      <c r="TNQ68" s="5"/>
      <c r="TNR68" s="5"/>
      <c r="TNS68" s="5"/>
      <c r="TNT68" s="5"/>
      <c r="TNU68" s="5"/>
      <c r="TNV68" s="5"/>
      <c r="TNW68" s="5"/>
      <c r="TNX68" s="5"/>
      <c r="TNY68" s="5"/>
      <c r="TNZ68" s="5"/>
      <c r="TOA68" s="5"/>
      <c r="TOB68" s="5"/>
      <c r="TOC68" s="5"/>
      <c r="TOD68" s="5"/>
      <c r="TOE68" s="5"/>
      <c r="TOF68" s="5"/>
      <c r="TOG68" s="5"/>
      <c r="TOH68" s="5"/>
      <c r="TOI68" s="5"/>
      <c r="TOJ68" s="5"/>
      <c r="TOK68" s="5"/>
      <c r="TOL68" s="5"/>
      <c r="TOM68" s="5"/>
      <c r="TON68" s="5"/>
      <c r="TOO68" s="5"/>
      <c r="TOP68" s="5"/>
      <c r="TOQ68" s="5"/>
      <c r="TOR68" s="5"/>
      <c r="TOS68" s="5"/>
      <c r="TOT68" s="5"/>
      <c r="TOU68" s="5"/>
      <c r="TOV68" s="5"/>
      <c r="TOW68" s="5"/>
      <c r="TOX68" s="5"/>
      <c r="TOY68" s="5"/>
      <c r="TOZ68" s="5"/>
      <c r="TPA68" s="5"/>
      <c r="TPB68" s="5"/>
      <c r="TPC68" s="5"/>
      <c r="TPD68" s="5"/>
      <c r="TPE68" s="5"/>
      <c r="TPF68" s="5"/>
      <c r="TPG68" s="5"/>
      <c r="TPH68" s="5"/>
      <c r="TPI68" s="5"/>
      <c r="TPJ68" s="5"/>
      <c r="TPK68" s="5"/>
      <c r="TPL68" s="5"/>
      <c r="TPM68" s="5"/>
      <c r="TPN68" s="5"/>
      <c r="TPO68" s="5"/>
      <c r="TPP68" s="5"/>
      <c r="TPQ68" s="5"/>
      <c r="TPR68" s="5"/>
      <c r="TPS68" s="5"/>
      <c r="TPT68" s="5"/>
      <c r="TPU68" s="5"/>
      <c r="TPV68" s="5"/>
      <c r="TPW68" s="5"/>
      <c r="TPX68" s="5"/>
      <c r="TPY68" s="5"/>
      <c r="TPZ68" s="5"/>
      <c r="TQA68" s="5"/>
      <c r="TQB68" s="5"/>
      <c r="TQC68" s="5"/>
      <c r="TQD68" s="5"/>
      <c r="TQE68" s="5"/>
      <c r="TQF68" s="5"/>
      <c r="TQG68" s="5"/>
      <c r="TQH68" s="5"/>
      <c r="TQI68" s="5"/>
      <c r="TQJ68" s="5"/>
      <c r="TQK68" s="5"/>
      <c r="TQL68" s="5"/>
      <c r="TQM68" s="5"/>
      <c r="TQN68" s="5"/>
      <c r="TQO68" s="5"/>
      <c r="TQP68" s="5"/>
      <c r="TQQ68" s="5"/>
      <c r="TQR68" s="5"/>
      <c r="TQS68" s="5"/>
      <c r="TQT68" s="5"/>
      <c r="TQU68" s="5"/>
      <c r="TQV68" s="5"/>
      <c r="TQW68" s="5"/>
      <c r="TQX68" s="5"/>
      <c r="TQY68" s="5"/>
      <c r="TQZ68" s="5"/>
      <c r="TRA68" s="5"/>
      <c r="TRB68" s="5"/>
      <c r="TRC68" s="5"/>
      <c r="TRD68" s="5"/>
      <c r="TRE68" s="5"/>
      <c r="TRF68" s="5"/>
      <c r="TRG68" s="5"/>
      <c r="TRH68" s="5"/>
      <c r="TRI68" s="5"/>
      <c r="TRJ68" s="5"/>
      <c r="TRK68" s="5"/>
      <c r="TRL68" s="5"/>
      <c r="TRM68" s="5"/>
      <c r="TRN68" s="5"/>
      <c r="TRO68" s="5"/>
      <c r="TRP68" s="5"/>
      <c r="TRQ68" s="5"/>
      <c r="TRR68" s="5"/>
      <c r="TRS68" s="5"/>
      <c r="TRT68" s="5"/>
      <c r="TRU68" s="5"/>
      <c r="TRV68" s="5"/>
      <c r="TRW68" s="5"/>
      <c r="TRX68" s="5"/>
      <c r="TRY68" s="5"/>
      <c r="TRZ68" s="5"/>
      <c r="TSA68" s="5"/>
      <c r="TSB68" s="5"/>
      <c r="TSC68" s="5"/>
      <c r="TSD68" s="5"/>
      <c r="TSE68" s="5"/>
      <c r="TSF68" s="5"/>
      <c r="TSG68" s="5"/>
      <c r="TSH68" s="5"/>
      <c r="TSI68" s="5"/>
      <c r="TSJ68" s="5"/>
      <c r="TSK68" s="5"/>
      <c r="TSL68" s="5"/>
      <c r="TSM68" s="5"/>
      <c r="TSN68" s="5"/>
      <c r="TSO68" s="5"/>
      <c r="TSP68" s="5"/>
      <c r="TSQ68" s="5"/>
      <c r="TSR68" s="5"/>
      <c r="TSS68" s="5"/>
      <c r="TST68" s="5"/>
      <c r="TSU68" s="5"/>
      <c r="TSV68" s="5"/>
      <c r="TSW68" s="5"/>
      <c r="TSX68" s="5"/>
      <c r="TSY68" s="5"/>
      <c r="TSZ68" s="5"/>
      <c r="TTA68" s="5"/>
      <c r="TTB68" s="5"/>
      <c r="TTC68" s="5"/>
      <c r="TTD68" s="5"/>
      <c r="TTE68" s="5"/>
      <c r="TTF68" s="5"/>
      <c r="TTG68" s="5"/>
      <c r="TTH68" s="5"/>
      <c r="TTI68" s="5"/>
      <c r="TTJ68" s="5"/>
      <c r="TTK68" s="5"/>
      <c r="TTL68" s="5"/>
      <c r="TTM68" s="5"/>
      <c r="TTN68" s="5"/>
      <c r="TTO68" s="5"/>
      <c r="TTP68" s="5"/>
      <c r="TTQ68" s="5"/>
      <c r="TTR68" s="5"/>
      <c r="TTS68" s="5"/>
      <c r="TTT68" s="5"/>
      <c r="TTU68" s="5"/>
      <c r="TTV68" s="5"/>
      <c r="TTW68" s="5"/>
      <c r="TTX68" s="5"/>
      <c r="TTY68" s="5"/>
      <c r="TTZ68" s="5"/>
      <c r="TUA68" s="5"/>
      <c r="TUB68" s="5"/>
      <c r="TUC68" s="5"/>
      <c r="TUD68" s="5"/>
      <c r="TUE68" s="5"/>
      <c r="TUF68" s="5"/>
      <c r="TUG68" s="5"/>
      <c r="TUH68" s="5"/>
      <c r="TUI68" s="5"/>
      <c r="TUJ68" s="5"/>
      <c r="TUK68" s="5"/>
      <c r="TUL68" s="5"/>
      <c r="TUM68" s="5"/>
      <c r="TUN68" s="5"/>
      <c r="TUO68" s="5"/>
      <c r="TUP68" s="5"/>
      <c r="TUQ68" s="5"/>
      <c r="TUR68" s="5"/>
      <c r="TUS68" s="5"/>
      <c r="TUT68" s="5"/>
      <c r="TUU68" s="5"/>
      <c r="TUV68" s="5"/>
      <c r="TUW68" s="5"/>
      <c r="TUX68" s="5"/>
      <c r="TUY68" s="5"/>
      <c r="TUZ68" s="5"/>
      <c r="TVA68" s="5"/>
      <c r="TVB68" s="5"/>
      <c r="TVC68" s="5"/>
      <c r="TVD68" s="5"/>
      <c r="TVE68" s="5"/>
      <c r="TVF68" s="5"/>
      <c r="TVG68" s="5"/>
      <c r="TVH68" s="5"/>
      <c r="TVI68" s="5"/>
      <c r="TVJ68" s="5"/>
      <c r="TVK68" s="5"/>
      <c r="TVL68" s="5"/>
      <c r="TVM68" s="5"/>
      <c r="TVN68" s="5"/>
      <c r="TVO68" s="5"/>
      <c r="TVP68" s="5"/>
      <c r="TVQ68" s="5"/>
      <c r="TVR68" s="5"/>
      <c r="TVS68" s="5"/>
      <c r="TVT68" s="5"/>
      <c r="TVU68" s="5"/>
      <c r="TVV68" s="5"/>
      <c r="TVW68" s="5"/>
      <c r="TVX68" s="5"/>
      <c r="TVY68" s="5"/>
      <c r="TVZ68" s="5"/>
      <c r="TWA68" s="5"/>
      <c r="TWB68" s="5"/>
      <c r="TWC68" s="5"/>
      <c r="TWD68" s="5"/>
      <c r="TWE68" s="5"/>
      <c r="TWF68" s="5"/>
      <c r="TWG68" s="5"/>
      <c r="TWH68" s="5"/>
      <c r="TWI68" s="5"/>
      <c r="TWJ68" s="5"/>
      <c r="TWK68" s="5"/>
      <c r="TWL68" s="5"/>
      <c r="TWM68" s="5"/>
      <c r="TWN68" s="5"/>
      <c r="TWO68" s="5"/>
      <c r="TWP68" s="5"/>
      <c r="TWQ68" s="5"/>
      <c r="TWR68" s="5"/>
      <c r="TWS68" s="5"/>
      <c r="TWT68" s="5"/>
      <c r="TWU68" s="5"/>
      <c r="TWV68" s="5"/>
      <c r="TWW68" s="5"/>
      <c r="TWX68" s="5"/>
      <c r="TWY68" s="5"/>
      <c r="TWZ68" s="5"/>
      <c r="TXA68" s="5"/>
      <c r="TXB68" s="5"/>
      <c r="TXC68" s="5"/>
      <c r="TXD68" s="5"/>
      <c r="TXE68" s="5"/>
      <c r="TXF68" s="5"/>
      <c r="TXG68" s="5"/>
      <c r="TXH68" s="5"/>
      <c r="TXI68" s="5"/>
      <c r="TXJ68" s="5"/>
      <c r="TXK68" s="5"/>
      <c r="TXL68" s="5"/>
      <c r="TXM68" s="5"/>
      <c r="TXN68" s="5"/>
      <c r="TXO68" s="5"/>
      <c r="TXP68" s="5"/>
      <c r="TXQ68" s="5"/>
      <c r="TXR68" s="5"/>
      <c r="TXS68" s="5"/>
      <c r="TXT68" s="5"/>
      <c r="TXU68" s="5"/>
      <c r="TXV68" s="5"/>
      <c r="TXW68" s="5"/>
      <c r="TXX68" s="5"/>
      <c r="TXY68" s="5"/>
      <c r="TXZ68" s="5"/>
      <c r="TYA68" s="5"/>
      <c r="TYB68" s="5"/>
      <c r="TYC68" s="5"/>
      <c r="TYD68" s="5"/>
      <c r="TYE68" s="5"/>
      <c r="TYF68" s="5"/>
      <c r="TYG68" s="5"/>
      <c r="TYH68" s="5"/>
      <c r="TYI68" s="5"/>
      <c r="TYJ68" s="5"/>
      <c r="TYK68" s="5"/>
      <c r="TYL68" s="5"/>
      <c r="TYM68" s="5"/>
      <c r="TYN68" s="5"/>
      <c r="TYO68" s="5"/>
      <c r="TYP68" s="5"/>
      <c r="TYQ68" s="5"/>
      <c r="TYR68" s="5"/>
      <c r="TYS68" s="5"/>
      <c r="TYT68" s="5"/>
      <c r="TYU68" s="5"/>
      <c r="TYV68" s="5"/>
      <c r="TYW68" s="5"/>
      <c r="TYX68" s="5"/>
      <c r="TYY68" s="5"/>
      <c r="TYZ68" s="5"/>
      <c r="TZA68" s="5"/>
      <c r="TZB68" s="5"/>
      <c r="TZC68" s="5"/>
      <c r="TZD68" s="5"/>
      <c r="TZE68" s="5"/>
      <c r="TZF68" s="5"/>
      <c r="TZG68" s="5"/>
      <c r="TZH68" s="5"/>
      <c r="TZI68" s="5"/>
      <c r="TZJ68" s="5"/>
      <c r="TZK68" s="5"/>
      <c r="TZL68" s="5"/>
      <c r="TZM68" s="5"/>
      <c r="TZN68" s="5"/>
      <c r="TZO68" s="5"/>
      <c r="TZP68" s="5"/>
      <c r="TZQ68" s="5"/>
      <c r="TZR68" s="5"/>
      <c r="TZS68" s="5"/>
      <c r="TZT68" s="5"/>
      <c r="TZU68" s="5"/>
      <c r="TZV68" s="5"/>
      <c r="TZW68" s="5"/>
      <c r="TZX68" s="5"/>
      <c r="TZY68" s="5"/>
      <c r="TZZ68" s="5"/>
      <c r="UAA68" s="5"/>
      <c r="UAB68" s="5"/>
      <c r="UAC68" s="5"/>
      <c r="UAD68" s="5"/>
      <c r="UAE68" s="5"/>
      <c r="UAF68" s="5"/>
      <c r="UAG68" s="5"/>
      <c r="UAH68" s="5"/>
      <c r="UAI68" s="5"/>
      <c r="UAJ68" s="5"/>
      <c r="UAK68" s="5"/>
      <c r="UAL68" s="5"/>
      <c r="UAM68" s="5"/>
      <c r="UAN68" s="5"/>
      <c r="UAO68" s="5"/>
      <c r="UAP68" s="5"/>
      <c r="UAQ68" s="5"/>
      <c r="UAR68" s="5"/>
      <c r="UAS68" s="5"/>
      <c r="UAT68" s="5"/>
      <c r="UAU68" s="5"/>
      <c r="UAV68" s="5"/>
      <c r="UAW68" s="5"/>
      <c r="UAX68" s="5"/>
      <c r="UAY68" s="5"/>
      <c r="UAZ68" s="5"/>
      <c r="UBA68" s="5"/>
      <c r="UBB68" s="5"/>
      <c r="UBC68" s="5"/>
      <c r="UBD68" s="5"/>
      <c r="UBE68" s="5"/>
      <c r="UBF68" s="5"/>
      <c r="UBG68" s="5"/>
      <c r="UBH68" s="5"/>
      <c r="UBI68" s="5"/>
      <c r="UBJ68" s="5"/>
      <c r="UBK68" s="5"/>
      <c r="UBL68" s="5"/>
      <c r="UBM68" s="5"/>
      <c r="UBN68" s="5"/>
      <c r="UBO68" s="5"/>
      <c r="UBP68" s="5"/>
      <c r="UBQ68" s="5"/>
      <c r="UBR68" s="5"/>
      <c r="UBS68" s="5"/>
      <c r="UBT68" s="5"/>
      <c r="UBU68" s="5"/>
      <c r="UBV68" s="5"/>
      <c r="UBW68" s="5"/>
      <c r="UBX68" s="5"/>
      <c r="UBY68" s="5"/>
      <c r="UBZ68" s="5"/>
      <c r="UCA68" s="5"/>
      <c r="UCB68" s="5"/>
      <c r="UCC68" s="5"/>
      <c r="UCD68" s="5"/>
      <c r="UCE68" s="5"/>
      <c r="UCF68" s="5"/>
      <c r="UCG68" s="5"/>
      <c r="UCH68" s="5"/>
      <c r="UCI68" s="5"/>
      <c r="UCJ68" s="5"/>
      <c r="UCK68" s="5"/>
      <c r="UCL68" s="5"/>
      <c r="UCM68" s="5"/>
      <c r="UCN68" s="5"/>
      <c r="UCO68" s="5"/>
      <c r="UCP68" s="5"/>
      <c r="UCQ68" s="5"/>
      <c r="UCR68" s="5"/>
      <c r="UCS68" s="5"/>
      <c r="UCT68" s="5"/>
      <c r="UCU68" s="5"/>
      <c r="UCV68" s="5"/>
      <c r="UCW68" s="5"/>
      <c r="UCX68" s="5"/>
      <c r="UCY68" s="5"/>
      <c r="UCZ68" s="5"/>
      <c r="UDA68" s="5"/>
      <c r="UDB68" s="5"/>
      <c r="UDC68" s="5"/>
      <c r="UDD68" s="5"/>
      <c r="UDE68" s="5"/>
      <c r="UDF68" s="5"/>
      <c r="UDG68" s="5"/>
      <c r="UDH68" s="5"/>
      <c r="UDI68" s="5"/>
      <c r="UDJ68" s="5"/>
      <c r="UDK68" s="5"/>
      <c r="UDL68" s="5"/>
      <c r="UDM68" s="5"/>
      <c r="UDN68" s="5"/>
      <c r="UDO68" s="5"/>
      <c r="UDP68" s="5"/>
      <c r="UDQ68" s="5"/>
      <c r="UDR68" s="5"/>
      <c r="UDS68" s="5"/>
      <c r="UDT68" s="5"/>
      <c r="UDU68" s="5"/>
      <c r="UDV68" s="5"/>
      <c r="UDW68" s="5"/>
      <c r="UDX68" s="5"/>
      <c r="UDY68" s="5"/>
      <c r="UDZ68" s="5"/>
      <c r="UEA68" s="5"/>
      <c r="UEB68" s="5"/>
      <c r="UEC68" s="5"/>
      <c r="UED68" s="5"/>
      <c r="UEE68" s="5"/>
      <c r="UEF68" s="5"/>
      <c r="UEG68" s="5"/>
      <c r="UEH68" s="5"/>
      <c r="UEI68" s="5"/>
      <c r="UEJ68" s="5"/>
      <c r="UEK68" s="5"/>
      <c r="UEL68" s="5"/>
      <c r="UEM68" s="5"/>
      <c r="UEN68" s="5"/>
      <c r="UEO68" s="5"/>
      <c r="UEP68" s="5"/>
      <c r="UEQ68" s="5"/>
      <c r="UER68" s="5"/>
      <c r="UES68" s="5"/>
      <c r="UET68" s="5"/>
      <c r="UEU68" s="5"/>
      <c r="UEV68" s="5"/>
      <c r="UEW68" s="5"/>
      <c r="UEX68" s="5"/>
      <c r="UEY68" s="5"/>
      <c r="UEZ68" s="5"/>
      <c r="UFA68" s="5"/>
      <c r="UFB68" s="5"/>
      <c r="UFC68" s="5"/>
      <c r="UFD68" s="5"/>
      <c r="UFE68" s="5"/>
      <c r="UFF68" s="5"/>
      <c r="UFG68" s="5"/>
      <c r="UFH68" s="5"/>
      <c r="UFI68" s="5"/>
      <c r="UFJ68" s="5"/>
      <c r="UFK68" s="5"/>
      <c r="UFL68" s="5"/>
      <c r="UFM68" s="5"/>
      <c r="UFN68" s="5"/>
      <c r="UFO68" s="5"/>
      <c r="UFP68" s="5"/>
      <c r="UFQ68" s="5"/>
      <c r="UFR68" s="5"/>
      <c r="UFS68" s="5"/>
      <c r="UFT68" s="5"/>
      <c r="UFU68" s="5"/>
      <c r="UFV68" s="5"/>
      <c r="UFW68" s="5"/>
      <c r="UFX68" s="5"/>
      <c r="UFY68" s="5"/>
      <c r="UFZ68" s="5"/>
      <c r="UGA68" s="5"/>
      <c r="UGB68" s="5"/>
      <c r="UGC68" s="5"/>
      <c r="UGD68" s="5"/>
      <c r="UGE68" s="5"/>
      <c r="UGF68" s="5"/>
      <c r="UGG68" s="5"/>
      <c r="UGH68" s="5"/>
      <c r="UGI68" s="5"/>
      <c r="UGJ68" s="5"/>
      <c r="UGK68" s="5"/>
      <c r="UGL68" s="5"/>
      <c r="UGM68" s="5"/>
      <c r="UGN68" s="5"/>
      <c r="UGO68" s="5"/>
      <c r="UGP68" s="5"/>
      <c r="UGQ68" s="5"/>
      <c r="UGR68" s="5"/>
      <c r="UGS68" s="5"/>
      <c r="UGT68" s="5"/>
      <c r="UGU68" s="5"/>
      <c r="UGV68" s="5"/>
      <c r="UGW68" s="5"/>
      <c r="UGX68" s="5"/>
      <c r="UGY68" s="5"/>
      <c r="UGZ68" s="5"/>
      <c r="UHA68" s="5"/>
      <c r="UHB68" s="5"/>
      <c r="UHC68" s="5"/>
      <c r="UHD68" s="5"/>
      <c r="UHE68" s="5"/>
      <c r="UHF68" s="5"/>
      <c r="UHG68" s="5"/>
      <c r="UHH68" s="5"/>
      <c r="UHI68" s="5"/>
      <c r="UHJ68" s="5"/>
      <c r="UHK68" s="5"/>
      <c r="UHL68" s="5"/>
      <c r="UHM68" s="5"/>
      <c r="UHN68" s="5"/>
      <c r="UHO68" s="5"/>
      <c r="UHP68" s="5"/>
      <c r="UHQ68" s="5"/>
      <c r="UHR68" s="5"/>
      <c r="UHS68" s="5"/>
      <c r="UHT68" s="5"/>
      <c r="UHU68" s="5"/>
      <c r="UHV68" s="5"/>
      <c r="UHW68" s="5"/>
      <c r="UHX68" s="5"/>
      <c r="UHY68" s="5"/>
      <c r="UHZ68" s="5"/>
      <c r="UIA68" s="5"/>
      <c r="UIB68" s="5"/>
      <c r="UIC68" s="5"/>
      <c r="UID68" s="5"/>
      <c r="UIE68" s="5"/>
      <c r="UIF68" s="5"/>
      <c r="UIG68" s="5"/>
      <c r="UIH68" s="5"/>
      <c r="UII68" s="5"/>
      <c r="UIJ68" s="5"/>
      <c r="UIK68" s="5"/>
      <c r="UIL68" s="5"/>
      <c r="UIM68" s="5"/>
      <c r="UIN68" s="5"/>
      <c r="UIO68" s="5"/>
      <c r="UIP68" s="5"/>
      <c r="UIQ68" s="5"/>
      <c r="UIR68" s="5"/>
      <c r="UIS68" s="5"/>
      <c r="UIT68" s="5"/>
      <c r="UIU68" s="5"/>
      <c r="UIV68" s="5"/>
      <c r="UIW68" s="5"/>
      <c r="UIX68" s="5"/>
      <c r="UIY68" s="5"/>
      <c r="UIZ68" s="5"/>
      <c r="UJA68" s="5"/>
      <c r="UJB68" s="5"/>
      <c r="UJC68" s="5"/>
      <c r="UJD68" s="5"/>
      <c r="UJE68" s="5"/>
      <c r="UJF68" s="5"/>
      <c r="UJG68" s="5"/>
      <c r="UJH68" s="5"/>
      <c r="UJI68" s="5"/>
      <c r="UJJ68" s="5"/>
      <c r="UJK68" s="5"/>
      <c r="UJL68" s="5"/>
      <c r="UJM68" s="5"/>
      <c r="UJN68" s="5"/>
      <c r="UJO68" s="5"/>
      <c r="UJP68" s="5"/>
      <c r="UJQ68" s="5"/>
      <c r="UJR68" s="5"/>
      <c r="UJS68" s="5"/>
      <c r="UJT68" s="5"/>
      <c r="UJU68" s="5"/>
      <c r="UJV68" s="5"/>
      <c r="UJW68" s="5"/>
      <c r="UJX68" s="5"/>
      <c r="UJY68" s="5"/>
      <c r="UJZ68" s="5"/>
      <c r="UKA68" s="5"/>
      <c r="UKB68" s="5"/>
      <c r="UKC68" s="5"/>
      <c r="UKD68" s="5"/>
      <c r="UKE68" s="5"/>
      <c r="UKF68" s="5"/>
      <c r="UKG68" s="5"/>
      <c r="UKH68" s="5"/>
      <c r="UKI68" s="5"/>
      <c r="UKJ68" s="5"/>
      <c r="UKK68" s="5"/>
      <c r="UKL68" s="5"/>
      <c r="UKM68" s="5"/>
      <c r="UKN68" s="5"/>
      <c r="UKO68" s="5"/>
      <c r="UKP68" s="5"/>
      <c r="UKQ68" s="5"/>
      <c r="UKR68" s="5"/>
      <c r="UKS68" s="5"/>
      <c r="UKT68" s="5"/>
      <c r="UKU68" s="5"/>
      <c r="UKV68" s="5"/>
      <c r="UKW68" s="5"/>
      <c r="UKX68" s="5"/>
      <c r="UKY68" s="5"/>
      <c r="UKZ68" s="5"/>
      <c r="ULA68" s="5"/>
      <c r="ULB68" s="5"/>
      <c r="ULC68" s="5"/>
      <c r="ULD68" s="5"/>
      <c r="ULE68" s="5"/>
      <c r="ULF68" s="5"/>
      <c r="ULG68" s="5"/>
      <c r="ULH68" s="5"/>
      <c r="ULI68" s="5"/>
      <c r="ULJ68" s="5"/>
      <c r="ULK68" s="5"/>
      <c r="ULL68" s="5"/>
      <c r="ULM68" s="5"/>
      <c r="ULN68" s="5"/>
      <c r="ULO68" s="5"/>
      <c r="ULP68" s="5"/>
      <c r="ULQ68" s="5"/>
      <c r="ULR68" s="5"/>
      <c r="ULS68" s="5"/>
      <c r="ULT68" s="5"/>
      <c r="ULU68" s="5"/>
      <c r="ULV68" s="5"/>
      <c r="ULW68" s="5"/>
      <c r="ULX68" s="5"/>
      <c r="ULY68" s="5"/>
      <c r="ULZ68" s="5"/>
      <c r="UMA68" s="5"/>
      <c r="UMB68" s="5"/>
      <c r="UMC68" s="5"/>
      <c r="UMD68" s="5"/>
      <c r="UME68" s="5"/>
      <c r="UMF68" s="5"/>
      <c r="UMG68" s="5"/>
      <c r="UMH68" s="5"/>
      <c r="UMI68" s="5"/>
      <c r="UMJ68" s="5"/>
      <c r="UMK68" s="5"/>
      <c r="UML68" s="5"/>
      <c r="UMM68" s="5"/>
      <c r="UMN68" s="5"/>
      <c r="UMO68" s="5"/>
      <c r="UMP68" s="5"/>
      <c r="UMQ68" s="5"/>
      <c r="UMR68" s="5"/>
      <c r="UMS68" s="5"/>
      <c r="UMT68" s="5"/>
      <c r="UMU68" s="5"/>
      <c r="UMV68" s="5"/>
      <c r="UMW68" s="5"/>
      <c r="UMX68" s="5"/>
      <c r="UMY68" s="5"/>
      <c r="UMZ68" s="5"/>
      <c r="UNA68" s="5"/>
      <c r="UNB68" s="5"/>
      <c r="UNC68" s="5"/>
      <c r="UND68" s="5"/>
      <c r="UNE68" s="5"/>
      <c r="UNF68" s="5"/>
      <c r="UNG68" s="5"/>
      <c r="UNH68" s="5"/>
      <c r="UNI68" s="5"/>
      <c r="UNJ68" s="5"/>
      <c r="UNK68" s="5"/>
      <c r="UNL68" s="5"/>
      <c r="UNM68" s="5"/>
      <c r="UNN68" s="5"/>
      <c r="UNO68" s="5"/>
      <c r="UNP68" s="5"/>
      <c r="UNQ68" s="5"/>
      <c r="UNR68" s="5"/>
      <c r="UNS68" s="5"/>
      <c r="UNT68" s="5"/>
      <c r="UNU68" s="5"/>
      <c r="UNV68" s="5"/>
      <c r="UNW68" s="5"/>
      <c r="UNX68" s="5"/>
      <c r="UNY68" s="5"/>
      <c r="UNZ68" s="5"/>
      <c r="UOA68" s="5"/>
      <c r="UOB68" s="5"/>
      <c r="UOC68" s="5"/>
      <c r="UOD68" s="5"/>
      <c r="UOE68" s="5"/>
      <c r="UOF68" s="5"/>
      <c r="UOG68" s="5"/>
      <c r="UOH68" s="5"/>
      <c r="UOI68" s="5"/>
      <c r="UOJ68" s="5"/>
      <c r="UOK68" s="5"/>
      <c r="UOL68" s="5"/>
      <c r="UOM68" s="5"/>
      <c r="UON68" s="5"/>
      <c r="UOO68" s="5"/>
      <c r="UOP68" s="5"/>
      <c r="UOQ68" s="5"/>
      <c r="UOR68" s="5"/>
      <c r="UOS68" s="5"/>
      <c r="UOT68" s="5"/>
      <c r="UOU68" s="5"/>
      <c r="UOV68" s="5"/>
      <c r="UOW68" s="5"/>
      <c r="UOX68" s="5"/>
      <c r="UOY68" s="5"/>
      <c r="UOZ68" s="5"/>
      <c r="UPA68" s="5"/>
      <c r="UPB68" s="5"/>
      <c r="UPC68" s="5"/>
      <c r="UPD68" s="5"/>
      <c r="UPE68" s="5"/>
      <c r="UPF68" s="5"/>
      <c r="UPG68" s="5"/>
      <c r="UPH68" s="5"/>
      <c r="UPI68" s="5"/>
      <c r="UPJ68" s="5"/>
      <c r="UPK68" s="5"/>
      <c r="UPL68" s="5"/>
      <c r="UPM68" s="5"/>
      <c r="UPN68" s="5"/>
      <c r="UPO68" s="5"/>
      <c r="UPP68" s="5"/>
      <c r="UPQ68" s="5"/>
      <c r="UPR68" s="5"/>
      <c r="UPS68" s="5"/>
      <c r="UPT68" s="5"/>
      <c r="UPU68" s="5"/>
      <c r="UPV68" s="5"/>
      <c r="UPW68" s="5"/>
      <c r="UPX68" s="5"/>
      <c r="UPY68" s="5"/>
      <c r="UPZ68" s="5"/>
      <c r="UQA68" s="5"/>
      <c r="UQB68" s="5"/>
      <c r="UQC68" s="5"/>
      <c r="UQD68" s="5"/>
      <c r="UQE68" s="5"/>
      <c r="UQF68" s="5"/>
      <c r="UQG68" s="5"/>
      <c r="UQH68" s="5"/>
      <c r="UQI68" s="5"/>
      <c r="UQJ68" s="5"/>
      <c r="UQK68" s="5"/>
      <c r="UQL68" s="5"/>
      <c r="UQM68" s="5"/>
      <c r="UQN68" s="5"/>
      <c r="UQO68" s="5"/>
      <c r="UQP68" s="5"/>
      <c r="UQQ68" s="5"/>
      <c r="UQR68" s="5"/>
      <c r="UQS68" s="5"/>
      <c r="UQT68" s="5"/>
      <c r="UQU68" s="5"/>
      <c r="UQV68" s="5"/>
      <c r="UQW68" s="5"/>
      <c r="UQX68" s="5"/>
      <c r="UQY68" s="5"/>
      <c r="UQZ68" s="5"/>
      <c r="URA68" s="5"/>
      <c r="URB68" s="5"/>
      <c r="URC68" s="5"/>
      <c r="URD68" s="5"/>
      <c r="URE68" s="5"/>
      <c r="URF68" s="5"/>
      <c r="URG68" s="5"/>
      <c r="URH68" s="5"/>
      <c r="URI68" s="5"/>
      <c r="URJ68" s="5"/>
      <c r="URK68" s="5"/>
      <c r="URL68" s="5"/>
      <c r="URM68" s="5"/>
      <c r="URN68" s="5"/>
      <c r="URO68" s="5"/>
      <c r="URP68" s="5"/>
      <c r="URQ68" s="5"/>
      <c r="URR68" s="5"/>
      <c r="URS68" s="5"/>
      <c r="URT68" s="5"/>
      <c r="URU68" s="5"/>
      <c r="URV68" s="5"/>
      <c r="URW68" s="5"/>
      <c r="URX68" s="5"/>
      <c r="URY68" s="5"/>
      <c r="URZ68" s="5"/>
      <c r="USA68" s="5"/>
      <c r="USB68" s="5"/>
      <c r="USC68" s="5"/>
      <c r="USD68" s="5"/>
      <c r="USE68" s="5"/>
      <c r="USF68" s="5"/>
      <c r="USG68" s="5"/>
      <c r="USH68" s="5"/>
      <c r="USI68" s="5"/>
      <c r="USJ68" s="5"/>
      <c r="USK68" s="5"/>
      <c r="USL68" s="5"/>
      <c r="USM68" s="5"/>
      <c r="USN68" s="5"/>
      <c r="USO68" s="5"/>
      <c r="USP68" s="5"/>
      <c r="USQ68" s="5"/>
      <c r="USR68" s="5"/>
      <c r="USS68" s="5"/>
      <c r="UST68" s="5"/>
      <c r="USU68" s="5"/>
      <c r="USV68" s="5"/>
      <c r="USW68" s="5"/>
      <c r="USX68" s="5"/>
      <c r="USY68" s="5"/>
      <c r="USZ68" s="5"/>
      <c r="UTA68" s="5"/>
      <c r="UTB68" s="5"/>
      <c r="UTC68" s="5"/>
      <c r="UTD68" s="5"/>
      <c r="UTE68" s="5"/>
      <c r="UTF68" s="5"/>
      <c r="UTG68" s="5"/>
      <c r="UTH68" s="5"/>
      <c r="UTI68" s="5"/>
      <c r="UTJ68" s="5"/>
      <c r="UTK68" s="5"/>
      <c r="UTL68" s="5"/>
      <c r="UTM68" s="5"/>
      <c r="UTN68" s="5"/>
      <c r="UTO68" s="5"/>
      <c r="UTP68" s="5"/>
      <c r="UTQ68" s="5"/>
      <c r="UTR68" s="5"/>
      <c r="UTS68" s="5"/>
      <c r="UTT68" s="5"/>
      <c r="UTU68" s="5"/>
      <c r="UTV68" s="5"/>
      <c r="UTW68" s="5"/>
      <c r="UTX68" s="5"/>
      <c r="UTY68" s="5"/>
      <c r="UTZ68" s="5"/>
      <c r="UUA68" s="5"/>
      <c r="UUB68" s="5"/>
      <c r="UUC68" s="5"/>
      <c r="UUD68" s="5"/>
      <c r="UUE68" s="5"/>
      <c r="UUF68" s="5"/>
      <c r="UUG68" s="5"/>
      <c r="UUH68" s="5"/>
      <c r="UUI68" s="5"/>
      <c r="UUJ68" s="5"/>
      <c r="UUK68" s="5"/>
      <c r="UUL68" s="5"/>
      <c r="UUM68" s="5"/>
      <c r="UUN68" s="5"/>
      <c r="UUO68" s="5"/>
      <c r="UUP68" s="5"/>
      <c r="UUQ68" s="5"/>
      <c r="UUR68" s="5"/>
      <c r="UUS68" s="5"/>
      <c r="UUT68" s="5"/>
      <c r="UUU68" s="5"/>
      <c r="UUV68" s="5"/>
      <c r="UUW68" s="5"/>
      <c r="UUX68" s="5"/>
      <c r="UUY68" s="5"/>
      <c r="UUZ68" s="5"/>
      <c r="UVA68" s="5"/>
      <c r="UVB68" s="5"/>
      <c r="UVC68" s="5"/>
      <c r="UVD68" s="5"/>
      <c r="UVE68" s="5"/>
      <c r="UVF68" s="5"/>
      <c r="UVG68" s="5"/>
      <c r="UVH68" s="5"/>
      <c r="UVI68" s="5"/>
      <c r="UVJ68" s="5"/>
      <c r="UVK68" s="5"/>
      <c r="UVL68" s="5"/>
      <c r="UVM68" s="5"/>
      <c r="UVN68" s="5"/>
      <c r="UVO68" s="5"/>
      <c r="UVP68" s="5"/>
      <c r="UVQ68" s="5"/>
      <c r="UVR68" s="5"/>
      <c r="UVS68" s="5"/>
      <c r="UVT68" s="5"/>
      <c r="UVU68" s="5"/>
      <c r="UVV68" s="5"/>
      <c r="UVW68" s="5"/>
      <c r="UVX68" s="5"/>
      <c r="UVY68" s="5"/>
      <c r="UVZ68" s="5"/>
      <c r="UWA68" s="5"/>
      <c r="UWB68" s="5"/>
      <c r="UWC68" s="5"/>
      <c r="UWD68" s="5"/>
      <c r="UWE68" s="5"/>
      <c r="UWF68" s="5"/>
      <c r="UWG68" s="5"/>
      <c r="UWH68" s="5"/>
      <c r="UWI68" s="5"/>
      <c r="UWJ68" s="5"/>
      <c r="UWK68" s="5"/>
      <c r="UWL68" s="5"/>
      <c r="UWM68" s="5"/>
      <c r="UWN68" s="5"/>
      <c r="UWO68" s="5"/>
      <c r="UWP68" s="5"/>
      <c r="UWQ68" s="5"/>
      <c r="UWR68" s="5"/>
      <c r="UWS68" s="5"/>
      <c r="UWT68" s="5"/>
      <c r="UWU68" s="5"/>
      <c r="UWV68" s="5"/>
      <c r="UWW68" s="5"/>
      <c r="UWX68" s="5"/>
      <c r="UWY68" s="5"/>
      <c r="UWZ68" s="5"/>
      <c r="UXA68" s="5"/>
      <c r="UXB68" s="5"/>
      <c r="UXC68" s="5"/>
      <c r="UXD68" s="5"/>
      <c r="UXE68" s="5"/>
      <c r="UXF68" s="5"/>
      <c r="UXG68" s="5"/>
      <c r="UXH68" s="5"/>
      <c r="UXI68" s="5"/>
      <c r="UXJ68" s="5"/>
      <c r="UXK68" s="5"/>
      <c r="UXL68" s="5"/>
      <c r="UXM68" s="5"/>
      <c r="UXN68" s="5"/>
      <c r="UXO68" s="5"/>
      <c r="UXP68" s="5"/>
      <c r="UXQ68" s="5"/>
      <c r="UXR68" s="5"/>
      <c r="UXS68" s="5"/>
      <c r="UXT68" s="5"/>
      <c r="UXU68" s="5"/>
      <c r="UXV68" s="5"/>
      <c r="UXW68" s="5"/>
      <c r="UXX68" s="5"/>
      <c r="UXY68" s="5"/>
      <c r="UXZ68" s="5"/>
      <c r="UYA68" s="5"/>
      <c r="UYB68" s="5"/>
      <c r="UYC68" s="5"/>
      <c r="UYD68" s="5"/>
      <c r="UYE68" s="5"/>
      <c r="UYF68" s="5"/>
      <c r="UYG68" s="5"/>
      <c r="UYH68" s="5"/>
      <c r="UYI68" s="5"/>
      <c r="UYJ68" s="5"/>
      <c r="UYK68" s="5"/>
      <c r="UYL68" s="5"/>
      <c r="UYM68" s="5"/>
      <c r="UYN68" s="5"/>
      <c r="UYO68" s="5"/>
      <c r="UYP68" s="5"/>
      <c r="UYQ68" s="5"/>
      <c r="UYR68" s="5"/>
      <c r="UYS68" s="5"/>
      <c r="UYT68" s="5"/>
      <c r="UYU68" s="5"/>
      <c r="UYV68" s="5"/>
      <c r="UYW68" s="5"/>
      <c r="UYX68" s="5"/>
      <c r="UYY68" s="5"/>
      <c r="UYZ68" s="5"/>
      <c r="UZA68" s="5"/>
      <c r="UZB68" s="5"/>
      <c r="UZC68" s="5"/>
      <c r="UZD68" s="5"/>
      <c r="UZE68" s="5"/>
      <c r="UZF68" s="5"/>
      <c r="UZG68" s="5"/>
      <c r="UZH68" s="5"/>
      <c r="UZI68" s="5"/>
      <c r="UZJ68" s="5"/>
      <c r="UZK68" s="5"/>
      <c r="UZL68" s="5"/>
      <c r="UZM68" s="5"/>
      <c r="UZN68" s="5"/>
      <c r="UZO68" s="5"/>
      <c r="UZP68" s="5"/>
      <c r="UZQ68" s="5"/>
      <c r="UZR68" s="5"/>
      <c r="UZS68" s="5"/>
      <c r="UZT68" s="5"/>
      <c r="UZU68" s="5"/>
      <c r="UZV68" s="5"/>
      <c r="UZW68" s="5"/>
      <c r="UZX68" s="5"/>
      <c r="UZY68" s="5"/>
      <c r="UZZ68" s="5"/>
      <c r="VAA68" s="5"/>
      <c r="VAB68" s="5"/>
      <c r="VAC68" s="5"/>
      <c r="VAD68" s="5"/>
      <c r="VAE68" s="5"/>
      <c r="VAF68" s="5"/>
      <c r="VAG68" s="5"/>
      <c r="VAH68" s="5"/>
      <c r="VAI68" s="5"/>
      <c r="VAJ68" s="5"/>
      <c r="VAK68" s="5"/>
      <c r="VAL68" s="5"/>
      <c r="VAM68" s="5"/>
      <c r="VAN68" s="5"/>
      <c r="VAO68" s="5"/>
      <c r="VAP68" s="5"/>
      <c r="VAQ68" s="5"/>
      <c r="VAR68" s="5"/>
      <c r="VAS68" s="5"/>
      <c r="VAT68" s="5"/>
      <c r="VAU68" s="5"/>
      <c r="VAV68" s="5"/>
      <c r="VAW68" s="5"/>
      <c r="VAX68" s="5"/>
      <c r="VAY68" s="5"/>
      <c r="VAZ68" s="5"/>
      <c r="VBA68" s="5"/>
      <c r="VBB68" s="5"/>
      <c r="VBC68" s="5"/>
      <c r="VBD68" s="5"/>
      <c r="VBE68" s="5"/>
      <c r="VBF68" s="5"/>
      <c r="VBG68" s="5"/>
      <c r="VBH68" s="5"/>
      <c r="VBI68" s="5"/>
      <c r="VBJ68" s="5"/>
      <c r="VBK68" s="5"/>
      <c r="VBL68" s="5"/>
      <c r="VBM68" s="5"/>
      <c r="VBN68" s="5"/>
      <c r="VBO68" s="5"/>
      <c r="VBP68" s="5"/>
      <c r="VBQ68" s="5"/>
      <c r="VBR68" s="5"/>
      <c r="VBS68" s="5"/>
      <c r="VBT68" s="5"/>
      <c r="VBU68" s="5"/>
      <c r="VBV68" s="5"/>
      <c r="VBW68" s="5"/>
      <c r="VBX68" s="5"/>
      <c r="VBY68" s="5"/>
      <c r="VBZ68" s="5"/>
      <c r="VCA68" s="5"/>
      <c r="VCB68" s="5"/>
      <c r="VCC68" s="5"/>
      <c r="VCD68" s="5"/>
      <c r="VCE68" s="5"/>
      <c r="VCF68" s="5"/>
      <c r="VCG68" s="5"/>
      <c r="VCH68" s="5"/>
      <c r="VCI68" s="5"/>
      <c r="VCJ68" s="5"/>
      <c r="VCK68" s="5"/>
      <c r="VCL68" s="5"/>
      <c r="VCM68" s="5"/>
      <c r="VCN68" s="5"/>
      <c r="VCO68" s="5"/>
      <c r="VCP68" s="5"/>
      <c r="VCQ68" s="5"/>
      <c r="VCR68" s="5"/>
      <c r="VCS68" s="5"/>
      <c r="VCT68" s="5"/>
      <c r="VCU68" s="5"/>
      <c r="VCV68" s="5"/>
      <c r="VCW68" s="5"/>
      <c r="VCX68" s="5"/>
      <c r="VCY68" s="5"/>
      <c r="VCZ68" s="5"/>
      <c r="VDA68" s="5"/>
      <c r="VDB68" s="5"/>
      <c r="VDC68" s="5"/>
      <c r="VDD68" s="5"/>
      <c r="VDE68" s="5"/>
      <c r="VDF68" s="5"/>
      <c r="VDG68" s="5"/>
      <c r="VDH68" s="5"/>
      <c r="VDI68" s="5"/>
      <c r="VDJ68" s="5"/>
      <c r="VDK68" s="5"/>
      <c r="VDL68" s="5"/>
      <c r="VDM68" s="5"/>
      <c r="VDN68" s="5"/>
      <c r="VDO68" s="5"/>
      <c r="VDP68" s="5"/>
      <c r="VDQ68" s="5"/>
      <c r="VDR68" s="5"/>
      <c r="VDS68" s="5"/>
      <c r="VDT68" s="5"/>
      <c r="VDU68" s="5"/>
      <c r="VDV68" s="5"/>
      <c r="VDW68" s="5"/>
      <c r="VDX68" s="5"/>
      <c r="VDY68" s="5"/>
      <c r="VDZ68" s="5"/>
      <c r="VEA68" s="5"/>
      <c r="VEB68" s="5"/>
      <c r="VEC68" s="5"/>
      <c r="VED68" s="5"/>
      <c r="VEE68" s="5"/>
      <c r="VEF68" s="5"/>
      <c r="VEG68" s="5"/>
      <c r="VEH68" s="5"/>
      <c r="VEI68" s="5"/>
      <c r="VEJ68" s="5"/>
      <c r="VEK68" s="5"/>
      <c r="VEL68" s="5"/>
      <c r="VEM68" s="5"/>
      <c r="VEN68" s="5"/>
      <c r="VEO68" s="5"/>
      <c r="VEP68" s="5"/>
      <c r="VEQ68" s="5"/>
      <c r="VER68" s="5"/>
      <c r="VES68" s="5"/>
      <c r="VET68" s="5"/>
      <c r="VEU68" s="5"/>
      <c r="VEV68" s="5"/>
      <c r="VEW68" s="5"/>
      <c r="VEX68" s="5"/>
      <c r="VEY68" s="5"/>
      <c r="VEZ68" s="5"/>
      <c r="VFA68" s="5"/>
      <c r="VFB68" s="5"/>
      <c r="VFC68" s="5"/>
      <c r="VFD68" s="5"/>
      <c r="VFE68" s="5"/>
      <c r="VFF68" s="5"/>
      <c r="VFG68" s="5"/>
      <c r="VFH68" s="5"/>
      <c r="VFI68" s="5"/>
      <c r="VFJ68" s="5"/>
      <c r="VFK68" s="5"/>
      <c r="VFL68" s="5"/>
      <c r="VFM68" s="5"/>
      <c r="VFN68" s="5"/>
      <c r="VFO68" s="5"/>
      <c r="VFP68" s="5"/>
      <c r="VFQ68" s="5"/>
      <c r="VFR68" s="5"/>
      <c r="VFS68" s="5"/>
      <c r="VFT68" s="5"/>
      <c r="VFU68" s="5"/>
      <c r="VFV68" s="5"/>
      <c r="VFW68" s="5"/>
      <c r="VFX68" s="5"/>
      <c r="VFY68" s="5"/>
      <c r="VFZ68" s="5"/>
      <c r="VGA68" s="5"/>
      <c r="VGB68" s="5"/>
      <c r="VGC68" s="5"/>
      <c r="VGD68" s="5"/>
      <c r="VGE68" s="5"/>
      <c r="VGF68" s="5"/>
      <c r="VGG68" s="5"/>
      <c r="VGH68" s="5"/>
      <c r="VGI68" s="5"/>
      <c r="VGJ68" s="5"/>
      <c r="VGK68" s="5"/>
      <c r="VGL68" s="5"/>
      <c r="VGM68" s="5"/>
      <c r="VGN68" s="5"/>
      <c r="VGO68" s="5"/>
      <c r="VGP68" s="5"/>
      <c r="VGQ68" s="5"/>
      <c r="VGR68" s="5"/>
      <c r="VGS68" s="5"/>
      <c r="VGT68" s="5"/>
      <c r="VGU68" s="5"/>
      <c r="VGV68" s="5"/>
      <c r="VGW68" s="5"/>
      <c r="VGX68" s="5"/>
      <c r="VGY68" s="5"/>
      <c r="VGZ68" s="5"/>
      <c r="VHA68" s="5"/>
      <c r="VHB68" s="5"/>
      <c r="VHC68" s="5"/>
      <c r="VHD68" s="5"/>
      <c r="VHE68" s="5"/>
      <c r="VHF68" s="5"/>
      <c r="VHG68" s="5"/>
      <c r="VHH68" s="5"/>
      <c r="VHI68" s="5"/>
      <c r="VHJ68" s="5"/>
      <c r="VHK68" s="5"/>
      <c r="VHL68" s="5"/>
      <c r="VHM68" s="5"/>
      <c r="VHN68" s="5"/>
      <c r="VHO68" s="5"/>
      <c r="VHP68" s="5"/>
      <c r="VHQ68" s="5"/>
      <c r="VHR68" s="5"/>
      <c r="VHS68" s="5"/>
      <c r="VHT68" s="5"/>
      <c r="VHU68" s="5"/>
      <c r="VHV68" s="5"/>
      <c r="VHW68" s="5"/>
      <c r="VHX68" s="5"/>
      <c r="VHY68" s="5"/>
      <c r="VHZ68" s="5"/>
      <c r="VIA68" s="5"/>
      <c r="VIB68" s="5"/>
      <c r="VIC68" s="5"/>
      <c r="VID68" s="5"/>
      <c r="VIE68" s="5"/>
      <c r="VIF68" s="5"/>
      <c r="VIG68" s="5"/>
      <c r="VIH68" s="5"/>
      <c r="VII68" s="5"/>
      <c r="VIJ68" s="5"/>
      <c r="VIK68" s="5"/>
      <c r="VIL68" s="5"/>
      <c r="VIM68" s="5"/>
      <c r="VIN68" s="5"/>
      <c r="VIO68" s="5"/>
      <c r="VIP68" s="5"/>
      <c r="VIQ68" s="5"/>
      <c r="VIR68" s="5"/>
      <c r="VIS68" s="5"/>
      <c r="VIT68" s="5"/>
      <c r="VIU68" s="5"/>
      <c r="VIV68" s="5"/>
      <c r="VIW68" s="5"/>
      <c r="VIX68" s="5"/>
      <c r="VIY68" s="5"/>
      <c r="VIZ68" s="5"/>
      <c r="VJA68" s="5"/>
      <c r="VJB68" s="5"/>
      <c r="VJC68" s="5"/>
      <c r="VJD68" s="5"/>
      <c r="VJE68" s="5"/>
      <c r="VJF68" s="5"/>
      <c r="VJG68" s="5"/>
      <c r="VJH68" s="5"/>
      <c r="VJI68" s="5"/>
      <c r="VJJ68" s="5"/>
      <c r="VJK68" s="5"/>
      <c r="VJL68" s="5"/>
      <c r="VJM68" s="5"/>
      <c r="VJN68" s="5"/>
      <c r="VJO68" s="5"/>
      <c r="VJP68" s="5"/>
      <c r="VJQ68" s="5"/>
      <c r="VJR68" s="5"/>
      <c r="VJS68" s="5"/>
      <c r="VJT68" s="5"/>
      <c r="VJU68" s="5"/>
      <c r="VJV68" s="5"/>
      <c r="VJW68" s="5"/>
      <c r="VJX68" s="5"/>
      <c r="VJY68" s="5"/>
      <c r="VJZ68" s="5"/>
      <c r="VKA68" s="5"/>
      <c r="VKB68" s="5"/>
      <c r="VKC68" s="5"/>
      <c r="VKD68" s="5"/>
      <c r="VKE68" s="5"/>
      <c r="VKF68" s="5"/>
      <c r="VKG68" s="5"/>
      <c r="VKH68" s="5"/>
      <c r="VKI68" s="5"/>
      <c r="VKJ68" s="5"/>
      <c r="VKK68" s="5"/>
      <c r="VKL68" s="5"/>
      <c r="VKM68" s="5"/>
      <c r="VKN68" s="5"/>
      <c r="VKO68" s="5"/>
      <c r="VKP68" s="5"/>
      <c r="VKQ68" s="5"/>
      <c r="VKR68" s="5"/>
      <c r="VKS68" s="5"/>
      <c r="VKT68" s="5"/>
      <c r="VKU68" s="5"/>
      <c r="VKV68" s="5"/>
      <c r="VKW68" s="5"/>
      <c r="VKX68" s="5"/>
      <c r="VKY68" s="5"/>
      <c r="VKZ68" s="5"/>
      <c r="VLA68" s="5"/>
      <c r="VLB68" s="5"/>
      <c r="VLC68" s="5"/>
      <c r="VLD68" s="5"/>
      <c r="VLE68" s="5"/>
      <c r="VLF68" s="5"/>
      <c r="VLG68" s="5"/>
      <c r="VLH68" s="5"/>
      <c r="VLI68" s="5"/>
      <c r="VLJ68" s="5"/>
      <c r="VLK68" s="5"/>
      <c r="VLL68" s="5"/>
      <c r="VLM68" s="5"/>
      <c r="VLN68" s="5"/>
      <c r="VLO68" s="5"/>
      <c r="VLP68" s="5"/>
      <c r="VLQ68" s="5"/>
      <c r="VLR68" s="5"/>
      <c r="VLS68" s="5"/>
      <c r="VLT68" s="5"/>
      <c r="VLU68" s="5"/>
      <c r="VLV68" s="5"/>
      <c r="VLW68" s="5"/>
      <c r="VLX68" s="5"/>
      <c r="VLY68" s="5"/>
      <c r="VLZ68" s="5"/>
      <c r="VMA68" s="5"/>
      <c r="VMB68" s="5"/>
      <c r="VMC68" s="5"/>
      <c r="VMD68" s="5"/>
      <c r="VME68" s="5"/>
      <c r="VMF68" s="5"/>
      <c r="VMG68" s="5"/>
      <c r="VMH68" s="5"/>
      <c r="VMI68" s="5"/>
      <c r="VMJ68" s="5"/>
      <c r="VMK68" s="5"/>
      <c r="VML68" s="5"/>
      <c r="VMM68" s="5"/>
      <c r="VMN68" s="5"/>
      <c r="VMO68" s="5"/>
      <c r="VMP68" s="5"/>
      <c r="VMQ68" s="5"/>
      <c r="VMR68" s="5"/>
      <c r="VMS68" s="5"/>
      <c r="VMT68" s="5"/>
      <c r="VMU68" s="5"/>
      <c r="VMV68" s="5"/>
      <c r="VMW68" s="5"/>
      <c r="VMX68" s="5"/>
      <c r="VMY68" s="5"/>
      <c r="VMZ68" s="5"/>
      <c r="VNA68" s="5"/>
      <c r="VNB68" s="5"/>
      <c r="VNC68" s="5"/>
      <c r="VND68" s="5"/>
      <c r="VNE68" s="5"/>
      <c r="VNF68" s="5"/>
      <c r="VNG68" s="5"/>
      <c r="VNH68" s="5"/>
      <c r="VNI68" s="5"/>
      <c r="VNJ68" s="5"/>
      <c r="VNK68" s="5"/>
      <c r="VNL68" s="5"/>
      <c r="VNM68" s="5"/>
      <c r="VNN68" s="5"/>
      <c r="VNO68" s="5"/>
      <c r="VNP68" s="5"/>
      <c r="VNQ68" s="5"/>
      <c r="VNR68" s="5"/>
      <c r="VNS68" s="5"/>
      <c r="VNT68" s="5"/>
      <c r="VNU68" s="5"/>
      <c r="VNV68" s="5"/>
      <c r="VNW68" s="5"/>
      <c r="VNX68" s="5"/>
      <c r="VNY68" s="5"/>
      <c r="VNZ68" s="5"/>
      <c r="VOA68" s="5"/>
      <c r="VOB68" s="5"/>
      <c r="VOC68" s="5"/>
      <c r="VOD68" s="5"/>
      <c r="VOE68" s="5"/>
      <c r="VOF68" s="5"/>
      <c r="VOG68" s="5"/>
      <c r="VOH68" s="5"/>
      <c r="VOI68" s="5"/>
      <c r="VOJ68" s="5"/>
      <c r="VOK68" s="5"/>
      <c r="VOL68" s="5"/>
      <c r="VOM68" s="5"/>
      <c r="VON68" s="5"/>
      <c r="VOO68" s="5"/>
      <c r="VOP68" s="5"/>
      <c r="VOQ68" s="5"/>
      <c r="VOR68" s="5"/>
      <c r="VOS68" s="5"/>
      <c r="VOT68" s="5"/>
      <c r="VOU68" s="5"/>
      <c r="VOV68" s="5"/>
      <c r="VOW68" s="5"/>
      <c r="VOX68" s="5"/>
      <c r="VOY68" s="5"/>
      <c r="VOZ68" s="5"/>
      <c r="VPA68" s="5"/>
      <c r="VPB68" s="5"/>
      <c r="VPC68" s="5"/>
      <c r="VPD68" s="5"/>
      <c r="VPE68" s="5"/>
      <c r="VPF68" s="5"/>
      <c r="VPG68" s="5"/>
      <c r="VPH68" s="5"/>
      <c r="VPI68" s="5"/>
      <c r="VPJ68" s="5"/>
      <c r="VPK68" s="5"/>
      <c r="VPL68" s="5"/>
      <c r="VPM68" s="5"/>
      <c r="VPN68" s="5"/>
      <c r="VPO68" s="5"/>
      <c r="VPP68" s="5"/>
      <c r="VPQ68" s="5"/>
      <c r="VPR68" s="5"/>
      <c r="VPS68" s="5"/>
      <c r="VPT68" s="5"/>
      <c r="VPU68" s="5"/>
      <c r="VPV68" s="5"/>
      <c r="VPW68" s="5"/>
      <c r="VPX68" s="5"/>
      <c r="VPY68" s="5"/>
      <c r="VPZ68" s="5"/>
      <c r="VQA68" s="5"/>
      <c r="VQB68" s="5"/>
      <c r="VQC68" s="5"/>
      <c r="VQD68" s="5"/>
      <c r="VQE68" s="5"/>
      <c r="VQF68" s="5"/>
      <c r="VQG68" s="5"/>
      <c r="VQH68" s="5"/>
      <c r="VQI68" s="5"/>
      <c r="VQJ68" s="5"/>
      <c r="VQK68" s="5"/>
      <c r="VQL68" s="5"/>
      <c r="VQM68" s="5"/>
      <c r="VQN68" s="5"/>
      <c r="VQO68" s="5"/>
      <c r="VQP68" s="5"/>
      <c r="VQQ68" s="5"/>
      <c r="VQR68" s="5"/>
      <c r="VQS68" s="5"/>
      <c r="VQT68" s="5"/>
      <c r="VQU68" s="5"/>
      <c r="VQV68" s="5"/>
      <c r="VQW68" s="5"/>
      <c r="VQX68" s="5"/>
      <c r="VQY68" s="5"/>
      <c r="VQZ68" s="5"/>
      <c r="VRA68" s="5"/>
      <c r="VRB68" s="5"/>
      <c r="VRC68" s="5"/>
      <c r="VRD68" s="5"/>
      <c r="VRE68" s="5"/>
      <c r="VRF68" s="5"/>
      <c r="VRG68" s="5"/>
      <c r="VRH68" s="5"/>
      <c r="VRI68" s="5"/>
      <c r="VRJ68" s="5"/>
      <c r="VRK68" s="5"/>
      <c r="VRL68" s="5"/>
      <c r="VRM68" s="5"/>
      <c r="VRN68" s="5"/>
      <c r="VRO68" s="5"/>
      <c r="VRP68" s="5"/>
      <c r="VRQ68" s="5"/>
      <c r="VRR68" s="5"/>
      <c r="VRS68" s="5"/>
      <c r="VRT68" s="5"/>
      <c r="VRU68" s="5"/>
      <c r="VRV68" s="5"/>
      <c r="VRW68" s="5"/>
      <c r="VRX68" s="5"/>
      <c r="VRY68" s="5"/>
      <c r="VRZ68" s="5"/>
      <c r="VSA68" s="5"/>
      <c r="VSB68" s="5"/>
      <c r="VSC68" s="5"/>
      <c r="VSD68" s="5"/>
      <c r="VSE68" s="5"/>
      <c r="VSF68" s="5"/>
      <c r="VSG68" s="5"/>
      <c r="VSH68" s="5"/>
      <c r="VSI68" s="5"/>
      <c r="VSJ68" s="5"/>
      <c r="VSK68" s="5"/>
      <c r="VSL68" s="5"/>
      <c r="VSM68" s="5"/>
      <c r="VSN68" s="5"/>
      <c r="VSO68" s="5"/>
      <c r="VSP68" s="5"/>
      <c r="VSQ68" s="5"/>
      <c r="VSR68" s="5"/>
      <c r="VSS68" s="5"/>
      <c r="VST68" s="5"/>
      <c r="VSU68" s="5"/>
      <c r="VSV68" s="5"/>
      <c r="VSW68" s="5"/>
      <c r="VSX68" s="5"/>
      <c r="VSY68" s="5"/>
      <c r="VSZ68" s="5"/>
      <c r="VTA68" s="5"/>
      <c r="VTB68" s="5"/>
      <c r="VTC68" s="5"/>
      <c r="VTD68" s="5"/>
      <c r="VTE68" s="5"/>
      <c r="VTF68" s="5"/>
      <c r="VTG68" s="5"/>
      <c r="VTH68" s="5"/>
      <c r="VTI68" s="5"/>
      <c r="VTJ68" s="5"/>
      <c r="VTK68" s="5"/>
      <c r="VTL68" s="5"/>
      <c r="VTM68" s="5"/>
      <c r="VTN68" s="5"/>
      <c r="VTO68" s="5"/>
      <c r="VTP68" s="5"/>
      <c r="VTQ68" s="5"/>
      <c r="VTR68" s="5"/>
      <c r="VTS68" s="5"/>
      <c r="VTT68" s="5"/>
      <c r="VTU68" s="5"/>
      <c r="VTV68" s="5"/>
      <c r="VTW68" s="5"/>
      <c r="VTX68" s="5"/>
      <c r="VTY68" s="5"/>
      <c r="VTZ68" s="5"/>
      <c r="VUA68" s="5"/>
      <c r="VUB68" s="5"/>
      <c r="VUC68" s="5"/>
      <c r="VUD68" s="5"/>
      <c r="VUE68" s="5"/>
      <c r="VUF68" s="5"/>
      <c r="VUG68" s="5"/>
      <c r="VUH68" s="5"/>
      <c r="VUI68" s="5"/>
      <c r="VUJ68" s="5"/>
      <c r="VUK68" s="5"/>
      <c r="VUL68" s="5"/>
      <c r="VUM68" s="5"/>
      <c r="VUN68" s="5"/>
      <c r="VUO68" s="5"/>
      <c r="VUP68" s="5"/>
      <c r="VUQ68" s="5"/>
      <c r="VUR68" s="5"/>
      <c r="VUS68" s="5"/>
      <c r="VUT68" s="5"/>
      <c r="VUU68" s="5"/>
      <c r="VUV68" s="5"/>
      <c r="VUW68" s="5"/>
      <c r="VUX68" s="5"/>
      <c r="VUY68" s="5"/>
      <c r="VUZ68" s="5"/>
      <c r="VVA68" s="5"/>
      <c r="VVB68" s="5"/>
      <c r="VVC68" s="5"/>
      <c r="VVD68" s="5"/>
      <c r="VVE68" s="5"/>
      <c r="VVF68" s="5"/>
      <c r="VVG68" s="5"/>
      <c r="VVH68" s="5"/>
      <c r="VVI68" s="5"/>
      <c r="VVJ68" s="5"/>
      <c r="VVK68" s="5"/>
      <c r="VVL68" s="5"/>
      <c r="VVM68" s="5"/>
      <c r="VVN68" s="5"/>
      <c r="VVO68" s="5"/>
      <c r="VVP68" s="5"/>
      <c r="VVQ68" s="5"/>
      <c r="VVR68" s="5"/>
      <c r="VVS68" s="5"/>
      <c r="VVT68" s="5"/>
      <c r="VVU68" s="5"/>
      <c r="VVV68" s="5"/>
      <c r="VVW68" s="5"/>
      <c r="VVX68" s="5"/>
      <c r="VVY68" s="5"/>
      <c r="VVZ68" s="5"/>
      <c r="VWA68" s="5"/>
      <c r="VWB68" s="5"/>
      <c r="VWC68" s="5"/>
      <c r="VWD68" s="5"/>
      <c r="VWE68" s="5"/>
      <c r="VWF68" s="5"/>
      <c r="VWG68" s="5"/>
      <c r="VWH68" s="5"/>
      <c r="VWI68" s="5"/>
      <c r="VWJ68" s="5"/>
      <c r="VWK68" s="5"/>
      <c r="VWL68" s="5"/>
      <c r="VWM68" s="5"/>
      <c r="VWN68" s="5"/>
      <c r="VWO68" s="5"/>
      <c r="VWP68" s="5"/>
      <c r="VWQ68" s="5"/>
      <c r="VWR68" s="5"/>
      <c r="VWS68" s="5"/>
      <c r="VWT68" s="5"/>
      <c r="VWU68" s="5"/>
      <c r="VWV68" s="5"/>
      <c r="VWW68" s="5"/>
      <c r="VWX68" s="5"/>
      <c r="VWY68" s="5"/>
      <c r="VWZ68" s="5"/>
      <c r="VXA68" s="5"/>
      <c r="VXB68" s="5"/>
      <c r="VXC68" s="5"/>
      <c r="VXD68" s="5"/>
      <c r="VXE68" s="5"/>
      <c r="VXF68" s="5"/>
      <c r="VXG68" s="5"/>
      <c r="VXH68" s="5"/>
      <c r="VXI68" s="5"/>
      <c r="VXJ68" s="5"/>
      <c r="VXK68" s="5"/>
      <c r="VXL68" s="5"/>
      <c r="VXM68" s="5"/>
      <c r="VXN68" s="5"/>
      <c r="VXO68" s="5"/>
      <c r="VXP68" s="5"/>
      <c r="VXQ68" s="5"/>
      <c r="VXR68" s="5"/>
      <c r="VXS68" s="5"/>
      <c r="VXT68" s="5"/>
      <c r="VXU68" s="5"/>
      <c r="VXV68" s="5"/>
      <c r="VXW68" s="5"/>
      <c r="VXX68" s="5"/>
      <c r="VXY68" s="5"/>
      <c r="VXZ68" s="5"/>
      <c r="VYA68" s="5"/>
      <c r="VYB68" s="5"/>
      <c r="VYC68" s="5"/>
      <c r="VYD68" s="5"/>
      <c r="VYE68" s="5"/>
      <c r="VYF68" s="5"/>
      <c r="VYG68" s="5"/>
      <c r="VYH68" s="5"/>
      <c r="VYI68" s="5"/>
      <c r="VYJ68" s="5"/>
      <c r="VYK68" s="5"/>
      <c r="VYL68" s="5"/>
      <c r="VYM68" s="5"/>
      <c r="VYN68" s="5"/>
      <c r="VYO68" s="5"/>
      <c r="VYP68" s="5"/>
      <c r="VYQ68" s="5"/>
      <c r="VYR68" s="5"/>
      <c r="VYS68" s="5"/>
      <c r="VYT68" s="5"/>
      <c r="VYU68" s="5"/>
      <c r="VYV68" s="5"/>
      <c r="VYW68" s="5"/>
      <c r="VYX68" s="5"/>
      <c r="VYY68" s="5"/>
      <c r="VYZ68" s="5"/>
      <c r="VZA68" s="5"/>
      <c r="VZB68" s="5"/>
      <c r="VZC68" s="5"/>
      <c r="VZD68" s="5"/>
      <c r="VZE68" s="5"/>
      <c r="VZF68" s="5"/>
      <c r="VZG68" s="5"/>
      <c r="VZH68" s="5"/>
      <c r="VZI68" s="5"/>
      <c r="VZJ68" s="5"/>
      <c r="VZK68" s="5"/>
      <c r="VZL68" s="5"/>
      <c r="VZM68" s="5"/>
      <c r="VZN68" s="5"/>
      <c r="VZO68" s="5"/>
      <c r="VZP68" s="5"/>
      <c r="VZQ68" s="5"/>
      <c r="VZR68" s="5"/>
      <c r="VZS68" s="5"/>
      <c r="VZT68" s="5"/>
      <c r="VZU68" s="5"/>
      <c r="VZV68" s="5"/>
      <c r="VZW68" s="5"/>
      <c r="VZX68" s="5"/>
      <c r="VZY68" s="5"/>
      <c r="VZZ68" s="5"/>
      <c r="WAA68" s="5"/>
      <c r="WAB68" s="5"/>
      <c r="WAC68" s="5"/>
      <c r="WAD68" s="5"/>
      <c r="WAE68" s="5"/>
      <c r="WAF68" s="5"/>
      <c r="WAG68" s="5"/>
      <c r="WAH68" s="5"/>
      <c r="WAI68" s="5"/>
      <c r="WAJ68" s="5"/>
      <c r="WAK68" s="5"/>
      <c r="WAL68" s="5"/>
      <c r="WAM68" s="5"/>
      <c r="WAN68" s="5"/>
      <c r="WAO68" s="5"/>
      <c r="WAP68" s="5"/>
      <c r="WAQ68" s="5"/>
      <c r="WAR68" s="5"/>
      <c r="WAS68" s="5"/>
      <c r="WAT68" s="5"/>
      <c r="WAU68" s="5"/>
      <c r="WAV68" s="5"/>
      <c r="WAW68" s="5"/>
      <c r="WAX68" s="5"/>
      <c r="WAY68" s="5"/>
      <c r="WAZ68" s="5"/>
      <c r="WBA68" s="5"/>
      <c r="WBB68" s="5"/>
      <c r="WBC68" s="5"/>
      <c r="WBD68" s="5"/>
      <c r="WBE68" s="5"/>
      <c r="WBF68" s="5"/>
      <c r="WBG68" s="5"/>
      <c r="WBH68" s="5"/>
      <c r="WBI68" s="5"/>
      <c r="WBJ68" s="5"/>
      <c r="WBK68" s="5"/>
      <c r="WBL68" s="5"/>
      <c r="WBM68" s="5"/>
      <c r="WBN68" s="5"/>
      <c r="WBO68" s="5"/>
      <c r="WBP68" s="5"/>
      <c r="WBQ68" s="5"/>
      <c r="WBR68" s="5"/>
      <c r="WBS68" s="5"/>
      <c r="WBT68" s="5"/>
      <c r="WBU68" s="5"/>
      <c r="WBV68" s="5"/>
      <c r="WBW68" s="5"/>
      <c r="WBX68" s="5"/>
      <c r="WBY68" s="5"/>
      <c r="WBZ68" s="5"/>
      <c r="WCA68" s="5"/>
      <c r="WCB68" s="5"/>
      <c r="WCC68" s="5"/>
      <c r="WCD68" s="5"/>
      <c r="WCE68" s="5"/>
      <c r="WCF68" s="5"/>
      <c r="WCG68" s="5"/>
      <c r="WCH68" s="5"/>
      <c r="WCI68" s="5"/>
      <c r="WCJ68" s="5"/>
      <c r="WCK68" s="5"/>
      <c r="WCL68" s="5"/>
      <c r="WCM68" s="5"/>
      <c r="WCN68" s="5"/>
      <c r="WCO68" s="5"/>
      <c r="WCP68" s="5"/>
      <c r="WCQ68" s="5"/>
      <c r="WCR68" s="5"/>
      <c r="WCS68" s="5"/>
      <c r="WCT68" s="5"/>
      <c r="WCU68" s="5"/>
      <c r="WCV68" s="5"/>
      <c r="WCW68" s="5"/>
      <c r="WCX68" s="5"/>
      <c r="WCY68" s="5"/>
      <c r="WCZ68" s="5"/>
      <c r="WDA68" s="5"/>
      <c r="WDB68" s="5"/>
      <c r="WDC68" s="5"/>
      <c r="WDD68" s="5"/>
      <c r="WDE68" s="5"/>
      <c r="WDF68" s="5"/>
      <c r="WDG68" s="5"/>
      <c r="WDH68" s="5"/>
      <c r="WDI68" s="5"/>
      <c r="WDJ68" s="5"/>
      <c r="WDK68" s="5"/>
      <c r="WDL68" s="5"/>
      <c r="WDM68" s="5"/>
      <c r="WDN68" s="5"/>
      <c r="WDO68" s="5"/>
      <c r="WDP68" s="5"/>
      <c r="WDQ68" s="5"/>
      <c r="WDR68" s="5"/>
      <c r="WDS68" s="5"/>
      <c r="WDT68" s="5"/>
      <c r="WDU68" s="5"/>
      <c r="WDV68" s="5"/>
      <c r="WDW68" s="5"/>
      <c r="WDX68" s="5"/>
      <c r="WDY68" s="5"/>
      <c r="WDZ68" s="5"/>
      <c r="WEA68" s="5"/>
      <c r="WEB68" s="5"/>
      <c r="WEC68" s="5"/>
      <c r="WED68" s="5"/>
      <c r="WEE68" s="5"/>
      <c r="WEF68" s="5"/>
      <c r="WEG68" s="5"/>
      <c r="WEH68" s="5"/>
      <c r="WEI68" s="5"/>
      <c r="WEJ68" s="5"/>
      <c r="WEK68" s="5"/>
      <c r="WEL68" s="5"/>
      <c r="WEM68" s="5"/>
      <c r="WEN68" s="5"/>
      <c r="WEO68" s="5"/>
      <c r="WEP68" s="5"/>
      <c r="WEQ68" s="5"/>
      <c r="WER68" s="5"/>
      <c r="WES68" s="5"/>
      <c r="WET68" s="5"/>
      <c r="WEU68" s="5"/>
      <c r="WEV68" s="5"/>
      <c r="WEW68" s="5"/>
      <c r="WEX68" s="5"/>
      <c r="WEY68" s="5"/>
      <c r="WEZ68" s="5"/>
      <c r="WFA68" s="5"/>
      <c r="WFB68" s="5"/>
      <c r="WFC68" s="5"/>
      <c r="WFD68" s="5"/>
      <c r="WFE68" s="5"/>
      <c r="WFF68" s="5"/>
      <c r="WFG68" s="5"/>
      <c r="WFH68" s="5"/>
      <c r="WFI68" s="5"/>
      <c r="WFJ68" s="5"/>
      <c r="WFK68" s="5"/>
      <c r="WFL68" s="5"/>
      <c r="WFM68" s="5"/>
      <c r="WFN68" s="5"/>
      <c r="WFO68" s="5"/>
      <c r="WFP68" s="5"/>
      <c r="WFQ68" s="5"/>
      <c r="WFR68" s="5"/>
      <c r="WFS68" s="5"/>
      <c r="WFT68" s="5"/>
      <c r="WFU68" s="5"/>
      <c r="WFV68" s="5"/>
      <c r="WFW68" s="5"/>
      <c r="WFX68" s="5"/>
      <c r="WFY68" s="5"/>
      <c r="WFZ68" s="5"/>
      <c r="WGA68" s="5"/>
      <c r="WGB68" s="5"/>
      <c r="WGC68" s="5"/>
      <c r="WGD68" s="5"/>
      <c r="WGE68" s="5"/>
      <c r="WGF68" s="5"/>
      <c r="WGG68" s="5"/>
      <c r="WGH68" s="5"/>
      <c r="WGI68" s="5"/>
      <c r="WGJ68" s="5"/>
      <c r="WGK68" s="5"/>
      <c r="WGL68" s="5"/>
      <c r="WGM68" s="5"/>
      <c r="WGN68" s="5"/>
      <c r="WGO68" s="5"/>
      <c r="WGP68" s="5"/>
      <c r="WGQ68" s="5"/>
      <c r="WGR68" s="5"/>
      <c r="WGS68" s="5"/>
      <c r="WGT68" s="5"/>
      <c r="WGU68" s="5"/>
      <c r="WGV68" s="5"/>
      <c r="WGW68" s="5"/>
      <c r="WGX68" s="5"/>
      <c r="WGY68" s="5"/>
      <c r="WGZ68" s="5"/>
      <c r="WHA68" s="5"/>
      <c r="WHB68" s="5"/>
      <c r="WHC68" s="5"/>
      <c r="WHD68" s="5"/>
      <c r="WHE68" s="5"/>
      <c r="WHF68" s="5"/>
      <c r="WHG68" s="5"/>
      <c r="WHH68" s="5"/>
      <c r="WHI68" s="5"/>
      <c r="WHJ68" s="5"/>
      <c r="WHK68" s="5"/>
      <c r="WHL68" s="5"/>
      <c r="WHM68" s="5"/>
      <c r="WHN68" s="5"/>
      <c r="WHO68" s="5"/>
      <c r="WHP68" s="5"/>
      <c r="WHQ68" s="5"/>
      <c r="WHR68" s="5"/>
      <c r="WHS68" s="5"/>
      <c r="WHT68" s="5"/>
      <c r="WHU68" s="5"/>
      <c r="WHV68" s="5"/>
      <c r="WHW68" s="5"/>
      <c r="WHX68" s="5"/>
      <c r="WHY68" s="5"/>
      <c r="WHZ68" s="5"/>
      <c r="WIA68" s="5"/>
      <c r="WIB68" s="5"/>
      <c r="WIC68" s="5"/>
      <c r="WID68" s="5"/>
      <c r="WIE68" s="5"/>
      <c r="WIF68" s="5"/>
      <c r="WIG68" s="5"/>
      <c r="WIH68" s="5"/>
      <c r="WII68" s="5"/>
      <c r="WIJ68" s="5"/>
      <c r="WIK68" s="5"/>
      <c r="WIL68" s="5"/>
      <c r="WIM68" s="5"/>
      <c r="WIN68" s="5"/>
      <c r="WIO68" s="5"/>
      <c r="WIP68" s="5"/>
      <c r="WIQ68" s="5"/>
      <c r="WIR68" s="5"/>
      <c r="WIS68" s="5"/>
      <c r="WIT68" s="5"/>
      <c r="WIU68" s="5"/>
      <c r="WIV68" s="5"/>
      <c r="WIW68" s="5"/>
      <c r="WIX68" s="5"/>
      <c r="WIY68" s="5"/>
      <c r="WIZ68" s="5"/>
      <c r="WJA68" s="5"/>
      <c r="WJB68" s="5"/>
      <c r="WJC68" s="5"/>
      <c r="WJD68" s="5"/>
      <c r="WJE68" s="5"/>
      <c r="WJF68" s="5"/>
      <c r="WJG68" s="5"/>
      <c r="WJH68" s="5"/>
      <c r="WJI68" s="5"/>
      <c r="WJJ68" s="5"/>
      <c r="WJK68" s="5"/>
      <c r="WJL68" s="5"/>
      <c r="WJM68" s="5"/>
      <c r="WJN68" s="5"/>
      <c r="WJO68" s="5"/>
      <c r="WJP68" s="5"/>
      <c r="WJQ68" s="5"/>
      <c r="WJR68" s="5"/>
      <c r="WJS68" s="5"/>
      <c r="WJT68" s="5"/>
      <c r="WJU68" s="5"/>
      <c r="WJV68" s="5"/>
      <c r="WJW68" s="5"/>
      <c r="WJX68" s="5"/>
      <c r="WJY68" s="5"/>
      <c r="WJZ68" s="5"/>
      <c r="WKA68" s="5"/>
      <c r="WKB68" s="5"/>
      <c r="WKC68" s="5"/>
      <c r="WKD68" s="5"/>
      <c r="WKE68" s="5"/>
      <c r="WKF68" s="5"/>
      <c r="WKG68" s="5"/>
      <c r="WKH68" s="5"/>
      <c r="WKI68" s="5"/>
      <c r="WKJ68" s="5"/>
      <c r="WKK68" s="5"/>
      <c r="WKL68" s="5"/>
      <c r="WKM68" s="5"/>
      <c r="WKN68" s="5"/>
      <c r="WKO68" s="5"/>
      <c r="WKP68" s="5"/>
      <c r="WKQ68" s="5"/>
      <c r="WKR68" s="5"/>
      <c r="WKS68" s="5"/>
      <c r="WKT68" s="5"/>
      <c r="WKU68" s="5"/>
      <c r="WKV68" s="5"/>
      <c r="WKW68" s="5"/>
      <c r="WKX68" s="5"/>
      <c r="WKY68" s="5"/>
      <c r="WKZ68" s="5"/>
      <c r="WLA68" s="5"/>
      <c r="WLB68" s="5"/>
      <c r="WLC68" s="5"/>
      <c r="WLD68" s="5"/>
      <c r="WLE68" s="5"/>
      <c r="WLF68" s="5"/>
      <c r="WLG68" s="5"/>
      <c r="WLH68" s="5"/>
      <c r="WLI68" s="5"/>
      <c r="WLJ68" s="5"/>
      <c r="WLK68" s="5"/>
      <c r="WLL68" s="5"/>
      <c r="WLM68" s="5"/>
      <c r="WLN68" s="5"/>
      <c r="WLO68" s="5"/>
      <c r="WLP68" s="5"/>
      <c r="WLQ68" s="5"/>
      <c r="WLR68" s="5"/>
      <c r="WLS68" s="5"/>
      <c r="WLT68" s="5"/>
      <c r="WLU68" s="5"/>
      <c r="WLV68" s="5"/>
      <c r="WLW68" s="5"/>
      <c r="WLX68" s="5"/>
      <c r="WLY68" s="5"/>
      <c r="WLZ68" s="5"/>
      <c r="WMA68" s="5"/>
      <c r="WMB68" s="5"/>
      <c r="WMC68" s="5"/>
      <c r="WMD68" s="5"/>
      <c r="WME68" s="5"/>
      <c r="WMF68" s="5"/>
      <c r="WMG68" s="5"/>
      <c r="WMH68" s="5"/>
      <c r="WMI68" s="5"/>
      <c r="WMJ68" s="5"/>
      <c r="WMK68" s="5"/>
      <c r="WML68" s="5"/>
      <c r="WMM68" s="5"/>
      <c r="WMN68" s="5"/>
      <c r="WMO68" s="5"/>
      <c r="WMP68" s="5"/>
      <c r="WMQ68" s="5"/>
      <c r="WMR68" s="5"/>
      <c r="WMS68" s="5"/>
      <c r="WMT68" s="5"/>
      <c r="WMU68" s="5"/>
      <c r="WMV68" s="5"/>
      <c r="WMW68" s="5"/>
      <c r="WMX68" s="5"/>
      <c r="WMY68" s="5"/>
      <c r="WMZ68" s="5"/>
      <c r="WNA68" s="5"/>
      <c r="WNB68" s="5"/>
      <c r="WNC68" s="5"/>
      <c r="WND68" s="5"/>
      <c r="WNE68" s="5"/>
      <c r="WNF68" s="5"/>
      <c r="WNG68" s="5"/>
      <c r="WNH68" s="5"/>
      <c r="WNI68" s="5"/>
      <c r="WNJ68" s="5"/>
      <c r="WNK68" s="5"/>
      <c r="WNL68" s="5"/>
      <c r="WNM68" s="5"/>
      <c r="WNN68" s="5"/>
      <c r="WNO68" s="5"/>
      <c r="WNP68" s="5"/>
      <c r="WNQ68" s="5"/>
      <c r="WNR68" s="5"/>
      <c r="WNS68" s="5"/>
      <c r="WNT68" s="5"/>
      <c r="WNU68" s="5"/>
      <c r="WNV68" s="5"/>
      <c r="WNW68" s="5"/>
      <c r="WNX68" s="5"/>
      <c r="WNY68" s="5"/>
      <c r="WNZ68" s="5"/>
      <c r="WOA68" s="5"/>
      <c r="WOB68" s="5"/>
      <c r="WOC68" s="5"/>
      <c r="WOD68" s="5"/>
      <c r="WOE68" s="5"/>
      <c r="WOF68" s="5"/>
      <c r="WOG68" s="5"/>
      <c r="WOH68" s="5"/>
      <c r="WOI68" s="5"/>
      <c r="WOJ68" s="5"/>
      <c r="WOK68" s="5"/>
      <c r="WOL68" s="5"/>
      <c r="WOM68" s="5"/>
      <c r="WON68" s="5"/>
      <c r="WOO68" s="5"/>
      <c r="WOP68" s="5"/>
      <c r="WOQ68" s="5"/>
      <c r="WOR68" s="5"/>
      <c r="WOS68" s="5"/>
      <c r="WOT68" s="5"/>
      <c r="WOU68" s="5"/>
      <c r="WOV68" s="5"/>
      <c r="WOW68" s="5"/>
      <c r="WOX68" s="5"/>
      <c r="WOY68" s="5"/>
      <c r="WOZ68" s="5"/>
      <c r="WPA68" s="5"/>
      <c r="WPB68" s="5"/>
      <c r="WPC68" s="5"/>
      <c r="WPD68" s="5"/>
      <c r="WPE68" s="5"/>
      <c r="WPF68" s="5"/>
      <c r="WPG68" s="5"/>
      <c r="WPH68" s="5"/>
      <c r="WPI68" s="5"/>
      <c r="WPJ68" s="5"/>
      <c r="WPK68" s="5"/>
      <c r="WPL68" s="5"/>
      <c r="WPM68" s="5"/>
      <c r="WPN68" s="5"/>
      <c r="WPO68" s="5"/>
      <c r="WPP68" s="5"/>
      <c r="WPQ68" s="5"/>
      <c r="WPR68" s="5"/>
      <c r="WPS68" s="5"/>
      <c r="WPT68" s="5"/>
      <c r="WPU68" s="5"/>
      <c r="WPV68" s="5"/>
      <c r="WPW68" s="5"/>
      <c r="WPX68" s="5"/>
      <c r="WPY68" s="5"/>
      <c r="WPZ68" s="5"/>
      <c r="WQA68" s="5"/>
      <c r="WQB68" s="5"/>
      <c r="WQC68" s="5"/>
      <c r="WQD68" s="5"/>
      <c r="WQE68" s="5"/>
      <c r="WQF68" s="5"/>
      <c r="WQG68" s="5"/>
      <c r="WQH68" s="5"/>
      <c r="WQI68" s="5"/>
      <c r="WQJ68" s="5"/>
      <c r="WQK68" s="5"/>
      <c r="WQL68" s="5"/>
      <c r="WQM68" s="5"/>
      <c r="WQN68" s="5"/>
      <c r="WQO68" s="5"/>
      <c r="WQP68" s="5"/>
      <c r="WQQ68" s="5"/>
      <c r="WQR68" s="5"/>
      <c r="WQS68" s="5"/>
      <c r="WQT68" s="5"/>
      <c r="WQU68" s="5"/>
      <c r="WQV68" s="5"/>
      <c r="WQW68" s="5"/>
      <c r="WQX68" s="5"/>
      <c r="WQY68" s="5"/>
      <c r="WQZ68" s="5"/>
      <c r="WRA68" s="5"/>
      <c r="WRB68" s="5"/>
      <c r="WRC68" s="5"/>
      <c r="WRD68" s="5"/>
      <c r="WRE68" s="5"/>
      <c r="WRF68" s="5"/>
      <c r="WRG68" s="5"/>
      <c r="WRH68" s="5"/>
      <c r="WRI68" s="5"/>
      <c r="WRJ68" s="5"/>
      <c r="WRK68" s="5"/>
      <c r="WRL68" s="5"/>
      <c r="WRM68" s="5"/>
      <c r="WRN68" s="5"/>
      <c r="WRO68" s="5"/>
      <c r="WRP68" s="5"/>
      <c r="WRQ68" s="5"/>
      <c r="WRR68" s="5"/>
      <c r="WRS68" s="5"/>
      <c r="WRT68" s="5"/>
      <c r="WRU68" s="5"/>
      <c r="WRV68" s="5"/>
      <c r="WRW68" s="5"/>
      <c r="WRX68" s="5"/>
      <c r="WRY68" s="5"/>
      <c r="WRZ68" s="5"/>
      <c r="WSA68" s="5"/>
      <c r="WSB68" s="5"/>
      <c r="WSC68" s="5"/>
      <c r="WSD68" s="5"/>
      <c r="WSE68" s="5"/>
      <c r="WSF68" s="5"/>
      <c r="WSG68" s="5"/>
      <c r="WSH68" s="5"/>
      <c r="WSI68" s="5"/>
      <c r="WSJ68" s="5"/>
      <c r="WSK68" s="5"/>
      <c r="WSL68" s="5"/>
      <c r="WSM68" s="5"/>
      <c r="WSN68" s="5"/>
      <c r="WSO68" s="5"/>
      <c r="WSP68" s="5"/>
      <c r="WSQ68" s="5"/>
      <c r="WSR68" s="5"/>
      <c r="WSS68" s="5"/>
      <c r="WST68" s="5"/>
      <c r="WSU68" s="5"/>
      <c r="WSV68" s="5"/>
      <c r="WSW68" s="5"/>
      <c r="WSX68" s="5"/>
      <c r="WSY68" s="5"/>
      <c r="WSZ68" s="5"/>
      <c r="WTA68" s="5"/>
      <c r="WTB68" s="5"/>
      <c r="WTC68" s="5"/>
      <c r="WTD68" s="5"/>
      <c r="WTE68" s="5"/>
      <c r="WTF68" s="5"/>
      <c r="WTG68" s="5"/>
      <c r="WTH68" s="5"/>
      <c r="WTI68" s="5"/>
      <c r="WTJ68" s="5"/>
      <c r="WTK68" s="5"/>
      <c r="WTL68" s="5"/>
      <c r="WTM68" s="5"/>
      <c r="WTN68" s="5"/>
      <c r="WTO68" s="5"/>
      <c r="WTP68" s="5"/>
      <c r="WTQ68" s="5"/>
      <c r="WTR68" s="5"/>
      <c r="WTS68" s="5"/>
      <c r="WTT68" s="5"/>
      <c r="WTU68" s="5"/>
      <c r="WTV68" s="5"/>
      <c r="WTW68" s="5"/>
      <c r="WTX68" s="5"/>
      <c r="WTY68" s="5"/>
      <c r="WTZ68" s="5"/>
      <c r="WUA68" s="5"/>
      <c r="WUB68" s="5"/>
      <c r="WUC68" s="5"/>
      <c r="WUD68" s="5"/>
      <c r="WUE68" s="5"/>
      <c r="WUF68" s="5"/>
      <c r="WUG68" s="5"/>
      <c r="WUH68" s="5"/>
      <c r="WUI68" s="5"/>
      <c r="WUJ68" s="5"/>
      <c r="WUK68" s="5"/>
      <c r="WUL68" s="5"/>
      <c r="WUM68" s="5"/>
      <c r="WUN68" s="5"/>
      <c r="WUO68" s="5"/>
      <c r="WUP68" s="5"/>
      <c r="WUQ68" s="5"/>
      <c r="WUR68" s="5"/>
      <c r="WUS68" s="5"/>
      <c r="WUT68" s="5"/>
      <c r="WUU68" s="5"/>
      <c r="WUV68" s="5"/>
      <c r="WUW68" s="5"/>
      <c r="WUX68" s="5"/>
      <c r="WUY68" s="5"/>
      <c r="WUZ68" s="5"/>
      <c r="WVA68" s="5"/>
      <c r="WVB68" s="5"/>
      <c r="WVC68" s="5"/>
      <c r="WVD68" s="5"/>
      <c r="WVE68" s="5"/>
      <c r="WVF68" s="5"/>
      <c r="WVG68" s="5"/>
      <c r="WVH68" s="5"/>
      <c r="WVI68" s="5"/>
      <c r="WVJ68" s="5"/>
      <c r="WVK68" s="5"/>
      <c r="WVL68" s="5"/>
      <c r="WVM68" s="5"/>
      <c r="WVN68" s="5"/>
      <c r="WVO68" s="5"/>
      <c r="WVP68" s="5"/>
      <c r="WVQ68" s="5"/>
      <c r="WVR68" s="5"/>
      <c r="WVS68" s="5"/>
      <c r="WVT68" s="5"/>
      <c r="WVU68" s="5"/>
      <c r="WVV68" s="5"/>
      <c r="WVW68" s="5"/>
      <c r="WVX68" s="5"/>
      <c r="WVY68" s="5"/>
      <c r="WVZ68" s="5"/>
      <c r="WWA68" s="5"/>
      <c r="WWB68" s="5"/>
      <c r="WWC68" s="5"/>
      <c r="WWD68" s="5"/>
      <c r="WWE68" s="5"/>
      <c r="WWF68" s="5"/>
      <c r="WWG68" s="5"/>
      <c r="WWH68" s="5"/>
      <c r="WWI68" s="5"/>
      <c r="WWJ68" s="5"/>
      <c r="WWK68" s="5"/>
      <c r="WWL68" s="5"/>
      <c r="WWM68" s="5"/>
      <c r="WWN68" s="5"/>
      <c r="WWO68" s="5"/>
      <c r="WWP68" s="5"/>
      <c r="WWQ68" s="5"/>
      <c r="WWR68" s="5"/>
      <c r="WWS68" s="5"/>
      <c r="WWT68" s="5"/>
      <c r="WWU68" s="5"/>
      <c r="WWV68" s="5"/>
      <c r="WWW68" s="5"/>
      <c r="WWX68" s="5"/>
      <c r="WWY68" s="5"/>
      <c r="WWZ68" s="5"/>
      <c r="WXA68" s="5"/>
      <c r="WXB68" s="5"/>
      <c r="WXC68" s="5"/>
      <c r="WXD68" s="5"/>
      <c r="WXE68" s="5"/>
      <c r="WXF68" s="5"/>
      <c r="WXG68" s="5"/>
      <c r="WXH68" s="5"/>
      <c r="WXI68" s="5"/>
      <c r="WXJ68" s="5"/>
      <c r="WXK68" s="5"/>
      <c r="WXL68" s="5"/>
      <c r="WXM68" s="5"/>
      <c r="WXN68" s="5"/>
      <c r="WXO68" s="5"/>
      <c r="WXP68" s="5"/>
      <c r="WXQ68" s="5"/>
      <c r="WXR68" s="5"/>
      <c r="WXS68" s="5"/>
      <c r="WXT68" s="5"/>
      <c r="WXU68" s="5"/>
      <c r="WXV68" s="5"/>
      <c r="WXW68" s="5"/>
      <c r="WXX68" s="5"/>
      <c r="WXY68" s="5"/>
      <c r="WXZ68" s="5"/>
      <c r="WYA68" s="5"/>
      <c r="WYB68" s="5"/>
      <c r="WYC68" s="5"/>
      <c r="WYD68" s="5"/>
      <c r="WYE68" s="5"/>
      <c r="WYF68" s="5"/>
      <c r="WYG68" s="5"/>
      <c r="WYH68" s="5"/>
      <c r="WYI68" s="5"/>
      <c r="WYJ68" s="5"/>
      <c r="WYK68" s="5"/>
      <c r="WYL68" s="5"/>
      <c r="WYM68" s="5"/>
      <c r="WYN68" s="5"/>
      <c r="WYO68" s="5"/>
      <c r="WYP68" s="5"/>
      <c r="WYQ68" s="5"/>
      <c r="WYR68" s="5"/>
      <c r="WYS68" s="5"/>
      <c r="WYT68" s="5"/>
      <c r="WYU68" s="5"/>
      <c r="WYV68" s="5"/>
      <c r="WYW68" s="5"/>
      <c r="WYX68" s="5"/>
      <c r="WYY68" s="5"/>
      <c r="WYZ68" s="5"/>
      <c r="WZA68" s="5"/>
      <c r="WZB68" s="5"/>
      <c r="WZC68" s="5"/>
      <c r="WZD68" s="5"/>
      <c r="WZE68" s="5"/>
      <c r="WZF68" s="5"/>
      <c r="WZG68" s="5"/>
      <c r="WZH68" s="5"/>
      <c r="WZI68" s="5"/>
      <c r="WZJ68" s="5"/>
      <c r="WZK68" s="5"/>
      <c r="WZL68" s="5"/>
      <c r="WZM68" s="5"/>
      <c r="WZN68" s="5"/>
      <c r="WZO68" s="5"/>
      <c r="WZP68" s="5"/>
      <c r="WZQ68" s="5"/>
      <c r="WZR68" s="5"/>
      <c r="WZS68" s="5"/>
      <c r="WZT68" s="5"/>
      <c r="WZU68" s="5"/>
      <c r="WZV68" s="5"/>
      <c r="WZW68" s="5"/>
      <c r="WZX68" s="5"/>
      <c r="WZY68" s="5"/>
      <c r="WZZ68" s="5"/>
      <c r="XAA68" s="5"/>
      <c r="XAB68" s="5"/>
      <c r="XAC68" s="5"/>
      <c r="XAD68" s="5"/>
      <c r="XAE68" s="5"/>
      <c r="XAF68" s="5"/>
      <c r="XAG68" s="5"/>
      <c r="XAH68" s="5"/>
      <c r="XAI68" s="5"/>
      <c r="XAJ68" s="5"/>
      <c r="XAK68" s="5"/>
      <c r="XAL68" s="5"/>
      <c r="XAM68" s="5"/>
      <c r="XAN68" s="5"/>
      <c r="XAO68" s="5"/>
      <c r="XAP68" s="5"/>
      <c r="XAQ68" s="5"/>
      <c r="XAR68" s="5"/>
      <c r="XAS68" s="5"/>
      <c r="XAT68" s="5"/>
      <c r="XAU68" s="5"/>
      <c r="XAV68" s="5"/>
      <c r="XAW68" s="5"/>
      <c r="XAX68" s="5"/>
      <c r="XAY68" s="5"/>
      <c r="XAZ68" s="5"/>
      <c r="XBA68" s="5"/>
      <c r="XBB68" s="5"/>
      <c r="XBC68" s="5"/>
      <c r="XBD68" s="5"/>
      <c r="XBE68" s="5"/>
      <c r="XBF68" s="5"/>
      <c r="XBG68" s="5"/>
      <c r="XBH68" s="5"/>
      <c r="XBI68" s="5"/>
      <c r="XBJ68" s="5"/>
      <c r="XBK68" s="5"/>
      <c r="XBL68" s="5"/>
      <c r="XBM68" s="5"/>
      <c r="XBN68" s="5"/>
      <c r="XBO68" s="5"/>
      <c r="XBP68" s="5"/>
      <c r="XBQ68" s="5"/>
      <c r="XBR68" s="5"/>
      <c r="XBS68" s="5"/>
      <c r="XBT68" s="5"/>
      <c r="XBU68" s="5"/>
      <c r="XBV68" s="5"/>
      <c r="XBW68" s="5"/>
      <c r="XBX68" s="5"/>
      <c r="XBY68" s="5"/>
      <c r="XBZ68" s="5"/>
      <c r="XCA68" s="5"/>
      <c r="XCB68" s="5"/>
      <c r="XCC68" s="5"/>
      <c r="XCD68" s="5"/>
      <c r="XCE68" s="5"/>
      <c r="XCF68" s="5"/>
      <c r="XCG68" s="5"/>
      <c r="XCH68" s="5"/>
      <c r="XCI68" s="5"/>
      <c r="XCJ68" s="5"/>
      <c r="XCK68" s="5"/>
      <c r="XCL68" s="5"/>
      <c r="XCM68" s="5"/>
      <c r="XCN68" s="5"/>
      <c r="XCO68" s="5"/>
      <c r="XCP68" s="5"/>
      <c r="XCQ68" s="5"/>
      <c r="XCR68" s="5"/>
      <c r="XCS68" s="5"/>
      <c r="XCT68" s="5"/>
      <c r="XCU68" s="5"/>
      <c r="XCV68" s="5"/>
      <c r="XCW68" s="5"/>
      <c r="XCX68" s="5"/>
      <c r="XCY68" s="5"/>
      <c r="XCZ68" s="5"/>
      <c r="XDA68" s="5"/>
      <c r="XDB68" s="5"/>
      <c r="XDC68" s="5"/>
      <c r="XDD68" s="5"/>
      <c r="XDE68" s="5"/>
      <c r="XDF68" s="5"/>
      <c r="XDG68" s="5"/>
      <c r="XDH68" s="5"/>
      <c r="XDI68" s="5"/>
      <c r="XDJ68" s="5"/>
      <c r="XDK68" s="5"/>
      <c r="XDL68" s="5"/>
      <c r="XDM68" s="5"/>
      <c r="XDN68" s="5"/>
      <c r="XDO68" s="5"/>
      <c r="XDP68" s="5"/>
      <c r="XDQ68" s="5"/>
      <c r="XDR68" s="5"/>
      <c r="XDS68" s="5"/>
      <c r="XDT68" s="5"/>
      <c r="XDU68" s="5"/>
      <c r="XDV68" s="5"/>
      <c r="XDW68" s="5"/>
      <c r="XDX68" s="5"/>
      <c r="XDY68" s="5"/>
      <c r="XDZ68" s="5"/>
      <c r="XEA68" s="5"/>
      <c r="XEB68" s="5"/>
      <c r="XEC68" s="5"/>
      <c r="XED68" s="5"/>
      <c r="XEE68" s="5"/>
      <c r="XEF68" s="5"/>
      <c r="XEG68" s="5"/>
      <c r="XEH68" s="5"/>
      <c r="XEI68" s="5"/>
      <c r="XEJ68" s="5"/>
      <c r="XEK68" s="5"/>
      <c r="XEL68" s="5"/>
      <c r="XEM68" s="5"/>
      <c r="XEN68" s="5"/>
      <c r="XEO68" s="5"/>
      <c r="XEP68" s="5"/>
      <c r="XEQ68" s="5"/>
      <c r="XER68" s="5"/>
      <c r="XES68" s="5"/>
      <c r="XET68" s="5"/>
      <c r="XEU68" s="5"/>
      <c r="XEV68" s="5"/>
      <c r="XEW68" s="5"/>
      <c r="XEX68" s="5"/>
      <c r="XEY68" s="5"/>
      <c r="XEZ68" s="5"/>
      <c r="XFA68" s="5"/>
      <c r="XFB68" s="5"/>
      <c r="XFC68" s="5"/>
    </row>
    <row r="69" spans="2:16383" x14ac:dyDescent="0.2">
      <c r="B69" s="5" t="s">
        <v>1336</v>
      </c>
      <c r="C69" s="5" t="s">
        <v>1821</v>
      </c>
      <c r="D69" s="5"/>
      <c r="F69" s="5"/>
      <c r="G69" s="5"/>
      <c r="H69" s="5"/>
      <c r="I69" s="5"/>
      <c r="J69" s="5"/>
      <c r="K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c r="BGX69" s="5"/>
      <c r="BGY69" s="5"/>
      <c r="BGZ69" s="5"/>
      <c r="BHA69" s="5"/>
      <c r="BHB69" s="5"/>
      <c r="BHC69" s="5"/>
      <c r="BHD69" s="5"/>
      <c r="BHE69" s="5"/>
      <c r="BHF69" s="5"/>
      <c r="BHG69" s="5"/>
      <c r="BHH69" s="5"/>
      <c r="BHI69" s="5"/>
      <c r="BHJ69" s="5"/>
      <c r="BHK69" s="5"/>
      <c r="BHL69" s="5"/>
      <c r="BHM69" s="5"/>
      <c r="BHN69" s="5"/>
      <c r="BHO69" s="5"/>
      <c r="BHP69" s="5"/>
      <c r="BHQ69" s="5"/>
      <c r="BHR69" s="5"/>
      <c r="BHS69" s="5"/>
      <c r="BHT69" s="5"/>
      <c r="BHU69" s="5"/>
      <c r="BHV69" s="5"/>
      <c r="BHW69" s="5"/>
      <c r="BHX69" s="5"/>
      <c r="BHY69" s="5"/>
      <c r="BHZ69" s="5"/>
      <c r="BIA69" s="5"/>
      <c r="BIB69" s="5"/>
      <c r="BIC69" s="5"/>
      <c r="BID69" s="5"/>
      <c r="BIE69" s="5"/>
      <c r="BIF69" s="5"/>
      <c r="BIG69" s="5"/>
      <c r="BIH69" s="5"/>
      <c r="BII69" s="5"/>
      <c r="BIJ69" s="5"/>
      <c r="BIK69" s="5"/>
      <c r="BIL69" s="5"/>
      <c r="BIM69" s="5"/>
      <c r="BIN69" s="5"/>
      <c r="BIO69" s="5"/>
      <c r="BIP69" s="5"/>
      <c r="BIQ69" s="5"/>
      <c r="BIR69" s="5"/>
      <c r="BIS69" s="5"/>
      <c r="BIT69" s="5"/>
      <c r="BIU69" s="5"/>
      <c r="BIV69" s="5"/>
      <c r="BIW69" s="5"/>
      <c r="BIX69" s="5"/>
      <c r="BIY69" s="5"/>
      <c r="BIZ69" s="5"/>
      <c r="BJA69" s="5"/>
      <c r="BJB69" s="5"/>
      <c r="BJC69" s="5"/>
      <c r="BJD69" s="5"/>
      <c r="BJE69" s="5"/>
      <c r="BJF69" s="5"/>
      <c r="BJG69" s="5"/>
      <c r="BJH69" s="5"/>
      <c r="BJI69" s="5"/>
      <c r="BJJ69" s="5"/>
      <c r="BJK69" s="5"/>
      <c r="BJL69" s="5"/>
      <c r="BJM69" s="5"/>
      <c r="BJN69" s="5"/>
      <c r="BJO69" s="5"/>
      <c r="BJP69" s="5"/>
      <c r="BJQ69" s="5"/>
      <c r="BJR69" s="5"/>
      <c r="BJS69" s="5"/>
      <c r="BJT69" s="5"/>
      <c r="BJU69" s="5"/>
      <c r="BJV69" s="5"/>
      <c r="BJW69" s="5"/>
      <c r="BJX69" s="5"/>
      <c r="BJY69" s="5"/>
      <c r="BJZ69" s="5"/>
      <c r="BKA69" s="5"/>
      <c r="BKB69" s="5"/>
      <c r="BKC69" s="5"/>
      <c r="BKD69" s="5"/>
      <c r="BKE69" s="5"/>
      <c r="BKF69" s="5"/>
      <c r="BKG69" s="5"/>
      <c r="BKH69" s="5"/>
      <c r="BKI69" s="5"/>
      <c r="BKJ69" s="5"/>
      <c r="BKK69" s="5"/>
      <c r="BKL69" s="5"/>
      <c r="BKM69" s="5"/>
      <c r="BKN69" s="5"/>
      <c r="BKO69" s="5"/>
      <c r="BKP69" s="5"/>
      <c r="BKQ69" s="5"/>
      <c r="BKR69" s="5"/>
      <c r="BKS69" s="5"/>
      <c r="BKT69" s="5"/>
      <c r="BKU69" s="5"/>
      <c r="BKV69" s="5"/>
      <c r="BKW69" s="5"/>
      <c r="BKX69" s="5"/>
      <c r="BKY69" s="5"/>
      <c r="BKZ69" s="5"/>
      <c r="BLA69" s="5"/>
      <c r="BLB69" s="5"/>
      <c r="BLC69" s="5"/>
      <c r="BLD69" s="5"/>
      <c r="BLE69" s="5"/>
      <c r="BLF69" s="5"/>
      <c r="BLG69" s="5"/>
      <c r="BLH69" s="5"/>
      <c r="BLI69" s="5"/>
      <c r="BLJ69" s="5"/>
      <c r="BLK69" s="5"/>
      <c r="BLL69" s="5"/>
      <c r="BLM69" s="5"/>
      <c r="BLN69" s="5"/>
      <c r="BLO69" s="5"/>
      <c r="BLP69" s="5"/>
      <c r="BLQ69" s="5"/>
      <c r="BLR69" s="5"/>
      <c r="BLS69" s="5"/>
      <c r="BLT69" s="5"/>
      <c r="BLU69" s="5"/>
      <c r="BLV69" s="5"/>
      <c r="BLW69" s="5"/>
      <c r="BLX69" s="5"/>
      <c r="BLY69" s="5"/>
      <c r="BLZ69" s="5"/>
      <c r="BMA69" s="5"/>
      <c r="BMB69" s="5"/>
      <c r="BMC69" s="5"/>
      <c r="BMD69" s="5"/>
      <c r="BME69" s="5"/>
      <c r="BMF69" s="5"/>
      <c r="BMG69" s="5"/>
      <c r="BMH69" s="5"/>
      <c r="BMI69" s="5"/>
      <c r="BMJ69" s="5"/>
      <c r="BMK69" s="5"/>
      <c r="BML69" s="5"/>
      <c r="BMM69" s="5"/>
      <c r="BMN69" s="5"/>
      <c r="BMO69" s="5"/>
      <c r="BMP69" s="5"/>
      <c r="BMQ69" s="5"/>
      <c r="BMR69" s="5"/>
      <c r="BMS69" s="5"/>
      <c r="BMT69" s="5"/>
      <c r="BMU69" s="5"/>
      <c r="BMV69" s="5"/>
      <c r="BMW69" s="5"/>
      <c r="BMX69" s="5"/>
      <c r="BMY69" s="5"/>
      <c r="BMZ69" s="5"/>
      <c r="BNA69" s="5"/>
      <c r="BNB69" s="5"/>
      <c r="BNC69" s="5"/>
      <c r="BND69" s="5"/>
      <c r="BNE69" s="5"/>
      <c r="BNF69" s="5"/>
      <c r="BNG69" s="5"/>
      <c r="BNH69" s="5"/>
      <c r="BNI69" s="5"/>
      <c r="BNJ69" s="5"/>
      <c r="BNK69" s="5"/>
      <c r="BNL69" s="5"/>
      <c r="BNM69" s="5"/>
      <c r="BNN69" s="5"/>
      <c r="BNO69" s="5"/>
      <c r="BNP69" s="5"/>
      <c r="BNQ69" s="5"/>
      <c r="BNR69" s="5"/>
      <c r="BNS69" s="5"/>
      <c r="BNT69" s="5"/>
      <c r="BNU69" s="5"/>
      <c r="BNV69" s="5"/>
      <c r="BNW69" s="5"/>
      <c r="BNX69" s="5"/>
      <c r="BNY69" s="5"/>
      <c r="BNZ69" s="5"/>
      <c r="BOA69" s="5"/>
      <c r="BOB69" s="5"/>
      <c r="BOC69" s="5"/>
      <c r="BOD69" s="5"/>
      <c r="BOE69" s="5"/>
      <c r="BOF69" s="5"/>
      <c r="BOG69" s="5"/>
      <c r="BOH69" s="5"/>
      <c r="BOI69" s="5"/>
      <c r="BOJ69" s="5"/>
      <c r="BOK69" s="5"/>
      <c r="BOL69" s="5"/>
      <c r="BOM69" s="5"/>
      <c r="BON69" s="5"/>
      <c r="BOO69" s="5"/>
      <c r="BOP69" s="5"/>
      <c r="BOQ69" s="5"/>
      <c r="BOR69" s="5"/>
      <c r="BOS69" s="5"/>
      <c r="BOT69" s="5"/>
      <c r="BOU69" s="5"/>
      <c r="BOV69" s="5"/>
      <c r="BOW69" s="5"/>
      <c r="BOX69" s="5"/>
      <c r="BOY69" s="5"/>
      <c r="BOZ69" s="5"/>
      <c r="BPA69" s="5"/>
      <c r="BPB69" s="5"/>
      <c r="BPC69" s="5"/>
      <c r="BPD69" s="5"/>
      <c r="BPE69" s="5"/>
      <c r="BPF69" s="5"/>
      <c r="BPG69" s="5"/>
      <c r="BPH69" s="5"/>
      <c r="BPI69" s="5"/>
      <c r="BPJ69" s="5"/>
      <c r="BPK69" s="5"/>
      <c r="BPL69" s="5"/>
      <c r="BPM69" s="5"/>
      <c r="BPN69" s="5"/>
      <c r="BPO69" s="5"/>
      <c r="BPP69" s="5"/>
      <c r="BPQ69" s="5"/>
      <c r="BPR69" s="5"/>
      <c r="BPS69" s="5"/>
      <c r="BPT69" s="5"/>
      <c r="BPU69" s="5"/>
      <c r="BPV69" s="5"/>
      <c r="BPW69" s="5"/>
      <c r="BPX69" s="5"/>
      <c r="BPY69" s="5"/>
      <c r="BPZ69" s="5"/>
      <c r="BQA69" s="5"/>
      <c r="BQB69" s="5"/>
      <c r="BQC69" s="5"/>
      <c r="BQD69" s="5"/>
      <c r="BQE69" s="5"/>
      <c r="BQF69" s="5"/>
      <c r="BQG69" s="5"/>
      <c r="BQH69" s="5"/>
      <c r="BQI69" s="5"/>
      <c r="BQJ69" s="5"/>
      <c r="BQK69" s="5"/>
      <c r="BQL69" s="5"/>
      <c r="BQM69" s="5"/>
      <c r="BQN69" s="5"/>
      <c r="BQO69" s="5"/>
      <c r="BQP69" s="5"/>
      <c r="BQQ69" s="5"/>
      <c r="BQR69" s="5"/>
      <c r="BQS69" s="5"/>
      <c r="BQT69" s="5"/>
      <c r="BQU69" s="5"/>
      <c r="BQV69" s="5"/>
      <c r="BQW69" s="5"/>
      <c r="BQX69" s="5"/>
      <c r="BQY69" s="5"/>
      <c r="BQZ69" s="5"/>
      <c r="BRA69" s="5"/>
      <c r="BRB69" s="5"/>
      <c r="BRC69" s="5"/>
      <c r="BRD69" s="5"/>
      <c r="BRE69" s="5"/>
      <c r="BRF69" s="5"/>
      <c r="BRG69" s="5"/>
      <c r="BRH69" s="5"/>
      <c r="BRI69" s="5"/>
      <c r="BRJ69" s="5"/>
      <c r="BRK69" s="5"/>
      <c r="BRL69" s="5"/>
      <c r="BRM69" s="5"/>
      <c r="BRN69" s="5"/>
      <c r="BRO69" s="5"/>
      <c r="BRP69" s="5"/>
      <c r="BRQ69" s="5"/>
      <c r="BRR69" s="5"/>
      <c r="BRS69" s="5"/>
      <c r="BRT69" s="5"/>
      <c r="BRU69" s="5"/>
      <c r="BRV69" s="5"/>
      <c r="BRW69" s="5"/>
      <c r="BRX69" s="5"/>
      <c r="BRY69" s="5"/>
      <c r="BRZ69" s="5"/>
      <c r="BSA69" s="5"/>
      <c r="BSB69" s="5"/>
      <c r="BSC69" s="5"/>
      <c r="BSD69" s="5"/>
      <c r="BSE69" s="5"/>
      <c r="BSF69" s="5"/>
      <c r="BSG69" s="5"/>
      <c r="BSH69" s="5"/>
      <c r="BSI69" s="5"/>
      <c r="BSJ69" s="5"/>
      <c r="BSK69" s="5"/>
      <c r="BSL69" s="5"/>
      <c r="BSM69" s="5"/>
      <c r="BSN69" s="5"/>
      <c r="BSO69" s="5"/>
      <c r="BSP69" s="5"/>
      <c r="BSQ69" s="5"/>
      <c r="BSR69" s="5"/>
      <c r="BSS69" s="5"/>
      <c r="BST69" s="5"/>
      <c r="BSU69" s="5"/>
      <c r="BSV69" s="5"/>
      <c r="BSW69" s="5"/>
      <c r="BSX69" s="5"/>
      <c r="BSY69" s="5"/>
      <c r="BSZ69" s="5"/>
      <c r="BTA69" s="5"/>
      <c r="BTB69" s="5"/>
      <c r="BTC69" s="5"/>
      <c r="BTD69" s="5"/>
      <c r="BTE69" s="5"/>
      <c r="BTF69" s="5"/>
      <c r="BTG69" s="5"/>
      <c r="BTH69" s="5"/>
      <c r="BTI69" s="5"/>
      <c r="BTJ69" s="5"/>
      <c r="BTK69" s="5"/>
      <c r="BTL69" s="5"/>
      <c r="BTM69" s="5"/>
      <c r="BTN69" s="5"/>
      <c r="BTO69" s="5"/>
      <c r="BTP69" s="5"/>
      <c r="BTQ69" s="5"/>
      <c r="BTR69" s="5"/>
      <c r="BTS69" s="5"/>
      <c r="BTT69" s="5"/>
      <c r="BTU69" s="5"/>
      <c r="BTV69" s="5"/>
      <c r="BTW69" s="5"/>
      <c r="BTX69" s="5"/>
      <c r="BTY69" s="5"/>
      <c r="BTZ69" s="5"/>
      <c r="BUA69" s="5"/>
      <c r="BUB69" s="5"/>
      <c r="BUC69" s="5"/>
      <c r="BUD69" s="5"/>
      <c r="BUE69" s="5"/>
      <c r="BUF69" s="5"/>
      <c r="BUG69" s="5"/>
      <c r="BUH69" s="5"/>
      <c r="BUI69" s="5"/>
      <c r="BUJ69" s="5"/>
      <c r="BUK69" s="5"/>
      <c r="BUL69" s="5"/>
      <c r="BUM69" s="5"/>
      <c r="BUN69" s="5"/>
      <c r="BUO69" s="5"/>
      <c r="BUP69" s="5"/>
      <c r="BUQ69" s="5"/>
      <c r="BUR69" s="5"/>
      <c r="BUS69" s="5"/>
      <c r="BUT69" s="5"/>
      <c r="BUU69" s="5"/>
      <c r="BUV69" s="5"/>
      <c r="BUW69" s="5"/>
      <c r="BUX69" s="5"/>
      <c r="BUY69" s="5"/>
      <c r="BUZ69" s="5"/>
      <c r="BVA69" s="5"/>
      <c r="BVB69" s="5"/>
      <c r="BVC69" s="5"/>
      <c r="BVD69" s="5"/>
      <c r="BVE69" s="5"/>
      <c r="BVF69" s="5"/>
      <c r="BVG69" s="5"/>
      <c r="BVH69" s="5"/>
      <c r="BVI69" s="5"/>
      <c r="BVJ69" s="5"/>
      <c r="BVK69" s="5"/>
      <c r="BVL69" s="5"/>
      <c r="BVM69" s="5"/>
      <c r="BVN69" s="5"/>
      <c r="BVO69" s="5"/>
      <c r="BVP69" s="5"/>
      <c r="BVQ69" s="5"/>
      <c r="BVR69" s="5"/>
      <c r="BVS69" s="5"/>
      <c r="BVT69" s="5"/>
      <c r="BVU69" s="5"/>
      <c r="BVV69" s="5"/>
      <c r="BVW69" s="5"/>
      <c r="BVX69" s="5"/>
      <c r="BVY69" s="5"/>
      <c r="BVZ69" s="5"/>
      <c r="BWA69" s="5"/>
      <c r="BWB69" s="5"/>
      <c r="BWC69" s="5"/>
      <c r="BWD69" s="5"/>
      <c r="BWE69" s="5"/>
      <c r="BWF69" s="5"/>
      <c r="BWG69" s="5"/>
      <c r="BWH69" s="5"/>
      <c r="BWI69" s="5"/>
      <c r="BWJ69" s="5"/>
      <c r="BWK69" s="5"/>
      <c r="BWL69" s="5"/>
      <c r="BWM69" s="5"/>
      <c r="BWN69" s="5"/>
      <c r="BWO69" s="5"/>
      <c r="BWP69" s="5"/>
      <c r="BWQ69" s="5"/>
      <c r="BWR69" s="5"/>
      <c r="BWS69" s="5"/>
      <c r="BWT69" s="5"/>
      <c r="BWU69" s="5"/>
      <c r="BWV69" s="5"/>
      <c r="BWW69" s="5"/>
      <c r="BWX69" s="5"/>
      <c r="BWY69" s="5"/>
      <c r="BWZ69" s="5"/>
      <c r="BXA69" s="5"/>
      <c r="BXB69" s="5"/>
      <c r="BXC69" s="5"/>
      <c r="BXD69" s="5"/>
      <c r="BXE69" s="5"/>
      <c r="BXF69" s="5"/>
      <c r="BXG69" s="5"/>
      <c r="BXH69" s="5"/>
      <c r="BXI69" s="5"/>
      <c r="BXJ69" s="5"/>
      <c r="BXK69" s="5"/>
      <c r="BXL69" s="5"/>
      <c r="BXM69" s="5"/>
      <c r="BXN69" s="5"/>
      <c r="BXO69" s="5"/>
      <c r="BXP69" s="5"/>
      <c r="BXQ69" s="5"/>
      <c r="BXR69" s="5"/>
      <c r="BXS69" s="5"/>
      <c r="BXT69" s="5"/>
      <c r="BXU69" s="5"/>
      <c r="BXV69" s="5"/>
      <c r="BXW69" s="5"/>
      <c r="BXX69" s="5"/>
      <c r="BXY69" s="5"/>
      <c r="BXZ69" s="5"/>
      <c r="BYA69" s="5"/>
      <c r="BYB69" s="5"/>
      <c r="BYC69" s="5"/>
      <c r="BYD69" s="5"/>
      <c r="BYE69" s="5"/>
      <c r="BYF69" s="5"/>
      <c r="BYG69" s="5"/>
      <c r="BYH69" s="5"/>
      <c r="BYI69" s="5"/>
      <c r="BYJ69" s="5"/>
      <c r="BYK69" s="5"/>
      <c r="BYL69" s="5"/>
      <c r="BYM69" s="5"/>
      <c r="BYN69" s="5"/>
      <c r="BYO69" s="5"/>
      <c r="BYP69" s="5"/>
      <c r="BYQ69" s="5"/>
      <c r="BYR69" s="5"/>
      <c r="BYS69" s="5"/>
      <c r="BYT69" s="5"/>
      <c r="BYU69" s="5"/>
      <c r="BYV69" s="5"/>
      <c r="BYW69" s="5"/>
      <c r="BYX69" s="5"/>
      <c r="BYY69" s="5"/>
      <c r="BYZ69" s="5"/>
      <c r="BZA69" s="5"/>
      <c r="BZB69" s="5"/>
      <c r="BZC69" s="5"/>
      <c r="BZD69" s="5"/>
      <c r="BZE69" s="5"/>
      <c r="BZF69" s="5"/>
      <c r="BZG69" s="5"/>
      <c r="BZH69" s="5"/>
      <c r="BZI69" s="5"/>
      <c r="BZJ69" s="5"/>
      <c r="BZK69" s="5"/>
      <c r="BZL69" s="5"/>
      <c r="BZM69" s="5"/>
      <c r="BZN69" s="5"/>
      <c r="BZO69" s="5"/>
      <c r="BZP69" s="5"/>
      <c r="BZQ69" s="5"/>
      <c r="BZR69" s="5"/>
      <c r="BZS69" s="5"/>
      <c r="BZT69" s="5"/>
      <c r="BZU69" s="5"/>
      <c r="BZV69" s="5"/>
      <c r="BZW69" s="5"/>
      <c r="BZX69" s="5"/>
      <c r="BZY69" s="5"/>
      <c r="BZZ69" s="5"/>
      <c r="CAA69" s="5"/>
      <c r="CAB69" s="5"/>
      <c r="CAC69" s="5"/>
      <c r="CAD69" s="5"/>
      <c r="CAE69" s="5"/>
      <c r="CAF69" s="5"/>
      <c r="CAG69" s="5"/>
      <c r="CAH69" s="5"/>
      <c r="CAI69" s="5"/>
      <c r="CAJ69" s="5"/>
      <c r="CAK69" s="5"/>
      <c r="CAL69" s="5"/>
      <c r="CAM69" s="5"/>
      <c r="CAN69" s="5"/>
      <c r="CAO69" s="5"/>
      <c r="CAP69" s="5"/>
      <c r="CAQ69" s="5"/>
      <c r="CAR69" s="5"/>
      <c r="CAS69" s="5"/>
      <c r="CAT69" s="5"/>
      <c r="CAU69" s="5"/>
      <c r="CAV69" s="5"/>
      <c r="CAW69" s="5"/>
      <c r="CAX69" s="5"/>
      <c r="CAY69" s="5"/>
      <c r="CAZ69" s="5"/>
      <c r="CBA69" s="5"/>
      <c r="CBB69" s="5"/>
      <c r="CBC69" s="5"/>
      <c r="CBD69" s="5"/>
      <c r="CBE69" s="5"/>
      <c r="CBF69" s="5"/>
      <c r="CBG69" s="5"/>
      <c r="CBH69" s="5"/>
      <c r="CBI69" s="5"/>
      <c r="CBJ69" s="5"/>
      <c r="CBK69" s="5"/>
      <c r="CBL69" s="5"/>
      <c r="CBM69" s="5"/>
      <c r="CBN69" s="5"/>
      <c r="CBO69" s="5"/>
      <c r="CBP69" s="5"/>
      <c r="CBQ69" s="5"/>
      <c r="CBR69" s="5"/>
      <c r="CBS69" s="5"/>
      <c r="CBT69" s="5"/>
      <c r="CBU69" s="5"/>
      <c r="CBV69" s="5"/>
      <c r="CBW69" s="5"/>
      <c r="CBX69" s="5"/>
      <c r="CBY69" s="5"/>
      <c r="CBZ69" s="5"/>
      <c r="CCA69" s="5"/>
      <c r="CCB69" s="5"/>
      <c r="CCC69" s="5"/>
      <c r="CCD69" s="5"/>
      <c r="CCE69" s="5"/>
      <c r="CCF69" s="5"/>
      <c r="CCG69" s="5"/>
      <c r="CCH69" s="5"/>
      <c r="CCI69" s="5"/>
      <c r="CCJ69" s="5"/>
      <c r="CCK69" s="5"/>
      <c r="CCL69" s="5"/>
      <c r="CCM69" s="5"/>
      <c r="CCN69" s="5"/>
      <c r="CCO69" s="5"/>
      <c r="CCP69" s="5"/>
      <c r="CCQ69" s="5"/>
      <c r="CCR69" s="5"/>
      <c r="CCS69" s="5"/>
      <c r="CCT69" s="5"/>
      <c r="CCU69" s="5"/>
      <c r="CCV69" s="5"/>
      <c r="CCW69" s="5"/>
      <c r="CCX69" s="5"/>
      <c r="CCY69" s="5"/>
      <c r="CCZ69" s="5"/>
      <c r="CDA69" s="5"/>
      <c r="CDB69" s="5"/>
      <c r="CDC69" s="5"/>
      <c r="CDD69" s="5"/>
      <c r="CDE69" s="5"/>
      <c r="CDF69" s="5"/>
      <c r="CDG69" s="5"/>
      <c r="CDH69" s="5"/>
      <c r="CDI69" s="5"/>
      <c r="CDJ69" s="5"/>
      <c r="CDK69" s="5"/>
      <c r="CDL69" s="5"/>
      <c r="CDM69" s="5"/>
      <c r="CDN69" s="5"/>
      <c r="CDO69" s="5"/>
      <c r="CDP69" s="5"/>
      <c r="CDQ69" s="5"/>
      <c r="CDR69" s="5"/>
      <c r="CDS69" s="5"/>
      <c r="CDT69" s="5"/>
      <c r="CDU69" s="5"/>
      <c r="CDV69" s="5"/>
      <c r="CDW69" s="5"/>
      <c r="CDX69" s="5"/>
      <c r="CDY69" s="5"/>
      <c r="CDZ69" s="5"/>
      <c r="CEA69" s="5"/>
      <c r="CEB69" s="5"/>
      <c r="CEC69" s="5"/>
      <c r="CED69" s="5"/>
      <c r="CEE69" s="5"/>
      <c r="CEF69" s="5"/>
      <c r="CEG69" s="5"/>
      <c r="CEH69" s="5"/>
      <c r="CEI69" s="5"/>
      <c r="CEJ69" s="5"/>
      <c r="CEK69" s="5"/>
      <c r="CEL69" s="5"/>
      <c r="CEM69" s="5"/>
      <c r="CEN69" s="5"/>
      <c r="CEO69" s="5"/>
      <c r="CEP69" s="5"/>
      <c r="CEQ69" s="5"/>
      <c r="CER69" s="5"/>
      <c r="CES69" s="5"/>
      <c r="CET69" s="5"/>
      <c r="CEU69" s="5"/>
      <c r="CEV69" s="5"/>
      <c r="CEW69" s="5"/>
      <c r="CEX69" s="5"/>
      <c r="CEY69" s="5"/>
      <c r="CEZ69" s="5"/>
      <c r="CFA69" s="5"/>
      <c r="CFB69" s="5"/>
      <c r="CFC69" s="5"/>
      <c r="CFD69" s="5"/>
      <c r="CFE69" s="5"/>
      <c r="CFF69" s="5"/>
      <c r="CFG69" s="5"/>
      <c r="CFH69" s="5"/>
      <c r="CFI69" s="5"/>
      <c r="CFJ69" s="5"/>
      <c r="CFK69" s="5"/>
      <c r="CFL69" s="5"/>
      <c r="CFM69" s="5"/>
      <c r="CFN69" s="5"/>
      <c r="CFO69" s="5"/>
      <c r="CFP69" s="5"/>
      <c r="CFQ69" s="5"/>
      <c r="CFR69" s="5"/>
      <c r="CFS69" s="5"/>
      <c r="CFT69" s="5"/>
      <c r="CFU69" s="5"/>
      <c r="CFV69" s="5"/>
      <c r="CFW69" s="5"/>
      <c r="CFX69" s="5"/>
      <c r="CFY69" s="5"/>
      <c r="CFZ69" s="5"/>
      <c r="CGA69" s="5"/>
      <c r="CGB69" s="5"/>
      <c r="CGC69" s="5"/>
      <c r="CGD69" s="5"/>
      <c r="CGE69" s="5"/>
      <c r="CGF69" s="5"/>
      <c r="CGG69" s="5"/>
      <c r="CGH69" s="5"/>
      <c r="CGI69" s="5"/>
      <c r="CGJ69" s="5"/>
      <c r="CGK69" s="5"/>
      <c r="CGL69" s="5"/>
      <c r="CGM69" s="5"/>
      <c r="CGN69" s="5"/>
      <c r="CGO69" s="5"/>
      <c r="CGP69" s="5"/>
      <c r="CGQ69" s="5"/>
      <c r="CGR69" s="5"/>
      <c r="CGS69" s="5"/>
      <c r="CGT69" s="5"/>
      <c r="CGU69" s="5"/>
      <c r="CGV69" s="5"/>
      <c r="CGW69" s="5"/>
      <c r="CGX69" s="5"/>
      <c r="CGY69" s="5"/>
      <c r="CGZ69" s="5"/>
      <c r="CHA69" s="5"/>
      <c r="CHB69" s="5"/>
      <c r="CHC69" s="5"/>
      <c r="CHD69" s="5"/>
      <c r="CHE69" s="5"/>
      <c r="CHF69" s="5"/>
      <c r="CHG69" s="5"/>
      <c r="CHH69" s="5"/>
      <c r="CHI69" s="5"/>
      <c r="CHJ69" s="5"/>
      <c r="CHK69" s="5"/>
      <c r="CHL69" s="5"/>
      <c r="CHM69" s="5"/>
      <c r="CHN69" s="5"/>
      <c r="CHO69" s="5"/>
      <c r="CHP69" s="5"/>
      <c r="CHQ69" s="5"/>
      <c r="CHR69" s="5"/>
      <c r="CHS69" s="5"/>
      <c r="CHT69" s="5"/>
      <c r="CHU69" s="5"/>
      <c r="CHV69" s="5"/>
      <c r="CHW69" s="5"/>
      <c r="CHX69" s="5"/>
      <c r="CHY69" s="5"/>
      <c r="CHZ69" s="5"/>
      <c r="CIA69" s="5"/>
      <c r="CIB69" s="5"/>
      <c r="CIC69" s="5"/>
      <c r="CID69" s="5"/>
      <c r="CIE69" s="5"/>
      <c r="CIF69" s="5"/>
      <c r="CIG69" s="5"/>
      <c r="CIH69" s="5"/>
      <c r="CII69" s="5"/>
      <c r="CIJ69" s="5"/>
      <c r="CIK69" s="5"/>
      <c r="CIL69" s="5"/>
      <c r="CIM69" s="5"/>
      <c r="CIN69" s="5"/>
      <c r="CIO69" s="5"/>
      <c r="CIP69" s="5"/>
      <c r="CIQ69" s="5"/>
      <c r="CIR69" s="5"/>
      <c r="CIS69" s="5"/>
      <c r="CIT69" s="5"/>
      <c r="CIU69" s="5"/>
      <c r="CIV69" s="5"/>
      <c r="CIW69" s="5"/>
      <c r="CIX69" s="5"/>
      <c r="CIY69" s="5"/>
      <c r="CIZ69" s="5"/>
      <c r="CJA69" s="5"/>
      <c r="CJB69" s="5"/>
      <c r="CJC69" s="5"/>
      <c r="CJD69" s="5"/>
      <c r="CJE69" s="5"/>
      <c r="CJF69" s="5"/>
      <c r="CJG69" s="5"/>
      <c r="CJH69" s="5"/>
      <c r="CJI69" s="5"/>
      <c r="CJJ69" s="5"/>
      <c r="CJK69" s="5"/>
      <c r="CJL69" s="5"/>
      <c r="CJM69" s="5"/>
      <c r="CJN69" s="5"/>
      <c r="CJO69" s="5"/>
      <c r="CJP69" s="5"/>
      <c r="CJQ69" s="5"/>
      <c r="CJR69" s="5"/>
      <c r="CJS69" s="5"/>
      <c r="CJT69" s="5"/>
      <c r="CJU69" s="5"/>
      <c r="CJV69" s="5"/>
      <c r="CJW69" s="5"/>
      <c r="CJX69" s="5"/>
      <c r="CJY69" s="5"/>
      <c r="CJZ69" s="5"/>
      <c r="CKA69" s="5"/>
      <c r="CKB69" s="5"/>
      <c r="CKC69" s="5"/>
      <c r="CKD69" s="5"/>
      <c r="CKE69" s="5"/>
      <c r="CKF69" s="5"/>
      <c r="CKG69" s="5"/>
      <c r="CKH69" s="5"/>
      <c r="CKI69" s="5"/>
      <c r="CKJ69" s="5"/>
      <c r="CKK69" s="5"/>
      <c r="CKL69" s="5"/>
      <c r="CKM69" s="5"/>
      <c r="CKN69" s="5"/>
      <c r="CKO69" s="5"/>
      <c r="CKP69" s="5"/>
      <c r="CKQ69" s="5"/>
      <c r="CKR69" s="5"/>
      <c r="CKS69" s="5"/>
      <c r="CKT69" s="5"/>
      <c r="CKU69" s="5"/>
      <c r="CKV69" s="5"/>
      <c r="CKW69" s="5"/>
      <c r="CKX69" s="5"/>
      <c r="CKY69" s="5"/>
      <c r="CKZ69" s="5"/>
      <c r="CLA69" s="5"/>
      <c r="CLB69" s="5"/>
      <c r="CLC69" s="5"/>
      <c r="CLD69" s="5"/>
      <c r="CLE69" s="5"/>
      <c r="CLF69" s="5"/>
      <c r="CLG69" s="5"/>
      <c r="CLH69" s="5"/>
      <c r="CLI69" s="5"/>
      <c r="CLJ69" s="5"/>
      <c r="CLK69" s="5"/>
      <c r="CLL69" s="5"/>
      <c r="CLM69" s="5"/>
      <c r="CLN69" s="5"/>
      <c r="CLO69" s="5"/>
      <c r="CLP69" s="5"/>
      <c r="CLQ69" s="5"/>
      <c r="CLR69" s="5"/>
      <c r="CLS69" s="5"/>
      <c r="CLT69" s="5"/>
      <c r="CLU69" s="5"/>
      <c r="CLV69" s="5"/>
      <c r="CLW69" s="5"/>
      <c r="CLX69" s="5"/>
      <c r="CLY69" s="5"/>
      <c r="CLZ69" s="5"/>
      <c r="CMA69" s="5"/>
      <c r="CMB69" s="5"/>
      <c r="CMC69" s="5"/>
      <c r="CMD69" s="5"/>
      <c r="CME69" s="5"/>
      <c r="CMF69" s="5"/>
      <c r="CMG69" s="5"/>
      <c r="CMH69" s="5"/>
      <c r="CMI69" s="5"/>
      <c r="CMJ69" s="5"/>
      <c r="CMK69" s="5"/>
      <c r="CML69" s="5"/>
      <c r="CMM69" s="5"/>
      <c r="CMN69" s="5"/>
      <c r="CMO69" s="5"/>
      <c r="CMP69" s="5"/>
      <c r="CMQ69" s="5"/>
      <c r="CMR69" s="5"/>
      <c r="CMS69" s="5"/>
      <c r="CMT69" s="5"/>
      <c r="CMU69" s="5"/>
      <c r="CMV69" s="5"/>
      <c r="CMW69" s="5"/>
      <c r="CMX69" s="5"/>
      <c r="CMY69" s="5"/>
      <c r="CMZ69" s="5"/>
      <c r="CNA69" s="5"/>
      <c r="CNB69" s="5"/>
      <c r="CNC69" s="5"/>
      <c r="CND69" s="5"/>
      <c r="CNE69" s="5"/>
      <c r="CNF69" s="5"/>
      <c r="CNG69" s="5"/>
      <c r="CNH69" s="5"/>
      <c r="CNI69" s="5"/>
      <c r="CNJ69" s="5"/>
      <c r="CNK69" s="5"/>
      <c r="CNL69" s="5"/>
      <c r="CNM69" s="5"/>
      <c r="CNN69" s="5"/>
      <c r="CNO69" s="5"/>
      <c r="CNP69" s="5"/>
      <c r="CNQ69" s="5"/>
      <c r="CNR69" s="5"/>
      <c r="CNS69" s="5"/>
      <c r="CNT69" s="5"/>
      <c r="CNU69" s="5"/>
      <c r="CNV69" s="5"/>
      <c r="CNW69" s="5"/>
      <c r="CNX69" s="5"/>
      <c r="CNY69" s="5"/>
      <c r="CNZ69" s="5"/>
      <c r="COA69" s="5"/>
      <c r="COB69" s="5"/>
      <c r="COC69" s="5"/>
      <c r="COD69" s="5"/>
      <c r="COE69" s="5"/>
      <c r="COF69" s="5"/>
      <c r="COG69" s="5"/>
      <c r="COH69" s="5"/>
      <c r="COI69" s="5"/>
      <c r="COJ69" s="5"/>
      <c r="COK69" s="5"/>
      <c r="COL69" s="5"/>
      <c r="COM69" s="5"/>
      <c r="CON69" s="5"/>
      <c r="COO69" s="5"/>
      <c r="COP69" s="5"/>
      <c r="COQ69" s="5"/>
      <c r="COR69" s="5"/>
      <c r="COS69" s="5"/>
      <c r="COT69" s="5"/>
      <c r="COU69" s="5"/>
      <c r="COV69" s="5"/>
      <c r="COW69" s="5"/>
      <c r="COX69" s="5"/>
      <c r="COY69" s="5"/>
      <c r="COZ69" s="5"/>
      <c r="CPA69" s="5"/>
      <c r="CPB69" s="5"/>
      <c r="CPC69" s="5"/>
      <c r="CPD69" s="5"/>
      <c r="CPE69" s="5"/>
      <c r="CPF69" s="5"/>
      <c r="CPG69" s="5"/>
      <c r="CPH69" s="5"/>
      <c r="CPI69" s="5"/>
      <c r="CPJ69" s="5"/>
      <c r="CPK69" s="5"/>
      <c r="CPL69" s="5"/>
      <c r="CPM69" s="5"/>
      <c r="CPN69" s="5"/>
      <c r="CPO69" s="5"/>
      <c r="CPP69" s="5"/>
      <c r="CPQ69" s="5"/>
      <c r="CPR69" s="5"/>
      <c r="CPS69" s="5"/>
      <c r="CPT69" s="5"/>
      <c r="CPU69" s="5"/>
      <c r="CPV69" s="5"/>
      <c r="CPW69" s="5"/>
      <c r="CPX69" s="5"/>
      <c r="CPY69" s="5"/>
      <c r="CPZ69" s="5"/>
      <c r="CQA69" s="5"/>
      <c r="CQB69" s="5"/>
      <c r="CQC69" s="5"/>
      <c r="CQD69" s="5"/>
      <c r="CQE69" s="5"/>
      <c r="CQF69" s="5"/>
      <c r="CQG69" s="5"/>
      <c r="CQH69" s="5"/>
      <c r="CQI69" s="5"/>
      <c r="CQJ69" s="5"/>
      <c r="CQK69" s="5"/>
      <c r="CQL69" s="5"/>
      <c r="CQM69" s="5"/>
      <c r="CQN69" s="5"/>
      <c r="CQO69" s="5"/>
      <c r="CQP69" s="5"/>
      <c r="CQQ69" s="5"/>
      <c r="CQR69" s="5"/>
      <c r="CQS69" s="5"/>
      <c r="CQT69" s="5"/>
      <c r="CQU69" s="5"/>
      <c r="CQV69" s="5"/>
      <c r="CQW69" s="5"/>
      <c r="CQX69" s="5"/>
      <c r="CQY69" s="5"/>
      <c r="CQZ69" s="5"/>
      <c r="CRA69" s="5"/>
      <c r="CRB69" s="5"/>
      <c r="CRC69" s="5"/>
      <c r="CRD69" s="5"/>
      <c r="CRE69" s="5"/>
      <c r="CRF69" s="5"/>
      <c r="CRG69" s="5"/>
      <c r="CRH69" s="5"/>
      <c r="CRI69" s="5"/>
      <c r="CRJ69" s="5"/>
      <c r="CRK69" s="5"/>
      <c r="CRL69" s="5"/>
      <c r="CRM69" s="5"/>
      <c r="CRN69" s="5"/>
      <c r="CRO69" s="5"/>
      <c r="CRP69" s="5"/>
      <c r="CRQ69" s="5"/>
      <c r="CRR69" s="5"/>
      <c r="CRS69" s="5"/>
      <c r="CRT69" s="5"/>
      <c r="CRU69" s="5"/>
      <c r="CRV69" s="5"/>
      <c r="CRW69" s="5"/>
      <c r="CRX69" s="5"/>
      <c r="CRY69" s="5"/>
      <c r="CRZ69" s="5"/>
      <c r="CSA69" s="5"/>
      <c r="CSB69" s="5"/>
      <c r="CSC69" s="5"/>
      <c r="CSD69" s="5"/>
      <c r="CSE69" s="5"/>
      <c r="CSF69" s="5"/>
      <c r="CSG69" s="5"/>
      <c r="CSH69" s="5"/>
      <c r="CSI69" s="5"/>
      <c r="CSJ69" s="5"/>
      <c r="CSK69" s="5"/>
      <c r="CSL69" s="5"/>
      <c r="CSM69" s="5"/>
      <c r="CSN69" s="5"/>
      <c r="CSO69" s="5"/>
      <c r="CSP69" s="5"/>
      <c r="CSQ69" s="5"/>
      <c r="CSR69" s="5"/>
      <c r="CSS69" s="5"/>
      <c r="CST69" s="5"/>
      <c r="CSU69" s="5"/>
      <c r="CSV69" s="5"/>
      <c r="CSW69" s="5"/>
      <c r="CSX69" s="5"/>
      <c r="CSY69" s="5"/>
      <c r="CSZ69" s="5"/>
      <c r="CTA69" s="5"/>
      <c r="CTB69" s="5"/>
      <c r="CTC69" s="5"/>
      <c r="CTD69" s="5"/>
      <c r="CTE69" s="5"/>
      <c r="CTF69" s="5"/>
      <c r="CTG69" s="5"/>
      <c r="CTH69" s="5"/>
      <c r="CTI69" s="5"/>
      <c r="CTJ69" s="5"/>
      <c r="CTK69" s="5"/>
      <c r="CTL69" s="5"/>
      <c r="CTM69" s="5"/>
      <c r="CTN69" s="5"/>
      <c r="CTO69" s="5"/>
      <c r="CTP69" s="5"/>
      <c r="CTQ69" s="5"/>
      <c r="CTR69" s="5"/>
      <c r="CTS69" s="5"/>
      <c r="CTT69" s="5"/>
      <c r="CTU69" s="5"/>
      <c r="CTV69" s="5"/>
      <c r="CTW69" s="5"/>
      <c r="CTX69" s="5"/>
      <c r="CTY69" s="5"/>
      <c r="CTZ69" s="5"/>
      <c r="CUA69" s="5"/>
      <c r="CUB69" s="5"/>
      <c r="CUC69" s="5"/>
      <c r="CUD69" s="5"/>
      <c r="CUE69" s="5"/>
      <c r="CUF69" s="5"/>
      <c r="CUG69" s="5"/>
      <c r="CUH69" s="5"/>
      <c r="CUI69" s="5"/>
      <c r="CUJ69" s="5"/>
      <c r="CUK69" s="5"/>
      <c r="CUL69" s="5"/>
      <c r="CUM69" s="5"/>
      <c r="CUN69" s="5"/>
      <c r="CUO69" s="5"/>
      <c r="CUP69" s="5"/>
      <c r="CUQ69" s="5"/>
      <c r="CUR69" s="5"/>
      <c r="CUS69" s="5"/>
      <c r="CUT69" s="5"/>
      <c r="CUU69" s="5"/>
      <c r="CUV69" s="5"/>
      <c r="CUW69" s="5"/>
      <c r="CUX69" s="5"/>
      <c r="CUY69" s="5"/>
      <c r="CUZ69" s="5"/>
      <c r="CVA69" s="5"/>
      <c r="CVB69" s="5"/>
      <c r="CVC69" s="5"/>
      <c r="CVD69" s="5"/>
      <c r="CVE69" s="5"/>
      <c r="CVF69" s="5"/>
      <c r="CVG69" s="5"/>
      <c r="CVH69" s="5"/>
      <c r="CVI69" s="5"/>
      <c r="CVJ69" s="5"/>
      <c r="CVK69" s="5"/>
      <c r="CVL69" s="5"/>
      <c r="CVM69" s="5"/>
      <c r="CVN69" s="5"/>
      <c r="CVO69" s="5"/>
      <c r="CVP69" s="5"/>
      <c r="CVQ69" s="5"/>
      <c r="CVR69" s="5"/>
      <c r="CVS69" s="5"/>
      <c r="CVT69" s="5"/>
      <c r="CVU69" s="5"/>
      <c r="CVV69" s="5"/>
      <c r="CVW69" s="5"/>
      <c r="CVX69" s="5"/>
      <c r="CVY69" s="5"/>
      <c r="CVZ69" s="5"/>
      <c r="CWA69" s="5"/>
      <c r="CWB69" s="5"/>
      <c r="CWC69" s="5"/>
      <c r="CWD69" s="5"/>
      <c r="CWE69" s="5"/>
      <c r="CWF69" s="5"/>
      <c r="CWG69" s="5"/>
      <c r="CWH69" s="5"/>
      <c r="CWI69" s="5"/>
      <c r="CWJ69" s="5"/>
      <c r="CWK69" s="5"/>
      <c r="CWL69" s="5"/>
      <c r="CWM69" s="5"/>
      <c r="CWN69" s="5"/>
      <c r="CWO69" s="5"/>
      <c r="CWP69" s="5"/>
      <c r="CWQ69" s="5"/>
      <c r="CWR69" s="5"/>
      <c r="CWS69" s="5"/>
      <c r="CWT69" s="5"/>
      <c r="CWU69" s="5"/>
      <c r="CWV69" s="5"/>
      <c r="CWW69" s="5"/>
      <c r="CWX69" s="5"/>
      <c r="CWY69" s="5"/>
      <c r="CWZ69" s="5"/>
      <c r="CXA69" s="5"/>
      <c r="CXB69" s="5"/>
      <c r="CXC69" s="5"/>
      <c r="CXD69" s="5"/>
      <c r="CXE69" s="5"/>
      <c r="CXF69" s="5"/>
      <c r="CXG69" s="5"/>
      <c r="CXH69" s="5"/>
      <c r="CXI69" s="5"/>
      <c r="CXJ69" s="5"/>
      <c r="CXK69" s="5"/>
      <c r="CXL69" s="5"/>
      <c r="CXM69" s="5"/>
      <c r="CXN69" s="5"/>
      <c r="CXO69" s="5"/>
      <c r="CXP69" s="5"/>
      <c r="CXQ69" s="5"/>
      <c r="CXR69" s="5"/>
      <c r="CXS69" s="5"/>
      <c r="CXT69" s="5"/>
      <c r="CXU69" s="5"/>
      <c r="CXV69" s="5"/>
      <c r="CXW69" s="5"/>
      <c r="CXX69" s="5"/>
      <c r="CXY69" s="5"/>
      <c r="CXZ69" s="5"/>
      <c r="CYA69" s="5"/>
      <c r="CYB69" s="5"/>
      <c r="CYC69" s="5"/>
      <c r="CYD69" s="5"/>
      <c r="CYE69" s="5"/>
      <c r="CYF69" s="5"/>
      <c r="CYG69" s="5"/>
      <c r="CYH69" s="5"/>
      <c r="CYI69" s="5"/>
      <c r="CYJ69" s="5"/>
      <c r="CYK69" s="5"/>
      <c r="CYL69" s="5"/>
      <c r="CYM69" s="5"/>
      <c r="CYN69" s="5"/>
      <c r="CYO69" s="5"/>
      <c r="CYP69" s="5"/>
      <c r="CYQ69" s="5"/>
      <c r="CYR69" s="5"/>
      <c r="CYS69" s="5"/>
      <c r="CYT69" s="5"/>
      <c r="CYU69" s="5"/>
      <c r="CYV69" s="5"/>
      <c r="CYW69" s="5"/>
      <c r="CYX69" s="5"/>
      <c r="CYY69" s="5"/>
      <c r="CYZ69" s="5"/>
      <c r="CZA69" s="5"/>
      <c r="CZB69" s="5"/>
      <c r="CZC69" s="5"/>
      <c r="CZD69" s="5"/>
      <c r="CZE69" s="5"/>
      <c r="CZF69" s="5"/>
      <c r="CZG69" s="5"/>
      <c r="CZH69" s="5"/>
      <c r="CZI69" s="5"/>
      <c r="CZJ69" s="5"/>
      <c r="CZK69" s="5"/>
      <c r="CZL69" s="5"/>
      <c r="CZM69" s="5"/>
      <c r="CZN69" s="5"/>
      <c r="CZO69" s="5"/>
      <c r="CZP69" s="5"/>
      <c r="CZQ69" s="5"/>
      <c r="CZR69" s="5"/>
      <c r="CZS69" s="5"/>
      <c r="CZT69" s="5"/>
      <c r="CZU69" s="5"/>
      <c r="CZV69" s="5"/>
      <c r="CZW69" s="5"/>
      <c r="CZX69" s="5"/>
      <c r="CZY69" s="5"/>
      <c r="CZZ69" s="5"/>
      <c r="DAA69" s="5"/>
      <c r="DAB69" s="5"/>
      <c r="DAC69" s="5"/>
      <c r="DAD69" s="5"/>
      <c r="DAE69" s="5"/>
      <c r="DAF69" s="5"/>
      <c r="DAG69" s="5"/>
      <c r="DAH69" s="5"/>
      <c r="DAI69" s="5"/>
      <c r="DAJ69" s="5"/>
      <c r="DAK69" s="5"/>
      <c r="DAL69" s="5"/>
      <c r="DAM69" s="5"/>
      <c r="DAN69" s="5"/>
      <c r="DAO69" s="5"/>
      <c r="DAP69" s="5"/>
      <c r="DAQ69" s="5"/>
      <c r="DAR69" s="5"/>
      <c r="DAS69" s="5"/>
      <c r="DAT69" s="5"/>
      <c r="DAU69" s="5"/>
      <c r="DAV69" s="5"/>
      <c r="DAW69" s="5"/>
      <c r="DAX69" s="5"/>
      <c r="DAY69" s="5"/>
      <c r="DAZ69" s="5"/>
      <c r="DBA69" s="5"/>
      <c r="DBB69" s="5"/>
      <c r="DBC69" s="5"/>
      <c r="DBD69" s="5"/>
      <c r="DBE69" s="5"/>
      <c r="DBF69" s="5"/>
      <c r="DBG69" s="5"/>
      <c r="DBH69" s="5"/>
      <c r="DBI69" s="5"/>
      <c r="DBJ69" s="5"/>
      <c r="DBK69" s="5"/>
      <c r="DBL69" s="5"/>
      <c r="DBM69" s="5"/>
      <c r="DBN69" s="5"/>
      <c r="DBO69" s="5"/>
      <c r="DBP69" s="5"/>
      <c r="DBQ69" s="5"/>
      <c r="DBR69" s="5"/>
      <c r="DBS69" s="5"/>
      <c r="DBT69" s="5"/>
      <c r="DBU69" s="5"/>
      <c r="DBV69" s="5"/>
      <c r="DBW69" s="5"/>
      <c r="DBX69" s="5"/>
      <c r="DBY69" s="5"/>
      <c r="DBZ69" s="5"/>
      <c r="DCA69" s="5"/>
      <c r="DCB69" s="5"/>
      <c r="DCC69" s="5"/>
      <c r="DCD69" s="5"/>
      <c r="DCE69" s="5"/>
      <c r="DCF69" s="5"/>
      <c r="DCG69" s="5"/>
      <c r="DCH69" s="5"/>
      <c r="DCI69" s="5"/>
      <c r="DCJ69" s="5"/>
      <c r="DCK69" s="5"/>
      <c r="DCL69" s="5"/>
      <c r="DCM69" s="5"/>
      <c r="DCN69" s="5"/>
      <c r="DCO69" s="5"/>
      <c r="DCP69" s="5"/>
      <c r="DCQ69" s="5"/>
      <c r="DCR69" s="5"/>
      <c r="DCS69" s="5"/>
      <c r="DCT69" s="5"/>
      <c r="DCU69" s="5"/>
      <c r="DCV69" s="5"/>
      <c r="DCW69" s="5"/>
      <c r="DCX69" s="5"/>
      <c r="DCY69" s="5"/>
      <c r="DCZ69" s="5"/>
      <c r="DDA69" s="5"/>
      <c r="DDB69" s="5"/>
      <c r="DDC69" s="5"/>
      <c r="DDD69" s="5"/>
      <c r="DDE69" s="5"/>
      <c r="DDF69" s="5"/>
      <c r="DDG69" s="5"/>
      <c r="DDH69" s="5"/>
      <c r="DDI69" s="5"/>
      <c r="DDJ69" s="5"/>
      <c r="DDK69" s="5"/>
      <c r="DDL69" s="5"/>
      <c r="DDM69" s="5"/>
      <c r="DDN69" s="5"/>
      <c r="DDO69" s="5"/>
      <c r="DDP69" s="5"/>
      <c r="DDQ69" s="5"/>
      <c r="DDR69" s="5"/>
      <c r="DDS69" s="5"/>
      <c r="DDT69" s="5"/>
      <c r="DDU69" s="5"/>
      <c r="DDV69" s="5"/>
      <c r="DDW69" s="5"/>
      <c r="DDX69" s="5"/>
      <c r="DDY69" s="5"/>
      <c r="DDZ69" s="5"/>
      <c r="DEA69" s="5"/>
      <c r="DEB69" s="5"/>
      <c r="DEC69" s="5"/>
      <c r="DED69" s="5"/>
      <c r="DEE69" s="5"/>
      <c r="DEF69" s="5"/>
      <c r="DEG69" s="5"/>
      <c r="DEH69" s="5"/>
      <c r="DEI69" s="5"/>
      <c r="DEJ69" s="5"/>
      <c r="DEK69" s="5"/>
      <c r="DEL69" s="5"/>
      <c r="DEM69" s="5"/>
      <c r="DEN69" s="5"/>
      <c r="DEO69" s="5"/>
      <c r="DEP69" s="5"/>
      <c r="DEQ69" s="5"/>
      <c r="DER69" s="5"/>
      <c r="DES69" s="5"/>
      <c r="DET69" s="5"/>
      <c r="DEU69" s="5"/>
      <c r="DEV69" s="5"/>
      <c r="DEW69" s="5"/>
      <c r="DEX69" s="5"/>
      <c r="DEY69" s="5"/>
      <c r="DEZ69" s="5"/>
      <c r="DFA69" s="5"/>
      <c r="DFB69" s="5"/>
      <c r="DFC69" s="5"/>
      <c r="DFD69" s="5"/>
      <c r="DFE69" s="5"/>
      <c r="DFF69" s="5"/>
      <c r="DFG69" s="5"/>
      <c r="DFH69" s="5"/>
      <c r="DFI69" s="5"/>
      <c r="DFJ69" s="5"/>
      <c r="DFK69" s="5"/>
      <c r="DFL69" s="5"/>
      <c r="DFM69" s="5"/>
      <c r="DFN69" s="5"/>
      <c r="DFO69" s="5"/>
      <c r="DFP69" s="5"/>
      <c r="DFQ69" s="5"/>
      <c r="DFR69" s="5"/>
      <c r="DFS69" s="5"/>
      <c r="DFT69" s="5"/>
      <c r="DFU69" s="5"/>
      <c r="DFV69" s="5"/>
      <c r="DFW69" s="5"/>
      <c r="DFX69" s="5"/>
      <c r="DFY69" s="5"/>
      <c r="DFZ69" s="5"/>
      <c r="DGA69" s="5"/>
      <c r="DGB69" s="5"/>
      <c r="DGC69" s="5"/>
      <c r="DGD69" s="5"/>
      <c r="DGE69" s="5"/>
      <c r="DGF69" s="5"/>
      <c r="DGG69" s="5"/>
      <c r="DGH69" s="5"/>
      <c r="DGI69" s="5"/>
      <c r="DGJ69" s="5"/>
      <c r="DGK69" s="5"/>
      <c r="DGL69" s="5"/>
      <c r="DGM69" s="5"/>
      <c r="DGN69" s="5"/>
      <c r="DGO69" s="5"/>
      <c r="DGP69" s="5"/>
      <c r="DGQ69" s="5"/>
      <c r="DGR69" s="5"/>
      <c r="DGS69" s="5"/>
      <c r="DGT69" s="5"/>
      <c r="DGU69" s="5"/>
      <c r="DGV69" s="5"/>
      <c r="DGW69" s="5"/>
      <c r="DGX69" s="5"/>
      <c r="DGY69" s="5"/>
      <c r="DGZ69" s="5"/>
      <c r="DHA69" s="5"/>
      <c r="DHB69" s="5"/>
      <c r="DHC69" s="5"/>
      <c r="DHD69" s="5"/>
      <c r="DHE69" s="5"/>
      <c r="DHF69" s="5"/>
      <c r="DHG69" s="5"/>
      <c r="DHH69" s="5"/>
      <c r="DHI69" s="5"/>
      <c r="DHJ69" s="5"/>
      <c r="DHK69" s="5"/>
      <c r="DHL69" s="5"/>
      <c r="DHM69" s="5"/>
      <c r="DHN69" s="5"/>
      <c r="DHO69" s="5"/>
      <c r="DHP69" s="5"/>
      <c r="DHQ69" s="5"/>
      <c r="DHR69" s="5"/>
      <c r="DHS69" s="5"/>
      <c r="DHT69" s="5"/>
      <c r="DHU69" s="5"/>
      <c r="DHV69" s="5"/>
      <c r="DHW69" s="5"/>
      <c r="DHX69" s="5"/>
      <c r="DHY69" s="5"/>
      <c r="DHZ69" s="5"/>
      <c r="DIA69" s="5"/>
      <c r="DIB69" s="5"/>
      <c r="DIC69" s="5"/>
      <c r="DID69" s="5"/>
      <c r="DIE69" s="5"/>
      <c r="DIF69" s="5"/>
      <c r="DIG69" s="5"/>
      <c r="DIH69" s="5"/>
      <c r="DII69" s="5"/>
      <c r="DIJ69" s="5"/>
      <c r="DIK69" s="5"/>
      <c r="DIL69" s="5"/>
      <c r="DIM69" s="5"/>
      <c r="DIN69" s="5"/>
      <c r="DIO69" s="5"/>
      <c r="DIP69" s="5"/>
      <c r="DIQ69" s="5"/>
      <c r="DIR69" s="5"/>
      <c r="DIS69" s="5"/>
      <c r="DIT69" s="5"/>
      <c r="DIU69" s="5"/>
      <c r="DIV69" s="5"/>
      <c r="DIW69" s="5"/>
      <c r="DIX69" s="5"/>
      <c r="DIY69" s="5"/>
      <c r="DIZ69" s="5"/>
      <c r="DJA69" s="5"/>
      <c r="DJB69" s="5"/>
      <c r="DJC69" s="5"/>
      <c r="DJD69" s="5"/>
      <c r="DJE69" s="5"/>
      <c r="DJF69" s="5"/>
      <c r="DJG69" s="5"/>
      <c r="DJH69" s="5"/>
      <c r="DJI69" s="5"/>
      <c r="DJJ69" s="5"/>
      <c r="DJK69" s="5"/>
      <c r="DJL69" s="5"/>
      <c r="DJM69" s="5"/>
      <c r="DJN69" s="5"/>
      <c r="DJO69" s="5"/>
      <c r="DJP69" s="5"/>
      <c r="DJQ69" s="5"/>
      <c r="DJR69" s="5"/>
      <c r="DJS69" s="5"/>
      <c r="DJT69" s="5"/>
      <c r="DJU69" s="5"/>
      <c r="DJV69" s="5"/>
      <c r="DJW69" s="5"/>
      <c r="DJX69" s="5"/>
      <c r="DJY69" s="5"/>
      <c r="DJZ69" s="5"/>
      <c r="DKA69" s="5"/>
      <c r="DKB69" s="5"/>
      <c r="DKC69" s="5"/>
      <c r="DKD69" s="5"/>
      <c r="DKE69" s="5"/>
      <c r="DKF69" s="5"/>
      <c r="DKG69" s="5"/>
      <c r="DKH69" s="5"/>
      <c r="DKI69" s="5"/>
      <c r="DKJ69" s="5"/>
      <c r="DKK69" s="5"/>
      <c r="DKL69" s="5"/>
      <c r="DKM69" s="5"/>
      <c r="DKN69" s="5"/>
      <c r="DKO69" s="5"/>
      <c r="DKP69" s="5"/>
      <c r="DKQ69" s="5"/>
      <c r="DKR69" s="5"/>
      <c r="DKS69" s="5"/>
      <c r="DKT69" s="5"/>
      <c r="DKU69" s="5"/>
      <c r="DKV69" s="5"/>
      <c r="DKW69" s="5"/>
      <c r="DKX69" s="5"/>
      <c r="DKY69" s="5"/>
      <c r="DKZ69" s="5"/>
      <c r="DLA69" s="5"/>
      <c r="DLB69" s="5"/>
      <c r="DLC69" s="5"/>
      <c r="DLD69" s="5"/>
      <c r="DLE69" s="5"/>
      <c r="DLF69" s="5"/>
      <c r="DLG69" s="5"/>
      <c r="DLH69" s="5"/>
      <c r="DLI69" s="5"/>
      <c r="DLJ69" s="5"/>
      <c r="DLK69" s="5"/>
      <c r="DLL69" s="5"/>
      <c r="DLM69" s="5"/>
      <c r="DLN69" s="5"/>
      <c r="DLO69" s="5"/>
      <c r="DLP69" s="5"/>
      <c r="DLQ69" s="5"/>
      <c r="DLR69" s="5"/>
      <c r="DLS69" s="5"/>
      <c r="DLT69" s="5"/>
      <c r="DLU69" s="5"/>
      <c r="DLV69" s="5"/>
      <c r="DLW69" s="5"/>
      <c r="DLX69" s="5"/>
      <c r="DLY69" s="5"/>
      <c r="DLZ69" s="5"/>
      <c r="DMA69" s="5"/>
      <c r="DMB69" s="5"/>
      <c r="DMC69" s="5"/>
      <c r="DMD69" s="5"/>
      <c r="DME69" s="5"/>
      <c r="DMF69" s="5"/>
      <c r="DMG69" s="5"/>
      <c r="DMH69" s="5"/>
      <c r="DMI69" s="5"/>
      <c r="DMJ69" s="5"/>
      <c r="DMK69" s="5"/>
      <c r="DML69" s="5"/>
      <c r="DMM69" s="5"/>
      <c r="DMN69" s="5"/>
      <c r="DMO69" s="5"/>
      <c r="DMP69" s="5"/>
      <c r="DMQ69" s="5"/>
      <c r="DMR69" s="5"/>
      <c r="DMS69" s="5"/>
      <c r="DMT69" s="5"/>
      <c r="DMU69" s="5"/>
      <c r="DMV69" s="5"/>
      <c r="DMW69" s="5"/>
      <c r="DMX69" s="5"/>
      <c r="DMY69" s="5"/>
      <c r="DMZ69" s="5"/>
      <c r="DNA69" s="5"/>
      <c r="DNB69" s="5"/>
      <c r="DNC69" s="5"/>
      <c r="DND69" s="5"/>
      <c r="DNE69" s="5"/>
      <c r="DNF69" s="5"/>
      <c r="DNG69" s="5"/>
      <c r="DNH69" s="5"/>
      <c r="DNI69" s="5"/>
      <c r="DNJ69" s="5"/>
      <c r="DNK69" s="5"/>
      <c r="DNL69" s="5"/>
      <c r="DNM69" s="5"/>
      <c r="DNN69" s="5"/>
      <c r="DNO69" s="5"/>
      <c r="DNP69" s="5"/>
      <c r="DNQ69" s="5"/>
      <c r="DNR69" s="5"/>
      <c r="DNS69" s="5"/>
      <c r="DNT69" s="5"/>
      <c r="DNU69" s="5"/>
      <c r="DNV69" s="5"/>
      <c r="DNW69" s="5"/>
      <c r="DNX69" s="5"/>
      <c r="DNY69" s="5"/>
      <c r="DNZ69" s="5"/>
      <c r="DOA69" s="5"/>
      <c r="DOB69" s="5"/>
      <c r="DOC69" s="5"/>
      <c r="DOD69" s="5"/>
      <c r="DOE69" s="5"/>
      <c r="DOF69" s="5"/>
      <c r="DOG69" s="5"/>
      <c r="DOH69" s="5"/>
      <c r="DOI69" s="5"/>
      <c r="DOJ69" s="5"/>
      <c r="DOK69" s="5"/>
      <c r="DOL69" s="5"/>
      <c r="DOM69" s="5"/>
      <c r="DON69" s="5"/>
      <c r="DOO69" s="5"/>
      <c r="DOP69" s="5"/>
      <c r="DOQ69" s="5"/>
      <c r="DOR69" s="5"/>
      <c r="DOS69" s="5"/>
      <c r="DOT69" s="5"/>
      <c r="DOU69" s="5"/>
      <c r="DOV69" s="5"/>
      <c r="DOW69" s="5"/>
      <c r="DOX69" s="5"/>
      <c r="DOY69" s="5"/>
      <c r="DOZ69" s="5"/>
      <c r="DPA69" s="5"/>
      <c r="DPB69" s="5"/>
      <c r="DPC69" s="5"/>
      <c r="DPD69" s="5"/>
      <c r="DPE69" s="5"/>
      <c r="DPF69" s="5"/>
      <c r="DPG69" s="5"/>
      <c r="DPH69" s="5"/>
      <c r="DPI69" s="5"/>
      <c r="DPJ69" s="5"/>
      <c r="DPK69" s="5"/>
      <c r="DPL69" s="5"/>
      <c r="DPM69" s="5"/>
      <c r="DPN69" s="5"/>
      <c r="DPO69" s="5"/>
      <c r="DPP69" s="5"/>
      <c r="DPQ69" s="5"/>
      <c r="DPR69" s="5"/>
      <c r="DPS69" s="5"/>
      <c r="DPT69" s="5"/>
      <c r="DPU69" s="5"/>
      <c r="DPV69" s="5"/>
      <c r="DPW69" s="5"/>
      <c r="DPX69" s="5"/>
      <c r="DPY69" s="5"/>
      <c r="DPZ69" s="5"/>
      <c r="DQA69" s="5"/>
      <c r="DQB69" s="5"/>
      <c r="DQC69" s="5"/>
      <c r="DQD69" s="5"/>
      <c r="DQE69" s="5"/>
      <c r="DQF69" s="5"/>
      <c r="DQG69" s="5"/>
      <c r="DQH69" s="5"/>
      <c r="DQI69" s="5"/>
      <c r="DQJ69" s="5"/>
      <c r="DQK69" s="5"/>
      <c r="DQL69" s="5"/>
      <c r="DQM69" s="5"/>
      <c r="DQN69" s="5"/>
      <c r="DQO69" s="5"/>
      <c r="DQP69" s="5"/>
      <c r="DQQ69" s="5"/>
      <c r="DQR69" s="5"/>
      <c r="DQS69" s="5"/>
      <c r="DQT69" s="5"/>
      <c r="DQU69" s="5"/>
      <c r="DQV69" s="5"/>
      <c r="DQW69" s="5"/>
      <c r="DQX69" s="5"/>
      <c r="DQY69" s="5"/>
      <c r="DQZ69" s="5"/>
      <c r="DRA69" s="5"/>
      <c r="DRB69" s="5"/>
      <c r="DRC69" s="5"/>
      <c r="DRD69" s="5"/>
      <c r="DRE69" s="5"/>
      <c r="DRF69" s="5"/>
      <c r="DRG69" s="5"/>
      <c r="DRH69" s="5"/>
      <c r="DRI69" s="5"/>
      <c r="DRJ69" s="5"/>
      <c r="DRK69" s="5"/>
      <c r="DRL69" s="5"/>
      <c r="DRM69" s="5"/>
      <c r="DRN69" s="5"/>
      <c r="DRO69" s="5"/>
      <c r="DRP69" s="5"/>
      <c r="DRQ69" s="5"/>
      <c r="DRR69" s="5"/>
      <c r="DRS69" s="5"/>
      <c r="DRT69" s="5"/>
      <c r="DRU69" s="5"/>
      <c r="DRV69" s="5"/>
      <c r="DRW69" s="5"/>
      <c r="DRX69" s="5"/>
      <c r="DRY69" s="5"/>
      <c r="DRZ69" s="5"/>
      <c r="DSA69" s="5"/>
      <c r="DSB69" s="5"/>
      <c r="DSC69" s="5"/>
      <c r="DSD69" s="5"/>
      <c r="DSE69" s="5"/>
      <c r="DSF69" s="5"/>
      <c r="DSG69" s="5"/>
      <c r="DSH69" s="5"/>
      <c r="DSI69" s="5"/>
      <c r="DSJ69" s="5"/>
      <c r="DSK69" s="5"/>
      <c r="DSL69" s="5"/>
      <c r="DSM69" s="5"/>
      <c r="DSN69" s="5"/>
      <c r="DSO69" s="5"/>
      <c r="DSP69" s="5"/>
      <c r="DSQ69" s="5"/>
      <c r="DSR69" s="5"/>
      <c r="DSS69" s="5"/>
      <c r="DST69" s="5"/>
      <c r="DSU69" s="5"/>
      <c r="DSV69" s="5"/>
      <c r="DSW69" s="5"/>
      <c r="DSX69" s="5"/>
      <c r="DSY69" s="5"/>
      <c r="DSZ69" s="5"/>
      <c r="DTA69" s="5"/>
      <c r="DTB69" s="5"/>
      <c r="DTC69" s="5"/>
      <c r="DTD69" s="5"/>
      <c r="DTE69" s="5"/>
      <c r="DTF69" s="5"/>
      <c r="DTG69" s="5"/>
      <c r="DTH69" s="5"/>
      <c r="DTI69" s="5"/>
      <c r="DTJ69" s="5"/>
      <c r="DTK69" s="5"/>
      <c r="DTL69" s="5"/>
      <c r="DTM69" s="5"/>
      <c r="DTN69" s="5"/>
      <c r="DTO69" s="5"/>
      <c r="DTP69" s="5"/>
      <c r="DTQ69" s="5"/>
      <c r="DTR69" s="5"/>
      <c r="DTS69" s="5"/>
      <c r="DTT69" s="5"/>
      <c r="DTU69" s="5"/>
      <c r="DTV69" s="5"/>
      <c r="DTW69" s="5"/>
      <c r="DTX69" s="5"/>
      <c r="DTY69" s="5"/>
      <c r="DTZ69" s="5"/>
      <c r="DUA69" s="5"/>
      <c r="DUB69" s="5"/>
      <c r="DUC69" s="5"/>
      <c r="DUD69" s="5"/>
      <c r="DUE69" s="5"/>
      <c r="DUF69" s="5"/>
      <c r="DUG69" s="5"/>
      <c r="DUH69" s="5"/>
      <c r="DUI69" s="5"/>
      <c r="DUJ69" s="5"/>
      <c r="DUK69" s="5"/>
      <c r="DUL69" s="5"/>
      <c r="DUM69" s="5"/>
      <c r="DUN69" s="5"/>
      <c r="DUO69" s="5"/>
      <c r="DUP69" s="5"/>
      <c r="DUQ69" s="5"/>
      <c r="DUR69" s="5"/>
      <c r="DUS69" s="5"/>
      <c r="DUT69" s="5"/>
      <c r="DUU69" s="5"/>
      <c r="DUV69" s="5"/>
      <c r="DUW69" s="5"/>
      <c r="DUX69" s="5"/>
      <c r="DUY69" s="5"/>
      <c r="DUZ69" s="5"/>
      <c r="DVA69" s="5"/>
      <c r="DVB69" s="5"/>
      <c r="DVC69" s="5"/>
      <c r="DVD69" s="5"/>
      <c r="DVE69" s="5"/>
      <c r="DVF69" s="5"/>
      <c r="DVG69" s="5"/>
      <c r="DVH69" s="5"/>
      <c r="DVI69" s="5"/>
      <c r="DVJ69" s="5"/>
      <c r="DVK69" s="5"/>
      <c r="DVL69" s="5"/>
      <c r="DVM69" s="5"/>
      <c r="DVN69" s="5"/>
      <c r="DVO69" s="5"/>
      <c r="DVP69" s="5"/>
      <c r="DVQ69" s="5"/>
      <c r="DVR69" s="5"/>
      <c r="DVS69" s="5"/>
      <c r="DVT69" s="5"/>
      <c r="DVU69" s="5"/>
      <c r="DVV69" s="5"/>
      <c r="DVW69" s="5"/>
      <c r="DVX69" s="5"/>
      <c r="DVY69" s="5"/>
      <c r="DVZ69" s="5"/>
      <c r="DWA69" s="5"/>
      <c r="DWB69" s="5"/>
      <c r="DWC69" s="5"/>
      <c r="DWD69" s="5"/>
      <c r="DWE69" s="5"/>
      <c r="DWF69" s="5"/>
      <c r="DWG69" s="5"/>
      <c r="DWH69" s="5"/>
      <c r="DWI69" s="5"/>
      <c r="DWJ69" s="5"/>
      <c r="DWK69" s="5"/>
      <c r="DWL69" s="5"/>
      <c r="DWM69" s="5"/>
      <c r="DWN69" s="5"/>
      <c r="DWO69" s="5"/>
      <c r="DWP69" s="5"/>
      <c r="DWQ69" s="5"/>
      <c r="DWR69" s="5"/>
      <c r="DWS69" s="5"/>
      <c r="DWT69" s="5"/>
      <c r="DWU69" s="5"/>
      <c r="DWV69" s="5"/>
      <c r="DWW69" s="5"/>
      <c r="DWX69" s="5"/>
      <c r="DWY69" s="5"/>
      <c r="DWZ69" s="5"/>
      <c r="DXA69" s="5"/>
      <c r="DXB69" s="5"/>
      <c r="DXC69" s="5"/>
      <c r="DXD69" s="5"/>
      <c r="DXE69" s="5"/>
      <c r="DXF69" s="5"/>
      <c r="DXG69" s="5"/>
      <c r="DXH69" s="5"/>
      <c r="DXI69" s="5"/>
      <c r="DXJ69" s="5"/>
      <c r="DXK69" s="5"/>
      <c r="DXL69" s="5"/>
      <c r="DXM69" s="5"/>
      <c r="DXN69" s="5"/>
      <c r="DXO69" s="5"/>
      <c r="DXP69" s="5"/>
      <c r="DXQ69" s="5"/>
      <c r="DXR69" s="5"/>
      <c r="DXS69" s="5"/>
      <c r="DXT69" s="5"/>
      <c r="DXU69" s="5"/>
      <c r="DXV69" s="5"/>
      <c r="DXW69" s="5"/>
      <c r="DXX69" s="5"/>
      <c r="DXY69" s="5"/>
      <c r="DXZ69" s="5"/>
      <c r="DYA69" s="5"/>
      <c r="DYB69" s="5"/>
      <c r="DYC69" s="5"/>
      <c r="DYD69" s="5"/>
      <c r="DYE69" s="5"/>
      <c r="DYF69" s="5"/>
      <c r="DYG69" s="5"/>
      <c r="DYH69" s="5"/>
      <c r="DYI69" s="5"/>
      <c r="DYJ69" s="5"/>
      <c r="DYK69" s="5"/>
      <c r="DYL69" s="5"/>
      <c r="DYM69" s="5"/>
      <c r="DYN69" s="5"/>
      <c r="DYO69" s="5"/>
      <c r="DYP69" s="5"/>
      <c r="DYQ69" s="5"/>
      <c r="DYR69" s="5"/>
      <c r="DYS69" s="5"/>
      <c r="DYT69" s="5"/>
      <c r="DYU69" s="5"/>
      <c r="DYV69" s="5"/>
      <c r="DYW69" s="5"/>
      <c r="DYX69" s="5"/>
      <c r="DYY69" s="5"/>
      <c r="DYZ69" s="5"/>
      <c r="DZA69" s="5"/>
      <c r="DZB69" s="5"/>
      <c r="DZC69" s="5"/>
      <c r="DZD69" s="5"/>
      <c r="DZE69" s="5"/>
      <c r="DZF69" s="5"/>
      <c r="DZG69" s="5"/>
      <c r="DZH69" s="5"/>
      <c r="DZI69" s="5"/>
      <c r="DZJ69" s="5"/>
      <c r="DZK69" s="5"/>
      <c r="DZL69" s="5"/>
      <c r="DZM69" s="5"/>
      <c r="DZN69" s="5"/>
      <c r="DZO69" s="5"/>
      <c r="DZP69" s="5"/>
      <c r="DZQ69" s="5"/>
      <c r="DZR69" s="5"/>
      <c r="DZS69" s="5"/>
      <c r="DZT69" s="5"/>
      <c r="DZU69" s="5"/>
      <c r="DZV69" s="5"/>
      <c r="DZW69" s="5"/>
      <c r="DZX69" s="5"/>
      <c r="DZY69" s="5"/>
      <c r="DZZ69" s="5"/>
      <c r="EAA69" s="5"/>
      <c r="EAB69" s="5"/>
      <c r="EAC69" s="5"/>
      <c r="EAD69" s="5"/>
      <c r="EAE69" s="5"/>
      <c r="EAF69" s="5"/>
      <c r="EAG69" s="5"/>
      <c r="EAH69" s="5"/>
      <c r="EAI69" s="5"/>
      <c r="EAJ69" s="5"/>
      <c r="EAK69" s="5"/>
      <c r="EAL69" s="5"/>
      <c r="EAM69" s="5"/>
      <c r="EAN69" s="5"/>
      <c r="EAO69" s="5"/>
      <c r="EAP69" s="5"/>
      <c r="EAQ69" s="5"/>
      <c r="EAR69" s="5"/>
      <c r="EAS69" s="5"/>
      <c r="EAT69" s="5"/>
      <c r="EAU69" s="5"/>
      <c r="EAV69" s="5"/>
      <c r="EAW69" s="5"/>
      <c r="EAX69" s="5"/>
      <c r="EAY69" s="5"/>
      <c r="EAZ69" s="5"/>
      <c r="EBA69" s="5"/>
      <c r="EBB69" s="5"/>
      <c r="EBC69" s="5"/>
      <c r="EBD69" s="5"/>
      <c r="EBE69" s="5"/>
      <c r="EBF69" s="5"/>
      <c r="EBG69" s="5"/>
      <c r="EBH69" s="5"/>
      <c r="EBI69" s="5"/>
      <c r="EBJ69" s="5"/>
      <c r="EBK69" s="5"/>
      <c r="EBL69" s="5"/>
      <c r="EBM69" s="5"/>
      <c r="EBN69" s="5"/>
      <c r="EBO69" s="5"/>
      <c r="EBP69" s="5"/>
      <c r="EBQ69" s="5"/>
      <c r="EBR69" s="5"/>
      <c r="EBS69" s="5"/>
      <c r="EBT69" s="5"/>
      <c r="EBU69" s="5"/>
      <c r="EBV69" s="5"/>
      <c r="EBW69" s="5"/>
      <c r="EBX69" s="5"/>
      <c r="EBY69" s="5"/>
      <c r="EBZ69" s="5"/>
      <c r="ECA69" s="5"/>
      <c r="ECB69" s="5"/>
      <c r="ECC69" s="5"/>
      <c r="ECD69" s="5"/>
      <c r="ECE69" s="5"/>
      <c r="ECF69" s="5"/>
      <c r="ECG69" s="5"/>
      <c r="ECH69" s="5"/>
      <c r="ECI69" s="5"/>
      <c r="ECJ69" s="5"/>
      <c r="ECK69" s="5"/>
      <c r="ECL69" s="5"/>
      <c r="ECM69" s="5"/>
      <c r="ECN69" s="5"/>
      <c r="ECO69" s="5"/>
      <c r="ECP69" s="5"/>
      <c r="ECQ69" s="5"/>
      <c r="ECR69" s="5"/>
      <c r="ECS69" s="5"/>
      <c r="ECT69" s="5"/>
      <c r="ECU69" s="5"/>
      <c r="ECV69" s="5"/>
      <c r="ECW69" s="5"/>
      <c r="ECX69" s="5"/>
      <c r="ECY69" s="5"/>
      <c r="ECZ69" s="5"/>
      <c r="EDA69" s="5"/>
      <c r="EDB69" s="5"/>
      <c r="EDC69" s="5"/>
      <c r="EDD69" s="5"/>
      <c r="EDE69" s="5"/>
      <c r="EDF69" s="5"/>
      <c r="EDG69" s="5"/>
      <c r="EDH69" s="5"/>
      <c r="EDI69" s="5"/>
      <c r="EDJ69" s="5"/>
      <c r="EDK69" s="5"/>
      <c r="EDL69" s="5"/>
      <c r="EDM69" s="5"/>
      <c r="EDN69" s="5"/>
      <c r="EDO69" s="5"/>
      <c r="EDP69" s="5"/>
      <c r="EDQ69" s="5"/>
      <c r="EDR69" s="5"/>
      <c r="EDS69" s="5"/>
      <c r="EDT69" s="5"/>
      <c r="EDU69" s="5"/>
      <c r="EDV69" s="5"/>
      <c r="EDW69" s="5"/>
      <c r="EDX69" s="5"/>
      <c r="EDY69" s="5"/>
      <c r="EDZ69" s="5"/>
      <c r="EEA69" s="5"/>
      <c r="EEB69" s="5"/>
      <c r="EEC69" s="5"/>
      <c r="EED69" s="5"/>
      <c r="EEE69" s="5"/>
      <c r="EEF69" s="5"/>
      <c r="EEG69" s="5"/>
      <c r="EEH69" s="5"/>
      <c r="EEI69" s="5"/>
      <c r="EEJ69" s="5"/>
      <c r="EEK69" s="5"/>
      <c r="EEL69" s="5"/>
      <c r="EEM69" s="5"/>
      <c r="EEN69" s="5"/>
      <c r="EEO69" s="5"/>
      <c r="EEP69" s="5"/>
      <c r="EEQ69" s="5"/>
      <c r="EER69" s="5"/>
      <c r="EES69" s="5"/>
      <c r="EET69" s="5"/>
      <c r="EEU69" s="5"/>
      <c r="EEV69" s="5"/>
      <c r="EEW69" s="5"/>
      <c r="EEX69" s="5"/>
      <c r="EEY69" s="5"/>
      <c r="EEZ69" s="5"/>
      <c r="EFA69" s="5"/>
      <c r="EFB69" s="5"/>
      <c r="EFC69" s="5"/>
      <c r="EFD69" s="5"/>
      <c r="EFE69" s="5"/>
      <c r="EFF69" s="5"/>
      <c r="EFG69" s="5"/>
      <c r="EFH69" s="5"/>
      <c r="EFI69" s="5"/>
      <c r="EFJ69" s="5"/>
      <c r="EFK69" s="5"/>
      <c r="EFL69" s="5"/>
      <c r="EFM69" s="5"/>
      <c r="EFN69" s="5"/>
      <c r="EFO69" s="5"/>
      <c r="EFP69" s="5"/>
      <c r="EFQ69" s="5"/>
      <c r="EFR69" s="5"/>
      <c r="EFS69" s="5"/>
      <c r="EFT69" s="5"/>
      <c r="EFU69" s="5"/>
      <c r="EFV69" s="5"/>
      <c r="EFW69" s="5"/>
      <c r="EFX69" s="5"/>
      <c r="EFY69" s="5"/>
      <c r="EFZ69" s="5"/>
      <c r="EGA69" s="5"/>
      <c r="EGB69" s="5"/>
      <c r="EGC69" s="5"/>
      <c r="EGD69" s="5"/>
      <c r="EGE69" s="5"/>
      <c r="EGF69" s="5"/>
      <c r="EGG69" s="5"/>
      <c r="EGH69" s="5"/>
      <c r="EGI69" s="5"/>
      <c r="EGJ69" s="5"/>
      <c r="EGK69" s="5"/>
      <c r="EGL69" s="5"/>
      <c r="EGM69" s="5"/>
      <c r="EGN69" s="5"/>
      <c r="EGO69" s="5"/>
      <c r="EGP69" s="5"/>
      <c r="EGQ69" s="5"/>
      <c r="EGR69" s="5"/>
      <c r="EGS69" s="5"/>
      <c r="EGT69" s="5"/>
      <c r="EGU69" s="5"/>
      <c r="EGV69" s="5"/>
      <c r="EGW69" s="5"/>
      <c r="EGX69" s="5"/>
      <c r="EGY69" s="5"/>
      <c r="EGZ69" s="5"/>
      <c r="EHA69" s="5"/>
      <c r="EHB69" s="5"/>
      <c r="EHC69" s="5"/>
      <c r="EHD69" s="5"/>
      <c r="EHE69" s="5"/>
      <c r="EHF69" s="5"/>
      <c r="EHG69" s="5"/>
      <c r="EHH69" s="5"/>
      <c r="EHI69" s="5"/>
      <c r="EHJ69" s="5"/>
      <c r="EHK69" s="5"/>
      <c r="EHL69" s="5"/>
      <c r="EHM69" s="5"/>
      <c r="EHN69" s="5"/>
      <c r="EHO69" s="5"/>
      <c r="EHP69" s="5"/>
      <c r="EHQ69" s="5"/>
      <c r="EHR69" s="5"/>
      <c r="EHS69" s="5"/>
      <c r="EHT69" s="5"/>
      <c r="EHU69" s="5"/>
      <c r="EHV69" s="5"/>
      <c r="EHW69" s="5"/>
      <c r="EHX69" s="5"/>
      <c r="EHY69" s="5"/>
      <c r="EHZ69" s="5"/>
      <c r="EIA69" s="5"/>
      <c r="EIB69" s="5"/>
      <c r="EIC69" s="5"/>
      <c r="EID69" s="5"/>
      <c r="EIE69" s="5"/>
      <c r="EIF69" s="5"/>
      <c r="EIG69" s="5"/>
      <c r="EIH69" s="5"/>
      <c r="EII69" s="5"/>
      <c r="EIJ69" s="5"/>
      <c r="EIK69" s="5"/>
      <c r="EIL69" s="5"/>
      <c r="EIM69" s="5"/>
      <c r="EIN69" s="5"/>
      <c r="EIO69" s="5"/>
      <c r="EIP69" s="5"/>
      <c r="EIQ69" s="5"/>
      <c r="EIR69" s="5"/>
      <c r="EIS69" s="5"/>
      <c r="EIT69" s="5"/>
      <c r="EIU69" s="5"/>
      <c r="EIV69" s="5"/>
      <c r="EIW69" s="5"/>
      <c r="EIX69" s="5"/>
      <c r="EIY69" s="5"/>
      <c r="EIZ69" s="5"/>
      <c r="EJA69" s="5"/>
      <c r="EJB69" s="5"/>
      <c r="EJC69" s="5"/>
      <c r="EJD69" s="5"/>
      <c r="EJE69" s="5"/>
      <c r="EJF69" s="5"/>
      <c r="EJG69" s="5"/>
      <c r="EJH69" s="5"/>
      <c r="EJI69" s="5"/>
      <c r="EJJ69" s="5"/>
      <c r="EJK69" s="5"/>
      <c r="EJL69" s="5"/>
      <c r="EJM69" s="5"/>
      <c r="EJN69" s="5"/>
      <c r="EJO69" s="5"/>
      <c r="EJP69" s="5"/>
      <c r="EJQ69" s="5"/>
      <c r="EJR69" s="5"/>
      <c r="EJS69" s="5"/>
      <c r="EJT69" s="5"/>
      <c r="EJU69" s="5"/>
      <c r="EJV69" s="5"/>
      <c r="EJW69" s="5"/>
      <c r="EJX69" s="5"/>
      <c r="EJY69" s="5"/>
      <c r="EJZ69" s="5"/>
      <c r="EKA69" s="5"/>
      <c r="EKB69" s="5"/>
      <c r="EKC69" s="5"/>
      <c r="EKD69" s="5"/>
      <c r="EKE69" s="5"/>
      <c r="EKF69" s="5"/>
      <c r="EKG69" s="5"/>
      <c r="EKH69" s="5"/>
      <c r="EKI69" s="5"/>
      <c r="EKJ69" s="5"/>
      <c r="EKK69" s="5"/>
      <c r="EKL69" s="5"/>
      <c r="EKM69" s="5"/>
      <c r="EKN69" s="5"/>
      <c r="EKO69" s="5"/>
      <c r="EKP69" s="5"/>
      <c r="EKQ69" s="5"/>
      <c r="EKR69" s="5"/>
      <c r="EKS69" s="5"/>
      <c r="EKT69" s="5"/>
      <c r="EKU69" s="5"/>
      <c r="EKV69" s="5"/>
      <c r="EKW69" s="5"/>
      <c r="EKX69" s="5"/>
      <c r="EKY69" s="5"/>
      <c r="EKZ69" s="5"/>
      <c r="ELA69" s="5"/>
      <c r="ELB69" s="5"/>
      <c r="ELC69" s="5"/>
      <c r="ELD69" s="5"/>
      <c r="ELE69" s="5"/>
      <c r="ELF69" s="5"/>
      <c r="ELG69" s="5"/>
      <c r="ELH69" s="5"/>
      <c r="ELI69" s="5"/>
      <c r="ELJ69" s="5"/>
      <c r="ELK69" s="5"/>
      <c r="ELL69" s="5"/>
      <c r="ELM69" s="5"/>
      <c r="ELN69" s="5"/>
      <c r="ELO69" s="5"/>
      <c r="ELP69" s="5"/>
      <c r="ELQ69" s="5"/>
      <c r="ELR69" s="5"/>
      <c r="ELS69" s="5"/>
      <c r="ELT69" s="5"/>
      <c r="ELU69" s="5"/>
      <c r="ELV69" s="5"/>
      <c r="ELW69" s="5"/>
      <c r="ELX69" s="5"/>
      <c r="ELY69" s="5"/>
      <c r="ELZ69" s="5"/>
      <c r="EMA69" s="5"/>
      <c r="EMB69" s="5"/>
      <c r="EMC69" s="5"/>
      <c r="EMD69" s="5"/>
      <c r="EME69" s="5"/>
      <c r="EMF69" s="5"/>
      <c r="EMG69" s="5"/>
      <c r="EMH69" s="5"/>
      <c r="EMI69" s="5"/>
      <c r="EMJ69" s="5"/>
      <c r="EMK69" s="5"/>
      <c r="EML69" s="5"/>
      <c r="EMM69" s="5"/>
      <c r="EMN69" s="5"/>
      <c r="EMO69" s="5"/>
      <c r="EMP69" s="5"/>
      <c r="EMQ69" s="5"/>
      <c r="EMR69" s="5"/>
      <c r="EMS69" s="5"/>
      <c r="EMT69" s="5"/>
      <c r="EMU69" s="5"/>
      <c r="EMV69" s="5"/>
      <c r="EMW69" s="5"/>
      <c r="EMX69" s="5"/>
      <c r="EMY69" s="5"/>
      <c r="EMZ69" s="5"/>
      <c r="ENA69" s="5"/>
      <c r="ENB69" s="5"/>
      <c r="ENC69" s="5"/>
      <c r="END69" s="5"/>
      <c r="ENE69" s="5"/>
      <c r="ENF69" s="5"/>
      <c r="ENG69" s="5"/>
      <c r="ENH69" s="5"/>
      <c r="ENI69" s="5"/>
      <c r="ENJ69" s="5"/>
      <c r="ENK69" s="5"/>
      <c r="ENL69" s="5"/>
      <c r="ENM69" s="5"/>
      <c r="ENN69" s="5"/>
      <c r="ENO69" s="5"/>
      <c r="ENP69" s="5"/>
      <c r="ENQ69" s="5"/>
      <c r="ENR69" s="5"/>
      <c r="ENS69" s="5"/>
      <c r="ENT69" s="5"/>
      <c r="ENU69" s="5"/>
      <c r="ENV69" s="5"/>
      <c r="ENW69" s="5"/>
      <c r="ENX69" s="5"/>
      <c r="ENY69" s="5"/>
      <c r="ENZ69" s="5"/>
      <c r="EOA69" s="5"/>
      <c r="EOB69" s="5"/>
      <c r="EOC69" s="5"/>
      <c r="EOD69" s="5"/>
      <c r="EOE69" s="5"/>
      <c r="EOF69" s="5"/>
      <c r="EOG69" s="5"/>
      <c r="EOH69" s="5"/>
      <c r="EOI69" s="5"/>
      <c r="EOJ69" s="5"/>
      <c r="EOK69" s="5"/>
      <c r="EOL69" s="5"/>
      <c r="EOM69" s="5"/>
      <c r="EON69" s="5"/>
      <c r="EOO69" s="5"/>
      <c r="EOP69" s="5"/>
      <c r="EOQ69" s="5"/>
      <c r="EOR69" s="5"/>
      <c r="EOS69" s="5"/>
      <c r="EOT69" s="5"/>
      <c r="EOU69" s="5"/>
      <c r="EOV69" s="5"/>
      <c r="EOW69" s="5"/>
      <c r="EOX69" s="5"/>
      <c r="EOY69" s="5"/>
      <c r="EOZ69" s="5"/>
      <c r="EPA69" s="5"/>
      <c r="EPB69" s="5"/>
      <c r="EPC69" s="5"/>
      <c r="EPD69" s="5"/>
      <c r="EPE69" s="5"/>
      <c r="EPF69" s="5"/>
      <c r="EPG69" s="5"/>
      <c r="EPH69" s="5"/>
      <c r="EPI69" s="5"/>
      <c r="EPJ69" s="5"/>
      <c r="EPK69" s="5"/>
      <c r="EPL69" s="5"/>
      <c r="EPM69" s="5"/>
      <c r="EPN69" s="5"/>
      <c r="EPO69" s="5"/>
      <c r="EPP69" s="5"/>
      <c r="EPQ69" s="5"/>
      <c r="EPR69" s="5"/>
      <c r="EPS69" s="5"/>
      <c r="EPT69" s="5"/>
      <c r="EPU69" s="5"/>
      <c r="EPV69" s="5"/>
      <c r="EPW69" s="5"/>
      <c r="EPX69" s="5"/>
      <c r="EPY69" s="5"/>
      <c r="EPZ69" s="5"/>
      <c r="EQA69" s="5"/>
      <c r="EQB69" s="5"/>
      <c r="EQC69" s="5"/>
      <c r="EQD69" s="5"/>
      <c r="EQE69" s="5"/>
      <c r="EQF69" s="5"/>
      <c r="EQG69" s="5"/>
      <c r="EQH69" s="5"/>
      <c r="EQI69" s="5"/>
      <c r="EQJ69" s="5"/>
      <c r="EQK69" s="5"/>
      <c r="EQL69" s="5"/>
      <c r="EQM69" s="5"/>
      <c r="EQN69" s="5"/>
      <c r="EQO69" s="5"/>
      <c r="EQP69" s="5"/>
      <c r="EQQ69" s="5"/>
      <c r="EQR69" s="5"/>
      <c r="EQS69" s="5"/>
      <c r="EQT69" s="5"/>
      <c r="EQU69" s="5"/>
      <c r="EQV69" s="5"/>
      <c r="EQW69" s="5"/>
      <c r="EQX69" s="5"/>
      <c r="EQY69" s="5"/>
      <c r="EQZ69" s="5"/>
      <c r="ERA69" s="5"/>
      <c r="ERB69" s="5"/>
      <c r="ERC69" s="5"/>
      <c r="ERD69" s="5"/>
      <c r="ERE69" s="5"/>
      <c r="ERF69" s="5"/>
      <c r="ERG69" s="5"/>
      <c r="ERH69" s="5"/>
      <c r="ERI69" s="5"/>
      <c r="ERJ69" s="5"/>
      <c r="ERK69" s="5"/>
      <c r="ERL69" s="5"/>
      <c r="ERM69" s="5"/>
      <c r="ERN69" s="5"/>
      <c r="ERO69" s="5"/>
      <c r="ERP69" s="5"/>
      <c r="ERQ69" s="5"/>
      <c r="ERR69" s="5"/>
      <c r="ERS69" s="5"/>
      <c r="ERT69" s="5"/>
      <c r="ERU69" s="5"/>
      <c r="ERV69" s="5"/>
      <c r="ERW69" s="5"/>
      <c r="ERX69" s="5"/>
      <c r="ERY69" s="5"/>
      <c r="ERZ69" s="5"/>
      <c r="ESA69" s="5"/>
      <c r="ESB69" s="5"/>
      <c r="ESC69" s="5"/>
      <c r="ESD69" s="5"/>
      <c r="ESE69" s="5"/>
      <c r="ESF69" s="5"/>
      <c r="ESG69" s="5"/>
      <c r="ESH69" s="5"/>
      <c r="ESI69" s="5"/>
      <c r="ESJ69" s="5"/>
      <c r="ESK69" s="5"/>
      <c r="ESL69" s="5"/>
      <c r="ESM69" s="5"/>
      <c r="ESN69" s="5"/>
      <c r="ESO69" s="5"/>
      <c r="ESP69" s="5"/>
      <c r="ESQ69" s="5"/>
      <c r="ESR69" s="5"/>
      <c r="ESS69" s="5"/>
      <c r="EST69" s="5"/>
      <c r="ESU69" s="5"/>
      <c r="ESV69" s="5"/>
      <c r="ESW69" s="5"/>
      <c r="ESX69" s="5"/>
      <c r="ESY69" s="5"/>
      <c r="ESZ69" s="5"/>
      <c r="ETA69" s="5"/>
      <c r="ETB69" s="5"/>
      <c r="ETC69" s="5"/>
      <c r="ETD69" s="5"/>
      <c r="ETE69" s="5"/>
      <c r="ETF69" s="5"/>
      <c r="ETG69" s="5"/>
      <c r="ETH69" s="5"/>
      <c r="ETI69" s="5"/>
      <c r="ETJ69" s="5"/>
      <c r="ETK69" s="5"/>
      <c r="ETL69" s="5"/>
      <c r="ETM69" s="5"/>
      <c r="ETN69" s="5"/>
      <c r="ETO69" s="5"/>
      <c r="ETP69" s="5"/>
      <c r="ETQ69" s="5"/>
      <c r="ETR69" s="5"/>
      <c r="ETS69" s="5"/>
      <c r="ETT69" s="5"/>
      <c r="ETU69" s="5"/>
      <c r="ETV69" s="5"/>
      <c r="ETW69" s="5"/>
      <c r="ETX69" s="5"/>
      <c r="ETY69" s="5"/>
      <c r="ETZ69" s="5"/>
      <c r="EUA69" s="5"/>
      <c r="EUB69" s="5"/>
      <c r="EUC69" s="5"/>
      <c r="EUD69" s="5"/>
      <c r="EUE69" s="5"/>
      <c r="EUF69" s="5"/>
      <c r="EUG69" s="5"/>
      <c r="EUH69" s="5"/>
      <c r="EUI69" s="5"/>
      <c r="EUJ69" s="5"/>
      <c r="EUK69" s="5"/>
      <c r="EUL69" s="5"/>
      <c r="EUM69" s="5"/>
      <c r="EUN69" s="5"/>
      <c r="EUO69" s="5"/>
      <c r="EUP69" s="5"/>
      <c r="EUQ69" s="5"/>
      <c r="EUR69" s="5"/>
      <c r="EUS69" s="5"/>
      <c r="EUT69" s="5"/>
      <c r="EUU69" s="5"/>
      <c r="EUV69" s="5"/>
      <c r="EUW69" s="5"/>
      <c r="EUX69" s="5"/>
      <c r="EUY69" s="5"/>
      <c r="EUZ69" s="5"/>
      <c r="EVA69" s="5"/>
      <c r="EVB69" s="5"/>
      <c r="EVC69" s="5"/>
      <c r="EVD69" s="5"/>
      <c r="EVE69" s="5"/>
      <c r="EVF69" s="5"/>
      <c r="EVG69" s="5"/>
      <c r="EVH69" s="5"/>
      <c r="EVI69" s="5"/>
      <c r="EVJ69" s="5"/>
      <c r="EVK69" s="5"/>
      <c r="EVL69" s="5"/>
      <c r="EVM69" s="5"/>
      <c r="EVN69" s="5"/>
      <c r="EVO69" s="5"/>
      <c r="EVP69" s="5"/>
      <c r="EVQ69" s="5"/>
      <c r="EVR69" s="5"/>
      <c r="EVS69" s="5"/>
      <c r="EVT69" s="5"/>
      <c r="EVU69" s="5"/>
      <c r="EVV69" s="5"/>
      <c r="EVW69" s="5"/>
      <c r="EVX69" s="5"/>
      <c r="EVY69" s="5"/>
      <c r="EVZ69" s="5"/>
      <c r="EWA69" s="5"/>
      <c r="EWB69" s="5"/>
      <c r="EWC69" s="5"/>
      <c r="EWD69" s="5"/>
      <c r="EWE69" s="5"/>
      <c r="EWF69" s="5"/>
      <c r="EWG69" s="5"/>
      <c r="EWH69" s="5"/>
      <c r="EWI69" s="5"/>
      <c r="EWJ69" s="5"/>
      <c r="EWK69" s="5"/>
      <c r="EWL69" s="5"/>
      <c r="EWM69" s="5"/>
      <c r="EWN69" s="5"/>
      <c r="EWO69" s="5"/>
      <c r="EWP69" s="5"/>
      <c r="EWQ69" s="5"/>
      <c r="EWR69" s="5"/>
      <c r="EWS69" s="5"/>
      <c r="EWT69" s="5"/>
      <c r="EWU69" s="5"/>
      <c r="EWV69" s="5"/>
      <c r="EWW69" s="5"/>
      <c r="EWX69" s="5"/>
      <c r="EWY69" s="5"/>
      <c r="EWZ69" s="5"/>
      <c r="EXA69" s="5"/>
      <c r="EXB69" s="5"/>
      <c r="EXC69" s="5"/>
      <c r="EXD69" s="5"/>
      <c r="EXE69" s="5"/>
      <c r="EXF69" s="5"/>
      <c r="EXG69" s="5"/>
      <c r="EXH69" s="5"/>
      <c r="EXI69" s="5"/>
      <c r="EXJ69" s="5"/>
      <c r="EXK69" s="5"/>
      <c r="EXL69" s="5"/>
      <c r="EXM69" s="5"/>
      <c r="EXN69" s="5"/>
      <c r="EXO69" s="5"/>
      <c r="EXP69" s="5"/>
      <c r="EXQ69" s="5"/>
      <c r="EXR69" s="5"/>
      <c r="EXS69" s="5"/>
      <c r="EXT69" s="5"/>
      <c r="EXU69" s="5"/>
      <c r="EXV69" s="5"/>
      <c r="EXW69" s="5"/>
      <c r="EXX69" s="5"/>
      <c r="EXY69" s="5"/>
      <c r="EXZ69" s="5"/>
      <c r="EYA69" s="5"/>
      <c r="EYB69" s="5"/>
      <c r="EYC69" s="5"/>
      <c r="EYD69" s="5"/>
      <c r="EYE69" s="5"/>
      <c r="EYF69" s="5"/>
      <c r="EYG69" s="5"/>
      <c r="EYH69" s="5"/>
      <c r="EYI69" s="5"/>
      <c r="EYJ69" s="5"/>
      <c r="EYK69" s="5"/>
      <c r="EYL69" s="5"/>
      <c r="EYM69" s="5"/>
      <c r="EYN69" s="5"/>
      <c r="EYO69" s="5"/>
      <c r="EYP69" s="5"/>
      <c r="EYQ69" s="5"/>
      <c r="EYR69" s="5"/>
      <c r="EYS69" s="5"/>
      <c r="EYT69" s="5"/>
      <c r="EYU69" s="5"/>
      <c r="EYV69" s="5"/>
      <c r="EYW69" s="5"/>
      <c r="EYX69" s="5"/>
      <c r="EYY69" s="5"/>
      <c r="EYZ69" s="5"/>
      <c r="EZA69" s="5"/>
      <c r="EZB69" s="5"/>
      <c r="EZC69" s="5"/>
      <c r="EZD69" s="5"/>
      <c r="EZE69" s="5"/>
      <c r="EZF69" s="5"/>
      <c r="EZG69" s="5"/>
      <c r="EZH69" s="5"/>
      <c r="EZI69" s="5"/>
      <c r="EZJ69" s="5"/>
      <c r="EZK69" s="5"/>
      <c r="EZL69" s="5"/>
      <c r="EZM69" s="5"/>
      <c r="EZN69" s="5"/>
      <c r="EZO69" s="5"/>
      <c r="EZP69" s="5"/>
      <c r="EZQ69" s="5"/>
      <c r="EZR69" s="5"/>
      <c r="EZS69" s="5"/>
      <c r="EZT69" s="5"/>
      <c r="EZU69" s="5"/>
      <c r="EZV69" s="5"/>
      <c r="EZW69" s="5"/>
      <c r="EZX69" s="5"/>
      <c r="EZY69" s="5"/>
      <c r="EZZ69" s="5"/>
      <c r="FAA69" s="5"/>
      <c r="FAB69" s="5"/>
      <c r="FAC69" s="5"/>
      <c r="FAD69" s="5"/>
      <c r="FAE69" s="5"/>
      <c r="FAF69" s="5"/>
      <c r="FAG69" s="5"/>
      <c r="FAH69" s="5"/>
      <c r="FAI69" s="5"/>
      <c r="FAJ69" s="5"/>
      <c r="FAK69" s="5"/>
      <c r="FAL69" s="5"/>
      <c r="FAM69" s="5"/>
      <c r="FAN69" s="5"/>
      <c r="FAO69" s="5"/>
      <c r="FAP69" s="5"/>
      <c r="FAQ69" s="5"/>
      <c r="FAR69" s="5"/>
      <c r="FAS69" s="5"/>
      <c r="FAT69" s="5"/>
      <c r="FAU69" s="5"/>
      <c r="FAV69" s="5"/>
      <c r="FAW69" s="5"/>
      <c r="FAX69" s="5"/>
      <c r="FAY69" s="5"/>
      <c r="FAZ69" s="5"/>
      <c r="FBA69" s="5"/>
      <c r="FBB69" s="5"/>
      <c r="FBC69" s="5"/>
      <c r="FBD69" s="5"/>
      <c r="FBE69" s="5"/>
      <c r="FBF69" s="5"/>
      <c r="FBG69" s="5"/>
      <c r="FBH69" s="5"/>
      <c r="FBI69" s="5"/>
      <c r="FBJ69" s="5"/>
      <c r="FBK69" s="5"/>
      <c r="FBL69" s="5"/>
      <c r="FBM69" s="5"/>
      <c r="FBN69" s="5"/>
      <c r="FBO69" s="5"/>
      <c r="FBP69" s="5"/>
      <c r="FBQ69" s="5"/>
      <c r="FBR69" s="5"/>
      <c r="FBS69" s="5"/>
      <c r="FBT69" s="5"/>
      <c r="FBU69" s="5"/>
      <c r="FBV69" s="5"/>
      <c r="FBW69" s="5"/>
      <c r="FBX69" s="5"/>
      <c r="FBY69" s="5"/>
      <c r="FBZ69" s="5"/>
      <c r="FCA69" s="5"/>
      <c r="FCB69" s="5"/>
      <c r="FCC69" s="5"/>
      <c r="FCD69" s="5"/>
      <c r="FCE69" s="5"/>
      <c r="FCF69" s="5"/>
      <c r="FCG69" s="5"/>
      <c r="FCH69" s="5"/>
      <c r="FCI69" s="5"/>
      <c r="FCJ69" s="5"/>
      <c r="FCK69" s="5"/>
      <c r="FCL69" s="5"/>
      <c r="FCM69" s="5"/>
      <c r="FCN69" s="5"/>
      <c r="FCO69" s="5"/>
      <c r="FCP69" s="5"/>
      <c r="FCQ69" s="5"/>
      <c r="FCR69" s="5"/>
      <c r="FCS69" s="5"/>
      <c r="FCT69" s="5"/>
      <c r="FCU69" s="5"/>
      <c r="FCV69" s="5"/>
      <c r="FCW69" s="5"/>
      <c r="FCX69" s="5"/>
      <c r="FCY69" s="5"/>
      <c r="FCZ69" s="5"/>
      <c r="FDA69" s="5"/>
      <c r="FDB69" s="5"/>
      <c r="FDC69" s="5"/>
      <c r="FDD69" s="5"/>
      <c r="FDE69" s="5"/>
      <c r="FDF69" s="5"/>
      <c r="FDG69" s="5"/>
      <c r="FDH69" s="5"/>
      <c r="FDI69" s="5"/>
      <c r="FDJ69" s="5"/>
      <c r="FDK69" s="5"/>
      <c r="FDL69" s="5"/>
      <c r="FDM69" s="5"/>
      <c r="FDN69" s="5"/>
      <c r="FDO69" s="5"/>
      <c r="FDP69" s="5"/>
      <c r="FDQ69" s="5"/>
      <c r="FDR69" s="5"/>
      <c r="FDS69" s="5"/>
      <c r="FDT69" s="5"/>
      <c r="FDU69" s="5"/>
      <c r="FDV69" s="5"/>
      <c r="FDW69" s="5"/>
      <c r="FDX69" s="5"/>
      <c r="FDY69" s="5"/>
      <c r="FDZ69" s="5"/>
      <c r="FEA69" s="5"/>
      <c r="FEB69" s="5"/>
      <c r="FEC69" s="5"/>
      <c r="FED69" s="5"/>
      <c r="FEE69" s="5"/>
      <c r="FEF69" s="5"/>
      <c r="FEG69" s="5"/>
      <c r="FEH69" s="5"/>
      <c r="FEI69" s="5"/>
      <c r="FEJ69" s="5"/>
      <c r="FEK69" s="5"/>
      <c r="FEL69" s="5"/>
      <c r="FEM69" s="5"/>
      <c r="FEN69" s="5"/>
      <c r="FEO69" s="5"/>
      <c r="FEP69" s="5"/>
      <c r="FEQ69" s="5"/>
      <c r="FER69" s="5"/>
      <c r="FES69" s="5"/>
      <c r="FET69" s="5"/>
      <c r="FEU69" s="5"/>
      <c r="FEV69" s="5"/>
      <c r="FEW69" s="5"/>
      <c r="FEX69" s="5"/>
      <c r="FEY69" s="5"/>
      <c r="FEZ69" s="5"/>
      <c r="FFA69" s="5"/>
      <c r="FFB69" s="5"/>
      <c r="FFC69" s="5"/>
      <c r="FFD69" s="5"/>
      <c r="FFE69" s="5"/>
      <c r="FFF69" s="5"/>
      <c r="FFG69" s="5"/>
      <c r="FFH69" s="5"/>
      <c r="FFI69" s="5"/>
      <c r="FFJ69" s="5"/>
      <c r="FFK69" s="5"/>
      <c r="FFL69" s="5"/>
      <c r="FFM69" s="5"/>
      <c r="FFN69" s="5"/>
      <c r="FFO69" s="5"/>
      <c r="FFP69" s="5"/>
      <c r="FFQ69" s="5"/>
      <c r="FFR69" s="5"/>
      <c r="FFS69" s="5"/>
      <c r="FFT69" s="5"/>
      <c r="FFU69" s="5"/>
      <c r="FFV69" s="5"/>
      <c r="FFW69" s="5"/>
      <c r="FFX69" s="5"/>
      <c r="FFY69" s="5"/>
      <c r="FFZ69" s="5"/>
      <c r="FGA69" s="5"/>
      <c r="FGB69" s="5"/>
      <c r="FGC69" s="5"/>
      <c r="FGD69" s="5"/>
      <c r="FGE69" s="5"/>
      <c r="FGF69" s="5"/>
      <c r="FGG69" s="5"/>
      <c r="FGH69" s="5"/>
      <c r="FGI69" s="5"/>
      <c r="FGJ69" s="5"/>
      <c r="FGK69" s="5"/>
      <c r="FGL69" s="5"/>
      <c r="FGM69" s="5"/>
      <c r="FGN69" s="5"/>
      <c r="FGO69" s="5"/>
      <c r="FGP69" s="5"/>
      <c r="FGQ69" s="5"/>
      <c r="FGR69" s="5"/>
      <c r="FGS69" s="5"/>
      <c r="FGT69" s="5"/>
      <c r="FGU69" s="5"/>
      <c r="FGV69" s="5"/>
      <c r="FGW69" s="5"/>
      <c r="FGX69" s="5"/>
      <c r="FGY69" s="5"/>
      <c r="FGZ69" s="5"/>
      <c r="FHA69" s="5"/>
      <c r="FHB69" s="5"/>
      <c r="FHC69" s="5"/>
      <c r="FHD69" s="5"/>
      <c r="FHE69" s="5"/>
      <c r="FHF69" s="5"/>
      <c r="FHG69" s="5"/>
      <c r="FHH69" s="5"/>
      <c r="FHI69" s="5"/>
      <c r="FHJ69" s="5"/>
      <c r="FHK69" s="5"/>
      <c r="FHL69" s="5"/>
      <c r="FHM69" s="5"/>
      <c r="FHN69" s="5"/>
      <c r="FHO69" s="5"/>
      <c r="FHP69" s="5"/>
      <c r="FHQ69" s="5"/>
      <c r="FHR69" s="5"/>
      <c r="FHS69" s="5"/>
      <c r="FHT69" s="5"/>
      <c r="FHU69" s="5"/>
      <c r="FHV69" s="5"/>
      <c r="FHW69" s="5"/>
      <c r="FHX69" s="5"/>
      <c r="FHY69" s="5"/>
      <c r="FHZ69" s="5"/>
      <c r="FIA69" s="5"/>
      <c r="FIB69" s="5"/>
      <c r="FIC69" s="5"/>
      <c r="FID69" s="5"/>
      <c r="FIE69" s="5"/>
      <c r="FIF69" s="5"/>
      <c r="FIG69" s="5"/>
      <c r="FIH69" s="5"/>
      <c r="FII69" s="5"/>
      <c r="FIJ69" s="5"/>
      <c r="FIK69" s="5"/>
      <c r="FIL69" s="5"/>
      <c r="FIM69" s="5"/>
      <c r="FIN69" s="5"/>
      <c r="FIO69" s="5"/>
      <c r="FIP69" s="5"/>
      <c r="FIQ69" s="5"/>
      <c r="FIR69" s="5"/>
      <c r="FIS69" s="5"/>
      <c r="FIT69" s="5"/>
      <c r="FIU69" s="5"/>
      <c r="FIV69" s="5"/>
      <c r="FIW69" s="5"/>
      <c r="FIX69" s="5"/>
      <c r="FIY69" s="5"/>
      <c r="FIZ69" s="5"/>
      <c r="FJA69" s="5"/>
      <c r="FJB69" s="5"/>
      <c r="FJC69" s="5"/>
      <c r="FJD69" s="5"/>
      <c r="FJE69" s="5"/>
      <c r="FJF69" s="5"/>
      <c r="FJG69" s="5"/>
      <c r="FJH69" s="5"/>
      <c r="FJI69" s="5"/>
      <c r="FJJ69" s="5"/>
      <c r="FJK69" s="5"/>
      <c r="FJL69" s="5"/>
      <c r="FJM69" s="5"/>
      <c r="FJN69" s="5"/>
      <c r="FJO69" s="5"/>
      <c r="FJP69" s="5"/>
      <c r="FJQ69" s="5"/>
      <c r="FJR69" s="5"/>
      <c r="FJS69" s="5"/>
      <c r="FJT69" s="5"/>
      <c r="FJU69" s="5"/>
      <c r="FJV69" s="5"/>
      <c r="FJW69" s="5"/>
      <c r="FJX69" s="5"/>
      <c r="FJY69" s="5"/>
      <c r="FJZ69" s="5"/>
      <c r="FKA69" s="5"/>
      <c r="FKB69" s="5"/>
      <c r="FKC69" s="5"/>
      <c r="FKD69" s="5"/>
      <c r="FKE69" s="5"/>
      <c r="FKF69" s="5"/>
      <c r="FKG69" s="5"/>
      <c r="FKH69" s="5"/>
      <c r="FKI69" s="5"/>
      <c r="FKJ69" s="5"/>
      <c r="FKK69" s="5"/>
      <c r="FKL69" s="5"/>
      <c r="FKM69" s="5"/>
      <c r="FKN69" s="5"/>
      <c r="FKO69" s="5"/>
      <c r="FKP69" s="5"/>
      <c r="FKQ69" s="5"/>
      <c r="FKR69" s="5"/>
      <c r="FKS69" s="5"/>
      <c r="FKT69" s="5"/>
      <c r="FKU69" s="5"/>
      <c r="FKV69" s="5"/>
      <c r="FKW69" s="5"/>
      <c r="FKX69" s="5"/>
      <c r="FKY69" s="5"/>
      <c r="FKZ69" s="5"/>
      <c r="FLA69" s="5"/>
      <c r="FLB69" s="5"/>
      <c r="FLC69" s="5"/>
      <c r="FLD69" s="5"/>
      <c r="FLE69" s="5"/>
      <c r="FLF69" s="5"/>
      <c r="FLG69" s="5"/>
      <c r="FLH69" s="5"/>
      <c r="FLI69" s="5"/>
      <c r="FLJ69" s="5"/>
      <c r="FLK69" s="5"/>
      <c r="FLL69" s="5"/>
      <c r="FLM69" s="5"/>
      <c r="FLN69" s="5"/>
      <c r="FLO69" s="5"/>
      <c r="FLP69" s="5"/>
      <c r="FLQ69" s="5"/>
      <c r="FLR69" s="5"/>
      <c r="FLS69" s="5"/>
      <c r="FLT69" s="5"/>
      <c r="FLU69" s="5"/>
      <c r="FLV69" s="5"/>
      <c r="FLW69" s="5"/>
      <c r="FLX69" s="5"/>
      <c r="FLY69" s="5"/>
      <c r="FLZ69" s="5"/>
      <c r="FMA69" s="5"/>
      <c r="FMB69" s="5"/>
      <c r="FMC69" s="5"/>
      <c r="FMD69" s="5"/>
      <c r="FME69" s="5"/>
      <c r="FMF69" s="5"/>
      <c r="FMG69" s="5"/>
      <c r="FMH69" s="5"/>
      <c r="FMI69" s="5"/>
      <c r="FMJ69" s="5"/>
      <c r="FMK69" s="5"/>
      <c r="FML69" s="5"/>
      <c r="FMM69" s="5"/>
      <c r="FMN69" s="5"/>
      <c r="FMO69" s="5"/>
      <c r="FMP69" s="5"/>
      <c r="FMQ69" s="5"/>
      <c r="FMR69" s="5"/>
      <c r="FMS69" s="5"/>
      <c r="FMT69" s="5"/>
      <c r="FMU69" s="5"/>
      <c r="FMV69" s="5"/>
      <c r="FMW69" s="5"/>
      <c r="FMX69" s="5"/>
      <c r="FMY69" s="5"/>
      <c r="FMZ69" s="5"/>
      <c r="FNA69" s="5"/>
      <c r="FNB69" s="5"/>
      <c r="FNC69" s="5"/>
      <c r="FND69" s="5"/>
      <c r="FNE69" s="5"/>
      <c r="FNF69" s="5"/>
      <c r="FNG69" s="5"/>
      <c r="FNH69" s="5"/>
      <c r="FNI69" s="5"/>
      <c r="FNJ69" s="5"/>
      <c r="FNK69" s="5"/>
      <c r="FNL69" s="5"/>
      <c r="FNM69" s="5"/>
      <c r="FNN69" s="5"/>
      <c r="FNO69" s="5"/>
      <c r="FNP69" s="5"/>
      <c r="FNQ69" s="5"/>
      <c r="FNR69" s="5"/>
      <c r="FNS69" s="5"/>
      <c r="FNT69" s="5"/>
      <c r="FNU69" s="5"/>
      <c r="FNV69" s="5"/>
      <c r="FNW69" s="5"/>
      <c r="FNX69" s="5"/>
      <c r="FNY69" s="5"/>
      <c r="FNZ69" s="5"/>
      <c r="FOA69" s="5"/>
      <c r="FOB69" s="5"/>
      <c r="FOC69" s="5"/>
      <c r="FOD69" s="5"/>
      <c r="FOE69" s="5"/>
      <c r="FOF69" s="5"/>
      <c r="FOG69" s="5"/>
      <c r="FOH69" s="5"/>
      <c r="FOI69" s="5"/>
      <c r="FOJ69" s="5"/>
      <c r="FOK69" s="5"/>
      <c r="FOL69" s="5"/>
      <c r="FOM69" s="5"/>
      <c r="FON69" s="5"/>
      <c r="FOO69" s="5"/>
      <c r="FOP69" s="5"/>
      <c r="FOQ69" s="5"/>
      <c r="FOR69" s="5"/>
      <c r="FOS69" s="5"/>
      <c r="FOT69" s="5"/>
      <c r="FOU69" s="5"/>
      <c r="FOV69" s="5"/>
      <c r="FOW69" s="5"/>
      <c r="FOX69" s="5"/>
      <c r="FOY69" s="5"/>
      <c r="FOZ69" s="5"/>
      <c r="FPA69" s="5"/>
      <c r="FPB69" s="5"/>
      <c r="FPC69" s="5"/>
      <c r="FPD69" s="5"/>
      <c r="FPE69" s="5"/>
      <c r="FPF69" s="5"/>
      <c r="FPG69" s="5"/>
      <c r="FPH69" s="5"/>
      <c r="FPI69" s="5"/>
      <c r="FPJ69" s="5"/>
      <c r="FPK69" s="5"/>
      <c r="FPL69" s="5"/>
      <c r="FPM69" s="5"/>
      <c r="FPN69" s="5"/>
      <c r="FPO69" s="5"/>
      <c r="FPP69" s="5"/>
      <c r="FPQ69" s="5"/>
      <c r="FPR69" s="5"/>
      <c r="FPS69" s="5"/>
      <c r="FPT69" s="5"/>
      <c r="FPU69" s="5"/>
      <c r="FPV69" s="5"/>
      <c r="FPW69" s="5"/>
      <c r="FPX69" s="5"/>
      <c r="FPY69" s="5"/>
      <c r="FPZ69" s="5"/>
      <c r="FQA69" s="5"/>
      <c r="FQB69" s="5"/>
      <c r="FQC69" s="5"/>
      <c r="FQD69" s="5"/>
      <c r="FQE69" s="5"/>
      <c r="FQF69" s="5"/>
      <c r="FQG69" s="5"/>
      <c r="FQH69" s="5"/>
      <c r="FQI69" s="5"/>
      <c r="FQJ69" s="5"/>
      <c r="FQK69" s="5"/>
      <c r="FQL69" s="5"/>
      <c r="FQM69" s="5"/>
      <c r="FQN69" s="5"/>
      <c r="FQO69" s="5"/>
      <c r="FQP69" s="5"/>
      <c r="FQQ69" s="5"/>
      <c r="FQR69" s="5"/>
      <c r="FQS69" s="5"/>
      <c r="FQT69" s="5"/>
      <c r="FQU69" s="5"/>
      <c r="FQV69" s="5"/>
      <c r="FQW69" s="5"/>
      <c r="FQX69" s="5"/>
      <c r="FQY69" s="5"/>
      <c r="FQZ69" s="5"/>
      <c r="FRA69" s="5"/>
      <c r="FRB69" s="5"/>
      <c r="FRC69" s="5"/>
      <c r="FRD69" s="5"/>
      <c r="FRE69" s="5"/>
      <c r="FRF69" s="5"/>
      <c r="FRG69" s="5"/>
      <c r="FRH69" s="5"/>
      <c r="FRI69" s="5"/>
      <c r="FRJ69" s="5"/>
      <c r="FRK69" s="5"/>
      <c r="FRL69" s="5"/>
      <c r="FRM69" s="5"/>
      <c r="FRN69" s="5"/>
      <c r="FRO69" s="5"/>
      <c r="FRP69" s="5"/>
      <c r="FRQ69" s="5"/>
      <c r="FRR69" s="5"/>
      <c r="FRS69" s="5"/>
      <c r="FRT69" s="5"/>
      <c r="FRU69" s="5"/>
      <c r="FRV69" s="5"/>
      <c r="FRW69" s="5"/>
      <c r="FRX69" s="5"/>
      <c r="FRY69" s="5"/>
      <c r="FRZ69" s="5"/>
      <c r="FSA69" s="5"/>
      <c r="FSB69" s="5"/>
      <c r="FSC69" s="5"/>
      <c r="FSD69" s="5"/>
      <c r="FSE69" s="5"/>
      <c r="FSF69" s="5"/>
      <c r="FSG69" s="5"/>
      <c r="FSH69" s="5"/>
      <c r="FSI69" s="5"/>
      <c r="FSJ69" s="5"/>
      <c r="FSK69" s="5"/>
      <c r="FSL69" s="5"/>
      <c r="FSM69" s="5"/>
      <c r="FSN69" s="5"/>
      <c r="FSO69" s="5"/>
      <c r="FSP69" s="5"/>
      <c r="FSQ69" s="5"/>
      <c r="FSR69" s="5"/>
      <c r="FSS69" s="5"/>
      <c r="FST69" s="5"/>
      <c r="FSU69" s="5"/>
      <c r="FSV69" s="5"/>
      <c r="FSW69" s="5"/>
      <c r="FSX69" s="5"/>
      <c r="FSY69" s="5"/>
      <c r="FSZ69" s="5"/>
      <c r="FTA69" s="5"/>
      <c r="FTB69" s="5"/>
      <c r="FTC69" s="5"/>
      <c r="FTD69" s="5"/>
      <c r="FTE69" s="5"/>
      <c r="FTF69" s="5"/>
      <c r="FTG69" s="5"/>
      <c r="FTH69" s="5"/>
      <c r="FTI69" s="5"/>
      <c r="FTJ69" s="5"/>
      <c r="FTK69" s="5"/>
      <c r="FTL69" s="5"/>
      <c r="FTM69" s="5"/>
      <c r="FTN69" s="5"/>
      <c r="FTO69" s="5"/>
      <c r="FTP69" s="5"/>
      <c r="FTQ69" s="5"/>
      <c r="FTR69" s="5"/>
      <c r="FTS69" s="5"/>
      <c r="FTT69" s="5"/>
      <c r="FTU69" s="5"/>
      <c r="FTV69" s="5"/>
      <c r="FTW69" s="5"/>
      <c r="FTX69" s="5"/>
      <c r="FTY69" s="5"/>
      <c r="FTZ69" s="5"/>
      <c r="FUA69" s="5"/>
      <c r="FUB69" s="5"/>
      <c r="FUC69" s="5"/>
      <c r="FUD69" s="5"/>
      <c r="FUE69" s="5"/>
      <c r="FUF69" s="5"/>
      <c r="FUG69" s="5"/>
      <c r="FUH69" s="5"/>
      <c r="FUI69" s="5"/>
      <c r="FUJ69" s="5"/>
      <c r="FUK69" s="5"/>
      <c r="FUL69" s="5"/>
      <c r="FUM69" s="5"/>
      <c r="FUN69" s="5"/>
      <c r="FUO69" s="5"/>
      <c r="FUP69" s="5"/>
      <c r="FUQ69" s="5"/>
      <c r="FUR69" s="5"/>
      <c r="FUS69" s="5"/>
      <c r="FUT69" s="5"/>
      <c r="FUU69" s="5"/>
      <c r="FUV69" s="5"/>
      <c r="FUW69" s="5"/>
      <c r="FUX69" s="5"/>
      <c r="FUY69" s="5"/>
      <c r="FUZ69" s="5"/>
      <c r="FVA69" s="5"/>
      <c r="FVB69" s="5"/>
      <c r="FVC69" s="5"/>
      <c r="FVD69" s="5"/>
      <c r="FVE69" s="5"/>
      <c r="FVF69" s="5"/>
      <c r="FVG69" s="5"/>
      <c r="FVH69" s="5"/>
      <c r="FVI69" s="5"/>
      <c r="FVJ69" s="5"/>
      <c r="FVK69" s="5"/>
      <c r="FVL69" s="5"/>
      <c r="FVM69" s="5"/>
      <c r="FVN69" s="5"/>
      <c r="FVO69" s="5"/>
      <c r="FVP69" s="5"/>
      <c r="FVQ69" s="5"/>
      <c r="FVR69" s="5"/>
      <c r="FVS69" s="5"/>
      <c r="FVT69" s="5"/>
      <c r="FVU69" s="5"/>
      <c r="FVV69" s="5"/>
      <c r="FVW69" s="5"/>
      <c r="FVX69" s="5"/>
      <c r="FVY69" s="5"/>
      <c r="FVZ69" s="5"/>
      <c r="FWA69" s="5"/>
      <c r="FWB69" s="5"/>
      <c r="FWC69" s="5"/>
      <c r="FWD69" s="5"/>
      <c r="FWE69" s="5"/>
      <c r="FWF69" s="5"/>
      <c r="FWG69" s="5"/>
      <c r="FWH69" s="5"/>
      <c r="FWI69" s="5"/>
      <c r="FWJ69" s="5"/>
      <c r="FWK69" s="5"/>
      <c r="FWL69" s="5"/>
      <c r="FWM69" s="5"/>
      <c r="FWN69" s="5"/>
      <c r="FWO69" s="5"/>
      <c r="FWP69" s="5"/>
      <c r="FWQ69" s="5"/>
      <c r="FWR69" s="5"/>
      <c r="FWS69" s="5"/>
      <c r="FWT69" s="5"/>
      <c r="FWU69" s="5"/>
      <c r="FWV69" s="5"/>
      <c r="FWW69" s="5"/>
      <c r="FWX69" s="5"/>
      <c r="FWY69" s="5"/>
      <c r="FWZ69" s="5"/>
      <c r="FXA69" s="5"/>
      <c r="FXB69" s="5"/>
      <c r="FXC69" s="5"/>
      <c r="FXD69" s="5"/>
      <c r="FXE69" s="5"/>
      <c r="FXF69" s="5"/>
      <c r="FXG69" s="5"/>
      <c r="FXH69" s="5"/>
      <c r="FXI69" s="5"/>
      <c r="FXJ69" s="5"/>
      <c r="FXK69" s="5"/>
      <c r="FXL69" s="5"/>
      <c r="FXM69" s="5"/>
      <c r="FXN69" s="5"/>
      <c r="FXO69" s="5"/>
      <c r="FXP69" s="5"/>
      <c r="FXQ69" s="5"/>
      <c r="FXR69" s="5"/>
      <c r="FXS69" s="5"/>
      <c r="FXT69" s="5"/>
      <c r="FXU69" s="5"/>
      <c r="FXV69" s="5"/>
      <c r="FXW69" s="5"/>
      <c r="FXX69" s="5"/>
      <c r="FXY69" s="5"/>
      <c r="FXZ69" s="5"/>
      <c r="FYA69" s="5"/>
      <c r="FYB69" s="5"/>
      <c r="FYC69" s="5"/>
      <c r="FYD69" s="5"/>
      <c r="FYE69" s="5"/>
      <c r="FYF69" s="5"/>
      <c r="FYG69" s="5"/>
      <c r="FYH69" s="5"/>
      <c r="FYI69" s="5"/>
      <c r="FYJ69" s="5"/>
      <c r="FYK69" s="5"/>
      <c r="FYL69" s="5"/>
      <c r="FYM69" s="5"/>
      <c r="FYN69" s="5"/>
      <c r="FYO69" s="5"/>
      <c r="FYP69" s="5"/>
      <c r="FYQ69" s="5"/>
      <c r="FYR69" s="5"/>
      <c r="FYS69" s="5"/>
      <c r="FYT69" s="5"/>
      <c r="FYU69" s="5"/>
      <c r="FYV69" s="5"/>
      <c r="FYW69" s="5"/>
      <c r="FYX69" s="5"/>
      <c r="FYY69" s="5"/>
      <c r="FYZ69" s="5"/>
      <c r="FZA69" s="5"/>
      <c r="FZB69" s="5"/>
      <c r="FZC69" s="5"/>
      <c r="FZD69" s="5"/>
      <c r="FZE69" s="5"/>
      <c r="FZF69" s="5"/>
      <c r="FZG69" s="5"/>
      <c r="FZH69" s="5"/>
      <c r="FZI69" s="5"/>
      <c r="FZJ69" s="5"/>
      <c r="FZK69" s="5"/>
      <c r="FZL69" s="5"/>
      <c r="FZM69" s="5"/>
      <c r="FZN69" s="5"/>
      <c r="FZO69" s="5"/>
      <c r="FZP69" s="5"/>
      <c r="FZQ69" s="5"/>
      <c r="FZR69" s="5"/>
      <c r="FZS69" s="5"/>
      <c r="FZT69" s="5"/>
      <c r="FZU69" s="5"/>
      <c r="FZV69" s="5"/>
      <c r="FZW69" s="5"/>
      <c r="FZX69" s="5"/>
      <c r="FZY69" s="5"/>
      <c r="FZZ69" s="5"/>
      <c r="GAA69" s="5"/>
      <c r="GAB69" s="5"/>
      <c r="GAC69" s="5"/>
      <c r="GAD69" s="5"/>
      <c r="GAE69" s="5"/>
      <c r="GAF69" s="5"/>
      <c r="GAG69" s="5"/>
      <c r="GAH69" s="5"/>
      <c r="GAI69" s="5"/>
      <c r="GAJ69" s="5"/>
      <c r="GAK69" s="5"/>
      <c r="GAL69" s="5"/>
      <c r="GAM69" s="5"/>
      <c r="GAN69" s="5"/>
      <c r="GAO69" s="5"/>
      <c r="GAP69" s="5"/>
      <c r="GAQ69" s="5"/>
      <c r="GAR69" s="5"/>
      <c r="GAS69" s="5"/>
      <c r="GAT69" s="5"/>
      <c r="GAU69" s="5"/>
      <c r="GAV69" s="5"/>
      <c r="GAW69" s="5"/>
      <c r="GAX69" s="5"/>
      <c r="GAY69" s="5"/>
      <c r="GAZ69" s="5"/>
      <c r="GBA69" s="5"/>
      <c r="GBB69" s="5"/>
      <c r="GBC69" s="5"/>
      <c r="GBD69" s="5"/>
      <c r="GBE69" s="5"/>
      <c r="GBF69" s="5"/>
      <c r="GBG69" s="5"/>
      <c r="GBH69" s="5"/>
      <c r="GBI69" s="5"/>
      <c r="GBJ69" s="5"/>
      <c r="GBK69" s="5"/>
      <c r="GBL69" s="5"/>
      <c r="GBM69" s="5"/>
      <c r="GBN69" s="5"/>
      <c r="GBO69" s="5"/>
      <c r="GBP69" s="5"/>
      <c r="GBQ69" s="5"/>
      <c r="GBR69" s="5"/>
      <c r="GBS69" s="5"/>
      <c r="GBT69" s="5"/>
      <c r="GBU69" s="5"/>
      <c r="GBV69" s="5"/>
      <c r="GBW69" s="5"/>
      <c r="GBX69" s="5"/>
      <c r="GBY69" s="5"/>
      <c r="GBZ69" s="5"/>
      <c r="GCA69" s="5"/>
      <c r="GCB69" s="5"/>
      <c r="GCC69" s="5"/>
      <c r="GCD69" s="5"/>
      <c r="GCE69" s="5"/>
      <c r="GCF69" s="5"/>
      <c r="GCG69" s="5"/>
      <c r="GCH69" s="5"/>
      <c r="GCI69" s="5"/>
      <c r="GCJ69" s="5"/>
      <c r="GCK69" s="5"/>
      <c r="GCL69" s="5"/>
      <c r="GCM69" s="5"/>
      <c r="GCN69" s="5"/>
      <c r="GCO69" s="5"/>
      <c r="GCP69" s="5"/>
      <c r="GCQ69" s="5"/>
      <c r="GCR69" s="5"/>
      <c r="GCS69" s="5"/>
      <c r="GCT69" s="5"/>
      <c r="GCU69" s="5"/>
      <c r="GCV69" s="5"/>
      <c r="GCW69" s="5"/>
      <c r="GCX69" s="5"/>
      <c r="GCY69" s="5"/>
      <c r="GCZ69" s="5"/>
      <c r="GDA69" s="5"/>
      <c r="GDB69" s="5"/>
      <c r="GDC69" s="5"/>
      <c r="GDD69" s="5"/>
      <c r="GDE69" s="5"/>
      <c r="GDF69" s="5"/>
      <c r="GDG69" s="5"/>
      <c r="GDH69" s="5"/>
      <c r="GDI69" s="5"/>
      <c r="GDJ69" s="5"/>
      <c r="GDK69" s="5"/>
      <c r="GDL69" s="5"/>
      <c r="GDM69" s="5"/>
      <c r="GDN69" s="5"/>
      <c r="GDO69" s="5"/>
      <c r="GDP69" s="5"/>
      <c r="GDQ69" s="5"/>
      <c r="GDR69" s="5"/>
      <c r="GDS69" s="5"/>
      <c r="GDT69" s="5"/>
      <c r="GDU69" s="5"/>
      <c r="GDV69" s="5"/>
      <c r="GDW69" s="5"/>
      <c r="GDX69" s="5"/>
      <c r="GDY69" s="5"/>
      <c r="GDZ69" s="5"/>
      <c r="GEA69" s="5"/>
      <c r="GEB69" s="5"/>
      <c r="GEC69" s="5"/>
      <c r="GED69" s="5"/>
      <c r="GEE69" s="5"/>
      <c r="GEF69" s="5"/>
      <c r="GEG69" s="5"/>
      <c r="GEH69" s="5"/>
      <c r="GEI69" s="5"/>
      <c r="GEJ69" s="5"/>
      <c r="GEK69" s="5"/>
      <c r="GEL69" s="5"/>
      <c r="GEM69" s="5"/>
      <c r="GEN69" s="5"/>
      <c r="GEO69" s="5"/>
      <c r="GEP69" s="5"/>
      <c r="GEQ69" s="5"/>
      <c r="GER69" s="5"/>
      <c r="GES69" s="5"/>
      <c r="GET69" s="5"/>
      <c r="GEU69" s="5"/>
      <c r="GEV69" s="5"/>
      <c r="GEW69" s="5"/>
      <c r="GEX69" s="5"/>
      <c r="GEY69" s="5"/>
      <c r="GEZ69" s="5"/>
      <c r="GFA69" s="5"/>
      <c r="GFB69" s="5"/>
      <c r="GFC69" s="5"/>
      <c r="GFD69" s="5"/>
      <c r="GFE69" s="5"/>
      <c r="GFF69" s="5"/>
      <c r="GFG69" s="5"/>
      <c r="GFH69" s="5"/>
      <c r="GFI69" s="5"/>
      <c r="GFJ69" s="5"/>
      <c r="GFK69" s="5"/>
      <c r="GFL69" s="5"/>
      <c r="GFM69" s="5"/>
      <c r="GFN69" s="5"/>
      <c r="GFO69" s="5"/>
      <c r="GFP69" s="5"/>
      <c r="GFQ69" s="5"/>
      <c r="GFR69" s="5"/>
      <c r="GFS69" s="5"/>
      <c r="GFT69" s="5"/>
      <c r="GFU69" s="5"/>
      <c r="GFV69" s="5"/>
      <c r="GFW69" s="5"/>
      <c r="GFX69" s="5"/>
      <c r="GFY69" s="5"/>
      <c r="GFZ69" s="5"/>
      <c r="GGA69" s="5"/>
      <c r="GGB69" s="5"/>
      <c r="GGC69" s="5"/>
      <c r="GGD69" s="5"/>
      <c r="GGE69" s="5"/>
      <c r="GGF69" s="5"/>
      <c r="GGG69" s="5"/>
      <c r="GGH69" s="5"/>
      <c r="GGI69" s="5"/>
      <c r="GGJ69" s="5"/>
      <c r="GGK69" s="5"/>
      <c r="GGL69" s="5"/>
      <c r="GGM69" s="5"/>
      <c r="GGN69" s="5"/>
      <c r="GGO69" s="5"/>
      <c r="GGP69" s="5"/>
      <c r="GGQ69" s="5"/>
      <c r="GGR69" s="5"/>
      <c r="GGS69" s="5"/>
      <c r="GGT69" s="5"/>
      <c r="GGU69" s="5"/>
      <c r="GGV69" s="5"/>
      <c r="GGW69" s="5"/>
      <c r="GGX69" s="5"/>
      <c r="GGY69" s="5"/>
      <c r="GGZ69" s="5"/>
      <c r="GHA69" s="5"/>
      <c r="GHB69" s="5"/>
      <c r="GHC69" s="5"/>
      <c r="GHD69" s="5"/>
      <c r="GHE69" s="5"/>
      <c r="GHF69" s="5"/>
      <c r="GHG69" s="5"/>
      <c r="GHH69" s="5"/>
      <c r="GHI69" s="5"/>
      <c r="GHJ69" s="5"/>
      <c r="GHK69" s="5"/>
      <c r="GHL69" s="5"/>
      <c r="GHM69" s="5"/>
      <c r="GHN69" s="5"/>
      <c r="GHO69" s="5"/>
      <c r="GHP69" s="5"/>
      <c r="GHQ69" s="5"/>
      <c r="GHR69" s="5"/>
      <c r="GHS69" s="5"/>
      <c r="GHT69" s="5"/>
      <c r="GHU69" s="5"/>
      <c r="GHV69" s="5"/>
      <c r="GHW69" s="5"/>
      <c r="GHX69" s="5"/>
      <c r="GHY69" s="5"/>
      <c r="GHZ69" s="5"/>
      <c r="GIA69" s="5"/>
      <c r="GIB69" s="5"/>
      <c r="GIC69" s="5"/>
      <c r="GID69" s="5"/>
      <c r="GIE69" s="5"/>
      <c r="GIF69" s="5"/>
      <c r="GIG69" s="5"/>
      <c r="GIH69" s="5"/>
      <c r="GII69" s="5"/>
      <c r="GIJ69" s="5"/>
      <c r="GIK69" s="5"/>
      <c r="GIL69" s="5"/>
      <c r="GIM69" s="5"/>
      <c r="GIN69" s="5"/>
      <c r="GIO69" s="5"/>
      <c r="GIP69" s="5"/>
      <c r="GIQ69" s="5"/>
      <c r="GIR69" s="5"/>
      <c r="GIS69" s="5"/>
      <c r="GIT69" s="5"/>
      <c r="GIU69" s="5"/>
      <c r="GIV69" s="5"/>
      <c r="GIW69" s="5"/>
      <c r="GIX69" s="5"/>
      <c r="GIY69" s="5"/>
      <c r="GIZ69" s="5"/>
      <c r="GJA69" s="5"/>
      <c r="GJB69" s="5"/>
      <c r="GJC69" s="5"/>
      <c r="GJD69" s="5"/>
      <c r="GJE69" s="5"/>
      <c r="GJF69" s="5"/>
      <c r="GJG69" s="5"/>
      <c r="GJH69" s="5"/>
      <c r="GJI69" s="5"/>
      <c r="GJJ69" s="5"/>
      <c r="GJK69" s="5"/>
      <c r="GJL69" s="5"/>
      <c r="GJM69" s="5"/>
      <c r="GJN69" s="5"/>
      <c r="GJO69" s="5"/>
      <c r="GJP69" s="5"/>
      <c r="GJQ69" s="5"/>
      <c r="GJR69" s="5"/>
      <c r="GJS69" s="5"/>
      <c r="GJT69" s="5"/>
      <c r="GJU69" s="5"/>
      <c r="GJV69" s="5"/>
      <c r="GJW69" s="5"/>
      <c r="GJX69" s="5"/>
      <c r="GJY69" s="5"/>
      <c r="GJZ69" s="5"/>
      <c r="GKA69" s="5"/>
      <c r="GKB69" s="5"/>
      <c r="GKC69" s="5"/>
      <c r="GKD69" s="5"/>
      <c r="GKE69" s="5"/>
      <c r="GKF69" s="5"/>
      <c r="GKG69" s="5"/>
      <c r="GKH69" s="5"/>
      <c r="GKI69" s="5"/>
      <c r="GKJ69" s="5"/>
      <c r="GKK69" s="5"/>
      <c r="GKL69" s="5"/>
      <c r="GKM69" s="5"/>
      <c r="GKN69" s="5"/>
      <c r="GKO69" s="5"/>
      <c r="GKP69" s="5"/>
      <c r="GKQ69" s="5"/>
      <c r="GKR69" s="5"/>
      <c r="GKS69" s="5"/>
      <c r="GKT69" s="5"/>
      <c r="GKU69" s="5"/>
      <c r="GKV69" s="5"/>
      <c r="GKW69" s="5"/>
      <c r="GKX69" s="5"/>
      <c r="GKY69" s="5"/>
      <c r="GKZ69" s="5"/>
      <c r="GLA69" s="5"/>
      <c r="GLB69" s="5"/>
      <c r="GLC69" s="5"/>
      <c r="GLD69" s="5"/>
      <c r="GLE69" s="5"/>
      <c r="GLF69" s="5"/>
      <c r="GLG69" s="5"/>
      <c r="GLH69" s="5"/>
      <c r="GLI69" s="5"/>
      <c r="GLJ69" s="5"/>
      <c r="GLK69" s="5"/>
      <c r="GLL69" s="5"/>
      <c r="GLM69" s="5"/>
      <c r="GLN69" s="5"/>
      <c r="GLO69" s="5"/>
      <c r="GLP69" s="5"/>
      <c r="GLQ69" s="5"/>
      <c r="GLR69" s="5"/>
      <c r="GLS69" s="5"/>
      <c r="GLT69" s="5"/>
      <c r="GLU69" s="5"/>
      <c r="GLV69" s="5"/>
      <c r="GLW69" s="5"/>
      <c r="GLX69" s="5"/>
      <c r="GLY69" s="5"/>
      <c r="GLZ69" s="5"/>
      <c r="GMA69" s="5"/>
      <c r="GMB69" s="5"/>
      <c r="GMC69" s="5"/>
      <c r="GMD69" s="5"/>
      <c r="GME69" s="5"/>
      <c r="GMF69" s="5"/>
      <c r="GMG69" s="5"/>
      <c r="GMH69" s="5"/>
      <c r="GMI69" s="5"/>
      <c r="GMJ69" s="5"/>
      <c r="GMK69" s="5"/>
      <c r="GML69" s="5"/>
      <c r="GMM69" s="5"/>
      <c r="GMN69" s="5"/>
      <c r="GMO69" s="5"/>
      <c r="GMP69" s="5"/>
      <c r="GMQ69" s="5"/>
      <c r="GMR69" s="5"/>
      <c r="GMS69" s="5"/>
      <c r="GMT69" s="5"/>
      <c r="GMU69" s="5"/>
      <c r="GMV69" s="5"/>
      <c r="GMW69" s="5"/>
      <c r="GMX69" s="5"/>
      <c r="GMY69" s="5"/>
      <c r="GMZ69" s="5"/>
      <c r="GNA69" s="5"/>
      <c r="GNB69" s="5"/>
      <c r="GNC69" s="5"/>
      <c r="GND69" s="5"/>
      <c r="GNE69" s="5"/>
      <c r="GNF69" s="5"/>
      <c r="GNG69" s="5"/>
      <c r="GNH69" s="5"/>
      <c r="GNI69" s="5"/>
      <c r="GNJ69" s="5"/>
      <c r="GNK69" s="5"/>
      <c r="GNL69" s="5"/>
      <c r="GNM69" s="5"/>
      <c r="GNN69" s="5"/>
      <c r="GNO69" s="5"/>
      <c r="GNP69" s="5"/>
      <c r="GNQ69" s="5"/>
      <c r="GNR69" s="5"/>
      <c r="GNS69" s="5"/>
      <c r="GNT69" s="5"/>
      <c r="GNU69" s="5"/>
      <c r="GNV69" s="5"/>
      <c r="GNW69" s="5"/>
      <c r="GNX69" s="5"/>
      <c r="GNY69" s="5"/>
      <c r="GNZ69" s="5"/>
      <c r="GOA69" s="5"/>
      <c r="GOB69" s="5"/>
      <c r="GOC69" s="5"/>
      <c r="GOD69" s="5"/>
      <c r="GOE69" s="5"/>
      <c r="GOF69" s="5"/>
      <c r="GOG69" s="5"/>
      <c r="GOH69" s="5"/>
      <c r="GOI69" s="5"/>
      <c r="GOJ69" s="5"/>
      <c r="GOK69" s="5"/>
      <c r="GOL69" s="5"/>
      <c r="GOM69" s="5"/>
      <c r="GON69" s="5"/>
      <c r="GOO69" s="5"/>
      <c r="GOP69" s="5"/>
      <c r="GOQ69" s="5"/>
      <c r="GOR69" s="5"/>
      <c r="GOS69" s="5"/>
      <c r="GOT69" s="5"/>
      <c r="GOU69" s="5"/>
      <c r="GOV69" s="5"/>
      <c r="GOW69" s="5"/>
      <c r="GOX69" s="5"/>
      <c r="GOY69" s="5"/>
      <c r="GOZ69" s="5"/>
      <c r="GPA69" s="5"/>
      <c r="GPB69" s="5"/>
      <c r="GPC69" s="5"/>
      <c r="GPD69" s="5"/>
      <c r="GPE69" s="5"/>
      <c r="GPF69" s="5"/>
      <c r="GPG69" s="5"/>
      <c r="GPH69" s="5"/>
      <c r="GPI69" s="5"/>
      <c r="GPJ69" s="5"/>
      <c r="GPK69" s="5"/>
      <c r="GPL69" s="5"/>
      <c r="GPM69" s="5"/>
      <c r="GPN69" s="5"/>
      <c r="GPO69" s="5"/>
      <c r="GPP69" s="5"/>
      <c r="GPQ69" s="5"/>
      <c r="GPR69" s="5"/>
      <c r="GPS69" s="5"/>
      <c r="GPT69" s="5"/>
      <c r="GPU69" s="5"/>
      <c r="GPV69" s="5"/>
      <c r="GPW69" s="5"/>
      <c r="GPX69" s="5"/>
      <c r="GPY69" s="5"/>
      <c r="GPZ69" s="5"/>
      <c r="GQA69" s="5"/>
      <c r="GQB69" s="5"/>
      <c r="GQC69" s="5"/>
      <c r="GQD69" s="5"/>
      <c r="GQE69" s="5"/>
      <c r="GQF69" s="5"/>
      <c r="GQG69" s="5"/>
      <c r="GQH69" s="5"/>
      <c r="GQI69" s="5"/>
      <c r="GQJ69" s="5"/>
      <c r="GQK69" s="5"/>
      <c r="GQL69" s="5"/>
      <c r="GQM69" s="5"/>
      <c r="GQN69" s="5"/>
      <c r="GQO69" s="5"/>
      <c r="GQP69" s="5"/>
      <c r="GQQ69" s="5"/>
      <c r="GQR69" s="5"/>
      <c r="GQS69" s="5"/>
      <c r="GQT69" s="5"/>
      <c r="GQU69" s="5"/>
      <c r="GQV69" s="5"/>
      <c r="GQW69" s="5"/>
      <c r="GQX69" s="5"/>
      <c r="GQY69" s="5"/>
      <c r="GQZ69" s="5"/>
      <c r="GRA69" s="5"/>
      <c r="GRB69" s="5"/>
      <c r="GRC69" s="5"/>
      <c r="GRD69" s="5"/>
      <c r="GRE69" s="5"/>
      <c r="GRF69" s="5"/>
      <c r="GRG69" s="5"/>
      <c r="GRH69" s="5"/>
      <c r="GRI69" s="5"/>
      <c r="GRJ69" s="5"/>
      <c r="GRK69" s="5"/>
      <c r="GRL69" s="5"/>
      <c r="GRM69" s="5"/>
      <c r="GRN69" s="5"/>
      <c r="GRO69" s="5"/>
      <c r="GRP69" s="5"/>
      <c r="GRQ69" s="5"/>
      <c r="GRR69" s="5"/>
      <c r="GRS69" s="5"/>
      <c r="GRT69" s="5"/>
      <c r="GRU69" s="5"/>
      <c r="GRV69" s="5"/>
      <c r="GRW69" s="5"/>
      <c r="GRX69" s="5"/>
      <c r="GRY69" s="5"/>
      <c r="GRZ69" s="5"/>
      <c r="GSA69" s="5"/>
      <c r="GSB69" s="5"/>
      <c r="GSC69" s="5"/>
      <c r="GSD69" s="5"/>
      <c r="GSE69" s="5"/>
      <c r="GSF69" s="5"/>
      <c r="GSG69" s="5"/>
      <c r="GSH69" s="5"/>
      <c r="GSI69" s="5"/>
      <c r="GSJ69" s="5"/>
      <c r="GSK69" s="5"/>
      <c r="GSL69" s="5"/>
      <c r="GSM69" s="5"/>
      <c r="GSN69" s="5"/>
      <c r="GSO69" s="5"/>
      <c r="GSP69" s="5"/>
      <c r="GSQ69" s="5"/>
      <c r="GSR69" s="5"/>
      <c r="GSS69" s="5"/>
      <c r="GST69" s="5"/>
      <c r="GSU69" s="5"/>
      <c r="GSV69" s="5"/>
      <c r="GSW69" s="5"/>
      <c r="GSX69" s="5"/>
      <c r="GSY69" s="5"/>
      <c r="GSZ69" s="5"/>
      <c r="GTA69" s="5"/>
      <c r="GTB69" s="5"/>
      <c r="GTC69" s="5"/>
      <c r="GTD69" s="5"/>
      <c r="GTE69" s="5"/>
      <c r="GTF69" s="5"/>
      <c r="GTG69" s="5"/>
      <c r="GTH69" s="5"/>
      <c r="GTI69" s="5"/>
      <c r="GTJ69" s="5"/>
      <c r="GTK69" s="5"/>
      <c r="GTL69" s="5"/>
      <c r="GTM69" s="5"/>
      <c r="GTN69" s="5"/>
      <c r="GTO69" s="5"/>
      <c r="GTP69" s="5"/>
      <c r="GTQ69" s="5"/>
      <c r="GTR69" s="5"/>
      <c r="GTS69" s="5"/>
      <c r="GTT69" s="5"/>
      <c r="GTU69" s="5"/>
      <c r="GTV69" s="5"/>
      <c r="GTW69" s="5"/>
      <c r="GTX69" s="5"/>
      <c r="GTY69" s="5"/>
      <c r="GTZ69" s="5"/>
      <c r="GUA69" s="5"/>
      <c r="GUB69" s="5"/>
      <c r="GUC69" s="5"/>
      <c r="GUD69" s="5"/>
      <c r="GUE69" s="5"/>
      <c r="GUF69" s="5"/>
      <c r="GUG69" s="5"/>
      <c r="GUH69" s="5"/>
      <c r="GUI69" s="5"/>
      <c r="GUJ69" s="5"/>
      <c r="GUK69" s="5"/>
      <c r="GUL69" s="5"/>
      <c r="GUM69" s="5"/>
      <c r="GUN69" s="5"/>
      <c r="GUO69" s="5"/>
      <c r="GUP69" s="5"/>
      <c r="GUQ69" s="5"/>
      <c r="GUR69" s="5"/>
      <c r="GUS69" s="5"/>
      <c r="GUT69" s="5"/>
      <c r="GUU69" s="5"/>
      <c r="GUV69" s="5"/>
      <c r="GUW69" s="5"/>
      <c r="GUX69" s="5"/>
      <c r="GUY69" s="5"/>
      <c r="GUZ69" s="5"/>
      <c r="GVA69" s="5"/>
      <c r="GVB69" s="5"/>
      <c r="GVC69" s="5"/>
      <c r="GVD69" s="5"/>
      <c r="GVE69" s="5"/>
      <c r="GVF69" s="5"/>
      <c r="GVG69" s="5"/>
      <c r="GVH69" s="5"/>
      <c r="GVI69" s="5"/>
      <c r="GVJ69" s="5"/>
      <c r="GVK69" s="5"/>
      <c r="GVL69" s="5"/>
      <c r="GVM69" s="5"/>
      <c r="GVN69" s="5"/>
      <c r="GVO69" s="5"/>
      <c r="GVP69" s="5"/>
      <c r="GVQ69" s="5"/>
      <c r="GVR69" s="5"/>
      <c r="GVS69" s="5"/>
      <c r="GVT69" s="5"/>
      <c r="GVU69" s="5"/>
      <c r="GVV69" s="5"/>
      <c r="GVW69" s="5"/>
      <c r="GVX69" s="5"/>
      <c r="GVY69" s="5"/>
      <c r="GVZ69" s="5"/>
      <c r="GWA69" s="5"/>
      <c r="GWB69" s="5"/>
      <c r="GWC69" s="5"/>
      <c r="GWD69" s="5"/>
      <c r="GWE69" s="5"/>
      <c r="GWF69" s="5"/>
      <c r="GWG69" s="5"/>
      <c r="GWH69" s="5"/>
      <c r="GWI69" s="5"/>
      <c r="GWJ69" s="5"/>
      <c r="GWK69" s="5"/>
      <c r="GWL69" s="5"/>
      <c r="GWM69" s="5"/>
      <c r="GWN69" s="5"/>
      <c r="GWO69" s="5"/>
      <c r="GWP69" s="5"/>
      <c r="GWQ69" s="5"/>
      <c r="GWR69" s="5"/>
      <c r="GWS69" s="5"/>
      <c r="GWT69" s="5"/>
      <c r="GWU69" s="5"/>
      <c r="GWV69" s="5"/>
      <c r="GWW69" s="5"/>
      <c r="GWX69" s="5"/>
      <c r="GWY69" s="5"/>
      <c r="GWZ69" s="5"/>
      <c r="GXA69" s="5"/>
      <c r="GXB69" s="5"/>
      <c r="GXC69" s="5"/>
      <c r="GXD69" s="5"/>
      <c r="GXE69" s="5"/>
      <c r="GXF69" s="5"/>
      <c r="GXG69" s="5"/>
      <c r="GXH69" s="5"/>
      <c r="GXI69" s="5"/>
      <c r="GXJ69" s="5"/>
      <c r="GXK69" s="5"/>
      <c r="GXL69" s="5"/>
      <c r="GXM69" s="5"/>
      <c r="GXN69" s="5"/>
      <c r="GXO69" s="5"/>
      <c r="GXP69" s="5"/>
      <c r="GXQ69" s="5"/>
      <c r="GXR69" s="5"/>
      <c r="GXS69" s="5"/>
      <c r="GXT69" s="5"/>
      <c r="GXU69" s="5"/>
      <c r="GXV69" s="5"/>
      <c r="GXW69" s="5"/>
      <c r="GXX69" s="5"/>
      <c r="GXY69" s="5"/>
      <c r="GXZ69" s="5"/>
      <c r="GYA69" s="5"/>
      <c r="GYB69" s="5"/>
      <c r="GYC69" s="5"/>
      <c r="GYD69" s="5"/>
      <c r="GYE69" s="5"/>
      <c r="GYF69" s="5"/>
      <c r="GYG69" s="5"/>
      <c r="GYH69" s="5"/>
      <c r="GYI69" s="5"/>
      <c r="GYJ69" s="5"/>
      <c r="GYK69" s="5"/>
      <c r="GYL69" s="5"/>
      <c r="GYM69" s="5"/>
      <c r="GYN69" s="5"/>
      <c r="GYO69" s="5"/>
      <c r="GYP69" s="5"/>
      <c r="GYQ69" s="5"/>
      <c r="GYR69" s="5"/>
      <c r="GYS69" s="5"/>
      <c r="GYT69" s="5"/>
      <c r="GYU69" s="5"/>
      <c r="GYV69" s="5"/>
      <c r="GYW69" s="5"/>
      <c r="GYX69" s="5"/>
      <c r="GYY69" s="5"/>
      <c r="GYZ69" s="5"/>
      <c r="GZA69" s="5"/>
      <c r="GZB69" s="5"/>
      <c r="GZC69" s="5"/>
      <c r="GZD69" s="5"/>
      <c r="GZE69" s="5"/>
      <c r="GZF69" s="5"/>
      <c r="GZG69" s="5"/>
      <c r="GZH69" s="5"/>
      <c r="GZI69" s="5"/>
      <c r="GZJ69" s="5"/>
      <c r="GZK69" s="5"/>
      <c r="GZL69" s="5"/>
      <c r="GZM69" s="5"/>
      <c r="GZN69" s="5"/>
      <c r="GZO69" s="5"/>
      <c r="GZP69" s="5"/>
      <c r="GZQ69" s="5"/>
      <c r="GZR69" s="5"/>
      <c r="GZS69" s="5"/>
      <c r="GZT69" s="5"/>
      <c r="GZU69" s="5"/>
      <c r="GZV69" s="5"/>
      <c r="GZW69" s="5"/>
      <c r="GZX69" s="5"/>
      <c r="GZY69" s="5"/>
      <c r="GZZ69" s="5"/>
      <c r="HAA69" s="5"/>
      <c r="HAB69" s="5"/>
      <c r="HAC69" s="5"/>
      <c r="HAD69" s="5"/>
      <c r="HAE69" s="5"/>
      <c r="HAF69" s="5"/>
      <c r="HAG69" s="5"/>
      <c r="HAH69" s="5"/>
      <c r="HAI69" s="5"/>
      <c r="HAJ69" s="5"/>
      <c r="HAK69" s="5"/>
      <c r="HAL69" s="5"/>
      <c r="HAM69" s="5"/>
      <c r="HAN69" s="5"/>
      <c r="HAO69" s="5"/>
      <c r="HAP69" s="5"/>
      <c r="HAQ69" s="5"/>
      <c r="HAR69" s="5"/>
      <c r="HAS69" s="5"/>
      <c r="HAT69" s="5"/>
      <c r="HAU69" s="5"/>
      <c r="HAV69" s="5"/>
      <c r="HAW69" s="5"/>
      <c r="HAX69" s="5"/>
      <c r="HAY69" s="5"/>
      <c r="HAZ69" s="5"/>
      <c r="HBA69" s="5"/>
      <c r="HBB69" s="5"/>
      <c r="HBC69" s="5"/>
      <c r="HBD69" s="5"/>
      <c r="HBE69" s="5"/>
      <c r="HBF69" s="5"/>
      <c r="HBG69" s="5"/>
      <c r="HBH69" s="5"/>
      <c r="HBI69" s="5"/>
      <c r="HBJ69" s="5"/>
      <c r="HBK69" s="5"/>
      <c r="HBL69" s="5"/>
      <c r="HBM69" s="5"/>
      <c r="HBN69" s="5"/>
      <c r="HBO69" s="5"/>
      <c r="HBP69" s="5"/>
      <c r="HBQ69" s="5"/>
      <c r="HBR69" s="5"/>
      <c r="HBS69" s="5"/>
      <c r="HBT69" s="5"/>
      <c r="HBU69" s="5"/>
      <c r="HBV69" s="5"/>
      <c r="HBW69" s="5"/>
      <c r="HBX69" s="5"/>
      <c r="HBY69" s="5"/>
      <c r="HBZ69" s="5"/>
      <c r="HCA69" s="5"/>
      <c r="HCB69" s="5"/>
      <c r="HCC69" s="5"/>
      <c r="HCD69" s="5"/>
      <c r="HCE69" s="5"/>
      <c r="HCF69" s="5"/>
      <c r="HCG69" s="5"/>
      <c r="HCH69" s="5"/>
      <c r="HCI69" s="5"/>
      <c r="HCJ69" s="5"/>
      <c r="HCK69" s="5"/>
      <c r="HCL69" s="5"/>
      <c r="HCM69" s="5"/>
      <c r="HCN69" s="5"/>
      <c r="HCO69" s="5"/>
      <c r="HCP69" s="5"/>
      <c r="HCQ69" s="5"/>
      <c r="HCR69" s="5"/>
      <c r="HCS69" s="5"/>
      <c r="HCT69" s="5"/>
      <c r="HCU69" s="5"/>
      <c r="HCV69" s="5"/>
      <c r="HCW69" s="5"/>
      <c r="HCX69" s="5"/>
      <c r="HCY69" s="5"/>
      <c r="HCZ69" s="5"/>
      <c r="HDA69" s="5"/>
      <c r="HDB69" s="5"/>
      <c r="HDC69" s="5"/>
      <c r="HDD69" s="5"/>
      <c r="HDE69" s="5"/>
      <c r="HDF69" s="5"/>
      <c r="HDG69" s="5"/>
      <c r="HDH69" s="5"/>
      <c r="HDI69" s="5"/>
      <c r="HDJ69" s="5"/>
      <c r="HDK69" s="5"/>
      <c r="HDL69" s="5"/>
      <c r="HDM69" s="5"/>
      <c r="HDN69" s="5"/>
      <c r="HDO69" s="5"/>
      <c r="HDP69" s="5"/>
      <c r="HDQ69" s="5"/>
      <c r="HDR69" s="5"/>
      <c r="HDS69" s="5"/>
      <c r="HDT69" s="5"/>
      <c r="HDU69" s="5"/>
      <c r="HDV69" s="5"/>
      <c r="HDW69" s="5"/>
      <c r="HDX69" s="5"/>
      <c r="HDY69" s="5"/>
      <c r="HDZ69" s="5"/>
      <c r="HEA69" s="5"/>
      <c r="HEB69" s="5"/>
      <c r="HEC69" s="5"/>
      <c r="HED69" s="5"/>
      <c r="HEE69" s="5"/>
      <c r="HEF69" s="5"/>
      <c r="HEG69" s="5"/>
      <c r="HEH69" s="5"/>
      <c r="HEI69" s="5"/>
      <c r="HEJ69" s="5"/>
      <c r="HEK69" s="5"/>
      <c r="HEL69" s="5"/>
      <c r="HEM69" s="5"/>
      <c r="HEN69" s="5"/>
      <c r="HEO69" s="5"/>
      <c r="HEP69" s="5"/>
      <c r="HEQ69" s="5"/>
      <c r="HER69" s="5"/>
      <c r="HES69" s="5"/>
      <c r="HET69" s="5"/>
      <c r="HEU69" s="5"/>
      <c r="HEV69" s="5"/>
      <c r="HEW69" s="5"/>
      <c r="HEX69" s="5"/>
      <c r="HEY69" s="5"/>
      <c r="HEZ69" s="5"/>
      <c r="HFA69" s="5"/>
      <c r="HFB69" s="5"/>
      <c r="HFC69" s="5"/>
      <c r="HFD69" s="5"/>
      <c r="HFE69" s="5"/>
      <c r="HFF69" s="5"/>
      <c r="HFG69" s="5"/>
      <c r="HFH69" s="5"/>
      <c r="HFI69" s="5"/>
      <c r="HFJ69" s="5"/>
      <c r="HFK69" s="5"/>
      <c r="HFL69" s="5"/>
      <c r="HFM69" s="5"/>
      <c r="HFN69" s="5"/>
      <c r="HFO69" s="5"/>
      <c r="HFP69" s="5"/>
      <c r="HFQ69" s="5"/>
      <c r="HFR69" s="5"/>
      <c r="HFS69" s="5"/>
      <c r="HFT69" s="5"/>
      <c r="HFU69" s="5"/>
      <c r="HFV69" s="5"/>
      <c r="HFW69" s="5"/>
      <c r="HFX69" s="5"/>
      <c r="HFY69" s="5"/>
      <c r="HFZ69" s="5"/>
      <c r="HGA69" s="5"/>
      <c r="HGB69" s="5"/>
      <c r="HGC69" s="5"/>
      <c r="HGD69" s="5"/>
      <c r="HGE69" s="5"/>
      <c r="HGF69" s="5"/>
      <c r="HGG69" s="5"/>
      <c r="HGH69" s="5"/>
      <c r="HGI69" s="5"/>
      <c r="HGJ69" s="5"/>
      <c r="HGK69" s="5"/>
      <c r="HGL69" s="5"/>
      <c r="HGM69" s="5"/>
      <c r="HGN69" s="5"/>
      <c r="HGO69" s="5"/>
      <c r="HGP69" s="5"/>
      <c r="HGQ69" s="5"/>
      <c r="HGR69" s="5"/>
      <c r="HGS69" s="5"/>
      <c r="HGT69" s="5"/>
      <c r="HGU69" s="5"/>
      <c r="HGV69" s="5"/>
      <c r="HGW69" s="5"/>
      <c r="HGX69" s="5"/>
      <c r="HGY69" s="5"/>
      <c r="HGZ69" s="5"/>
      <c r="HHA69" s="5"/>
      <c r="HHB69" s="5"/>
      <c r="HHC69" s="5"/>
      <c r="HHD69" s="5"/>
      <c r="HHE69" s="5"/>
      <c r="HHF69" s="5"/>
      <c r="HHG69" s="5"/>
      <c r="HHH69" s="5"/>
      <c r="HHI69" s="5"/>
      <c r="HHJ69" s="5"/>
      <c r="HHK69" s="5"/>
      <c r="HHL69" s="5"/>
      <c r="HHM69" s="5"/>
      <c r="HHN69" s="5"/>
      <c r="HHO69" s="5"/>
      <c r="HHP69" s="5"/>
      <c r="HHQ69" s="5"/>
      <c r="HHR69" s="5"/>
      <c r="HHS69" s="5"/>
      <c r="HHT69" s="5"/>
      <c r="HHU69" s="5"/>
      <c r="HHV69" s="5"/>
      <c r="HHW69" s="5"/>
      <c r="HHX69" s="5"/>
      <c r="HHY69" s="5"/>
      <c r="HHZ69" s="5"/>
      <c r="HIA69" s="5"/>
      <c r="HIB69" s="5"/>
      <c r="HIC69" s="5"/>
      <c r="HID69" s="5"/>
      <c r="HIE69" s="5"/>
      <c r="HIF69" s="5"/>
      <c r="HIG69" s="5"/>
      <c r="HIH69" s="5"/>
      <c r="HII69" s="5"/>
      <c r="HIJ69" s="5"/>
      <c r="HIK69" s="5"/>
      <c r="HIL69" s="5"/>
      <c r="HIM69" s="5"/>
      <c r="HIN69" s="5"/>
      <c r="HIO69" s="5"/>
      <c r="HIP69" s="5"/>
      <c r="HIQ69" s="5"/>
      <c r="HIR69" s="5"/>
      <c r="HIS69" s="5"/>
      <c r="HIT69" s="5"/>
      <c r="HIU69" s="5"/>
      <c r="HIV69" s="5"/>
      <c r="HIW69" s="5"/>
      <c r="HIX69" s="5"/>
      <c r="HIY69" s="5"/>
      <c r="HIZ69" s="5"/>
      <c r="HJA69" s="5"/>
      <c r="HJB69" s="5"/>
      <c r="HJC69" s="5"/>
      <c r="HJD69" s="5"/>
      <c r="HJE69" s="5"/>
      <c r="HJF69" s="5"/>
      <c r="HJG69" s="5"/>
      <c r="HJH69" s="5"/>
      <c r="HJI69" s="5"/>
      <c r="HJJ69" s="5"/>
      <c r="HJK69" s="5"/>
      <c r="HJL69" s="5"/>
      <c r="HJM69" s="5"/>
      <c r="HJN69" s="5"/>
      <c r="HJO69" s="5"/>
      <c r="HJP69" s="5"/>
      <c r="HJQ69" s="5"/>
      <c r="HJR69" s="5"/>
      <c r="HJS69" s="5"/>
      <c r="HJT69" s="5"/>
      <c r="HJU69" s="5"/>
      <c r="HJV69" s="5"/>
      <c r="HJW69" s="5"/>
      <c r="HJX69" s="5"/>
      <c r="HJY69" s="5"/>
      <c r="HJZ69" s="5"/>
      <c r="HKA69" s="5"/>
      <c r="HKB69" s="5"/>
      <c r="HKC69" s="5"/>
      <c r="HKD69" s="5"/>
      <c r="HKE69" s="5"/>
      <c r="HKF69" s="5"/>
      <c r="HKG69" s="5"/>
      <c r="HKH69" s="5"/>
      <c r="HKI69" s="5"/>
      <c r="HKJ69" s="5"/>
      <c r="HKK69" s="5"/>
      <c r="HKL69" s="5"/>
      <c r="HKM69" s="5"/>
      <c r="HKN69" s="5"/>
      <c r="HKO69" s="5"/>
      <c r="HKP69" s="5"/>
      <c r="HKQ69" s="5"/>
      <c r="HKR69" s="5"/>
      <c r="HKS69" s="5"/>
      <c r="HKT69" s="5"/>
      <c r="HKU69" s="5"/>
      <c r="HKV69" s="5"/>
      <c r="HKW69" s="5"/>
      <c r="HKX69" s="5"/>
      <c r="HKY69" s="5"/>
      <c r="HKZ69" s="5"/>
      <c r="HLA69" s="5"/>
      <c r="HLB69" s="5"/>
      <c r="HLC69" s="5"/>
      <c r="HLD69" s="5"/>
      <c r="HLE69" s="5"/>
      <c r="HLF69" s="5"/>
      <c r="HLG69" s="5"/>
      <c r="HLH69" s="5"/>
      <c r="HLI69" s="5"/>
      <c r="HLJ69" s="5"/>
      <c r="HLK69" s="5"/>
      <c r="HLL69" s="5"/>
      <c r="HLM69" s="5"/>
      <c r="HLN69" s="5"/>
      <c r="HLO69" s="5"/>
      <c r="HLP69" s="5"/>
      <c r="HLQ69" s="5"/>
      <c r="HLR69" s="5"/>
      <c r="HLS69" s="5"/>
      <c r="HLT69" s="5"/>
      <c r="HLU69" s="5"/>
      <c r="HLV69" s="5"/>
      <c r="HLW69" s="5"/>
      <c r="HLX69" s="5"/>
      <c r="HLY69" s="5"/>
      <c r="HLZ69" s="5"/>
      <c r="HMA69" s="5"/>
      <c r="HMB69" s="5"/>
      <c r="HMC69" s="5"/>
      <c r="HMD69" s="5"/>
      <c r="HME69" s="5"/>
      <c r="HMF69" s="5"/>
      <c r="HMG69" s="5"/>
      <c r="HMH69" s="5"/>
      <c r="HMI69" s="5"/>
      <c r="HMJ69" s="5"/>
      <c r="HMK69" s="5"/>
      <c r="HML69" s="5"/>
      <c r="HMM69" s="5"/>
      <c r="HMN69" s="5"/>
      <c r="HMO69" s="5"/>
      <c r="HMP69" s="5"/>
      <c r="HMQ69" s="5"/>
      <c r="HMR69" s="5"/>
      <c r="HMS69" s="5"/>
      <c r="HMT69" s="5"/>
      <c r="HMU69" s="5"/>
      <c r="HMV69" s="5"/>
      <c r="HMW69" s="5"/>
      <c r="HMX69" s="5"/>
      <c r="HMY69" s="5"/>
      <c r="HMZ69" s="5"/>
      <c r="HNA69" s="5"/>
      <c r="HNB69" s="5"/>
      <c r="HNC69" s="5"/>
      <c r="HND69" s="5"/>
      <c r="HNE69" s="5"/>
      <c r="HNF69" s="5"/>
      <c r="HNG69" s="5"/>
      <c r="HNH69" s="5"/>
      <c r="HNI69" s="5"/>
      <c r="HNJ69" s="5"/>
      <c r="HNK69" s="5"/>
      <c r="HNL69" s="5"/>
      <c r="HNM69" s="5"/>
      <c r="HNN69" s="5"/>
      <c r="HNO69" s="5"/>
      <c r="HNP69" s="5"/>
      <c r="HNQ69" s="5"/>
      <c r="HNR69" s="5"/>
      <c r="HNS69" s="5"/>
      <c r="HNT69" s="5"/>
      <c r="HNU69" s="5"/>
      <c r="HNV69" s="5"/>
      <c r="HNW69" s="5"/>
      <c r="HNX69" s="5"/>
      <c r="HNY69" s="5"/>
      <c r="HNZ69" s="5"/>
      <c r="HOA69" s="5"/>
      <c r="HOB69" s="5"/>
      <c r="HOC69" s="5"/>
      <c r="HOD69" s="5"/>
      <c r="HOE69" s="5"/>
      <c r="HOF69" s="5"/>
      <c r="HOG69" s="5"/>
      <c r="HOH69" s="5"/>
      <c r="HOI69" s="5"/>
      <c r="HOJ69" s="5"/>
      <c r="HOK69" s="5"/>
      <c r="HOL69" s="5"/>
      <c r="HOM69" s="5"/>
      <c r="HON69" s="5"/>
      <c r="HOO69" s="5"/>
      <c r="HOP69" s="5"/>
      <c r="HOQ69" s="5"/>
      <c r="HOR69" s="5"/>
      <c r="HOS69" s="5"/>
      <c r="HOT69" s="5"/>
      <c r="HOU69" s="5"/>
      <c r="HOV69" s="5"/>
      <c r="HOW69" s="5"/>
      <c r="HOX69" s="5"/>
      <c r="HOY69" s="5"/>
      <c r="HOZ69" s="5"/>
      <c r="HPA69" s="5"/>
      <c r="HPB69" s="5"/>
      <c r="HPC69" s="5"/>
      <c r="HPD69" s="5"/>
      <c r="HPE69" s="5"/>
      <c r="HPF69" s="5"/>
      <c r="HPG69" s="5"/>
      <c r="HPH69" s="5"/>
      <c r="HPI69" s="5"/>
      <c r="HPJ69" s="5"/>
      <c r="HPK69" s="5"/>
      <c r="HPL69" s="5"/>
      <c r="HPM69" s="5"/>
      <c r="HPN69" s="5"/>
      <c r="HPO69" s="5"/>
      <c r="HPP69" s="5"/>
      <c r="HPQ69" s="5"/>
      <c r="HPR69" s="5"/>
      <c r="HPS69" s="5"/>
      <c r="HPT69" s="5"/>
      <c r="HPU69" s="5"/>
      <c r="HPV69" s="5"/>
      <c r="HPW69" s="5"/>
      <c r="HPX69" s="5"/>
      <c r="HPY69" s="5"/>
      <c r="HPZ69" s="5"/>
      <c r="HQA69" s="5"/>
      <c r="HQB69" s="5"/>
      <c r="HQC69" s="5"/>
      <c r="HQD69" s="5"/>
      <c r="HQE69" s="5"/>
      <c r="HQF69" s="5"/>
      <c r="HQG69" s="5"/>
      <c r="HQH69" s="5"/>
      <c r="HQI69" s="5"/>
      <c r="HQJ69" s="5"/>
      <c r="HQK69" s="5"/>
      <c r="HQL69" s="5"/>
      <c r="HQM69" s="5"/>
      <c r="HQN69" s="5"/>
      <c r="HQO69" s="5"/>
      <c r="HQP69" s="5"/>
      <c r="HQQ69" s="5"/>
      <c r="HQR69" s="5"/>
      <c r="HQS69" s="5"/>
      <c r="HQT69" s="5"/>
      <c r="HQU69" s="5"/>
      <c r="HQV69" s="5"/>
      <c r="HQW69" s="5"/>
      <c r="HQX69" s="5"/>
      <c r="HQY69" s="5"/>
      <c r="HQZ69" s="5"/>
      <c r="HRA69" s="5"/>
      <c r="HRB69" s="5"/>
      <c r="HRC69" s="5"/>
      <c r="HRD69" s="5"/>
      <c r="HRE69" s="5"/>
      <c r="HRF69" s="5"/>
      <c r="HRG69" s="5"/>
      <c r="HRH69" s="5"/>
      <c r="HRI69" s="5"/>
      <c r="HRJ69" s="5"/>
      <c r="HRK69" s="5"/>
      <c r="HRL69" s="5"/>
      <c r="HRM69" s="5"/>
      <c r="HRN69" s="5"/>
      <c r="HRO69" s="5"/>
      <c r="HRP69" s="5"/>
      <c r="HRQ69" s="5"/>
      <c r="HRR69" s="5"/>
      <c r="HRS69" s="5"/>
      <c r="HRT69" s="5"/>
      <c r="HRU69" s="5"/>
      <c r="HRV69" s="5"/>
      <c r="HRW69" s="5"/>
      <c r="HRX69" s="5"/>
      <c r="HRY69" s="5"/>
      <c r="HRZ69" s="5"/>
      <c r="HSA69" s="5"/>
      <c r="HSB69" s="5"/>
      <c r="HSC69" s="5"/>
      <c r="HSD69" s="5"/>
      <c r="HSE69" s="5"/>
      <c r="HSF69" s="5"/>
      <c r="HSG69" s="5"/>
      <c r="HSH69" s="5"/>
      <c r="HSI69" s="5"/>
      <c r="HSJ69" s="5"/>
      <c r="HSK69" s="5"/>
      <c r="HSL69" s="5"/>
      <c r="HSM69" s="5"/>
      <c r="HSN69" s="5"/>
      <c r="HSO69" s="5"/>
      <c r="HSP69" s="5"/>
      <c r="HSQ69" s="5"/>
      <c r="HSR69" s="5"/>
      <c r="HSS69" s="5"/>
      <c r="HST69" s="5"/>
      <c r="HSU69" s="5"/>
      <c r="HSV69" s="5"/>
      <c r="HSW69" s="5"/>
      <c r="HSX69" s="5"/>
      <c r="HSY69" s="5"/>
      <c r="HSZ69" s="5"/>
      <c r="HTA69" s="5"/>
      <c r="HTB69" s="5"/>
      <c r="HTC69" s="5"/>
      <c r="HTD69" s="5"/>
      <c r="HTE69" s="5"/>
      <c r="HTF69" s="5"/>
      <c r="HTG69" s="5"/>
      <c r="HTH69" s="5"/>
      <c r="HTI69" s="5"/>
      <c r="HTJ69" s="5"/>
      <c r="HTK69" s="5"/>
      <c r="HTL69" s="5"/>
      <c r="HTM69" s="5"/>
      <c r="HTN69" s="5"/>
      <c r="HTO69" s="5"/>
      <c r="HTP69" s="5"/>
      <c r="HTQ69" s="5"/>
      <c r="HTR69" s="5"/>
      <c r="HTS69" s="5"/>
      <c r="HTT69" s="5"/>
      <c r="HTU69" s="5"/>
      <c r="HTV69" s="5"/>
      <c r="HTW69" s="5"/>
      <c r="HTX69" s="5"/>
      <c r="HTY69" s="5"/>
      <c r="HTZ69" s="5"/>
      <c r="HUA69" s="5"/>
      <c r="HUB69" s="5"/>
      <c r="HUC69" s="5"/>
      <c r="HUD69" s="5"/>
      <c r="HUE69" s="5"/>
      <c r="HUF69" s="5"/>
      <c r="HUG69" s="5"/>
      <c r="HUH69" s="5"/>
      <c r="HUI69" s="5"/>
      <c r="HUJ69" s="5"/>
      <c r="HUK69" s="5"/>
      <c r="HUL69" s="5"/>
      <c r="HUM69" s="5"/>
      <c r="HUN69" s="5"/>
      <c r="HUO69" s="5"/>
      <c r="HUP69" s="5"/>
      <c r="HUQ69" s="5"/>
      <c r="HUR69" s="5"/>
      <c r="HUS69" s="5"/>
      <c r="HUT69" s="5"/>
      <c r="HUU69" s="5"/>
      <c r="HUV69" s="5"/>
      <c r="HUW69" s="5"/>
      <c r="HUX69" s="5"/>
      <c r="HUY69" s="5"/>
      <c r="HUZ69" s="5"/>
      <c r="HVA69" s="5"/>
      <c r="HVB69" s="5"/>
      <c r="HVC69" s="5"/>
      <c r="HVD69" s="5"/>
      <c r="HVE69" s="5"/>
      <c r="HVF69" s="5"/>
      <c r="HVG69" s="5"/>
      <c r="HVH69" s="5"/>
      <c r="HVI69" s="5"/>
      <c r="HVJ69" s="5"/>
      <c r="HVK69" s="5"/>
      <c r="HVL69" s="5"/>
      <c r="HVM69" s="5"/>
      <c r="HVN69" s="5"/>
      <c r="HVO69" s="5"/>
      <c r="HVP69" s="5"/>
      <c r="HVQ69" s="5"/>
      <c r="HVR69" s="5"/>
      <c r="HVS69" s="5"/>
      <c r="HVT69" s="5"/>
      <c r="HVU69" s="5"/>
      <c r="HVV69" s="5"/>
      <c r="HVW69" s="5"/>
      <c r="HVX69" s="5"/>
      <c r="HVY69" s="5"/>
      <c r="HVZ69" s="5"/>
      <c r="HWA69" s="5"/>
      <c r="HWB69" s="5"/>
      <c r="HWC69" s="5"/>
      <c r="HWD69" s="5"/>
      <c r="HWE69" s="5"/>
      <c r="HWF69" s="5"/>
      <c r="HWG69" s="5"/>
      <c r="HWH69" s="5"/>
      <c r="HWI69" s="5"/>
      <c r="HWJ69" s="5"/>
      <c r="HWK69" s="5"/>
      <c r="HWL69" s="5"/>
      <c r="HWM69" s="5"/>
      <c r="HWN69" s="5"/>
      <c r="HWO69" s="5"/>
      <c r="HWP69" s="5"/>
      <c r="HWQ69" s="5"/>
      <c r="HWR69" s="5"/>
      <c r="HWS69" s="5"/>
      <c r="HWT69" s="5"/>
      <c r="HWU69" s="5"/>
      <c r="HWV69" s="5"/>
      <c r="HWW69" s="5"/>
      <c r="HWX69" s="5"/>
      <c r="HWY69" s="5"/>
      <c r="HWZ69" s="5"/>
      <c r="HXA69" s="5"/>
      <c r="HXB69" s="5"/>
      <c r="HXC69" s="5"/>
      <c r="HXD69" s="5"/>
      <c r="HXE69" s="5"/>
      <c r="HXF69" s="5"/>
      <c r="HXG69" s="5"/>
      <c r="HXH69" s="5"/>
      <c r="HXI69" s="5"/>
      <c r="HXJ69" s="5"/>
      <c r="HXK69" s="5"/>
      <c r="HXL69" s="5"/>
      <c r="HXM69" s="5"/>
      <c r="HXN69" s="5"/>
      <c r="HXO69" s="5"/>
      <c r="HXP69" s="5"/>
      <c r="HXQ69" s="5"/>
      <c r="HXR69" s="5"/>
      <c r="HXS69" s="5"/>
      <c r="HXT69" s="5"/>
      <c r="HXU69" s="5"/>
      <c r="HXV69" s="5"/>
      <c r="HXW69" s="5"/>
      <c r="HXX69" s="5"/>
      <c r="HXY69" s="5"/>
      <c r="HXZ69" s="5"/>
      <c r="HYA69" s="5"/>
      <c r="HYB69" s="5"/>
      <c r="HYC69" s="5"/>
      <c r="HYD69" s="5"/>
      <c r="HYE69" s="5"/>
      <c r="HYF69" s="5"/>
      <c r="HYG69" s="5"/>
      <c r="HYH69" s="5"/>
      <c r="HYI69" s="5"/>
      <c r="HYJ69" s="5"/>
      <c r="HYK69" s="5"/>
      <c r="HYL69" s="5"/>
      <c r="HYM69" s="5"/>
      <c r="HYN69" s="5"/>
      <c r="HYO69" s="5"/>
      <c r="HYP69" s="5"/>
      <c r="HYQ69" s="5"/>
      <c r="HYR69" s="5"/>
      <c r="HYS69" s="5"/>
      <c r="HYT69" s="5"/>
      <c r="HYU69" s="5"/>
      <c r="HYV69" s="5"/>
      <c r="HYW69" s="5"/>
      <c r="HYX69" s="5"/>
      <c r="HYY69" s="5"/>
      <c r="HYZ69" s="5"/>
      <c r="HZA69" s="5"/>
      <c r="HZB69" s="5"/>
      <c r="HZC69" s="5"/>
      <c r="HZD69" s="5"/>
      <c r="HZE69" s="5"/>
      <c r="HZF69" s="5"/>
      <c r="HZG69" s="5"/>
      <c r="HZH69" s="5"/>
      <c r="HZI69" s="5"/>
      <c r="HZJ69" s="5"/>
      <c r="HZK69" s="5"/>
      <c r="HZL69" s="5"/>
      <c r="HZM69" s="5"/>
      <c r="HZN69" s="5"/>
      <c r="HZO69" s="5"/>
      <c r="HZP69" s="5"/>
      <c r="HZQ69" s="5"/>
      <c r="HZR69" s="5"/>
      <c r="HZS69" s="5"/>
      <c r="HZT69" s="5"/>
      <c r="HZU69" s="5"/>
      <c r="HZV69" s="5"/>
      <c r="HZW69" s="5"/>
      <c r="HZX69" s="5"/>
      <c r="HZY69" s="5"/>
      <c r="HZZ69" s="5"/>
      <c r="IAA69" s="5"/>
      <c r="IAB69" s="5"/>
      <c r="IAC69" s="5"/>
      <c r="IAD69" s="5"/>
      <c r="IAE69" s="5"/>
      <c r="IAF69" s="5"/>
      <c r="IAG69" s="5"/>
      <c r="IAH69" s="5"/>
      <c r="IAI69" s="5"/>
      <c r="IAJ69" s="5"/>
      <c r="IAK69" s="5"/>
      <c r="IAL69" s="5"/>
      <c r="IAM69" s="5"/>
      <c r="IAN69" s="5"/>
      <c r="IAO69" s="5"/>
      <c r="IAP69" s="5"/>
      <c r="IAQ69" s="5"/>
      <c r="IAR69" s="5"/>
      <c r="IAS69" s="5"/>
      <c r="IAT69" s="5"/>
      <c r="IAU69" s="5"/>
      <c r="IAV69" s="5"/>
      <c r="IAW69" s="5"/>
      <c r="IAX69" s="5"/>
      <c r="IAY69" s="5"/>
      <c r="IAZ69" s="5"/>
      <c r="IBA69" s="5"/>
      <c r="IBB69" s="5"/>
      <c r="IBC69" s="5"/>
      <c r="IBD69" s="5"/>
      <c r="IBE69" s="5"/>
      <c r="IBF69" s="5"/>
      <c r="IBG69" s="5"/>
      <c r="IBH69" s="5"/>
      <c r="IBI69" s="5"/>
      <c r="IBJ69" s="5"/>
      <c r="IBK69" s="5"/>
      <c r="IBL69" s="5"/>
      <c r="IBM69" s="5"/>
      <c r="IBN69" s="5"/>
      <c r="IBO69" s="5"/>
      <c r="IBP69" s="5"/>
      <c r="IBQ69" s="5"/>
      <c r="IBR69" s="5"/>
      <c r="IBS69" s="5"/>
      <c r="IBT69" s="5"/>
      <c r="IBU69" s="5"/>
      <c r="IBV69" s="5"/>
      <c r="IBW69" s="5"/>
      <c r="IBX69" s="5"/>
      <c r="IBY69" s="5"/>
      <c r="IBZ69" s="5"/>
      <c r="ICA69" s="5"/>
      <c r="ICB69" s="5"/>
      <c r="ICC69" s="5"/>
      <c r="ICD69" s="5"/>
      <c r="ICE69" s="5"/>
      <c r="ICF69" s="5"/>
      <c r="ICG69" s="5"/>
      <c r="ICH69" s="5"/>
      <c r="ICI69" s="5"/>
      <c r="ICJ69" s="5"/>
      <c r="ICK69" s="5"/>
      <c r="ICL69" s="5"/>
      <c r="ICM69" s="5"/>
      <c r="ICN69" s="5"/>
      <c r="ICO69" s="5"/>
      <c r="ICP69" s="5"/>
      <c r="ICQ69" s="5"/>
      <c r="ICR69" s="5"/>
      <c r="ICS69" s="5"/>
      <c r="ICT69" s="5"/>
      <c r="ICU69" s="5"/>
      <c r="ICV69" s="5"/>
      <c r="ICW69" s="5"/>
      <c r="ICX69" s="5"/>
      <c r="ICY69" s="5"/>
      <c r="ICZ69" s="5"/>
      <c r="IDA69" s="5"/>
      <c r="IDB69" s="5"/>
      <c r="IDC69" s="5"/>
      <c r="IDD69" s="5"/>
      <c r="IDE69" s="5"/>
      <c r="IDF69" s="5"/>
      <c r="IDG69" s="5"/>
      <c r="IDH69" s="5"/>
      <c r="IDI69" s="5"/>
      <c r="IDJ69" s="5"/>
      <c r="IDK69" s="5"/>
      <c r="IDL69" s="5"/>
      <c r="IDM69" s="5"/>
      <c r="IDN69" s="5"/>
      <c r="IDO69" s="5"/>
      <c r="IDP69" s="5"/>
      <c r="IDQ69" s="5"/>
      <c r="IDR69" s="5"/>
      <c r="IDS69" s="5"/>
      <c r="IDT69" s="5"/>
      <c r="IDU69" s="5"/>
      <c r="IDV69" s="5"/>
      <c r="IDW69" s="5"/>
      <c r="IDX69" s="5"/>
      <c r="IDY69" s="5"/>
      <c r="IDZ69" s="5"/>
      <c r="IEA69" s="5"/>
      <c r="IEB69" s="5"/>
      <c r="IEC69" s="5"/>
      <c r="IED69" s="5"/>
      <c r="IEE69" s="5"/>
      <c r="IEF69" s="5"/>
      <c r="IEG69" s="5"/>
      <c r="IEH69" s="5"/>
      <c r="IEI69" s="5"/>
      <c r="IEJ69" s="5"/>
      <c r="IEK69" s="5"/>
      <c r="IEL69" s="5"/>
      <c r="IEM69" s="5"/>
      <c r="IEN69" s="5"/>
      <c r="IEO69" s="5"/>
      <c r="IEP69" s="5"/>
      <c r="IEQ69" s="5"/>
      <c r="IER69" s="5"/>
      <c r="IES69" s="5"/>
      <c r="IET69" s="5"/>
      <c r="IEU69" s="5"/>
      <c r="IEV69" s="5"/>
      <c r="IEW69" s="5"/>
      <c r="IEX69" s="5"/>
      <c r="IEY69" s="5"/>
      <c r="IEZ69" s="5"/>
      <c r="IFA69" s="5"/>
      <c r="IFB69" s="5"/>
      <c r="IFC69" s="5"/>
      <c r="IFD69" s="5"/>
      <c r="IFE69" s="5"/>
      <c r="IFF69" s="5"/>
      <c r="IFG69" s="5"/>
      <c r="IFH69" s="5"/>
      <c r="IFI69" s="5"/>
      <c r="IFJ69" s="5"/>
      <c r="IFK69" s="5"/>
      <c r="IFL69" s="5"/>
      <c r="IFM69" s="5"/>
      <c r="IFN69" s="5"/>
      <c r="IFO69" s="5"/>
      <c r="IFP69" s="5"/>
      <c r="IFQ69" s="5"/>
      <c r="IFR69" s="5"/>
      <c r="IFS69" s="5"/>
      <c r="IFT69" s="5"/>
      <c r="IFU69" s="5"/>
      <c r="IFV69" s="5"/>
      <c r="IFW69" s="5"/>
      <c r="IFX69" s="5"/>
      <c r="IFY69" s="5"/>
      <c r="IFZ69" s="5"/>
      <c r="IGA69" s="5"/>
      <c r="IGB69" s="5"/>
      <c r="IGC69" s="5"/>
      <c r="IGD69" s="5"/>
      <c r="IGE69" s="5"/>
      <c r="IGF69" s="5"/>
      <c r="IGG69" s="5"/>
      <c r="IGH69" s="5"/>
      <c r="IGI69" s="5"/>
      <c r="IGJ69" s="5"/>
      <c r="IGK69" s="5"/>
      <c r="IGL69" s="5"/>
      <c r="IGM69" s="5"/>
      <c r="IGN69" s="5"/>
      <c r="IGO69" s="5"/>
      <c r="IGP69" s="5"/>
      <c r="IGQ69" s="5"/>
      <c r="IGR69" s="5"/>
      <c r="IGS69" s="5"/>
      <c r="IGT69" s="5"/>
      <c r="IGU69" s="5"/>
      <c r="IGV69" s="5"/>
      <c r="IGW69" s="5"/>
      <c r="IGX69" s="5"/>
      <c r="IGY69" s="5"/>
      <c r="IGZ69" s="5"/>
      <c r="IHA69" s="5"/>
      <c r="IHB69" s="5"/>
      <c r="IHC69" s="5"/>
      <c r="IHD69" s="5"/>
      <c r="IHE69" s="5"/>
      <c r="IHF69" s="5"/>
      <c r="IHG69" s="5"/>
      <c r="IHH69" s="5"/>
      <c r="IHI69" s="5"/>
      <c r="IHJ69" s="5"/>
      <c r="IHK69" s="5"/>
      <c r="IHL69" s="5"/>
      <c r="IHM69" s="5"/>
      <c r="IHN69" s="5"/>
      <c r="IHO69" s="5"/>
      <c r="IHP69" s="5"/>
      <c r="IHQ69" s="5"/>
      <c r="IHR69" s="5"/>
      <c r="IHS69" s="5"/>
      <c r="IHT69" s="5"/>
      <c r="IHU69" s="5"/>
      <c r="IHV69" s="5"/>
      <c r="IHW69" s="5"/>
      <c r="IHX69" s="5"/>
      <c r="IHY69" s="5"/>
      <c r="IHZ69" s="5"/>
      <c r="IIA69" s="5"/>
      <c r="IIB69" s="5"/>
      <c r="IIC69" s="5"/>
      <c r="IID69" s="5"/>
      <c r="IIE69" s="5"/>
      <c r="IIF69" s="5"/>
      <c r="IIG69" s="5"/>
      <c r="IIH69" s="5"/>
      <c r="III69" s="5"/>
      <c r="IIJ69" s="5"/>
      <c r="IIK69" s="5"/>
      <c r="IIL69" s="5"/>
      <c r="IIM69" s="5"/>
      <c r="IIN69" s="5"/>
      <c r="IIO69" s="5"/>
      <c r="IIP69" s="5"/>
      <c r="IIQ69" s="5"/>
      <c r="IIR69" s="5"/>
      <c r="IIS69" s="5"/>
      <c r="IIT69" s="5"/>
      <c r="IIU69" s="5"/>
      <c r="IIV69" s="5"/>
      <c r="IIW69" s="5"/>
      <c r="IIX69" s="5"/>
      <c r="IIY69" s="5"/>
      <c r="IIZ69" s="5"/>
      <c r="IJA69" s="5"/>
      <c r="IJB69" s="5"/>
      <c r="IJC69" s="5"/>
      <c r="IJD69" s="5"/>
      <c r="IJE69" s="5"/>
      <c r="IJF69" s="5"/>
      <c r="IJG69" s="5"/>
      <c r="IJH69" s="5"/>
      <c r="IJI69" s="5"/>
      <c r="IJJ69" s="5"/>
      <c r="IJK69" s="5"/>
      <c r="IJL69" s="5"/>
      <c r="IJM69" s="5"/>
      <c r="IJN69" s="5"/>
      <c r="IJO69" s="5"/>
      <c r="IJP69" s="5"/>
      <c r="IJQ69" s="5"/>
      <c r="IJR69" s="5"/>
      <c r="IJS69" s="5"/>
      <c r="IJT69" s="5"/>
      <c r="IJU69" s="5"/>
      <c r="IJV69" s="5"/>
      <c r="IJW69" s="5"/>
      <c r="IJX69" s="5"/>
      <c r="IJY69" s="5"/>
      <c r="IJZ69" s="5"/>
      <c r="IKA69" s="5"/>
      <c r="IKB69" s="5"/>
      <c r="IKC69" s="5"/>
      <c r="IKD69" s="5"/>
      <c r="IKE69" s="5"/>
      <c r="IKF69" s="5"/>
      <c r="IKG69" s="5"/>
      <c r="IKH69" s="5"/>
      <c r="IKI69" s="5"/>
      <c r="IKJ69" s="5"/>
      <c r="IKK69" s="5"/>
      <c r="IKL69" s="5"/>
      <c r="IKM69" s="5"/>
      <c r="IKN69" s="5"/>
      <c r="IKO69" s="5"/>
      <c r="IKP69" s="5"/>
      <c r="IKQ69" s="5"/>
      <c r="IKR69" s="5"/>
      <c r="IKS69" s="5"/>
      <c r="IKT69" s="5"/>
      <c r="IKU69" s="5"/>
      <c r="IKV69" s="5"/>
      <c r="IKW69" s="5"/>
      <c r="IKX69" s="5"/>
      <c r="IKY69" s="5"/>
      <c r="IKZ69" s="5"/>
      <c r="ILA69" s="5"/>
      <c r="ILB69" s="5"/>
      <c r="ILC69" s="5"/>
      <c r="ILD69" s="5"/>
      <c r="ILE69" s="5"/>
      <c r="ILF69" s="5"/>
      <c r="ILG69" s="5"/>
      <c r="ILH69" s="5"/>
      <c r="ILI69" s="5"/>
      <c r="ILJ69" s="5"/>
      <c r="ILK69" s="5"/>
      <c r="ILL69" s="5"/>
      <c r="ILM69" s="5"/>
      <c r="ILN69" s="5"/>
      <c r="ILO69" s="5"/>
      <c r="ILP69" s="5"/>
      <c r="ILQ69" s="5"/>
      <c r="ILR69" s="5"/>
      <c r="ILS69" s="5"/>
      <c r="ILT69" s="5"/>
      <c r="ILU69" s="5"/>
      <c r="ILV69" s="5"/>
      <c r="ILW69" s="5"/>
      <c r="ILX69" s="5"/>
      <c r="ILY69" s="5"/>
      <c r="ILZ69" s="5"/>
      <c r="IMA69" s="5"/>
      <c r="IMB69" s="5"/>
      <c r="IMC69" s="5"/>
      <c r="IMD69" s="5"/>
      <c r="IME69" s="5"/>
      <c r="IMF69" s="5"/>
      <c r="IMG69" s="5"/>
      <c r="IMH69" s="5"/>
      <c r="IMI69" s="5"/>
      <c r="IMJ69" s="5"/>
      <c r="IMK69" s="5"/>
      <c r="IML69" s="5"/>
      <c r="IMM69" s="5"/>
      <c r="IMN69" s="5"/>
      <c r="IMO69" s="5"/>
      <c r="IMP69" s="5"/>
      <c r="IMQ69" s="5"/>
      <c r="IMR69" s="5"/>
      <c r="IMS69" s="5"/>
      <c r="IMT69" s="5"/>
      <c r="IMU69" s="5"/>
      <c r="IMV69" s="5"/>
      <c r="IMW69" s="5"/>
      <c r="IMX69" s="5"/>
      <c r="IMY69" s="5"/>
      <c r="IMZ69" s="5"/>
      <c r="INA69" s="5"/>
      <c r="INB69" s="5"/>
      <c r="INC69" s="5"/>
      <c r="IND69" s="5"/>
      <c r="INE69" s="5"/>
      <c r="INF69" s="5"/>
      <c r="ING69" s="5"/>
      <c r="INH69" s="5"/>
      <c r="INI69" s="5"/>
      <c r="INJ69" s="5"/>
      <c r="INK69" s="5"/>
      <c r="INL69" s="5"/>
      <c r="INM69" s="5"/>
      <c r="INN69" s="5"/>
      <c r="INO69" s="5"/>
      <c r="INP69" s="5"/>
      <c r="INQ69" s="5"/>
      <c r="INR69" s="5"/>
      <c r="INS69" s="5"/>
      <c r="INT69" s="5"/>
      <c r="INU69" s="5"/>
      <c r="INV69" s="5"/>
      <c r="INW69" s="5"/>
      <c r="INX69" s="5"/>
      <c r="INY69" s="5"/>
      <c r="INZ69" s="5"/>
      <c r="IOA69" s="5"/>
      <c r="IOB69" s="5"/>
      <c r="IOC69" s="5"/>
      <c r="IOD69" s="5"/>
      <c r="IOE69" s="5"/>
      <c r="IOF69" s="5"/>
      <c r="IOG69" s="5"/>
      <c r="IOH69" s="5"/>
      <c r="IOI69" s="5"/>
      <c r="IOJ69" s="5"/>
      <c r="IOK69" s="5"/>
      <c r="IOL69" s="5"/>
      <c r="IOM69" s="5"/>
      <c r="ION69" s="5"/>
      <c r="IOO69" s="5"/>
      <c r="IOP69" s="5"/>
      <c r="IOQ69" s="5"/>
      <c r="IOR69" s="5"/>
      <c r="IOS69" s="5"/>
      <c r="IOT69" s="5"/>
      <c r="IOU69" s="5"/>
      <c r="IOV69" s="5"/>
      <c r="IOW69" s="5"/>
      <c r="IOX69" s="5"/>
      <c r="IOY69" s="5"/>
      <c r="IOZ69" s="5"/>
      <c r="IPA69" s="5"/>
      <c r="IPB69" s="5"/>
      <c r="IPC69" s="5"/>
      <c r="IPD69" s="5"/>
      <c r="IPE69" s="5"/>
      <c r="IPF69" s="5"/>
      <c r="IPG69" s="5"/>
      <c r="IPH69" s="5"/>
      <c r="IPI69" s="5"/>
      <c r="IPJ69" s="5"/>
      <c r="IPK69" s="5"/>
      <c r="IPL69" s="5"/>
      <c r="IPM69" s="5"/>
      <c r="IPN69" s="5"/>
      <c r="IPO69" s="5"/>
      <c r="IPP69" s="5"/>
      <c r="IPQ69" s="5"/>
      <c r="IPR69" s="5"/>
      <c r="IPS69" s="5"/>
      <c r="IPT69" s="5"/>
      <c r="IPU69" s="5"/>
      <c r="IPV69" s="5"/>
      <c r="IPW69" s="5"/>
      <c r="IPX69" s="5"/>
      <c r="IPY69" s="5"/>
      <c r="IPZ69" s="5"/>
      <c r="IQA69" s="5"/>
      <c r="IQB69" s="5"/>
      <c r="IQC69" s="5"/>
      <c r="IQD69" s="5"/>
      <c r="IQE69" s="5"/>
      <c r="IQF69" s="5"/>
      <c r="IQG69" s="5"/>
      <c r="IQH69" s="5"/>
      <c r="IQI69" s="5"/>
      <c r="IQJ69" s="5"/>
      <c r="IQK69" s="5"/>
      <c r="IQL69" s="5"/>
      <c r="IQM69" s="5"/>
      <c r="IQN69" s="5"/>
      <c r="IQO69" s="5"/>
      <c r="IQP69" s="5"/>
      <c r="IQQ69" s="5"/>
      <c r="IQR69" s="5"/>
      <c r="IQS69" s="5"/>
      <c r="IQT69" s="5"/>
      <c r="IQU69" s="5"/>
      <c r="IQV69" s="5"/>
      <c r="IQW69" s="5"/>
      <c r="IQX69" s="5"/>
      <c r="IQY69" s="5"/>
      <c r="IQZ69" s="5"/>
      <c r="IRA69" s="5"/>
      <c r="IRB69" s="5"/>
      <c r="IRC69" s="5"/>
      <c r="IRD69" s="5"/>
      <c r="IRE69" s="5"/>
      <c r="IRF69" s="5"/>
      <c r="IRG69" s="5"/>
      <c r="IRH69" s="5"/>
      <c r="IRI69" s="5"/>
      <c r="IRJ69" s="5"/>
      <c r="IRK69" s="5"/>
      <c r="IRL69" s="5"/>
      <c r="IRM69" s="5"/>
      <c r="IRN69" s="5"/>
      <c r="IRO69" s="5"/>
      <c r="IRP69" s="5"/>
      <c r="IRQ69" s="5"/>
      <c r="IRR69" s="5"/>
      <c r="IRS69" s="5"/>
      <c r="IRT69" s="5"/>
      <c r="IRU69" s="5"/>
      <c r="IRV69" s="5"/>
      <c r="IRW69" s="5"/>
      <c r="IRX69" s="5"/>
      <c r="IRY69" s="5"/>
      <c r="IRZ69" s="5"/>
      <c r="ISA69" s="5"/>
      <c r="ISB69" s="5"/>
      <c r="ISC69" s="5"/>
      <c r="ISD69" s="5"/>
      <c r="ISE69" s="5"/>
      <c r="ISF69" s="5"/>
      <c r="ISG69" s="5"/>
      <c r="ISH69" s="5"/>
      <c r="ISI69" s="5"/>
      <c r="ISJ69" s="5"/>
      <c r="ISK69" s="5"/>
      <c r="ISL69" s="5"/>
      <c r="ISM69" s="5"/>
      <c r="ISN69" s="5"/>
      <c r="ISO69" s="5"/>
      <c r="ISP69" s="5"/>
      <c r="ISQ69" s="5"/>
      <c r="ISR69" s="5"/>
      <c r="ISS69" s="5"/>
      <c r="IST69" s="5"/>
      <c r="ISU69" s="5"/>
      <c r="ISV69" s="5"/>
      <c r="ISW69" s="5"/>
      <c r="ISX69" s="5"/>
      <c r="ISY69" s="5"/>
      <c r="ISZ69" s="5"/>
      <c r="ITA69" s="5"/>
      <c r="ITB69" s="5"/>
      <c r="ITC69" s="5"/>
      <c r="ITD69" s="5"/>
      <c r="ITE69" s="5"/>
      <c r="ITF69" s="5"/>
      <c r="ITG69" s="5"/>
      <c r="ITH69" s="5"/>
      <c r="ITI69" s="5"/>
      <c r="ITJ69" s="5"/>
      <c r="ITK69" s="5"/>
      <c r="ITL69" s="5"/>
      <c r="ITM69" s="5"/>
      <c r="ITN69" s="5"/>
      <c r="ITO69" s="5"/>
      <c r="ITP69" s="5"/>
      <c r="ITQ69" s="5"/>
      <c r="ITR69" s="5"/>
      <c r="ITS69" s="5"/>
      <c r="ITT69" s="5"/>
      <c r="ITU69" s="5"/>
      <c r="ITV69" s="5"/>
      <c r="ITW69" s="5"/>
      <c r="ITX69" s="5"/>
      <c r="ITY69" s="5"/>
      <c r="ITZ69" s="5"/>
      <c r="IUA69" s="5"/>
      <c r="IUB69" s="5"/>
      <c r="IUC69" s="5"/>
      <c r="IUD69" s="5"/>
      <c r="IUE69" s="5"/>
      <c r="IUF69" s="5"/>
      <c r="IUG69" s="5"/>
      <c r="IUH69" s="5"/>
      <c r="IUI69" s="5"/>
      <c r="IUJ69" s="5"/>
      <c r="IUK69" s="5"/>
      <c r="IUL69" s="5"/>
      <c r="IUM69" s="5"/>
      <c r="IUN69" s="5"/>
      <c r="IUO69" s="5"/>
      <c r="IUP69" s="5"/>
      <c r="IUQ69" s="5"/>
      <c r="IUR69" s="5"/>
      <c r="IUS69" s="5"/>
      <c r="IUT69" s="5"/>
      <c r="IUU69" s="5"/>
      <c r="IUV69" s="5"/>
      <c r="IUW69" s="5"/>
      <c r="IUX69" s="5"/>
      <c r="IUY69" s="5"/>
      <c r="IUZ69" s="5"/>
      <c r="IVA69" s="5"/>
      <c r="IVB69" s="5"/>
      <c r="IVC69" s="5"/>
      <c r="IVD69" s="5"/>
      <c r="IVE69" s="5"/>
      <c r="IVF69" s="5"/>
      <c r="IVG69" s="5"/>
      <c r="IVH69" s="5"/>
      <c r="IVI69" s="5"/>
      <c r="IVJ69" s="5"/>
      <c r="IVK69" s="5"/>
      <c r="IVL69" s="5"/>
      <c r="IVM69" s="5"/>
      <c r="IVN69" s="5"/>
      <c r="IVO69" s="5"/>
      <c r="IVP69" s="5"/>
      <c r="IVQ69" s="5"/>
      <c r="IVR69" s="5"/>
      <c r="IVS69" s="5"/>
      <c r="IVT69" s="5"/>
      <c r="IVU69" s="5"/>
      <c r="IVV69" s="5"/>
      <c r="IVW69" s="5"/>
      <c r="IVX69" s="5"/>
      <c r="IVY69" s="5"/>
      <c r="IVZ69" s="5"/>
      <c r="IWA69" s="5"/>
      <c r="IWB69" s="5"/>
      <c r="IWC69" s="5"/>
      <c r="IWD69" s="5"/>
      <c r="IWE69" s="5"/>
      <c r="IWF69" s="5"/>
      <c r="IWG69" s="5"/>
      <c r="IWH69" s="5"/>
      <c r="IWI69" s="5"/>
      <c r="IWJ69" s="5"/>
      <c r="IWK69" s="5"/>
      <c r="IWL69" s="5"/>
      <c r="IWM69" s="5"/>
      <c r="IWN69" s="5"/>
      <c r="IWO69" s="5"/>
      <c r="IWP69" s="5"/>
      <c r="IWQ69" s="5"/>
      <c r="IWR69" s="5"/>
      <c r="IWS69" s="5"/>
      <c r="IWT69" s="5"/>
      <c r="IWU69" s="5"/>
      <c r="IWV69" s="5"/>
      <c r="IWW69" s="5"/>
      <c r="IWX69" s="5"/>
      <c r="IWY69" s="5"/>
      <c r="IWZ69" s="5"/>
      <c r="IXA69" s="5"/>
      <c r="IXB69" s="5"/>
      <c r="IXC69" s="5"/>
      <c r="IXD69" s="5"/>
      <c r="IXE69" s="5"/>
      <c r="IXF69" s="5"/>
      <c r="IXG69" s="5"/>
      <c r="IXH69" s="5"/>
      <c r="IXI69" s="5"/>
      <c r="IXJ69" s="5"/>
      <c r="IXK69" s="5"/>
      <c r="IXL69" s="5"/>
      <c r="IXM69" s="5"/>
      <c r="IXN69" s="5"/>
      <c r="IXO69" s="5"/>
      <c r="IXP69" s="5"/>
      <c r="IXQ69" s="5"/>
      <c r="IXR69" s="5"/>
      <c r="IXS69" s="5"/>
      <c r="IXT69" s="5"/>
      <c r="IXU69" s="5"/>
      <c r="IXV69" s="5"/>
      <c r="IXW69" s="5"/>
      <c r="IXX69" s="5"/>
      <c r="IXY69" s="5"/>
      <c r="IXZ69" s="5"/>
      <c r="IYA69" s="5"/>
      <c r="IYB69" s="5"/>
      <c r="IYC69" s="5"/>
      <c r="IYD69" s="5"/>
      <c r="IYE69" s="5"/>
      <c r="IYF69" s="5"/>
      <c r="IYG69" s="5"/>
      <c r="IYH69" s="5"/>
      <c r="IYI69" s="5"/>
      <c r="IYJ69" s="5"/>
      <c r="IYK69" s="5"/>
      <c r="IYL69" s="5"/>
      <c r="IYM69" s="5"/>
      <c r="IYN69" s="5"/>
      <c r="IYO69" s="5"/>
      <c r="IYP69" s="5"/>
      <c r="IYQ69" s="5"/>
      <c r="IYR69" s="5"/>
      <c r="IYS69" s="5"/>
      <c r="IYT69" s="5"/>
      <c r="IYU69" s="5"/>
      <c r="IYV69" s="5"/>
      <c r="IYW69" s="5"/>
      <c r="IYX69" s="5"/>
      <c r="IYY69" s="5"/>
      <c r="IYZ69" s="5"/>
      <c r="IZA69" s="5"/>
      <c r="IZB69" s="5"/>
      <c r="IZC69" s="5"/>
      <c r="IZD69" s="5"/>
      <c r="IZE69" s="5"/>
      <c r="IZF69" s="5"/>
      <c r="IZG69" s="5"/>
      <c r="IZH69" s="5"/>
      <c r="IZI69" s="5"/>
      <c r="IZJ69" s="5"/>
      <c r="IZK69" s="5"/>
      <c r="IZL69" s="5"/>
      <c r="IZM69" s="5"/>
      <c r="IZN69" s="5"/>
      <c r="IZO69" s="5"/>
      <c r="IZP69" s="5"/>
      <c r="IZQ69" s="5"/>
      <c r="IZR69" s="5"/>
      <c r="IZS69" s="5"/>
      <c r="IZT69" s="5"/>
      <c r="IZU69" s="5"/>
      <c r="IZV69" s="5"/>
      <c r="IZW69" s="5"/>
      <c r="IZX69" s="5"/>
      <c r="IZY69" s="5"/>
      <c r="IZZ69" s="5"/>
      <c r="JAA69" s="5"/>
      <c r="JAB69" s="5"/>
      <c r="JAC69" s="5"/>
      <c r="JAD69" s="5"/>
      <c r="JAE69" s="5"/>
      <c r="JAF69" s="5"/>
      <c r="JAG69" s="5"/>
      <c r="JAH69" s="5"/>
      <c r="JAI69" s="5"/>
      <c r="JAJ69" s="5"/>
      <c r="JAK69" s="5"/>
      <c r="JAL69" s="5"/>
      <c r="JAM69" s="5"/>
      <c r="JAN69" s="5"/>
      <c r="JAO69" s="5"/>
      <c r="JAP69" s="5"/>
      <c r="JAQ69" s="5"/>
      <c r="JAR69" s="5"/>
      <c r="JAS69" s="5"/>
      <c r="JAT69" s="5"/>
      <c r="JAU69" s="5"/>
      <c r="JAV69" s="5"/>
      <c r="JAW69" s="5"/>
      <c r="JAX69" s="5"/>
      <c r="JAY69" s="5"/>
      <c r="JAZ69" s="5"/>
      <c r="JBA69" s="5"/>
      <c r="JBB69" s="5"/>
      <c r="JBC69" s="5"/>
      <c r="JBD69" s="5"/>
      <c r="JBE69" s="5"/>
      <c r="JBF69" s="5"/>
      <c r="JBG69" s="5"/>
      <c r="JBH69" s="5"/>
      <c r="JBI69" s="5"/>
      <c r="JBJ69" s="5"/>
      <c r="JBK69" s="5"/>
      <c r="JBL69" s="5"/>
      <c r="JBM69" s="5"/>
      <c r="JBN69" s="5"/>
      <c r="JBO69" s="5"/>
      <c r="JBP69" s="5"/>
      <c r="JBQ69" s="5"/>
      <c r="JBR69" s="5"/>
      <c r="JBS69" s="5"/>
      <c r="JBT69" s="5"/>
      <c r="JBU69" s="5"/>
      <c r="JBV69" s="5"/>
      <c r="JBW69" s="5"/>
      <c r="JBX69" s="5"/>
      <c r="JBY69" s="5"/>
      <c r="JBZ69" s="5"/>
      <c r="JCA69" s="5"/>
      <c r="JCB69" s="5"/>
      <c r="JCC69" s="5"/>
      <c r="JCD69" s="5"/>
      <c r="JCE69" s="5"/>
      <c r="JCF69" s="5"/>
      <c r="JCG69" s="5"/>
      <c r="JCH69" s="5"/>
      <c r="JCI69" s="5"/>
      <c r="JCJ69" s="5"/>
      <c r="JCK69" s="5"/>
      <c r="JCL69" s="5"/>
      <c r="JCM69" s="5"/>
      <c r="JCN69" s="5"/>
      <c r="JCO69" s="5"/>
      <c r="JCP69" s="5"/>
      <c r="JCQ69" s="5"/>
      <c r="JCR69" s="5"/>
      <c r="JCS69" s="5"/>
      <c r="JCT69" s="5"/>
      <c r="JCU69" s="5"/>
      <c r="JCV69" s="5"/>
      <c r="JCW69" s="5"/>
      <c r="JCX69" s="5"/>
      <c r="JCY69" s="5"/>
      <c r="JCZ69" s="5"/>
      <c r="JDA69" s="5"/>
      <c r="JDB69" s="5"/>
      <c r="JDC69" s="5"/>
      <c r="JDD69" s="5"/>
      <c r="JDE69" s="5"/>
      <c r="JDF69" s="5"/>
      <c r="JDG69" s="5"/>
      <c r="JDH69" s="5"/>
      <c r="JDI69" s="5"/>
      <c r="JDJ69" s="5"/>
      <c r="JDK69" s="5"/>
      <c r="JDL69" s="5"/>
      <c r="JDM69" s="5"/>
      <c r="JDN69" s="5"/>
      <c r="JDO69" s="5"/>
      <c r="JDP69" s="5"/>
      <c r="JDQ69" s="5"/>
      <c r="JDR69" s="5"/>
      <c r="JDS69" s="5"/>
      <c r="JDT69" s="5"/>
      <c r="JDU69" s="5"/>
      <c r="JDV69" s="5"/>
      <c r="JDW69" s="5"/>
      <c r="JDX69" s="5"/>
      <c r="JDY69" s="5"/>
      <c r="JDZ69" s="5"/>
      <c r="JEA69" s="5"/>
      <c r="JEB69" s="5"/>
      <c r="JEC69" s="5"/>
      <c r="JED69" s="5"/>
      <c r="JEE69" s="5"/>
      <c r="JEF69" s="5"/>
      <c r="JEG69" s="5"/>
      <c r="JEH69" s="5"/>
      <c r="JEI69" s="5"/>
      <c r="JEJ69" s="5"/>
      <c r="JEK69" s="5"/>
      <c r="JEL69" s="5"/>
      <c r="JEM69" s="5"/>
      <c r="JEN69" s="5"/>
      <c r="JEO69" s="5"/>
      <c r="JEP69" s="5"/>
      <c r="JEQ69" s="5"/>
      <c r="JER69" s="5"/>
      <c r="JES69" s="5"/>
      <c r="JET69" s="5"/>
      <c r="JEU69" s="5"/>
      <c r="JEV69" s="5"/>
      <c r="JEW69" s="5"/>
      <c r="JEX69" s="5"/>
      <c r="JEY69" s="5"/>
      <c r="JEZ69" s="5"/>
      <c r="JFA69" s="5"/>
      <c r="JFB69" s="5"/>
      <c r="JFC69" s="5"/>
      <c r="JFD69" s="5"/>
      <c r="JFE69" s="5"/>
      <c r="JFF69" s="5"/>
      <c r="JFG69" s="5"/>
      <c r="JFH69" s="5"/>
      <c r="JFI69" s="5"/>
      <c r="JFJ69" s="5"/>
      <c r="JFK69" s="5"/>
      <c r="JFL69" s="5"/>
      <c r="JFM69" s="5"/>
      <c r="JFN69" s="5"/>
      <c r="JFO69" s="5"/>
      <c r="JFP69" s="5"/>
      <c r="JFQ69" s="5"/>
      <c r="JFR69" s="5"/>
      <c r="JFS69" s="5"/>
      <c r="JFT69" s="5"/>
      <c r="JFU69" s="5"/>
      <c r="JFV69" s="5"/>
      <c r="JFW69" s="5"/>
      <c r="JFX69" s="5"/>
      <c r="JFY69" s="5"/>
      <c r="JFZ69" s="5"/>
      <c r="JGA69" s="5"/>
      <c r="JGB69" s="5"/>
      <c r="JGC69" s="5"/>
      <c r="JGD69" s="5"/>
      <c r="JGE69" s="5"/>
      <c r="JGF69" s="5"/>
      <c r="JGG69" s="5"/>
      <c r="JGH69" s="5"/>
      <c r="JGI69" s="5"/>
      <c r="JGJ69" s="5"/>
      <c r="JGK69" s="5"/>
      <c r="JGL69" s="5"/>
      <c r="JGM69" s="5"/>
      <c r="JGN69" s="5"/>
      <c r="JGO69" s="5"/>
      <c r="JGP69" s="5"/>
      <c r="JGQ69" s="5"/>
      <c r="JGR69" s="5"/>
      <c r="JGS69" s="5"/>
      <c r="JGT69" s="5"/>
      <c r="JGU69" s="5"/>
      <c r="JGV69" s="5"/>
      <c r="JGW69" s="5"/>
      <c r="JGX69" s="5"/>
      <c r="JGY69" s="5"/>
      <c r="JGZ69" s="5"/>
      <c r="JHA69" s="5"/>
      <c r="JHB69" s="5"/>
      <c r="JHC69" s="5"/>
      <c r="JHD69" s="5"/>
      <c r="JHE69" s="5"/>
      <c r="JHF69" s="5"/>
      <c r="JHG69" s="5"/>
      <c r="JHH69" s="5"/>
      <c r="JHI69" s="5"/>
      <c r="JHJ69" s="5"/>
      <c r="JHK69" s="5"/>
      <c r="JHL69" s="5"/>
      <c r="JHM69" s="5"/>
      <c r="JHN69" s="5"/>
      <c r="JHO69" s="5"/>
      <c r="JHP69" s="5"/>
      <c r="JHQ69" s="5"/>
      <c r="JHR69" s="5"/>
      <c r="JHS69" s="5"/>
      <c r="JHT69" s="5"/>
      <c r="JHU69" s="5"/>
      <c r="JHV69" s="5"/>
      <c r="JHW69" s="5"/>
      <c r="JHX69" s="5"/>
      <c r="JHY69" s="5"/>
      <c r="JHZ69" s="5"/>
      <c r="JIA69" s="5"/>
      <c r="JIB69" s="5"/>
      <c r="JIC69" s="5"/>
      <c r="JID69" s="5"/>
      <c r="JIE69" s="5"/>
      <c r="JIF69" s="5"/>
      <c r="JIG69" s="5"/>
      <c r="JIH69" s="5"/>
      <c r="JII69" s="5"/>
      <c r="JIJ69" s="5"/>
      <c r="JIK69" s="5"/>
      <c r="JIL69" s="5"/>
      <c r="JIM69" s="5"/>
      <c r="JIN69" s="5"/>
      <c r="JIO69" s="5"/>
      <c r="JIP69" s="5"/>
      <c r="JIQ69" s="5"/>
      <c r="JIR69" s="5"/>
      <c r="JIS69" s="5"/>
      <c r="JIT69" s="5"/>
      <c r="JIU69" s="5"/>
      <c r="JIV69" s="5"/>
      <c r="JIW69" s="5"/>
      <c r="JIX69" s="5"/>
      <c r="JIY69" s="5"/>
      <c r="JIZ69" s="5"/>
      <c r="JJA69" s="5"/>
      <c r="JJB69" s="5"/>
      <c r="JJC69" s="5"/>
      <c r="JJD69" s="5"/>
      <c r="JJE69" s="5"/>
      <c r="JJF69" s="5"/>
      <c r="JJG69" s="5"/>
      <c r="JJH69" s="5"/>
      <c r="JJI69" s="5"/>
      <c r="JJJ69" s="5"/>
      <c r="JJK69" s="5"/>
      <c r="JJL69" s="5"/>
      <c r="JJM69" s="5"/>
      <c r="JJN69" s="5"/>
      <c r="JJO69" s="5"/>
      <c r="JJP69" s="5"/>
      <c r="JJQ69" s="5"/>
      <c r="JJR69" s="5"/>
      <c r="JJS69" s="5"/>
      <c r="JJT69" s="5"/>
      <c r="JJU69" s="5"/>
      <c r="JJV69" s="5"/>
      <c r="JJW69" s="5"/>
      <c r="JJX69" s="5"/>
      <c r="JJY69" s="5"/>
      <c r="JJZ69" s="5"/>
      <c r="JKA69" s="5"/>
      <c r="JKB69" s="5"/>
      <c r="JKC69" s="5"/>
      <c r="JKD69" s="5"/>
      <c r="JKE69" s="5"/>
      <c r="JKF69" s="5"/>
      <c r="JKG69" s="5"/>
      <c r="JKH69" s="5"/>
      <c r="JKI69" s="5"/>
      <c r="JKJ69" s="5"/>
      <c r="JKK69" s="5"/>
      <c r="JKL69" s="5"/>
      <c r="JKM69" s="5"/>
      <c r="JKN69" s="5"/>
      <c r="JKO69" s="5"/>
      <c r="JKP69" s="5"/>
      <c r="JKQ69" s="5"/>
      <c r="JKR69" s="5"/>
      <c r="JKS69" s="5"/>
      <c r="JKT69" s="5"/>
      <c r="JKU69" s="5"/>
      <c r="JKV69" s="5"/>
      <c r="JKW69" s="5"/>
      <c r="JKX69" s="5"/>
      <c r="JKY69" s="5"/>
      <c r="JKZ69" s="5"/>
      <c r="JLA69" s="5"/>
      <c r="JLB69" s="5"/>
      <c r="JLC69" s="5"/>
      <c r="JLD69" s="5"/>
      <c r="JLE69" s="5"/>
      <c r="JLF69" s="5"/>
      <c r="JLG69" s="5"/>
      <c r="JLH69" s="5"/>
      <c r="JLI69" s="5"/>
      <c r="JLJ69" s="5"/>
      <c r="JLK69" s="5"/>
      <c r="JLL69" s="5"/>
      <c r="JLM69" s="5"/>
      <c r="JLN69" s="5"/>
      <c r="JLO69" s="5"/>
      <c r="JLP69" s="5"/>
      <c r="JLQ69" s="5"/>
      <c r="JLR69" s="5"/>
      <c r="JLS69" s="5"/>
      <c r="JLT69" s="5"/>
      <c r="JLU69" s="5"/>
      <c r="JLV69" s="5"/>
      <c r="JLW69" s="5"/>
      <c r="JLX69" s="5"/>
      <c r="JLY69" s="5"/>
      <c r="JLZ69" s="5"/>
      <c r="JMA69" s="5"/>
      <c r="JMB69" s="5"/>
      <c r="JMC69" s="5"/>
      <c r="JMD69" s="5"/>
      <c r="JME69" s="5"/>
      <c r="JMF69" s="5"/>
      <c r="JMG69" s="5"/>
      <c r="JMH69" s="5"/>
      <c r="JMI69" s="5"/>
      <c r="JMJ69" s="5"/>
      <c r="JMK69" s="5"/>
      <c r="JML69" s="5"/>
      <c r="JMM69" s="5"/>
      <c r="JMN69" s="5"/>
      <c r="JMO69" s="5"/>
      <c r="JMP69" s="5"/>
      <c r="JMQ69" s="5"/>
      <c r="JMR69" s="5"/>
      <c r="JMS69" s="5"/>
      <c r="JMT69" s="5"/>
      <c r="JMU69" s="5"/>
      <c r="JMV69" s="5"/>
      <c r="JMW69" s="5"/>
      <c r="JMX69" s="5"/>
      <c r="JMY69" s="5"/>
      <c r="JMZ69" s="5"/>
      <c r="JNA69" s="5"/>
      <c r="JNB69" s="5"/>
      <c r="JNC69" s="5"/>
      <c r="JND69" s="5"/>
      <c r="JNE69" s="5"/>
      <c r="JNF69" s="5"/>
      <c r="JNG69" s="5"/>
      <c r="JNH69" s="5"/>
      <c r="JNI69" s="5"/>
      <c r="JNJ69" s="5"/>
      <c r="JNK69" s="5"/>
      <c r="JNL69" s="5"/>
      <c r="JNM69" s="5"/>
      <c r="JNN69" s="5"/>
      <c r="JNO69" s="5"/>
      <c r="JNP69" s="5"/>
      <c r="JNQ69" s="5"/>
      <c r="JNR69" s="5"/>
      <c r="JNS69" s="5"/>
      <c r="JNT69" s="5"/>
      <c r="JNU69" s="5"/>
      <c r="JNV69" s="5"/>
      <c r="JNW69" s="5"/>
      <c r="JNX69" s="5"/>
      <c r="JNY69" s="5"/>
      <c r="JNZ69" s="5"/>
      <c r="JOA69" s="5"/>
      <c r="JOB69" s="5"/>
      <c r="JOC69" s="5"/>
      <c r="JOD69" s="5"/>
      <c r="JOE69" s="5"/>
      <c r="JOF69" s="5"/>
      <c r="JOG69" s="5"/>
      <c r="JOH69" s="5"/>
      <c r="JOI69" s="5"/>
      <c r="JOJ69" s="5"/>
      <c r="JOK69" s="5"/>
      <c r="JOL69" s="5"/>
      <c r="JOM69" s="5"/>
      <c r="JON69" s="5"/>
      <c r="JOO69" s="5"/>
      <c r="JOP69" s="5"/>
      <c r="JOQ69" s="5"/>
      <c r="JOR69" s="5"/>
      <c r="JOS69" s="5"/>
      <c r="JOT69" s="5"/>
      <c r="JOU69" s="5"/>
      <c r="JOV69" s="5"/>
      <c r="JOW69" s="5"/>
      <c r="JOX69" s="5"/>
      <c r="JOY69" s="5"/>
      <c r="JOZ69" s="5"/>
      <c r="JPA69" s="5"/>
      <c r="JPB69" s="5"/>
      <c r="JPC69" s="5"/>
      <c r="JPD69" s="5"/>
      <c r="JPE69" s="5"/>
      <c r="JPF69" s="5"/>
      <c r="JPG69" s="5"/>
      <c r="JPH69" s="5"/>
      <c r="JPI69" s="5"/>
      <c r="JPJ69" s="5"/>
      <c r="JPK69" s="5"/>
      <c r="JPL69" s="5"/>
      <c r="JPM69" s="5"/>
      <c r="JPN69" s="5"/>
      <c r="JPO69" s="5"/>
      <c r="JPP69" s="5"/>
      <c r="JPQ69" s="5"/>
      <c r="JPR69" s="5"/>
      <c r="JPS69" s="5"/>
      <c r="JPT69" s="5"/>
      <c r="JPU69" s="5"/>
      <c r="JPV69" s="5"/>
      <c r="JPW69" s="5"/>
      <c r="JPX69" s="5"/>
      <c r="JPY69" s="5"/>
      <c r="JPZ69" s="5"/>
      <c r="JQA69" s="5"/>
      <c r="JQB69" s="5"/>
      <c r="JQC69" s="5"/>
      <c r="JQD69" s="5"/>
      <c r="JQE69" s="5"/>
      <c r="JQF69" s="5"/>
      <c r="JQG69" s="5"/>
      <c r="JQH69" s="5"/>
      <c r="JQI69" s="5"/>
      <c r="JQJ69" s="5"/>
      <c r="JQK69" s="5"/>
      <c r="JQL69" s="5"/>
      <c r="JQM69" s="5"/>
      <c r="JQN69" s="5"/>
      <c r="JQO69" s="5"/>
      <c r="JQP69" s="5"/>
      <c r="JQQ69" s="5"/>
      <c r="JQR69" s="5"/>
      <c r="JQS69" s="5"/>
      <c r="JQT69" s="5"/>
      <c r="JQU69" s="5"/>
      <c r="JQV69" s="5"/>
      <c r="JQW69" s="5"/>
      <c r="JQX69" s="5"/>
      <c r="JQY69" s="5"/>
      <c r="JQZ69" s="5"/>
      <c r="JRA69" s="5"/>
      <c r="JRB69" s="5"/>
      <c r="JRC69" s="5"/>
      <c r="JRD69" s="5"/>
      <c r="JRE69" s="5"/>
      <c r="JRF69" s="5"/>
      <c r="JRG69" s="5"/>
      <c r="JRH69" s="5"/>
      <c r="JRI69" s="5"/>
      <c r="JRJ69" s="5"/>
      <c r="JRK69" s="5"/>
      <c r="JRL69" s="5"/>
      <c r="JRM69" s="5"/>
      <c r="JRN69" s="5"/>
      <c r="JRO69" s="5"/>
      <c r="JRP69" s="5"/>
      <c r="JRQ69" s="5"/>
      <c r="JRR69" s="5"/>
      <c r="JRS69" s="5"/>
      <c r="JRT69" s="5"/>
      <c r="JRU69" s="5"/>
      <c r="JRV69" s="5"/>
      <c r="JRW69" s="5"/>
      <c r="JRX69" s="5"/>
      <c r="JRY69" s="5"/>
      <c r="JRZ69" s="5"/>
      <c r="JSA69" s="5"/>
      <c r="JSB69" s="5"/>
      <c r="JSC69" s="5"/>
      <c r="JSD69" s="5"/>
      <c r="JSE69" s="5"/>
      <c r="JSF69" s="5"/>
      <c r="JSG69" s="5"/>
      <c r="JSH69" s="5"/>
      <c r="JSI69" s="5"/>
      <c r="JSJ69" s="5"/>
      <c r="JSK69" s="5"/>
      <c r="JSL69" s="5"/>
      <c r="JSM69" s="5"/>
      <c r="JSN69" s="5"/>
      <c r="JSO69" s="5"/>
      <c r="JSP69" s="5"/>
      <c r="JSQ69" s="5"/>
      <c r="JSR69" s="5"/>
      <c r="JSS69" s="5"/>
      <c r="JST69" s="5"/>
      <c r="JSU69" s="5"/>
      <c r="JSV69" s="5"/>
      <c r="JSW69" s="5"/>
      <c r="JSX69" s="5"/>
      <c r="JSY69" s="5"/>
      <c r="JSZ69" s="5"/>
      <c r="JTA69" s="5"/>
      <c r="JTB69" s="5"/>
      <c r="JTC69" s="5"/>
      <c r="JTD69" s="5"/>
      <c r="JTE69" s="5"/>
      <c r="JTF69" s="5"/>
      <c r="JTG69" s="5"/>
      <c r="JTH69" s="5"/>
      <c r="JTI69" s="5"/>
      <c r="JTJ69" s="5"/>
      <c r="JTK69" s="5"/>
      <c r="JTL69" s="5"/>
      <c r="JTM69" s="5"/>
      <c r="JTN69" s="5"/>
      <c r="JTO69" s="5"/>
      <c r="JTP69" s="5"/>
      <c r="JTQ69" s="5"/>
      <c r="JTR69" s="5"/>
      <c r="JTS69" s="5"/>
      <c r="JTT69" s="5"/>
      <c r="JTU69" s="5"/>
      <c r="JTV69" s="5"/>
      <c r="JTW69" s="5"/>
      <c r="JTX69" s="5"/>
      <c r="JTY69" s="5"/>
      <c r="JTZ69" s="5"/>
      <c r="JUA69" s="5"/>
      <c r="JUB69" s="5"/>
      <c r="JUC69" s="5"/>
      <c r="JUD69" s="5"/>
      <c r="JUE69" s="5"/>
      <c r="JUF69" s="5"/>
      <c r="JUG69" s="5"/>
      <c r="JUH69" s="5"/>
      <c r="JUI69" s="5"/>
      <c r="JUJ69" s="5"/>
      <c r="JUK69" s="5"/>
      <c r="JUL69" s="5"/>
      <c r="JUM69" s="5"/>
      <c r="JUN69" s="5"/>
      <c r="JUO69" s="5"/>
      <c r="JUP69" s="5"/>
      <c r="JUQ69" s="5"/>
      <c r="JUR69" s="5"/>
      <c r="JUS69" s="5"/>
      <c r="JUT69" s="5"/>
      <c r="JUU69" s="5"/>
      <c r="JUV69" s="5"/>
      <c r="JUW69" s="5"/>
      <c r="JUX69" s="5"/>
      <c r="JUY69" s="5"/>
      <c r="JUZ69" s="5"/>
      <c r="JVA69" s="5"/>
      <c r="JVB69" s="5"/>
      <c r="JVC69" s="5"/>
      <c r="JVD69" s="5"/>
      <c r="JVE69" s="5"/>
      <c r="JVF69" s="5"/>
      <c r="JVG69" s="5"/>
      <c r="JVH69" s="5"/>
      <c r="JVI69" s="5"/>
      <c r="JVJ69" s="5"/>
      <c r="JVK69" s="5"/>
      <c r="JVL69" s="5"/>
      <c r="JVM69" s="5"/>
      <c r="JVN69" s="5"/>
      <c r="JVO69" s="5"/>
      <c r="JVP69" s="5"/>
      <c r="JVQ69" s="5"/>
      <c r="JVR69" s="5"/>
      <c r="JVS69" s="5"/>
      <c r="JVT69" s="5"/>
      <c r="JVU69" s="5"/>
      <c r="JVV69" s="5"/>
      <c r="JVW69" s="5"/>
      <c r="JVX69" s="5"/>
      <c r="JVY69" s="5"/>
      <c r="JVZ69" s="5"/>
      <c r="JWA69" s="5"/>
      <c r="JWB69" s="5"/>
      <c r="JWC69" s="5"/>
      <c r="JWD69" s="5"/>
      <c r="JWE69" s="5"/>
      <c r="JWF69" s="5"/>
      <c r="JWG69" s="5"/>
      <c r="JWH69" s="5"/>
      <c r="JWI69" s="5"/>
      <c r="JWJ69" s="5"/>
      <c r="JWK69" s="5"/>
      <c r="JWL69" s="5"/>
      <c r="JWM69" s="5"/>
      <c r="JWN69" s="5"/>
      <c r="JWO69" s="5"/>
      <c r="JWP69" s="5"/>
      <c r="JWQ69" s="5"/>
      <c r="JWR69" s="5"/>
      <c r="JWS69" s="5"/>
      <c r="JWT69" s="5"/>
      <c r="JWU69" s="5"/>
      <c r="JWV69" s="5"/>
      <c r="JWW69" s="5"/>
      <c r="JWX69" s="5"/>
      <c r="JWY69" s="5"/>
      <c r="JWZ69" s="5"/>
      <c r="JXA69" s="5"/>
      <c r="JXB69" s="5"/>
      <c r="JXC69" s="5"/>
      <c r="JXD69" s="5"/>
      <c r="JXE69" s="5"/>
      <c r="JXF69" s="5"/>
      <c r="JXG69" s="5"/>
      <c r="JXH69" s="5"/>
      <c r="JXI69" s="5"/>
      <c r="JXJ69" s="5"/>
      <c r="JXK69" s="5"/>
      <c r="JXL69" s="5"/>
      <c r="JXM69" s="5"/>
      <c r="JXN69" s="5"/>
      <c r="JXO69" s="5"/>
      <c r="JXP69" s="5"/>
      <c r="JXQ69" s="5"/>
      <c r="JXR69" s="5"/>
      <c r="JXS69" s="5"/>
      <c r="JXT69" s="5"/>
      <c r="JXU69" s="5"/>
      <c r="JXV69" s="5"/>
      <c r="JXW69" s="5"/>
      <c r="JXX69" s="5"/>
      <c r="JXY69" s="5"/>
      <c r="JXZ69" s="5"/>
      <c r="JYA69" s="5"/>
      <c r="JYB69" s="5"/>
      <c r="JYC69" s="5"/>
      <c r="JYD69" s="5"/>
      <c r="JYE69" s="5"/>
      <c r="JYF69" s="5"/>
      <c r="JYG69" s="5"/>
      <c r="JYH69" s="5"/>
      <c r="JYI69" s="5"/>
      <c r="JYJ69" s="5"/>
      <c r="JYK69" s="5"/>
      <c r="JYL69" s="5"/>
      <c r="JYM69" s="5"/>
      <c r="JYN69" s="5"/>
      <c r="JYO69" s="5"/>
      <c r="JYP69" s="5"/>
      <c r="JYQ69" s="5"/>
      <c r="JYR69" s="5"/>
      <c r="JYS69" s="5"/>
      <c r="JYT69" s="5"/>
      <c r="JYU69" s="5"/>
      <c r="JYV69" s="5"/>
      <c r="JYW69" s="5"/>
      <c r="JYX69" s="5"/>
      <c r="JYY69" s="5"/>
      <c r="JYZ69" s="5"/>
      <c r="JZA69" s="5"/>
      <c r="JZB69" s="5"/>
      <c r="JZC69" s="5"/>
      <c r="JZD69" s="5"/>
      <c r="JZE69" s="5"/>
      <c r="JZF69" s="5"/>
      <c r="JZG69" s="5"/>
      <c r="JZH69" s="5"/>
      <c r="JZI69" s="5"/>
      <c r="JZJ69" s="5"/>
      <c r="JZK69" s="5"/>
      <c r="JZL69" s="5"/>
      <c r="JZM69" s="5"/>
      <c r="JZN69" s="5"/>
      <c r="JZO69" s="5"/>
      <c r="JZP69" s="5"/>
      <c r="JZQ69" s="5"/>
      <c r="JZR69" s="5"/>
      <c r="JZS69" s="5"/>
      <c r="JZT69" s="5"/>
      <c r="JZU69" s="5"/>
      <c r="JZV69" s="5"/>
      <c r="JZW69" s="5"/>
      <c r="JZX69" s="5"/>
      <c r="JZY69" s="5"/>
      <c r="JZZ69" s="5"/>
      <c r="KAA69" s="5"/>
      <c r="KAB69" s="5"/>
      <c r="KAC69" s="5"/>
      <c r="KAD69" s="5"/>
      <c r="KAE69" s="5"/>
      <c r="KAF69" s="5"/>
      <c r="KAG69" s="5"/>
      <c r="KAH69" s="5"/>
      <c r="KAI69" s="5"/>
      <c r="KAJ69" s="5"/>
      <c r="KAK69" s="5"/>
      <c r="KAL69" s="5"/>
      <c r="KAM69" s="5"/>
      <c r="KAN69" s="5"/>
      <c r="KAO69" s="5"/>
      <c r="KAP69" s="5"/>
      <c r="KAQ69" s="5"/>
      <c r="KAR69" s="5"/>
      <c r="KAS69" s="5"/>
      <c r="KAT69" s="5"/>
      <c r="KAU69" s="5"/>
      <c r="KAV69" s="5"/>
      <c r="KAW69" s="5"/>
      <c r="KAX69" s="5"/>
      <c r="KAY69" s="5"/>
      <c r="KAZ69" s="5"/>
      <c r="KBA69" s="5"/>
      <c r="KBB69" s="5"/>
      <c r="KBC69" s="5"/>
      <c r="KBD69" s="5"/>
      <c r="KBE69" s="5"/>
      <c r="KBF69" s="5"/>
      <c r="KBG69" s="5"/>
      <c r="KBH69" s="5"/>
      <c r="KBI69" s="5"/>
      <c r="KBJ69" s="5"/>
      <c r="KBK69" s="5"/>
      <c r="KBL69" s="5"/>
      <c r="KBM69" s="5"/>
      <c r="KBN69" s="5"/>
      <c r="KBO69" s="5"/>
      <c r="KBP69" s="5"/>
      <c r="KBQ69" s="5"/>
      <c r="KBR69" s="5"/>
      <c r="KBS69" s="5"/>
      <c r="KBT69" s="5"/>
      <c r="KBU69" s="5"/>
      <c r="KBV69" s="5"/>
      <c r="KBW69" s="5"/>
      <c r="KBX69" s="5"/>
      <c r="KBY69" s="5"/>
      <c r="KBZ69" s="5"/>
      <c r="KCA69" s="5"/>
      <c r="KCB69" s="5"/>
      <c r="KCC69" s="5"/>
      <c r="KCD69" s="5"/>
      <c r="KCE69" s="5"/>
      <c r="KCF69" s="5"/>
      <c r="KCG69" s="5"/>
      <c r="KCH69" s="5"/>
      <c r="KCI69" s="5"/>
      <c r="KCJ69" s="5"/>
      <c r="KCK69" s="5"/>
      <c r="KCL69" s="5"/>
      <c r="KCM69" s="5"/>
      <c r="KCN69" s="5"/>
      <c r="KCO69" s="5"/>
      <c r="KCP69" s="5"/>
      <c r="KCQ69" s="5"/>
      <c r="KCR69" s="5"/>
      <c r="KCS69" s="5"/>
      <c r="KCT69" s="5"/>
      <c r="KCU69" s="5"/>
      <c r="KCV69" s="5"/>
      <c r="KCW69" s="5"/>
      <c r="KCX69" s="5"/>
      <c r="KCY69" s="5"/>
      <c r="KCZ69" s="5"/>
      <c r="KDA69" s="5"/>
      <c r="KDB69" s="5"/>
      <c r="KDC69" s="5"/>
      <c r="KDD69" s="5"/>
      <c r="KDE69" s="5"/>
      <c r="KDF69" s="5"/>
      <c r="KDG69" s="5"/>
      <c r="KDH69" s="5"/>
      <c r="KDI69" s="5"/>
      <c r="KDJ69" s="5"/>
      <c r="KDK69" s="5"/>
      <c r="KDL69" s="5"/>
      <c r="KDM69" s="5"/>
      <c r="KDN69" s="5"/>
      <c r="KDO69" s="5"/>
      <c r="KDP69" s="5"/>
      <c r="KDQ69" s="5"/>
      <c r="KDR69" s="5"/>
      <c r="KDS69" s="5"/>
      <c r="KDT69" s="5"/>
      <c r="KDU69" s="5"/>
      <c r="KDV69" s="5"/>
      <c r="KDW69" s="5"/>
      <c r="KDX69" s="5"/>
      <c r="KDY69" s="5"/>
      <c r="KDZ69" s="5"/>
      <c r="KEA69" s="5"/>
      <c r="KEB69" s="5"/>
      <c r="KEC69" s="5"/>
      <c r="KED69" s="5"/>
      <c r="KEE69" s="5"/>
      <c r="KEF69" s="5"/>
      <c r="KEG69" s="5"/>
      <c r="KEH69" s="5"/>
      <c r="KEI69" s="5"/>
      <c r="KEJ69" s="5"/>
      <c r="KEK69" s="5"/>
      <c r="KEL69" s="5"/>
      <c r="KEM69" s="5"/>
      <c r="KEN69" s="5"/>
      <c r="KEO69" s="5"/>
      <c r="KEP69" s="5"/>
      <c r="KEQ69" s="5"/>
      <c r="KER69" s="5"/>
      <c r="KES69" s="5"/>
      <c r="KET69" s="5"/>
      <c r="KEU69" s="5"/>
      <c r="KEV69" s="5"/>
      <c r="KEW69" s="5"/>
      <c r="KEX69" s="5"/>
      <c r="KEY69" s="5"/>
      <c r="KEZ69" s="5"/>
      <c r="KFA69" s="5"/>
      <c r="KFB69" s="5"/>
      <c r="KFC69" s="5"/>
      <c r="KFD69" s="5"/>
      <c r="KFE69" s="5"/>
      <c r="KFF69" s="5"/>
      <c r="KFG69" s="5"/>
      <c r="KFH69" s="5"/>
      <c r="KFI69" s="5"/>
      <c r="KFJ69" s="5"/>
      <c r="KFK69" s="5"/>
      <c r="KFL69" s="5"/>
      <c r="KFM69" s="5"/>
      <c r="KFN69" s="5"/>
      <c r="KFO69" s="5"/>
      <c r="KFP69" s="5"/>
      <c r="KFQ69" s="5"/>
      <c r="KFR69" s="5"/>
      <c r="KFS69" s="5"/>
      <c r="KFT69" s="5"/>
      <c r="KFU69" s="5"/>
      <c r="KFV69" s="5"/>
      <c r="KFW69" s="5"/>
      <c r="KFX69" s="5"/>
      <c r="KFY69" s="5"/>
      <c r="KFZ69" s="5"/>
      <c r="KGA69" s="5"/>
      <c r="KGB69" s="5"/>
      <c r="KGC69" s="5"/>
      <c r="KGD69" s="5"/>
      <c r="KGE69" s="5"/>
      <c r="KGF69" s="5"/>
      <c r="KGG69" s="5"/>
      <c r="KGH69" s="5"/>
      <c r="KGI69" s="5"/>
      <c r="KGJ69" s="5"/>
      <c r="KGK69" s="5"/>
      <c r="KGL69" s="5"/>
      <c r="KGM69" s="5"/>
      <c r="KGN69" s="5"/>
      <c r="KGO69" s="5"/>
      <c r="KGP69" s="5"/>
      <c r="KGQ69" s="5"/>
      <c r="KGR69" s="5"/>
      <c r="KGS69" s="5"/>
      <c r="KGT69" s="5"/>
      <c r="KGU69" s="5"/>
      <c r="KGV69" s="5"/>
      <c r="KGW69" s="5"/>
      <c r="KGX69" s="5"/>
      <c r="KGY69" s="5"/>
      <c r="KGZ69" s="5"/>
      <c r="KHA69" s="5"/>
      <c r="KHB69" s="5"/>
      <c r="KHC69" s="5"/>
      <c r="KHD69" s="5"/>
      <c r="KHE69" s="5"/>
      <c r="KHF69" s="5"/>
      <c r="KHG69" s="5"/>
      <c r="KHH69" s="5"/>
      <c r="KHI69" s="5"/>
      <c r="KHJ69" s="5"/>
      <c r="KHK69" s="5"/>
      <c r="KHL69" s="5"/>
      <c r="KHM69" s="5"/>
      <c r="KHN69" s="5"/>
      <c r="KHO69" s="5"/>
      <c r="KHP69" s="5"/>
      <c r="KHQ69" s="5"/>
      <c r="KHR69" s="5"/>
      <c r="KHS69" s="5"/>
      <c r="KHT69" s="5"/>
      <c r="KHU69" s="5"/>
      <c r="KHV69" s="5"/>
      <c r="KHW69" s="5"/>
      <c r="KHX69" s="5"/>
      <c r="KHY69" s="5"/>
      <c r="KHZ69" s="5"/>
      <c r="KIA69" s="5"/>
      <c r="KIB69" s="5"/>
      <c r="KIC69" s="5"/>
      <c r="KID69" s="5"/>
      <c r="KIE69" s="5"/>
      <c r="KIF69" s="5"/>
      <c r="KIG69" s="5"/>
      <c r="KIH69" s="5"/>
      <c r="KII69" s="5"/>
      <c r="KIJ69" s="5"/>
      <c r="KIK69" s="5"/>
      <c r="KIL69" s="5"/>
      <c r="KIM69" s="5"/>
      <c r="KIN69" s="5"/>
      <c r="KIO69" s="5"/>
      <c r="KIP69" s="5"/>
      <c r="KIQ69" s="5"/>
      <c r="KIR69" s="5"/>
      <c r="KIS69" s="5"/>
      <c r="KIT69" s="5"/>
      <c r="KIU69" s="5"/>
      <c r="KIV69" s="5"/>
      <c r="KIW69" s="5"/>
      <c r="KIX69" s="5"/>
      <c r="KIY69" s="5"/>
      <c r="KIZ69" s="5"/>
      <c r="KJA69" s="5"/>
      <c r="KJB69" s="5"/>
      <c r="KJC69" s="5"/>
      <c r="KJD69" s="5"/>
      <c r="KJE69" s="5"/>
      <c r="KJF69" s="5"/>
      <c r="KJG69" s="5"/>
      <c r="KJH69" s="5"/>
      <c r="KJI69" s="5"/>
      <c r="KJJ69" s="5"/>
      <c r="KJK69" s="5"/>
      <c r="KJL69" s="5"/>
      <c r="KJM69" s="5"/>
      <c r="KJN69" s="5"/>
      <c r="KJO69" s="5"/>
      <c r="KJP69" s="5"/>
      <c r="KJQ69" s="5"/>
      <c r="KJR69" s="5"/>
      <c r="KJS69" s="5"/>
      <c r="KJT69" s="5"/>
      <c r="KJU69" s="5"/>
      <c r="KJV69" s="5"/>
      <c r="KJW69" s="5"/>
      <c r="KJX69" s="5"/>
      <c r="KJY69" s="5"/>
      <c r="KJZ69" s="5"/>
      <c r="KKA69" s="5"/>
      <c r="KKB69" s="5"/>
      <c r="KKC69" s="5"/>
      <c r="KKD69" s="5"/>
      <c r="KKE69" s="5"/>
      <c r="KKF69" s="5"/>
      <c r="KKG69" s="5"/>
      <c r="KKH69" s="5"/>
      <c r="KKI69" s="5"/>
      <c r="KKJ69" s="5"/>
      <c r="KKK69" s="5"/>
      <c r="KKL69" s="5"/>
      <c r="KKM69" s="5"/>
      <c r="KKN69" s="5"/>
      <c r="KKO69" s="5"/>
      <c r="KKP69" s="5"/>
      <c r="KKQ69" s="5"/>
      <c r="KKR69" s="5"/>
      <c r="KKS69" s="5"/>
      <c r="KKT69" s="5"/>
      <c r="KKU69" s="5"/>
      <c r="KKV69" s="5"/>
      <c r="KKW69" s="5"/>
      <c r="KKX69" s="5"/>
      <c r="KKY69" s="5"/>
      <c r="KKZ69" s="5"/>
      <c r="KLA69" s="5"/>
      <c r="KLB69" s="5"/>
      <c r="KLC69" s="5"/>
      <c r="KLD69" s="5"/>
      <c r="KLE69" s="5"/>
      <c r="KLF69" s="5"/>
      <c r="KLG69" s="5"/>
      <c r="KLH69" s="5"/>
      <c r="KLI69" s="5"/>
      <c r="KLJ69" s="5"/>
      <c r="KLK69" s="5"/>
      <c r="KLL69" s="5"/>
      <c r="KLM69" s="5"/>
      <c r="KLN69" s="5"/>
      <c r="KLO69" s="5"/>
      <c r="KLP69" s="5"/>
      <c r="KLQ69" s="5"/>
      <c r="KLR69" s="5"/>
      <c r="KLS69" s="5"/>
      <c r="KLT69" s="5"/>
      <c r="KLU69" s="5"/>
      <c r="KLV69" s="5"/>
      <c r="KLW69" s="5"/>
      <c r="KLX69" s="5"/>
      <c r="KLY69" s="5"/>
      <c r="KLZ69" s="5"/>
      <c r="KMA69" s="5"/>
      <c r="KMB69" s="5"/>
      <c r="KMC69" s="5"/>
      <c r="KMD69" s="5"/>
      <c r="KME69" s="5"/>
      <c r="KMF69" s="5"/>
      <c r="KMG69" s="5"/>
      <c r="KMH69" s="5"/>
      <c r="KMI69" s="5"/>
      <c r="KMJ69" s="5"/>
      <c r="KMK69" s="5"/>
      <c r="KML69" s="5"/>
      <c r="KMM69" s="5"/>
      <c r="KMN69" s="5"/>
      <c r="KMO69" s="5"/>
      <c r="KMP69" s="5"/>
      <c r="KMQ69" s="5"/>
      <c r="KMR69" s="5"/>
      <c r="KMS69" s="5"/>
      <c r="KMT69" s="5"/>
      <c r="KMU69" s="5"/>
      <c r="KMV69" s="5"/>
      <c r="KMW69" s="5"/>
      <c r="KMX69" s="5"/>
      <c r="KMY69" s="5"/>
      <c r="KMZ69" s="5"/>
      <c r="KNA69" s="5"/>
      <c r="KNB69" s="5"/>
      <c r="KNC69" s="5"/>
      <c r="KND69" s="5"/>
      <c r="KNE69" s="5"/>
      <c r="KNF69" s="5"/>
      <c r="KNG69" s="5"/>
      <c r="KNH69" s="5"/>
      <c r="KNI69" s="5"/>
      <c r="KNJ69" s="5"/>
      <c r="KNK69" s="5"/>
      <c r="KNL69" s="5"/>
      <c r="KNM69" s="5"/>
      <c r="KNN69" s="5"/>
      <c r="KNO69" s="5"/>
      <c r="KNP69" s="5"/>
      <c r="KNQ69" s="5"/>
      <c r="KNR69" s="5"/>
      <c r="KNS69" s="5"/>
      <c r="KNT69" s="5"/>
      <c r="KNU69" s="5"/>
      <c r="KNV69" s="5"/>
      <c r="KNW69" s="5"/>
      <c r="KNX69" s="5"/>
      <c r="KNY69" s="5"/>
      <c r="KNZ69" s="5"/>
      <c r="KOA69" s="5"/>
      <c r="KOB69" s="5"/>
      <c r="KOC69" s="5"/>
      <c r="KOD69" s="5"/>
      <c r="KOE69" s="5"/>
      <c r="KOF69" s="5"/>
      <c r="KOG69" s="5"/>
      <c r="KOH69" s="5"/>
      <c r="KOI69" s="5"/>
      <c r="KOJ69" s="5"/>
      <c r="KOK69" s="5"/>
      <c r="KOL69" s="5"/>
      <c r="KOM69" s="5"/>
      <c r="KON69" s="5"/>
      <c r="KOO69" s="5"/>
      <c r="KOP69" s="5"/>
      <c r="KOQ69" s="5"/>
      <c r="KOR69" s="5"/>
      <c r="KOS69" s="5"/>
      <c r="KOT69" s="5"/>
      <c r="KOU69" s="5"/>
      <c r="KOV69" s="5"/>
      <c r="KOW69" s="5"/>
      <c r="KOX69" s="5"/>
      <c r="KOY69" s="5"/>
      <c r="KOZ69" s="5"/>
      <c r="KPA69" s="5"/>
      <c r="KPB69" s="5"/>
      <c r="KPC69" s="5"/>
      <c r="KPD69" s="5"/>
      <c r="KPE69" s="5"/>
      <c r="KPF69" s="5"/>
      <c r="KPG69" s="5"/>
      <c r="KPH69" s="5"/>
      <c r="KPI69" s="5"/>
      <c r="KPJ69" s="5"/>
      <c r="KPK69" s="5"/>
      <c r="KPL69" s="5"/>
      <c r="KPM69" s="5"/>
      <c r="KPN69" s="5"/>
      <c r="KPO69" s="5"/>
      <c r="KPP69" s="5"/>
      <c r="KPQ69" s="5"/>
      <c r="KPR69" s="5"/>
      <c r="KPS69" s="5"/>
      <c r="KPT69" s="5"/>
      <c r="KPU69" s="5"/>
      <c r="KPV69" s="5"/>
      <c r="KPW69" s="5"/>
      <c r="KPX69" s="5"/>
      <c r="KPY69" s="5"/>
      <c r="KPZ69" s="5"/>
      <c r="KQA69" s="5"/>
      <c r="KQB69" s="5"/>
      <c r="KQC69" s="5"/>
      <c r="KQD69" s="5"/>
      <c r="KQE69" s="5"/>
      <c r="KQF69" s="5"/>
      <c r="KQG69" s="5"/>
      <c r="KQH69" s="5"/>
      <c r="KQI69" s="5"/>
      <c r="KQJ69" s="5"/>
      <c r="KQK69" s="5"/>
      <c r="KQL69" s="5"/>
      <c r="KQM69" s="5"/>
      <c r="KQN69" s="5"/>
      <c r="KQO69" s="5"/>
      <c r="KQP69" s="5"/>
      <c r="KQQ69" s="5"/>
      <c r="KQR69" s="5"/>
      <c r="KQS69" s="5"/>
      <c r="KQT69" s="5"/>
      <c r="KQU69" s="5"/>
      <c r="KQV69" s="5"/>
      <c r="KQW69" s="5"/>
      <c r="KQX69" s="5"/>
      <c r="KQY69" s="5"/>
      <c r="KQZ69" s="5"/>
      <c r="KRA69" s="5"/>
      <c r="KRB69" s="5"/>
      <c r="KRC69" s="5"/>
      <c r="KRD69" s="5"/>
      <c r="KRE69" s="5"/>
      <c r="KRF69" s="5"/>
      <c r="KRG69" s="5"/>
      <c r="KRH69" s="5"/>
      <c r="KRI69" s="5"/>
      <c r="KRJ69" s="5"/>
      <c r="KRK69" s="5"/>
      <c r="KRL69" s="5"/>
      <c r="KRM69" s="5"/>
      <c r="KRN69" s="5"/>
      <c r="KRO69" s="5"/>
      <c r="KRP69" s="5"/>
      <c r="KRQ69" s="5"/>
      <c r="KRR69" s="5"/>
      <c r="KRS69" s="5"/>
      <c r="KRT69" s="5"/>
      <c r="KRU69" s="5"/>
      <c r="KRV69" s="5"/>
      <c r="KRW69" s="5"/>
      <c r="KRX69" s="5"/>
      <c r="KRY69" s="5"/>
      <c r="KRZ69" s="5"/>
      <c r="KSA69" s="5"/>
      <c r="KSB69" s="5"/>
      <c r="KSC69" s="5"/>
      <c r="KSD69" s="5"/>
      <c r="KSE69" s="5"/>
      <c r="KSF69" s="5"/>
      <c r="KSG69" s="5"/>
      <c r="KSH69" s="5"/>
      <c r="KSI69" s="5"/>
      <c r="KSJ69" s="5"/>
      <c r="KSK69" s="5"/>
      <c r="KSL69" s="5"/>
      <c r="KSM69" s="5"/>
      <c r="KSN69" s="5"/>
      <c r="KSO69" s="5"/>
      <c r="KSP69" s="5"/>
      <c r="KSQ69" s="5"/>
      <c r="KSR69" s="5"/>
      <c r="KSS69" s="5"/>
      <c r="KST69" s="5"/>
      <c r="KSU69" s="5"/>
      <c r="KSV69" s="5"/>
      <c r="KSW69" s="5"/>
      <c r="KSX69" s="5"/>
      <c r="KSY69" s="5"/>
      <c r="KSZ69" s="5"/>
      <c r="KTA69" s="5"/>
      <c r="KTB69" s="5"/>
      <c r="KTC69" s="5"/>
      <c r="KTD69" s="5"/>
      <c r="KTE69" s="5"/>
      <c r="KTF69" s="5"/>
      <c r="KTG69" s="5"/>
      <c r="KTH69" s="5"/>
      <c r="KTI69" s="5"/>
      <c r="KTJ69" s="5"/>
      <c r="KTK69" s="5"/>
      <c r="KTL69" s="5"/>
      <c r="KTM69" s="5"/>
      <c r="KTN69" s="5"/>
      <c r="KTO69" s="5"/>
      <c r="KTP69" s="5"/>
      <c r="KTQ69" s="5"/>
      <c r="KTR69" s="5"/>
      <c r="KTS69" s="5"/>
      <c r="KTT69" s="5"/>
      <c r="KTU69" s="5"/>
      <c r="KTV69" s="5"/>
      <c r="KTW69" s="5"/>
      <c r="KTX69" s="5"/>
      <c r="KTY69" s="5"/>
      <c r="KTZ69" s="5"/>
      <c r="KUA69" s="5"/>
      <c r="KUB69" s="5"/>
      <c r="KUC69" s="5"/>
      <c r="KUD69" s="5"/>
      <c r="KUE69" s="5"/>
      <c r="KUF69" s="5"/>
      <c r="KUG69" s="5"/>
      <c r="KUH69" s="5"/>
      <c r="KUI69" s="5"/>
      <c r="KUJ69" s="5"/>
      <c r="KUK69" s="5"/>
      <c r="KUL69" s="5"/>
      <c r="KUM69" s="5"/>
      <c r="KUN69" s="5"/>
      <c r="KUO69" s="5"/>
      <c r="KUP69" s="5"/>
      <c r="KUQ69" s="5"/>
      <c r="KUR69" s="5"/>
      <c r="KUS69" s="5"/>
      <c r="KUT69" s="5"/>
      <c r="KUU69" s="5"/>
      <c r="KUV69" s="5"/>
      <c r="KUW69" s="5"/>
      <c r="KUX69" s="5"/>
      <c r="KUY69" s="5"/>
      <c r="KUZ69" s="5"/>
      <c r="KVA69" s="5"/>
      <c r="KVB69" s="5"/>
      <c r="KVC69" s="5"/>
      <c r="KVD69" s="5"/>
      <c r="KVE69" s="5"/>
      <c r="KVF69" s="5"/>
      <c r="KVG69" s="5"/>
      <c r="KVH69" s="5"/>
      <c r="KVI69" s="5"/>
      <c r="KVJ69" s="5"/>
      <c r="KVK69" s="5"/>
      <c r="KVL69" s="5"/>
      <c r="KVM69" s="5"/>
      <c r="KVN69" s="5"/>
      <c r="KVO69" s="5"/>
      <c r="KVP69" s="5"/>
      <c r="KVQ69" s="5"/>
      <c r="KVR69" s="5"/>
      <c r="KVS69" s="5"/>
      <c r="KVT69" s="5"/>
      <c r="KVU69" s="5"/>
      <c r="KVV69" s="5"/>
      <c r="KVW69" s="5"/>
      <c r="KVX69" s="5"/>
      <c r="KVY69" s="5"/>
      <c r="KVZ69" s="5"/>
      <c r="KWA69" s="5"/>
      <c r="KWB69" s="5"/>
      <c r="KWC69" s="5"/>
      <c r="KWD69" s="5"/>
      <c r="KWE69" s="5"/>
      <c r="KWF69" s="5"/>
      <c r="KWG69" s="5"/>
      <c r="KWH69" s="5"/>
      <c r="KWI69" s="5"/>
      <c r="KWJ69" s="5"/>
      <c r="KWK69" s="5"/>
      <c r="KWL69" s="5"/>
      <c r="KWM69" s="5"/>
      <c r="KWN69" s="5"/>
      <c r="KWO69" s="5"/>
      <c r="KWP69" s="5"/>
      <c r="KWQ69" s="5"/>
      <c r="KWR69" s="5"/>
      <c r="KWS69" s="5"/>
      <c r="KWT69" s="5"/>
      <c r="KWU69" s="5"/>
      <c r="KWV69" s="5"/>
      <c r="KWW69" s="5"/>
      <c r="KWX69" s="5"/>
      <c r="KWY69" s="5"/>
      <c r="KWZ69" s="5"/>
      <c r="KXA69" s="5"/>
      <c r="KXB69" s="5"/>
      <c r="KXC69" s="5"/>
      <c r="KXD69" s="5"/>
      <c r="KXE69" s="5"/>
      <c r="KXF69" s="5"/>
      <c r="KXG69" s="5"/>
      <c r="KXH69" s="5"/>
      <c r="KXI69" s="5"/>
      <c r="KXJ69" s="5"/>
      <c r="KXK69" s="5"/>
      <c r="KXL69" s="5"/>
      <c r="KXM69" s="5"/>
      <c r="KXN69" s="5"/>
      <c r="KXO69" s="5"/>
      <c r="KXP69" s="5"/>
      <c r="KXQ69" s="5"/>
      <c r="KXR69" s="5"/>
      <c r="KXS69" s="5"/>
      <c r="KXT69" s="5"/>
      <c r="KXU69" s="5"/>
      <c r="KXV69" s="5"/>
      <c r="KXW69" s="5"/>
      <c r="KXX69" s="5"/>
      <c r="KXY69" s="5"/>
      <c r="KXZ69" s="5"/>
      <c r="KYA69" s="5"/>
      <c r="KYB69" s="5"/>
      <c r="KYC69" s="5"/>
      <c r="KYD69" s="5"/>
      <c r="KYE69" s="5"/>
      <c r="KYF69" s="5"/>
      <c r="KYG69" s="5"/>
      <c r="KYH69" s="5"/>
      <c r="KYI69" s="5"/>
      <c r="KYJ69" s="5"/>
      <c r="KYK69" s="5"/>
      <c r="KYL69" s="5"/>
      <c r="KYM69" s="5"/>
      <c r="KYN69" s="5"/>
      <c r="KYO69" s="5"/>
      <c r="KYP69" s="5"/>
      <c r="KYQ69" s="5"/>
      <c r="KYR69" s="5"/>
      <c r="KYS69" s="5"/>
      <c r="KYT69" s="5"/>
      <c r="KYU69" s="5"/>
      <c r="KYV69" s="5"/>
      <c r="KYW69" s="5"/>
      <c r="KYX69" s="5"/>
      <c r="KYY69" s="5"/>
      <c r="KYZ69" s="5"/>
      <c r="KZA69" s="5"/>
      <c r="KZB69" s="5"/>
      <c r="KZC69" s="5"/>
      <c r="KZD69" s="5"/>
      <c r="KZE69" s="5"/>
      <c r="KZF69" s="5"/>
      <c r="KZG69" s="5"/>
      <c r="KZH69" s="5"/>
      <c r="KZI69" s="5"/>
      <c r="KZJ69" s="5"/>
      <c r="KZK69" s="5"/>
      <c r="KZL69" s="5"/>
      <c r="KZM69" s="5"/>
      <c r="KZN69" s="5"/>
      <c r="KZO69" s="5"/>
      <c r="KZP69" s="5"/>
      <c r="KZQ69" s="5"/>
      <c r="KZR69" s="5"/>
      <c r="KZS69" s="5"/>
      <c r="KZT69" s="5"/>
      <c r="KZU69" s="5"/>
      <c r="KZV69" s="5"/>
      <c r="KZW69" s="5"/>
      <c r="KZX69" s="5"/>
      <c r="KZY69" s="5"/>
      <c r="KZZ69" s="5"/>
      <c r="LAA69" s="5"/>
      <c r="LAB69" s="5"/>
      <c r="LAC69" s="5"/>
      <c r="LAD69" s="5"/>
      <c r="LAE69" s="5"/>
      <c r="LAF69" s="5"/>
      <c r="LAG69" s="5"/>
      <c r="LAH69" s="5"/>
      <c r="LAI69" s="5"/>
      <c r="LAJ69" s="5"/>
      <c r="LAK69" s="5"/>
      <c r="LAL69" s="5"/>
      <c r="LAM69" s="5"/>
      <c r="LAN69" s="5"/>
      <c r="LAO69" s="5"/>
      <c r="LAP69" s="5"/>
      <c r="LAQ69" s="5"/>
      <c r="LAR69" s="5"/>
      <c r="LAS69" s="5"/>
      <c r="LAT69" s="5"/>
      <c r="LAU69" s="5"/>
      <c r="LAV69" s="5"/>
      <c r="LAW69" s="5"/>
      <c r="LAX69" s="5"/>
      <c r="LAY69" s="5"/>
      <c r="LAZ69" s="5"/>
      <c r="LBA69" s="5"/>
      <c r="LBB69" s="5"/>
      <c r="LBC69" s="5"/>
      <c r="LBD69" s="5"/>
      <c r="LBE69" s="5"/>
      <c r="LBF69" s="5"/>
      <c r="LBG69" s="5"/>
      <c r="LBH69" s="5"/>
      <c r="LBI69" s="5"/>
      <c r="LBJ69" s="5"/>
      <c r="LBK69" s="5"/>
      <c r="LBL69" s="5"/>
      <c r="LBM69" s="5"/>
      <c r="LBN69" s="5"/>
      <c r="LBO69" s="5"/>
      <c r="LBP69" s="5"/>
      <c r="LBQ69" s="5"/>
      <c r="LBR69" s="5"/>
      <c r="LBS69" s="5"/>
      <c r="LBT69" s="5"/>
      <c r="LBU69" s="5"/>
      <c r="LBV69" s="5"/>
      <c r="LBW69" s="5"/>
      <c r="LBX69" s="5"/>
      <c r="LBY69" s="5"/>
      <c r="LBZ69" s="5"/>
      <c r="LCA69" s="5"/>
      <c r="LCB69" s="5"/>
      <c r="LCC69" s="5"/>
      <c r="LCD69" s="5"/>
      <c r="LCE69" s="5"/>
      <c r="LCF69" s="5"/>
      <c r="LCG69" s="5"/>
      <c r="LCH69" s="5"/>
      <c r="LCI69" s="5"/>
      <c r="LCJ69" s="5"/>
      <c r="LCK69" s="5"/>
      <c r="LCL69" s="5"/>
      <c r="LCM69" s="5"/>
      <c r="LCN69" s="5"/>
      <c r="LCO69" s="5"/>
      <c r="LCP69" s="5"/>
      <c r="LCQ69" s="5"/>
      <c r="LCR69" s="5"/>
      <c r="LCS69" s="5"/>
      <c r="LCT69" s="5"/>
      <c r="LCU69" s="5"/>
      <c r="LCV69" s="5"/>
      <c r="LCW69" s="5"/>
      <c r="LCX69" s="5"/>
      <c r="LCY69" s="5"/>
      <c r="LCZ69" s="5"/>
      <c r="LDA69" s="5"/>
      <c r="LDB69" s="5"/>
      <c r="LDC69" s="5"/>
      <c r="LDD69" s="5"/>
      <c r="LDE69" s="5"/>
      <c r="LDF69" s="5"/>
      <c r="LDG69" s="5"/>
      <c r="LDH69" s="5"/>
      <c r="LDI69" s="5"/>
      <c r="LDJ69" s="5"/>
      <c r="LDK69" s="5"/>
      <c r="LDL69" s="5"/>
      <c r="LDM69" s="5"/>
      <c r="LDN69" s="5"/>
      <c r="LDO69" s="5"/>
      <c r="LDP69" s="5"/>
      <c r="LDQ69" s="5"/>
      <c r="LDR69" s="5"/>
      <c r="LDS69" s="5"/>
      <c r="LDT69" s="5"/>
      <c r="LDU69" s="5"/>
      <c r="LDV69" s="5"/>
      <c r="LDW69" s="5"/>
      <c r="LDX69" s="5"/>
      <c r="LDY69" s="5"/>
      <c r="LDZ69" s="5"/>
      <c r="LEA69" s="5"/>
      <c r="LEB69" s="5"/>
      <c r="LEC69" s="5"/>
      <c r="LED69" s="5"/>
      <c r="LEE69" s="5"/>
      <c r="LEF69" s="5"/>
      <c r="LEG69" s="5"/>
      <c r="LEH69" s="5"/>
      <c r="LEI69" s="5"/>
      <c r="LEJ69" s="5"/>
      <c r="LEK69" s="5"/>
      <c r="LEL69" s="5"/>
      <c r="LEM69" s="5"/>
      <c r="LEN69" s="5"/>
      <c r="LEO69" s="5"/>
      <c r="LEP69" s="5"/>
      <c r="LEQ69" s="5"/>
      <c r="LER69" s="5"/>
      <c r="LES69" s="5"/>
      <c r="LET69" s="5"/>
      <c r="LEU69" s="5"/>
      <c r="LEV69" s="5"/>
      <c r="LEW69" s="5"/>
      <c r="LEX69" s="5"/>
      <c r="LEY69" s="5"/>
      <c r="LEZ69" s="5"/>
      <c r="LFA69" s="5"/>
      <c r="LFB69" s="5"/>
      <c r="LFC69" s="5"/>
      <c r="LFD69" s="5"/>
      <c r="LFE69" s="5"/>
      <c r="LFF69" s="5"/>
      <c r="LFG69" s="5"/>
      <c r="LFH69" s="5"/>
      <c r="LFI69" s="5"/>
      <c r="LFJ69" s="5"/>
      <c r="LFK69" s="5"/>
      <c r="LFL69" s="5"/>
      <c r="LFM69" s="5"/>
      <c r="LFN69" s="5"/>
      <c r="LFO69" s="5"/>
      <c r="LFP69" s="5"/>
      <c r="LFQ69" s="5"/>
      <c r="LFR69" s="5"/>
      <c r="LFS69" s="5"/>
      <c r="LFT69" s="5"/>
      <c r="LFU69" s="5"/>
      <c r="LFV69" s="5"/>
      <c r="LFW69" s="5"/>
      <c r="LFX69" s="5"/>
      <c r="LFY69" s="5"/>
      <c r="LFZ69" s="5"/>
      <c r="LGA69" s="5"/>
      <c r="LGB69" s="5"/>
      <c r="LGC69" s="5"/>
      <c r="LGD69" s="5"/>
      <c r="LGE69" s="5"/>
      <c r="LGF69" s="5"/>
      <c r="LGG69" s="5"/>
      <c r="LGH69" s="5"/>
      <c r="LGI69" s="5"/>
      <c r="LGJ69" s="5"/>
      <c r="LGK69" s="5"/>
      <c r="LGL69" s="5"/>
      <c r="LGM69" s="5"/>
      <c r="LGN69" s="5"/>
      <c r="LGO69" s="5"/>
      <c r="LGP69" s="5"/>
      <c r="LGQ69" s="5"/>
      <c r="LGR69" s="5"/>
      <c r="LGS69" s="5"/>
      <c r="LGT69" s="5"/>
      <c r="LGU69" s="5"/>
      <c r="LGV69" s="5"/>
      <c r="LGW69" s="5"/>
      <c r="LGX69" s="5"/>
      <c r="LGY69" s="5"/>
      <c r="LGZ69" s="5"/>
      <c r="LHA69" s="5"/>
      <c r="LHB69" s="5"/>
      <c r="LHC69" s="5"/>
      <c r="LHD69" s="5"/>
      <c r="LHE69" s="5"/>
      <c r="LHF69" s="5"/>
      <c r="LHG69" s="5"/>
      <c r="LHH69" s="5"/>
      <c r="LHI69" s="5"/>
      <c r="LHJ69" s="5"/>
      <c r="LHK69" s="5"/>
      <c r="LHL69" s="5"/>
      <c r="LHM69" s="5"/>
      <c r="LHN69" s="5"/>
      <c r="LHO69" s="5"/>
      <c r="LHP69" s="5"/>
      <c r="LHQ69" s="5"/>
      <c r="LHR69" s="5"/>
      <c r="LHS69" s="5"/>
      <c r="LHT69" s="5"/>
      <c r="LHU69" s="5"/>
      <c r="LHV69" s="5"/>
      <c r="LHW69" s="5"/>
      <c r="LHX69" s="5"/>
      <c r="LHY69" s="5"/>
      <c r="LHZ69" s="5"/>
      <c r="LIA69" s="5"/>
      <c r="LIB69" s="5"/>
      <c r="LIC69" s="5"/>
      <c r="LID69" s="5"/>
      <c r="LIE69" s="5"/>
      <c r="LIF69" s="5"/>
      <c r="LIG69" s="5"/>
      <c r="LIH69" s="5"/>
      <c r="LII69" s="5"/>
      <c r="LIJ69" s="5"/>
      <c r="LIK69" s="5"/>
      <c r="LIL69" s="5"/>
      <c r="LIM69" s="5"/>
      <c r="LIN69" s="5"/>
      <c r="LIO69" s="5"/>
      <c r="LIP69" s="5"/>
      <c r="LIQ69" s="5"/>
      <c r="LIR69" s="5"/>
      <c r="LIS69" s="5"/>
      <c r="LIT69" s="5"/>
      <c r="LIU69" s="5"/>
      <c r="LIV69" s="5"/>
      <c r="LIW69" s="5"/>
      <c r="LIX69" s="5"/>
      <c r="LIY69" s="5"/>
      <c r="LIZ69" s="5"/>
      <c r="LJA69" s="5"/>
      <c r="LJB69" s="5"/>
      <c r="LJC69" s="5"/>
      <c r="LJD69" s="5"/>
      <c r="LJE69" s="5"/>
      <c r="LJF69" s="5"/>
      <c r="LJG69" s="5"/>
      <c r="LJH69" s="5"/>
      <c r="LJI69" s="5"/>
      <c r="LJJ69" s="5"/>
      <c r="LJK69" s="5"/>
      <c r="LJL69" s="5"/>
      <c r="LJM69" s="5"/>
      <c r="LJN69" s="5"/>
      <c r="LJO69" s="5"/>
      <c r="LJP69" s="5"/>
      <c r="LJQ69" s="5"/>
      <c r="LJR69" s="5"/>
      <c r="LJS69" s="5"/>
      <c r="LJT69" s="5"/>
      <c r="LJU69" s="5"/>
      <c r="LJV69" s="5"/>
      <c r="LJW69" s="5"/>
      <c r="LJX69" s="5"/>
      <c r="LJY69" s="5"/>
      <c r="LJZ69" s="5"/>
      <c r="LKA69" s="5"/>
      <c r="LKB69" s="5"/>
      <c r="LKC69" s="5"/>
      <c r="LKD69" s="5"/>
      <c r="LKE69" s="5"/>
      <c r="LKF69" s="5"/>
      <c r="LKG69" s="5"/>
      <c r="LKH69" s="5"/>
      <c r="LKI69" s="5"/>
      <c r="LKJ69" s="5"/>
      <c r="LKK69" s="5"/>
      <c r="LKL69" s="5"/>
      <c r="LKM69" s="5"/>
      <c r="LKN69" s="5"/>
      <c r="LKO69" s="5"/>
      <c r="LKP69" s="5"/>
      <c r="LKQ69" s="5"/>
      <c r="LKR69" s="5"/>
      <c r="LKS69" s="5"/>
      <c r="LKT69" s="5"/>
      <c r="LKU69" s="5"/>
      <c r="LKV69" s="5"/>
      <c r="LKW69" s="5"/>
      <c r="LKX69" s="5"/>
      <c r="LKY69" s="5"/>
      <c r="LKZ69" s="5"/>
      <c r="LLA69" s="5"/>
      <c r="LLB69" s="5"/>
      <c r="LLC69" s="5"/>
      <c r="LLD69" s="5"/>
      <c r="LLE69" s="5"/>
      <c r="LLF69" s="5"/>
      <c r="LLG69" s="5"/>
      <c r="LLH69" s="5"/>
      <c r="LLI69" s="5"/>
      <c r="LLJ69" s="5"/>
      <c r="LLK69" s="5"/>
      <c r="LLL69" s="5"/>
      <c r="LLM69" s="5"/>
      <c r="LLN69" s="5"/>
      <c r="LLO69" s="5"/>
      <c r="LLP69" s="5"/>
      <c r="LLQ69" s="5"/>
      <c r="LLR69" s="5"/>
      <c r="LLS69" s="5"/>
      <c r="LLT69" s="5"/>
      <c r="LLU69" s="5"/>
      <c r="LLV69" s="5"/>
      <c r="LLW69" s="5"/>
      <c r="LLX69" s="5"/>
      <c r="LLY69" s="5"/>
      <c r="LLZ69" s="5"/>
      <c r="LMA69" s="5"/>
      <c r="LMB69" s="5"/>
      <c r="LMC69" s="5"/>
      <c r="LMD69" s="5"/>
      <c r="LME69" s="5"/>
      <c r="LMF69" s="5"/>
      <c r="LMG69" s="5"/>
      <c r="LMH69" s="5"/>
      <c r="LMI69" s="5"/>
      <c r="LMJ69" s="5"/>
      <c r="LMK69" s="5"/>
      <c r="LML69" s="5"/>
      <c r="LMM69" s="5"/>
      <c r="LMN69" s="5"/>
      <c r="LMO69" s="5"/>
      <c r="LMP69" s="5"/>
      <c r="LMQ69" s="5"/>
      <c r="LMR69" s="5"/>
      <c r="LMS69" s="5"/>
      <c r="LMT69" s="5"/>
      <c r="LMU69" s="5"/>
      <c r="LMV69" s="5"/>
      <c r="LMW69" s="5"/>
      <c r="LMX69" s="5"/>
      <c r="LMY69" s="5"/>
      <c r="LMZ69" s="5"/>
      <c r="LNA69" s="5"/>
      <c r="LNB69" s="5"/>
      <c r="LNC69" s="5"/>
      <c r="LND69" s="5"/>
      <c r="LNE69" s="5"/>
      <c r="LNF69" s="5"/>
      <c r="LNG69" s="5"/>
      <c r="LNH69" s="5"/>
      <c r="LNI69" s="5"/>
      <c r="LNJ69" s="5"/>
      <c r="LNK69" s="5"/>
      <c r="LNL69" s="5"/>
      <c r="LNM69" s="5"/>
      <c r="LNN69" s="5"/>
      <c r="LNO69" s="5"/>
      <c r="LNP69" s="5"/>
      <c r="LNQ69" s="5"/>
      <c r="LNR69" s="5"/>
      <c r="LNS69" s="5"/>
      <c r="LNT69" s="5"/>
      <c r="LNU69" s="5"/>
      <c r="LNV69" s="5"/>
      <c r="LNW69" s="5"/>
      <c r="LNX69" s="5"/>
      <c r="LNY69" s="5"/>
      <c r="LNZ69" s="5"/>
      <c r="LOA69" s="5"/>
      <c r="LOB69" s="5"/>
      <c r="LOC69" s="5"/>
      <c r="LOD69" s="5"/>
      <c r="LOE69" s="5"/>
      <c r="LOF69" s="5"/>
      <c r="LOG69" s="5"/>
      <c r="LOH69" s="5"/>
      <c r="LOI69" s="5"/>
      <c r="LOJ69" s="5"/>
      <c r="LOK69" s="5"/>
      <c r="LOL69" s="5"/>
      <c r="LOM69" s="5"/>
      <c r="LON69" s="5"/>
      <c r="LOO69" s="5"/>
      <c r="LOP69" s="5"/>
      <c r="LOQ69" s="5"/>
      <c r="LOR69" s="5"/>
      <c r="LOS69" s="5"/>
      <c r="LOT69" s="5"/>
      <c r="LOU69" s="5"/>
      <c r="LOV69" s="5"/>
      <c r="LOW69" s="5"/>
      <c r="LOX69" s="5"/>
      <c r="LOY69" s="5"/>
      <c r="LOZ69" s="5"/>
      <c r="LPA69" s="5"/>
      <c r="LPB69" s="5"/>
      <c r="LPC69" s="5"/>
      <c r="LPD69" s="5"/>
      <c r="LPE69" s="5"/>
      <c r="LPF69" s="5"/>
      <c r="LPG69" s="5"/>
      <c r="LPH69" s="5"/>
      <c r="LPI69" s="5"/>
      <c r="LPJ69" s="5"/>
      <c r="LPK69" s="5"/>
      <c r="LPL69" s="5"/>
      <c r="LPM69" s="5"/>
      <c r="LPN69" s="5"/>
      <c r="LPO69" s="5"/>
      <c r="LPP69" s="5"/>
      <c r="LPQ69" s="5"/>
      <c r="LPR69" s="5"/>
      <c r="LPS69" s="5"/>
      <c r="LPT69" s="5"/>
      <c r="LPU69" s="5"/>
      <c r="LPV69" s="5"/>
      <c r="LPW69" s="5"/>
      <c r="LPX69" s="5"/>
      <c r="LPY69" s="5"/>
      <c r="LPZ69" s="5"/>
      <c r="LQA69" s="5"/>
      <c r="LQB69" s="5"/>
      <c r="LQC69" s="5"/>
      <c r="LQD69" s="5"/>
      <c r="LQE69" s="5"/>
      <c r="LQF69" s="5"/>
      <c r="LQG69" s="5"/>
      <c r="LQH69" s="5"/>
      <c r="LQI69" s="5"/>
      <c r="LQJ69" s="5"/>
      <c r="LQK69" s="5"/>
      <c r="LQL69" s="5"/>
      <c r="LQM69" s="5"/>
      <c r="LQN69" s="5"/>
      <c r="LQO69" s="5"/>
      <c r="LQP69" s="5"/>
      <c r="LQQ69" s="5"/>
      <c r="LQR69" s="5"/>
      <c r="LQS69" s="5"/>
      <c r="LQT69" s="5"/>
      <c r="LQU69" s="5"/>
      <c r="LQV69" s="5"/>
      <c r="LQW69" s="5"/>
      <c r="LQX69" s="5"/>
      <c r="LQY69" s="5"/>
      <c r="LQZ69" s="5"/>
      <c r="LRA69" s="5"/>
      <c r="LRB69" s="5"/>
      <c r="LRC69" s="5"/>
      <c r="LRD69" s="5"/>
      <c r="LRE69" s="5"/>
      <c r="LRF69" s="5"/>
      <c r="LRG69" s="5"/>
      <c r="LRH69" s="5"/>
      <c r="LRI69" s="5"/>
      <c r="LRJ69" s="5"/>
      <c r="LRK69" s="5"/>
      <c r="LRL69" s="5"/>
      <c r="LRM69" s="5"/>
      <c r="LRN69" s="5"/>
      <c r="LRO69" s="5"/>
      <c r="LRP69" s="5"/>
      <c r="LRQ69" s="5"/>
      <c r="LRR69" s="5"/>
      <c r="LRS69" s="5"/>
      <c r="LRT69" s="5"/>
      <c r="LRU69" s="5"/>
      <c r="LRV69" s="5"/>
      <c r="LRW69" s="5"/>
      <c r="LRX69" s="5"/>
      <c r="LRY69" s="5"/>
      <c r="LRZ69" s="5"/>
      <c r="LSA69" s="5"/>
      <c r="LSB69" s="5"/>
      <c r="LSC69" s="5"/>
      <c r="LSD69" s="5"/>
      <c r="LSE69" s="5"/>
      <c r="LSF69" s="5"/>
      <c r="LSG69" s="5"/>
      <c r="LSH69" s="5"/>
      <c r="LSI69" s="5"/>
      <c r="LSJ69" s="5"/>
      <c r="LSK69" s="5"/>
      <c r="LSL69" s="5"/>
      <c r="LSM69" s="5"/>
      <c r="LSN69" s="5"/>
      <c r="LSO69" s="5"/>
      <c r="LSP69" s="5"/>
      <c r="LSQ69" s="5"/>
      <c r="LSR69" s="5"/>
      <c r="LSS69" s="5"/>
      <c r="LST69" s="5"/>
      <c r="LSU69" s="5"/>
      <c r="LSV69" s="5"/>
      <c r="LSW69" s="5"/>
      <c r="LSX69" s="5"/>
      <c r="LSY69" s="5"/>
      <c r="LSZ69" s="5"/>
      <c r="LTA69" s="5"/>
      <c r="LTB69" s="5"/>
      <c r="LTC69" s="5"/>
      <c r="LTD69" s="5"/>
      <c r="LTE69" s="5"/>
      <c r="LTF69" s="5"/>
      <c r="LTG69" s="5"/>
      <c r="LTH69" s="5"/>
      <c r="LTI69" s="5"/>
      <c r="LTJ69" s="5"/>
      <c r="LTK69" s="5"/>
      <c r="LTL69" s="5"/>
      <c r="LTM69" s="5"/>
      <c r="LTN69" s="5"/>
      <c r="LTO69" s="5"/>
      <c r="LTP69" s="5"/>
      <c r="LTQ69" s="5"/>
      <c r="LTR69" s="5"/>
      <c r="LTS69" s="5"/>
      <c r="LTT69" s="5"/>
      <c r="LTU69" s="5"/>
      <c r="LTV69" s="5"/>
      <c r="LTW69" s="5"/>
      <c r="LTX69" s="5"/>
      <c r="LTY69" s="5"/>
      <c r="LTZ69" s="5"/>
      <c r="LUA69" s="5"/>
      <c r="LUB69" s="5"/>
      <c r="LUC69" s="5"/>
      <c r="LUD69" s="5"/>
      <c r="LUE69" s="5"/>
      <c r="LUF69" s="5"/>
      <c r="LUG69" s="5"/>
      <c r="LUH69" s="5"/>
      <c r="LUI69" s="5"/>
      <c r="LUJ69" s="5"/>
      <c r="LUK69" s="5"/>
      <c r="LUL69" s="5"/>
      <c r="LUM69" s="5"/>
      <c r="LUN69" s="5"/>
      <c r="LUO69" s="5"/>
      <c r="LUP69" s="5"/>
      <c r="LUQ69" s="5"/>
      <c r="LUR69" s="5"/>
      <c r="LUS69" s="5"/>
      <c r="LUT69" s="5"/>
      <c r="LUU69" s="5"/>
      <c r="LUV69" s="5"/>
      <c r="LUW69" s="5"/>
      <c r="LUX69" s="5"/>
      <c r="LUY69" s="5"/>
      <c r="LUZ69" s="5"/>
      <c r="LVA69" s="5"/>
      <c r="LVB69" s="5"/>
      <c r="LVC69" s="5"/>
      <c r="LVD69" s="5"/>
      <c r="LVE69" s="5"/>
      <c r="LVF69" s="5"/>
      <c r="LVG69" s="5"/>
      <c r="LVH69" s="5"/>
      <c r="LVI69" s="5"/>
      <c r="LVJ69" s="5"/>
      <c r="LVK69" s="5"/>
      <c r="LVL69" s="5"/>
      <c r="LVM69" s="5"/>
      <c r="LVN69" s="5"/>
      <c r="LVO69" s="5"/>
      <c r="LVP69" s="5"/>
      <c r="LVQ69" s="5"/>
      <c r="LVR69" s="5"/>
      <c r="LVS69" s="5"/>
      <c r="LVT69" s="5"/>
      <c r="LVU69" s="5"/>
      <c r="LVV69" s="5"/>
      <c r="LVW69" s="5"/>
      <c r="LVX69" s="5"/>
      <c r="LVY69" s="5"/>
      <c r="LVZ69" s="5"/>
      <c r="LWA69" s="5"/>
      <c r="LWB69" s="5"/>
      <c r="LWC69" s="5"/>
      <c r="LWD69" s="5"/>
      <c r="LWE69" s="5"/>
      <c r="LWF69" s="5"/>
      <c r="LWG69" s="5"/>
      <c r="LWH69" s="5"/>
      <c r="LWI69" s="5"/>
      <c r="LWJ69" s="5"/>
      <c r="LWK69" s="5"/>
      <c r="LWL69" s="5"/>
      <c r="LWM69" s="5"/>
      <c r="LWN69" s="5"/>
      <c r="LWO69" s="5"/>
      <c r="LWP69" s="5"/>
      <c r="LWQ69" s="5"/>
      <c r="LWR69" s="5"/>
      <c r="LWS69" s="5"/>
      <c r="LWT69" s="5"/>
      <c r="LWU69" s="5"/>
      <c r="LWV69" s="5"/>
      <c r="LWW69" s="5"/>
      <c r="LWX69" s="5"/>
      <c r="LWY69" s="5"/>
      <c r="LWZ69" s="5"/>
      <c r="LXA69" s="5"/>
      <c r="LXB69" s="5"/>
      <c r="LXC69" s="5"/>
      <c r="LXD69" s="5"/>
      <c r="LXE69" s="5"/>
      <c r="LXF69" s="5"/>
      <c r="LXG69" s="5"/>
      <c r="LXH69" s="5"/>
      <c r="LXI69" s="5"/>
      <c r="LXJ69" s="5"/>
      <c r="LXK69" s="5"/>
      <c r="LXL69" s="5"/>
      <c r="LXM69" s="5"/>
      <c r="LXN69" s="5"/>
      <c r="LXO69" s="5"/>
      <c r="LXP69" s="5"/>
      <c r="LXQ69" s="5"/>
      <c r="LXR69" s="5"/>
      <c r="LXS69" s="5"/>
      <c r="LXT69" s="5"/>
      <c r="LXU69" s="5"/>
      <c r="LXV69" s="5"/>
      <c r="LXW69" s="5"/>
      <c r="LXX69" s="5"/>
      <c r="LXY69" s="5"/>
      <c r="LXZ69" s="5"/>
      <c r="LYA69" s="5"/>
      <c r="LYB69" s="5"/>
      <c r="LYC69" s="5"/>
      <c r="LYD69" s="5"/>
      <c r="LYE69" s="5"/>
      <c r="LYF69" s="5"/>
      <c r="LYG69" s="5"/>
      <c r="LYH69" s="5"/>
      <c r="LYI69" s="5"/>
      <c r="LYJ69" s="5"/>
      <c r="LYK69" s="5"/>
      <c r="LYL69" s="5"/>
      <c r="LYM69" s="5"/>
      <c r="LYN69" s="5"/>
      <c r="LYO69" s="5"/>
      <c r="LYP69" s="5"/>
      <c r="LYQ69" s="5"/>
      <c r="LYR69" s="5"/>
      <c r="LYS69" s="5"/>
      <c r="LYT69" s="5"/>
      <c r="LYU69" s="5"/>
      <c r="LYV69" s="5"/>
      <c r="LYW69" s="5"/>
      <c r="LYX69" s="5"/>
      <c r="LYY69" s="5"/>
      <c r="LYZ69" s="5"/>
      <c r="LZA69" s="5"/>
      <c r="LZB69" s="5"/>
      <c r="LZC69" s="5"/>
      <c r="LZD69" s="5"/>
      <c r="LZE69" s="5"/>
      <c r="LZF69" s="5"/>
      <c r="LZG69" s="5"/>
      <c r="LZH69" s="5"/>
      <c r="LZI69" s="5"/>
      <c r="LZJ69" s="5"/>
      <c r="LZK69" s="5"/>
      <c r="LZL69" s="5"/>
      <c r="LZM69" s="5"/>
      <c r="LZN69" s="5"/>
      <c r="LZO69" s="5"/>
      <c r="LZP69" s="5"/>
      <c r="LZQ69" s="5"/>
      <c r="LZR69" s="5"/>
      <c r="LZS69" s="5"/>
      <c r="LZT69" s="5"/>
      <c r="LZU69" s="5"/>
      <c r="LZV69" s="5"/>
      <c r="LZW69" s="5"/>
      <c r="LZX69" s="5"/>
      <c r="LZY69" s="5"/>
      <c r="LZZ69" s="5"/>
      <c r="MAA69" s="5"/>
      <c r="MAB69" s="5"/>
      <c r="MAC69" s="5"/>
      <c r="MAD69" s="5"/>
      <c r="MAE69" s="5"/>
      <c r="MAF69" s="5"/>
      <c r="MAG69" s="5"/>
      <c r="MAH69" s="5"/>
      <c r="MAI69" s="5"/>
      <c r="MAJ69" s="5"/>
      <c r="MAK69" s="5"/>
      <c r="MAL69" s="5"/>
      <c r="MAM69" s="5"/>
      <c r="MAN69" s="5"/>
      <c r="MAO69" s="5"/>
      <c r="MAP69" s="5"/>
      <c r="MAQ69" s="5"/>
      <c r="MAR69" s="5"/>
      <c r="MAS69" s="5"/>
      <c r="MAT69" s="5"/>
      <c r="MAU69" s="5"/>
      <c r="MAV69" s="5"/>
      <c r="MAW69" s="5"/>
      <c r="MAX69" s="5"/>
      <c r="MAY69" s="5"/>
      <c r="MAZ69" s="5"/>
      <c r="MBA69" s="5"/>
      <c r="MBB69" s="5"/>
      <c r="MBC69" s="5"/>
      <c r="MBD69" s="5"/>
      <c r="MBE69" s="5"/>
      <c r="MBF69" s="5"/>
      <c r="MBG69" s="5"/>
      <c r="MBH69" s="5"/>
      <c r="MBI69" s="5"/>
      <c r="MBJ69" s="5"/>
      <c r="MBK69" s="5"/>
      <c r="MBL69" s="5"/>
      <c r="MBM69" s="5"/>
      <c r="MBN69" s="5"/>
      <c r="MBO69" s="5"/>
      <c r="MBP69" s="5"/>
      <c r="MBQ69" s="5"/>
      <c r="MBR69" s="5"/>
      <c r="MBS69" s="5"/>
      <c r="MBT69" s="5"/>
      <c r="MBU69" s="5"/>
      <c r="MBV69" s="5"/>
      <c r="MBW69" s="5"/>
      <c r="MBX69" s="5"/>
      <c r="MBY69" s="5"/>
      <c r="MBZ69" s="5"/>
      <c r="MCA69" s="5"/>
      <c r="MCB69" s="5"/>
      <c r="MCC69" s="5"/>
      <c r="MCD69" s="5"/>
      <c r="MCE69" s="5"/>
      <c r="MCF69" s="5"/>
      <c r="MCG69" s="5"/>
      <c r="MCH69" s="5"/>
      <c r="MCI69" s="5"/>
      <c r="MCJ69" s="5"/>
      <c r="MCK69" s="5"/>
      <c r="MCL69" s="5"/>
      <c r="MCM69" s="5"/>
      <c r="MCN69" s="5"/>
      <c r="MCO69" s="5"/>
      <c r="MCP69" s="5"/>
      <c r="MCQ69" s="5"/>
      <c r="MCR69" s="5"/>
      <c r="MCS69" s="5"/>
      <c r="MCT69" s="5"/>
      <c r="MCU69" s="5"/>
      <c r="MCV69" s="5"/>
      <c r="MCW69" s="5"/>
      <c r="MCX69" s="5"/>
      <c r="MCY69" s="5"/>
      <c r="MCZ69" s="5"/>
      <c r="MDA69" s="5"/>
      <c r="MDB69" s="5"/>
      <c r="MDC69" s="5"/>
      <c r="MDD69" s="5"/>
      <c r="MDE69" s="5"/>
      <c r="MDF69" s="5"/>
      <c r="MDG69" s="5"/>
      <c r="MDH69" s="5"/>
      <c r="MDI69" s="5"/>
      <c r="MDJ69" s="5"/>
      <c r="MDK69" s="5"/>
      <c r="MDL69" s="5"/>
      <c r="MDM69" s="5"/>
      <c r="MDN69" s="5"/>
      <c r="MDO69" s="5"/>
      <c r="MDP69" s="5"/>
      <c r="MDQ69" s="5"/>
      <c r="MDR69" s="5"/>
      <c r="MDS69" s="5"/>
      <c r="MDT69" s="5"/>
      <c r="MDU69" s="5"/>
      <c r="MDV69" s="5"/>
      <c r="MDW69" s="5"/>
      <c r="MDX69" s="5"/>
      <c r="MDY69" s="5"/>
      <c r="MDZ69" s="5"/>
      <c r="MEA69" s="5"/>
      <c r="MEB69" s="5"/>
      <c r="MEC69" s="5"/>
      <c r="MED69" s="5"/>
      <c r="MEE69" s="5"/>
      <c r="MEF69" s="5"/>
      <c r="MEG69" s="5"/>
      <c r="MEH69" s="5"/>
      <c r="MEI69" s="5"/>
      <c r="MEJ69" s="5"/>
      <c r="MEK69" s="5"/>
      <c r="MEL69" s="5"/>
      <c r="MEM69" s="5"/>
      <c r="MEN69" s="5"/>
      <c r="MEO69" s="5"/>
      <c r="MEP69" s="5"/>
      <c r="MEQ69" s="5"/>
      <c r="MER69" s="5"/>
      <c r="MES69" s="5"/>
      <c r="MET69" s="5"/>
      <c r="MEU69" s="5"/>
      <c r="MEV69" s="5"/>
      <c r="MEW69" s="5"/>
      <c r="MEX69" s="5"/>
      <c r="MEY69" s="5"/>
      <c r="MEZ69" s="5"/>
      <c r="MFA69" s="5"/>
      <c r="MFB69" s="5"/>
      <c r="MFC69" s="5"/>
      <c r="MFD69" s="5"/>
      <c r="MFE69" s="5"/>
      <c r="MFF69" s="5"/>
      <c r="MFG69" s="5"/>
      <c r="MFH69" s="5"/>
      <c r="MFI69" s="5"/>
      <c r="MFJ69" s="5"/>
      <c r="MFK69" s="5"/>
      <c r="MFL69" s="5"/>
      <c r="MFM69" s="5"/>
      <c r="MFN69" s="5"/>
      <c r="MFO69" s="5"/>
      <c r="MFP69" s="5"/>
      <c r="MFQ69" s="5"/>
      <c r="MFR69" s="5"/>
      <c r="MFS69" s="5"/>
      <c r="MFT69" s="5"/>
      <c r="MFU69" s="5"/>
      <c r="MFV69" s="5"/>
      <c r="MFW69" s="5"/>
      <c r="MFX69" s="5"/>
      <c r="MFY69" s="5"/>
      <c r="MFZ69" s="5"/>
      <c r="MGA69" s="5"/>
      <c r="MGB69" s="5"/>
      <c r="MGC69" s="5"/>
      <c r="MGD69" s="5"/>
      <c r="MGE69" s="5"/>
      <c r="MGF69" s="5"/>
      <c r="MGG69" s="5"/>
      <c r="MGH69" s="5"/>
      <c r="MGI69" s="5"/>
      <c r="MGJ69" s="5"/>
      <c r="MGK69" s="5"/>
      <c r="MGL69" s="5"/>
      <c r="MGM69" s="5"/>
      <c r="MGN69" s="5"/>
      <c r="MGO69" s="5"/>
      <c r="MGP69" s="5"/>
      <c r="MGQ69" s="5"/>
      <c r="MGR69" s="5"/>
      <c r="MGS69" s="5"/>
      <c r="MGT69" s="5"/>
      <c r="MGU69" s="5"/>
      <c r="MGV69" s="5"/>
      <c r="MGW69" s="5"/>
      <c r="MGX69" s="5"/>
      <c r="MGY69" s="5"/>
      <c r="MGZ69" s="5"/>
      <c r="MHA69" s="5"/>
      <c r="MHB69" s="5"/>
      <c r="MHC69" s="5"/>
      <c r="MHD69" s="5"/>
      <c r="MHE69" s="5"/>
      <c r="MHF69" s="5"/>
      <c r="MHG69" s="5"/>
      <c r="MHH69" s="5"/>
      <c r="MHI69" s="5"/>
      <c r="MHJ69" s="5"/>
      <c r="MHK69" s="5"/>
      <c r="MHL69" s="5"/>
      <c r="MHM69" s="5"/>
      <c r="MHN69" s="5"/>
      <c r="MHO69" s="5"/>
      <c r="MHP69" s="5"/>
      <c r="MHQ69" s="5"/>
      <c r="MHR69" s="5"/>
      <c r="MHS69" s="5"/>
      <c r="MHT69" s="5"/>
      <c r="MHU69" s="5"/>
      <c r="MHV69" s="5"/>
      <c r="MHW69" s="5"/>
      <c r="MHX69" s="5"/>
      <c r="MHY69" s="5"/>
      <c r="MHZ69" s="5"/>
      <c r="MIA69" s="5"/>
      <c r="MIB69" s="5"/>
      <c r="MIC69" s="5"/>
      <c r="MID69" s="5"/>
      <c r="MIE69" s="5"/>
      <c r="MIF69" s="5"/>
      <c r="MIG69" s="5"/>
      <c r="MIH69" s="5"/>
      <c r="MII69" s="5"/>
      <c r="MIJ69" s="5"/>
      <c r="MIK69" s="5"/>
      <c r="MIL69" s="5"/>
      <c r="MIM69" s="5"/>
      <c r="MIN69" s="5"/>
      <c r="MIO69" s="5"/>
      <c r="MIP69" s="5"/>
      <c r="MIQ69" s="5"/>
      <c r="MIR69" s="5"/>
      <c r="MIS69" s="5"/>
      <c r="MIT69" s="5"/>
      <c r="MIU69" s="5"/>
      <c r="MIV69" s="5"/>
      <c r="MIW69" s="5"/>
      <c r="MIX69" s="5"/>
      <c r="MIY69" s="5"/>
      <c r="MIZ69" s="5"/>
      <c r="MJA69" s="5"/>
      <c r="MJB69" s="5"/>
      <c r="MJC69" s="5"/>
      <c r="MJD69" s="5"/>
      <c r="MJE69" s="5"/>
      <c r="MJF69" s="5"/>
      <c r="MJG69" s="5"/>
      <c r="MJH69" s="5"/>
      <c r="MJI69" s="5"/>
      <c r="MJJ69" s="5"/>
      <c r="MJK69" s="5"/>
      <c r="MJL69" s="5"/>
      <c r="MJM69" s="5"/>
      <c r="MJN69" s="5"/>
      <c r="MJO69" s="5"/>
      <c r="MJP69" s="5"/>
      <c r="MJQ69" s="5"/>
      <c r="MJR69" s="5"/>
      <c r="MJS69" s="5"/>
      <c r="MJT69" s="5"/>
      <c r="MJU69" s="5"/>
      <c r="MJV69" s="5"/>
      <c r="MJW69" s="5"/>
      <c r="MJX69" s="5"/>
      <c r="MJY69" s="5"/>
      <c r="MJZ69" s="5"/>
      <c r="MKA69" s="5"/>
      <c r="MKB69" s="5"/>
      <c r="MKC69" s="5"/>
      <c r="MKD69" s="5"/>
      <c r="MKE69" s="5"/>
      <c r="MKF69" s="5"/>
      <c r="MKG69" s="5"/>
      <c r="MKH69" s="5"/>
      <c r="MKI69" s="5"/>
      <c r="MKJ69" s="5"/>
      <c r="MKK69" s="5"/>
      <c r="MKL69" s="5"/>
      <c r="MKM69" s="5"/>
      <c r="MKN69" s="5"/>
      <c r="MKO69" s="5"/>
      <c r="MKP69" s="5"/>
      <c r="MKQ69" s="5"/>
      <c r="MKR69" s="5"/>
      <c r="MKS69" s="5"/>
      <c r="MKT69" s="5"/>
      <c r="MKU69" s="5"/>
      <c r="MKV69" s="5"/>
      <c r="MKW69" s="5"/>
      <c r="MKX69" s="5"/>
      <c r="MKY69" s="5"/>
      <c r="MKZ69" s="5"/>
      <c r="MLA69" s="5"/>
      <c r="MLB69" s="5"/>
      <c r="MLC69" s="5"/>
      <c r="MLD69" s="5"/>
      <c r="MLE69" s="5"/>
      <c r="MLF69" s="5"/>
      <c r="MLG69" s="5"/>
      <c r="MLH69" s="5"/>
      <c r="MLI69" s="5"/>
      <c r="MLJ69" s="5"/>
      <c r="MLK69" s="5"/>
      <c r="MLL69" s="5"/>
      <c r="MLM69" s="5"/>
      <c r="MLN69" s="5"/>
      <c r="MLO69" s="5"/>
      <c r="MLP69" s="5"/>
      <c r="MLQ69" s="5"/>
      <c r="MLR69" s="5"/>
      <c r="MLS69" s="5"/>
      <c r="MLT69" s="5"/>
      <c r="MLU69" s="5"/>
      <c r="MLV69" s="5"/>
      <c r="MLW69" s="5"/>
      <c r="MLX69" s="5"/>
      <c r="MLY69" s="5"/>
      <c r="MLZ69" s="5"/>
      <c r="MMA69" s="5"/>
      <c r="MMB69" s="5"/>
      <c r="MMC69" s="5"/>
      <c r="MMD69" s="5"/>
      <c r="MME69" s="5"/>
      <c r="MMF69" s="5"/>
      <c r="MMG69" s="5"/>
      <c r="MMH69" s="5"/>
      <c r="MMI69" s="5"/>
      <c r="MMJ69" s="5"/>
      <c r="MMK69" s="5"/>
      <c r="MML69" s="5"/>
      <c r="MMM69" s="5"/>
      <c r="MMN69" s="5"/>
      <c r="MMO69" s="5"/>
      <c r="MMP69" s="5"/>
      <c r="MMQ69" s="5"/>
      <c r="MMR69" s="5"/>
      <c r="MMS69" s="5"/>
      <c r="MMT69" s="5"/>
      <c r="MMU69" s="5"/>
      <c r="MMV69" s="5"/>
      <c r="MMW69" s="5"/>
      <c r="MMX69" s="5"/>
      <c r="MMY69" s="5"/>
      <c r="MMZ69" s="5"/>
      <c r="MNA69" s="5"/>
      <c r="MNB69" s="5"/>
      <c r="MNC69" s="5"/>
      <c r="MND69" s="5"/>
      <c r="MNE69" s="5"/>
      <c r="MNF69" s="5"/>
      <c r="MNG69" s="5"/>
      <c r="MNH69" s="5"/>
      <c r="MNI69" s="5"/>
      <c r="MNJ69" s="5"/>
      <c r="MNK69" s="5"/>
      <c r="MNL69" s="5"/>
      <c r="MNM69" s="5"/>
      <c r="MNN69" s="5"/>
      <c r="MNO69" s="5"/>
      <c r="MNP69" s="5"/>
      <c r="MNQ69" s="5"/>
      <c r="MNR69" s="5"/>
      <c r="MNS69" s="5"/>
      <c r="MNT69" s="5"/>
      <c r="MNU69" s="5"/>
      <c r="MNV69" s="5"/>
      <c r="MNW69" s="5"/>
      <c r="MNX69" s="5"/>
      <c r="MNY69" s="5"/>
      <c r="MNZ69" s="5"/>
      <c r="MOA69" s="5"/>
      <c r="MOB69" s="5"/>
      <c r="MOC69" s="5"/>
      <c r="MOD69" s="5"/>
      <c r="MOE69" s="5"/>
      <c r="MOF69" s="5"/>
      <c r="MOG69" s="5"/>
      <c r="MOH69" s="5"/>
      <c r="MOI69" s="5"/>
      <c r="MOJ69" s="5"/>
      <c r="MOK69" s="5"/>
      <c r="MOL69" s="5"/>
      <c r="MOM69" s="5"/>
      <c r="MON69" s="5"/>
      <c r="MOO69" s="5"/>
      <c r="MOP69" s="5"/>
      <c r="MOQ69" s="5"/>
      <c r="MOR69" s="5"/>
      <c r="MOS69" s="5"/>
      <c r="MOT69" s="5"/>
      <c r="MOU69" s="5"/>
      <c r="MOV69" s="5"/>
      <c r="MOW69" s="5"/>
      <c r="MOX69" s="5"/>
      <c r="MOY69" s="5"/>
      <c r="MOZ69" s="5"/>
      <c r="MPA69" s="5"/>
      <c r="MPB69" s="5"/>
      <c r="MPC69" s="5"/>
      <c r="MPD69" s="5"/>
      <c r="MPE69" s="5"/>
      <c r="MPF69" s="5"/>
      <c r="MPG69" s="5"/>
      <c r="MPH69" s="5"/>
      <c r="MPI69" s="5"/>
      <c r="MPJ69" s="5"/>
      <c r="MPK69" s="5"/>
      <c r="MPL69" s="5"/>
      <c r="MPM69" s="5"/>
      <c r="MPN69" s="5"/>
      <c r="MPO69" s="5"/>
      <c r="MPP69" s="5"/>
      <c r="MPQ69" s="5"/>
      <c r="MPR69" s="5"/>
      <c r="MPS69" s="5"/>
      <c r="MPT69" s="5"/>
      <c r="MPU69" s="5"/>
      <c r="MPV69" s="5"/>
      <c r="MPW69" s="5"/>
      <c r="MPX69" s="5"/>
      <c r="MPY69" s="5"/>
      <c r="MPZ69" s="5"/>
      <c r="MQA69" s="5"/>
      <c r="MQB69" s="5"/>
      <c r="MQC69" s="5"/>
      <c r="MQD69" s="5"/>
      <c r="MQE69" s="5"/>
      <c r="MQF69" s="5"/>
      <c r="MQG69" s="5"/>
      <c r="MQH69" s="5"/>
      <c r="MQI69" s="5"/>
      <c r="MQJ69" s="5"/>
      <c r="MQK69" s="5"/>
      <c r="MQL69" s="5"/>
      <c r="MQM69" s="5"/>
      <c r="MQN69" s="5"/>
      <c r="MQO69" s="5"/>
      <c r="MQP69" s="5"/>
      <c r="MQQ69" s="5"/>
      <c r="MQR69" s="5"/>
      <c r="MQS69" s="5"/>
      <c r="MQT69" s="5"/>
      <c r="MQU69" s="5"/>
      <c r="MQV69" s="5"/>
      <c r="MQW69" s="5"/>
      <c r="MQX69" s="5"/>
      <c r="MQY69" s="5"/>
      <c r="MQZ69" s="5"/>
      <c r="MRA69" s="5"/>
      <c r="MRB69" s="5"/>
      <c r="MRC69" s="5"/>
      <c r="MRD69" s="5"/>
      <c r="MRE69" s="5"/>
      <c r="MRF69" s="5"/>
      <c r="MRG69" s="5"/>
      <c r="MRH69" s="5"/>
      <c r="MRI69" s="5"/>
      <c r="MRJ69" s="5"/>
      <c r="MRK69" s="5"/>
      <c r="MRL69" s="5"/>
      <c r="MRM69" s="5"/>
      <c r="MRN69" s="5"/>
      <c r="MRO69" s="5"/>
      <c r="MRP69" s="5"/>
      <c r="MRQ69" s="5"/>
      <c r="MRR69" s="5"/>
      <c r="MRS69" s="5"/>
      <c r="MRT69" s="5"/>
      <c r="MRU69" s="5"/>
      <c r="MRV69" s="5"/>
      <c r="MRW69" s="5"/>
      <c r="MRX69" s="5"/>
      <c r="MRY69" s="5"/>
      <c r="MRZ69" s="5"/>
      <c r="MSA69" s="5"/>
      <c r="MSB69" s="5"/>
      <c r="MSC69" s="5"/>
      <c r="MSD69" s="5"/>
      <c r="MSE69" s="5"/>
      <c r="MSF69" s="5"/>
      <c r="MSG69" s="5"/>
      <c r="MSH69" s="5"/>
      <c r="MSI69" s="5"/>
      <c r="MSJ69" s="5"/>
      <c r="MSK69" s="5"/>
      <c r="MSL69" s="5"/>
      <c r="MSM69" s="5"/>
      <c r="MSN69" s="5"/>
      <c r="MSO69" s="5"/>
      <c r="MSP69" s="5"/>
      <c r="MSQ69" s="5"/>
      <c r="MSR69" s="5"/>
      <c r="MSS69" s="5"/>
      <c r="MST69" s="5"/>
      <c r="MSU69" s="5"/>
      <c r="MSV69" s="5"/>
      <c r="MSW69" s="5"/>
      <c r="MSX69" s="5"/>
      <c r="MSY69" s="5"/>
      <c r="MSZ69" s="5"/>
      <c r="MTA69" s="5"/>
      <c r="MTB69" s="5"/>
      <c r="MTC69" s="5"/>
      <c r="MTD69" s="5"/>
      <c r="MTE69" s="5"/>
      <c r="MTF69" s="5"/>
      <c r="MTG69" s="5"/>
      <c r="MTH69" s="5"/>
      <c r="MTI69" s="5"/>
      <c r="MTJ69" s="5"/>
      <c r="MTK69" s="5"/>
      <c r="MTL69" s="5"/>
      <c r="MTM69" s="5"/>
      <c r="MTN69" s="5"/>
      <c r="MTO69" s="5"/>
      <c r="MTP69" s="5"/>
      <c r="MTQ69" s="5"/>
      <c r="MTR69" s="5"/>
      <c r="MTS69" s="5"/>
      <c r="MTT69" s="5"/>
      <c r="MTU69" s="5"/>
      <c r="MTV69" s="5"/>
      <c r="MTW69" s="5"/>
      <c r="MTX69" s="5"/>
      <c r="MTY69" s="5"/>
      <c r="MTZ69" s="5"/>
      <c r="MUA69" s="5"/>
      <c r="MUB69" s="5"/>
      <c r="MUC69" s="5"/>
      <c r="MUD69" s="5"/>
      <c r="MUE69" s="5"/>
      <c r="MUF69" s="5"/>
      <c r="MUG69" s="5"/>
      <c r="MUH69" s="5"/>
      <c r="MUI69" s="5"/>
      <c r="MUJ69" s="5"/>
      <c r="MUK69" s="5"/>
      <c r="MUL69" s="5"/>
      <c r="MUM69" s="5"/>
      <c r="MUN69" s="5"/>
      <c r="MUO69" s="5"/>
      <c r="MUP69" s="5"/>
      <c r="MUQ69" s="5"/>
      <c r="MUR69" s="5"/>
      <c r="MUS69" s="5"/>
      <c r="MUT69" s="5"/>
      <c r="MUU69" s="5"/>
      <c r="MUV69" s="5"/>
      <c r="MUW69" s="5"/>
      <c r="MUX69" s="5"/>
      <c r="MUY69" s="5"/>
      <c r="MUZ69" s="5"/>
      <c r="MVA69" s="5"/>
      <c r="MVB69" s="5"/>
      <c r="MVC69" s="5"/>
      <c r="MVD69" s="5"/>
      <c r="MVE69" s="5"/>
      <c r="MVF69" s="5"/>
      <c r="MVG69" s="5"/>
      <c r="MVH69" s="5"/>
      <c r="MVI69" s="5"/>
      <c r="MVJ69" s="5"/>
      <c r="MVK69" s="5"/>
      <c r="MVL69" s="5"/>
      <c r="MVM69" s="5"/>
      <c r="MVN69" s="5"/>
      <c r="MVO69" s="5"/>
      <c r="MVP69" s="5"/>
      <c r="MVQ69" s="5"/>
      <c r="MVR69" s="5"/>
      <c r="MVS69" s="5"/>
      <c r="MVT69" s="5"/>
      <c r="MVU69" s="5"/>
      <c r="MVV69" s="5"/>
      <c r="MVW69" s="5"/>
      <c r="MVX69" s="5"/>
      <c r="MVY69" s="5"/>
      <c r="MVZ69" s="5"/>
      <c r="MWA69" s="5"/>
      <c r="MWB69" s="5"/>
      <c r="MWC69" s="5"/>
      <c r="MWD69" s="5"/>
      <c r="MWE69" s="5"/>
      <c r="MWF69" s="5"/>
      <c r="MWG69" s="5"/>
      <c r="MWH69" s="5"/>
      <c r="MWI69" s="5"/>
      <c r="MWJ69" s="5"/>
      <c r="MWK69" s="5"/>
      <c r="MWL69" s="5"/>
      <c r="MWM69" s="5"/>
      <c r="MWN69" s="5"/>
      <c r="MWO69" s="5"/>
      <c r="MWP69" s="5"/>
      <c r="MWQ69" s="5"/>
      <c r="MWR69" s="5"/>
      <c r="MWS69" s="5"/>
      <c r="MWT69" s="5"/>
      <c r="MWU69" s="5"/>
      <c r="MWV69" s="5"/>
      <c r="MWW69" s="5"/>
      <c r="MWX69" s="5"/>
      <c r="MWY69" s="5"/>
      <c r="MWZ69" s="5"/>
      <c r="MXA69" s="5"/>
      <c r="MXB69" s="5"/>
      <c r="MXC69" s="5"/>
      <c r="MXD69" s="5"/>
      <c r="MXE69" s="5"/>
      <c r="MXF69" s="5"/>
      <c r="MXG69" s="5"/>
      <c r="MXH69" s="5"/>
      <c r="MXI69" s="5"/>
      <c r="MXJ69" s="5"/>
      <c r="MXK69" s="5"/>
      <c r="MXL69" s="5"/>
      <c r="MXM69" s="5"/>
      <c r="MXN69" s="5"/>
      <c r="MXO69" s="5"/>
      <c r="MXP69" s="5"/>
      <c r="MXQ69" s="5"/>
      <c r="MXR69" s="5"/>
      <c r="MXS69" s="5"/>
      <c r="MXT69" s="5"/>
      <c r="MXU69" s="5"/>
      <c r="MXV69" s="5"/>
      <c r="MXW69" s="5"/>
      <c r="MXX69" s="5"/>
      <c r="MXY69" s="5"/>
      <c r="MXZ69" s="5"/>
      <c r="MYA69" s="5"/>
      <c r="MYB69" s="5"/>
      <c r="MYC69" s="5"/>
      <c r="MYD69" s="5"/>
      <c r="MYE69" s="5"/>
      <c r="MYF69" s="5"/>
      <c r="MYG69" s="5"/>
      <c r="MYH69" s="5"/>
      <c r="MYI69" s="5"/>
      <c r="MYJ69" s="5"/>
      <c r="MYK69" s="5"/>
      <c r="MYL69" s="5"/>
      <c r="MYM69" s="5"/>
      <c r="MYN69" s="5"/>
      <c r="MYO69" s="5"/>
      <c r="MYP69" s="5"/>
      <c r="MYQ69" s="5"/>
      <c r="MYR69" s="5"/>
      <c r="MYS69" s="5"/>
      <c r="MYT69" s="5"/>
      <c r="MYU69" s="5"/>
      <c r="MYV69" s="5"/>
      <c r="MYW69" s="5"/>
      <c r="MYX69" s="5"/>
      <c r="MYY69" s="5"/>
      <c r="MYZ69" s="5"/>
      <c r="MZA69" s="5"/>
      <c r="MZB69" s="5"/>
      <c r="MZC69" s="5"/>
      <c r="MZD69" s="5"/>
      <c r="MZE69" s="5"/>
      <c r="MZF69" s="5"/>
      <c r="MZG69" s="5"/>
      <c r="MZH69" s="5"/>
      <c r="MZI69" s="5"/>
      <c r="MZJ69" s="5"/>
      <c r="MZK69" s="5"/>
      <c r="MZL69" s="5"/>
      <c r="MZM69" s="5"/>
      <c r="MZN69" s="5"/>
      <c r="MZO69" s="5"/>
      <c r="MZP69" s="5"/>
      <c r="MZQ69" s="5"/>
      <c r="MZR69" s="5"/>
      <c r="MZS69" s="5"/>
      <c r="MZT69" s="5"/>
      <c r="MZU69" s="5"/>
      <c r="MZV69" s="5"/>
      <c r="MZW69" s="5"/>
      <c r="MZX69" s="5"/>
      <c r="MZY69" s="5"/>
      <c r="MZZ69" s="5"/>
      <c r="NAA69" s="5"/>
      <c r="NAB69" s="5"/>
      <c r="NAC69" s="5"/>
      <c r="NAD69" s="5"/>
      <c r="NAE69" s="5"/>
      <c r="NAF69" s="5"/>
      <c r="NAG69" s="5"/>
      <c r="NAH69" s="5"/>
      <c r="NAI69" s="5"/>
      <c r="NAJ69" s="5"/>
      <c r="NAK69" s="5"/>
      <c r="NAL69" s="5"/>
      <c r="NAM69" s="5"/>
      <c r="NAN69" s="5"/>
      <c r="NAO69" s="5"/>
      <c r="NAP69" s="5"/>
      <c r="NAQ69" s="5"/>
      <c r="NAR69" s="5"/>
      <c r="NAS69" s="5"/>
      <c r="NAT69" s="5"/>
      <c r="NAU69" s="5"/>
      <c r="NAV69" s="5"/>
      <c r="NAW69" s="5"/>
      <c r="NAX69" s="5"/>
      <c r="NAY69" s="5"/>
      <c r="NAZ69" s="5"/>
      <c r="NBA69" s="5"/>
      <c r="NBB69" s="5"/>
      <c r="NBC69" s="5"/>
      <c r="NBD69" s="5"/>
      <c r="NBE69" s="5"/>
      <c r="NBF69" s="5"/>
      <c r="NBG69" s="5"/>
      <c r="NBH69" s="5"/>
      <c r="NBI69" s="5"/>
      <c r="NBJ69" s="5"/>
      <c r="NBK69" s="5"/>
      <c r="NBL69" s="5"/>
      <c r="NBM69" s="5"/>
      <c r="NBN69" s="5"/>
      <c r="NBO69" s="5"/>
      <c r="NBP69" s="5"/>
      <c r="NBQ69" s="5"/>
      <c r="NBR69" s="5"/>
      <c r="NBS69" s="5"/>
      <c r="NBT69" s="5"/>
      <c r="NBU69" s="5"/>
      <c r="NBV69" s="5"/>
      <c r="NBW69" s="5"/>
      <c r="NBX69" s="5"/>
      <c r="NBY69" s="5"/>
      <c r="NBZ69" s="5"/>
      <c r="NCA69" s="5"/>
      <c r="NCB69" s="5"/>
      <c r="NCC69" s="5"/>
      <c r="NCD69" s="5"/>
      <c r="NCE69" s="5"/>
      <c r="NCF69" s="5"/>
      <c r="NCG69" s="5"/>
      <c r="NCH69" s="5"/>
      <c r="NCI69" s="5"/>
      <c r="NCJ69" s="5"/>
      <c r="NCK69" s="5"/>
      <c r="NCL69" s="5"/>
      <c r="NCM69" s="5"/>
      <c r="NCN69" s="5"/>
      <c r="NCO69" s="5"/>
      <c r="NCP69" s="5"/>
      <c r="NCQ69" s="5"/>
      <c r="NCR69" s="5"/>
      <c r="NCS69" s="5"/>
      <c r="NCT69" s="5"/>
      <c r="NCU69" s="5"/>
      <c r="NCV69" s="5"/>
      <c r="NCW69" s="5"/>
      <c r="NCX69" s="5"/>
      <c r="NCY69" s="5"/>
      <c r="NCZ69" s="5"/>
      <c r="NDA69" s="5"/>
      <c r="NDB69" s="5"/>
      <c r="NDC69" s="5"/>
      <c r="NDD69" s="5"/>
      <c r="NDE69" s="5"/>
      <c r="NDF69" s="5"/>
      <c r="NDG69" s="5"/>
      <c r="NDH69" s="5"/>
      <c r="NDI69" s="5"/>
      <c r="NDJ69" s="5"/>
      <c r="NDK69" s="5"/>
      <c r="NDL69" s="5"/>
      <c r="NDM69" s="5"/>
      <c r="NDN69" s="5"/>
      <c r="NDO69" s="5"/>
      <c r="NDP69" s="5"/>
      <c r="NDQ69" s="5"/>
      <c r="NDR69" s="5"/>
      <c r="NDS69" s="5"/>
      <c r="NDT69" s="5"/>
      <c r="NDU69" s="5"/>
      <c r="NDV69" s="5"/>
      <c r="NDW69" s="5"/>
      <c r="NDX69" s="5"/>
      <c r="NDY69" s="5"/>
      <c r="NDZ69" s="5"/>
      <c r="NEA69" s="5"/>
      <c r="NEB69" s="5"/>
      <c r="NEC69" s="5"/>
      <c r="NED69" s="5"/>
      <c r="NEE69" s="5"/>
      <c r="NEF69" s="5"/>
      <c r="NEG69" s="5"/>
      <c r="NEH69" s="5"/>
      <c r="NEI69" s="5"/>
      <c r="NEJ69" s="5"/>
      <c r="NEK69" s="5"/>
      <c r="NEL69" s="5"/>
      <c r="NEM69" s="5"/>
      <c r="NEN69" s="5"/>
      <c r="NEO69" s="5"/>
      <c r="NEP69" s="5"/>
      <c r="NEQ69" s="5"/>
      <c r="NER69" s="5"/>
      <c r="NES69" s="5"/>
      <c r="NET69" s="5"/>
      <c r="NEU69" s="5"/>
      <c r="NEV69" s="5"/>
      <c r="NEW69" s="5"/>
      <c r="NEX69" s="5"/>
      <c r="NEY69" s="5"/>
      <c r="NEZ69" s="5"/>
      <c r="NFA69" s="5"/>
      <c r="NFB69" s="5"/>
      <c r="NFC69" s="5"/>
      <c r="NFD69" s="5"/>
      <c r="NFE69" s="5"/>
      <c r="NFF69" s="5"/>
      <c r="NFG69" s="5"/>
      <c r="NFH69" s="5"/>
      <c r="NFI69" s="5"/>
      <c r="NFJ69" s="5"/>
      <c r="NFK69" s="5"/>
      <c r="NFL69" s="5"/>
      <c r="NFM69" s="5"/>
      <c r="NFN69" s="5"/>
      <c r="NFO69" s="5"/>
      <c r="NFP69" s="5"/>
      <c r="NFQ69" s="5"/>
      <c r="NFR69" s="5"/>
      <c r="NFS69" s="5"/>
      <c r="NFT69" s="5"/>
      <c r="NFU69" s="5"/>
      <c r="NFV69" s="5"/>
      <c r="NFW69" s="5"/>
      <c r="NFX69" s="5"/>
      <c r="NFY69" s="5"/>
      <c r="NFZ69" s="5"/>
      <c r="NGA69" s="5"/>
      <c r="NGB69" s="5"/>
      <c r="NGC69" s="5"/>
      <c r="NGD69" s="5"/>
      <c r="NGE69" s="5"/>
      <c r="NGF69" s="5"/>
      <c r="NGG69" s="5"/>
      <c r="NGH69" s="5"/>
      <c r="NGI69" s="5"/>
      <c r="NGJ69" s="5"/>
      <c r="NGK69" s="5"/>
      <c r="NGL69" s="5"/>
      <c r="NGM69" s="5"/>
      <c r="NGN69" s="5"/>
      <c r="NGO69" s="5"/>
      <c r="NGP69" s="5"/>
      <c r="NGQ69" s="5"/>
      <c r="NGR69" s="5"/>
      <c r="NGS69" s="5"/>
      <c r="NGT69" s="5"/>
      <c r="NGU69" s="5"/>
      <c r="NGV69" s="5"/>
      <c r="NGW69" s="5"/>
      <c r="NGX69" s="5"/>
      <c r="NGY69" s="5"/>
      <c r="NGZ69" s="5"/>
      <c r="NHA69" s="5"/>
      <c r="NHB69" s="5"/>
      <c r="NHC69" s="5"/>
      <c r="NHD69" s="5"/>
      <c r="NHE69" s="5"/>
      <c r="NHF69" s="5"/>
      <c r="NHG69" s="5"/>
      <c r="NHH69" s="5"/>
      <c r="NHI69" s="5"/>
      <c r="NHJ69" s="5"/>
      <c r="NHK69" s="5"/>
      <c r="NHL69" s="5"/>
      <c r="NHM69" s="5"/>
      <c r="NHN69" s="5"/>
      <c r="NHO69" s="5"/>
      <c r="NHP69" s="5"/>
      <c r="NHQ69" s="5"/>
      <c r="NHR69" s="5"/>
      <c r="NHS69" s="5"/>
      <c r="NHT69" s="5"/>
      <c r="NHU69" s="5"/>
      <c r="NHV69" s="5"/>
      <c r="NHW69" s="5"/>
      <c r="NHX69" s="5"/>
      <c r="NHY69" s="5"/>
      <c r="NHZ69" s="5"/>
      <c r="NIA69" s="5"/>
      <c r="NIB69" s="5"/>
      <c r="NIC69" s="5"/>
      <c r="NID69" s="5"/>
      <c r="NIE69" s="5"/>
      <c r="NIF69" s="5"/>
      <c r="NIG69" s="5"/>
      <c r="NIH69" s="5"/>
      <c r="NII69" s="5"/>
      <c r="NIJ69" s="5"/>
      <c r="NIK69" s="5"/>
      <c r="NIL69" s="5"/>
      <c r="NIM69" s="5"/>
      <c r="NIN69" s="5"/>
      <c r="NIO69" s="5"/>
      <c r="NIP69" s="5"/>
      <c r="NIQ69" s="5"/>
      <c r="NIR69" s="5"/>
      <c r="NIS69" s="5"/>
      <c r="NIT69" s="5"/>
      <c r="NIU69" s="5"/>
      <c r="NIV69" s="5"/>
      <c r="NIW69" s="5"/>
      <c r="NIX69" s="5"/>
      <c r="NIY69" s="5"/>
      <c r="NIZ69" s="5"/>
      <c r="NJA69" s="5"/>
      <c r="NJB69" s="5"/>
      <c r="NJC69" s="5"/>
      <c r="NJD69" s="5"/>
      <c r="NJE69" s="5"/>
      <c r="NJF69" s="5"/>
      <c r="NJG69" s="5"/>
      <c r="NJH69" s="5"/>
      <c r="NJI69" s="5"/>
      <c r="NJJ69" s="5"/>
      <c r="NJK69" s="5"/>
      <c r="NJL69" s="5"/>
      <c r="NJM69" s="5"/>
      <c r="NJN69" s="5"/>
      <c r="NJO69" s="5"/>
      <c r="NJP69" s="5"/>
      <c r="NJQ69" s="5"/>
      <c r="NJR69" s="5"/>
      <c r="NJS69" s="5"/>
      <c r="NJT69" s="5"/>
      <c r="NJU69" s="5"/>
      <c r="NJV69" s="5"/>
      <c r="NJW69" s="5"/>
      <c r="NJX69" s="5"/>
      <c r="NJY69" s="5"/>
      <c r="NJZ69" s="5"/>
      <c r="NKA69" s="5"/>
      <c r="NKB69" s="5"/>
      <c r="NKC69" s="5"/>
      <c r="NKD69" s="5"/>
      <c r="NKE69" s="5"/>
      <c r="NKF69" s="5"/>
      <c r="NKG69" s="5"/>
      <c r="NKH69" s="5"/>
      <c r="NKI69" s="5"/>
      <c r="NKJ69" s="5"/>
      <c r="NKK69" s="5"/>
      <c r="NKL69" s="5"/>
      <c r="NKM69" s="5"/>
      <c r="NKN69" s="5"/>
      <c r="NKO69" s="5"/>
      <c r="NKP69" s="5"/>
      <c r="NKQ69" s="5"/>
      <c r="NKR69" s="5"/>
      <c r="NKS69" s="5"/>
      <c r="NKT69" s="5"/>
      <c r="NKU69" s="5"/>
      <c r="NKV69" s="5"/>
      <c r="NKW69" s="5"/>
      <c r="NKX69" s="5"/>
      <c r="NKY69" s="5"/>
      <c r="NKZ69" s="5"/>
      <c r="NLA69" s="5"/>
      <c r="NLB69" s="5"/>
      <c r="NLC69" s="5"/>
      <c r="NLD69" s="5"/>
      <c r="NLE69" s="5"/>
      <c r="NLF69" s="5"/>
      <c r="NLG69" s="5"/>
      <c r="NLH69" s="5"/>
      <c r="NLI69" s="5"/>
      <c r="NLJ69" s="5"/>
      <c r="NLK69" s="5"/>
      <c r="NLL69" s="5"/>
      <c r="NLM69" s="5"/>
      <c r="NLN69" s="5"/>
      <c r="NLO69" s="5"/>
      <c r="NLP69" s="5"/>
      <c r="NLQ69" s="5"/>
      <c r="NLR69" s="5"/>
      <c r="NLS69" s="5"/>
      <c r="NLT69" s="5"/>
      <c r="NLU69" s="5"/>
      <c r="NLV69" s="5"/>
      <c r="NLW69" s="5"/>
      <c r="NLX69" s="5"/>
      <c r="NLY69" s="5"/>
      <c r="NLZ69" s="5"/>
      <c r="NMA69" s="5"/>
      <c r="NMB69" s="5"/>
      <c r="NMC69" s="5"/>
      <c r="NMD69" s="5"/>
      <c r="NME69" s="5"/>
      <c r="NMF69" s="5"/>
      <c r="NMG69" s="5"/>
      <c r="NMH69" s="5"/>
      <c r="NMI69" s="5"/>
      <c r="NMJ69" s="5"/>
      <c r="NMK69" s="5"/>
      <c r="NML69" s="5"/>
      <c r="NMM69" s="5"/>
      <c r="NMN69" s="5"/>
      <c r="NMO69" s="5"/>
      <c r="NMP69" s="5"/>
      <c r="NMQ69" s="5"/>
      <c r="NMR69" s="5"/>
      <c r="NMS69" s="5"/>
      <c r="NMT69" s="5"/>
      <c r="NMU69" s="5"/>
      <c r="NMV69" s="5"/>
      <c r="NMW69" s="5"/>
      <c r="NMX69" s="5"/>
      <c r="NMY69" s="5"/>
      <c r="NMZ69" s="5"/>
      <c r="NNA69" s="5"/>
      <c r="NNB69" s="5"/>
      <c r="NNC69" s="5"/>
      <c r="NND69" s="5"/>
      <c r="NNE69" s="5"/>
      <c r="NNF69" s="5"/>
      <c r="NNG69" s="5"/>
      <c r="NNH69" s="5"/>
      <c r="NNI69" s="5"/>
      <c r="NNJ69" s="5"/>
      <c r="NNK69" s="5"/>
      <c r="NNL69" s="5"/>
      <c r="NNM69" s="5"/>
      <c r="NNN69" s="5"/>
      <c r="NNO69" s="5"/>
      <c r="NNP69" s="5"/>
      <c r="NNQ69" s="5"/>
      <c r="NNR69" s="5"/>
      <c r="NNS69" s="5"/>
      <c r="NNT69" s="5"/>
      <c r="NNU69" s="5"/>
      <c r="NNV69" s="5"/>
      <c r="NNW69" s="5"/>
      <c r="NNX69" s="5"/>
      <c r="NNY69" s="5"/>
      <c r="NNZ69" s="5"/>
      <c r="NOA69" s="5"/>
      <c r="NOB69" s="5"/>
      <c r="NOC69" s="5"/>
      <c r="NOD69" s="5"/>
      <c r="NOE69" s="5"/>
      <c r="NOF69" s="5"/>
      <c r="NOG69" s="5"/>
      <c r="NOH69" s="5"/>
      <c r="NOI69" s="5"/>
      <c r="NOJ69" s="5"/>
      <c r="NOK69" s="5"/>
      <c r="NOL69" s="5"/>
      <c r="NOM69" s="5"/>
      <c r="NON69" s="5"/>
      <c r="NOO69" s="5"/>
      <c r="NOP69" s="5"/>
      <c r="NOQ69" s="5"/>
      <c r="NOR69" s="5"/>
      <c r="NOS69" s="5"/>
      <c r="NOT69" s="5"/>
      <c r="NOU69" s="5"/>
      <c r="NOV69" s="5"/>
      <c r="NOW69" s="5"/>
      <c r="NOX69" s="5"/>
      <c r="NOY69" s="5"/>
      <c r="NOZ69" s="5"/>
      <c r="NPA69" s="5"/>
      <c r="NPB69" s="5"/>
      <c r="NPC69" s="5"/>
      <c r="NPD69" s="5"/>
      <c r="NPE69" s="5"/>
      <c r="NPF69" s="5"/>
      <c r="NPG69" s="5"/>
      <c r="NPH69" s="5"/>
      <c r="NPI69" s="5"/>
      <c r="NPJ69" s="5"/>
      <c r="NPK69" s="5"/>
      <c r="NPL69" s="5"/>
      <c r="NPM69" s="5"/>
      <c r="NPN69" s="5"/>
      <c r="NPO69" s="5"/>
      <c r="NPP69" s="5"/>
      <c r="NPQ69" s="5"/>
      <c r="NPR69" s="5"/>
      <c r="NPS69" s="5"/>
      <c r="NPT69" s="5"/>
      <c r="NPU69" s="5"/>
      <c r="NPV69" s="5"/>
      <c r="NPW69" s="5"/>
      <c r="NPX69" s="5"/>
      <c r="NPY69" s="5"/>
      <c r="NPZ69" s="5"/>
      <c r="NQA69" s="5"/>
      <c r="NQB69" s="5"/>
      <c r="NQC69" s="5"/>
      <c r="NQD69" s="5"/>
      <c r="NQE69" s="5"/>
      <c r="NQF69" s="5"/>
      <c r="NQG69" s="5"/>
      <c r="NQH69" s="5"/>
      <c r="NQI69" s="5"/>
      <c r="NQJ69" s="5"/>
      <c r="NQK69" s="5"/>
      <c r="NQL69" s="5"/>
      <c r="NQM69" s="5"/>
      <c r="NQN69" s="5"/>
      <c r="NQO69" s="5"/>
      <c r="NQP69" s="5"/>
      <c r="NQQ69" s="5"/>
      <c r="NQR69" s="5"/>
      <c r="NQS69" s="5"/>
      <c r="NQT69" s="5"/>
      <c r="NQU69" s="5"/>
      <c r="NQV69" s="5"/>
      <c r="NQW69" s="5"/>
      <c r="NQX69" s="5"/>
      <c r="NQY69" s="5"/>
      <c r="NQZ69" s="5"/>
      <c r="NRA69" s="5"/>
      <c r="NRB69" s="5"/>
      <c r="NRC69" s="5"/>
      <c r="NRD69" s="5"/>
      <c r="NRE69" s="5"/>
      <c r="NRF69" s="5"/>
      <c r="NRG69" s="5"/>
      <c r="NRH69" s="5"/>
      <c r="NRI69" s="5"/>
      <c r="NRJ69" s="5"/>
      <c r="NRK69" s="5"/>
      <c r="NRL69" s="5"/>
      <c r="NRM69" s="5"/>
      <c r="NRN69" s="5"/>
      <c r="NRO69" s="5"/>
      <c r="NRP69" s="5"/>
      <c r="NRQ69" s="5"/>
      <c r="NRR69" s="5"/>
      <c r="NRS69" s="5"/>
      <c r="NRT69" s="5"/>
      <c r="NRU69" s="5"/>
      <c r="NRV69" s="5"/>
      <c r="NRW69" s="5"/>
      <c r="NRX69" s="5"/>
      <c r="NRY69" s="5"/>
      <c r="NRZ69" s="5"/>
      <c r="NSA69" s="5"/>
      <c r="NSB69" s="5"/>
      <c r="NSC69" s="5"/>
      <c r="NSD69" s="5"/>
      <c r="NSE69" s="5"/>
      <c r="NSF69" s="5"/>
      <c r="NSG69" s="5"/>
      <c r="NSH69" s="5"/>
      <c r="NSI69" s="5"/>
      <c r="NSJ69" s="5"/>
      <c r="NSK69" s="5"/>
      <c r="NSL69" s="5"/>
      <c r="NSM69" s="5"/>
      <c r="NSN69" s="5"/>
      <c r="NSO69" s="5"/>
      <c r="NSP69" s="5"/>
      <c r="NSQ69" s="5"/>
      <c r="NSR69" s="5"/>
      <c r="NSS69" s="5"/>
      <c r="NST69" s="5"/>
      <c r="NSU69" s="5"/>
      <c r="NSV69" s="5"/>
      <c r="NSW69" s="5"/>
      <c r="NSX69" s="5"/>
      <c r="NSY69" s="5"/>
      <c r="NSZ69" s="5"/>
      <c r="NTA69" s="5"/>
      <c r="NTB69" s="5"/>
      <c r="NTC69" s="5"/>
      <c r="NTD69" s="5"/>
      <c r="NTE69" s="5"/>
      <c r="NTF69" s="5"/>
      <c r="NTG69" s="5"/>
      <c r="NTH69" s="5"/>
      <c r="NTI69" s="5"/>
      <c r="NTJ69" s="5"/>
      <c r="NTK69" s="5"/>
      <c r="NTL69" s="5"/>
      <c r="NTM69" s="5"/>
      <c r="NTN69" s="5"/>
      <c r="NTO69" s="5"/>
      <c r="NTP69" s="5"/>
      <c r="NTQ69" s="5"/>
      <c r="NTR69" s="5"/>
      <c r="NTS69" s="5"/>
      <c r="NTT69" s="5"/>
      <c r="NTU69" s="5"/>
      <c r="NTV69" s="5"/>
      <c r="NTW69" s="5"/>
      <c r="NTX69" s="5"/>
      <c r="NTY69" s="5"/>
      <c r="NTZ69" s="5"/>
      <c r="NUA69" s="5"/>
      <c r="NUB69" s="5"/>
      <c r="NUC69" s="5"/>
      <c r="NUD69" s="5"/>
      <c r="NUE69" s="5"/>
      <c r="NUF69" s="5"/>
      <c r="NUG69" s="5"/>
      <c r="NUH69" s="5"/>
      <c r="NUI69" s="5"/>
      <c r="NUJ69" s="5"/>
      <c r="NUK69" s="5"/>
      <c r="NUL69" s="5"/>
      <c r="NUM69" s="5"/>
      <c r="NUN69" s="5"/>
      <c r="NUO69" s="5"/>
      <c r="NUP69" s="5"/>
      <c r="NUQ69" s="5"/>
      <c r="NUR69" s="5"/>
      <c r="NUS69" s="5"/>
      <c r="NUT69" s="5"/>
      <c r="NUU69" s="5"/>
      <c r="NUV69" s="5"/>
      <c r="NUW69" s="5"/>
      <c r="NUX69" s="5"/>
      <c r="NUY69" s="5"/>
      <c r="NUZ69" s="5"/>
      <c r="NVA69" s="5"/>
      <c r="NVB69" s="5"/>
      <c r="NVC69" s="5"/>
      <c r="NVD69" s="5"/>
      <c r="NVE69" s="5"/>
      <c r="NVF69" s="5"/>
      <c r="NVG69" s="5"/>
      <c r="NVH69" s="5"/>
      <c r="NVI69" s="5"/>
      <c r="NVJ69" s="5"/>
      <c r="NVK69" s="5"/>
      <c r="NVL69" s="5"/>
      <c r="NVM69" s="5"/>
      <c r="NVN69" s="5"/>
      <c r="NVO69" s="5"/>
      <c r="NVP69" s="5"/>
      <c r="NVQ69" s="5"/>
      <c r="NVR69" s="5"/>
      <c r="NVS69" s="5"/>
      <c r="NVT69" s="5"/>
      <c r="NVU69" s="5"/>
      <c r="NVV69" s="5"/>
      <c r="NVW69" s="5"/>
      <c r="NVX69" s="5"/>
      <c r="NVY69" s="5"/>
      <c r="NVZ69" s="5"/>
      <c r="NWA69" s="5"/>
      <c r="NWB69" s="5"/>
      <c r="NWC69" s="5"/>
      <c r="NWD69" s="5"/>
      <c r="NWE69" s="5"/>
      <c r="NWF69" s="5"/>
      <c r="NWG69" s="5"/>
      <c r="NWH69" s="5"/>
      <c r="NWI69" s="5"/>
      <c r="NWJ69" s="5"/>
      <c r="NWK69" s="5"/>
      <c r="NWL69" s="5"/>
      <c r="NWM69" s="5"/>
      <c r="NWN69" s="5"/>
      <c r="NWO69" s="5"/>
      <c r="NWP69" s="5"/>
      <c r="NWQ69" s="5"/>
      <c r="NWR69" s="5"/>
      <c r="NWS69" s="5"/>
      <c r="NWT69" s="5"/>
      <c r="NWU69" s="5"/>
      <c r="NWV69" s="5"/>
      <c r="NWW69" s="5"/>
      <c r="NWX69" s="5"/>
      <c r="NWY69" s="5"/>
      <c r="NWZ69" s="5"/>
      <c r="NXA69" s="5"/>
      <c r="NXB69" s="5"/>
      <c r="NXC69" s="5"/>
      <c r="NXD69" s="5"/>
      <c r="NXE69" s="5"/>
      <c r="NXF69" s="5"/>
      <c r="NXG69" s="5"/>
      <c r="NXH69" s="5"/>
      <c r="NXI69" s="5"/>
      <c r="NXJ69" s="5"/>
      <c r="NXK69" s="5"/>
      <c r="NXL69" s="5"/>
      <c r="NXM69" s="5"/>
      <c r="NXN69" s="5"/>
      <c r="NXO69" s="5"/>
      <c r="NXP69" s="5"/>
      <c r="NXQ69" s="5"/>
      <c r="NXR69" s="5"/>
      <c r="NXS69" s="5"/>
      <c r="NXT69" s="5"/>
      <c r="NXU69" s="5"/>
      <c r="NXV69" s="5"/>
      <c r="NXW69" s="5"/>
      <c r="NXX69" s="5"/>
      <c r="NXY69" s="5"/>
      <c r="NXZ69" s="5"/>
      <c r="NYA69" s="5"/>
      <c r="NYB69" s="5"/>
      <c r="NYC69" s="5"/>
      <c r="NYD69" s="5"/>
      <c r="NYE69" s="5"/>
      <c r="NYF69" s="5"/>
      <c r="NYG69" s="5"/>
      <c r="NYH69" s="5"/>
      <c r="NYI69" s="5"/>
      <c r="NYJ69" s="5"/>
      <c r="NYK69" s="5"/>
      <c r="NYL69" s="5"/>
      <c r="NYM69" s="5"/>
      <c r="NYN69" s="5"/>
      <c r="NYO69" s="5"/>
      <c r="NYP69" s="5"/>
      <c r="NYQ69" s="5"/>
      <c r="NYR69" s="5"/>
      <c r="NYS69" s="5"/>
      <c r="NYT69" s="5"/>
      <c r="NYU69" s="5"/>
      <c r="NYV69" s="5"/>
      <c r="NYW69" s="5"/>
      <c r="NYX69" s="5"/>
      <c r="NYY69" s="5"/>
      <c r="NYZ69" s="5"/>
      <c r="NZA69" s="5"/>
      <c r="NZB69" s="5"/>
      <c r="NZC69" s="5"/>
      <c r="NZD69" s="5"/>
      <c r="NZE69" s="5"/>
      <c r="NZF69" s="5"/>
      <c r="NZG69" s="5"/>
      <c r="NZH69" s="5"/>
      <c r="NZI69" s="5"/>
      <c r="NZJ69" s="5"/>
      <c r="NZK69" s="5"/>
      <c r="NZL69" s="5"/>
      <c r="NZM69" s="5"/>
      <c r="NZN69" s="5"/>
      <c r="NZO69" s="5"/>
      <c r="NZP69" s="5"/>
      <c r="NZQ69" s="5"/>
      <c r="NZR69" s="5"/>
      <c r="NZS69" s="5"/>
      <c r="NZT69" s="5"/>
      <c r="NZU69" s="5"/>
      <c r="NZV69" s="5"/>
      <c r="NZW69" s="5"/>
      <c r="NZX69" s="5"/>
      <c r="NZY69" s="5"/>
      <c r="NZZ69" s="5"/>
      <c r="OAA69" s="5"/>
      <c r="OAB69" s="5"/>
      <c r="OAC69" s="5"/>
      <c r="OAD69" s="5"/>
      <c r="OAE69" s="5"/>
      <c r="OAF69" s="5"/>
      <c r="OAG69" s="5"/>
      <c r="OAH69" s="5"/>
      <c r="OAI69" s="5"/>
      <c r="OAJ69" s="5"/>
      <c r="OAK69" s="5"/>
      <c r="OAL69" s="5"/>
      <c r="OAM69" s="5"/>
      <c r="OAN69" s="5"/>
      <c r="OAO69" s="5"/>
      <c r="OAP69" s="5"/>
      <c r="OAQ69" s="5"/>
      <c r="OAR69" s="5"/>
      <c r="OAS69" s="5"/>
      <c r="OAT69" s="5"/>
      <c r="OAU69" s="5"/>
      <c r="OAV69" s="5"/>
      <c r="OAW69" s="5"/>
      <c r="OAX69" s="5"/>
      <c r="OAY69" s="5"/>
      <c r="OAZ69" s="5"/>
      <c r="OBA69" s="5"/>
      <c r="OBB69" s="5"/>
      <c r="OBC69" s="5"/>
      <c r="OBD69" s="5"/>
      <c r="OBE69" s="5"/>
      <c r="OBF69" s="5"/>
      <c r="OBG69" s="5"/>
      <c r="OBH69" s="5"/>
      <c r="OBI69" s="5"/>
      <c r="OBJ69" s="5"/>
      <c r="OBK69" s="5"/>
      <c r="OBL69" s="5"/>
      <c r="OBM69" s="5"/>
      <c r="OBN69" s="5"/>
      <c r="OBO69" s="5"/>
      <c r="OBP69" s="5"/>
      <c r="OBQ69" s="5"/>
      <c r="OBR69" s="5"/>
      <c r="OBS69" s="5"/>
      <c r="OBT69" s="5"/>
      <c r="OBU69" s="5"/>
      <c r="OBV69" s="5"/>
      <c r="OBW69" s="5"/>
      <c r="OBX69" s="5"/>
      <c r="OBY69" s="5"/>
      <c r="OBZ69" s="5"/>
      <c r="OCA69" s="5"/>
      <c r="OCB69" s="5"/>
      <c r="OCC69" s="5"/>
      <c r="OCD69" s="5"/>
      <c r="OCE69" s="5"/>
      <c r="OCF69" s="5"/>
      <c r="OCG69" s="5"/>
      <c r="OCH69" s="5"/>
      <c r="OCI69" s="5"/>
      <c r="OCJ69" s="5"/>
      <c r="OCK69" s="5"/>
      <c r="OCL69" s="5"/>
      <c r="OCM69" s="5"/>
      <c r="OCN69" s="5"/>
      <c r="OCO69" s="5"/>
      <c r="OCP69" s="5"/>
      <c r="OCQ69" s="5"/>
      <c r="OCR69" s="5"/>
      <c r="OCS69" s="5"/>
      <c r="OCT69" s="5"/>
      <c r="OCU69" s="5"/>
      <c r="OCV69" s="5"/>
      <c r="OCW69" s="5"/>
      <c r="OCX69" s="5"/>
      <c r="OCY69" s="5"/>
      <c r="OCZ69" s="5"/>
      <c r="ODA69" s="5"/>
      <c r="ODB69" s="5"/>
      <c r="ODC69" s="5"/>
      <c r="ODD69" s="5"/>
      <c r="ODE69" s="5"/>
      <c r="ODF69" s="5"/>
      <c r="ODG69" s="5"/>
      <c r="ODH69" s="5"/>
      <c r="ODI69" s="5"/>
      <c r="ODJ69" s="5"/>
      <c r="ODK69" s="5"/>
      <c r="ODL69" s="5"/>
      <c r="ODM69" s="5"/>
      <c r="ODN69" s="5"/>
      <c r="ODO69" s="5"/>
      <c r="ODP69" s="5"/>
      <c r="ODQ69" s="5"/>
      <c r="ODR69" s="5"/>
      <c r="ODS69" s="5"/>
      <c r="ODT69" s="5"/>
      <c r="ODU69" s="5"/>
      <c r="ODV69" s="5"/>
      <c r="ODW69" s="5"/>
      <c r="ODX69" s="5"/>
      <c r="ODY69" s="5"/>
      <c r="ODZ69" s="5"/>
      <c r="OEA69" s="5"/>
      <c r="OEB69" s="5"/>
      <c r="OEC69" s="5"/>
      <c r="OED69" s="5"/>
      <c r="OEE69" s="5"/>
      <c r="OEF69" s="5"/>
      <c r="OEG69" s="5"/>
      <c r="OEH69" s="5"/>
      <c r="OEI69" s="5"/>
      <c r="OEJ69" s="5"/>
      <c r="OEK69" s="5"/>
      <c r="OEL69" s="5"/>
      <c r="OEM69" s="5"/>
      <c r="OEN69" s="5"/>
      <c r="OEO69" s="5"/>
      <c r="OEP69" s="5"/>
      <c r="OEQ69" s="5"/>
      <c r="OER69" s="5"/>
      <c r="OES69" s="5"/>
      <c r="OET69" s="5"/>
      <c r="OEU69" s="5"/>
      <c r="OEV69" s="5"/>
      <c r="OEW69" s="5"/>
      <c r="OEX69" s="5"/>
      <c r="OEY69" s="5"/>
      <c r="OEZ69" s="5"/>
      <c r="OFA69" s="5"/>
      <c r="OFB69" s="5"/>
      <c r="OFC69" s="5"/>
      <c r="OFD69" s="5"/>
      <c r="OFE69" s="5"/>
      <c r="OFF69" s="5"/>
      <c r="OFG69" s="5"/>
      <c r="OFH69" s="5"/>
      <c r="OFI69" s="5"/>
      <c r="OFJ69" s="5"/>
      <c r="OFK69" s="5"/>
      <c r="OFL69" s="5"/>
      <c r="OFM69" s="5"/>
      <c r="OFN69" s="5"/>
      <c r="OFO69" s="5"/>
      <c r="OFP69" s="5"/>
      <c r="OFQ69" s="5"/>
      <c r="OFR69" s="5"/>
      <c r="OFS69" s="5"/>
      <c r="OFT69" s="5"/>
      <c r="OFU69" s="5"/>
      <c r="OFV69" s="5"/>
      <c r="OFW69" s="5"/>
      <c r="OFX69" s="5"/>
      <c r="OFY69" s="5"/>
      <c r="OFZ69" s="5"/>
      <c r="OGA69" s="5"/>
      <c r="OGB69" s="5"/>
      <c r="OGC69" s="5"/>
      <c r="OGD69" s="5"/>
      <c r="OGE69" s="5"/>
      <c r="OGF69" s="5"/>
      <c r="OGG69" s="5"/>
      <c r="OGH69" s="5"/>
      <c r="OGI69" s="5"/>
      <c r="OGJ69" s="5"/>
      <c r="OGK69" s="5"/>
      <c r="OGL69" s="5"/>
      <c r="OGM69" s="5"/>
      <c r="OGN69" s="5"/>
      <c r="OGO69" s="5"/>
      <c r="OGP69" s="5"/>
      <c r="OGQ69" s="5"/>
      <c r="OGR69" s="5"/>
      <c r="OGS69" s="5"/>
      <c r="OGT69" s="5"/>
      <c r="OGU69" s="5"/>
      <c r="OGV69" s="5"/>
      <c r="OGW69" s="5"/>
      <c r="OGX69" s="5"/>
      <c r="OGY69" s="5"/>
      <c r="OGZ69" s="5"/>
      <c r="OHA69" s="5"/>
      <c r="OHB69" s="5"/>
      <c r="OHC69" s="5"/>
      <c r="OHD69" s="5"/>
      <c r="OHE69" s="5"/>
      <c r="OHF69" s="5"/>
      <c r="OHG69" s="5"/>
      <c r="OHH69" s="5"/>
      <c r="OHI69" s="5"/>
      <c r="OHJ69" s="5"/>
      <c r="OHK69" s="5"/>
      <c r="OHL69" s="5"/>
      <c r="OHM69" s="5"/>
      <c r="OHN69" s="5"/>
      <c r="OHO69" s="5"/>
      <c r="OHP69" s="5"/>
      <c r="OHQ69" s="5"/>
      <c r="OHR69" s="5"/>
      <c r="OHS69" s="5"/>
      <c r="OHT69" s="5"/>
      <c r="OHU69" s="5"/>
      <c r="OHV69" s="5"/>
      <c r="OHW69" s="5"/>
      <c r="OHX69" s="5"/>
      <c r="OHY69" s="5"/>
      <c r="OHZ69" s="5"/>
      <c r="OIA69" s="5"/>
      <c r="OIB69" s="5"/>
      <c r="OIC69" s="5"/>
      <c r="OID69" s="5"/>
      <c r="OIE69" s="5"/>
      <c r="OIF69" s="5"/>
      <c r="OIG69" s="5"/>
      <c r="OIH69" s="5"/>
      <c r="OII69" s="5"/>
      <c r="OIJ69" s="5"/>
      <c r="OIK69" s="5"/>
      <c r="OIL69" s="5"/>
      <c r="OIM69" s="5"/>
      <c r="OIN69" s="5"/>
      <c r="OIO69" s="5"/>
      <c r="OIP69" s="5"/>
      <c r="OIQ69" s="5"/>
      <c r="OIR69" s="5"/>
      <c r="OIS69" s="5"/>
      <c r="OIT69" s="5"/>
      <c r="OIU69" s="5"/>
      <c r="OIV69" s="5"/>
      <c r="OIW69" s="5"/>
      <c r="OIX69" s="5"/>
      <c r="OIY69" s="5"/>
      <c r="OIZ69" s="5"/>
      <c r="OJA69" s="5"/>
      <c r="OJB69" s="5"/>
      <c r="OJC69" s="5"/>
      <c r="OJD69" s="5"/>
      <c r="OJE69" s="5"/>
      <c r="OJF69" s="5"/>
      <c r="OJG69" s="5"/>
      <c r="OJH69" s="5"/>
      <c r="OJI69" s="5"/>
      <c r="OJJ69" s="5"/>
      <c r="OJK69" s="5"/>
      <c r="OJL69" s="5"/>
      <c r="OJM69" s="5"/>
      <c r="OJN69" s="5"/>
      <c r="OJO69" s="5"/>
      <c r="OJP69" s="5"/>
      <c r="OJQ69" s="5"/>
      <c r="OJR69" s="5"/>
      <c r="OJS69" s="5"/>
      <c r="OJT69" s="5"/>
      <c r="OJU69" s="5"/>
      <c r="OJV69" s="5"/>
      <c r="OJW69" s="5"/>
      <c r="OJX69" s="5"/>
      <c r="OJY69" s="5"/>
      <c r="OJZ69" s="5"/>
      <c r="OKA69" s="5"/>
      <c r="OKB69" s="5"/>
      <c r="OKC69" s="5"/>
      <c r="OKD69" s="5"/>
      <c r="OKE69" s="5"/>
      <c r="OKF69" s="5"/>
      <c r="OKG69" s="5"/>
      <c r="OKH69" s="5"/>
      <c r="OKI69" s="5"/>
      <c r="OKJ69" s="5"/>
      <c r="OKK69" s="5"/>
      <c r="OKL69" s="5"/>
      <c r="OKM69" s="5"/>
      <c r="OKN69" s="5"/>
      <c r="OKO69" s="5"/>
      <c r="OKP69" s="5"/>
      <c r="OKQ69" s="5"/>
      <c r="OKR69" s="5"/>
      <c r="OKS69" s="5"/>
      <c r="OKT69" s="5"/>
      <c r="OKU69" s="5"/>
      <c r="OKV69" s="5"/>
      <c r="OKW69" s="5"/>
      <c r="OKX69" s="5"/>
      <c r="OKY69" s="5"/>
      <c r="OKZ69" s="5"/>
      <c r="OLA69" s="5"/>
      <c r="OLB69" s="5"/>
      <c r="OLC69" s="5"/>
      <c r="OLD69" s="5"/>
      <c r="OLE69" s="5"/>
      <c r="OLF69" s="5"/>
      <c r="OLG69" s="5"/>
      <c r="OLH69" s="5"/>
      <c r="OLI69" s="5"/>
      <c r="OLJ69" s="5"/>
      <c r="OLK69" s="5"/>
      <c r="OLL69" s="5"/>
      <c r="OLM69" s="5"/>
      <c r="OLN69" s="5"/>
      <c r="OLO69" s="5"/>
      <c r="OLP69" s="5"/>
      <c r="OLQ69" s="5"/>
      <c r="OLR69" s="5"/>
      <c r="OLS69" s="5"/>
      <c r="OLT69" s="5"/>
      <c r="OLU69" s="5"/>
      <c r="OLV69" s="5"/>
      <c r="OLW69" s="5"/>
      <c r="OLX69" s="5"/>
      <c r="OLY69" s="5"/>
      <c r="OLZ69" s="5"/>
      <c r="OMA69" s="5"/>
      <c r="OMB69" s="5"/>
      <c r="OMC69" s="5"/>
      <c r="OMD69" s="5"/>
      <c r="OME69" s="5"/>
      <c r="OMF69" s="5"/>
      <c r="OMG69" s="5"/>
      <c r="OMH69" s="5"/>
      <c r="OMI69" s="5"/>
      <c r="OMJ69" s="5"/>
      <c r="OMK69" s="5"/>
      <c r="OML69" s="5"/>
      <c r="OMM69" s="5"/>
      <c r="OMN69" s="5"/>
      <c r="OMO69" s="5"/>
      <c r="OMP69" s="5"/>
      <c r="OMQ69" s="5"/>
      <c r="OMR69" s="5"/>
      <c r="OMS69" s="5"/>
      <c r="OMT69" s="5"/>
      <c r="OMU69" s="5"/>
      <c r="OMV69" s="5"/>
      <c r="OMW69" s="5"/>
      <c r="OMX69" s="5"/>
      <c r="OMY69" s="5"/>
      <c r="OMZ69" s="5"/>
      <c r="ONA69" s="5"/>
      <c r="ONB69" s="5"/>
      <c r="ONC69" s="5"/>
      <c r="OND69" s="5"/>
      <c r="ONE69" s="5"/>
      <c r="ONF69" s="5"/>
      <c r="ONG69" s="5"/>
      <c r="ONH69" s="5"/>
      <c r="ONI69" s="5"/>
      <c r="ONJ69" s="5"/>
      <c r="ONK69" s="5"/>
      <c r="ONL69" s="5"/>
      <c r="ONM69" s="5"/>
      <c r="ONN69" s="5"/>
      <c r="ONO69" s="5"/>
      <c r="ONP69" s="5"/>
      <c r="ONQ69" s="5"/>
      <c r="ONR69" s="5"/>
      <c r="ONS69" s="5"/>
      <c r="ONT69" s="5"/>
      <c r="ONU69" s="5"/>
      <c r="ONV69" s="5"/>
      <c r="ONW69" s="5"/>
      <c r="ONX69" s="5"/>
      <c r="ONY69" s="5"/>
      <c r="ONZ69" s="5"/>
      <c r="OOA69" s="5"/>
      <c r="OOB69" s="5"/>
      <c r="OOC69" s="5"/>
      <c r="OOD69" s="5"/>
      <c r="OOE69" s="5"/>
      <c r="OOF69" s="5"/>
      <c r="OOG69" s="5"/>
      <c r="OOH69" s="5"/>
      <c r="OOI69" s="5"/>
      <c r="OOJ69" s="5"/>
      <c r="OOK69" s="5"/>
      <c r="OOL69" s="5"/>
      <c r="OOM69" s="5"/>
      <c r="OON69" s="5"/>
      <c r="OOO69" s="5"/>
      <c r="OOP69" s="5"/>
      <c r="OOQ69" s="5"/>
      <c r="OOR69" s="5"/>
      <c r="OOS69" s="5"/>
      <c r="OOT69" s="5"/>
      <c r="OOU69" s="5"/>
      <c r="OOV69" s="5"/>
      <c r="OOW69" s="5"/>
      <c r="OOX69" s="5"/>
      <c r="OOY69" s="5"/>
      <c r="OOZ69" s="5"/>
      <c r="OPA69" s="5"/>
      <c r="OPB69" s="5"/>
      <c r="OPC69" s="5"/>
      <c r="OPD69" s="5"/>
      <c r="OPE69" s="5"/>
      <c r="OPF69" s="5"/>
      <c r="OPG69" s="5"/>
      <c r="OPH69" s="5"/>
      <c r="OPI69" s="5"/>
      <c r="OPJ69" s="5"/>
      <c r="OPK69" s="5"/>
      <c r="OPL69" s="5"/>
      <c r="OPM69" s="5"/>
      <c r="OPN69" s="5"/>
      <c r="OPO69" s="5"/>
      <c r="OPP69" s="5"/>
      <c r="OPQ69" s="5"/>
      <c r="OPR69" s="5"/>
      <c r="OPS69" s="5"/>
      <c r="OPT69" s="5"/>
      <c r="OPU69" s="5"/>
      <c r="OPV69" s="5"/>
      <c r="OPW69" s="5"/>
      <c r="OPX69" s="5"/>
      <c r="OPY69" s="5"/>
      <c r="OPZ69" s="5"/>
      <c r="OQA69" s="5"/>
      <c r="OQB69" s="5"/>
      <c r="OQC69" s="5"/>
      <c r="OQD69" s="5"/>
      <c r="OQE69" s="5"/>
      <c r="OQF69" s="5"/>
      <c r="OQG69" s="5"/>
      <c r="OQH69" s="5"/>
      <c r="OQI69" s="5"/>
      <c r="OQJ69" s="5"/>
      <c r="OQK69" s="5"/>
      <c r="OQL69" s="5"/>
      <c r="OQM69" s="5"/>
      <c r="OQN69" s="5"/>
      <c r="OQO69" s="5"/>
      <c r="OQP69" s="5"/>
      <c r="OQQ69" s="5"/>
      <c r="OQR69" s="5"/>
      <c r="OQS69" s="5"/>
      <c r="OQT69" s="5"/>
      <c r="OQU69" s="5"/>
      <c r="OQV69" s="5"/>
      <c r="OQW69" s="5"/>
      <c r="OQX69" s="5"/>
      <c r="OQY69" s="5"/>
      <c r="OQZ69" s="5"/>
      <c r="ORA69" s="5"/>
      <c r="ORB69" s="5"/>
      <c r="ORC69" s="5"/>
      <c r="ORD69" s="5"/>
      <c r="ORE69" s="5"/>
      <c r="ORF69" s="5"/>
      <c r="ORG69" s="5"/>
      <c r="ORH69" s="5"/>
      <c r="ORI69" s="5"/>
      <c r="ORJ69" s="5"/>
      <c r="ORK69" s="5"/>
      <c r="ORL69" s="5"/>
      <c r="ORM69" s="5"/>
      <c r="ORN69" s="5"/>
      <c r="ORO69" s="5"/>
      <c r="ORP69" s="5"/>
      <c r="ORQ69" s="5"/>
      <c r="ORR69" s="5"/>
      <c r="ORS69" s="5"/>
      <c r="ORT69" s="5"/>
      <c r="ORU69" s="5"/>
      <c r="ORV69" s="5"/>
      <c r="ORW69" s="5"/>
      <c r="ORX69" s="5"/>
      <c r="ORY69" s="5"/>
      <c r="ORZ69" s="5"/>
      <c r="OSA69" s="5"/>
      <c r="OSB69" s="5"/>
      <c r="OSC69" s="5"/>
      <c r="OSD69" s="5"/>
      <c r="OSE69" s="5"/>
      <c r="OSF69" s="5"/>
      <c r="OSG69" s="5"/>
      <c r="OSH69" s="5"/>
      <c r="OSI69" s="5"/>
      <c r="OSJ69" s="5"/>
      <c r="OSK69" s="5"/>
      <c r="OSL69" s="5"/>
      <c r="OSM69" s="5"/>
      <c r="OSN69" s="5"/>
      <c r="OSO69" s="5"/>
      <c r="OSP69" s="5"/>
      <c r="OSQ69" s="5"/>
      <c r="OSR69" s="5"/>
      <c r="OSS69" s="5"/>
      <c r="OST69" s="5"/>
      <c r="OSU69" s="5"/>
      <c r="OSV69" s="5"/>
      <c r="OSW69" s="5"/>
      <c r="OSX69" s="5"/>
      <c r="OSY69" s="5"/>
      <c r="OSZ69" s="5"/>
      <c r="OTA69" s="5"/>
      <c r="OTB69" s="5"/>
      <c r="OTC69" s="5"/>
      <c r="OTD69" s="5"/>
      <c r="OTE69" s="5"/>
      <c r="OTF69" s="5"/>
      <c r="OTG69" s="5"/>
      <c r="OTH69" s="5"/>
      <c r="OTI69" s="5"/>
      <c r="OTJ69" s="5"/>
      <c r="OTK69" s="5"/>
      <c r="OTL69" s="5"/>
      <c r="OTM69" s="5"/>
      <c r="OTN69" s="5"/>
      <c r="OTO69" s="5"/>
      <c r="OTP69" s="5"/>
      <c r="OTQ69" s="5"/>
      <c r="OTR69" s="5"/>
      <c r="OTS69" s="5"/>
      <c r="OTT69" s="5"/>
      <c r="OTU69" s="5"/>
      <c r="OTV69" s="5"/>
      <c r="OTW69" s="5"/>
      <c r="OTX69" s="5"/>
      <c r="OTY69" s="5"/>
      <c r="OTZ69" s="5"/>
      <c r="OUA69" s="5"/>
      <c r="OUB69" s="5"/>
      <c r="OUC69" s="5"/>
      <c r="OUD69" s="5"/>
      <c r="OUE69" s="5"/>
      <c r="OUF69" s="5"/>
      <c r="OUG69" s="5"/>
      <c r="OUH69" s="5"/>
      <c r="OUI69" s="5"/>
      <c r="OUJ69" s="5"/>
      <c r="OUK69" s="5"/>
      <c r="OUL69" s="5"/>
      <c r="OUM69" s="5"/>
      <c r="OUN69" s="5"/>
      <c r="OUO69" s="5"/>
      <c r="OUP69" s="5"/>
      <c r="OUQ69" s="5"/>
      <c r="OUR69" s="5"/>
      <c r="OUS69" s="5"/>
      <c r="OUT69" s="5"/>
      <c r="OUU69" s="5"/>
      <c r="OUV69" s="5"/>
      <c r="OUW69" s="5"/>
      <c r="OUX69" s="5"/>
      <c r="OUY69" s="5"/>
      <c r="OUZ69" s="5"/>
      <c r="OVA69" s="5"/>
      <c r="OVB69" s="5"/>
      <c r="OVC69" s="5"/>
      <c r="OVD69" s="5"/>
      <c r="OVE69" s="5"/>
      <c r="OVF69" s="5"/>
      <c r="OVG69" s="5"/>
      <c r="OVH69" s="5"/>
      <c r="OVI69" s="5"/>
      <c r="OVJ69" s="5"/>
      <c r="OVK69" s="5"/>
      <c r="OVL69" s="5"/>
      <c r="OVM69" s="5"/>
      <c r="OVN69" s="5"/>
      <c r="OVO69" s="5"/>
      <c r="OVP69" s="5"/>
      <c r="OVQ69" s="5"/>
      <c r="OVR69" s="5"/>
      <c r="OVS69" s="5"/>
      <c r="OVT69" s="5"/>
      <c r="OVU69" s="5"/>
      <c r="OVV69" s="5"/>
      <c r="OVW69" s="5"/>
      <c r="OVX69" s="5"/>
      <c r="OVY69" s="5"/>
      <c r="OVZ69" s="5"/>
      <c r="OWA69" s="5"/>
      <c r="OWB69" s="5"/>
      <c r="OWC69" s="5"/>
      <c r="OWD69" s="5"/>
      <c r="OWE69" s="5"/>
      <c r="OWF69" s="5"/>
      <c r="OWG69" s="5"/>
      <c r="OWH69" s="5"/>
      <c r="OWI69" s="5"/>
      <c r="OWJ69" s="5"/>
      <c r="OWK69" s="5"/>
      <c r="OWL69" s="5"/>
      <c r="OWM69" s="5"/>
      <c r="OWN69" s="5"/>
      <c r="OWO69" s="5"/>
      <c r="OWP69" s="5"/>
      <c r="OWQ69" s="5"/>
      <c r="OWR69" s="5"/>
      <c r="OWS69" s="5"/>
      <c r="OWT69" s="5"/>
      <c r="OWU69" s="5"/>
      <c r="OWV69" s="5"/>
      <c r="OWW69" s="5"/>
      <c r="OWX69" s="5"/>
      <c r="OWY69" s="5"/>
      <c r="OWZ69" s="5"/>
      <c r="OXA69" s="5"/>
      <c r="OXB69" s="5"/>
      <c r="OXC69" s="5"/>
      <c r="OXD69" s="5"/>
      <c r="OXE69" s="5"/>
      <c r="OXF69" s="5"/>
      <c r="OXG69" s="5"/>
      <c r="OXH69" s="5"/>
      <c r="OXI69" s="5"/>
      <c r="OXJ69" s="5"/>
      <c r="OXK69" s="5"/>
      <c r="OXL69" s="5"/>
      <c r="OXM69" s="5"/>
      <c r="OXN69" s="5"/>
      <c r="OXO69" s="5"/>
      <c r="OXP69" s="5"/>
      <c r="OXQ69" s="5"/>
      <c r="OXR69" s="5"/>
      <c r="OXS69" s="5"/>
      <c r="OXT69" s="5"/>
      <c r="OXU69" s="5"/>
      <c r="OXV69" s="5"/>
      <c r="OXW69" s="5"/>
      <c r="OXX69" s="5"/>
      <c r="OXY69" s="5"/>
      <c r="OXZ69" s="5"/>
      <c r="OYA69" s="5"/>
      <c r="OYB69" s="5"/>
      <c r="OYC69" s="5"/>
      <c r="OYD69" s="5"/>
      <c r="OYE69" s="5"/>
      <c r="OYF69" s="5"/>
      <c r="OYG69" s="5"/>
      <c r="OYH69" s="5"/>
      <c r="OYI69" s="5"/>
      <c r="OYJ69" s="5"/>
      <c r="OYK69" s="5"/>
      <c r="OYL69" s="5"/>
      <c r="OYM69" s="5"/>
      <c r="OYN69" s="5"/>
      <c r="OYO69" s="5"/>
      <c r="OYP69" s="5"/>
      <c r="OYQ69" s="5"/>
      <c r="OYR69" s="5"/>
      <c r="OYS69" s="5"/>
      <c r="OYT69" s="5"/>
      <c r="OYU69" s="5"/>
      <c r="OYV69" s="5"/>
      <c r="OYW69" s="5"/>
      <c r="OYX69" s="5"/>
      <c r="OYY69" s="5"/>
      <c r="OYZ69" s="5"/>
      <c r="OZA69" s="5"/>
      <c r="OZB69" s="5"/>
      <c r="OZC69" s="5"/>
      <c r="OZD69" s="5"/>
      <c r="OZE69" s="5"/>
      <c r="OZF69" s="5"/>
      <c r="OZG69" s="5"/>
      <c r="OZH69" s="5"/>
      <c r="OZI69" s="5"/>
      <c r="OZJ69" s="5"/>
      <c r="OZK69" s="5"/>
      <c r="OZL69" s="5"/>
      <c r="OZM69" s="5"/>
      <c r="OZN69" s="5"/>
      <c r="OZO69" s="5"/>
      <c r="OZP69" s="5"/>
      <c r="OZQ69" s="5"/>
      <c r="OZR69" s="5"/>
      <c r="OZS69" s="5"/>
      <c r="OZT69" s="5"/>
      <c r="OZU69" s="5"/>
      <c r="OZV69" s="5"/>
      <c r="OZW69" s="5"/>
      <c r="OZX69" s="5"/>
      <c r="OZY69" s="5"/>
      <c r="OZZ69" s="5"/>
      <c r="PAA69" s="5"/>
      <c r="PAB69" s="5"/>
      <c r="PAC69" s="5"/>
      <c r="PAD69" s="5"/>
      <c r="PAE69" s="5"/>
      <c r="PAF69" s="5"/>
      <c r="PAG69" s="5"/>
      <c r="PAH69" s="5"/>
      <c r="PAI69" s="5"/>
      <c r="PAJ69" s="5"/>
      <c r="PAK69" s="5"/>
      <c r="PAL69" s="5"/>
      <c r="PAM69" s="5"/>
      <c r="PAN69" s="5"/>
      <c r="PAO69" s="5"/>
      <c r="PAP69" s="5"/>
      <c r="PAQ69" s="5"/>
      <c r="PAR69" s="5"/>
      <c r="PAS69" s="5"/>
      <c r="PAT69" s="5"/>
      <c r="PAU69" s="5"/>
      <c r="PAV69" s="5"/>
      <c r="PAW69" s="5"/>
      <c r="PAX69" s="5"/>
      <c r="PAY69" s="5"/>
      <c r="PAZ69" s="5"/>
      <c r="PBA69" s="5"/>
      <c r="PBB69" s="5"/>
      <c r="PBC69" s="5"/>
      <c r="PBD69" s="5"/>
      <c r="PBE69" s="5"/>
      <c r="PBF69" s="5"/>
      <c r="PBG69" s="5"/>
      <c r="PBH69" s="5"/>
      <c r="PBI69" s="5"/>
      <c r="PBJ69" s="5"/>
      <c r="PBK69" s="5"/>
      <c r="PBL69" s="5"/>
      <c r="PBM69" s="5"/>
      <c r="PBN69" s="5"/>
      <c r="PBO69" s="5"/>
      <c r="PBP69" s="5"/>
      <c r="PBQ69" s="5"/>
      <c r="PBR69" s="5"/>
      <c r="PBS69" s="5"/>
      <c r="PBT69" s="5"/>
      <c r="PBU69" s="5"/>
      <c r="PBV69" s="5"/>
      <c r="PBW69" s="5"/>
      <c r="PBX69" s="5"/>
      <c r="PBY69" s="5"/>
      <c r="PBZ69" s="5"/>
      <c r="PCA69" s="5"/>
      <c r="PCB69" s="5"/>
      <c r="PCC69" s="5"/>
      <c r="PCD69" s="5"/>
      <c r="PCE69" s="5"/>
      <c r="PCF69" s="5"/>
      <c r="PCG69" s="5"/>
      <c r="PCH69" s="5"/>
      <c r="PCI69" s="5"/>
      <c r="PCJ69" s="5"/>
      <c r="PCK69" s="5"/>
      <c r="PCL69" s="5"/>
      <c r="PCM69" s="5"/>
      <c r="PCN69" s="5"/>
      <c r="PCO69" s="5"/>
      <c r="PCP69" s="5"/>
      <c r="PCQ69" s="5"/>
      <c r="PCR69" s="5"/>
      <c r="PCS69" s="5"/>
      <c r="PCT69" s="5"/>
      <c r="PCU69" s="5"/>
      <c r="PCV69" s="5"/>
      <c r="PCW69" s="5"/>
      <c r="PCX69" s="5"/>
      <c r="PCY69" s="5"/>
      <c r="PCZ69" s="5"/>
      <c r="PDA69" s="5"/>
      <c r="PDB69" s="5"/>
      <c r="PDC69" s="5"/>
      <c r="PDD69" s="5"/>
      <c r="PDE69" s="5"/>
      <c r="PDF69" s="5"/>
      <c r="PDG69" s="5"/>
      <c r="PDH69" s="5"/>
      <c r="PDI69" s="5"/>
      <c r="PDJ69" s="5"/>
      <c r="PDK69" s="5"/>
      <c r="PDL69" s="5"/>
      <c r="PDM69" s="5"/>
      <c r="PDN69" s="5"/>
      <c r="PDO69" s="5"/>
      <c r="PDP69" s="5"/>
      <c r="PDQ69" s="5"/>
      <c r="PDR69" s="5"/>
      <c r="PDS69" s="5"/>
      <c r="PDT69" s="5"/>
      <c r="PDU69" s="5"/>
      <c r="PDV69" s="5"/>
      <c r="PDW69" s="5"/>
      <c r="PDX69" s="5"/>
      <c r="PDY69" s="5"/>
      <c r="PDZ69" s="5"/>
      <c r="PEA69" s="5"/>
      <c r="PEB69" s="5"/>
      <c r="PEC69" s="5"/>
      <c r="PED69" s="5"/>
      <c r="PEE69" s="5"/>
      <c r="PEF69" s="5"/>
      <c r="PEG69" s="5"/>
      <c r="PEH69" s="5"/>
      <c r="PEI69" s="5"/>
      <c r="PEJ69" s="5"/>
      <c r="PEK69" s="5"/>
      <c r="PEL69" s="5"/>
      <c r="PEM69" s="5"/>
      <c r="PEN69" s="5"/>
      <c r="PEO69" s="5"/>
      <c r="PEP69" s="5"/>
      <c r="PEQ69" s="5"/>
      <c r="PER69" s="5"/>
      <c r="PES69" s="5"/>
      <c r="PET69" s="5"/>
      <c r="PEU69" s="5"/>
      <c r="PEV69" s="5"/>
      <c r="PEW69" s="5"/>
      <c r="PEX69" s="5"/>
      <c r="PEY69" s="5"/>
      <c r="PEZ69" s="5"/>
      <c r="PFA69" s="5"/>
      <c r="PFB69" s="5"/>
      <c r="PFC69" s="5"/>
      <c r="PFD69" s="5"/>
      <c r="PFE69" s="5"/>
      <c r="PFF69" s="5"/>
      <c r="PFG69" s="5"/>
      <c r="PFH69" s="5"/>
      <c r="PFI69" s="5"/>
      <c r="PFJ69" s="5"/>
      <c r="PFK69" s="5"/>
      <c r="PFL69" s="5"/>
      <c r="PFM69" s="5"/>
      <c r="PFN69" s="5"/>
      <c r="PFO69" s="5"/>
      <c r="PFP69" s="5"/>
      <c r="PFQ69" s="5"/>
      <c r="PFR69" s="5"/>
      <c r="PFS69" s="5"/>
      <c r="PFT69" s="5"/>
      <c r="PFU69" s="5"/>
      <c r="PFV69" s="5"/>
      <c r="PFW69" s="5"/>
      <c r="PFX69" s="5"/>
      <c r="PFY69" s="5"/>
      <c r="PFZ69" s="5"/>
      <c r="PGA69" s="5"/>
      <c r="PGB69" s="5"/>
      <c r="PGC69" s="5"/>
      <c r="PGD69" s="5"/>
      <c r="PGE69" s="5"/>
      <c r="PGF69" s="5"/>
      <c r="PGG69" s="5"/>
      <c r="PGH69" s="5"/>
      <c r="PGI69" s="5"/>
      <c r="PGJ69" s="5"/>
      <c r="PGK69" s="5"/>
      <c r="PGL69" s="5"/>
      <c r="PGM69" s="5"/>
      <c r="PGN69" s="5"/>
      <c r="PGO69" s="5"/>
      <c r="PGP69" s="5"/>
      <c r="PGQ69" s="5"/>
      <c r="PGR69" s="5"/>
      <c r="PGS69" s="5"/>
      <c r="PGT69" s="5"/>
      <c r="PGU69" s="5"/>
      <c r="PGV69" s="5"/>
      <c r="PGW69" s="5"/>
      <c r="PGX69" s="5"/>
      <c r="PGY69" s="5"/>
      <c r="PGZ69" s="5"/>
      <c r="PHA69" s="5"/>
      <c r="PHB69" s="5"/>
      <c r="PHC69" s="5"/>
      <c r="PHD69" s="5"/>
      <c r="PHE69" s="5"/>
      <c r="PHF69" s="5"/>
      <c r="PHG69" s="5"/>
      <c r="PHH69" s="5"/>
      <c r="PHI69" s="5"/>
      <c r="PHJ69" s="5"/>
      <c r="PHK69" s="5"/>
      <c r="PHL69" s="5"/>
      <c r="PHM69" s="5"/>
      <c r="PHN69" s="5"/>
      <c r="PHO69" s="5"/>
      <c r="PHP69" s="5"/>
      <c r="PHQ69" s="5"/>
      <c r="PHR69" s="5"/>
      <c r="PHS69" s="5"/>
      <c r="PHT69" s="5"/>
      <c r="PHU69" s="5"/>
      <c r="PHV69" s="5"/>
      <c r="PHW69" s="5"/>
      <c r="PHX69" s="5"/>
      <c r="PHY69" s="5"/>
      <c r="PHZ69" s="5"/>
      <c r="PIA69" s="5"/>
      <c r="PIB69" s="5"/>
      <c r="PIC69" s="5"/>
      <c r="PID69" s="5"/>
      <c r="PIE69" s="5"/>
      <c r="PIF69" s="5"/>
      <c r="PIG69" s="5"/>
      <c r="PIH69" s="5"/>
      <c r="PII69" s="5"/>
      <c r="PIJ69" s="5"/>
      <c r="PIK69" s="5"/>
      <c r="PIL69" s="5"/>
      <c r="PIM69" s="5"/>
      <c r="PIN69" s="5"/>
      <c r="PIO69" s="5"/>
      <c r="PIP69" s="5"/>
      <c r="PIQ69" s="5"/>
      <c r="PIR69" s="5"/>
      <c r="PIS69" s="5"/>
      <c r="PIT69" s="5"/>
      <c r="PIU69" s="5"/>
      <c r="PIV69" s="5"/>
      <c r="PIW69" s="5"/>
      <c r="PIX69" s="5"/>
      <c r="PIY69" s="5"/>
      <c r="PIZ69" s="5"/>
      <c r="PJA69" s="5"/>
      <c r="PJB69" s="5"/>
      <c r="PJC69" s="5"/>
      <c r="PJD69" s="5"/>
      <c r="PJE69" s="5"/>
      <c r="PJF69" s="5"/>
      <c r="PJG69" s="5"/>
      <c r="PJH69" s="5"/>
      <c r="PJI69" s="5"/>
      <c r="PJJ69" s="5"/>
      <c r="PJK69" s="5"/>
      <c r="PJL69" s="5"/>
      <c r="PJM69" s="5"/>
      <c r="PJN69" s="5"/>
      <c r="PJO69" s="5"/>
      <c r="PJP69" s="5"/>
      <c r="PJQ69" s="5"/>
      <c r="PJR69" s="5"/>
      <c r="PJS69" s="5"/>
      <c r="PJT69" s="5"/>
      <c r="PJU69" s="5"/>
      <c r="PJV69" s="5"/>
      <c r="PJW69" s="5"/>
      <c r="PJX69" s="5"/>
      <c r="PJY69" s="5"/>
      <c r="PJZ69" s="5"/>
      <c r="PKA69" s="5"/>
      <c r="PKB69" s="5"/>
      <c r="PKC69" s="5"/>
      <c r="PKD69" s="5"/>
      <c r="PKE69" s="5"/>
      <c r="PKF69" s="5"/>
      <c r="PKG69" s="5"/>
      <c r="PKH69" s="5"/>
      <c r="PKI69" s="5"/>
      <c r="PKJ69" s="5"/>
      <c r="PKK69" s="5"/>
      <c r="PKL69" s="5"/>
      <c r="PKM69" s="5"/>
      <c r="PKN69" s="5"/>
      <c r="PKO69" s="5"/>
      <c r="PKP69" s="5"/>
      <c r="PKQ69" s="5"/>
      <c r="PKR69" s="5"/>
      <c r="PKS69" s="5"/>
      <c r="PKT69" s="5"/>
      <c r="PKU69" s="5"/>
      <c r="PKV69" s="5"/>
      <c r="PKW69" s="5"/>
      <c r="PKX69" s="5"/>
      <c r="PKY69" s="5"/>
      <c r="PKZ69" s="5"/>
      <c r="PLA69" s="5"/>
      <c r="PLB69" s="5"/>
      <c r="PLC69" s="5"/>
      <c r="PLD69" s="5"/>
      <c r="PLE69" s="5"/>
      <c r="PLF69" s="5"/>
      <c r="PLG69" s="5"/>
      <c r="PLH69" s="5"/>
      <c r="PLI69" s="5"/>
      <c r="PLJ69" s="5"/>
      <c r="PLK69" s="5"/>
      <c r="PLL69" s="5"/>
      <c r="PLM69" s="5"/>
      <c r="PLN69" s="5"/>
      <c r="PLO69" s="5"/>
      <c r="PLP69" s="5"/>
      <c r="PLQ69" s="5"/>
      <c r="PLR69" s="5"/>
      <c r="PLS69" s="5"/>
      <c r="PLT69" s="5"/>
      <c r="PLU69" s="5"/>
      <c r="PLV69" s="5"/>
      <c r="PLW69" s="5"/>
      <c r="PLX69" s="5"/>
      <c r="PLY69" s="5"/>
      <c r="PLZ69" s="5"/>
      <c r="PMA69" s="5"/>
      <c r="PMB69" s="5"/>
      <c r="PMC69" s="5"/>
      <c r="PMD69" s="5"/>
      <c r="PME69" s="5"/>
      <c r="PMF69" s="5"/>
      <c r="PMG69" s="5"/>
      <c r="PMH69" s="5"/>
      <c r="PMI69" s="5"/>
      <c r="PMJ69" s="5"/>
      <c r="PMK69" s="5"/>
      <c r="PML69" s="5"/>
      <c r="PMM69" s="5"/>
      <c r="PMN69" s="5"/>
      <c r="PMO69" s="5"/>
      <c r="PMP69" s="5"/>
      <c r="PMQ69" s="5"/>
      <c r="PMR69" s="5"/>
      <c r="PMS69" s="5"/>
      <c r="PMT69" s="5"/>
      <c r="PMU69" s="5"/>
      <c r="PMV69" s="5"/>
      <c r="PMW69" s="5"/>
      <c r="PMX69" s="5"/>
      <c r="PMY69" s="5"/>
      <c r="PMZ69" s="5"/>
      <c r="PNA69" s="5"/>
      <c r="PNB69" s="5"/>
      <c r="PNC69" s="5"/>
      <c r="PND69" s="5"/>
      <c r="PNE69" s="5"/>
      <c r="PNF69" s="5"/>
      <c r="PNG69" s="5"/>
      <c r="PNH69" s="5"/>
      <c r="PNI69" s="5"/>
      <c r="PNJ69" s="5"/>
      <c r="PNK69" s="5"/>
      <c r="PNL69" s="5"/>
      <c r="PNM69" s="5"/>
      <c r="PNN69" s="5"/>
      <c r="PNO69" s="5"/>
      <c r="PNP69" s="5"/>
      <c r="PNQ69" s="5"/>
      <c r="PNR69" s="5"/>
      <c r="PNS69" s="5"/>
      <c r="PNT69" s="5"/>
      <c r="PNU69" s="5"/>
      <c r="PNV69" s="5"/>
      <c r="PNW69" s="5"/>
      <c r="PNX69" s="5"/>
      <c r="PNY69" s="5"/>
      <c r="PNZ69" s="5"/>
      <c r="POA69" s="5"/>
      <c r="POB69" s="5"/>
      <c r="POC69" s="5"/>
      <c r="POD69" s="5"/>
      <c r="POE69" s="5"/>
      <c r="POF69" s="5"/>
      <c r="POG69" s="5"/>
      <c r="POH69" s="5"/>
      <c r="POI69" s="5"/>
      <c r="POJ69" s="5"/>
      <c r="POK69" s="5"/>
      <c r="POL69" s="5"/>
      <c r="POM69" s="5"/>
      <c r="PON69" s="5"/>
      <c r="POO69" s="5"/>
      <c r="POP69" s="5"/>
      <c r="POQ69" s="5"/>
      <c r="POR69" s="5"/>
      <c r="POS69" s="5"/>
      <c r="POT69" s="5"/>
      <c r="POU69" s="5"/>
      <c r="POV69" s="5"/>
      <c r="POW69" s="5"/>
      <c r="POX69" s="5"/>
      <c r="POY69" s="5"/>
      <c r="POZ69" s="5"/>
      <c r="PPA69" s="5"/>
      <c r="PPB69" s="5"/>
      <c r="PPC69" s="5"/>
      <c r="PPD69" s="5"/>
      <c r="PPE69" s="5"/>
      <c r="PPF69" s="5"/>
      <c r="PPG69" s="5"/>
      <c r="PPH69" s="5"/>
      <c r="PPI69" s="5"/>
      <c r="PPJ69" s="5"/>
      <c r="PPK69" s="5"/>
      <c r="PPL69" s="5"/>
      <c r="PPM69" s="5"/>
      <c r="PPN69" s="5"/>
      <c r="PPO69" s="5"/>
      <c r="PPP69" s="5"/>
      <c r="PPQ69" s="5"/>
      <c r="PPR69" s="5"/>
      <c r="PPS69" s="5"/>
      <c r="PPT69" s="5"/>
      <c r="PPU69" s="5"/>
      <c r="PPV69" s="5"/>
      <c r="PPW69" s="5"/>
      <c r="PPX69" s="5"/>
      <c r="PPY69" s="5"/>
      <c r="PPZ69" s="5"/>
      <c r="PQA69" s="5"/>
      <c r="PQB69" s="5"/>
      <c r="PQC69" s="5"/>
      <c r="PQD69" s="5"/>
      <c r="PQE69" s="5"/>
      <c r="PQF69" s="5"/>
      <c r="PQG69" s="5"/>
      <c r="PQH69" s="5"/>
      <c r="PQI69" s="5"/>
      <c r="PQJ69" s="5"/>
      <c r="PQK69" s="5"/>
      <c r="PQL69" s="5"/>
      <c r="PQM69" s="5"/>
      <c r="PQN69" s="5"/>
      <c r="PQO69" s="5"/>
      <c r="PQP69" s="5"/>
      <c r="PQQ69" s="5"/>
      <c r="PQR69" s="5"/>
      <c r="PQS69" s="5"/>
      <c r="PQT69" s="5"/>
      <c r="PQU69" s="5"/>
      <c r="PQV69" s="5"/>
      <c r="PQW69" s="5"/>
      <c r="PQX69" s="5"/>
      <c r="PQY69" s="5"/>
      <c r="PQZ69" s="5"/>
      <c r="PRA69" s="5"/>
      <c r="PRB69" s="5"/>
      <c r="PRC69" s="5"/>
      <c r="PRD69" s="5"/>
      <c r="PRE69" s="5"/>
      <c r="PRF69" s="5"/>
      <c r="PRG69" s="5"/>
      <c r="PRH69" s="5"/>
      <c r="PRI69" s="5"/>
      <c r="PRJ69" s="5"/>
      <c r="PRK69" s="5"/>
      <c r="PRL69" s="5"/>
      <c r="PRM69" s="5"/>
      <c r="PRN69" s="5"/>
      <c r="PRO69" s="5"/>
      <c r="PRP69" s="5"/>
      <c r="PRQ69" s="5"/>
      <c r="PRR69" s="5"/>
      <c r="PRS69" s="5"/>
      <c r="PRT69" s="5"/>
      <c r="PRU69" s="5"/>
      <c r="PRV69" s="5"/>
      <c r="PRW69" s="5"/>
      <c r="PRX69" s="5"/>
      <c r="PRY69" s="5"/>
      <c r="PRZ69" s="5"/>
      <c r="PSA69" s="5"/>
      <c r="PSB69" s="5"/>
      <c r="PSC69" s="5"/>
      <c r="PSD69" s="5"/>
      <c r="PSE69" s="5"/>
      <c r="PSF69" s="5"/>
      <c r="PSG69" s="5"/>
      <c r="PSH69" s="5"/>
      <c r="PSI69" s="5"/>
      <c r="PSJ69" s="5"/>
      <c r="PSK69" s="5"/>
      <c r="PSL69" s="5"/>
      <c r="PSM69" s="5"/>
      <c r="PSN69" s="5"/>
      <c r="PSO69" s="5"/>
      <c r="PSP69" s="5"/>
      <c r="PSQ69" s="5"/>
      <c r="PSR69" s="5"/>
      <c r="PSS69" s="5"/>
      <c r="PST69" s="5"/>
      <c r="PSU69" s="5"/>
      <c r="PSV69" s="5"/>
      <c r="PSW69" s="5"/>
      <c r="PSX69" s="5"/>
      <c r="PSY69" s="5"/>
      <c r="PSZ69" s="5"/>
      <c r="PTA69" s="5"/>
      <c r="PTB69" s="5"/>
      <c r="PTC69" s="5"/>
      <c r="PTD69" s="5"/>
      <c r="PTE69" s="5"/>
      <c r="PTF69" s="5"/>
      <c r="PTG69" s="5"/>
      <c r="PTH69" s="5"/>
      <c r="PTI69" s="5"/>
      <c r="PTJ69" s="5"/>
      <c r="PTK69" s="5"/>
      <c r="PTL69" s="5"/>
      <c r="PTM69" s="5"/>
      <c r="PTN69" s="5"/>
      <c r="PTO69" s="5"/>
      <c r="PTP69" s="5"/>
      <c r="PTQ69" s="5"/>
      <c r="PTR69" s="5"/>
      <c r="PTS69" s="5"/>
      <c r="PTT69" s="5"/>
      <c r="PTU69" s="5"/>
      <c r="PTV69" s="5"/>
      <c r="PTW69" s="5"/>
      <c r="PTX69" s="5"/>
      <c r="PTY69" s="5"/>
      <c r="PTZ69" s="5"/>
      <c r="PUA69" s="5"/>
      <c r="PUB69" s="5"/>
      <c r="PUC69" s="5"/>
      <c r="PUD69" s="5"/>
      <c r="PUE69" s="5"/>
      <c r="PUF69" s="5"/>
      <c r="PUG69" s="5"/>
      <c r="PUH69" s="5"/>
      <c r="PUI69" s="5"/>
      <c r="PUJ69" s="5"/>
      <c r="PUK69" s="5"/>
      <c r="PUL69" s="5"/>
      <c r="PUM69" s="5"/>
      <c r="PUN69" s="5"/>
      <c r="PUO69" s="5"/>
      <c r="PUP69" s="5"/>
      <c r="PUQ69" s="5"/>
      <c r="PUR69" s="5"/>
      <c r="PUS69" s="5"/>
      <c r="PUT69" s="5"/>
      <c r="PUU69" s="5"/>
      <c r="PUV69" s="5"/>
      <c r="PUW69" s="5"/>
      <c r="PUX69" s="5"/>
      <c r="PUY69" s="5"/>
      <c r="PUZ69" s="5"/>
      <c r="PVA69" s="5"/>
      <c r="PVB69" s="5"/>
      <c r="PVC69" s="5"/>
      <c r="PVD69" s="5"/>
      <c r="PVE69" s="5"/>
      <c r="PVF69" s="5"/>
      <c r="PVG69" s="5"/>
      <c r="PVH69" s="5"/>
      <c r="PVI69" s="5"/>
      <c r="PVJ69" s="5"/>
      <c r="PVK69" s="5"/>
      <c r="PVL69" s="5"/>
      <c r="PVM69" s="5"/>
      <c r="PVN69" s="5"/>
      <c r="PVO69" s="5"/>
      <c r="PVP69" s="5"/>
      <c r="PVQ69" s="5"/>
      <c r="PVR69" s="5"/>
      <c r="PVS69" s="5"/>
      <c r="PVT69" s="5"/>
      <c r="PVU69" s="5"/>
      <c r="PVV69" s="5"/>
      <c r="PVW69" s="5"/>
      <c r="PVX69" s="5"/>
      <c r="PVY69" s="5"/>
      <c r="PVZ69" s="5"/>
      <c r="PWA69" s="5"/>
      <c r="PWB69" s="5"/>
      <c r="PWC69" s="5"/>
      <c r="PWD69" s="5"/>
      <c r="PWE69" s="5"/>
      <c r="PWF69" s="5"/>
      <c r="PWG69" s="5"/>
      <c r="PWH69" s="5"/>
      <c r="PWI69" s="5"/>
      <c r="PWJ69" s="5"/>
      <c r="PWK69" s="5"/>
      <c r="PWL69" s="5"/>
      <c r="PWM69" s="5"/>
      <c r="PWN69" s="5"/>
      <c r="PWO69" s="5"/>
      <c r="PWP69" s="5"/>
      <c r="PWQ69" s="5"/>
      <c r="PWR69" s="5"/>
      <c r="PWS69" s="5"/>
      <c r="PWT69" s="5"/>
      <c r="PWU69" s="5"/>
      <c r="PWV69" s="5"/>
      <c r="PWW69" s="5"/>
      <c r="PWX69" s="5"/>
      <c r="PWY69" s="5"/>
      <c r="PWZ69" s="5"/>
      <c r="PXA69" s="5"/>
      <c r="PXB69" s="5"/>
      <c r="PXC69" s="5"/>
      <c r="PXD69" s="5"/>
      <c r="PXE69" s="5"/>
      <c r="PXF69" s="5"/>
      <c r="PXG69" s="5"/>
      <c r="PXH69" s="5"/>
      <c r="PXI69" s="5"/>
      <c r="PXJ69" s="5"/>
      <c r="PXK69" s="5"/>
      <c r="PXL69" s="5"/>
      <c r="PXM69" s="5"/>
      <c r="PXN69" s="5"/>
      <c r="PXO69" s="5"/>
      <c r="PXP69" s="5"/>
      <c r="PXQ69" s="5"/>
      <c r="PXR69" s="5"/>
      <c r="PXS69" s="5"/>
      <c r="PXT69" s="5"/>
      <c r="PXU69" s="5"/>
      <c r="PXV69" s="5"/>
      <c r="PXW69" s="5"/>
      <c r="PXX69" s="5"/>
      <c r="PXY69" s="5"/>
      <c r="PXZ69" s="5"/>
      <c r="PYA69" s="5"/>
      <c r="PYB69" s="5"/>
      <c r="PYC69" s="5"/>
      <c r="PYD69" s="5"/>
      <c r="PYE69" s="5"/>
      <c r="PYF69" s="5"/>
      <c r="PYG69" s="5"/>
      <c r="PYH69" s="5"/>
      <c r="PYI69" s="5"/>
      <c r="PYJ69" s="5"/>
      <c r="PYK69" s="5"/>
      <c r="PYL69" s="5"/>
      <c r="PYM69" s="5"/>
      <c r="PYN69" s="5"/>
      <c r="PYO69" s="5"/>
      <c r="PYP69" s="5"/>
      <c r="PYQ69" s="5"/>
      <c r="PYR69" s="5"/>
      <c r="PYS69" s="5"/>
      <c r="PYT69" s="5"/>
      <c r="PYU69" s="5"/>
      <c r="PYV69" s="5"/>
      <c r="PYW69" s="5"/>
      <c r="PYX69" s="5"/>
      <c r="PYY69" s="5"/>
      <c r="PYZ69" s="5"/>
      <c r="PZA69" s="5"/>
      <c r="PZB69" s="5"/>
      <c r="PZC69" s="5"/>
      <c r="PZD69" s="5"/>
      <c r="PZE69" s="5"/>
      <c r="PZF69" s="5"/>
      <c r="PZG69" s="5"/>
      <c r="PZH69" s="5"/>
      <c r="PZI69" s="5"/>
      <c r="PZJ69" s="5"/>
      <c r="PZK69" s="5"/>
      <c r="PZL69" s="5"/>
      <c r="PZM69" s="5"/>
      <c r="PZN69" s="5"/>
      <c r="PZO69" s="5"/>
      <c r="PZP69" s="5"/>
      <c r="PZQ69" s="5"/>
      <c r="PZR69" s="5"/>
      <c r="PZS69" s="5"/>
      <c r="PZT69" s="5"/>
      <c r="PZU69" s="5"/>
      <c r="PZV69" s="5"/>
      <c r="PZW69" s="5"/>
      <c r="PZX69" s="5"/>
      <c r="PZY69" s="5"/>
      <c r="PZZ69" s="5"/>
      <c r="QAA69" s="5"/>
      <c r="QAB69" s="5"/>
      <c r="QAC69" s="5"/>
      <c r="QAD69" s="5"/>
      <c r="QAE69" s="5"/>
      <c r="QAF69" s="5"/>
      <c r="QAG69" s="5"/>
      <c r="QAH69" s="5"/>
      <c r="QAI69" s="5"/>
      <c r="QAJ69" s="5"/>
      <c r="QAK69" s="5"/>
      <c r="QAL69" s="5"/>
      <c r="QAM69" s="5"/>
      <c r="QAN69" s="5"/>
      <c r="QAO69" s="5"/>
      <c r="QAP69" s="5"/>
      <c r="QAQ69" s="5"/>
      <c r="QAR69" s="5"/>
      <c r="QAS69" s="5"/>
      <c r="QAT69" s="5"/>
      <c r="QAU69" s="5"/>
      <c r="QAV69" s="5"/>
      <c r="QAW69" s="5"/>
      <c r="QAX69" s="5"/>
      <c r="QAY69" s="5"/>
      <c r="QAZ69" s="5"/>
      <c r="QBA69" s="5"/>
      <c r="QBB69" s="5"/>
      <c r="QBC69" s="5"/>
      <c r="QBD69" s="5"/>
      <c r="QBE69" s="5"/>
      <c r="QBF69" s="5"/>
      <c r="QBG69" s="5"/>
      <c r="QBH69" s="5"/>
      <c r="QBI69" s="5"/>
      <c r="QBJ69" s="5"/>
      <c r="QBK69" s="5"/>
      <c r="QBL69" s="5"/>
      <c r="QBM69" s="5"/>
      <c r="QBN69" s="5"/>
      <c r="QBO69" s="5"/>
      <c r="QBP69" s="5"/>
      <c r="QBQ69" s="5"/>
      <c r="QBR69" s="5"/>
      <c r="QBS69" s="5"/>
      <c r="QBT69" s="5"/>
      <c r="QBU69" s="5"/>
      <c r="QBV69" s="5"/>
      <c r="QBW69" s="5"/>
      <c r="QBX69" s="5"/>
      <c r="QBY69" s="5"/>
      <c r="QBZ69" s="5"/>
      <c r="QCA69" s="5"/>
      <c r="QCB69" s="5"/>
      <c r="QCC69" s="5"/>
      <c r="QCD69" s="5"/>
      <c r="QCE69" s="5"/>
      <c r="QCF69" s="5"/>
      <c r="QCG69" s="5"/>
      <c r="QCH69" s="5"/>
      <c r="QCI69" s="5"/>
      <c r="QCJ69" s="5"/>
      <c r="QCK69" s="5"/>
      <c r="QCL69" s="5"/>
      <c r="QCM69" s="5"/>
      <c r="QCN69" s="5"/>
      <c r="QCO69" s="5"/>
      <c r="QCP69" s="5"/>
      <c r="QCQ69" s="5"/>
      <c r="QCR69" s="5"/>
      <c r="QCS69" s="5"/>
      <c r="QCT69" s="5"/>
      <c r="QCU69" s="5"/>
      <c r="QCV69" s="5"/>
      <c r="QCW69" s="5"/>
      <c r="QCX69" s="5"/>
      <c r="QCY69" s="5"/>
      <c r="QCZ69" s="5"/>
      <c r="QDA69" s="5"/>
      <c r="QDB69" s="5"/>
      <c r="QDC69" s="5"/>
      <c r="QDD69" s="5"/>
      <c r="QDE69" s="5"/>
      <c r="QDF69" s="5"/>
      <c r="QDG69" s="5"/>
      <c r="QDH69" s="5"/>
      <c r="QDI69" s="5"/>
      <c r="QDJ69" s="5"/>
      <c r="QDK69" s="5"/>
      <c r="QDL69" s="5"/>
      <c r="QDM69" s="5"/>
      <c r="QDN69" s="5"/>
      <c r="QDO69" s="5"/>
      <c r="QDP69" s="5"/>
      <c r="QDQ69" s="5"/>
      <c r="QDR69" s="5"/>
      <c r="QDS69" s="5"/>
      <c r="QDT69" s="5"/>
      <c r="QDU69" s="5"/>
      <c r="QDV69" s="5"/>
      <c r="QDW69" s="5"/>
      <c r="QDX69" s="5"/>
      <c r="QDY69" s="5"/>
      <c r="QDZ69" s="5"/>
      <c r="QEA69" s="5"/>
      <c r="QEB69" s="5"/>
      <c r="QEC69" s="5"/>
      <c r="QED69" s="5"/>
      <c r="QEE69" s="5"/>
      <c r="QEF69" s="5"/>
      <c r="QEG69" s="5"/>
      <c r="QEH69" s="5"/>
      <c r="QEI69" s="5"/>
      <c r="QEJ69" s="5"/>
      <c r="QEK69" s="5"/>
      <c r="QEL69" s="5"/>
      <c r="QEM69" s="5"/>
      <c r="QEN69" s="5"/>
      <c r="QEO69" s="5"/>
      <c r="QEP69" s="5"/>
      <c r="QEQ69" s="5"/>
      <c r="QER69" s="5"/>
      <c r="QES69" s="5"/>
      <c r="QET69" s="5"/>
      <c r="QEU69" s="5"/>
      <c r="QEV69" s="5"/>
      <c r="QEW69" s="5"/>
      <c r="QEX69" s="5"/>
      <c r="QEY69" s="5"/>
      <c r="QEZ69" s="5"/>
      <c r="QFA69" s="5"/>
      <c r="QFB69" s="5"/>
      <c r="QFC69" s="5"/>
      <c r="QFD69" s="5"/>
      <c r="QFE69" s="5"/>
      <c r="QFF69" s="5"/>
      <c r="QFG69" s="5"/>
      <c r="QFH69" s="5"/>
      <c r="QFI69" s="5"/>
      <c r="QFJ69" s="5"/>
      <c r="QFK69" s="5"/>
      <c r="QFL69" s="5"/>
      <c r="QFM69" s="5"/>
      <c r="QFN69" s="5"/>
      <c r="QFO69" s="5"/>
      <c r="QFP69" s="5"/>
      <c r="QFQ69" s="5"/>
      <c r="QFR69" s="5"/>
      <c r="QFS69" s="5"/>
      <c r="QFT69" s="5"/>
      <c r="QFU69" s="5"/>
      <c r="QFV69" s="5"/>
      <c r="QFW69" s="5"/>
      <c r="QFX69" s="5"/>
      <c r="QFY69" s="5"/>
      <c r="QFZ69" s="5"/>
      <c r="QGA69" s="5"/>
      <c r="QGB69" s="5"/>
      <c r="QGC69" s="5"/>
      <c r="QGD69" s="5"/>
      <c r="QGE69" s="5"/>
      <c r="QGF69" s="5"/>
      <c r="QGG69" s="5"/>
      <c r="QGH69" s="5"/>
      <c r="QGI69" s="5"/>
      <c r="QGJ69" s="5"/>
      <c r="QGK69" s="5"/>
      <c r="QGL69" s="5"/>
      <c r="QGM69" s="5"/>
      <c r="QGN69" s="5"/>
      <c r="QGO69" s="5"/>
      <c r="QGP69" s="5"/>
      <c r="QGQ69" s="5"/>
      <c r="QGR69" s="5"/>
      <c r="QGS69" s="5"/>
      <c r="QGT69" s="5"/>
      <c r="QGU69" s="5"/>
      <c r="QGV69" s="5"/>
      <c r="QGW69" s="5"/>
      <c r="QGX69" s="5"/>
      <c r="QGY69" s="5"/>
      <c r="QGZ69" s="5"/>
      <c r="QHA69" s="5"/>
      <c r="QHB69" s="5"/>
      <c r="QHC69" s="5"/>
      <c r="QHD69" s="5"/>
      <c r="QHE69" s="5"/>
      <c r="QHF69" s="5"/>
      <c r="QHG69" s="5"/>
      <c r="QHH69" s="5"/>
      <c r="QHI69" s="5"/>
      <c r="QHJ69" s="5"/>
      <c r="QHK69" s="5"/>
      <c r="QHL69" s="5"/>
      <c r="QHM69" s="5"/>
      <c r="QHN69" s="5"/>
      <c r="QHO69" s="5"/>
      <c r="QHP69" s="5"/>
      <c r="QHQ69" s="5"/>
      <c r="QHR69" s="5"/>
      <c r="QHS69" s="5"/>
      <c r="QHT69" s="5"/>
      <c r="QHU69" s="5"/>
      <c r="QHV69" s="5"/>
      <c r="QHW69" s="5"/>
      <c r="QHX69" s="5"/>
      <c r="QHY69" s="5"/>
      <c r="QHZ69" s="5"/>
      <c r="QIA69" s="5"/>
      <c r="QIB69" s="5"/>
      <c r="QIC69" s="5"/>
      <c r="QID69" s="5"/>
      <c r="QIE69" s="5"/>
      <c r="QIF69" s="5"/>
      <c r="QIG69" s="5"/>
      <c r="QIH69" s="5"/>
      <c r="QII69" s="5"/>
      <c r="QIJ69" s="5"/>
      <c r="QIK69" s="5"/>
      <c r="QIL69" s="5"/>
      <c r="QIM69" s="5"/>
      <c r="QIN69" s="5"/>
      <c r="QIO69" s="5"/>
      <c r="QIP69" s="5"/>
      <c r="QIQ69" s="5"/>
      <c r="QIR69" s="5"/>
      <c r="QIS69" s="5"/>
      <c r="QIT69" s="5"/>
      <c r="QIU69" s="5"/>
      <c r="QIV69" s="5"/>
      <c r="QIW69" s="5"/>
      <c r="QIX69" s="5"/>
      <c r="QIY69" s="5"/>
      <c r="QIZ69" s="5"/>
      <c r="QJA69" s="5"/>
      <c r="QJB69" s="5"/>
      <c r="QJC69" s="5"/>
      <c r="QJD69" s="5"/>
      <c r="QJE69" s="5"/>
      <c r="QJF69" s="5"/>
      <c r="QJG69" s="5"/>
      <c r="QJH69" s="5"/>
      <c r="QJI69" s="5"/>
      <c r="QJJ69" s="5"/>
      <c r="QJK69" s="5"/>
      <c r="QJL69" s="5"/>
      <c r="QJM69" s="5"/>
      <c r="QJN69" s="5"/>
      <c r="QJO69" s="5"/>
      <c r="QJP69" s="5"/>
      <c r="QJQ69" s="5"/>
      <c r="QJR69" s="5"/>
      <c r="QJS69" s="5"/>
      <c r="QJT69" s="5"/>
      <c r="QJU69" s="5"/>
      <c r="QJV69" s="5"/>
      <c r="QJW69" s="5"/>
      <c r="QJX69" s="5"/>
      <c r="QJY69" s="5"/>
      <c r="QJZ69" s="5"/>
      <c r="QKA69" s="5"/>
      <c r="QKB69" s="5"/>
      <c r="QKC69" s="5"/>
      <c r="QKD69" s="5"/>
      <c r="QKE69" s="5"/>
      <c r="QKF69" s="5"/>
      <c r="QKG69" s="5"/>
      <c r="QKH69" s="5"/>
      <c r="QKI69" s="5"/>
      <c r="QKJ69" s="5"/>
      <c r="QKK69" s="5"/>
      <c r="QKL69" s="5"/>
      <c r="QKM69" s="5"/>
      <c r="QKN69" s="5"/>
      <c r="QKO69" s="5"/>
      <c r="QKP69" s="5"/>
      <c r="QKQ69" s="5"/>
      <c r="QKR69" s="5"/>
      <c r="QKS69" s="5"/>
      <c r="QKT69" s="5"/>
      <c r="QKU69" s="5"/>
      <c r="QKV69" s="5"/>
      <c r="QKW69" s="5"/>
      <c r="QKX69" s="5"/>
      <c r="QKY69" s="5"/>
      <c r="QKZ69" s="5"/>
      <c r="QLA69" s="5"/>
      <c r="QLB69" s="5"/>
      <c r="QLC69" s="5"/>
      <c r="QLD69" s="5"/>
      <c r="QLE69" s="5"/>
      <c r="QLF69" s="5"/>
      <c r="QLG69" s="5"/>
      <c r="QLH69" s="5"/>
      <c r="QLI69" s="5"/>
      <c r="QLJ69" s="5"/>
      <c r="QLK69" s="5"/>
      <c r="QLL69" s="5"/>
      <c r="QLM69" s="5"/>
      <c r="QLN69" s="5"/>
      <c r="QLO69" s="5"/>
      <c r="QLP69" s="5"/>
      <c r="QLQ69" s="5"/>
      <c r="QLR69" s="5"/>
      <c r="QLS69" s="5"/>
      <c r="QLT69" s="5"/>
      <c r="QLU69" s="5"/>
      <c r="QLV69" s="5"/>
      <c r="QLW69" s="5"/>
      <c r="QLX69" s="5"/>
      <c r="QLY69" s="5"/>
      <c r="QLZ69" s="5"/>
      <c r="QMA69" s="5"/>
      <c r="QMB69" s="5"/>
      <c r="QMC69" s="5"/>
      <c r="QMD69" s="5"/>
      <c r="QME69" s="5"/>
      <c r="QMF69" s="5"/>
      <c r="QMG69" s="5"/>
      <c r="QMH69" s="5"/>
      <c r="QMI69" s="5"/>
      <c r="QMJ69" s="5"/>
      <c r="QMK69" s="5"/>
      <c r="QML69" s="5"/>
      <c r="QMM69" s="5"/>
      <c r="QMN69" s="5"/>
      <c r="QMO69" s="5"/>
      <c r="QMP69" s="5"/>
      <c r="QMQ69" s="5"/>
      <c r="QMR69" s="5"/>
      <c r="QMS69" s="5"/>
      <c r="QMT69" s="5"/>
      <c r="QMU69" s="5"/>
      <c r="QMV69" s="5"/>
      <c r="QMW69" s="5"/>
      <c r="QMX69" s="5"/>
      <c r="QMY69" s="5"/>
      <c r="QMZ69" s="5"/>
      <c r="QNA69" s="5"/>
      <c r="QNB69" s="5"/>
      <c r="QNC69" s="5"/>
      <c r="QND69" s="5"/>
      <c r="QNE69" s="5"/>
      <c r="QNF69" s="5"/>
      <c r="QNG69" s="5"/>
      <c r="QNH69" s="5"/>
      <c r="QNI69" s="5"/>
      <c r="QNJ69" s="5"/>
      <c r="QNK69" s="5"/>
      <c r="QNL69" s="5"/>
      <c r="QNM69" s="5"/>
      <c r="QNN69" s="5"/>
      <c r="QNO69" s="5"/>
      <c r="QNP69" s="5"/>
      <c r="QNQ69" s="5"/>
      <c r="QNR69" s="5"/>
      <c r="QNS69" s="5"/>
      <c r="QNT69" s="5"/>
      <c r="QNU69" s="5"/>
      <c r="QNV69" s="5"/>
      <c r="QNW69" s="5"/>
      <c r="QNX69" s="5"/>
      <c r="QNY69" s="5"/>
      <c r="QNZ69" s="5"/>
      <c r="QOA69" s="5"/>
      <c r="QOB69" s="5"/>
      <c r="QOC69" s="5"/>
      <c r="QOD69" s="5"/>
      <c r="QOE69" s="5"/>
      <c r="QOF69" s="5"/>
      <c r="QOG69" s="5"/>
      <c r="QOH69" s="5"/>
      <c r="QOI69" s="5"/>
      <c r="QOJ69" s="5"/>
      <c r="QOK69" s="5"/>
      <c r="QOL69" s="5"/>
      <c r="QOM69" s="5"/>
      <c r="QON69" s="5"/>
      <c r="QOO69" s="5"/>
      <c r="QOP69" s="5"/>
      <c r="QOQ69" s="5"/>
      <c r="QOR69" s="5"/>
      <c r="QOS69" s="5"/>
      <c r="QOT69" s="5"/>
      <c r="QOU69" s="5"/>
      <c r="QOV69" s="5"/>
      <c r="QOW69" s="5"/>
      <c r="QOX69" s="5"/>
      <c r="QOY69" s="5"/>
      <c r="QOZ69" s="5"/>
      <c r="QPA69" s="5"/>
      <c r="QPB69" s="5"/>
      <c r="QPC69" s="5"/>
      <c r="QPD69" s="5"/>
      <c r="QPE69" s="5"/>
      <c r="QPF69" s="5"/>
      <c r="QPG69" s="5"/>
      <c r="QPH69" s="5"/>
      <c r="QPI69" s="5"/>
      <c r="QPJ69" s="5"/>
      <c r="QPK69" s="5"/>
      <c r="QPL69" s="5"/>
      <c r="QPM69" s="5"/>
      <c r="QPN69" s="5"/>
      <c r="QPO69" s="5"/>
      <c r="QPP69" s="5"/>
      <c r="QPQ69" s="5"/>
      <c r="QPR69" s="5"/>
      <c r="QPS69" s="5"/>
      <c r="QPT69" s="5"/>
      <c r="QPU69" s="5"/>
      <c r="QPV69" s="5"/>
      <c r="QPW69" s="5"/>
      <c r="QPX69" s="5"/>
      <c r="QPY69" s="5"/>
      <c r="QPZ69" s="5"/>
      <c r="QQA69" s="5"/>
      <c r="QQB69" s="5"/>
      <c r="QQC69" s="5"/>
      <c r="QQD69" s="5"/>
      <c r="QQE69" s="5"/>
      <c r="QQF69" s="5"/>
      <c r="QQG69" s="5"/>
      <c r="QQH69" s="5"/>
      <c r="QQI69" s="5"/>
      <c r="QQJ69" s="5"/>
      <c r="QQK69" s="5"/>
      <c r="QQL69" s="5"/>
      <c r="QQM69" s="5"/>
      <c r="QQN69" s="5"/>
      <c r="QQO69" s="5"/>
      <c r="QQP69" s="5"/>
      <c r="QQQ69" s="5"/>
      <c r="QQR69" s="5"/>
      <c r="QQS69" s="5"/>
      <c r="QQT69" s="5"/>
      <c r="QQU69" s="5"/>
      <c r="QQV69" s="5"/>
      <c r="QQW69" s="5"/>
      <c r="QQX69" s="5"/>
      <c r="QQY69" s="5"/>
      <c r="QQZ69" s="5"/>
      <c r="QRA69" s="5"/>
      <c r="QRB69" s="5"/>
      <c r="QRC69" s="5"/>
      <c r="QRD69" s="5"/>
      <c r="QRE69" s="5"/>
      <c r="QRF69" s="5"/>
      <c r="QRG69" s="5"/>
      <c r="QRH69" s="5"/>
      <c r="QRI69" s="5"/>
      <c r="QRJ69" s="5"/>
      <c r="QRK69" s="5"/>
      <c r="QRL69" s="5"/>
      <c r="QRM69" s="5"/>
      <c r="QRN69" s="5"/>
      <c r="QRO69" s="5"/>
      <c r="QRP69" s="5"/>
      <c r="QRQ69" s="5"/>
      <c r="QRR69" s="5"/>
      <c r="QRS69" s="5"/>
      <c r="QRT69" s="5"/>
      <c r="QRU69" s="5"/>
      <c r="QRV69" s="5"/>
      <c r="QRW69" s="5"/>
      <c r="QRX69" s="5"/>
      <c r="QRY69" s="5"/>
      <c r="QRZ69" s="5"/>
      <c r="QSA69" s="5"/>
      <c r="QSB69" s="5"/>
      <c r="QSC69" s="5"/>
      <c r="QSD69" s="5"/>
      <c r="QSE69" s="5"/>
      <c r="QSF69" s="5"/>
      <c r="QSG69" s="5"/>
      <c r="QSH69" s="5"/>
      <c r="QSI69" s="5"/>
      <c r="QSJ69" s="5"/>
      <c r="QSK69" s="5"/>
      <c r="QSL69" s="5"/>
      <c r="QSM69" s="5"/>
      <c r="QSN69" s="5"/>
      <c r="QSO69" s="5"/>
      <c r="QSP69" s="5"/>
      <c r="QSQ69" s="5"/>
      <c r="QSR69" s="5"/>
      <c r="QSS69" s="5"/>
      <c r="QST69" s="5"/>
      <c r="QSU69" s="5"/>
      <c r="QSV69" s="5"/>
      <c r="QSW69" s="5"/>
      <c r="QSX69" s="5"/>
      <c r="QSY69" s="5"/>
      <c r="QSZ69" s="5"/>
      <c r="QTA69" s="5"/>
      <c r="QTB69" s="5"/>
      <c r="QTC69" s="5"/>
      <c r="QTD69" s="5"/>
      <c r="QTE69" s="5"/>
      <c r="QTF69" s="5"/>
      <c r="QTG69" s="5"/>
      <c r="QTH69" s="5"/>
      <c r="QTI69" s="5"/>
      <c r="QTJ69" s="5"/>
      <c r="QTK69" s="5"/>
      <c r="QTL69" s="5"/>
      <c r="QTM69" s="5"/>
      <c r="QTN69" s="5"/>
      <c r="QTO69" s="5"/>
      <c r="QTP69" s="5"/>
      <c r="QTQ69" s="5"/>
      <c r="QTR69" s="5"/>
      <c r="QTS69" s="5"/>
      <c r="QTT69" s="5"/>
      <c r="QTU69" s="5"/>
      <c r="QTV69" s="5"/>
      <c r="QTW69" s="5"/>
      <c r="QTX69" s="5"/>
      <c r="QTY69" s="5"/>
      <c r="QTZ69" s="5"/>
      <c r="QUA69" s="5"/>
      <c r="QUB69" s="5"/>
      <c r="QUC69" s="5"/>
      <c r="QUD69" s="5"/>
      <c r="QUE69" s="5"/>
      <c r="QUF69" s="5"/>
      <c r="QUG69" s="5"/>
      <c r="QUH69" s="5"/>
      <c r="QUI69" s="5"/>
      <c r="QUJ69" s="5"/>
      <c r="QUK69" s="5"/>
      <c r="QUL69" s="5"/>
      <c r="QUM69" s="5"/>
      <c r="QUN69" s="5"/>
      <c r="QUO69" s="5"/>
      <c r="QUP69" s="5"/>
      <c r="QUQ69" s="5"/>
      <c r="QUR69" s="5"/>
      <c r="QUS69" s="5"/>
      <c r="QUT69" s="5"/>
      <c r="QUU69" s="5"/>
      <c r="QUV69" s="5"/>
      <c r="QUW69" s="5"/>
      <c r="QUX69" s="5"/>
      <c r="QUY69" s="5"/>
      <c r="QUZ69" s="5"/>
      <c r="QVA69" s="5"/>
      <c r="QVB69" s="5"/>
      <c r="QVC69" s="5"/>
      <c r="QVD69" s="5"/>
      <c r="QVE69" s="5"/>
      <c r="QVF69" s="5"/>
      <c r="QVG69" s="5"/>
      <c r="QVH69" s="5"/>
      <c r="QVI69" s="5"/>
      <c r="QVJ69" s="5"/>
      <c r="QVK69" s="5"/>
      <c r="QVL69" s="5"/>
      <c r="QVM69" s="5"/>
      <c r="QVN69" s="5"/>
      <c r="QVO69" s="5"/>
      <c r="QVP69" s="5"/>
      <c r="QVQ69" s="5"/>
      <c r="QVR69" s="5"/>
      <c r="QVS69" s="5"/>
      <c r="QVT69" s="5"/>
      <c r="QVU69" s="5"/>
      <c r="QVV69" s="5"/>
      <c r="QVW69" s="5"/>
      <c r="QVX69" s="5"/>
      <c r="QVY69" s="5"/>
      <c r="QVZ69" s="5"/>
      <c r="QWA69" s="5"/>
      <c r="QWB69" s="5"/>
      <c r="QWC69" s="5"/>
      <c r="QWD69" s="5"/>
      <c r="QWE69" s="5"/>
      <c r="QWF69" s="5"/>
      <c r="QWG69" s="5"/>
      <c r="QWH69" s="5"/>
      <c r="QWI69" s="5"/>
      <c r="QWJ69" s="5"/>
      <c r="QWK69" s="5"/>
      <c r="QWL69" s="5"/>
      <c r="QWM69" s="5"/>
      <c r="QWN69" s="5"/>
      <c r="QWO69" s="5"/>
      <c r="QWP69" s="5"/>
      <c r="QWQ69" s="5"/>
      <c r="QWR69" s="5"/>
      <c r="QWS69" s="5"/>
      <c r="QWT69" s="5"/>
      <c r="QWU69" s="5"/>
      <c r="QWV69" s="5"/>
      <c r="QWW69" s="5"/>
      <c r="QWX69" s="5"/>
      <c r="QWY69" s="5"/>
      <c r="QWZ69" s="5"/>
      <c r="QXA69" s="5"/>
      <c r="QXB69" s="5"/>
      <c r="QXC69" s="5"/>
      <c r="QXD69" s="5"/>
      <c r="QXE69" s="5"/>
      <c r="QXF69" s="5"/>
      <c r="QXG69" s="5"/>
      <c r="QXH69" s="5"/>
      <c r="QXI69" s="5"/>
      <c r="QXJ69" s="5"/>
      <c r="QXK69" s="5"/>
      <c r="QXL69" s="5"/>
      <c r="QXM69" s="5"/>
      <c r="QXN69" s="5"/>
      <c r="QXO69" s="5"/>
      <c r="QXP69" s="5"/>
      <c r="QXQ69" s="5"/>
      <c r="QXR69" s="5"/>
      <c r="QXS69" s="5"/>
      <c r="QXT69" s="5"/>
      <c r="QXU69" s="5"/>
      <c r="QXV69" s="5"/>
      <c r="QXW69" s="5"/>
      <c r="QXX69" s="5"/>
      <c r="QXY69" s="5"/>
      <c r="QXZ69" s="5"/>
      <c r="QYA69" s="5"/>
      <c r="QYB69" s="5"/>
      <c r="QYC69" s="5"/>
      <c r="QYD69" s="5"/>
      <c r="QYE69" s="5"/>
      <c r="QYF69" s="5"/>
      <c r="QYG69" s="5"/>
      <c r="QYH69" s="5"/>
      <c r="QYI69" s="5"/>
      <c r="QYJ69" s="5"/>
      <c r="QYK69" s="5"/>
      <c r="QYL69" s="5"/>
      <c r="QYM69" s="5"/>
      <c r="QYN69" s="5"/>
      <c r="QYO69" s="5"/>
      <c r="QYP69" s="5"/>
      <c r="QYQ69" s="5"/>
      <c r="QYR69" s="5"/>
      <c r="QYS69" s="5"/>
      <c r="QYT69" s="5"/>
      <c r="QYU69" s="5"/>
      <c r="QYV69" s="5"/>
      <c r="QYW69" s="5"/>
      <c r="QYX69" s="5"/>
      <c r="QYY69" s="5"/>
      <c r="QYZ69" s="5"/>
      <c r="QZA69" s="5"/>
      <c r="QZB69" s="5"/>
      <c r="QZC69" s="5"/>
      <c r="QZD69" s="5"/>
      <c r="QZE69" s="5"/>
      <c r="QZF69" s="5"/>
      <c r="QZG69" s="5"/>
      <c r="QZH69" s="5"/>
      <c r="QZI69" s="5"/>
      <c r="QZJ69" s="5"/>
      <c r="QZK69" s="5"/>
      <c r="QZL69" s="5"/>
      <c r="QZM69" s="5"/>
      <c r="QZN69" s="5"/>
      <c r="QZO69" s="5"/>
      <c r="QZP69" s="5"/>
      <c r="QZQ69" s="5"/>
      <c r="QZR69" s="5"/>
      <c r="QZS69" s="5"/>
      <c r="QZT69" s="5"/>
      <c r="QZU69" s="5"/>
      <c r="QZV69" s="5"/>
      <c r="QZW69" s="5"/>
      <c r="QZX69" s="5"/>
      <c r="QZY69" s="5"/>
      <c r="QZZ69" s="5"/>
      <c r="RAA69" s="5"/>
      <c r="RAB69" s="5"/>
      <c r="RAC69" s="5"/>
      <c r="RAD69" s="5"/>
      <c r="RAE69" s="5"/>
      <c r="RAF69" s="5"/>
      <c r="RAG69" s="5"/>
      <c r="RAH69" s="5"/>
      <c r="RAI69" s="5"/>
      <c r="RAJ69" s="5"/>
      <c r="RAK69" s="5"/>
      <c r="RAL69" s="5"/>
      <c r="RAM69" s="5"/>
      <c r="RAN69" s="5"/>
      <c r="RAO69" s="5"/>
      <c r="RAP69" s="5"/>
      <c r="RAQ69" s="5"/>
      <c r="RAR69" s="5"/>
      <c r="RAS69" s="5"/>
      <c r="RAT69" s="5"/>
      <c r="RAU69" s="5"/>
      <c r="RAV69" s="5"/>
      <c r="RAW69" s="5"/>
      <c r="RAX69" s="5"/>
      <c r="RAY69" s="5"/>
      <c r="RAZ69" s="5"/>
      <c r="RBA69" s="5"/>
      <c r="RBB69" s="5"/>
      <c r="RBC69" s="5"/>
      <c r="RBD69" s="5"/>
      <c r="RBE69" s="5"/>
      <c r="RBF69" s="5"/>
      <c r="RBG69" s="5"/>
      <c r="RBH69" s="5"/>
      <c r="RBI69" s="5"/>
      <c r="RBJ69" s="5"/>
      <c r="RBK69" s="5"/>
      <c r="RBL69" s="5"/>
      <c r="RBM69" s="5"/>
      <c r="RBN69" s="5"/>
      <c r="RBO69" s="5"/>
      <c r="RBP69" s="5"/>
      <c r="RBQ69" s="5"/>
      <c r="RBR69" s="5"/>
      <c r="RBS69" s="5"/>
      <c r="RBT69" s="5"/>
      <c r="RBU69" s="5"/>
      <c r="RBV69" s="5"/>
      <c r="RBW69" s="5"/>
      <c r="RBX69" s="5"/>
      <c r="RBY69" s="5"/>
      <c r="RBZ69" s="5"/>
      <c r="RCA69" s="5"/>
      <c r="RCB69" s="5"/>
      <c r="RCC69" s="5"/>
      <c r="RCD69" s="5"/>
      <c r="RCE69" s="5"/>
      <c r="RCF69" s="5"/>
      <c r="RCG69" s="5"/>
      <c r="RCH69" s="5"/>
      <c r="RCI69" s="5"/>
      <c r="RCJ69" s="5"/>
      <c r="RCK69" s="5"/>
      <c r="RCL69" s="5"/>
      <c r="RCM69" s="5"/>
      <c r="RCN69" s="5"/>
      <c r="RCO69" s="5"/>
      <c r="RCP69" s="5"/>
      <c r="RCQ69" s="5"/>
      <c r="RCR69" s="5"/>
      <c r="RCS69" s="5"/>
      <c r="RCT69" s="5"/>
      <c r="RCU69" s="5"/>
      <c r="RCV69" s="5"/>
      <c r="RCW69" s="5"/>
      <c r="RCX69" s="5"/>
      <c r="RCY69" s="5"/>
      <c r="RCZ69" s="5"/>
      <c r="RDA69" s="5"/>
      <c r="RDB69" s="5"/>
      <c r="RDC69" s="5"/>
      <c r="RDD69" s="5"/>
      <c r="RDE69" s="5"/>
      <c r="RDF69" s="5"/>
      <c r="RDG69" s="5"/>
      <c r="RDH69" s="5"/>
      <c r="RDI69" s="5"/>
      <c r="RDJ69" s="5"/>
      <c r="RDK69" s="5"/>
      <c r="RDL69" s="5"/>
      <c r="RDM69" s="5"/>
      <c r="RDN69" s="5"/>
      <c r="RDO69" s="5"/>
      <c r="RDP69" s="5"/>
      <c r="RDQ69" s="5"/>
      <c r="RDR69" s="5"/>
      <c r="RDS69" s="5"/>
      <c r="RDT69" s="5"/>
      <c r="RDU69" s="5"/>
      <c r="RDV69" s="5"/>
      <c r="RDW69" s="5"/>
      <c r="RDX69" s="5"/>
      <c r="RDY69" s="5"/>
      <c r="RDZ69" s="5"/>
      <c r="REA69" s="5"/>
      <c r="REB69" s="5"/>
      <c r="REC69" s="5"/>
      <c r="RED69" s="5"/>
      <c r="REE69" s="5"/>
      <c r="REF69" s="5"/>
      <c r="REG69" s="5"/>
      <c r="REH69" s="5"/>
      <c r="REI69" s="5"/>
      <c r="REJ69" s="5"/>
      <c r="REK69" s="5"/>
      <c r="REL69" s="5"/>
      <c r="REM69" s="5"/>
      <c r="REN69" s="5"/>
      <c r="REO69" s="5"/>
      <c r="REP69" s="5"/>
      <c r="REQ69" s="5"/>
      <c r="RER69" s="5"/>
      <c r="RES69" s="5"/>
      <c r="RET69" s="5"/>
      <c r="REU69" s="5"/>
      <c r="REV69" s="5"/>
      <c r="REW69" s="5"/>
      <c r="REX69" s="5"/>
      <c r="REY69" s="5"/>
      <c r="REZ69" s="5"/>
      <c r="RFA69" s="5"/>
      <c r="RFB69" s="5"/>
      <c r="RFC69" s="5"/>
      <c r="RFD69" s="5"/>
      <c r="RFE69" s="5"/>
      <c r="RFF69" s="5"/>
      <c r="RFG69" s="5"/>
      <c r="RFH69" s="5"/>
      <c r="RFI69" s="5"/>
      <c r="RFJ69" s="5"/>
      <c r="RFK69" s="5"/>
      <c r="RFL69" s="5"/>
      <c r="RFM69" s="5"/>
      <c r="RFN69" s="5"/>
      <c r="RFO69" s="5"/>
      <c r="RFP69" s="5"/>
      <c r="RFQ69" s="5"/>
      <c r="RFR69" s="5"/>
      <c r="RFS69" s="5"/>
      <c r="RFT69" s="5"/>
      <c r="RFU69" s="5"/>
      <c r="RFV69" s="5"/>
      <c r="RFW69" s="5"/>
      <c r="RFX69" s="5"/>
      <c r="RFY69" s="5"/>
      <c r="RFZ69" s="5"/>
      <c r="RGA69" s="5"/>
      <c r="RGB69" s="5"/>
      <c r="RGC69" s="5"/>
      <c r="RGD69" s="5"/>
      <c r="RGE69" s="5"/>
      <c r="RGF69" s="5"/>
      <c r="RGG69" s="5"/>
      <c r="RGH69" s="5"/>
      <c r="RGI69" s="5"/>
      <c r="RGJ69" s="5"/>
      <c r="RGK69" s="5"/>
      <c r="RGL69" s="5"/>
      <c r="RGM69" s="5"/>
      <c r="RGN69" s="5"/>
      <c r="RGO69" s="5"/>
      <c r="RGP69" s="5"/>
      <c r="RGQ69" s="5"/>
      <c r="RGR69" s="5"/>
      <c r="RGS69" s="5"/>
      <c r="RGT69" s="5"/>
      <c r="RGU69" s="5"/>
      <c r="RGV69" s="5"/>
      <c r="RGW69" s="5"/>
      <c r="RGX69" s="5"/>
      <c r="RGY69" s="5"/>
      <c r="RGZ69" s="5"/>
      <c r="RHA69" s="5"/>
      <c r="RHB69" s="5"/>
      <c r="RHC69" s="5"/>
      <c r="RHD69" s="5"/>
      <c r="RHE69" s="5"/>
      <c r="RHF69" s="5"/>
      <c r="RHG69" s="5"/>
      <c r="RHH69" s="5"/>
      <c r="RHI69" s="5"/>
      <c r="RHJ69" s="5"/>
      <c r="RHK69" s="5"/>
      <c r="RHL69" s="5"/>
      <c r="RHM69" s="5"/>
      <c r="RHN69" s="5"/>
      <c r="RHO69" s="5"/>
      <c r="RHP69" s="5"/>
      <c r="RHQ69" s="5"/>
      <c r="RHR69" s="5"/>
      <c r="RHS69" s="5"/>
      <c r="RHT69" s="5"/>
      <c r="RHU69" s="5"/>
      <c r="RHV69" s="5"/>
      <c r="RHW69" s="5"/>
      <c r="RHX69" s="5"/>
      <c r="RHY69" s="5"/>
      <c r="RHZ69" s="5"/>
      <c r="RIA69" s="5"/>
      <c r="RIB69" s="5"/>
      <c r="RIC69" s="5"/>
      <c r="RID69" s="5"/>
      <c r="RIE69" s="5"/>
      <c r="RIF69" s="5"/>
      <c r="RIG69" s="5"/>
      <c r="RIH69" s="5"/>
      <c r="RII69" s="5"/>
      <c r="RIJ69" s="5"/>
      <c r="RIK69" s="5"/>
      <c r="RIL69" s="5"/>
      <c r="RIM69" s="5"/>
      <c r="RIN69" s="5"/>
      <c r="RIO69" s="5"/>
      <c r="RIP69" s="5"/>
      <c r="RIQ69" s="5"/>
      <c r="RIR69" s="5"/>
      <c r="RIS69" s="5"/>
      <c r="RIT69" s="5"/>
      <c r="RIU69" s="5"/>
      <c r="RIV69" s="5"/>
      <c r="RIW69" s="5"/>
      <c r="RIX69" s="5"/>
      <c r="RIY69" s="5"/>
      <c r="RIZ69" s="5"/>
      <c r="RJA69" s="5"/>
      <c r="RJB69" s="5"/>
      <c r="RJC69" s="5"/>
      <c r="RJD69" s="5"/>
      <c r="RJE69" s="5"/>
      <c r="RJF69" s="5"/>
      <c r="RJG69" s="5"/>
      <c r="RJH69" s="5"/>
      <c r="RJI69" s="5"/>
      <c r="RJJ69" s="5"/>
      <c r="RJK69" s="5"/>
      <c r="RJL69" s="5"/>
      <c r="RJM69" s="5"/>
      <c r="RJN69" s="5"/>
      <c r="RJO69" s="5"/>
      <c r="RJP69" s="5"/>
      <c r="RJQ69" s="5"/>
      <c r="RJR69" s="5"/>
      <c r="RJS69" s="5"/>
      <c r="RJT69" s="5"/>
      <c r="RJU69" s="5"/>
      <c r="RJV69" s="5"/>
      <c r="RJW69" s="5"/>
      <c r="RJX69" s="5"/>
      <c r="RJY69" s="5"/>
      <c r="RJZ69" s="5"/>
      <c r="RKA69" s="5"/>
      <c r="RKB69" s="5"/>
      <c r="RKC69" s="5"/>
      <c r="RKD69" s="5"/>
      <c r="RKE69" s="5"/>
      <c r="RKF69" s="5"/>
      <c r="RKG69" s="5"/>
      <c r="RKH69" s="5"/>
      <c r="RKI69" s="5"/>
      <c r="RKJ69" s="5"/>
      <c r="RKK69" s="5"/>
      <c r="RKL69" s="5"/>
      <c r="RKM69" s="5"/>
      <c r="RKN69" s="5"/>
      <c r="RKO69" s="5"/>
      <c r="RKP69" s="5"/>
      <c r="RKQ69" s="5"/>
      <c r="RKR69" s="5"/>
      <c r="RKS69" s="5"/>
      <c r="RKT69" s="5"/>
      <c r="RKU69" s="5"/>
      <c r="RKV69" s="5"/>
      <c r="RKW69" s="5"/>
      <c r="RKX69" s="5"/>
      <c r="RKY69" s="5"/>
      <c r="RKZ69" s="5"/>
      <c r="RLA69" s="5"/>
      <c r="RLB69" s="5"/>
      <c r="RLC69" s="5"/>
      <c r="RLD69" s="5"/>
      <c r="RLE69" s="5"/>
      <c r="RLF69" s="5"/>
      <c r="RLG69" s="5"/>
      <c r="RLH69" s="5"/>
      <c r="RLI69" s="5"/>
      <c r="RLJ69" s="5"/>
      <c r="RLK69" s="5"/>
      <c r="RLL69" s="5"/>
      <c r="RLM69" s="5"/>
      <c r="RLN69" s="5"/>
      <c r="RLO69" s="5"/>
      <c r="RLP69" s="5"/>
      <c r="RLQ69" s="5"/>
      <c r="RLR69" s="5"/>
      <c r="RLS69" s="5"/>
      <c r="RLT69" s="5"/>
      <c r="RLU69" s="5"/>
      <c r="RLV69" s="5"/>
      <c r="RLW69" s="5"/>
      <c r="RLX69" s="5"/>
      <c r="RLY69" s="5"/>
      <c r="RLZ69" s="5"/>
      <c r="RMA69" s="5"/>
      <c r="RMB69" s="5"/>
      <c r="RMC69" s="5"/>
      <c r="RMD69" s="5"/>
      <c r="RME69" s="5"/>
      <c r="RMF69" s="5"/>
      <c r="RMG69" s="5"/>
      <c r="RMH69" s="5"/>
      <c r="RMI69" s="5"/>
      <c r="RMJ69" s="5"/>
      <c r="RMK69" s="5"/>
      <c r="RML69" s="5"/>
      <c r="RMM69" s="5"/>
      <c r="RMN69" s="5"/>
      <c r="RMO69" s="5"/>
      <c r="RMP69" s="5"/>
      <c r="RMQ69" s="5"/>
      <c r="RMR69" s="5"/>
      <c r="RMS69" s="5"/>
      <c r="RMT69" s="5"/>
      <c r="RMU69" s="5"/>
      <c r="RMV69" s="5"/>
      <c r="RMW69" s="5"/>
      <c r="RMX69" s="5"/>
      <c r="RMY69" s="5"/>
      <c r="RMZ69" s="5"/>
      <c r="RNA69" s="5"/>
      <c r="RNB69" s="5"/>
      <c r="RNC69" s="5"/>
      <c r="RND69" s="5"/>
      <c r="RNE69" s="5"/>
      <c r="RNF69" s="5"/>
      <c r="RNG69" s="5"/>
      <c r="RNH69" s="5"/>
      <c r="RNI69" s="5"/>
      <c r="RNJ69" s="5"/>
      <c r="RNK69" s="5"/>
      <c r="RNL69" s="5"/>
      <c r="RNM69" s="5"/>
      <c r="RNN69" s="5"/>
      <c r="RNO69" s="5"/>
      <c r="RNP69" s="5"/>
      <c r="RNQ69" s="5"/>
      <c r="RNR69" s="5"/>
      <c r="RNS69" s="5"/>
      <c r="RNT69" s="5"/>
      <c r="RNU69" s="5"/>
      <c r="RNV69" s="5"/>
      <c r="RNW69" s="5"/>
      <c r="RNX69" s="5"/>
      <c r="RNY69" s="5"/>
      <c r="RNZ69" s="5"/>
      <c r="ROA69" s="5"/>
      <c r="ROB69" s="5"/>
      <c r="ROC69" s="5"/>
      <c r="ROD69" s="5"/>
      <c r="ROE69" s="5"/>
      <c r="ROF69" s="5"/>
      <c r="ROG69" s="5"/>
      <c r="ROH69" s="5"/>
      <c r="ROI69" s="5"/>
      <c r="ROJ69" s="5"/>
      <c r="ROK69" s="5"/>
      <c r="ROL69" s="5"/>
      <c r="ROM69" s="5"/>
      <c r="RON69" s="5"/>
      <c r="ROO69" s="5"/>
      <c r="ROP69" s="5"/>
      <c r="ROQ69" s="5"/>
      <c r="ROR69" s="5"/>
      <c r="ROS69" s="5"/>
      <c r="ROT69" s="5"/>
      <c r="ROU69" s="5"/>
      <c r="ROV69" s="5"/>
      <c r="ROW69" s="5"/>
      <c r="ROX69" s="5"/>
      <c r="ROY69" s="5"/>
      <c r="ROZ69" s="5"/>
      <c r="RPA69" s="5"/>
      <c r="RPB69" s="5"/>
      <c r="RPC69" s="5"/>
      <c r="RPD69" s="5"/>
      <c r="RPE69" s="5"/>
      <c r="RPF69" s="5"/>
      <c r="RPG69" s="5"/>
      <c r="RPH69" s="5"/>
      <c r="RPI69" s="5"/>
      <c r="RPJ69" s="5"/>
      <c r="RPK69" s="5"/>
      <c r="RPL69" s="5"/>
      <c r="RPM69" s="5"/>
      <c r="RPN69" s="5"/>
      <c r="RPO69" s="5"/>
      <c r="RPP69" s="5"/>
      <c r="RPQ69" s="5"/>
      <c r="RPR69" s="5"/>
      <c r="RPS69" s="5"/>
      <c r="RPT69" s="5"/>
      <c r="RPU69" s="5"/>
      <c r="RPV69" s="5"/>
      <c r="RPW69" s="5"/>
      <c r="RPX69" s="5"/>
      <c r="RPY69" s="5"/>
      <c r="RPZ69" s="5"/>
      <c r="RQA69" s="5"/>
      <c r="RQB69" s="5"/>
      <c r="RQC69" s="5"/>
      <c r="RQD69" s="5"/>
      <c r="RQE69" s="5"/>
      <c r="RQF69" s="5"/>
      <c r="RQG69" s="5"/>
      <c r="RQH69" s="5"/>
      <c r="RQI69" s="5"/>
      <c r="RQJ69" s="5"/>
      <c r="RQK69" s="5"/>
      <c r="RQL69" s="5"/>
      <c r="RQM69" s="5"/>
      <c r="RQN69" s="5"/>
      <c r="RQO69" s="5"/>
      <c r="RQP69" s="5"/>
      <c r="RQQ69" s="5"/>
      <c r="RQR69" s="5"/>
      <c r="RQS69" s="5"/>
      <c r="RQT69" s="5"/>
      <c r="RQU69" s="5"/>
      <c r="RQV69" s="5"/>
      <c r="RQW69" s="5"/>
      <c r="RQX69" s="5"/>
      <c r="RQY69" s="5"/>
      <c r="RQZ69" s="5"/>
      <c r="RRA69" s="5"/>
      <c r="RRB69" s="5"/>
      <c r="RRC69" s="5"/>
      <c r="RRD69" s="5"/>
      <c r="RRE69" s="5"/>
      <c r="RRF69" s="5"/>
      <c r="RRG69" s="5"/>
      <c r="RRH69" s="5"/>
      <c r="RRI69" s="5"/>
      <c r="RRJ69" s="5"/>
      <c r="RRK69" s="5"/>
      <c r="RRL69" s="5"/>
      <c r="RRM69" s="5"/>
      <c r="RRN69" s="5"/>
      <c r="RRO69" s="5"/>
      <c r="RRP69" s="5"/>
      <c r="RRQ69" s="5"/>
      <c r="RRR69" s="5"/>
      <c r="RRS69" s="5"/>
      <c r="RRT69" s="5"/>
      <c r="RRU69" s="5"/>
      <c r="RRV69" s="5"/>
      <c r="RRW69" s="5"/>
      <c r="RRX69" s="5"/>
      <c r="RRY69" s="5"/>
      <c r="RRZ69" s="5"/>
      <c r="RSA69" s="5"/>
      <c r="RSB69" s="5"/>
      <c r="RSC69" s="5"/>
      <c r="RSD69" s="5"/>
      <c r="RSE69" s="5"/>
      <c r="RSF69" s="5"/>
      <c r="RSG69" s="5"/>
      <c r="RSH69" s="5"/>
      <c r="RSI69" s="5"/>
      <c r="RSJ69" s="5"/>
      <c r="RSK69" s="5"/>
      <c r="RSL69" s="5"/>
      <c r="RSM69" s="5"/>
      <c r="RSN69" s="5"/>
      <c r="RSO69" s="5"/>
      <c r="RSP69" s="5"/>
      <c r="RSQ69" s="5"/>
      <c r="RSR69" s="5"/>
      <c r="RSS69" s="5"/>
      <c r="RST69" s="5"/>
      <c r="RSU69" s="5"/>
      <c r="RSV69" s="5"/>
      <c r="RSW69" s="5"/>
      <c r="RSX69" s="5"/>
      <c r="RSY69" s="5"/>
      <c r="RSZ69" s="5"/>
      <c r="RTA69" s="5"/>
      <c r="RTB69" s="5"/>
      <c r="RTC69" s="5"/>
      <c r="RTD69" s="5"/>
      <c r="RTE69" s="5"/>
      <c r="RTF69" s="5"/>
      <c r="RTG69" s="5"/>
      <c r="RTH69" s="5"/>
      <c r="RTI69" s="5"/>
      <c r="RTJ69" s="5"/>
      <c r="RTK69" s="5"/>
      <c r="RTL69" s="5"/>
      <c r="RTM69" s="5"/>
      <c r="RTN69" s="5"/>
      <c r="RTO69" s="5"/>
      <c r="RTP69" s="5"/>
      <c r="RTQ69" s="5"/>
      <c r="RTR69" s="5"/>
      <c r="RTS69" s="5"/>
      <c r="RTT69" s="5"/>
      <c r="RTU69" s="5"/>
      <c r="RTV69" s="5"/>
      <c r="RTW69" s="5"/>
      <c r="RTX69" s="5"/>
      <c r="RTY69" s="5"/>
      <c r="RTZ69" s="5"/>
      <c r="RUA69" s="5"/>
      <c r="RUB69" s="5"/>
      <c r="RUC69" s="5"/>
      <c r="RUD69" s="5"/>
      <c r="RUE69" s="5"/>
      <c r="RUF69" s="5"/>
      <c r="RUG69" s="5"/>
      <c r="RUH69" s="5"/>
      <c r="RUI69" s="5"/>
      <c r="RUJ69" s="5"/>
      <c r="RUK69" s="5"/>
      <c r="RUL69" s="5"/>
      <c r="RUM69" s="5"/>
      <c r="RUN69" s="5"/>
      <c r="RUO69" s="5"/>
      <c r="RUP69" s="5"/>
      <c r="RUQ69" s="5"/>
      <c r="RUR69" s="5"/>
      <c r="RUS69" s="5"/>
      <c r="RUT69" s="5"/>
      <c r="RUU69" s="5"/>
      <c r="RUV69" s="5"/>
      <c r="RUW69" s="5"/>
      <c r="RUX69" s="5"/>
      <c r="RUY69" s="5"/>
      <c r="RUZ69" s="5"/>
      <c r="RVA69" s="5"/>
      <c r="RVB69" s="5"/>
      <c r="RVC69" s="5"/>
      <c r="RVD69" s="5"/>
      <c r="RVE69" s="5"/>
      <c r="RVF69" s="5"/>
      <c r="RVG69" s="5"/>
      <c r="RVH69" s="5"/>
      <c r="RVI69" s="5"/>
      <c r="RVJ69" s="5"/>
      <c r="RVK69" s="5"/>
      <c r="RVL69" s="5"/>
      <c r="RVM69" s="5"/>
      <c r="RVN69" s="5"/>
      <c r="RVO69" s="5"/>
      <c r="RVP69" s="5"/>
      <c r="RVQ69" s="5"/>
      <c r="RVR69" s="5"/>
      <c r="RVS69" s="5"/>
      <c r="RVT69" s="5"/>
      <c r="RVU69" s="5"/>
      <c r="RVV69" s="5"/>
      <c r="RVW69" s="5"/>
      <c r="RVX69" s="5"/>
      <c r="RVY69" s="5"/>
      <c r="RVZ69" s="5"/>
      <c r="RWA69" s="5"/>
      <c r="RWB69" s="5"/>
      <c r="RWC69" s="5"/>
      <c r="RWD69" s="5"/>
      <c r="RWE69" s="5"/>
      <c r="RWF69" s="5"/>
      <c r="RWG69" s="5"/>
      <c r="RWH69" s="5"/>
      <c r="RWI69" s="5"/>
      <c r="RWJ69" s="5"/>
      <c r="RWK69" s="5"/>
      <c r="RWL69" s="5"/>
      <c r="RWM69" s="5"/>
      <c r="RWN69" s="5"/>
      <c r="RWO69" s="5"/>
      <c r="RWP69" s="5"/>
      <c r="RWQ69" s="5"/>
      <c r="RWR69" s="5"/>
      <c r="RWS69" s="5"/>
      <c r="RWT69" s="5"/>
      <c r="RWU69" s="5"/>
      <c r="RWV69" s="5"/>
      <c r="RWW69" s="5"/>
      <c r="RWX69" s="5"/>
      <c r="RWY69" s="5"/>
      <c r="RWZ69" s="5"/>
      <c r="RXA69" s="5"/>
      <c r="RXB69" s="5"/>
      <c r="RXC69" s="5"/>
      <c r="RXD69" s="5"/>
      <c r="RXE69" s="5"/>
      <c r="RXF69" s="5"/>
      <c r="RXG69" s="5"/>
      <c r="RXH69" s="5"/>
      <c r="RXI69" s="5"/>
      <c r="RXJ69" s="5"/>
      <c r="RXK69" s="5"/>
      <c r="RXL69" s="5"/>
      <c r="RXM69" s="5"/>
      <c r="RXN69" s="5"/>
      <c r="RXO69" s="5"/>
      <c r="RXP69" s="5"/>
      <c r="RXQ69" s="5"/>
      <c r="RXR69" s="5"/>
      <c r="RXS69" s="5"/>
      <c r="RXT69" s="5"/>
      <c r="RXU69" s="5"/>
      <c r="RXV69" s="5"/>
      <c r="RXW69" s="5"/>
      <c r="RXX69" s="5"/>
      <c r="RXY69" s="5"/>
      <c r="RXZ69" s="5"/>
      <c r="RYA69" s="5"/>
      <c r="RYB69" s="5"/>
      <c r="RYC69" s="5"/>
      <c r="RYD69" s="5"/>
      <c r="RYE69" s="5"/>
      <c r="RYF69" s="5"/>
      <c r="RYG69" s="5"/>
      <c r="RYH69" s="5"/>
      <c r="RYI69" s="5"/>
      <c r="RYJ69" s="5"/>
      <c r="RYK69" s="5"/>
      <c r="RYL69" s="5"/>
      <c r="RYM69" s="5"/>
      <c r="RYN69" s="5"/>
      <c r="RYO69" s="5"/>
      <c r="RYP69" s="5"/>
      <c r="RYQ69" s="5"/>
      <c r="RYR69" s="5"/>
      <c r="RYS69" s="5"/>
      <c r="RYT69" s="5"/>
      <c r="RYU69" s="5"/>
      <c r="RYV69" s="5"/>
      <c r="RYW69" s="5"/>
      <c r="RYX69" s="5"/>
      <c r="RYY69" s="5"/>
      <c r="RYZ69" s="5"/>
      <c r="RZA69" s="5"/>
      <c r="RZB69" s="5"/>
      <c r="RZC69" s="5"/>
      <c r="RZD69" s="5"/>
      <c r="RZE69" s="5"/>
      <c r="RZF69" s="5"/>
      <c r="RZG69" s="5"/>
      <c r="RZH69" s="5"/>
      <c r="RZI69" s="5"/>
      <c r="RZJ69" s="5"/>
      <c r="RZK69" s="5"/>
      <c r="RZL69" s="5"/>
      <c r="RZM69" s="5"/>
      <c r="RZN69" s="5"/>
      <c r="RZO69" s="5"/>
      <c r="RZP69" s="5"/>
      <c r="RZQ69" s="5"/>
      <c r="RZR69" s="5"/>
      <c r="RZS69" s="5"/>
      <c r="RZT69" s="5"/>
      <c r="RZU69" s="5"/>
      <c r="RZV69" s="5"/>
      <c r="RZW69" s="5"/>
      <c r="RZX69" s="5"/>
      <c r="RZY69" s="5"/>
      <c r="RZZ69" s="5"/>
      <c r="SAA69" s="5"/>
      <c r="SAB69" s="5"/>
      <c r="SAC69" s="5"/>
      <c r="SAD69" s="5"/>
      <c r="SAE69" s="5"/>
      <c r="SAF69" s="5"/>
      <c r="SAG69" s="5"/>
      <c r="SAH69" s="5"/>
      <c r="SAI69" s="5"/>
      <c r="SAJ69" s="5"/>
      <c r="SAK69" s="5"/>
      <c r="SAL69" s="5"/>
      <c r="SAM69" s="5"/>
      <c r="SAN69" s="5"/>
      <c r="SAO69" s="5"/>
      <c r="SAP69" s="5"/>
      <c r="SAQ69" s="5"/>
      <c r="SAR69" s="5"/>
      <c r="SAS69" s="5"/>
      <c r="SAT69" s="5"/>
      <c r="SAU69" s="5"/>
      <c r="SAV69" s="5"/>
      <c r="SAW69" s="5"/>
      <c r="SAX69" s="5"/>
      <c r="SAY69" s="5"/>
      <c r="SAZ69" s="5"/>
      <c r="SBA69" s="5"/>
      <c r="SBB69" s="5"/>
      <c r="SBC69" s="5"/>
      <c r="SBD69" s="5"/>
      <c r="SBE69" s="5"/>
      <c r="SBF69" s="5"/>
      <c r="SBG69" s="5"/>
      <c r="SBH69" s="5"/>
      <c r="SBI69" s="5"/>
      <c r="SBJ69" s="5"/>
      <c r="SBK69" s="5"/>
      <c r="SBL69" s="5"/>
      <c r="SBM69" s="5"/>
      <c r="SBN69" s="5"/>
      <c r="SBO69" s="5"/>
      <c r="SBP69" s="5"/>
      <c r="SBQ69" s="5"/>
      <c r="SBR69" s="5"/>
      <c r="SBS69" s="5"/>
      <c r="SBT69" s="5"/>
      <c r="SBU69" s="5"/>
      <c r="SBV69" s="5"/>
      <c r="SBW69" s="5"/>
      <c r="SBX69" s="5"/>
      <c r="SBY69" s="5"/>
      <c r="SBZ69" s="5"/>
      <c r="SCA69" s="5"/>
      <c r="SCB69" s="5"/>
      <c r="SCC69" s="5"/>
      <c r="SCD69" s="5"/>
      <c r="SCE69" s="5"/>
      <c r="SCF69" s="5"/>
      <c r="SCG69" s="5"/>
      <c r="SCH69" s="5"/>
      <c r="SCI69" s="5"/>
      <c r="SCJ69" s="5"/>
      <c r="SCK69" s="5"/>
      <c r="SCL69" s="5"/>
      <c r="SCM69" s="5"/>
      <c r="SCN69" s="5"/>
      <c r="SCO69" s="5"/>
      <c r="SCP69" s="5"/>
      <c r="SCQ69" s="5"/>
      <c r="SCR69" s="5"/>
      <c r="SCS69" s="5"/>
      <c r="SCT69" s="5"/>
      <c r="SCU69" s="5"/>
      <c r="SCV69" s="5"/>
      <c r="SCW69" s="5"/>
      <c r="SCX69" s="5"/>
      <c r="SCY69" s="5"/>
      <c r="SCZ69" s="5"/>
      <c r="SDA69" s="5"/>
      <c r="SDB69" s="5"/>
      <c r="SDC69" s="5"/>
      <c r="SDD69" s="5"/>
      <c r="SDE69" s="5"/>
      <c r="SDF69" s="5"/>
      <c r="SDG69" s="5"/>
      <c r="SDH69" s="5"/>
      <c r="SDI69" s="5"/>
      <c r="SDJ69" s="5"/>
      <c r="SDK69" s="5"/>
      <c r="SDL69" s="5"/>
      <c r="SDM69" s="5"/>
      <c r="SDN69" s="5"/>
      <c r="SDO69" s="5"/>
      <c r="SDP69" s="5"/>
      <c r="SDQ69" s="5"/>
      <c r="SDR69" s="5"/>
      <c r="SDS69" s="5"/>
      <c r="SDT69" s="5"/>
      <c r="SDU69" s="5"/>
      <c r="SDV69" s="5"/>
      <c r="SDW69" s="5"/>
      <c r="SDX69" s="5"/>
      <c r="SDY69" s="5"/>
      <c r="SDZ69" s="5"/>
      <c r="SEA69" s="5"/>
      <c r="SEB69" s="5"/>
      <c r="SEC69" s="5"/>
      <c r="SED69" s="5"/>
      <c r="SEE69" s="5"/>
      <c r="SEF69" s="5"/>
      <c r="SEG69" s="5"/>
      <c r="SEH69" s="5"/>
      <c r="SEI69" s="5"/>
      <c r="SEJ69" s="5"/>
      <c r="SEK69" s="5"/>
      <c r="SEL69" s="5"/>
      <c r="SEM69" s="5"/>
      <c r="SEN69" s="5"/>
      <c r="SEO69" s="5"/>
      <c r="SEP69" s="5"/>
      <c r="SEQ69" s="5"/>
      <c r="SER69" s="5"/>
      <c r="SES69" s="5"/>
      <c r="SET69" s="5"/>
      <c r="SEU69" s="5"/>
      <c r="SEV69" s="5"/>
      <c r="SEW69" s="5"/>
      <c r="SEX69" s="5"/>
      <c r="SEY69" s="5"/>
      <c r="SEZ69" s="5"/>
      <c r="SFA69" s="5"/>
      <c r="SFB69" s="5"/>
      <c r="SFC69" s="5"/>
      <c r="SFD69" s="5"/>
      <c r="SFE69" s="5"/>
      <c r="SFF69" s="5"/>
      <c r="SFG69" s="5"/>
      <c r="SFH69" s="5"/>
      <c r="SFI69" s="5"/>
      <c r="SFJ69" s="5"/>
      <c r="SFK69" s="5"/>
      <c r="SFL69" s="5"/>
      <c r="SFM69" s="5"/>
      <c r="SFN69" s="5"/>
      <c r="SFO69" s="5"/>
      <c r="SFP69" s="5"/>
      <c r="SFQ69" s="5"/>
      <c r="SFR69" s="5"/>
      <c r="SFS69" s="5"/>
      <c r="SFT69" s="5"/>
      <c r="SFU69" s="5"/>
      <c r="SFV69" s="5"/>
      <c r="SFW69" s="5"/>
      <c r="SFX69" s="5"/>
      <c r="SFY69" s="5"/>
      <c r="SFZ69" s="5"/>
      <c r="SGA69" s="5"/>
      <c r="SGB69" s="5"/>
      <c r="SGC69" s="5"/>
      <c r="SGD69" s="5"/>
      <c r="SGE69" s="5"/>
      <c r="SGF69" s="5"/>
      <c r="SGG69" s="5"/>
      <c r="SGH69" s="5"/>
      <c r="SGI69" s="5"/>
      <c r="SGJ69" s="5"/>
      <c r="SGK69" s="5"/>
      <c r="SGL69" s="5"/>
      <c r="SGM69" s="5"/>
      <c r="SGN69" s="5"/>
      <c r="SGO69" s="5"/>
      <c r="SGP69" s="5"/>
      <c r="SGQ69" s="5"/>
      <c r="SGR69" s="5"/>
      <c r="SGS69" s="5"/>
      <c r="SGT69" s="5"/>
      <c r="SGU69" s="5"/>
      <c r="SGV69" s="5"/>
      <c r="SGW69" s="5"/>
      <c r="SGX69" s="5"/>
      <c r="SGY69" s="5"/>
      <c r="SGZ69" s="5"/>
      <c r="SHA69" s="5"/>
      <c r="SHB69" s="5"/>
      <c r="SHC69" s="5"/>
      <c r="SHD69" s="5"/>
      <c r="SHE69" s="5"/>
      <c r="SHF69" s="5"/>
      <c r="SHG69" s="5"/>
      <c r="SHH69" s="5"/>
      <c r="SHI69" s="5"/>
      <c r="SHJ69" s="5"/>
      <c r="SHK69" s="5"/>
      <c r="SHL69" s="5"/>
      <c r="SHM69" s="5"/>
      <c r="SHN69" s="5"/>
      <c r="SHO69" s="5"/>
      <c r="SHP69" s="5"/>
      <c r="SHQ69" s="5"/>
      <c r="SHR69" s="5"/>
      <c r="SHS69" s="5"/>
      <c r="SHT69" s="5"/>
      <c r="SHU69" s="5"/>
      <c r="SHV69" s="5"/>
      <c r="SHW69" s="5"/>
      <c r="SHX69" s="5"/>
      <c r="SHY69" s="5"/>
      <c r="SHZ69" s="5"/>
      <c r="SIA69" s="5"/>
      <c r="SIB69" s="5"/>
      <c r="SIC69" s="5"/>
      <c r="SID69" s="5"/>
      <c r="SIE69" s="5"/>
      <c r="SIF69" s="5"/>
      <c r="SIG69" s="5"/>
      <c r="SIH69" s="5"/>
      <c r="SII69" s="5"/>
      <c r="SIJ69" s="5"/>
      <c r="SIK69" s="5"/>
      <c r="SIL69" s="5"/>
      <c r="SIM69" s="5"/>
      <c r="SIN69" s="5"/>
      <c r="SIO69" s="5"/>
      <c r="SIP69" s="5"/>
      <c r="SIQ69" s="5"/>
      <c r="SIR69" s="5"/>
      <c r="SIS69" s="5"/>
      <c r="SIT69" s="5"/>
      <c r="SIU69" s="5"/>
      <c r="SIV69" s="5"/>
      <c r="SIW69" s="5"/>
      <c r="SIX69" s="5"/>
      <c r="SIY69" s="5"/>
      <c r="SIZ69" s="5"/>
      <c r="SJA69" s="5"/>
      <c r="SJB69" s="5"/>
      <c r="SJC69" s="5"/>
      <c r="SJD69" s="5"/>
      <c r="SJE69" s="5"/>
      <c r="SJF69" s="5"/>
      <c r="SJG69" s="5"/>
      <c r="SJH69" s="5"/>
      <c r="SJI69" s="5"/>
      <c r="SJJ69" s="5"/>
      <c r="SJK69" s="5"/>
      <c r="SJL69" s="5"/>
      <c r="SJM69" s="5"/>
      <c r="SJN69" s="5"/>
      <c r="SJO69" s="5"/>
      <c r="SJP69" s="5"/>
      <c r="SJQ69" s="5"/>
      <c r="SJR69" s="5"/>
      <c r="SJS69" s="5"/>
      <c r="SJT69" s="5"/>
      <c r="SJU69" s="5"/>
      <c r="SJV69" s="5"/>
      <c r="SJW69" s="5"/>
      <c r="SJX69" s="5"/>
      <c r="SJY69" s="5"/>
      <c r="SJZ69" s="5"/>
      <c r="SKA69" s="5"/>
      <c r="SKB69" s="5"/>
      <c r="SKC69" s="5"/>
      <c r="SKD69" s="5"/>
      <c r="SKE69" s="5"/>
      <c r="SKF69" s="5"/>
      <c r="SKG69" s="5"/>
      <c r="SKH69" s="5"/>
      <c r="SKI69" s="5"/>
      <c r="SKJ69" s="5"/>
      <c r="SKK69" s="5"/>
      <c r="SKL69" s="5"/>
      <c r="SKM69" s="5"/>
      <c r="SKN69" s="5"/>
      <c r="SKO69" s="5"/>
      <c r="SKP69" s="5"/>
      <c r="SKQ69" s="5"/>
      <c r="SKR69" s="5"/>
      <c r="SKS69" s="5"/>
      <c r="SKT69" s="5"/>
      <c r="SKU69" s="5"/>
      <c r="SKV69" s="5"/>
      <c r="SKW69" s="5"/>
      <c r="SKX69" s="5"/>
      <c r="SKY69" s="5"/>
      <c r="SKZ69" s="5"/>
      <c r="SLA69" s="5"/>
      <c r="SLB69" s="5"/>
      <c r="SLC69" s="5"/>
      <c r="SLD69" s="5"/>
      <c r="SLE69" s="5"/>
      <c r="SLF69" s="5"/>
      <c r="SLG69" s="5"/>
      <c r="SLH69" s="5"/>
      <c r="SLI69" s="5"/>
      <c r="SLJ69" s="5"/>
      <c r="SLK69" s="5"/>
      <c r="SLL69" s="5"/>
      <c r="SLM69" s="5"/>
      <c r="SLN69" s="5"/>
      <c r="SLO69" s="5"/>
      <c r="SLP69" s="5"/>
      <c r="SLQ69" s="5"/>
      <c r="SLR69" s="5"/>
      <c r="SLS69" s="5"/>
      <c r="SLT69" s="5"/>
      <c r="SLU69" s="5"/>
      <c r="SLV69" s="5"/>
      <c r="SLW69" s="5"/>
      <c r="SLX69" s="5"/>
      <c r="SLY69" s="5"/>
      <c r="SLZ69" s="5"/>
      <c r="SMA69" s="5"/>
      <c r="SMB69" s="5"/>
      <c r="SMC69" s="5"/>
      <c r="SMD69" s="5"/>
      <c r="SME69" s="5"/>
      <c r="SMF69" s="5"/>
      <c r="SMG69" s="5"/>
      <c r="SMH69" s="5"/>
      <c r="SMI69" s="5"/>
      <c r="SMJ69" s="5"/>
      <c r="SMK69" s="5"/>
      <c r="SML69" s="5"/>
      <c r="SMM69" s="5"/>
      <c r="SMN69" s="5"/>
      <c r="SMO69" s="5"/>
      <c r="SMP69" s="5"/>
      <c r="SMQ69" s="5"/>
      <c r="SMR69" s="5"/>
      <c r="SMS69" s="5"/>
      <c r="SMT69" s="5"/>
      <c r="SMU69" s="5"/>
      <c r="SMV69" s="5"/>
      <c r="SMW69" s="5"/>
      <c r="SMX69" s="5"/>
      <c r="SMY69" s="5"/>
      <c r="SMZ69" s="5"/>
      <c r="SNA69" s="5"/>
      <c r="SNB69" s="5"/>
      <c r="SNC69" s="5"/>
      <c r="SND69" s="5"/>
      <c r="SNE69" s="5"/>
      <c r="SNF69" s="5"/>
      <c r="SNG69" s="5"/>
      <c r="SNH69" s="5"/>
      <c r="SNI69" s="5"/>
      <c r="SNJ69" s="5"/>
      <c r="SNK69" s="5"/>
      <c r="SNL69" s="5"/>
      <c r="SNM69" s="5"/>
      <c r="SNN69" s="5"/>
      <c r="SNO69" s="5"/>
      <c r="SNP69" s="5"/>
      <c r="SNQ69" s="5"/>
      <c r="SNR69" s="5"/>
      <c r="SNS69" s="5"/>
      <c r="SNT69" s="5"/>
      <c r="SNU69" s="5"/>
      <c r="SNV69" s="5"/>
      <c r="SNW69" s="5"/>
      <c r="SNX69" s="5"/>
      <c r="SNY69" s="5"/>
      <c r="SNZ69" s="5"/>
      <c r="SOA69" s="5"/>
      <c r="SOB69" s="5"/>
      <c r="SOC69" s="5"/>
      <c r="SOD69" s="5"/>
      <c r="SOE69" s="5"/>
      <c r="SOF69" s="5"/>
      <c r="SOG69" s="5"/>
      <c r="SOH69" s="5"/>
      <c r="SOI69" s="5"/>
      <c r="SOJ69" s="5"/>
      <c r="SOK69" s="5"/>
      <c r="SOL69" s="5"/>
      <c r="SOM69" s="5"/>
      <c r="SON69" s="5"/>
      <c r="SOO69" s="5"/>
      <c r="SOP69" s="5"/>
      <c r="SOQ69" s="5"/>
      <c r="SOR69" s="5"/>
      <c r="SOS69" s="5"/>
      <c r="SOT69" s="5"/>
      <c r="SOU69" s="5"/>
      <c r="SOV69" s="5"/>
      <c r="SOW69" s="5"/>
      <c r="SOX69" s="5"/>
      <c r="SOY69" s="5"/>
      <c r="SOZ69" s="5"/>
      <c r="SPA69" s="5"/>
      <c r="SPB69" s="5"/>
      <c r="SPC69" s="5"/>
      <c r="SPD69" s="5"/>
      <c r="SPE69" s="5"/>
      <c r="SPF69" s="5"/>
      <c r="SPG69" s="5"/>
      <c r="SPH69" s="5"/>
      <c r="SPI69" s="5"/>
      <c r="SPJ69" s="5"/>
      <c r="SPK69" s="5"/>
      <c r="SPL69" s="5"/>
      <c r="SPM69" s="5"/>
      <c r="SPN69" s="5"/>
      <c r="SPO69" s="5"/>
      <c r="SPP69" s="5"/>
      <c r="SPQ69" s="5"/>
      <c r="SPR69" s="5"/>
      <c r="SPS69" s="5"/>
      <c r="SPT69" s="5"/>
      <c r="SPU69" s="5"/>
      <c r="SPV69" s="5"/>
      <c r="SPW69" s="5"/>
      <c r="SPX69" s="5"/>
      <c r="SPY69" s="5"/>
      <c r="SPZ69" s="5"/>
      <c r="SQA69" s="5"/>
      <c r="SQB69" s="5"/>
      <c r="SQC69" s="5"/>
      <c r="SQD69" s="5"/>
      <c r="SQE69" s="5"/>
      <c r="SQF69" s="5"/>
      <c r="SQG69" s="5"/>
      <c r="SQH69" s="5"/>
      <c r="SQI69" s="5"/>
      <c r="SQJ69" s="5"/>
      <c r="SQK69" s="5"/>
      <c r="SQL69" s="5"/>
      <c r="SQM69" s="5"/>
      <c r="SQN69" s="5"/>
      <c r="SQO69" s="5"/>
      <c r="SQP69" s="5"/>
      <c r="SQQ69" s="5"/>
      <c r="SQR69" s="5"/>
      <c r="SQS69" s="5"/>
      <c r="SQT69" s="5"/>
      <c r="SQU69" s="5"/>
      <c r="SQV69" s="5"/>
      <c r="SQW69" s="5"/>
      <c r="SQX69" s="5"/>
      <c r="SQY69" s="5"/>
      <c r="SQZ69" s="5"/>
      <c r="SRA69" s="5"/>
      <c r="SRB69" s="5"/>
      <c r="SRC69" s="5"/>
      <c r="SRD69" s="5"/>
      <c r="SRE69" s="5"/>
      <c r="SRF69" s="5"/>
      <c r="SRG69" s="5"/>
      <c r="SRH69" s="5"/>
      <c r="SRI69" s="5"/>
      <c r="SRJ69" s="5"/>
      <c r="SRK69" s="5"/>
      <c r="SRL69" s="5"/>
      <c r="SRM69" s="5"/>
      <c r="SRN69" s="5"/>
      <c r="SRO69" s="5"/>
      <c r="SRP69" s="5"/>
      <c r="SRQ69" s="5"/>
      <c r="SRR69" s="5"/>
      <c r="SRS69" s="5"/>
      <c r="SRT69" s="5"/>
      <c r="SRU69" s="5"/>
      <c r="SRV69" s="5"/>
      <c r="SRW69" s="5"/>
      <c r="SRX69" s="5"/>
      <c r="SRY69" s="5"/>
      <c r="SRZ69" s="5"/>
      <c r="SSA69" s="5"/>
      <c r="SSB69" s="5"/>
      <c r="SSC69" s="5"/>
      <c r="SSD69" s="5"/>
      <c r="SSE69" s="5"/>
      <c r="SSF69" s="5"/>
      <c r="SSG69" s="5"/>
      <c r="SSH69" s="5"/>
      <c r="SSI69" s="5"/>
      <c r="SSJ69" s="5"/>
      <c r="SSK69" s="5"/>
      <c r="SSL69" s="5"/>
      <c r="SSM69" s="5"/>
      <c r="SSN69" s="5"/>
      <c r="SSO69" s="5"/>
      <c r="SSP69" s="5"/>
      <c r="SSQ69" s="5"/>
      <c r="SSR69" s="5"/>
      <c r="SSS69" s="5"/>
      <c r="SST69" s="5"/>
      <c r="SSU69" s="5"/>
      <c r="SSV69" s="5"/>
      <c r="SSW69" s="5"/>
      <c r="SSX69" s="5"/>
      <c r="SSY69" s="5"/>
      <c r="SSZ69" s="5"/>
      <c r="STA69" s="5"/>
      <c r="STB69" s="5"/>
      <c r="STC69" s="5"/>
      <c r="STD69" s="5"/>
      <c r="STE69" s="5"/>
      <c r="STF69" s="5"/>
      <c r="STG69" s="5"/>
      <c r="STH69" s="5"/>
      <c r="STI69" s="5"/>
      <c r="STJ69" s="5"/>
      <c r="STK69" s="5"/>
      <c r="STL69" s="5"/>
      <c r="STM69" s="5"/>
      <c r="STN69" s="5"/>
      <c r="STO69" s="5"/>
      <c r="STP69" s="5"/>
      <c r="STQ69" s="5"/>
      <c r="STR69" s="5"/>
      <c r="STS69" s="5"/>
      <c r="STT69" s="5"/>
      <c r="STU69" s="5"/>
      <c r="STV69" s="5"/>
      <c r="STW69" s="5"/>
      <c r="STX69" s="5"/>
      <c r="STY69" s="5"/>
      <c r="STZ69" s="5"/>
      <c r="SUA69" s="5"/>
      <c r="SUB69" s="5"/>
      <c r="SUC69" s="5"/>
      <c r="SUD69" s="5"/>
      <c r="SUE69" s="5"/>
      <c r="SUF69" s="5"/>
      <c r="SUG69" s="5"/>
      <c r="SUH69" s="5"/>
      <c r="SUI69" s="5"/>
      <c r="SUJ69" s="5"/>
      <c r="SUK69" s="5"/>
      <c r="SUL69" s="5"/>
      <c r="SUM69" s="5"/>
      <c r="SUN69" s="5"/>
      <c r="SUO69" s="5"/>
      <c r="SUP69" s="5"/>
      <c r="SUQ69" s="5"/>
      <c r="SUR69" s="5"/>
      <c r="SUS69" s="5"/>
      <c r="SUT69" s="5"/>
      <c r="SUU69" s="5"/>
      <c r="SUV69" s="5"/>
      <c r="SUW69" s="5"/>
      <c r="SUX69" s="5"/>
      <c r="SUY69" s="5"/>
      <c r="SUZ69" s="5"/>
      <c r="SVA69" s="5"/>
      <c r="SVB69" s="5"/>
      <c r="SVC69" s="5"/>
      <c r="SVD69" s="5"/>
      <c r="SVE69" s="5"/>
      <c r="SVF69" s="5"/>
      <c r="SVG69" s="5"/>
      <c r="SVH69" s="5"/>
      <c r="SVI69" s="5"/>
      <c r="SVJ69" s="5"/>
      <c r="SVK69" s="5"/>
      <c r="SVL69" s="5"/>
      <c r="SVM69" s="5"/>
      <c r="SVN69" s="5"/>
      <c r="SVO69" s="5"/>
      <c r="SVP69" s="5"/>
      <c r="SVQ69" s="5"/>
      <c r="SVR69" s="5"/>
      <c r="SVS69" s="5"/>
      <c r="SVT69" s="5"/>
      <c r="SVU69" s="5"/>
      <c r="SVV69" s="5"/>
      <c r="SVW69" s="5"/>
      <c r="SVX69" s="5"/>
      <c r="SVY69" s="5"/>
      <c r="SVZ69" s="5"/>
      <c r="SWA69" s="5"/>
      <c r="SWB69" s="5"/>
      <c r="SWC69" s="5"/>
      <c r="SWD69" s="5"/>
      <c r="SWE69" s="5"/>
      <c r="SWF69" s="5"/>
      <c r="SWG69" s="5"/>
      <c r="SWH69" s="5"/>
      <c r="SWI69" s="5"/>
      <c r="SWJ69" s="5"/>
      <c r="SWK69" s="5"/>
      <c r="SWL69" s="5"/>
      <c r="SWM69" s="5"/>
      <c r="SWN69" s="5"/>
      <c r="SWO69" s="5"/>
      <c r="SWP69" s="5"/>
      <c r="SWQ69" s="5"/>
      <c r="SWR69" s="5"/>
      <c r="SWS69" s="5"/>
      <c r="SWT69" s="5"/>
      <c r="SWU69" s="5"/>
      <c r="SWV69" s="5"/>
      <c r="SWW69" s="5"/>
      <c r="SWX69" s="5"/>
      <c r="SWY69" s="5"/>
      <c r="SWZ69" s="5"/>
      <c r="SXA69" s="5"/>
      <c r="SXB69" s="5"/>
      <c r="SXC69" s="5"/>
      <c r="SXD69" s="5"/>
      <c r="SXE69" s="5"/>
      <c r="SXF69" s="5"/>
      <c r="SXG69" s="5"/>
      <c r="SXH69" s="5"/>
      <c r="SXI69" s="5"/>
      <c r="SXJ69" s="5"/>
      <c r="SXK69" s="5"/>
      <c r="SXL69" s="5"/>
      <c r="SXM69" s="5"/>
      <c r="SXN69" s="5"/>
      <c r="SXO69" s="5"/>
      <c r="SXP69" s="5"/>
      <c r="SXQ69" s="5"/>
      <c r="SXR69" s="5"/>
      <c r="SXS69" s="5"/>
      <c r="SXT69" s="5"/>
      <c r="SXU69" s="5"/>
      <c r="SXV69" s="5"/>
      <c r="SXW69" s="5"/>
      <c r="SXX69" s="5"/>
      <c r="SXY69" s="5"/>
      <c r="SXZ69" s="5"/>
      <c r="SYA69" s="5"/>
      <c r="SYB69" s="5"/>
      <c r="SYC69" s="5"/>
      <c r="SYD69" s="5"/>
      <c r="SYE69" s="5"/>
      <c r="SYF69" s="5"/>
      <c r="SYG69" s="5"/>
      <c r="SYH69" s="5"/>
      <c r="SYI69" s="5"/>
      <c r="SYJ69" s="5"/>
      <c r="SYK69" s="5"/>
      <c r="SYL69" s="5"/>
      <c r="SYM69" s="5"/>
      <c r="SYN69" s="5"/>
      <c r="SYO69" s="5"/>
      <c r="SYP69" s="5"/>
      <c r="SYQ69" s="5"/>
      <c r="SYR69" s="5"/>
      <c r="SYS69" s="5"/>
      <c r="SYT69" s="5"/>
      <c r="SYU69" s="5"/>
      <c r="SYV69" s="5"/>
      <c r="SYW69" s="5"/>
      <c r="SYX69" s="5"/>
      <c r="SYY69" s="5"/>
      <c r="SYZ69" s="5"/>
      <c r="SZA69" s="5"/>
      <c r="SZB69" s="5"/>
      <c r="SZC69" s="5"/>
      <c r="SZD69" s="5"/>
      <c r="SZE69" s="5"/>
      <c r="SZF69" s="5"/>
      <c r="SZG69" s="5"/>
      <c r="SZH69" s="5"/>
      <c r="SZI69" s="5"/>
      <c r="SZJ69" s="5"/>
      <c r="SZK69" s="5"/>
      <c r="SZL69" s="5"/>
      <c r="SZM69" s="5"/>
      <c r="SZN69" s="5"/>
      <c r="SZO69" s="5"/>
      <c r="SZP69" s="5"/>
      <c r="SZQ69" s="5"/>
      <c r="SZR69" s="5"/>
      <c r="SZS69" s="5"/>
      <c r="SZT69" s="5"/>
      <c r="SZU69" s="5"/>
      <c r="SZV69" s="5"/>
      <c r="SZW69" s="5"/>
      <c r="SZX69" s="5"/>
      <c r="SZY69" s="5"/>
      <c r="SZZ69" s="5"/>
      <c r="TAA69" s="5"/>
      <c r="TAB69" s="5"/>
      <c r="TAC69" s="5"/>
      <c r="TAD69" s="5"/>
      <c r="TAE69" s="5"/>
      <c r="TAF69" s="5"/>
      <c r="TAG69" s="5"/>
      <c r="TAH69" s="5"/>
      <c r="TAI69" s="5"/>
      <c r="TAJ69" s="5"/>
      <c r="TAK69" s="5"/>
      <c r="TAL69" s="5"/>
      <c r="TAM69" s="5"/>
      <c r="TAN69" s="5"/>
      <c r="TAO69" s="5"/>
      <c r="TAP69" s="5"/>
      <c r="TAQ69" s="5"/>
      <c r="TAR69" s="5"/>
      <c r="TAS69" s="5"/>
      <c r="TAT69" s="5"/>
      <c r="TAU69" s="5"/>
      <c r="TAV69" s="5"/>
      <c r="TAW69" s="5"/>
      <c r="TAX69" s="5"/>
      <c r="TAY69" s="5"/>
      <c r="TAZ69" s="5"/>
      <c r="TBA69" s="5"/>
      <c r="TBB69" s="5"/>
      <c r="TBC69" s="5"/>
      <c r="TBD69" s="5"/>
      <c r="TBE69" s="5"/>
      <c r="TBF69" s="5"/>
      <c r="TBG69" s="5"/>
      <c r="TBH69" s="5"/>
      <c r="TBI69" s="5"/>
      <c r="TBJ69" s="5"/>
      <c r="TBK69" s="5"/>
      <c r="TBL69" s="5"/>
      <c r="TBM69" s="5"/>
      <c r="TBN69" s="5"/>
      <c r="TBO69" s="5"/>
      <c r="TBP69" s="5"/>
      <c r="TBQ69" s="5"/>
      <c r="TBR69" s="5"/>
      <c r="TBS69" s="5"/>
      <c r="TBT69" s="5"/>
      <c r="TBU69" s="5"/>
      <c r="TBV69" s="5"/>
      <c r="TBW69" s="5"/>
      <c r="TBX69" s="5"/>
      <c r="TBY69" s="5"/>
      <c r="TBZ69" s="5"/>
      <c r="TCA69" s="5"/>
      <c r="TCB69" s="5"/>
      <c r="TCC69" s="5"/>
      <c r="TCD69" s="5"/>
      <c r="TCE69" s="5"/>
      <c r="TCF69" s="5"/>
      <c r="TCG69" s="5"/>
      <c r="TCH69" s="5"/>
      <c r="TCI69" s="5"/>
      <c r="TCJ69" s="5"/>
      <c r="TCK69" s="5"/>
      <c r="TCL69" s="5"/>
      <c r="TCM69" s="5"/>
      <c r="TCN69" s="5"/>
      <c r="TCO69" s="5"/>
      <c r="TCP69" s="5"/>
      <c r="TCQ69" s="5"/>
      <c r="TCR69" s="5"/>
      <c r="TCS69" s="5"/>
      <c r="TCT69" s="5"/>
      <c r="TCU69" s="5"/>
      <c r="TCV69" s="5"/>
      <c r="TCW69" s="5"/>
      <c r="TCX69" s="5"/>
      <c r="TCY69" s="5"/>
      <c r="TCZ69" s="5"/>
      <c r="TDA69" s="5"/>
      <c r="TDB69" s="5"/>
      <c r="TDC69" s="5"/>
      <c r="TDD69" s="5"/>
      <c r="TDE69" s="5"/>
      <c r="TDF69" s="5"/>
      <c r="TDG69" s="5"/>
      <c r="TDH69" s="5"/>
      <c r="TDI69" s="5"/>
      <c r="TDJ69" s="5"/>
      <c r="TDK69" s="5"/>
      <c r="TDL69" s="5"/>
      <c r="TDM69" s="5"/>
      <c r="TDN69" s="5"/>
      <c r="TDO69" s="5"/>
      <c r="TDP69" s="5"/>
      <c r="TDQ69" s="5"/>
      <c r="TDR69" s="5"/>
      <c r="TDS69" s="5"/>
      <c r="TDT69" s="5"/>
      <c r="TDU69" s="5"/>
      <c r="TDV69" s="5"/>
      <c r="TDW69" s="5"/>
      <c r="TDX69" s="5"/>
      <c r="TDY69" s="5"/>
      <c r="TDZ69" s="5"/>
      <c r="TEA69" s="5"/>
      <c r="TEB69" s="5"/>
      <c r="TEC69" s="5"/>
      <c r="TED69" s="5"/>
      <c r="TEE69" s="5"/>
      <c r="TEF69" s="5"/>
      <c r="TEG69" s="5"/>
      <c r="TEH69" s="5"/>
      <c r="TEI69" s="5"/>
      <c r="TEJ69" s="5"/>
      <c r="TEK69" s="5"/>
      <c r="TEL69" s="5"/>
      <c r="TEM69" s="5"/>
      <c r="TEN69" s="5"/>
      <c r="TEO69" s="5"/>
      <c r="TEP69" s="5"/>
      <c r="TEQ69" s="5"/>
      <c r="TER69" s="5"/>
      <c r="TES69" s="5"/>
      <c r="TET69" s="5"/>
      <c r="TEU69" s="5"/>
      <c r="TEV69" s="5"/>
      <c r="TEW69" s="5"/>
      <c r="TEX69" s="5"/>
      <c r="TEY69" s="5"/>
      <c r="TEZ69" s="5"/>
      <c r="TFA69" s="5"/>
      <c r="TFB69" s="5"/>
      <c r="TFC69" s="5"/>
      <c r="TFD69" s="5"/>
      <c r="TFE69" s="5"/>
      <c r="TFF69" s="5"/>
      <c r="TFG69" s="5"/>
      <c r="TFH69" s="5"/>
      <c r="TFI69" s="5"/>
      <c r="TFJ69" s="5"/>
      <c r="TFK69" s="5"/>
      <c r="TFL69" s="5"/>
      <c r="TFM69" s="5"/>
      <c r="TFN69" s="5"/>
      <c r="TFO69" s="5"/>
      <c r="TFP69" s="5"/>
      <c r="TFQ69" s="5"/>
      <c r="TFR69" s="5"/>
      <c r="TFS69" s="5"/>
      <c r="TFT69" s="5"/>
      <c r="TFU69" s="5"/>
      <c r="TFV69" s="5"/>
      <c r="TFW69" s="5"/>
      <c r="TFX69" s="5"/>
      <c r="TFY69" s="5"/>
      <c r="TFZ69" s="5"/>
      <c r="TGA69" s="5"/>
      <c r="TGB69" s="5"/>
      <c r="TGC69" s="5"/>
      <c r="TGD69" s="5"/>
      <c r="TGE69" s="5"/>
      <c r="TGF69" s="5"/>
      <c r="TGG69" s="5"/>
      <c r="TGH69" s="5"/>
      <c r="TGI69" s="5"/>
      <c r="TGJ69" s="5"/>
      <c r="TGK69" s="5"/>
      <c r="TGL69" s="5"/>
      <c r="TGM69" s="5"/>
      <c r="TGN69" s="5"/>
      <c r="TGO69" s="5"/>
      <c r="TGP69" s="5"/>
      <c r="TGQ69" s="5"/>
      <c r="TGR69" s="5"/>
      <c r="TGS69" s="5"/>
      <c r="TGT69" s="5"/>
      <c r="TGU69" s="5"/>
      <c r="TGV69" s="5"/>
      <c r="TGW69" s="5"/>
      <c r="TGX69" s="5"/>
      <c r="TGY69" s="5"/>
      <c r="TGZ69" s="5"/>
      <c r="THA69" s="5"/>
      <c r="THB69" s="5"/>
      <c r="THC69" s="5"/>
      <c r="THD69" s="5"/>
      <c r="THE69" s="5"/>
      <c r="THF69" s="5"/>
      <c r="THG69" s="5"/>
      <c r="THH69" s="5"/>
      <c r="THI69" s="5"/>
      <c r="THJ69" s="5"/>
      <c r="THK69" s="5"/>
      <c r="THL69" s="5"/>
      <c r="THM69" s="5"/>
      <c r="THN69" s="5"/>
      <c r="THO69" s="5"/>
      <c r="THP69" s="5"/>
      <c r="THQ69" s="5"/>
      <c r="THR69" s="5"/>
      <c r="THS69" s="5"/>
      <c r="THT69" s="5"/>
      <c r="THU69" s="5"/>
      <c r="THV69" s="5"/>
      <c r="THW69" s="5"/>
      <c r="THX69" s="5"/>
      <c r="THY69" s="5"/>
      <c r="THZ69" s="5"/>
      <c r="TIA69" s="5"/>
      <c r="TIB69" s="5"/>
      <c r="TIC69" s="5"/>
      <c r="TID69" s="5"/>
      <c r="TIE69" s="5"/>
      <c r="TIF69" s="5"/>
      <c r="TIG69" s="5"/>
      <c r="TIH69" s="5"/>
      <c r="TII69" s="5"/>
      <c r="TIJ69" s="5"/>
      <c r="TIK69" s="5"/>
      <c r="TIL69" s="5"/>
      <c r="TIM69" s="5"/>
      <c r="TIN69" s="5"/>
      <c r="TIO69" s="5"/>
      <c r="TIP69" s="5"/>
      <c r="TIQ69" s="5"/>
      <c r="TIR69" s="5"/>
      <c r="TIS69" s="5"/>
      <c r="TIT69" s="5"/>
      <c r="TIU69" s="5"/>
      <c r="TIV69" s="5"/>
      <c r="TIW69" s="5"/>
      <c r="TIX69" s="5"/>
      <c r="TIY69" s="5"/>
      <c r="TIZ69" s="5"/>
      <c r="TJA69" s="5"/>
      <c r="TJB69" s="5"/>
      <c r="TJC69" s="5"/>
      <c r="TJD69" s="5"/>
      <c r="TJE69" s="5"/>
      <c r="TJF69" s="5"/>
      <c r="TJG69" s="5"/>
      <c r="TJH69" s="5"/>
      <c r="TJI69" s="5"/>
      <c r="TJJ69" s="5"/>
      <c r="TJK69" s="5"/>
      <c r="TJL69" s="5"/>
      <c r="TJM69" s="5"/>
      <c r="TJN69" s="5"/>
      <c r="TJO69" s="5"/>
      <c r="TJP69" s="5"/>
      <c r="TJQ69" s="5"/>
      <c r="TJR69" s="5"/>
      <c r="TJS69" s="5"/>
      <c r="TJT69" s="5"/>
      <c r="TJU69" s="5"/>
      <c r="TJV69" s="5"/>
      <c r="TJW69" s="5"/>
      <c r="TJX69" s="5"/>
      <c r="TJY69" s="5"/>
      <c r="TJZ69" s="5"/>
      <c r="TKA69" s="5"/>
      <c r="TKB69" s="5"/>
      <c r="TKC69" s="5"/>
      <c r="TKD69" s="5"/>
      <c r="TKE69" s="5"/>
      <c r="TKF69" s="5"/>
      <c r="TKG69" s="5"/>
      <c r="TKH69" s="5"/>
      <c r="TKI69" s="5"/>
      <c r="TKJ69" s="5"/>
      <c r="TKK69" s="5"/>
      <c r="TKL69" s="5"/>
      <c r="TKM69" s="5"/>
      <c r="TKN69" s="5"/>
      <c r="TKO69" s="5"/>
      <c r="TKP69" s="5"/>
      <c r="TKQ69" s="5"/>
      <c r="TKR69" s="5"/>
      <c r="TKS69" s="5"/>
      <c r="TKT69" s="5"/>
      <c r="TKU69" s="5"/>
      <c r="TKV69" s="5"/>
      <c r="TKW69" s="5"/>
      <c r="TKX69" s="5"/>
      <c r="TKY69" s="5"/>
      <c r="TKZ69" s="5"/>
      <c r="TLA69" s="5"/>
      <c r="TLB69" s="5"/>
      <c r="TLC69" s="5"/>
      <c r="TLD69" s="5"/>
      <c r="TLE69" s="5"/>
      <c r="TLF69" s="5"/>
      <c r="TLG69" s="5"/>
      <c r="TLH69" s="5"/>
      <c r="TLI69" s="5"/>
      <c r="TLJ69" s="5"/>
      <c r="TLK69" s="5"/>
      <c r="TLL69" s="5"/>
      <c r="TLM69" s="5"/>
      <c r="TLN69" s="5"/>
      <c r="TLO69" s="5"/>
      <c r="TLP69" s="5"/>
      <c r="TLQ69" s="5"/>
      <c r="TLR69" s="5"/>
      <c r="TLS69" s="5"/>
      <c r="TLT69" s="5"/>
      <c r="TLU69" s="5"/>
      <c r="TLV69" s="5"/>
      <c r="TLW69" s="5"/>
      <c r="TLX69" s="5"/>
      <c r="TLY69" s="5"/>
      <c r="TLZ69" s="5"/>
      <c r="TMA69" s="5"/>
      <c r="TMB69" s="5"/>
      <c r="TMC69" s="5"/>
      <c r="TMD69" s="5"/>
      <c r="TME69" s="5"/>
      <c r="TMF69" s="5"/>
      <c r="TMG69" s="5"/>
      <c r="TMH69" s="5"/>
      <c r="TMI69" s="5"/>
      <c r="TMJ69" s="5"/>
      <c r="TMK69" s="5"/>
      <c r="TML69" s="5"/>
      <c r="TMM69" s="5"/>
      <c r="TMN69" s="5"/>
      <c r="TMO69" s="5"/>
      <c r="TMP69" s="5"/>
      <c r="TMQ69" s="5"/>
      <c r="TMR69" s="5"/>
      <c r="TMS69" s="5"/>
      <c r="TMT69" s="5"/>
      <c r="TMU69" s="5"/>
      <c r="TMV69" s="5"/>
      <c r="TMW69" s="5"/>
      <c r="TMX69" s="5"/>
      <c r="TMY69" s="5"/>
      <c r="TMZ69" s="5"/>
      <c r="TNA69" s="5"/>
      <c r="TNB69" s="5"/>
      <c r="TNC69" s="5"/>
      <c r="TND69" s="5"/>
      <c r="TNE69" s="5"/>
      <c r="TNF69" s="5"/>
      <c r="TNG69" s="5"/>
      <c r="TNH69" s="5"/>
      <c r="TNI69" s="5"/>
      <c r="TNJ69" s="5"/>
      <c r="TNK69" s="5"/>
      <c r="TNL69" s="5"/>
      <c r="TNM69" s="5"/>
      <c r="TNN69" s="5"/>
      <c r="TNO69" s="5"/>
      <c r="TNP69" s="5"/>
      <c r="TNQ69" s="5"/>
      <c r="TNR69" s="5"/>
      <c r="TNS69" s="5"/>
      <c r="TNT69" s="5"/>
      <c r="TNU69" s="5"/>
      <c r="TNV69" s="5"/>
      <c r="TNW69" s="5"/>
      <c r="TNX69" s="5"/>
      <c r="TNY69" s="5"/>
      <c r="TNZ69" s="5"/>
      <c r="TOA69" s="5"/>
      <c r="TOB69" s="5"/>
      <c r="TOC69" s="5"/>
      <c r="TOD69" s="5"/>
      <c r="TOE69" s="5"/>
      <c r="TOF69" s="5"/>
      <c r="TOG69" s="5"/>
      <c r="TOH69" s="5"/>
      <c r="TOI69" s="5"/>
      <c r="TOJ69" s="5"/>
      <c r="TOK69" s="5"/>
      <c r="TOL69" s="5"/>
      <c r="TOM69" s="5"/>
      <c r="TON69" s="5"/>
      <c r="TOO69" s="5"/>
      <c r="TOP69" s="5"/>
      <c r="TOQ69" s="5"/>
      <c r="TOR69" s="5"/>
      <c r="TOS69" s="5"/>
      <c r="TOT69" s="5"/>
      <c r="TOU69" s="5"/>
      <c r="TOV69" s="5"/>
      <c r="TOW69" s="5"/>
      <c r="TOX69" s="5"/>
      <c r="TOY69" s="5"/>
      <c r="TOZ69" s="5"/>
      <c r="TPA69" s="5"/>
      <c r="TPB69" s="5"/>
      <c r="TPC69" s="5"/>
      <c r="TPD69" s="5"/>
      <c r="TPE69" s="5"/>
      <c r="TPF69" s="5"/>
      <c r="TPG69" s="5"/>
      <c r="TPH69" s="5"/>
      <c r="TPI69" s="5"/>
      <c r="TPJ69" s="5"/>
      <c r="TPK69" s="5"/>
      <c r="TPL69" s="5"/>
      <c r="TPM69" s="5"/>
      <c r="TPN69" s="5"/>
      <c r="TPO69" s="5"/>
      <c r="TPP69" s="5"/>
      <c r="TPQ69" s="5"/>
      <c r="TPR69" s="5"/>
      <c r="TPS69" s="5"/>
      <c r="TPT69" s="5"/>
      <c r="TPU69" s="5"/>
      <c r="TPV69" s="5"/>
      <c r="TPW69" s="5"/>
      <c r="TPX69" s="5"/>
      <c r="TPY69" s="5"/>
      <c r="TPZ69" s="5"/>
      <c r="TQA69" s="5"/>
      <c r="TQB69" s="5"/>
      <c r="TQC69" s="5"/>
      <c r="TQD69" s="5"/>
      <c r="TQE69" s="5"/>
      <c r="TQF69" s="5"/>
      <c r="TQG69" s="5"/>
      <c r="TQH69" s="5"/>
      <c r="TQI69" s="5"/>
      <c r="TQJ69" s="5"/>
      <c r="TQK69" s="5"/>
      <c r="TQL69" s="5"/>
      <c r="TQM69" s="5"/>
      <c r="TQN69" s="5"/>
      <c r="TQO69" s="5"/>
      <c r="TQP69" s="5"/>
      <c r="TQQ69" s="5"/>
      <c r="TQR69" s="5"/>
      <c r="TQS69" s="5"/>
      <c r="TQT69" s="5"/>
      <c r="TQU69" s="5"/>
      <c r="TQV69" s="5"/>
      <c r="TQW69" s="5"/>
      <c r="TQX69" s="5"/>
      <c r="TQY69" s="5"/>
      <c r="TQZ69" s="5"/>
      <c r="TRA69" s="5"/>
      <c r="TRB69" s="5"/>
      <c r="TRC69" s="5"/>
      <c r="TRD69" s="5"/>
      <c r="TRE69" s="5"/>
      <c r="TRF69" s="5"/>
      <c r="TRG69" s="5"/>
      <c r="TRH69" s="5"/>
      <c r="TRI69" s="5"/>
      <c r="TRJ69" s="5"/>
      <c r="TRK69" s="5"/>
      <c r="TRL69" s="5"/>
      <c r="TRM69" s="5"/>
      <c r="TRN69" s="5"/>
      <c r="TRO69" s="5"/>
      <c r="TRP69" s="5"/>
      <c r="TRQ69" s="5"/>
      <c r="TRR69" s="5"/>
      <c r="TRS69" s="5"/>
      <c r="TRT69" s="5"/>
      <c r="TRU69" s="5"/>
      <c r="TRV69" s="5"/>
      <c r="TRW69" s="5"/>
      <c r="TRX69" s="5"/>
      <c r="TRY69" s="5"/>
      <c r="TRZ69" s="5"/>
      <c r="TSA69" s="5"/>
      <c r="TSB69" s="5"/>
      <c r="TSC69" s="5"/>
      <c r="TSD69" s="5"/>
      <c r="TSE69" s="5"/>
      <c r="TSF69" s="5"/>
      <c r="TSG69" s="5"/>
      <c r="TSH69" s="5"/>
      <c r="TSI69" s="5"/>
      <c r="TSJ69" s="5"/>
      <c r="TSK69" s="5"/>
      <c r="TSL69" s="5"/>
      <c r="TSM69" s="5"/>
      <c r="TSN69" s="5"/>
      <c r="TSO69" s="5"/>
      <c r="TSP69" s="5"/>
      <c r="TSQ69" s="5"/>
      <c r="TSR69" s="5"/>
      <c r="TSS69" s="5"/>
      <c r="TST69" s="5"/>
      <c r="TSU69" s="5"/>
      <c r="TSV69" s="5"/>
      <c r="TSW69" s="5"/>
      <c r="TSX69" s="5"/>
      <c r="TSY69" s="5"/>
      <c r="TSZ69" s="5"/>
      <c r="TTA69" s="5"/>
      <c r="TTB69" s="5"/>
      <c r="TTC69" s="5"/>
      <c r="TTD69" s="5"/>
      <c r="TTE69" s="5"/>
      <c r="TTF69" s="5"/>
      <c r="TTG69" s="5"/>
      <c r="TTH69" s="5"/>
      <c r="TTI69" s="5"/>
      <c r="TTJ69" s="5"/>
      <c r="TTK69" s="5"/>
      <c r="TTL69" s="5"/>
      <c r="TTM69" s="5"/>
      <c r="TTN69" s="5"/>
      <c r="TTO69" s="5"/>
      <c r="TTP69" s="5"/>
      <c r="TTQ69" s="5"/>
      <c r="TTR69" s="5"/>
      <c r="TTS69" s="5"/>
      <c r="TTT69" s="5"/>
      <c r="TTU69" s="5"/>
      <c r="TTV69" s="5"/>
      <c r="TTW69" s="5"/>
      <c r="TTX69" s="5"/>
      <c r="TTY69" s="5"/>
      <c r="TTZ69" s="5"/>
      <c r="TUA69" s="5"/>
      <c r="TUB69" s="5"/>
      <c r="TUC69" s="5"/>
      <c r="TUD69" s="5"/>
      <c r="TUE69" s="5"/>
      <c r="TUF69" s="5"/>
      <c r="TUG69" s="5"/>
      <c r="TUH69" s="5"/>
      <c r="TUI69" s="5"/>
      <c r="TUJ69" s="5"/>
      <c r="TUK69" s="5"/>
      <c r="TUL69" s="5"/>
      <c r="TUM69" s="5"/>
      <c r="TUN69" s="5"/>
      <c r="TUO69" s="5"/>
      <c r="TUP69" s="5"/>
      <c r="TUQ69" s="5"/>
      <c r="TUR69" s="5"/>
      <c r="TUS69" s="5"/>
      <c r="TUT69" s="5"/>
      <c r="TUU69" s="5"/>
      <c r="TUV69" s="5"/>
      <c r="TUW69" s="5"/>
      <c r="TUX69" s="5"/>
      <c r="TUY69" s="5"/>
      <c r="TUZ69" s="5"/>
      <c r="TVA69" s="5"/>
      <c r="TVB69" s="5"/>
      <c r="TVC69" s="5"/>
      <c r="TVD69" s="5"/>
      <c r="TVE69" s="5"/>
      <c r="TVF69" s="5"/>
      <c r="TVG69" s="5"/>
      <c r="TVH69" s="5"/>
      <c r="TVI69" s="5"/>
      <c r="TVJ69" s="5"/>
      <c r="TVK69" s="5"/>
      <c r="TVL69" s="5"/>
      <c r="TVM69" s="5"/>
      <c r="TVN69" s="5"/>
      <c r="TVO69" s="5"/>
      <c r="TVP69" s="5"/>
      <c r="TVQ69" s="5"/>
      <c r="TVR69" s="5"/>
      <c r="TVS69" s="5"/>
      <c r="TVT69" s="5"/>
      <c r="TVU69" s="5"/>
      <c r="TVV69" s="5"/>
      <c r="TVW69" s="5"/>
      <c r="TVX69" s="5"/>
      <c r="TVY69" s="5"/>
      <c r="TVZ69" s="5"/>
      <c r="TWA69" s="5"/>
      <c r="TWB69" s="5"/>
      <c r="TWC69" s="5"/>
      <c r="TWD69" s="5"/>
      <c r="TWE69" s="5"/>
      <c r="TWF69" s="5"/>
      <c r="TWG69" s="5"/>
      <c r="TWH69" s="5"/>
      <c r="TWI69" s="5"/>
      <c r="TWJ69" s="5"/>
      <c r="TWK69" s="5"/>
      <c r="TWL69" s="5"/>
      <c r="TWM69" s="5"/>
      <c r="TWN69" s="5"/>
      <c r="TWO69" s="5"/>
      <c r="TWP69" s="5"/>
      <c r="TWQ69" s="5"/>
      <c r="TWR69" s="5"/>
      <c r="TWS69" s="5"/>
      <c r="TWT69" s="5"/>
      <c r="TWU69" s="5"/>
      <c r="TWV69" s="5"/>
      <c r="TWW69" s="5"/>
      <c r="TWX69" s="5"/>
      <c r="TWY69" s="5"/>
      <c r="TWZ69" s="5"/>
      <c r="TXA69" s="5"/>
      <c r="TXB69" s="5"/>
      <c r="TXC69" s="5"/>
      <c r="TXD69" s="5"/>
      <c r="TXE69" s="5"/>
      <c r="TXF69" s="5"/>
      <c r="TXG69" s="5"/>
      <c r="TXH69" s="5"/>
      <c r="TXI69" s="5"/>
      <c r="TXJ69" s="5"/>
      <c r="TXK69" s="5"/>
      <c r="TXL69" s="5"/>
      <c r="TXM69" s="5"/>
      <c r="TXN69" s="5"/>
      <c r="TXO69" s="5"/>
      <c r="TXP69" s="5"/>
      <c r="TXQ69" s="5"/>
      <c r="TXR69" s="5"/>
      <c r="TXS69" s="5"/>
      <c r="TXT69" s="5"/>
      <c r="TXU69" s="5"/>
      <c r="TXV69" s="5"/>
      <c r="TXW69" s="5"/>
      <c r="TXX69" s="5"/>
      <c r="TXY69" s="5"/>
      <c r="TXZ69" s="5"/>
      <c r="TYA69" s="5"/>
      <c r="TYB69" s="5"/>
      <c r="TYC69" s="5"/>
      <c r="TYD69" s="5"/>
      <c r="TYE69" s="5"/>
      <c r="TYF69" s="5"/>
      <c r="TYG69" s="5"/>
      <c r="TYH69" s="5"/>
      <c r="TYI69" s="5"/>
      <c r="TYJ69" s="5"/>
      <c r="TYK69" s="5"/>
      <c r="TYL69" s="5"/>
      <c r="TYM69" s="5"/>
      <c r="TYN69" s="5"/>
      <c r="TYO69" s="5"/>
      <c r="TYP69" s="5"/>
      <c r="TYQ69" s="5"/>
      <c r="TYR69" s="5"/>
      <c r="TYS69" s="5"/>
      <c r="TYT69" s="5"/>
      <c r="TYU69" s="5"/>
      <c r="TYV69" s="5"/>
      <c r="TYW69" s="5"/>
      <c r="TYX69" s="5"/>
      <c r="TYY69" s="5"/>
      <c r="TYZ69" s="5"/>
      <c r="TZA69" s="5"/>
      <c r="TZB69" s="5"/>
      <c r="TZC69" s="5"/>
      <c r="TZD69" s="5"/>
      <c r="TZE69" s="5"/>
      <c r="TZF69" s="5"/>
      <c r="TZG69" s="5"/>
      <c r="TZH69" s="5"/>
      <c r="TZI69" s="5"/>
      <c r="TZJ69" s="5"/>
      <c r="TZK69" s="5"/>
      <c r="TZL69" s="5"/>
      <c r="TZM69" s="5"/>
      <c r="TZN69" s="5"/>
      <c r="TZO69" s="5"/>
      <c r="TZP69" s="5"/>
      <c r="TZQ69" s="5"/>
      <c r="TZR69" s="5"/>
      <c r="TZS69" s="5"/>
      <c r="TZT69" s="5"/>
      <c r="TZU69" s="5"/>
      <c r="TZV69" s="5"/>
      <c r="TZW69" s="5"/>
      <c r="TZX69" s="5"/>
      <c r="TZY69" s="5"/>
      <c r="TZZ69" s="5"/>
      <c r="UAA69" s="5"/>
      <c r="UAB69" s="5"/>
      <c r="UAC69" s="5"/>
      <c r="UAD69" s="5"/>
      <c r="UAE69" s="5"/>
      <c r="UAF69" s="5"/>
      <c r="UAG69" s="5"/>
      <c r="UAH69" s="5"/>
      <c r="UAI69" s="5"/>
      <c r="UAJ69" s="5"/>
      <c r="UAK69" s="5"/>
      <c r="UAL69" s="5"/>
      <c r="UAM69" s="5"/>
      <c r="UAN69" s="5"/>
      <c r="UAO69" s="5"/>
      <c r="UAP69" s="5"/>
      <c r="UAQ69" s="5"/>
      <c r="UAR69" s="5"/>
      <c r="UAS69" s="5"/>
      <c r="UAT69" s="5"/>
      <c r="UAU69" s="5"/>
      <c r="UAV69" s="5"/>
      <c r="UAW69" s="5"/>
      <c r="UAX69" s="5"/>
      <c r="UAY69" s="5"/>
      <c r="UAZ69" s="5"/>
      <c r="UBA69" s="5"/>
      <c r="UBB69" s="5"/>
      <c r="UBC69" s="5"/>
      <c r="UBD69" s="5"/>
      <c r="UBE69" s="5"/>
      <c r="UBF69" s="5"/>
      <c r="UBG69" s="5"/>
      <c r="UBH69" s="5"/>
      <c r="UBI69" s="5"/>
      <c r="UBJ69" s="5"/>
      <c r="UBK69" s="5"/>
      <c r="UBL69" s="5"/>
      <c r="UBM69" s="5"/>
      <c r="UBN69" s="5"/>
      <c r="UBO69" s="5"/>
      <c r="UBP69" s="5"/>
      <c r="UBQ69" s="5"/>
      <c r="UBR69" s="5"/>
      <c r="UBS69" s="5"/>
      <c r="UBT69" s="5"/>
      <c r="UBU69" s="5"/>
      <c r="UBV69" s="5"/>
      <c r="UBW69" s="5"/>
      <c r="UBX69" s="5"/>
      <c r="UBY69" s="5"/>
      <c r="UBZ69" s="5"/>
      <c r="UCA69" s="5"/>
      <c r="UCB69" s="5"/>
      <c r="UCC69" s="5"/>
      <c r="UCD69" s="5"/>
      <c r="UCE69" s="5"/>
      <c r="UCF69" s="5"/>
      <c r="UCG69" s="5"/>
      <c r="UCH69" s="5"/>
      <c r="UCI69" s="5"/>
      <c r="UCJ69" s="5"/>
      <c r="UCK69" s="5"/>
      <c r="UCL69" s="5"/>
      <c r="UCM69" s="5"/>
      <c r="UCN69" s="5"/>
      <c r="UCO69" s="5"/>
      <c r="UCP69" s="5"/>
      <c r="UCQ69" s="5"/>
      <c r="UCR69" s="5"/>
      <c r="UCS69" s="5"/>
      <c r="UCT69" s="5"/>
      <c r="UCU69" s="5"/>
      <c r="UCV69" s="5"/>
      <c r="UCW69" s="5"/>
      <c r="UCX69" s="5"/>
      <c r="UCY69" s="5"/>
      <c r="UCZ69" s="5"/>
      <c r="UDA69" s="5"/>
      <c r="UDB69" s="5"/>
      <c r="UDC69" s="5"/>
      <c r="UDD69" s="5"/>
      <c r="UDE69" s="5"/>
      <c r="UDF69" s="5"/>
      <c r="UDG69" s="5"/>
      <c r="UDH69" s="5"/>
      <c r="UDI69" s="5"/>
      <c r="UDJ69" s="5"/>
      <c r="UDK69" s="5"/>
      <c r="UDL69" s="5"/>
      <c r="UDM69" s="5"/>
      <c r="UDN69" s="5"/>
      <c r="UDO69" s="5"/>
      <c r="UDP69" s="5"/>
      <c r="UDQ69" s="5"/>
      <c r="UDR69" s="5"/>
      <c r="UDS69" s="5"/>
      <c r="UDT69" s="5"/>
      <c r="UDU69" s="5"/>
      <c r="UDV69" s="5"/>
      <c r="UDW69" s="5"/>
      <c r="UDX69" s="5"/>
      <c r="UDY69" s="5"/>
      <c r="UDZ69" s="5"/>
      <c r="UEA69" s="5"/>
      <c r="UEB69" s="5"/>
      <c r="UEC69" s="5"/>
      <c r="UED69" s="5"/>
      <c r="UEE69" s="5"/>
      <c r="UEF69" s="5"/>
      <c r="UEG69" s="5"/>
      <c r="UEH69" s="5"/>
      <c r="UEI69" s="5"/>
      <c r="UEJ69" s="5"/>
      <c r="UEK69" s="5"/>
      <c r="UEL69" s="5"/>
      <c r="UEM69" s="5"/>
      <c r="UEN69" s="5"/>
      <c r="UEO69" s="5"/>
      <c r="UEP69" s="5"/>
      <c r="UEQ69" s="5"/>
      <c r="UER69" s="5"/>
      <c r="UES69" s="5"/>
      <c r="UET69" s="5"/>
      <c r="UEU69" s="5"/>
      <c r="UEV69" s="5"/>
      <c r="UEW69" s="5"/>
      <c r="UEX69" s="5"/>
      <c r="UEY69" s="5"/>
      <c r="UEZ69" s="5"/>
      <c r="UFA69" s="5"/>
      <c r="UFB69" s="5"/>
      <c r="UFC69" s="5"/>
      <c r="UFD69" s="5"/>
      <c r="UFE69" s="5"/>
      <c r="UFF69" s="5"/>
      <c r="UFG69" s="5"/>
      <c r="UFH69" s="5"/>
      <c r="UFI69" s="5"/>
      <c r="UFJ69" s="5"/>
      <c r="UFK69" s="5"/>
      <c r="UFL69" s="5"/>
      <c r="UFM69" s="5"/>
      <c r="UFN69" s="5"/>
      <c r="UFO69" s="5"/>
      <c r="UFP69" s="5"/>
      <c r="UFQ69" s="5"/>
      <c r="UFR69" s="5"/>
      <c r="UFS69" s="5"/>
      <c r="UFT69" s="5"/>
      <c r="UFU69" s="5"/>
      <c r="UFV69" s="5"/>
      <c r="UFW69" s="5"/>
      <c r="UFX69" s="5"/>
      <c r="UFY69" s="5"/>
      <c r="UFZ69" s="5"/>
      <c r="UGA69" s="5"/>
      <c r="UGB69" s="5"/>
      <c r="UGC69" s="5"/>
      <c r="UGD69" s="5"/>
      <c r="UGE69" s="5"/>
      <c r="UGF69" s="5"/>
      <c r="UGG69" s="5"/>
      <c r="UGH69" s="5"/>
      <c r="UGI69" s="5"/>
      <c r="UGJ69" s="5"/>
      <c r="UGK69" s="5"/>
      <c r="UGL69" s="5"/>
      <c r="UGM69" s="5"/>
      <c r="UGN69" s="5"/>
      <c r="UGO69" s="5"/>
      <c r="UGP69" s="5"/>
      <c r="UGQ69" s="5"/>
      <c r="UGR69" s="5"/>
      <c r="UGS69" s="5"/>
      <c r="UGT69" s="5"/>
      <c r="UGU69" s="5"/>
      <c r="UGV69" s="5"/>
      <c r="UGW69" s="5"/>
      <c r="UGX69" s="5"/>
      <c r="UGY69" s="5"/>
      <c r="UGZ69" s="5"/>
      <c r="UHA69" s="5"/>
      <c r="UHB69" s="5"/>
      <c r="UHC69" s="5"/>
      <c r="UHD69" s="5"/>
      <c r="UHE69" s="5"/>
      <c r="UHF69" s="5"/>
      <c r="UHG69" s="5"/>
      <c r="UHH69" s="5"/>
      <c r="UHI69" s="5"/>
      <c r="UHJ69" s="5"/>
      <c r="UHK69" s="5"/>
      <c r="UHL69" s="5"/>
      <c r="UHM69" s="5"/>
      <c r="UHN69" s="5"/>
      <c r="UHO69" s="5"/>
      <c r="UHP69" s="5"/>
      <c r="UHQ69" s="5"/>
      <c r="UHR69" s="5"/>
      <c r="UHS69" s="5"/>
      <c r="UHT69" s="5"/>
      <c r="UHU69" s="5"/>
      <c r="UHV69" s="5"/>
      <c r="UHW69" s="5"/>
      <c r="UHX69" s="5"/>
      <c r="UHY69" s="5"/>
      <c r="UHZ69" s="5"/>
      <c r="UIA69" s="5"/>
      <c r="UIB69" s="5"/>
      <c r="UIC69" s="5"/>
      <c r="UID69" s="5"/>
      <c r="UIE69" s="5"/>
      <c r="UIF69" s="5"/>
      <c r="UIG69" s="5"/>
      <c r="UIH69" s="5"/>
      <c r="UII69" s="5"/>
      <c r="UIJ69" s="5"/>
      <c r="UIK69" s="5"/>
      <c r="UIL69" s="5"/>
      <c r="UIM69" s="5"/>
      <c r="UIN69" s="5"/>
      <c r="UIO69" s="5"/>
      <c r="UIP69" s="5"/>
      <c r="UIQ69" s="5"/>
      <c r="UIR69" s="5"/>
      <c r="UIS69" s="5"/>
      <c r="UIT69" s="5"/>
      <c r="UIU69" s="5"/>
      <c r="UIV69" s="5"/>
      <c r="UIW69" s="5"/>
      <c r="UIX69" s="5"/>
      <c r="UIY69" s="5"/>
      <c r="UIZ69" s="5"/>
      <c r="UJA69" s="5"/>
      <c r="UJB69" s="5"/>
      <c r="UJC69" s="5"/>
      <c r="UJD69" s="5"/>
      <c r="UJE69" s="5"/>
      <c r="UJF69" s="5"/>
      <c r="UJG69" s="5"/>
      <c r="UJH69" s="5"/>
      <c r="UJI69" s="5"/>
      <c r="UJJ69" s="5"/>
      <c r="UJK69" s="5"/>
      <c r="UJL69" s="5"/>
      <c r="UJM69" s="5"/>
      <c r="UJN69" s="5"/>
      <c r="UJO69" s="5"/>
      <c r="UJP69" s="5"/>
      <c r="UJQ69" s="5"/>
      <c r="UJR69" s="5"/>
      <c r="UJS69" s="5"/>
      <c r="UJT69" s="5"/>
      <c r="UJU69" s="5"/>
      <c r="UJV69" s="5"/>
      <c r="UJW69" s="5"/>
      <c r="UJX69" s="5"/>
      <c r="UJY69" s="5"/>
      <c r="UJZ69" s="5"/>
      <c r="UKA69" s="5"/>
      <c r="UKB69" s="5"/>
      <c r="UKC69" s="5"/>
      <c r="UKD69" s="5"/>
      <c r="UKE69" s="5"/>
      <c r="UKF69" s="5"/>
      <c r="UKG69" s="5"/>
      <c r="UKH69" s="5"/>
      <c r="UKI69" s="5"/>
      <c r="UKJ69" s="5"/>
      <c r="UKK69" s="5"/>
      <c r="UKL69" s="5"/>
      <c r="UKM69" s="5"/>
      <c r="UKN69" s="5"/>
      <c r="UKO69" s="5"/>
      <c r="UKP69" s="5"/>
      <c r="UKQ69" s="5"/>
      <c r="UKR69" s="5"/>
      <c r="UKS69" s="5"/>
      <c r="UKT69" s="5"/>
      <c r="UKU69" s="5"/>
      <c r="UKV69" s="5"/>
      <c r="UKW69" s="5"/>
      <c r="UKX69" s="5"/>
      <c r="UKY69" s="5"/>
      <c r="UKZ69" s="5"/>
      <c r="ULA69" s="5"/>
      <c r="ULB69" s="5"/>
      <c r="ULC69" s="5"/>
      <c r="ULD69" s="5"/>
      <c r="ULE69" s="5"/>
      <c r="ULF69" s="5"/>
      <c r="ULG69" s="5"/>
      <c r="ULH69" s="5"/>
      <c r="ULI69" s="5"/>
      <c r="ULJ69" s="5"/>
      <c r="ULK69" s="5"/>
      <c r="ULL69" s="5"/>
      <c r="ULM69" s="5"/>
      <c r="ULN69" s="5"/>
      <c r="ULO69" s="5"/>
      <c r="ULP69" s="5"/>
      <c r="ULQ69" s="5"/>
      <c r="ULR69" s="5"/>
      <c r="ULS69" s="5"/>
      <c r="ULT69" s="5"/>
      <c r="ULU69" s="5"/>
      <c r="ULV69" s="5"/>
      <c r="ULW69" s="5"/>
      <c r="ULX69" s="5"/>
      <c r="ULY69" s="5"/>
      <c r="ULZ69" s="5"/>
      <c r="UMA69" s="5"/>
      <c r="UMB69" s="5"/>
      <c r="UMC69" s="5"/>
      <c r="UMD69" s="5"/>
      <c r="UME69" s="5"/>
      <c r="UMF69" s="5"/>
      <c r="UMG69" s="5"/>
      <c r="UMH69" s="5"/>
      <c r="UMI69" s="5"/>
      <c r="UMJ69" s="5"/>
      <c r="UMK69" s="5"/>
      <c r="UML69" s="5"/>
      <c r="UMM69" s="5"/>
      <c r="UMN69" s="5"/>
      <c r="UMO69" s="5"/>
      <c r="UMP69" s="5"/>
      <c r="UMQ69" s="5"/>
      <c r="UMR69" s="5"/>
      <c r="UMS69" s="5"/>
      <c r="UMT69" s="5"/>
      <c r="UMU69" s="5"/>
      <c r="UMV69" s="5"/>
      <c r="UMW69" s="5"/>
      <c r="UMX69" s="5"/>
      <c r="UMY69" s="5"/>
      <c r="UMZ69" s="5"/>
      <c r="UNA69" s="5"/>
      <c r="UNB69" s="5"/>
      <c r="UNC69" s="5"/>
      <c r="UND69" s="5"/>
      <c r="UNE69" s="5"/>
      <c r="UNF69" s="5"/>
      <c r="UNG69" s="5"/>
      <c r="UNH69" s="5"/>
      <c r="UNI69" s="5"/>
      <c r="UNJ69" s="5"/>
      <c r="UNK69" s="5"/>
      <c r="UNL69" s="5"/>
      <c r="UNM69" s="5"/>
      <c r="UNN69" s="5"/>
      <c r="UNO69" s="5"/>
      <c r="UNP69" s="5"/>
      <c r="UNQ69" s="5"/>
      <c r="UNR69" s="5"/>
      <c r="UNS69" s="5"/>
      <c r="UNT69" s="5"/>
      <c r="UNU69" s="5"/>
      <c r="UNV69" s="5"/>
      <c r="UNW69" s="5"/>
      <c r="UNX69" s="5"/>
      <c r="UNY69" s="5"/>
      <c r="UNZ69" s="5"/>
      <c r="UOA69" s="5"/>
      <c r="UOB69" s="5"/>
      <c r="UOC69" s="5"/>
      <c r="UOD69" s="5"/>
      <c r="UOE69" s="5"/>
      <c r="UOF69" s="5"/>
      <c r="UOG69" s="5"/>
      <c r="UOH69" s="5"/>
      <c r="UOI69" s="5"/>
      <c r="UOJ69" s="5"/>
      <c r="UOK69" s="5"/>
      <c r="UOL69" s="5"/>
      <c r="UOM69" s="5"/>
      <c r="UON69" s="5"/>
      <c r="UOO69" s="5"/>
      <c r="UOP69" s="5"/>
      <c r="UOQ69" s="5"/>
      <c r="UOR69" s="5"/>
      <c r="UOS69" s="5"/>
      <c r="UOT69" s="5"/>
      <c r="UOU69" s="5"/>
      <c r="UOV69" s="5"/>
      <c r="UOW69" s="5"/>
      <c r="UOX69" s="5"/>
      <c r="UOY69" s="5"/>
      <c r="UOZ69" s="5"/>
      <c r="UPA69" s="5"/>
      <c r="UPB69" s="5"/>
      <c r="UPC69" s="5"/>
      <c r="UPD69" s="5"/>
      <c r="UPE69" s="5"/>
      <c r="UPF69" s="5"/>
      <c r="UPG69" s="5"/>
      <c r="UPH69" s="5"/>
      <c r="UPI69" s="5"/>
      <c r="UPJ69" s="5"/>
      <c r="UPK69" s="5"/>
      <c r="UPL69" s="5"/>
      <c r="UPM69" s="5"/>
      <c r="UPN69" s="5"/>
      <c r="UPO69" s="5"/>
      <c r="UPP69" s="5"/>
      <c r="UPQ69" s="5"/>
      <c r="UPR69" s="5"/>
      <c r="UPS69" s="5"/>
      <c r="UPT69" s="5"/>
      <c r="UPU69" s="5"/>
      <c r="UPV69" s="5"/>
      <c r="UPW69" s="5"/>
      <c r="UPX69" s="5"/>
      <c r="UPY69" s="5"/>
      <c r="UPZ69" s="5"/>
      <c r="UQA69" s="5"/>
      <c r="UQB69" s="5"/>
      <c r="UQC69" s="5"/>
      <c r="UQD69" s="5"/>
      <c r="UQE69" s="5"/>
      <c r="UQF69" s="5"/>
      <c r="UQG69" s="5"/>
      <c r="UQH69" s="5"/>
      <c r="UQI69" s="5"/>
      <c r="UQJ69" s="5"/>
      <c r="UQK69" s="5"/>
      <c r="UQL69" s="5"/>
      <c r="UQM69" s="5"/>
      <c r="UQN69" s="5"/>
      <c r="UQO69" s="5"/>
      <c r="UQP69" s="5"/>
      <c r="UQQ69" s="5"/>
      <c r="UQR69" s="5"/>
      <c r="UQS69" s="5"/>
      <c r="UQT69" s="5"/>
      <c r="UQU69" s="5"/>
      <c r="UQV69" s="5"/>
      <c r="UQW69" s="5"/>
      <c r="UQX69" s="5"/>
      <c r="UQY69" s="5"/>
      <c r="UQZ69" s="5"/>
      <c r="URA69" s="5"/>
      <c r="URB69" s="5"/>
      <c r="URC69" s="5"/>
      <c r="URD69" s="5"/>
      <c r="URE69" s="5"/>
      <c r="URF69" s="5"/>
      <c r="URG69" s="5"/>
      <c r="URH69" s="5"/>
      <c r="URI69" s="5"/>
      <c r="URJ69" s="5"/>
      <c r="URK69" s="5"/>
      <c r="URL69" s="5"/>
      <c r="URM69" s="5"/>
      <c r="URN69" s="5"/>
      <c r="URO69" s="5"/>
      <c r="URP69" s="5"/>
      <c r="URQ69" s="5"/>
      <c r="URR69" s="5"/>
      <c r="URS69" s="5"/>
      <c r="URT69" s="5"/>
      <c r="URU69" s="5"/>
      <c r="URV69" s="5"/>
      <c r="URW69" s="5"/>
      <c r="URX69" s="5"/>
      <c r="URY69" s="5"/>
      <c r="URZ69" s="5"/>
      <c r="USA69" s="5"/>
      <c r="USB69" s="5"/>
      <c r="USC69" s="5"/>
      <c r="USD69" s="5"/>
      <c r="USE69" s="5"/>
      <c r="USF69" s="5"/>
      <c r="USG69" s="5"/>
      <c r="USH69" s="5"/>
      <c r="USI69" s="5"/>
      <c r="USJ69" s="5"/>
      <c r="USK69" s="5"/>
      <c r="USL69" s="5"/>
      <c r="USM69" s="5"/>
      <c r="USN69" s="5"/>
      <c r="USO69" s="5"/>
      <c r="USP69" s="5"/>
      <c r="USQ69" s="5"/>
      <c r="USR69" s="5"/>
      <c r="USS69" s="5"/>
      <c r="UST69" s="5"/>
      <c r="USU69" s="5"/>
      <c r="USV69" s="5"/>
      <c r="USW69" s="5"/>
      <c r="USX69" s="5"/>
      <c r="USY69" s="5"/>
      <c r="USZ69" s="5"/>
      <c r="UTA69" s="5"/>
      <c r="UTB69" s="5"/>
      <c r="UTC69" s="5"/>
      <c r="UTD69" s="5"/>
      <c r="UTE69" s="5"/>
      <c r="UTF69" s="5"/>
      <c r="UTG69" s="5"/>
      <c r="UTH69" s="5"/>
      <c r="UTI69" s="5"/>
      <c r="UTJ69" s="5"/>
      <c r="UTK69" s="5"/>
      <c r="UTL69" s="5"/>
      <c r="UTM69" s="5"/>
      <c r="UTN69" s="5"/>
      <c r="UTO69" s="5"/>
      <c r="UTP69" s="5"/>
      <c r="UTQ69" s="5"/>
      <c r="UTR69" s="5"/>
      <c r="UTS69" s="5"/>
      <c r="UTT69" s="5"/>
      <c r="UTU69" s="5"/>
      <c r="UTV69" s="5"/>
      <c r="UTW69" s="5"/>
      <c r="UTX69" s="5"/>
      <c r="UTY69" s="5"/>
      <c r="UTZ69" s="5"/>
      <c r="UUA69" s="5"/>
      <c r="UUB69" s="5"/>
      <c r="UUC69" s="5"/>
      <c r="UUD69" s="5"/>
      <c r="UUE69" s="5"/>
      <c r="UUF69" s="5"/>
      <c r="UUG69" s="5"/>
      <c r="UUH69" s="5"/>
      <c r="UUI69" s="5"/>
      <c r="UUJ69" s="5"/>
      <c r="UUK69" s="5"/>
      <c r="UUL69" s="5"/>
      <c r="UUM69" s="5"/>
      <c r="UUN69" s="5"/>
      <c r="UUO69" s="5"/>
      <c r="UUP69" s="5"/>
      <c r="UUQ69" s="5"/>
      <c r="UUR69" s="5"/>
      <c r="UUS69" s="5"/>
      <c r="UUT69" s="5"/>
      <c r="UUU69" s="5"/>
      <c r="UUV69" s="5"/>
      <c r="UUW69" s="5"/>
      <c r="UUX69" s="5"/>
      <c r="UUY69" s="5"/>
      <c r="UUZ69" s="5"/>
      <c r="UVA69" s="5"/>
      <c r="UVB69" s="5"/>
      <c r="UVC69" s="5"/>
      <c r="UVD69" s="5"/>
      <c r="UVE69" s="5"/>
      <c r="UVF69" s="5"/>
      <c r="UVG69" s="5"/>
      <c r="UVH69" s="5"/>
      <c r="UVI69" s="5"/>
      <c r="UVJ69" s="5"/>
      <c r="UVK69" s="5"/>
      <c r="UVL69" s="5"/>
      <c r="UVM69" s="5"/>
      <c r="UVN69" s="5"/>
      <c r="UVO69" s="5"/>
      <c r="UVP69" s="5"/>
      <c r="UVQ69" s="5"/>
      <c r="UVR69" s="5"/>
      <c r="UVS69" s="5"/>
      <c r="UVT69" s="5"/>
      <c r="UVU69" s="5"/>
      <c r="UVV69" s="5"/>
      <c r="UVW69" s="5"/>
      <c r="UVX69" s="5"/>
      <c r="UVY69" s="5"/>
      <c r="UVZ69" s="5"/>
      <c r="UWA69" s="5"/>
      <c r="UWB69" s="5"/>
      <c r="UWC69" s="5"/>
      <c r="UWD69" s="5"/>
      <c r="UWE69" s="5"/>
      <c r="UWF69" s="5"/>
      <c r="UWG69" s="5"/>
      <c r="UWH69" s="5"/>
      <c r="UWI69" s="5"/>
      <c r="UWJ69" s="5"/>
      <c r="UWK69" s="5"/>
      <c r="UWL69" s="5"/>
      <c r="UWM69" s="5"/>
      <c r="UWN69" s="5"/>
      <c r="UWO69" s="5"/>
      <c r="UWP69" s="5"/>
      <c r="UWQ69" s="5"/>
      <c r="UWR69" s="5"/>
      <c r="UWS69" s="5"/>
      <c r="UWT69" s="5"/>
      <c r="UWU69" s="5"/>
      <c r="UWV69" s="5"/>
      <c r="UWW69" s="5"/>
      <c r="UWX69" s="5"/>
      <c r="UWY69" s="5"/>
      <c r="UWZ69" s="5"/>
      <c r="UXA69" s="5"/>
      <c r="UXB69" s="5"/>
      <c r="UXC69" s="5"/>
      <c r="UXD69" s="5"/>
      <c r="UXE69" s="5"/>
      <c r="UXF69" s="5"/>
      <c r="UXG69" s="5"/>
      <c r="UXH69" s="5"/>
      <c r="UXI69" s="5"/>
      <c r="UXJ69" s="5"/>
      <c r="UXK69" s="5"/>
      <c r="UXL69" s="5"/>
      <c r="UXM69" s="5"/>
      <c r="UXN69" s="5"/>
      <c r="UXO69" s="5"/>
      <c r="UXP69" s="5"/>
      <c r="UXQ69" s="5"/>
      <c r="UXR69" s="5"/>
      <c r="UXS69" s="5"/>
      <c r="UXT69" s="5"/>
      <c r="UXU69" s="5"/>
      <c r="UXV69" s="5"/>
      <c r="UXW69" s="5"/>
      <c r="UXX69" s="5"/>
      <c r="UXY69" s="5"/>
      <c r="UXZ69" s="5"/>
      <c r="UYA69" s="5"/>
      <c r="UYB69" s="5"/>
      <c r="UYC69" s="5"/>
      <c r="UYD69" s="5"/>
      <c r="UYE69" s="5"/>
      <c r="UYF69" s="5"/>
      <c r="UYG69" s="5"/>
      <c r="UYH69" s="5"/>
      <c r="UYI69" s="5"/>
      <c r="UYJ69" s="5"/>
      <c r="UYK69" s="5"/>
      <c r="UYL69" s="5"/>
      <c r="UYM69" s="5"/>
      <c r="UYN69" s="5"/>
      <c r="UYO69" s="5"/>
      <c r="UYP69" s="5"/>
      <c r="UYQ69" s="5"/>
      <c r="UYR69" s="5"/>
      <c r="UYS69" s="5"/>
      <c r="UYT69" s="5"/>
      <c r="UYU69" s="5"/>
      <c r="UYV69" s="5"/>
      <c r="UYW69" s="5"/>
      <c r="UYX69" s="5"/>
      <c r="UYY69" s="5"/>
      <c r="UYZ69" s="5"/>
      <c r="UZA69" s="5"/>
      <c r="UZB69" s="5"/>
      <c r="UZC69" s="5"/>
      <c r="UZD69" s="5"/>
      <c r="UZE69" s="5"/>
      <c r="UZF69" s="5"/>
      <c r="UZG69" s="5"/>
      <c r="UZH69" s="5"/>
      <c r="UZI69" s="5"/>
      <c r="UZJ69" s="5"/>
      <c r="UZK69" s="5"/>
      <c r="UZL69" s="5"/>
      <c r="UZM69" s="5"/>
      <c r="UZN69" s="5"/>
      <c r="UZO69" s="5"/>
      <c r="UZP69" s="5"/>
      <c r="UZQ69" s="5"/>
      <c r="UZR69" s="5"/>
      <c r="UZS69" s="5"/>
      <c r="UZT69" s="5"/>
      <c r="UZU69" s="5"/>
      <c r="UZV69" s="5"/>
      <c r="UZW69" s="5"/>
      <c r="UZX69" s="5"/>
      <c r="UZY69" s="5"/>
      <c r="UZZ69" s="5"/>
      <c r="VAA69" s="5"/>
      <c r="VAB69" s="5"/>
      <c r="VAC69" s="5"/>
      <c r="VAD69" s="5"/>
      <c r="VAE69" s="5"/>
      <c r="VAF69" s="5"/>
      <c r="VAG69" s="5"/>
      <c r="VAH69" s="5"/>
      <c r="VAI69" s="5"/>
      <c r="VAJ69" s="5"/>
      <c r="VAK69" s="5"/>
      <c r="VAL69" s="5"/>
      <c r="VAM69" s="5"/>
      <c r="VAN69" s="5"/>
      <c r="VAO69" s="5"/>
      <c r="VAP69" s="5"/>
      <c r="VAQ69" s="5"/>
      <c r="VAR69" s="5"/>
      <c r="VAS69" s="5"/>
      <c r="VAT69" s="5"/>
      <c r="VAU69" s="5"/>
      <c r="VAV69" s="5"/>
      <c r="VAW69" s="5"/>
      <c r="VAX69" s="5"/>
      <c r="VAY69" s="5"/>
      <c r="VAZ69" s="5"/>
      <c r="VBA69" s="5"/>
      <c r="VBB69" s="5"/>
      <c r="VBC69" s="5"/>
      <c r="VBD69" s="5"/>
      <c r="VBE69" s="5"/>
      <c r="VBF69" s="5"/>
      <c r="VBG69" s="5"/>
      <c r="VBH69" s="5"/>
      <c r="VBI69" s="5"/>
      <c r="VBJ69" s="5"/>
      <c r="VBK69" s="5"/>
      <c r="VBL69" s="5"/>
      <c r="VBM69" s="5"/>
      <c r="VBN69" s="5"/>
      <c r="VBO69" s="5"/>
      <c r="VBP69" s="5"/>
      <c r="VBQ69" s="5"/>
      <c r="VBR69" s="5"/>
      <c r="VBS69" s="5"/>
      <c r="VBT69" s="5"/>
      <c r="VBU69" s="5"/>
      <c r="VBV69" s="5"/>
      <c r="VBW69" s="5"/>
      <c r="VBX69" s="5"/>
      <c r="VBY69" s="5"/>
      <c r="VBZ69" s="5"/>
      <c r="VCA69" s="5"/>
      <c r="VCB69" s="5"/>
      <c r="VCC69" s="5"/>
      <c r="VCD69" s="5"/>
      <c r="VCE69" s="5"/>
      <c r="VCF69" s="5"/>
      <c r="VCG69" s="5"/>
      <c r="VCH69" s="5"/>
      <c r="VCI69" s="5"/>
      <c r="VCJ69" s="5"/>
      <c r="VCK69" s="5"/>
      <c r="VCL69" s="5"/>
      <c r="VCM69" s="5"/>
      <c r="VCN69" s="5"/>
      <c r="VCO69" s="5"/>
      <c r="VCP69" s="5"/>
      <c r="VCQ69" s="5"/>
      <c r="VCR69" s="5"/>
      <c r="VCS69" s="5"/>
      <c r="VCT69" s="5"/>
      <c r="VCU69" s="5"/>
      <c r="VCV69" s="5"/>
      <c r="VCW69" s="5"/>
      <c r="VCX69" s="5"/>
      <c r="VCY69" s="5"/>
      <c r="VCZ69" s="5"/>
      <c r="VDA69" s="5"/>
      <c r="VDB69" s="5"/>
      <c r="VDC69" s="5"/>
      <c r="VDD69" s="5"/>
      <c r="VDE69" s="5"/>
      <c r="VDF69" s="5"/>
      <c r="VDG69" s="5"/>
      <c r="VDH69" s="5"/>
      <c r="VDI69" s="5"/>
      <c r="VDJ69" s="5"/>
      <c r="VDK69" s="5"/>
      <c r="VDL69" s="5"/>
      <c r="VDM69" s="5"/>
      <c r="VDN69" s="5"/>
      <c r="VDO69" s="5"/>
      <c r="VDP69" s="5"/>
      <c r="VDQ69" s="5"/>
      <c r="VDR69" s="5"/>
      <c r="VDS69" s="5"/>
      <c r="VDT69" s="5"/>
      <c r="VDU69" s="5"/>
      <c r="VDV69" s="5"/>
      <c r="VDW69" s="5"/>
      <c r="VDX69" s="5"/>
      <c r="VDY69" s="5"/>
      <c r="VDZ69" s="5"/>
      <c r="VEA69" s="5"/>
      <c r="VEB69" s="5"/>
      <c r="VEC69" s="5"/>
      <c r="VED69" s="5"/>
      <c r="VEE69" s="5"/>
      <c r="VEF69" s="5"/>
      <c r="VEG69" s="5"/>
      <c r="VEH69" s="5"/>
      <c r="VEI69" s="5"/>
      <c r="VEJ69" s="5"/>
      <c r="VEK69" s="5"/>
      <c r="VEL69" s="5"/>
      <c r="VEM69" s="5"/>
      <c r="VEN69" s="5"/>
      <c r="VEO69" s="5"/>
      <c r="VEP69" s="5"/>
      <c r="VEQ69" s="5"/>
      <c r="VER69" s="5"/>
      <c r="VES69" s="5"/>
      <c r="VET69" s="5"/>
      <c r="VEU69" s="5"/>
      <c r="VEV69" s="5"/>
      <c r="VEW69" s="5"/>
      <c r="VEX69" s="5"/>
      <c r="VEY69" s="5"/>
      <c r="VEZ69" s="5"/>
      <c r="VFA69" s="5"/>
      <c r="VFB69" s="5"/>
      <c r="VFC69" s="5"/>
      <c r="VFD69" s="5"/>
      <c r="VFE69" s="5"/>
      <c r="VFF69" s="5"/>
      <c r="VFG69" s="5"/>
      <c r="VFH69" s="5"/>
      <c r="VFI69" s="5"/>
      <c r="VFJ69" s="5"/>
      <c r="VFK69" s="5"/>
      <c r="VFL69" s="5"/>
      <c r="VFM69" s="5"/>
      <c r="VFN69" s="5"/>
      <c r="VFO69" s="5"/>
      <c r="VFP69" s="5"/>
      <c r="VFQ69" s="5"/>
      <c r="VFR69" s="5"/>
      <c r="VFS69" s="5"/>
      <c r="VFT69" s="5"/>
      <c r="VFU69" s="5"/>
      <c r="VFV69" s="5"/>
      <c r="VFW69" s="5"/>
      <c r="VFX69" s="5"/>
      <c r="VFY69" s="5"/>
      <c r="VFZ69" s="5"/>
      <c r="VGA69" s="5"/>
      <c r="VGB69" s="5"/>
      <c r="VGC69" s="5"/>
      <c r="VGD69" s="5"/>
      <c r="VGE69" s="5"/>
      <c r="VGF69" s="5"/>
      <c r="VGG69" s="5"/>
      <c r="VGH69" s="5"/>
      <c r="VGI69" s="5"/>
      <c r="VGJ69" s="5"/>
      <c r="VGK69" s="5"/>
      <c r="VGL69" s="5"/>
      <c r="VGM69" s="5"/>
      <c r="VGN69" s="5"/>
      <c r="VGO69" s="5"/>
      <c r="VGP69" s="5"/>
      <c r="VGQ69" s="5"/>
      <c r="VGR69" s="5"/>
      <c r="VGS69" s="5"/>
      <c r="VGT69" s="5"/>
      <c r="VGU69" s="5"/>
      <c r="VGV69" s="5"/>
      <c r="VGW69" s="5"/>
      <c r="VGX69" s="5"/>
      <c r="VGY69" s="5"/>
      <c r="VGZ69" s="5"/>
      <c r="VHA69" s="5"/>
      <c r="VHB69" s="5"/>
      <c r="VHC69" s="5"/>
      <c r="VHD69" s="5"/>
      <c r="VHE69" s="5"/>
      <c r="VHF69" s="5"/>
      <c r="VHG69" s="5"/>
      <c r="VHH69" s="5"/>
      <c r="VHI69" s="5"/>
      <c r="VHJ69" s="5"/>
      <c r="VHK69" s="5"/>
      <c r="VHL69" s="5"/>
      <c r="VHM69" s="5"/>
      <c r="VHN69" s="5"/>
      <c r="VHO69" s="5"/>
      <c r="VHP69" s="5"/>
      <c r="VHQ69" s="5"/>
      <c r="VHR69" s="5"/>
      <c r="VHS69" s="5"/>
      <c r="VHT69" s="5"/>
      <c r="VHU69" s="5"/>
      <c r="VHV69" s="5"/>
      <c r="VHW69" s="5"/>
      <c r="VHX69" s="5"/>
      <c r="VHY69" s="5"/>
      <c r="VHZ69" s="5"/>
      <c r="VIA69" s="5"/>
      <c r="VIB69" s="5"/>
      <c r="VIC69" s="5"/>
      <c r="VID69" s="5"/>
      <c r="VIE69" s="5"/>
      <c r="VIF69" s="5"/>
      <c r="VIG69" s="5"/>
      <c r="VIH69" s="5"/>
      <c r="VII69" s="5"/>
      <c r="VIJ69" s="5"/>
      <c r="VIK69" s="5"/>
      <c r="VIL69" s="5"/>
      <c r="VIM69" s="5"/>
      <c r="VIN69" s="5"/>
      <c r="VIO69" s="5"/>
      <c r="VIP69" s="5"/>
      <c r="VIQ69" s="5"/>
      <c r="VIR69" s="5"/>
      <c r="VIS69" s="5"/>
      <c r="VIT69" s="5"/>
      <c r="VIU69" s="5"/>
      <c r="VIV69" s="5"/>
      <c r="VIW69" s="5"/>
      <c r="VIX69" s="5"/>
      <c r="VIY69" s="5"/>
      <c r="VIZ69" s="5"/>
      <c r="VJA69" s="5"/>
      <c r="VJB69" s="5"/>
      <c r="VJC69" s="5"/>
      <c r="VJD69" s="5"/>
      <c r="VJE69" s="5"/>
      <c r="VJF69" s="5"/>
      <c r="VJG69" s="5"/>
      <c r="VJH69" s="5"/>
      <c r="VJI69" s="5"/>
      <c r="VJJ69" s="5"/>
      <c r="VJK69" s="5"/>
      <c r="VJL69" s="5"/>
      <c r="VJM69" s="5"/>
      <c r="VJN69" s="5"/>
      <c r="VJO69" s="5"/>
      <c r="VJP69" s="5"/>
      <c r="VJQ69" s="5"/>
      <c r="VJR69" s="5"/>
      <c r="VJS69" s="5"/>
      <c r="VJT69" s="5"/>
      <c r="VJU69" s="5"/>
      <c r="VJV69" s="5"/>
      <c r="VJW69" s="5"/>
      <c r="VJX69" s="5"/>
      <c r="VJY69" s="5"/>
      <c r="VJZ69" s="5"/>
      <c r="VKA69" s="5"/>
      <c r="VKB69" s="5"/>
      <c r="VKC69" s="5"/>
      <c r="VKD69" s="5"/>
      <c r="VKE69" s="5"/>
      <c r="VKF69" s="5"/>
      <c r="VKG69" s="5"/>
      <c r="VKH69" s="5"/>
      <c r="VKI69" s="5"/>
      <c r="VKJ69" s="5"/>
      <c r="VKK69" s="5"/>
      <c r="VKL69" s="5"/>
      <c r="VKM69" s="5"/>
      <c r="VKN69" s="5"/>
      <c r="VKO69" s="5"/>
      <c r="VKP69" s="5"/>
      <c r="VKQ69" s="5"/>
      <c r="VKR69" s="5"/>
      <c r="VKS69" s="5"/>
      <c r="VKT69" s="5"/>
      <c r="VKU69" s="5"/>
      <c r="VKV69" s="5"/>
      <c r="VKW69" s="5"/>
      <c r="VKX69" s="5"/>
      <c r="VKY69" s="5"/>
      <c r="VKZ69" s="5"/>
      <c r="VLA69" s="5"/>
      <c r="VLB69" s="5"/>
      <c r="VLC69" s="5"/>
      <c r="VLD69" s="5"/>
      <c r="VLE69" s="5"/>
      <c r="VLF69" s="5"/>
      <c r="VLG69" s="5"/>
      <c r="VLH69" s="5"/>
      <c r="VLI69" s="5"/>
      <c r="VLJ69" s="5"/>
      <c r="VLK69" s="5"/>
      <c r="VLL69" s="5"/>
      <c r="VLM69" s="5"/>
      <c r="VLN69" s="5"/>
      <c r="VLO69" s="5"/>
      <c r="VLP69" s="5"/>
      <c r="VLQ69" s="5"/>
      <c r="VLR69" s="5"/>
      <c r="VLS69" s="5"/>
      <c r="VLT69" s="5"/>
      <c r="VLU69" s="5"/>
      <c r="VLV69" s="5"/>
      <c r="VLW69" s="5"/>
      <c r="VLX69" s="5"/>
      <c r="VLY69" s="5"/>
      <c r="VLZ69" s="5"/>
      <c r="VMA69" s="5"/>
      <c r="VMB69" s="5"/>
      <c r="VMC69" s="5"/>
      <c r="VMD69" s="5"/>
      <c r="VME69" s="5"/>
      <c r="VMF69" s="5"/>
      <c r="VMG69" s="5"/>
      <c r="VMH69" s="5"/>
      <c r="VMI69" s="5"/>
      <c r="VMJ69" s="5"/>
      <c r="VMK69" s="5"/>
      <c r="VML69" s="5"/>
      <c r="VMM69" s="5"/>
      <c r="VMN69" s="5"/>
      <c r="VMO69" s="5"/>
      <c r="VMP69" s="5"/>
      <c r="VMQ69" s="5"/>
      <c r="VMR69" s="5"/>
      <c r="VMS69" s="5"/>
      <c r="VMT69" s="5"/>
      <c r="VMU69" s="5"/>
      <c r="VMV69" s="5"/>
      <c r="VMW69" s="5"/>
      <c r="VMX69" s="5"/>
      <c r="VMY69" s="5"/>
      <c r="VMZ69" s="5"/>
      <c r="VNA69" s="5"/>
      <c r="VNB69" s="5"/>
      <c r="VNC69" s="5"/>
      <c r="VND69" s="5"/>
      <c r="VNE69" s="5"/>
      <c r="VNF69" s="5"/>
      <c r="VNG69" s="5"/>
      <c r="VNH69" s="5"/>
      <c r="VNI69" s="5"/>
      <c r="VNJ69" s="5"/>
      <c r="VNK69" s="5"/>
      <c r="VNL69" s="5"/>
      <c r="VNM69" s="5"/>
      <c r="VNN69" s="5"/>
      <c r="VNO69" s="5"/>
      <c r="VNP69" s="5"/>
      <c r="VNQ69" s="5"/>
      <c r="VNR69" s="5"/>
      <c r="VNS69" s="5"/>
      <c r="VNT69" s="5"/>
      <c r="VNU69" s="5"/>
      <c r="VNV69" s="5"/>
      <c r="VNW69" s="5"/>
      <c r="VNX69" s="5"/>
      <c r="VNY69" s="5"/>
      <c r="VNZ69" s="5"/>
      <c r="VOA69" s="5"/>
      <c r="VOB69" s="5"/>
      <c r="VOC69" s="5"/>
      <c r="VOD69" s="5"/>
      <c r="VOE69" s="5"/>
      <c r="VOF69" s="5"/>
      <c r="VOG69" s="5"/>
      <c r="VOH69" s="5"/>
      <c r="VOI69" s="5"/>
      <c r="VOJ69" s="5"/>
      <c r="VOK69" s="5"/>
      <c r="VOL69" s="5"/>
      <c r="VOM69" s="5"/>
      <c r="VON69" s="5"/>
      <c r="VOO69" s="5"/>
      <c r="VOP69" s="5"/>
      <c r="VOQ69" s="5"/>
      <c r="VOR69" s="5"/>
      <c r="VOS69" s="5"/>
      <c r="VOT69" s="5"/>
      <c r="VOU69" s="5"/>
      <c r="VOV69" s="5"/>
      <c r="VOW69" s="5"/>
      <c r="VOX69" s="5"/>
      <c r="VOY69" s="5"/>
      <c r="VOZ69" s="5"/>
      <c r="VPA69" s="5"/>
      <c r="VPB69" s="5"/>
      <c r="VPC69" s="5"/>
      <c r="VPD69" s="5"/>
      <c r="VPE69" s="5"/>
      <c r="VPF69" s="5"/>
      <c r="VPG69" s="5"/>
      <c r="VPH69" s="5"/>
      <c r="VPI69" s="5"/>
      <c r="VPJ69" s="5"/>
      <c r="VPK69" s="5"/>
      <c r="VPL69" s="5"/>
      <c r="VPM69" s="5"/>
      <c r="VPN69" s="5"/>
      <c r="VPO69" s="5"/>
      <c r="VPP69" s="5"/>
      <c r="VPQ69" s="5"/>
      <c r="VPR69" s="5"/>
      <c r="VPS69" s="5"/>
      <c r="VPT69" s="5"/>
      <c r="VPU69" s="5"/>
      <c r="VPV69" s="5"/>
      <c r="VPW69" s="5"/>
      <c r="VPX69" s="5"/>
      <c r="VPY69" s="5"/>
      <c r="VPZ69" s="5"/>
      <c r="VQA69" s="5"/>
      <c r="VQB69" s="5"/>
      <c r="VQC69" s="5"/>
      <c r="VQD69" s="5"/>
      <c r="VQE69" s="5"/>
      <c r="VQF69" s="5"/>
      <c r="VQG69" s="5"/>
      <c r="VQH69" s="5"/>
      <c r="VQI69" s="5"/>
      <c r="VQJ69" s="5"/>
      <c r="VQK69" s="5"/>
      <c r="VQL69" s="5"/>
      <c r="VQM69" s="5"/>
      <c r="VQN69" s="5"/>
      <c r="VQO69" s="5"/>
      <c r="VQP69" s="5"/>
      <c r="VQQ69" s="5"/>
      <c r="VQR69" s="5"/>
      <c r="VQS69" s="5"/>
      <c r="VQT69" s="5"/>
      <c r="VQU69" s="5"/>
      <c r="VQV69" s="5"/>
      <c r="VQW69" s="5"/>
      <c r="VQX69" s="5"/>
      <c r="VQY69" s="5"/>
      <c r="VQZ69" s="5"/>
      <c r="VRA69" s="5"/>
      <c r="VRB69" s="5"/>
      <c r="VRC69" s="5"/>
      <c r="VRD69" s="5"/>
      <c r="VRE69" s="5"/>
      <c r="VRF69" s="5"/>
      <c r="VRG69" s="5"/>
      <c r="VRH69" s="5"/>
      <c r="VRI69" s="5"/>
      <c r="VRJ69" s="5"/>
      <c r="VRK69" s="5"/>
      <c r="VRL69" s="5"/>
      <c r="VRM69" s="5"/>
      <c r="VRN69" s="5"/>
      <c r="VRO69" s="5"/>
      <c r="VRP69" s="5"/>
      <c r="VRQ69" s="5"/>
      <c r="VRR69" s="5"/>
      <c r="VRS69" s="5"/>
      <c r="VRT69" s="5"/>
      <c r="VRU69" s="5"/>
      <c r="VRV69" s="5"/>
      <c r="VRW69" s="5"/>
      <c r="VRX69" s="5"/>
      <c r="VRY69" s="5"/>
      <c r="VRZ69" s="5"/>
      <c r="VSA69" s="5"/>
      <c r="VSB69" s="5"/>
      <c r="VSC69" s="5"/>
      <c r="VSD69" s="5"/>
      <c r="VSE69" s="5"/>
      <c r="VSF69" s="5"/>
      <c r="VSG69" s="5"/>
      <c r="VSH69" s="5"/>
      <c r="VSI69" s="5"/>
      <c r="VSJ69" s="5"/>
      <c r="VSK69" s="5"/>
      <c r="VSL69" s="5"/>
      <c r="VSM69" s="5"/>
      <c r="VSN69" s="5"/>
      <c r="VSO69" s="5"/>
      <c r="VSP69" s="5"/>
      <c r="VSQ69" s="5"/>
      <c r="VSR69" s="5"/>
      <c r="VSS69" s="5"/>
      <c r="VST69" s="5"/>
      <c r="VSU69" s="5"/>
      <c r="VSV69" s="5"/>
      <c r="VSW69" s="5"/>
      <c r="VSX69" s="5"/>
      <c r="VSY69" s="5"/>
      <c r="VSZ69" s="5"/>
      <c r="VTA69" s="5"/>
      <c r="VTB69" s="5"/>
      <c r="VTC69" s="5"/>
      <c r="VTD69" s="5"/>
      <c r="VTE69" s="5"/>
      <c r="VTF69" s="5"/>
      <c r="VTG69" s="5"/>
      <c r="VTH69" s="5"/>
      <c r="VTI69" s="5"/>
      <c r="VTJ69" s="5"/>
      <c r="VTK69" s="5"/>
      <c r="VTL69" s="5"/>
      <c r="VTM69" s="5"/>
      <c r="VTN69" s="5"/>
      <c r="VTO69" s="5"/>
      <c r="VTP69" s="5"/>
      <c r="VTQ69" s="5"/>
      <c r="VTR69" s="5"/>
      <c r="VTS69" s="5"/>
      <c r="VTT69" s="5"/>
      <c r="VTU69" s="5"/>
      <c r="VTV69" s="5"/>
      <c r="VTW69" s="5"/>
      <c r="VTX69" s="5"/>
      <c r="VTY69" s="5"/>
      <c r="VTZ69" s="5"/>
      <c r="VUA69" s="5"/>
      <c r="VUB69" s="5"/>
      <c r="VUC69" s="5"/>
      <c r="VUD69" s="5"/>
      <c r="VUE69" s="5"/>
      <c r="VUF69" s="5"/>
      <c r="VUG69" s="5"/>
      <c r="VUH69" s="5"/>
      <c r="VUI69" s="5"/>
      <c r="VUJ69" s="5"/>
      <c r="VUK69" s="5"/>
      <c r="VUL69" s="5"/>
      <c r="VUM69" s="5"/>
      <c r="VUN69" s="5"/>
      <c r="VUO69" s="5"/>
      <c r="VUP69" s="5"/>
      <c r="VUQ69" s="5"/>
      <c r="VUR69" s="5"/>
      <c r="VUS69" s="5"/>
      <c r="VUT69" s="5"/>
      <c r="VUU69" s="5"/>
      <c r="VUV69" s="5"/>
      <c r="VUW69" s="5"/>
      <c r="VUX69" s="5"/>
      <c r="VUY69" s="5"/>
      <c r="VUZ69" s="5"/>
      <c r="VVA69" s="5"/>
      <c r="VVB69" s="5"/>
      <c r="VVC69" s="5"/>
      <c r="VVD69" s="5"/>
      <c r="VVE69" s="5"/>
      <c r="VVF69" s="5"/>
      <c r="VVG69" s="5"/>
      <c r="VVH69" s="5"/>
      <c r="VVI69" s="5"/>
      <c r="VVJ69" s="5"/>
      <c r="VVK69" s="5"/>
      <c r="VVL69" s="5"/>
      <c r="VVM69" s="5"/>
      <c r="VVN69" s="5"/>
      <c r="VVO69" s="5"/>
      <c r="VVP69" s="5"/>
      <c r="VVQ69" s="5"/>
      <c r="VVR69" s="5"/>
      <c r="VVS69" s="5"/>
      <c r="VVT69" s="5"/>
      <c r="VVU69" s="5"/>
      <c r="VVV69" s="5"/>
      <c r="VVW69" s="5"/>
      <c r="VVX69" s="5"/>
      <c r="VVY69" s="5"/>
      <c r="VVZ69" s="5"/>
      <c r="VWA69" s="5"/>
      <c r="VWB69" s="5"/>
      <c r="VWC69" s="5"/>
      <c r="VWD69" s="5"/>
      <c r="VWE69" s="5"/>
      <c r="VWF69" s="5"/>
      <c r="VWG69" s="5"/>
      <c r="VWH69" s="5"/>
      <c r="VWI69" s="5"/>
      <c r="VWJ69" s="5"/>
      <c r="VWK69" s="5"/>
      <c r="VWL69" s="5"/>
      <c r="VWM69" s="5"/>
      <c r="VWN69" s="5"/>
      <c r="VWO69" s="5"/>
      <c r="VWP69" s="5"/>
      <c r="VWQ69" s="5"/>
      <c r="VWR69" s="5"/>
      <c r="VWS69" s="5"/>
      <c r="VWT69" s="5"/>
      <c r="VWU69" s="5"/>
      <c r="VWV69" s="5"/>
      <c r="VWW69" s="5"/>
      <c r="VWX69" s="5"/>
      <c r="VWY69" s="5"/>
      <c r="VWZ69" s="5"/>
      <c r="VXA69" s="5"/>
      <c r="VXB69" s="5"/>
      <c r="VXC69" s="5"/>
      <c r="VXD69" s="5"/>
      <c r="VXE69" s="5"/>
      <c r="VXF69" s="5"/>
      <c r="VXG69" s="5"/>
      <c r="VXH69" s="5"/>
      <c r="VXI69" s="5"/>
      <c r="VXJ69" s="5"/>
      <c r="VXK69" s="5"/>
      <c r="VXL69" s="5"/>
      <c r="VXM69" s="5"/>
      <c r="VXN69" s="5"/>
      <c r="VXO69" s="5"/>
      <c r="VXP69" s="5"/>
      <c r="VXQ69" s="5"/>
      <c r="VXR69" s="5"/>
      <c r="VXS69" s="5"/>
      <c r="VXT69" s="5"/>
      <c r="VXU69" s="5"/>
      <c r="VXV69" s="5"/>
      <c r="VXW69" s="5"/>
      <c r="VXX69" s="5"/>
      <c r="VXY69" s="5"/>
      <c r="VXZ69" s="5"/>
      <c r="VYA69" s="5"/>
      <c r="VYB69" s="5"/>
      <c r="VYC69" s="5"/>
      <c r="VYD69" s="5"/>
      <c r="VYE69" s="5"/>
      <c r="VYF69" s="5"/>
      <c r="VYG69" s="5"/>
      <c r="VYH69" s="5"/>
      <c r="VYI69" s="5"/>
      <c r="VYJ69" s="5"/>
      <c r="VYK69" s="5"/>
      <c r="VYL69" s="5"/>
      <c r="VYM69" s="5"/>
      <c r="VYN69" s="5"/>
      <c r="VYO69" s="5"/>
      <c r="VYP69" s="5"/>
      <c r="VYQ69" s="5"/>
      <c r="VYR69" s="5"/>
      <c r="VYS69" s="5"/>
      <c r="VYT69" s="5"/>
      <c r="VYU69" s="5"/>
      <c r="VYV69" s="5"/>
      <c r="VYW69" s="5"/>
      <c r="VYX69" s="5"/>
      <c r="VYY69" s="5"/>
      <c r="VYZ69" s="5"/>
      <c r="VZA69" s="5"/>
      <c r="VZB69" s="5"/>
      <c r="VZC69" s="5"/>
      <c r="VZD69" s="5"/>
      <c r="VZE69" s="5"/>
      <c r="VZF69" s="5"/>
      <c r="VZG69" s="5"/>
      <c r="VZH69" s="5"/>
      <c r="VZI69" s="5"/>
      <c r="VZJ69" s="5"/>
      <c r="VZK69" s="5"/>
      <c r="VZL69" s="5"/>
      <c r="VZM69" s="5"/>
      <c r="VZN69" s="5"/>
      <c r="VZO69" s="5"/>
      <c r="VZP69" s="5"/>
      <c r="VZQ69" s="5"/>
      <c r="VZR69" s="5"/>
      <c r="VZS69" s="5"/>
      <c r="VZT69" s="5"/>
      <c r="VZU69" s="5"/>
      <c r="VZV69" s="5"/>
      <c r="VZW69" s="5"/>
      <c r="VZX69" s="5"/>
      <c r="VZY69" s="5"/>
      <c r="VZZ69" s="5"/>
      <c r="WAA69" s="5"/>
      <c r="WAB69" s="5"/>
      <c r="WAC69" s="5"/>
      <c r="WAD69" s="5"/>
      <c r="WAE69" s="5"/>
      <c r="WAF69" s="5"/>
      <c r="WAG69" s="5"/>
      <c r="WAH69" s="5"/>
      <c r="WAI69" s="5"/>
      <c r="WAJ69" s="5"/>
      <c r="WAK69" s="5"/>
      <c r="WAL69" s="5"/>
      <c r="WAM69" s="5"/>
      <c r="WAN69" s="5"/>
      <c r="WAO69" s="5"/>
      <c r="WAP69" s="5"/>
      <c r="WAQ69" s="5"/>
      <c r="WAR69" s="5"/>
      <c r="WAS69" s="5"/>
      <c r="WAT69" s="5"/>
      <c r="WAU69" s="5"/>
      <c r="WAV69" s="5"/>
      <c r="WAW69" s="5"/>
      <c r="WAX69" s="5"/>
      <c r="WAY69" s="5"/>
      <c r="WAZ69" s="5"/>
      <c r="WBA69" s="5"/>
      <c r="WBB69" s="5"/>
      <c r="WBC69" s="5"/>
      <c r="WBD69" s="5"/>
      <c r="WBE69" s="5"/>
      <c r="WBF69" s="5"/>
      <c r="WBG69" s="5"/>
      <c r="WBH69" s="5"/>
      <c r="WBI69" s="5"/>
      <c r="WBJ69" s="5"/>
      <c r="WBK69" s="5"/>
      <c r="WBL69" s="5"/>
      <c r="WBM69" s="5"/>
      <c r="WBN69" s="5"/>
      <c r="WBO69" s="5"/>
      <c r="WBP69" s="5"/>
      <c r="WBQ69" s="5"/>
      <c r="WBR69" s="5"/>
      <c r="WBS69" s="5"/>
      <c r="WBT69" s="5"/>
      <c r="WBU69" s="5"/>
      <c r="WBV69" s="5"/>
      <c r="WBW69" s="5"/>
      <c r="WBX69" s="5"/>
      <c r="WBY69" s="5"/>
      <c r="WBZ69" s="5"/>
      <c r="WCA69" s="5"/>
      <c r="WCB69" s="5"/>
      <c r="WCC69" s="5"/>
      <c r="WCD69" s="5"/>
      <c r="WCE69" s="5"/>
      <c r="WCF69" s="5"/>
      <c r="WCG69" s="5"/>
      <c r="WCH69" s="5"/>
      <c r="WCI69" s="5"/>
      <c r="WCJ69" s="5"/>
      <c r="WCK69" s="5"/>
      <c r="WCL69" s="5"/>
      <c r="WCM69" s="5"/>
      <c r="WCN69" s="5"/>
      <c r="WCO69" s="5"/>
      <c r="WCP69" s="5"/>
      <c r="WCQ69" s="5"/>
      <c r="WCR69" s="5"/>
      <c r="WCS69" s="5"/>
      <c r="WCT69" s="5"/>
      <c r="WCU69" s="5"/>
      <c r="WCV69" s="5"/>
      <c r="WCW69" s="5"/>
      <c r="WCX69" s="5"/>
      <c r="WCY69" s="5"/>
      <c r="WCZ69" s="5"/>
      <c r="WDA69" s="5"/>
      <c r="WDB69" s="5"/>
      <c r="WDC69" s="5"/>
      <c r="WDD69" s="5"/>
      <c r="WDE69" s="5"/>
      <c r="WDF69" s="5"/>
      <c r="WDG69" s="5"/>
      <c r="WDH69" s="5"/>
      <c r="WDI69" s="5"/>
      <c r="WDJ69" s="5"/>
      <c r="WDK69" s="5"/>
      <c r="WDL69" s="5"/>
      <c r="WDM69" s="5"/>
      <c r="WDN69" s="5"/>
      <c r="WDO69" s="5"/>
      <c r="WDP69" s="5"/>
      <c r="WDQ69" s="5"/>
      <c r="WDR69" s="5"/>
      <c r="WDS69" s="5"/>
      <c r="WDT69" s="5"/>
      <c r="WDU69" s="5"/>
      <c r="WDV69" s="5"/>
      <c r="WDW69" s="5"/>
      <c r="WDX69" s="5"/>
      <c r="WDY69" s="5"/>
      <c r="WDZ69" s="5"/>
      <c r="WEA69" s="5"/>
      <c r="WEB69" s="5"/>
      <c r="WEC69" s="5"/>
      <c r="WED69" s="5"/>
      <c r="WEE69" s="5"/>
      <c r="WEF69" s="5"/>
      <c r="WEG69" s="5"/>
      <c r="WEH69" s="5"/>
      <c r="WEI69" s="5"/>
      <c r="WEJ69" s="5"/>
      <c r="WEK69" s="5"/>
      <c r="WEL69" s="5"/>
      <c r="WEM69" s="5"/>
      <c r="WEN69" s="5"/>
      <c r="WEO69" s="5"/>
      <c r="WEP69" s="5"/>
      <c r="WEQ69" s="5"/>
      <c r="WER69" s="5"/>
      <c r="WES69" s="5"/>
      <c r="WET69" s="5"/>
      <c r="WEU69" s="5"/>
      <c r="WEV69" s="5"/>
      <c r="WEW69" s="5"/>
      <c r="WEX69" s="5"/>
      <c r="WEY69" s="5"/>
      <c r="WEZ69" s="5"/>
      <c r="WFA69" s="5"/>
      <c r="WFB69" s="5"/>
      <c r="WFC69" s="5"/>
      <c r="WFD69" s="5"/>
      <c r="WFE69" s="5"/>
      <c r="WFF69" s="5"/>
      <c r="WFG69" s="5"/>
      <c r="WFH69" s="5"/>
      <c r="WFI69" s="5"/>
      <c r="WFJ69" s="5"/>
      <c r="WFK69" s="5"/>
      <c r="WFL69" s="5"/>
      <c r="WFM69" s="5"/>
      <c r="WFN69" s="5"/>
      <c r="WFO69" s="5"/>
      <c r="WFP69" s="5"/>
      <c r="WFQ69" s="5"/>
      <c r="WFR69" s="5"/>
      <c r="WFS69" s="5"/>
      <c r="WFT69" s="5"/>
      <c r="WFU69" s="5"/>
      <c r="WFV69" s="5"/>
      <c r="WFW69" s="5"/>
      <c r="WFX69" s="5"/>
      <c r="WFY69" s="5"/>
      <c r="WFZ69" s="5"/>
      <c r="WGA69" s="5"/>
      <c r="WGB69" s="5"/>
      <c r="WGC69" s="5"/>
      <c r="WGD69" s="5"/>
      <c r="WGE69" s="5"/>
      <c r="WGF69" s="5"/>
      <c r="WGG69" s="5"/>
      <c r="WGH69" s="5"/>
      <c r="WGI69" s="5"/>
      <c r="WGJ69" s="5"/>
      <c r="WGK69" s="5"/>
      <c r="WGL69" s="5"/>
      <c r="WGM69" s="5"/>
      <c r="WGN69" s="5"/>
      <c r="WGO69" s="5"/>
      <c r="WGP69" s="5"/>
      <c r="WGQ69" s="5"/>
      <c r="WGR69" s="5"/>
      <c r="WGS69" s="5"/>
      <c r="WGT69" s="5"/>
      <c r="WGU69" s="5"/>
      <c r="WGV69" s="5"/>
      <c r="WGW69" s="5"/>
      <c r="WGX69" s="5"/>
      <c r="WGY69" s="5"/>
      <c r="WGZ69" s="5"/>
      <c r="WHA69" s="5"/>
      <c r="WHB69" s="5"/>
      <c r="WHC69" s="5"/>
      <c r="WHD69" s="5"/>
      <c r="WHE69" s="5"/>
      <c r="WHF69" s="5"/>
      <c r="WHG69" s="5"/>
      <c r="WHH69" s="5"/>
      <c r="WHI69" s="5"/>
      <c r="WHJ69" s="5"/>
      <c r="WHK69" s="5"/>
      <c r="WHL69" s="5"/>
      <c r="WHM69" s="5"/>
      <c r="WHN69" s="5"/>
      <c r="WHO69" s="5"/>
      <c r="WHP69" s="5"/>
      <c r="WHQ69" s="5"/>
      <c r="WHR69" s="5"/>
      <c r="WHS69" s="5"/>
      <c r="WHT69" s="5"/>
      <c r="WHU69" s="5"/>
      <c r="WHV69" s="5"/>
      <c r="WHW69" s="5"/>
      <c r="WHX69" s="5"/>
      <c r="WHY69" s="5"/>
      <c r="WHZ69" s="5"/>
      <c r="WIA69" s="5"/>
      <c r="WIB69" s="5"/>
      <c r="WIC69" s="5"/>
      <c r="WID69" s="5"/>
      <c r="WIE69" s="5"/>
      <c r="WIF69" s="5"/>
      <c r="WIG69" s="5"/>
      <c r="WIH69" s="5"/>
      <c r="WII69" s="5"/>
      <c r="WIJ69" s="5"/>
      <c r="WIK69" s="5"/>
      <c r="WIL69" s="5"/>
      <c r="WIM69" s="5"/>
      <c r="WIN69" s="5"/>
      <c r="WIO69" s="5"/>
      <c r="WIP69" s="5"/>
      <c r="WIQ69" s="5"/>
      <c r="WIR69" s="5"/>
      <c r="WIS69" s="5"/>
      <c r="WIT69" s="5"/>
      <c r="WIU69" s="5"/>
      <c r="WIV69" s="5"/>
      <c r="WIW69" s="5"/>
      <c r="WIX69" s="5"/>
      <c r="WIY69" s="5"/>
      <c r="WIZ69" s="5"/>
      <c r="WJA69" s="5"/>
      <c r="WJB69" s="5"/>
      <c r="WJC69" s="5"/>
      <c r="WJD69" s="5"/>
      <c r="WJE69" s="5"/>
      <c r="WJF69" s="5"/>
      <c r="WJG69" s="5"/>
      <c r="WJH69" s="5"/>
      <c r="WJI69" s="5"/>
      <c r="WJJ69" s="5"/>
      <c r="WJK69" s="5"/>
      <c r="WJL69" s="5"/>
      <c r="WJM69" s="5"/>
      <c r="WJN69" s="5"/>
      <c r="WJO69" s="5"/>
      <c r="WJP69" s="5"/>
      <c r="WJQ69" s="5"/>
      <c r="WJR69" s="5"/>
      <c r="WJS69" s="5"/>
      <c r="WJT69" s="5"/>
      <c r="WJU69" s="5"/>
      <c r="WJV69" s="5"/>
      <c r="WJW69" s="5"/>
      <c r="WJX69" s="5"/>
      <c r="WJY69" s="5"/>
      <c r="WJZ69" s="5"/>
      <c r="WKA69" s="5"/>
      <c r="WKB69" s="5"/>
      <c r="WKC69" s="5"/>
      <c r="WKD69" s="5"/>
      <c r="WKE69" s="5"/>
      <c r="WKF69" s="5"/>
      <c r="WKG69" s="5"/>
      <c r="WKH69" s="5"/>
      <c r="WKI69" s="5"/>
      <c r="WKJ69" s="5"/>
      <c r="WKK69" s="5"/>
      <c r="WKL69" s="5"/>
      <c r="WKM69" s="5"/>
      <c r="WKN69" s="5"/>
      <c r="WKO69" s="5"/>
      <c r="WKP69" s="5"/>
      <c r="WKQ69" s="5"/>
      <c r="WKR69" s="5"/>
      <c r="WKS69" s="5"/>
      <c r="WKT69" s="5"/>
      <c r="WKU69" s="5"/>
      <c r="WKV69" s="5"/>
      <c r="WKW69" s="5"/>
      <c r="WKX69" s="5"/>
      <c r="WKY69" s="5"/>
      <c r="WKZ69" s="5"/>
      <c r="WLA69" s="5"/>
      <c r="WLB69" s="5"/>
      <c r="WLC69" s="5"/>
      <c r="WLD69" s="5"/>
      <c r="WLE69" s="5"/>
      <c r="WLF69" s="5"/>
      <c r="WLG69" s="5"/>
      <c r="WLH69" s="5"/>
      <c r="WLI69" s="5"/>
      <c r="WLJ69" s="5"/>
      <c r="WLK69" s="5"/>
      <c r="WLL69" s="5"/>
      <c r="WLM69" s="5"/>
      <c r="WLN69" s="5"/>
      <c r="WLO69" s="5"/>
      <c r="WLP69" s="5"/>
      <c r="WLQ69" s="5"/>
      <c r="WLR69" s="5"/>
      <c r="WLS69" s="5"/>
      <c r="WLT69" s="5"/>
      <c r="WLU69" s="5"/>
      <c r="WLV69" s="5"/>
      <c r="WLW69" s="5"/>
      <c r="WLX69" s="5"/>
      <c r="WLY69" s="5"/>
      <c r="WLZ69" s="5"/>
      <c r="WMA69" s="5"/>
      <c r="WMB69" s="5"/>
      <c r="WMC69" s="5"/>
      <c r="WMD69" s="5"/>
      <c r="WME69" s="5"/>
      <c r="WMF69" s="5"/>
      <c r="WMG69" s="5"/>
      <c r="WMH69" s="5"/>
      <c r="WMI69" s="5"/>
      <c r="WMJ69" s="5"/>
      <c r="WMK69" s="5"/>
      <c r="WML69" s="5"/>
      <c r="WMM69" s="5"/>
      <c r="WMN69" s="5"/>
      <c r="WMO69" s="5"/>
      <c r="WMP69" s="5"/>
      <c r="WMQ69" s="5"/>
      <c r="WMR69" s="5"/>
      <c r="WMS69" s="5"/>
      <c r="WMT69" s="5"/>
      <c r="WMU69" s="5"/>
      <c r="WMV69" s="5"/>
      <c r="WMW69" s="5"/>
      <c r="WMX69" s="5"/>
      <c r="WMY69" s="5"/>
      <c r="WMZ69" s="5"/>
      <c r="WNA69" s="5"/>
      <c r="WNB69" s="5"/>
      <c r="WNC69" s="5"/>
      <c r="WND69" s="5"/>
      <c r="WNE69" s="5"/>
      <c r="WNF69" s="5"/>
      <c r="WNG69" s="5"/>
      <c r="WNH69" s="5"/>
      <c r="WNI69" s="5"/>
      <c r="WNJ69" s="5"/>
      <c r="WNK69" s="5"/>
      <c r="WNL69" s="5"/>
      <c r="WNM69" s="5"/>
      <c r="WNN69" s="5"/>
      <c r="WNO69" s="5"/>
      <c r="WNP69" s="5"/>
      <c r="WNQ69" s="5"/>
      <c r="WNR69" s="5"/>
      <c r="WNS69" s="5"/>
      <c r="WNT69" s="5"/>
      <c r="WNU69" s="5"/>
      <c r="WNV69" s="5"/>
      <c r="WNW69" s="5"/>
      <c r="WNX69" s="5"/>
      <c r="WNY69" s="5"/>
      <c r="WNZ69" s="5"/>
      <c r="WOA69" s="5"/>
      <c r="WOB69" s="5"/>
      <c r="WOC69" s="5"/>
      <c r="WOD69" s="5"/>
      <c r="WOE69" s="5"/>
      <c r="WOF69" s="5"/>
      <c r="WOG69" s="5"/>
      <c r="WOH69" s="5"/>
      <c r="WOI69" s="5"/>
      <c r="WOJ69" s="5"/>
      <c r="WOK69" s="5"/>
      <c r="WOL69" s="5"/>
      <c r="WOM69" s="5"/>
      <c r="WON69" s="5"/>
      <c r="WOO69" s="5"/>
      <c r="WOP69" s="5"/>
      <c r="WOQ69" s="5"/>
      <c r="WOR69" s="5"/>
      <c r="WOS69" s="5"/>
      <c r="WOT69" s="5"/>
      <c r="WOU69" s="5"/>
      <c r="WOV69" s="5"/>
      <c r="WOW69" s="5"/>
      <c r="WOX69" s="5"/>
      <c r="WOY69" s="5"/>
      <c r="WOZ69" s="5"/>
      <c r="WPA69" s="5"/>
      <c r="WPB69" s="5"/>
      <c r="WPC69" s="5"/>
      <c r="WPD69" s="5"/>
      <c r="WPE69" s="5"/>
      <c r="WPF69" s="5"/>
      <c r="WPG69" s="5"/>
      <c r="WPH69" s="5"/>
      <c r="WPI69" s="5"/>
      <c r="WPJ69" s="5"/>
      <c r="WPK69" s="5"/>
      <c r="WPL69" s="5"/>
      <c r="WPM69" s="5"/>
      <c r="WPN69" s="5"/>
      <c r="WPO69" s="5"/>
      <c r="WPP69" s="5"/>
      <c r="WPQ69" s="5"/>
      <c r="WPR69" s="5"/>
      <c r="WPS69" s="5"/>
      <c r="WPT69" s="5"/>
      <c r="WPU69" s="5"/>
      <c r="WPV69" s="5"/>
      <c r="WPW69" s="5"/>
      <c r="WPX69" s="5"/>
      <c r="WPY69" s="5"/>
      <c r="WPZ69" s="5"/>
      <c r="WQA69" s="5"/>
      <c r="WQB69" s="5"/>
      <c r="WQC69" s="5"/>
      <c r="WQD69" s="5"/>
      <c r="WQE69" s="5"/>
      <c r="WQF69" s="5"/>
      <c r="WQG69" s="5"/>
      <c r="WQH69" s="5"/>
      <c r="WQI69" s="5"/>
      <c r="WQJ69" s="5"/>
      <c r="WQK69" s="5"/>
      <c r="WQL69" s="5"/>
      <c r="WQM69" s="5"/>
      <c r="WQN69" s="5"/>
      <c r="WQO69" s="5"/>
      <c r="WQP69" s="5"/>
      <c r="WQQ69" s="5"/>
      <c r="WQR69" s="5"/>
      <c r="WQS69" s="5"/>
      <c r="WQT69" s="5"/>
      <c r="WQU69" s="5"/>
      <c r="WQV69" s="5"/>
      <c r="WQW69" s="5"/>
      <c r="WQX69" s="5"/>
      <c r="WQY69" s="5"/>
      <c r="WQZ69" s="5"/>
      <c r="WRA69" s="5"/>
      <c r="WRB69" s="5"/>
      <c r="WRC69" s="5"/>
      <c r="WRD69" s="5"/>
      <c r="WRE69" s="5"/>
      <c r="WRF69" s="5"/>
      <c r="WRG69" s="5"/>
      <c r="WRH69" s="5"/>
      <c r="WRI69" s="5"/>
      <c r="WRJ69" s="5"/>
      <c r="WRK69" s="5"/>
      <c r="WRL69" s="5"/>
      <c r="WRM69" s="5"/>
      <c r="WRN69" s="5"/>
      <c r="WRO69" s="5"/>
      <c r="WRP69" s="5"/>
      <c r="WRQ69" s="5"/>
      <c r="WRR69" s="5"/>
      <c r="WRS69" s="5"/>
      <c r="WRT69" s="5"/>
      <c r="WRU69" s="5"/>
      <c r="WRV69" s="5"/>
      <c r="WRW69" s="5"/>
      <c r="WRX69" s="5"/>
      <c r="WRY69" s="5"/>
      <c r="WRZ69" s="5"/>
      <c r="WSA69" s="5"/>
      <c r="WSB69" s="5"/>
      <c r="WSC69" s="5"/>
      <c r="WSD69" s="5"/>
      <c r="WSE69" s="5"/>
      <c r="WSF69" s="5"/>
      <c r="WSG69" s="5"/>
      <c r="WSH69" s="5"/>
      <c r="WSI69" s="5"/>
      <c r="WSJ69" s="5"/>
      <c r="WSK69" s="5"/>
      <c r="WSL69" s="5"/>
      <c r="WSM69" s="5"/>
      <c r="WSN69" s="5"/>
      <c r="WSO69" s="5"/>
      <c r="WSP69" s="5"/>
      <c r="WSQ69" s="5"/>
      <c r="WSR69" s="5"/>
      <c r="WSS69" s="5"/>
      <c r="WST69" s="5"/>
      <c r="WSU69" s="5"/>
      <c r="WSV69" s="5"/>
      <c r="WSW69" s="5"/>
      <c r="WSX69" s="5"/>
      <c r="WSY69" s="5"/>
      <c r="WSZ69" s="5"/>
      <c r="WTA69" s="5"/>
      <c r="WTB69" s="5"/>
      <c r="WTC69" s="5"/>
      <c r="WTD69" s="5"/>
      <c r="WTE69" s="5"/>
      <c r="WTF69" s="5"/>
      <c r="WTG69" s="5"/>
      <c r="WTH69" s="5"/>
      <c r="WTI69" s="5"/>
      <c r="WTJ69" s="5"/>
      <c r="WTK69" s="5"/>
      <c r="WTL69" s="5"/>
      <c r="WTM69" s="5"/>
      <c r="WTN69" s="5"/>
      <c r="WTO69" s="5"/>
      <c r="WTP69" s="5"/>
      <c r="WTQ69" s="5"/>
      <c r="WTR69" s="5"/>
      <c r="WTS69" s="5"/>
      <c r="WTT69" s="5"/>
      <c r="WTU69" s="5"/>
      <c r="WTV69" s="5"/>
      <c r="WTW69" s="5"/>
      <c r="WTX69" s="5"/>
      <c r="WTY69" s="5"/>
      <c r="WTZ69" s="5"/>
      <c r="WUA69" s="5"/>
      <c r="WUB69" s="5"/>
      <c r="WUC69" s="5"/>
      <c r="WUD69" s="5"/>
      <c r="WUE69" s="5"/>
      <c r="WUF69" s="5"/>
      <c r="WUG69" s="5"/>
      <c r="WUH69" s="5"/>
      <c r="WUI69" s="5"/>
      <c r="WUJ69" s="5"/>
      <c r="WUK69" s="5"/>
      <c r="WUL69" s="5"/>
      <c r="WUM69" s="5"/>
      <c r="WUN69" s="5"/>
      <c r="WUO69" s="5"/>
      <c r="WUP69" s="5"/>
      <c r="WUQ69" s="5"/>
      <c r="WUR69" s="5"/>
      <c r="WUS69" s="5"/>
      <c r="WUT69" s="5"/>
      <c r="WUU69" s="5"/>
      <c r="WUV69" s="5"/>
      <c r="WUW69" s="5"/>
      <c r="WUX69" s="5"/>
      <c r="WUY69" s="5"/>
      <c r="WUZ69" s="5"/>
      <c r="WVA69" s="5"/>
      <c r="WVB69" s="5"/>
      <c r="WVC69" s="5"/>
      <c r="WVD69" s="5"/>
      <c r="WVE69" s="5"/>
      <c r="WVF69" s="5"/>
      <c r="WVG69" s="5"/>
      <c r="WVH69" s="5"/>
      <c r="WVI69" s="5"/>
      <c r="WVJ69" s="5"/>
      <c r="WVK69" s="5"/>
      <c r="WVL69" s="5"/>
      <c r="WVM69" s="5"/>
      <c r="WVN69" s="5"/>
      <c r="WVO69" s="5"/>
      <c r="WVP69" s="5"/>
      <c r="WVQ69" s="5"/>
      <c r="WVR69" s="5"/>
      <c r="WVS69" s="5"/>
      <c r="WVT69" s="5"/>
      <c r="WVU69" s="5"/>
      <c r="WVV69" s="5"/>
      <c r="WVW69" s="5"/>
      <c r="WVX69" s="5"/>
      <c r="WVY69" s="5"/>
      <c r="WVZ69" s="5"/>
      <c r="WWA69" s="5"/>
      <c r="WWB69" s="5"/>
      <c r="WWC69" s="5"/>
      <c r="WWD69" s="5"/>
      <c r="WWE69" s="5"/>
      <c r="WWF69" s="5"/>
      <c r="WWG69" s="5"/>
      <c r="WWH69" s="5"/>
      <c r="WWI69" s="5"/>
      <c r="WWJ69" s="5"/>
      <c r="WWK69" s="5"/>
      <c r="WWL69" s="5"/>
      <c r="WWM69" s="5"/>
      <c r="WWN69" s="5"/>
      <c r="WWO69" s="5"/>
      <c r="WWP69" s="5"/>
      <c r="WWQ69" s="5"/>
      <c r="WWR69" s="5"/>
      <c r="WWS69" s="5"/>
      <c r="WWT69" s="5"/>
      <c r="WWU69" s="5"/>
      <c r="WWV69" s="5"/>
      <c r="WWW69" s="5"/>
      <c r="WWX69" s="5"/>
      <c r="WWY69" s="5"/>
      <c r="WWZ69" s="5"/>
      <c r="WXA69" s="5"/>
      <c r="WXB69" s="5"/>
      <c r="WXC69" s="5"/>
      <c r="WXD69" s="5"/>
      <c r="WXE69" s="5"/>
      <c r="WXF69" s="5"/>
      <c r="WXG69" s="5"/>
      <c r="WXH69" s="5"/>
      <c r="WXI69" s="5"/>
      <c r="WXJ69" s="5"/>
      <c r="WXK69" s="5"/>
      <c r="WXL69" s="5"/>
      <c r="WXM69" s="5"/>
      <c r="WXN69" s="5"/>
      <c r="WXO69" s="5"/>
      <c r="WXP69" s="5"/>
      <c r="WXQ69" s="5"/>
      <c r="WXR69" s="5"/>
      <c r="WXS69" s="5"/>
      <c r="WXT69" s="5"/>
      <c r="WXU69" s="5"/>
      <c r="WXV69" s="5"/>
      <c r="WXW69" s="5"/>
      <c r="WXX69" s="5"/>
      <c r="WXY69" s="5"/>
      <c r="WXZ69" s="5"/>
      <c r="WYA69" s="5"/>
      <c r="WYB69" s="5"/>
      <c r="WYC69" s="5"/>
      <c r="WYD69" s="5"/>
      <c r="WYE69" s="5"/>
      <c r="WYF69" s="5"/>
      <c r="WYG69" s="5"/>
      <c r="WYH69" s="5"/>
      <c r="WYI69" s="5"/>
      <c r="WYJ69" s="5"/>
      <c r="WYK69" s="5"/>
      <c r="WYL69" s="5"/>
      <c r="WYM69" s="5"/>
      <c r="WYN69" s="5"/>
      <c r="WYO69" s="5"/>
      <c r="WYP69" s="5"/>
      <c r="WYQ69" s="5"/>
      <c r="WYR69" s="5"/>
      <c r="WYS69" s="5"/>
      <c r="WYT69" s="5"/>
      <c r="WYU69" s="5"/>
      <c r="WYV69" s="5"/>
      <c r="WYW69" s="5"/>
      <c r="WYX69" s="5"/>
      <c r="WYY69" s="5"/>
      <c r="WYZ69" s="5"/>
      <c r="WZA69" s="5"/>
      <c r="WZB69" s="5"/>
      <c r="WZC69" s="5"/>
      <c r="WZD69" s="5"/>
      <c r="WZE69" s="5"/>
      <c r="WZF69" s="5"/>
      <c r="WZG69" s="5"/>
      <c r="WZH69" s="5"/>
      <c r="WZI69" s="5"/>
      <c r="WZJ69" s="5"/>
      <c r="WZK69" s="5"/>
      <c r="WZL69" s="5"/>
      <c r="WZM69" s="5"/>
      <c r="WZN69" s="5"/>
      <c r="WZO69" s="5"/>
      <c r="WZP69" s="5"/>
      <c r="WZQ69" s="5"/>
      <c r="WZR69" s="5"/>
      <c r="WZS69" s="5"/>
      <c r="WZT69" s="5"/>
      <c r="WZU69" s="5"/>
      <c r="WZV69" s="5"/>
      <c r="WZW69" s="5"/>
      <c r="WZX69" s="5"/>
      <c r="WZY69" s="5"/>
      <c r="WZZ69" s="5"/>
      <c r="XAA69" s="5"/>
      <c r="XAB69" s="5"/>
      <c r="XAC69" s="5"/>
      <c r="XAD69" s="5"/>
      <c r="XAE69" s="5"/>
      <c r="XAF69" s="5"/>
      <c r="XAG69" s="5"/>
      <c r="XAH69" s="5"/>
      <c r="XAI69" s="5"/>
      <c r="XAJ69" s="5"/>
      <c r="XAK69" s="5"/>
      <c r="XAL69" s="5"/>
      <c r="XAM69" s="5"/>
      <c r="XAN69" s="5"/>
      <c r="XAO69" s="5"/>
      <c r="XAP69" s="5"/>
      <c r="XAQ69" s="5"/>
      <c r="XAR69" s="5"/>
      <c r="XAS69" s="5"/>
      <c r="XAT69" s="5"/>
      <c r="XAU69" s="5"/>
      <c r="XAV69" s="5"/>
      <c r="XAW69" s="5"/>
      <c r="XAX69" s="5"/>
      <c r="XAY69" s="5"/>
      <c r="XAZ69" s="5"/>
      <c r="XBA69" s="5"/>
      <c r="XBB69" s="5"/>
      <c r="XBC69" s="5"/>
      <c r="XBD69" s="5"/>
      <c r="XBE69" s="5"/>
      <c r="XBF69" s="5"/>
      <c r="XBG69" s="5"/>
      <c r="XBH69" s="5"/>
      <c r="XBI69" s="5"/>
      <c r="XBJ69" s="5"/>
      <c r="XBK69" s="5"/>
      <c r="XBL69" s="5"/>
      <c r="XBM69" s="5"/>
      <c r="XBN69" s="5"/>
      <c r="XBO69" s="5"/>
      <c r="XBP69" s="5"/>
      <c r="XBQ69" s="5"/>
      <c r="XBR69" s="5"/>
      <c r="XBS69" s="5"/>
      <c r="XBT69" s="5"/>
      <c r="XBU69" s="5"/>
      <c r="XBV69" s="5"/>
      <c r="XBW69" s="5"/>
      <c r="XBX69" s="5"/>
      <c r="XBY69" s="5"/>
      <c r="XBZ69" s="5"/>
      <c r="XCA69" s="5"/>
      <c r="XCB69" s="5"/>
      <c r="XCC69" s="5"/>
      <c r="XCD69" s="5"/>
      <c r="XCE69" s="5"/>
      <c r="XCF69" s="5"/>
      <c r="XCG69" s="5"/>
      <c r="XCH69" s="5"/>
      <c r="XCI69" s="5"/>
      <c r="XCJ69" s="5"/>
      <c r="XCK69" s="5"/>
      <c r="XCL69" s="5"/>
      <c r="XCM69" s="5"/>
      <c r="XCN69" s="5"/>
      <c r="XCO69" s="5"/>
      <c r="XCP69" s="5"/>
      <c r="XCQ69" s="5"/>
      <c r="XCR69" s="5"/>
      <c r="XCS69" s="5"/>
      <c r="XCT69" s="5"/>
      <c r="XCU69" s="5"/>
      <c r="XCV69" s="5"/>
      <c r="XCW69" s="5"/>
      <c r="XCX69" s="5"/>
      <c r="XCY69" s="5"/>
      <c r="XCZ69" s="5"/>
      <c r="XDA69" s="5"/>
      <c r="XDB69" s="5"/>
      <c r="XDC69" s="5"/>
      <c r="XDD69" s="5"/>
      <c r="XDE69" s="5"/>
      <c r="XDF69" s="5"/>
      <c r="XDG69" s="5"/>
      <c r="XDH69" s="5"/>
      <c r="XDI69" s="5"/>
      <c r="XDJ69" s="5"/>
      <c r="XDK69" s="5"/>
      <c r="XDL69" s="5"/>
      <c r="XDM69" s="5"/>
      <c r="XDN69" s="5"/>
      <c r="XDO69" s="5"/>
      <c r="XDP69" s="5"/>
      <c r="XDQ69" s="5"/>
      <c r="XDR69" s="5"/>
      <c r="XDS69" s="5"/>
      <c r="XDT69" s="5"/>
      <c r="XDU69" s="5"/>
      <c r="XDV69" s="5"/>
      <c r="XDW69" s="5"/>
      <c r="XDX69" s="5"/>
      <c r="XDY69" s="5"/>
      <c r="XDZ69" s="5"/>
      <c r="XEA69" s="5"/>
      <c r="XEB69" s="5"/>
      <c r="XEC69" s="5"/>
      <c r="XED69" s="5"/>
      <c r="XEE69" s="5"/>
      <c r="XEF69" s="5"/>
      <c r="XEG69" s="5"/>
      <c r="XEH69" s="5"/>
      <c r="XEI69" s="5"/>
      <c r="XEJ69" s="5"/>
      <c r="XEK69" s="5"/>
      <c r="XEL69" s="5"/>
      <c r="XEM69" s="5"/>
      <c r="XEN69" s="5"/>
      <c r="XEO69" s="5"/>
      <c r="XEP69" s="5"/>
      <c r="XEQ69" s="5"/>
      <c r="XER69" s="5"/>
      <c r="XES69" s="5"/>
      <c r="XET69" s="5"/>
      <c r="XEU69" s="5"/>
      <c r="XEV69" s="5"/>
      <c r="XEW69" s="5"/>
      <c r="XEX69" s="5"/>
      <c r="XEY69" s="5"/>
      <c r="XEZ69" s="5"/>
      <c r="XFA69" s="5"/>
      <c r="XFB69" s="5"/>
      <c r="XFC69" s="5"/>
    </row>
    <row r="70" spans="2:16383" x14ac:dyDescent="0.2">
      <c r="B70" s="5" t="s">
        <v>251</v>
      </c>
      <c r="C70" s="5" t="s">
        <v>1822</v>
      </c>
      <c r="D70" s="5"/>
      <c r="F70" s="5"/>
      <c r="G70" s="5"/>
      <c r="H70" s="5"/>
      <c r="I70" s="5"/>
      <c r="J70" s="5"/>
      <c r="K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c r="BGM70" s="5"/>
      <c r="BGN70" s="5"/>
      <c r="BGO70" s="5"/>
      <c r="BGP70" s="5"/>
      <c r="BGQ70" s="5"/>
      <c r="BGR70" s="5"/>
      <c r="BGS70" s="5"/>
      <c r="BGT70" s="5"/>
      <c r="BGU70" s="5"/>
      <c r="BGV70" s="5"/>
      <c r="BGW70" s="5"/>
      <c r="BGX70" s="5"/>
      <c r="BGY70" s="5"/>
      <c r="BGZ70" s="5"/>
      <c r="BHA70" s="5"/>
      <c r="BHB70" s="5"/>
      <c r="BHC70" s="5"/>
      <c r="BHD70" s="5"/>
      <c r="BHE70" s="5"/>
      <c r="BHF70" s="5"/>
      <c r="BHG70" s="5"/>
      <c r="BHH70" s="5"/>
      <c r="BHI70" s="5"/>
      <c r="BHJ70" s="5"/>
      <c r="BHK70" s="5"/>
      <c r="BHL70" s="5"/>
      <c r="BHM70" s="5"/>
      <c r="BHN70" s="5"/>
      <c r="BHO70" s="5"/>
      <c r="BHP70" s="5"/>
      <c r="BHQ70" s="5"/>
      <c r="BHR70" s="5"/>
      <c r="BHS70" s="5"/>
      <c r="BHT70" s="5"/>
      <c r="BHU70" s="5"/>
      <c r="BHV70" s="5"/>
      <c r="BHW70" s="5"/>
      <c r="BHX70" s="5"/>
      <c r="BHY70" s="5"/>
      <c r="BHZ70" s="5"/>
      <c r="BIA70" s="5"/>
      <c r="BIB70" s="5"/>
      <c r="BIC70" s="5"/>
      <c r="BID70" s="5"/>
      <c r="BIE70" s="5"/>
      <c r="BIF70" s="5"/>
      <c r="BIG70" s="5"/>
      <c r="BIH70" s="5"/>
      <c r="BII70" s="5"/>
      <c r="BIJ70" s="5"/>
      <c r="BIK70" s="5"/>
      <c r="BIL70" s="5"/>
      <c r="BIM70" s="5"/>
      <c r="BIN70" s="5"/>
      <c r="BIO70" s="5"/>
      <c r="BIP70" s="5"/>
      <c r="BIQ70" s="5"/>
      <c r="BIR70" s="5"/>
      <c r="BIS70" s="5"/>
      <c r="BIT70" s="5"/>
      <c r="BIU70" s="5"/>
      <c r="BIV70" s="5"/>
      <c r="BIW70" s="5"/>
      <c r="BIX70" s="5"/>
      <c r="BIY70" s="5"/>
      <c r="BIZ70" s="5"/>
      <c r="BJA70" s="5"/>
      <c r="BJB70" s="5"/>
      <c r="BJC70" s="5"/>
      <c r="BJD70" s="5"/>
      <c r="BJE70" s="5"/>
      <c r="BJF70" s="5"/>
      <c r="BJG70" s="5"/>
      <c r="BJH70" s="5"/>
      <c r="BJI70" s="5"/>
      <c r="BJJ70" s="5"/>
      <c r="BJK70" s="5"/>
      <c r="BJL70" s="5"/>
      <c r="BJM70" s="5"/>
      <c r="BJN70" s="5"/>
      <c r="BJO70" s="5"/>
      <c r="BJP70" s="5"/>
      <c r="BJQ70" s="5"/>
      <c r="BJR70" s="5"/>
      <c r="BJS70" s="5"/>
      <c r="BJT70" s="5"/>
      <c r="BJU70" s="5"/>
      <c r="BJV70" s="5"/>
      <c r="BJW70" s="5"/>
      <c r="BJX70" s="5"/>
      <c r="BJY70" s="5"/>
      <c r="BJZ70" s="5"/>
      <c r="BKA70" s="5"/>
      <c r="BKB70" s="5"/>
      <c r="BKC70" s="5"/>
      <c r="BKD70" s="5"/>
      <c r="BKE70" s="5"/>
      <c r="BKF70" s="5"/>
      <c r="BKG70" s="5"/>
      <c r="BKH70" s="5"/>
      <c r="BKI70" s="5"/>
      <c r="BKJ70" s="5"/>
      <c r="BKK70" s="5"/>
      <c r="BKL70" s="5"/>
      <c r="BKM70" s="5"/>
      <c r="BKN70" s="5"/>
      <c r="BKO70" s="5"/>
      <c r="BKP70" s="5"/>
      <c r="BKQ70" s="5"/>
      <c r="BKR70" s="5"/>
      <c r="BKS70" s="5"/>
      <c r="BKT70" s="5"/>
      <c r="BKU70" s="5"/>
      <c r="BKV70" s="5"/>
      <c r="BKW70" s="5"/>
      <c r="BKX70" s="5"/>
      <c r="BKY70" s="5"/>
      <c r="BKZ70" s="5"/>
      <c r="BLA70" s="5"/>
      <c r="BLB70" s="5"/>
      <c r="BLC70" s="5"/>
      <c r="BLD70" s="5"/>
      <c r="BLE70" s="5"/>
      <c r="BLF70" s="5"/>
      <c r="BLG70" s="5"/>
      <c r="BLH70" s="5"/>
      <c r="BLI70" s="5"/>
      <c r="BLJ70" s="5"/>
      <c r="BLK70" s="5"/>
      <c r="BLL70" s="5"/>
      <c r="BLM70" s="5"/>
      <c r="BLN70" s="5"/>
      <c r="BLO70" s="5"/>
      <c r="BLP70" s="5"/>
      <c r="BLQ70" s="5"/>
      <c r="BLR70" s="5"/>
      <c r="BLS70" s="5"/>
      <c r="BLT70" s="5"/>
      <c r="BLU70" s="5"/>
      <c r="BLV70" s="5"/>
      <c r="BLW70" s="5"/>
      <c r="BLX70" s="5"/>
      <c r="BLY70" s="5"/>
      <c r="BLZ70" s="5"/>
      <c r="BMA70" s="5"/>
      <c r="BMB70" s="5"/>
      <c r="BMC70" s="5"/>
      <c r="BMD70" s="5"/>
      <c r="BME70" s="5"/>
      <c r="BMF70" s="5"/>
      <c r="BMG70" s="5"/>
      <c r="BMH70" s="5"/>
      <c r="BMI70" s="5"/>
      <c r="BMJ70" s="5"/>
      <c r="BMK70" s="5"/>
      <c r="BML70" s="5"/>
      <c r="BMM70" s="5"/>
      <c r="BMN70" s="5"/>
      <c r="BMO70" s="5"/>
      <c r="BMP70" s="5"/>
      <c r="BMQ70" s="5"/>
      <c r="BMR70" s="5"/>
      <c r="BMS70" s="5"/>
      <c r="BMT70" s="5"/>
      <c r="BMU70" s="5"/>
      <c r="BMV70" s="5"/>
      <c r="BMW70" s="5"/>
      <c r="BMX70" s="5"/>
      <c r="BMY70" s="5"/>
      <c r="BMZ70" s="5"/>
      <c r="BNA70" s="5"/>
      <c r="BNB70" s="5"/>
      <c r="BNC70" s="5"/>
      <c r="BND70" s="5"/>
      <c r="BNE70" s="5"/>
      <c r="BNF70" s="5"/>
      <c r="BNG70" s="5"/>
      <c r="BNH70" s="5"/>
      <c r="BNI70" s="5"/>
      <c r="BNJ70" s="5"/>
      <c r="BNK70" s="5"/>
      <c r="BNL70" s="5"/>
      <c r="BNM70" s="5"/>
      <c r="BNN70" s="5"/>
      <c r="BNO70" s="5"/>
      <c r="BNP70" s="5"/>
      <c r="BNQ70" s="5"/>
      <c r="BNR70" s="5"/>
      <c r="BNS70" s="5"/>
      <c r="BNT70" s="5"/>
      <c r="BNU70" s="5"/>
      <c r="BNV70" s="5"/>
      <c r="BNW70" s="5"/>
      <c r="BNX70" s="5"/>
      <c r="BNY70" s="5"/>
      <c r="BNZ70" s="5"/>
      <c r="BOA70" s="5"/>
      <c r="BOB70" s="5"/>
      <c r="BOC70" s="5"/>
      <c r="BOD70" s="5"/>
      <c r="BOE70" s="5"/>
      <c r="BOF70" s="5"/>
      <c r="BOG70" s="5"/>
      <c r="BOH70" s="5"/>
      <c r="BOI70" s="5"/>
      <c r="BOJ70" s="5"/>
      <c r="BOK70" s="5"/>
      <c r="BOL70" s="5"/>
      <c r="BOM70" s="5"/>
      <c r="BON70" s="5"/>
      <c r="BOO70" s="5"/>
      <c r="BOP70" s="5"/>
      <c r="BOQ70" s="5"/>
      <c r="BOR70" s="5"/>
      <c r="BOS70" s="5"/>
      <c r="BOT70" s="5"/>
      <c r="BOU70" s="5"/>
      <c r="BOV70" s="5"/>
      <c r="BOW70" s="5"/>
      <c r="BOX70" s="5"/>
      <c r="BOY70" s="5"/>
      <c r="BOZ70" s="5"/>
      <c r="BPA70" s="5"/>
      <c r="BPB70" s="5"/>
      <c r="BPC70" s="5"/>
      <c r="BPD70" s="5"/>
      <c r="BPE70" s="5"/>
      <c r="BPF70" s="5"/>
      <c r="BPG70" s="5"/>
      <c r="BPH70" s="5"/>
      <c r="BPI70" s="5"/>
      <c r="BPJ70" s="5"/>
      <c r="BPK70" s="5"/>
      <c r="BPL70" s="5"/>
      <c r="BPM70" s="5"/>
      <c r="BPN70" s="5"/>
      <c r="BPO70" s="5"/>
      <c r="BPP70" s="5"/>
      <c r="BPQ70" s="5"/>
      <c r="BPR70" s="5"/>
      <c r="BPS70" s="5"/>
      <c r="BPT70" s="5"/>
      <c r="BPU70" s="5"/>
      <c r="BPV70" s="5"/>
      <c r="BPW70" s="5"/>
      <c r="BPX70" s="5"/>
      <c r="BPY70" s="5"/>
      <c r="BPZ70" s="5"/>
      <c r="BQA70" s="5"/>
      <c r="BQB70" s="5"/>
      <c r="BQC70" s="5"/>
      <c r="BQD70" s="5"/>
      <c r="BQE70" s="5"/>
      <c r="BQF70" s="5"/>
      <c r="BQG70" s="5"/>
      <c r="BQH70" s="5"/>
      <c r="BQI70" s="5"/>
      <c r="BQJ70" s="5"/>
      <c r="BQK70" s="5"/>
      <c r="BQL70" s="5"/>
      <c r="BQM70" s="5"/>
      <c r="BQN70" s="5"/>
      <c r="BQO70" s="5"/>
      <c r="BQP70" s="5"/>
      <c r="BQQ70" s="5"/>
      <c r="BQR70" s="5"/>
      <c r="BQS70" s="5"/>
      <c r="BQT70" s="5"/>
      <c r="BQU70" s="5"/>
      <c r="BQV70" s="5"/>
      <c r="BQW70" s="5"/>
      <c r="BQX70" s="5"/>
      <c r="BQY70" s="5"/>
      <c r="BQZ70" s="5"/>
      <c r="BRA70" s="5"/>
      <c r="BRB70" s="5"/>
      <c r="BRC70" s="5"/>
      <c r="BRD70" s="5"/>
      <c r="BRE70" s="5"/>
      <c r="BRF70" s="5"/>
      <c r="BRG70" s="5"/>
      <c r="BRH70" s="5"/>
      <c r="BRI70" s="5"/>
      <c r="BRJ70" s="5"/>
      <c r="BRK70" s="5"/>
      <c r="BRL70" s="5"/>
      <c r="BRM70" s="5"/>
      <c r="BRN70" s="5"/>
      <c r="BRO70" s="5"/>
      <c r="BRP70" s="5"/>
      <c r="BRQ70" s="5"/>
      <c r="BRR70" s="5"/>
      <c r="BRS70" s="5"/>
      <c r="BRT70" s="5"/>
      <c r="BRU70" s="5"/>
      <c r="BRV70" s="5"/>
      <c r="BRW70" s="5"/>
      <c r="BRX70" s="5"/>
      <c r="BRY70" s="5"/>
      <c r="BRZ70" s="5"/>
      <c r="BSA70" s="5"/>
      <c r="BSB70" s="5"/>
      <c r="BSC70" s="5"/>
      <c r="BSD70" s="5"/>
      <c r="BSE70" s="5"/>
      <c r="BSF70" s="5"/>
      <c r="BSG70" s="5"/>
      <c r="BSH70" s="5"/>
      <c r="BSI70" s="5"/>
      <c r="BSJ70" s="5"/>
      <c r="BSK70" s="5"/>
      <c r="BSL70" s="5"/>
      <c r="BSM70" s="5"/>
      <c r="BSN70" s="5"/>
      <c r="BSO70" s="5"/>
      <c r="BSP70" s="5"/>
      <c r="BSQ70" s="5"/>
      <c r="BSR70" s="5"/>
      <c r="BSS70" s="5"/>
      <c r="BST70" s="5"/>
      <c r="BSU70" s="5"/>
      <c r="BSV70" s="5"/>
      <c r="BSW70" s="5"/>
      <c r="BSX70" s="5"/>
      <c r="BSY70" s="5"/>
      <c r="BSZ70" s="5"/>
      <c r="BTA70" s="5"/>
      <c r="BTB70" s="5"/>
      <c r="BTC70" s="5"/>
      <c r="BTD70" s="5"/>
      <c r="BTE70" s="5"/>
      <c r="BTF70" s="5"/>
      <c r="BTG70" s="5"/>
      <c r="BTH70" s="5"/>
      <c r="BTI70" s="5"/>
      <c r="BTJ70" s="5"/>
      <c r="BTK70" s="5"/>
      <c r="BTL70" s="5"/>
      <c r="BTM70" s="5"/>
      <c r="BTN70" s="5"/>
      <c r="BTO70" s="5"/>
      <c r="BTP70" s="5"/>
      <c r="BTQ70" s="5"/>
      <c r="BTR70" s="5"/>
      <c r="BTS70" s="5"/>
      <c r="BTT70" s="5"/>
      <c r="BTU70" s="5"/>
      <c r="BTV70" s="5"/>
      <c r="BTW70" s="5"/>
      <c r="BTX70" s="5"/>
      <c r="BTY70" s="5"/>
      <c r="BTZ70" s="5"/>
      <c r="BUA70" s="5"/>
      <c r="BUB70" s="5"/>
      <c r="BUC70" s="5"/>
      <c r="BUD70" s="5"/>
      <c r="BUE70" s="5"/>
      <c r="BUF70" s="5"/>
      <c r="BUG70" s="5"/>
      <c r="BUH70" s="5"/>
      <c r="BUI70" s="5"/>
      <c r="BUJ70" s="5"/>
      <c r="BUK70" s="5"/>
      <c r="BUL70" s="5"/>
      <c r="BUM70" s="5"/>
      <c r="BUN70" s="5"/>
      <c r="BUO70" s="5"/>
      <c r="BUP70" s="5"/>
      <c r="BUQ70" s="5"/>
      <c r="BUR70" s="5"/>
      <c r="BUS70" s="5"/>
      <c r="BUT70" s="5"/>
      <c r="BUU70" s="5"/>
      <c r="BUV70" s="5"/>
      <c r="BUW70" s="5"/>
      <c r="BUX70" s="5"/>
      <c r="BUY70" s="5"/>
      <c r="BUZ70" s="5"/>
      <c r="BVA70" s="5"/>
      <c r="BVB70" s="5"/>
      <c r="BVC70" s="5"/>
      <c r="BVD70" s="5"/>
      <c r="BVE70" s="5"/>
      <c r="BVF70" s="5"/>
      <c r="BVG70" s="5"/>
      <c r="BVH70" s="5"/>
      <c r="BVI70" s="5"/>
      <c r="BVJ70" s="5"/>
      <c r="BVK70" s="5"/>
      <c r="BVL70" s="5"/>
      <c r="BVM70" s="5"/>
      <c r="BVN70" s="5"/>
      <c r="BVO70" s="5"/>
      <c r="BVP70" s="5"/>
      <c r="BVQ70" s="5"/>
      <c r="BVR70" s="5"/>
      <c r="BVS70" s="5"/>
      <c r="BVT70" s="5"/>
      <c r="BVU70" s="5"/>
      <c r="BVV70" s="5"/>
      <c r="BVW70" s="5"/>
      <c r="BVX70" s="5"/>
      <c r="BVY70" s="5"/>
      <c r="BVZ70" s="5"/>
      <c r="BWA70" s="5"/>
      <c r="BWB70" s="5"/>
      <c r="BWC70" s="5"/>
      <c r="BWD70" s="5"/>
      <c r="BWE70" s="5"/>
      <c r="BWF70" s="5"/>
      <c r="BWG70" s="5"/>
      <c r="BWH70" s="5"/>
      <c r="BWI70" s="5"/>
      <c r="BWJ70" s="5"/>
      <c r="BWK70" s="5"/>
      <c r="BWL70" s="5"/>
      <c r="BWM70" s="5"/>
      <c r="BWN70" s="5"/>
      <c r="BWO70" s="5"/>
      <c r="BWP70" s="5"/>
      <c r="BWQ70" s="5"/>
      <c r="BWR70" s="5"/>
      <c r="BWS70" s="5"/>
      <c r="BWT70" s="5"/>
      <c r="BWU70" s="5"/>
      <c r="BWV70" s="5"/>
      <c r="BWW70" s="5"/>
      <c r="BWX70" s="5"/>
      <c r="BWY70" s="5"/>
      <c r="BWZ70" s="5"/>
      <c r="BXA70" s="5"/>
      <c r="BXB70" s="5"/>
      <c r="BXC70" s="5"/>
      <c r="BXD70" s="5"/>
      <c r="BXE70" s="5"/>
      <c r="BXF70" s="5"/>
      <c r="BXG70" s="5"/>
      <c r="BXH70" s="5"/>
      <c r="BXI70" s="5"/>
      <c r="BXJ70" s="5"/>
      <c r="BXK70" s="5"/>
      <c r="BXL70" s="5"/>
      <c r="BXM70" s="5"/>
      <c r="BXN70" s="5"/>
      <c r="BXO70" s="5"/>
      <c r="BXP70" s="5"/>
      <c r="BXQ70" s="5"/>
      <c r="BXR70" s="5"/>
      <c r="BXS70" s="5"/>
      <c r="BXT70" s="5"/>
      <c r="BXU70" s="5"/>
      <c r="BXV70" s="5"/>
      <c r="BXW70" s="5"/>
      <c r="BXX70" s="5"/>
      <c r="BXY70" s="5"/>
      <c r="BXZ70" s="5"/>
      <c r="BYA70" s="5"/>
      <c r="BYB70" s="5"/>
      <c r="BYC70" s="5"/>
      <c r="BYD70" s="5"/>
      <c r="BYE70" s="5"/>
      <c r="BYF70" s="5"/>
      <c r="BYG70" s="5"/>
      <c r="BYH70" s="5"/>
      <c r="BYI70" s="5"/>
      <c r="BYJ70" s="5"/>
      <c r="BYK70" s="5"/>
      <c r="BYL70" s="5"/>
      <c r="BYM70" s="5"/>
      <c r="BYN70" s="5"/>
      <c r="BYO70" s="5"/>
      <c r="BYP70" s="5"/>
      <c r="BYQ70" s="5"/>
      <c r="BYR70" s="5"/>
      <c r="BYS70" s="5"/>
      <c r="BYT70" s="5"/>
      <c r="BYU70" s="5"/>
      <c r="BYV70" s="5"/>
      <c r="BYW70" s="5"/>
      <c r="BYX70" s="5"/>
      <c r="BYY70" s="5"/>
      <c r="BYZ70" s="5"/>
      <c r="BZA70" s="5"/>
      <c r="BZB70" s="5"/>
      <c r="BZC70" s="5"/>
      <c r="BZD70" s="5"/>
      <c r="BZE70" s="5"/>
      <c r="BZF70" s="5"/>
      <c r="BZG70" s="5"/>
      <c r="BZH70" s="5"/>
      <c r="BZI70" s="5"/>
      <c r="BZJ70" s="5"/>
      <c r="BZK70" s="5"/>
      <c r="BZL70" s="5"/>
      <c r="BZM70" s="5"/>
      <c r="BZN70" s="5"/>
      <c r="BZO70" s="5"/>
      <c r="BZP70" s="5"/>
      <c r="BZQ70" s="5"/>
      <c r="BZR70" s="5"/>
      <c r="BZS70" s="5"/>
      <c r="BZT70" s="5"/>
      <c r="BZU70" s="5"/>
      <c r="BZV70" s="5"/>
      <c r="BZW70" s="5"/>
      <c r="BZX70" s="5"/>
      <c r="BZY70" s="5"/>
      <c r="BZZ70" s="5"/>
      <c r="CAA70" s="5"/>
      <c r="CAB70" s="5"/>
      <c r="CAC70" s="5"/>
      <c r="CAD70" s="5"/>
      <c r="CAE70" s="5"/>
      <c r="CAF70" s="5"/>
      <c r="CAG70" s="5"/>
      <c r="CAH70" s="5"/>
      <c r="CAI70" s="5"/>
      <c r="CAJ70" s="5"/>
      <c r="CAK70" s="5"/>
      <c r="CAL70" s="5"/>
      <c r="CAM70" s="5"/>
      <c r="CAN70" s="5"/>
      <c r="CAO70" s="5"/>
      <c r="CAP70" s="5"/>
      <c r="CAQ70" s="5"/>
      <c r="CAR70" s="5"/>
      <c r="CAS70" s="5"/>
      <c r="CAT70" s="5"/>
      <c r="CAU70" s="5"/>
      <c r="CAV70" s="5"/>
      <c r="CAW70" s="5"/>
      <c r="CAX70" s="5"/>
      <c r="CAY70" s="5"/>
      <c r="CAZ70" s="5"/>
      <c r="CBA70" s="5"/>
      <c r="CBB70" s="5"/>
      <c r="CBC70" s="5"/>
      <c r="CBD70" s="5"/>
      <c r="CBE70" s="5"/>
      <c r="CBF70" s="5"/>
      <c r="CBG70" s="5"/>
      <c r="CBH70" s="5"/>
      <c r="CBI70" s="5"/>
      <c r="CBJ70" s="5"/>
      <c r="CBK70" s="5"/>
      <c r="CBL70" s="5"/>
      <c r="CBM70" s="5"/>
      <c r="CBN70" s="5"/>
      <c r="CBO70" s="5"/>
      <c r="CBP70" s="5"/>
      <c r="CBQ70" s="5"/>
      <c r="CBR70" s="5"/>
      <c r="CBS70" s="5"/>
      <c r="CBT70" s="5"/>
      <c r="CBU70" s="5"/>
      <c r="CBV70" s="5"/>
      <c r="CBW70" s="5"/>
      <c r="CBX70" s="5"/>
      <c r="CBY70" s="5"/>
      <c r="CBZ70" s="5"/>
      <c r="CCA70" s="5"/>
      <c r="CCB70" s="5"/>
      <c r="CCC70" s="5"/>
      <c r="CCD70" s="5"/>
      <c r="CCE70" s="5"/>
      <c r="CCF70" s="5"/>
      <c r="CCG70" s="5"/>
      <c r="CCH70" s="5"/>
      <c r="CCI70" s="5"/>
      <c r="CCJ70" s="5"/>
      <c r="CCK70" s="5"/>
      <c r="CCL70" s="5"/>
      <c r="CCM70" s="5"/>
      <c r="CCN70" s="5"/>
      <c r="CCO70" s="5"/>
      <c r="CCP70" s="5"/>
      <c r="CCQ70" s="5"/>
      <c r="CCR70" s="5"/>
      <c r="CCS70" s="5"/>
      <c r="CCT70" s="5"/>
      <c r="CCU70" s="5"/>
      <c r="CCV70" s="5"/>
      <c r="CCW70" s="5"/>
      <c r="CCX70" s="5"/>
      <c r="CCY70" s="5"/>
      <c r="CCZ70" s="5"/>
      <c r="CDA70" s="5"/>
      <c r="CDB70" s="5"/>
      <c r="CDC70" s="5"/>
      <c r="CDD70" s="5"/>
      <c r="CDE70" s="5"/>
      <c r="CDF70" s="5"/>
      <c r="CDG70" s="5"/>
      <c r="CDH70" s="5"/>
      <c r="CDI70" s="5"/>
      <c r="CDJ70" s="5"/>
      <c r="CDK70" s="5"/>
      <c r="CDL70" s="5"/>
      <c r="CDM70" s="5"/>
      <c r="CDN70" s="5"/>
      <c r="CDO70" s="5"/>
      <c r="CDP70" s="5"/>
      <c r="CDQ70" s="5"/>
      <c r="CDR70" s="5"/>
      <c r="CDS70" s="5"/>
      <c r="CDT70" s="5"/>
      <c r="CDU70" s="5"/>
      <c r="CDV70" s="5"/>
      <c r="CDW70" s="5"/>
      <c r="CDX70" s="5"/>
      <c r="CDY70" s="5"/>
      <c r="CDZ70" s="5"/>
      <c r="CEA70" s="5"/>
      <c r="CEB70" s="5"/>
      <c r="CEC70" s="5"/>
      <c r="CED70" s="5"/>
      <c r="CEE70" s="5"/>
      <c r="CEF70" s="5"/>
      <c r="CEG70" s="5"/>
      <c r="CEH70" s="5"/>
      <c r="CEI70" s="5"/>
      <c r="CEJ70" s="5"/>
      <c r="CEK70" s="5"/>
      <c r="CEL70" s="5"/>
      <c r="CEM70" s="5"/>
      <c r="CEN70" s="5"/>
      <c r="CEO70" s="5"/>
      <c r="CEP70" s="5"/>
      <c r="CEQ70" s="5"/>
      <c r="CER70" s="5"/>
      <c r="CES70" s="5"/>
      <c r="CET70" s="5"/>
      <c r="CEU70" s="5"/>
      <c r="CEV70" s="5"/>
      <c r="CEW70" s="5"/>
      <c r="CEX70" s="5"/>
      <c r="CEY70" s="5"/>
      <c r="CEZ70" s="5"/>
      <c r="CFA70" s="5"/>
      <c r="CFB70" s="5"/>
      <c r="CFC70" s="5"/>
      <c r="CFD70" s="5"/>
      <c r="CFE70" s="5"/>
      <c r="CFF70" s="5"/>
      <c r="CFG70" s="5"/>
      <c r="CFH70" s="5"/>
      <c r="CFI70" s="5"/>
      <c r="CFJ70" s="5"/>
      <c r="CFK70" s="5"/>
      <c r="CFL70" s="5"/>
      <c r="CFM70" s="5"/>
      <c r="CFN70" s="5"/>
      <c r="CFO70" s="5"/>
      <c r="CFP70" s="5"/>
      <c r="CFQ70" s="5"/>
      <c r="CFR70" s="5"/>
      <c r="CFS70" s="5"/>
      <c r="CFT70" s="5"/>
      <c r="CFU70" s="5"/>
      <c r="CFV70" s="5"/>
      <c r="CFW70" s="5"/>
      <c r="CFX70" s="5"/>
      <c r="CFY70" s="5"/>
      <c r="CFZ70" s="5"/>
      <c r="CGA70" s="5"/>
      <c r="CGB70" s="5"/>
      <c r="CGC70" s="5"/>
      <c r="CGD70" s="5"/>
      <c r="CGE70" s="5"/>
      <c r="CGF70" s="5"/>
      <c r="CGG70" s="5"/>
      <c r="CGH70" s="5"/>
      <c r="CGI70" s="5"/>
      <c r="CGJ70" s="5"/>
      <c r="CGK70" s="5"/>
      <c r="CGL70" s="5"/>
      <c r="CGM70" s="5"/>
      <c r="CGN70" s="5"/>
      <c r="CGO70" s="5"/>
      <c r="CGP70" s="5"/>
      <c r="CGQ70" s="5"/>
      <c r="CGR70" s="5"/>
      <c r="CGS70" s="5"/>
      <c r="CGT70" s="5"/>
      <c r="CGU70" s="5"/>
      <c r="CGV70" s="5"/>
      <c r="CGW70" s="5"/>
      <c r="CGX70" s="5"/>
      <c r="CGY70" s="5"/>
      <c r="CGZ70" s="5"/>
      <c r="CHA70" s="5"/>
      <c r="CHB70" s="5"/>
      <c r="CHC70" s="5"/>
      <c r="CHD70" s="5"/>
      <c r="CHE70" s="5"/>
      <c r="CHF70" s="5"/>
      <c r="CHG70" s="5"/>
      <c r="CHH70" s="5"/>
      <c r="CHI70" s="5"/>
      <c r="CHJ70" s="5"/>
      <c r="CHK70" s="5"/>
      <c r="CHL70" s="5"/>
      <c r="CHM70" s="5"/>
      <c r="CHN70" s="5"/>
      <c r="CHO70" s="5"/>
      <c r="CHP70" s="5"/>
      <c r="CHQ70" s="5"/>
      <c r="CHR70" s="5"/>
      <c r="CHS70" s="5"/>
      <c r="CHT70" s="5"/>
      <c r="CHU70" s="5"/>
      <c r="CHV70" s="5"/>
      <c r="CHW70" s="5"/>
      <c r="CHX70" s="5"/>
      <c r="CHY70" s="5"/>
      <c r="CHZ70" s="5"/>
      <c r="CIA70" s="5"/>
      <c r="CIB70" s="5"/>
      <c r="CIC70" s="5"/>
      <c r="CID70" s="5"/>
      <c r="CIE70" s="5"/>
      <c r="CIF70" s="5"/>
      <c r="CIG70" s="5"/>
      <c r="CIH70" s="5"/>
      <c r="CII70" s="5"/>
      <c r="CIJ70" s="5"/>
      <c r="CIK70" s="5"/>
      <c r="CIL70" s="5"/>
      <c r="CIM70" s="5"/>
      <c r="CIN70" s="5"/>
      <c r="CIO70" s="5"/>
      <c r="CIP70" s="5"/>
      <c r="CIQ70" s="5"/>
      <c r="CIR70" s="5"/>
      <c r="CIS70" s="5"/>
      <c r="CIT70" s="5"/>
      <c r="CIU70" s="5"/>
      <c r="CIV70" s="5"/>
      <c r="CIW70" s="5"/>
      <c r="CIX70" s="5"/>
      <c r="CIY70" s="5"/>
      <c r="CIZ70" s="5"/>
      <c r="CJA70" s="5"/>
      <c r="CJB70" s="5"/>
      <c r="CJC70" s="5"/>
      <c r="CJD70" s="5"/>
      <c r="CJE70" s="5"/>
      <c r="CJF70" s="5"/>
      <c r="CJG70" s="5"/>
      <c r="CJH70" s="5"/>
      <c r="CJI70" s="5"/>
      <c r="CJJ70" s="5"/>
      <c r="CJK70" s="5"/>
      <c r="CJL70" s="5"/>
      <c r="CJM70" s="5"/>
      <c r="CJN70" s="5"/>
      <c r="CJO70" s="5"/>
      <c r="CJP70" s="5"/>
      <c r="CJQ70" s="5"/>
      <c r="CJR70" s="5"/>
      <c r="CJS70" s="5"/>
      <c r="CJT70" s="5"/>
      <c r="CJU70" s="5"/>
      <c r="CJV70" s="5"/>
      <c r="CJW70" s="5"/>
      <c r="CJX70" s="5"/>
      <c r="CJY70" s="5"/>
      <c r="CJZ70" s="5"/>
      <c r="CKA70" s="5"/>
      <c r="CKB70" s="5"/>
      <c r="CKC70" s="5"/>
      <c r="CKD70" s="5"/>
      <c r="CKE70" s="5"/>
      <c r="CKF70" s="5"/>
      <c r="CKG70" s="5"/>
      <c r="CKH70" s="5"/>
      <c r="CKI70" s="5"/>
      <c r="CKJ70" s="5"/>
      <c r="CKK70" s="5"/>
      <c r="CKL70" s="5"/>
      <c r="CKM70" s="5"/>
      <c r="CKN70" s="5"/>
      <c r="CKO70" s="5"/>
      <c r="CKP70" s="5"/>
      <c r="CKQ70" s="5"/>
      <c r="CKR70" s="5"/>
      <c r="CKS70" s="5"/>
      <c r="CKT70" s="5"/>
      <c r="CKU70" s="5"/>
      <c r="CKV70" s="5"/>
      <c r="CKW70" s="5"/>
      <c r="CKX70" s="5"/>
      <c r="CKY70" s="5"/>
      <c r="CKZ70" s="5"/>
      <c r="CLA70" s="5"/>
      <c r="CLB70" s="5"/>
      <c r="CLC70" s="5"/>
      <c r="CLD70" s="5"/>
      <c r="CLE70" s="5"/>
      <c r="CLF70" s="5"/>
      <c r="CLG70" s="5"/>
      <c r="CLH70" s="5"/>
      <c r="CLI70" s="5"/>
      <c r="CLJ70" s="5"/>
      <c r="CLK70" s="5"/>
      <c r="CLL70" s="5"/>
      <c r="CLM70" s="5"/>
      <c r="CLN70" s="5"/>
      <c r="CLO70" s="5"/>
      <c r="CLP70" s="5"/>
      <c r="CLQ70" s="5"/>
      <c r="CLR70" s="5"/>
      <c r="CLS70" s="5"/>
      <c r="CLT70" s="5"/>
      <c r="CLU70" s="5"/>
      <c r="CLV70" s="5"/>
      <c r="CLW70" s="5"/>
      <c r="CLX70" s="5"/>
      <c r="CLY70" s="5"/>
      <c r="CLZ70" s="5"/>
      <c r="CMA70" s="5"/>
      <c r="CMB70" s="5"/>
      <c r="CMC70" s="5"/>
      <c r="CMD70" s="5"/>
      <c r="CME70" s="5"/>
      <c r="CMF70" s="5"/>
      <c r="CMG70" s="5"/>
      <c r="CMH70" s="5"/>
      <c r="CMI70" s="5"/>
      <c r="CMJ70" s="5"/>
      <c r="CMK70" s="5"/>
      <c r="CML70" s="5"/>
      <c r="CMM70" s="5"/>
      <c r="CMN70" s="5"/>
      <c r="CMO70" s="5"/>
      <c r="CMP70" s="5"/>
      <c r="CMQ70" s="5"/>
      <c r="CMR70" s="5"/>
      <c r="CMS70" s="5"/>
      <c r="CMT70" s="5"/>
      <c r="CMU70" s="5"/>
      <c r="CMV70" s="5"/>
      <c r="CMW70" s="5"/>
      <c r="CMX70" s="5"/>
      <c r="CMY70" s="5"/>
      <c r="CMZ70" s="5"/>
      <c r="CNA70" s="5"/>
      <c r="CNB70" s="5"/>
      <c r="CNC70" s="5"/>
      <c r="CND70" s="5"/>
      <c r="CNE70" s="5"/>
      <c r="CNF70" s="5"/>
      <c r="CNG70" s="5"/>
      <c r="CNH70" s="5"/>
      <c r="CNI70" s="5"/>
      <c r="CNJ70" s="5"/>
      <c r="CNK70" s="5"/>
      <c r="CNL70" s="5"/>
      <c r="CNM70" s="5"/>
      <c r="CNN70" s="5"/>
      <c r="CNO70" s="5"/>
      <c r="CNP70" s="5"/>
      <c r="CNQ70" s="5"/>
      <c r="CNR70" s="5"/>
      <c r="CNS70" s="5"/>
      <c r="CNT70" s="5"/>
      <c r="CNU70" s="5"/>
      <c r="CNV70" s="5"/>
      <c r="CNW70" s="5"/>
      <c r="CNX70" s="5"/>
      <c r="CNY70" s="5"/>
      <c r="CNZ70" s="5"/>
      <c r="COA70" s="5"/>
      <c r="COB70" s="5"/>
      <c r="COC70" s="5"/>
      <c r="COD70" s="5"/>
      <c r="COE70" s="5"/>
      <c r="COF70" s="5"/>
      <c r="COG70" s="5"/>
      <c r="COH70" s="5"/>
      <c r="COI70" s="5"/>
      <c r="COJ70" s="5"/>
      <c r="COK70" s="5"/>
      <c r="COL70" s="5"/>
      <c r="COM70" s="5"/>
      <c r="CON70" s="5"/>
      <c r="COO70" s="5"/>
      <c r="COP70" s="5"/>
      <c r="COQ70" s="5"/>
      <c r="COR70" s="5"/>
      <c r="COS70" s="5"/>
      <c r="COT70" s="5"/>
      <c r="COU70" s="5"/>
      <c r="COV70" s="5"/>
      <c r="COW70" s="5"/>
      <c r="COX70" s="5"/>
      <c r="COY70" s="5"/>
      <c r="COZ70" s="5"/>
      <c r="CPA70" s="5"/>
      <c r="CPB70" s="5"/>
      <c r="CPC70" s="5"/>
      <c r="CPD70" s="5"/>
      <c r="CPE70" s="5"/>
      <c r="CPF70" s="5"/>
      <c r="CPG70" s="5"/>
      <c r="CPH70" s="5"/>
      <c r="CPI70" s="5"/>
      <c r="CPJ70" s="5"/>
      <c r="CPK70" s="5"/>
      <c r="CPL70" s="5"/>
      <c r="CPM70" s="5"/>
      <c r="CPN70" s="5"/>
      <c r="CPO70" s="5"/>
      <c r="CPP70" s="5"/>
      <c r="CPQ70" s="5"/>
      <c r="CPR70" s="5"/>
      <c r="CPS70" s="5"/>
      <c r="CPT70" s="5"/>
      <c r="CPU70" s="5"/>
      <c r="CPV70" s="5"/>
      <c r="CPW70" s="5"/>
      <c r="CPX70" s="5"/>
      <c r="CPY70" s="5"/>
      <c r="CPZ70" s="5"/>
      <c r="CQA70" s="5"/>
      <c r="CQB70" s="5"/>
      <c r="CQC70" s="5"/>
      <c r="CQD70" s="5"/>
      <c r="CQE70" s="5"/>
      <c r="CQF70" s="5"/>
      <c r="CQG70" s="5"/>
      <c r="CQH70" s="5"/>
      <c r="CQI70" s="5"/>
      <c r="CQJ70" s="5"/>
      <c r="CQK70" s="5"/>
      <c r="CQL70" s="5"/>
      <c r="CQM70" s="5"/>
      <c r="CQN70" s="5"/>
      <c r="CQO70" s="5"/>
      <c r="CQP70" s="5"/>
      <c r="CQQ70" s="5"/>
      <c r="CQR70" s="5"/>
      <c r="CQS70" s="5"/>
      <c r="CQT70" s="5"/>
      <c r="CQU70" s="5"/>
      <c r="CQV70" s="5"/>
      <c r="CQW70" s="5"/>
      <c r="CQX70" s="5"/>
      <c r="CQY70" s="5"/>
      <c r="CQZ70" s="5"/>
      <c r="CRA70" s="5"/>
      <c r="CRB70" s="5"/>
      <c r="CRC70" s="5"/>
      <c r="CRD70" s="5"/>
      <c r="CRE70" s="5"/>
      <c r="CRF70" s="5"/>
      <c r="CRG70" s="5"/>
      <c r="CRH70" s="5"/>
      <c r="CRI70" s="5"/>
      <c r="CRJ70" s="5"/>
      <c r="CRK70" s="5"/>
      <c r="CRL70" s="5"/>
      <c r="CRM70" s="5"/>
      <c r="CRN70" s="5"/>
      <c r="CRO70" s="5"/>
      <c r="CRP70" s="5"/>
      <c r="CRQ70" s="5"/>
      <c r="CRR70" s="5"/>
      <c r="CRS70" s="5"/>
      <c r="CRT70" s="5"/>
      <c r="CRU70" s="5"/>
      <c r="CRV70" s="5"/>
      <c r="CRW70" s="5"/>
      <c r="CRX70" s="5"/>
      <c r="CRY70" s="5"/>
      <c r="CRZ70" s="5"/>
      <c r="CSA70" s="5"/>
      <c r="CSB70" s="5"/>
      <c r="CSC70" s="5"/>
      <c r="CSD70" s="5"/>
      <c r="CSE70" s="5"/>
      <c r="CSF70" s="5"/>
      <c r="CSG70" s="5"/>
      <c r="CSH70" s="5"/>
      <c r="CSI70" s="5"/>
      <c r="CSJ70" s="5"/>
      <c r="CSK70" s="5"/>
      <c r="CSL70" s="5"/>
      <c r="CSM70" s="5"/>
      <c r="CSN70" s="5"/>
      <c r="CSO70" s="5"/>
      <c r="CSP70" s="5"/>
      <c r="CSQ70" s="5"/>
      <c r="CSR70" s="5"/>
      <c r="CSS70" s="5"/>
      <c r="CST70" s="5"/>
      <c r="CSU70" s="5"/>
      <c r="CSV70" s="5"/>
      <c r="CSW70" s="5"/>
      <c r="CSX70" s="5"/>
      <c r="CSY70" s="5"/>
      <c r="CSZ70" s="5"/>
      <c r="CTA70" s="5"/>
      <c r="CTB70" s="5"/>
      <c r="CTC70" s="5"/>
      <c r="CTD70" s="5"/>
      <c r="CTE70" s="5"/>
      <c r="CTF70" s="5"/>
      <c r="CTG70" s="5"/>
      <c r="CTH70" s="5"/>
      <c r="CTI70" s="5"/>
      <c r="CTJ70" s="5"/>
      <c r="CTK70" s="5"/>
      <c r="CTL70" s="5"/>
      <c r="CTM70" s="5"/>
      <c r="CTN70" s="5"/>
      <c r="CTO70" s="5"/>
      <c r="CTP70" s="5"/>
      <c r="CTQ70" s="5"/>
      <c r="CTR70" s="5"/>
      <c r="CTS70" s="5"/>
      <c r="CTT70" s="5"/>
      <c r="CTU70" s="5"/>
      <c r="CTV70" s="5"/>
      <c r="CTW70" s="5"/>
      <c r="CTX70" s="5"/>
      <c r="CTY70" s="5"/>
      <c r="CTZ70" s="5"/>
      <c r="CUA70" s="5"/>
      <c r="CUB70" s="5"/>
      <c r="CUC70" s="5"/>
      <c r="CUD70" s="5"/>
      <c r="CUE70" s="5"/>
      <c r="CUF70" s="5"/>
      <c r="CUG70" s="5"/>
      <c r="CUH70" s="5"/>
      <c r="CUI70" s="5"/>
      <c r="CUJ70" s="5"/>
      <c r="CUK70" s="5"/>
      <c r="CUL70" s="5"/>
      <c r="CUM70" s="5"/>
      <c r="CUN70" s="5"/>
      <c r="CUO70" s="5"/>
      <c r="CUP70" s="5"/>
      <c r="CUQ70" s="5"/>
      <c r="CUR70" s="5"/>
      <c r="CUS70" s="5"/>
      <c r="CUT70" s="5"/>
      <c r="CUU70" s="5"/>
      <c r="CUV70" s="5"/>
      <c r="CUW70" s="5"/>
      <c r="CUX70" s="5"/>
      <c r="CUY70" s="5"/>
      <c r="CUZ70" s="5"/>
      <c r="CVA70" s="5"/>
      <c r="CVB70" s="5"/>
      <c r="CVC70" s="5"/>
      <c r="CVD70" s="5"/>
      <c r="CVE70" s="5"/>
      <c r="CVF70" s="5"/>
      <c r="CVG70" s="5"/>
      <c r="CVH70" s="5"/>
      <c r="CVI70" s="5"/>
      <c r="CVJ70" s="5"/>
      <c r="CVK70" s="5"/>
      <c r="CVL70" s="5"/>
      <c r="CVM70" s="5"/>
      <c r="CVN70" s="5"/>
      <c r="CVO70" s="5"/>
      <c r="CVP70" s="5"/>
      <c r="CVQ70" s="5"/>
      <c r="CVR70" s="5"/>
      <c r="CVS70" s="5"/>
      <c r="CVT70" s="5"/>
      <c r="CVU70" s="5"/>
      <c r="CVV70" s="5"/>
      <c r="CVW70" s="5"/>
      <c r="CVX70" s="5"/>
      <c r="CVY70" s="5"/>
      <c r="CVZ70" s="5"/>
      <c r="CWA70" s="5"/>
      <c r="CWB70" s="5"/>
      <c r="CWC70" s="5"/>
      <c r="CWD70" s="5"/>
      <c r="CWE70" s="5"/>
      <c r="CWF70" s="5"/>
      <c r="CWG70" s="5"/>
      <c r="CWH70" s="5"/>
      <c r="CWI70" s="5"/>
      <c r="CWJ70" s="5"/>
      <c r="CWK70" s="5"/>
      <c r="CWL70" s="5"/>
      <c r="CWM70" s="5"/>
      <c r="CWN70" s="5"/>
      <c r="CWO70" s="5"/>
      <c r="CWP70" s="5"/>
      <c r="CWQ70" s="5"/>
      <c r="CWR70" s="5"/>
      <c r="CWS70" s="5"/>
      <c r="CWT70" s="5"/>
      <c r="CWU70" s="5"/>
      <c r="CWV70" s="5"/>
      <c r="CWW70" s="5"/>
      <c r="CWX70" s="5"/>
      <c r="CWY70" s="5"/>
      <c r="CWZ70" s="5"/>
      <c r="CXA70" s="5"/>
      <c r="CXB70" s="5"/>
      <c r="CXC70" s="5"/>
      <c r="CXD70" s="5"/>
      <c r="CXE70" s="5"/>
      <c r="CXF70" s="5"/>
      <c r="CXG70" s="5"/>
      <c r="CXH70" s="5"/>
      <c r="CXI70" s="5"/>
      <c r="CXJ70" s="5"/>
      <c r="CXK70" s="5"/>
      <c r="CXL70" s="5"/>
      <c r="CXM70" s="5"/>
      <c r="CXN70" s="5"/>
      <c r="CXO70" s="5"/>
      <c r="CXP70" s="5"/>
      <c r="CXQ70" s="5"/>
      <c r="CXR70" s="5"/>
      <c r="CXS70" s="5"/>
      <c r="CXT70" s="5"/>
      <c r="CXU70" s="5"/>
      <c r="CXV70" s="5"/>
      <c r="CXW70" s="5"/>
      <c r="CXX70" s="5"/>
      <c r="CXY70" s="5"/>
      <c r="CXZ70" s="5"/>
      <c r="CYA70" s="5"/>
      <c r="CYB70" s="5"/>
      <c r="CYC70" s="5"/>
      <c r="CYD70" s="5"/>
      <c r="CYE70" s="5"/>
      <c r="CYF70" s="5"/>
      <c r="CYG70" s="5"/>
      <c r="CYH70" s="5"/>
      <c r="CYI70" s="5"/>
      <c r="CYJ70" s="5"/>
      <c r="CYK70" s="5"/>
      <c r="CYL70" s="5"/>
      <c r="CYM70" s="5"/>
      <c r="CYN70" s="5"/>
      <c r="CYO70" s="5"/>
      <c r="CYP70" s="5"/>
      <c r="CYQ70" s="5"/>
      <c r="CYR70" s="5"/>
      <c r="CYS70" s="5"/>
      <c r="CYT70" s="5"/>
      <c r="CYU70" s="5"/>
      <c r="CYV70" s="5"/>
      <c r="CYW70" s="5"/>
      <c r="CYX70" s="5"/>
      <c r="CYY70" s="5"/>
      <c r="CYZ70" s="5"/>
      <c r="CZA70" s="5"/>
      <c r="CZB70" s="5"/>
      <c r="CZC70" s="5"/>
      <c r="CZD70" s="5"/>
      <c r="CZE70" s="5"/>
      <c r="CZF70" s="5"/>
      <c r="CZG70" s="5"/>
      <c r="CZH70" s="5"/>
      <c r="CZI70" s="5"/>
      <c r="CZJ70" s="5"/>
      <c r="CZK70" s="5"/>
      <c r="CZL70" s="5"/>
      <c r="CZM70" s="5"/>
      <c r="CZN70" s="5"/>
      <c r="CZO70" s="5"/>
      <c r="CZP70" s="5"/>
      <c r="CZQ70" s="5"/>
      <c r="CZR70" s="5"/>
      <c r="CZS70" s="5"/>
      <c r="CZT70" s="5"/>
      <c r="CZU70" s="5"/>
      <c r="CZV70" s="5"/>
      <c r="CZW70" s="5"/>
      <c r="CZX70" s="5"/>
      <c r="CZY70" s="5"/>
      <c r="CZZ70" s="5"/>
      <c r="DAA70" s="5"/>
      <c r="DAB70" s="5"/>
      <c r="DAC70" s="5"/>
      <c r="DAD70" s="5"/>
      <c r="DAE70" s="5"/>
      <c r="DAF70" s="5"/>
      <c r="DAG70" s="5"/>
      <c r="DAH70" s="5"/>
      <c r="DAI70" s="5"/>
      <c r="DAJ70" s="5"/>
      <c r="DAK70" s="5"/>
      <c r="DAL70" s="5"/>
      <c r="DAM70" s="5"/>
      <c r="DAN70" s="5"/>
      <c r="DAO70" s="5"/>
      <c r="DAP70" s="5"/>
      <c r="DAQ70" s="5"/>
      <c r="DAR70" s="5"/>
      <c r="DAS70" s="5"/>
      <c r="DAT70" s="5"/>
      <c r="DAU70" s="5"/>
      <c r="DAV70" s="5"/>
      <c r="DAW70" s="5"/>
      <c r="DAX70" s="5"/>
      <c r="DAY70" s="5"/>
      <c r="DAZ70" s="5"/>
      <c r="DBA70" s="5"/>
      <c r="DBB70" s="5"/>
      <c r="DBC70" s="5"/>
      <c r="DBD70" s="5"/>
      <c r="DBE70" s="5"/>
      <c r="DBF70" s="5"/>
      <c r="DBG70" s="5"/>
      <c r="DBH70" s="5"/>
      <c r="DBI70" s="5"/>
      <c r="DBJ70" s="5"/>
      <c r="DBK70" s="5"/>
      <c r="DBL70" s="5"/>
      <c r="DBM70" s="5"/>
      <c r="DBN70" s="5"/>
      <c r="DBO70" s="5"/>
      <c r="DBP70" s="5"/>
      <c r="DBQ70" s="5"/>
      <c r="DBR70" s="5"/>
      <c r="DBS70" s="5"/>
      <c r="DBT70" s="5"/>
      <c r="DBU70" s="5"/>
      <c r="DBV70" s="5"/>
      <c r="DBW70" s="5"/>
      <c r="DBX70" s="5"/>
      <c r="DBY70" s="5"/>
      <c r="DBZ70" s="5"/>
      <c r="DCA70" s="5"/>
      <c r="DCB70" s="5"/>
      <c r="DCC70" s="5"/>
      <c r="DCD70" s="5"/>
      <c r="DCE70" s="5"/>
      <c r="DCF70" s="5"/>
      <c r="DCG70" s="5"/>
      <c r="DCH70" s="5"/>
      <c r="DCI70" s="5"/>
      <c r="DCJ70" s="5"/>
      <c r="DCK70" s="5"/>
      <c r="DCL70" s="5"/>
      <c r="DCM70" s="5"/>
      <c r="DCN70" s="5"/>
      <c r="DCO70" s="5"/>
      <c r="DCP70" s="5"/>
      <c r="DCQ70" s="5"/>
      <c r="DCR70" s="5"/>
      <c r="DCS70" s="5"/>
      <c r="DCT70" s="5"/>
      <c r="DCU70" s="5"/>
      <c r="DCV70" s="5"/>
      <c r="DCW70" s="5"/>
      <c r="DCX70" s="5"/>
      <c r="DCY70" s="5"/>
      <c r="DCZ70" s="5"/>
      <c r="DDA70" s="5"/>
      <c r="DDB70" s="5"/>
      <c r="DDC70" s="5"/>
      <c r="DDD70" s="5"/>
      <c r="DDE70" s="5"/>
      <c r="DDF70" s="5"/>
      <c r="DDG70" s="5"/>
      <c r="DDH70" s="5"/>
      <c r="DDI70" s="5"/>
      <c r="DDJ70" s="5"/>
      <c r="DDK70" s="5"/>
      <c r="DDL70" s="5"/>
      <c r="DDM70" s="5"/>
      <c r="DDN70" s="5"/>
      <c r="DDO70" s="5"/>
      <c r="DDP70" s="5"/>
      <c r="DDQ70" s="5"/>
      <c r="DDR70" s="5"/>
      <c r="DDS70" s="5"/>
      <c r="DDT70" s="5"/>
      <c r="DDU70" s="5"/>
      <c r="DDV70" s="5"/>
      <c r="DDW70" s="5"/>
      <c r="DDX70" s="5"/>
      <c r="DDY70" s="5"/>
      <c r="DDZ70" s="5"/>
      <c r="DEA70" s="5"/>
      <c r="DEB70" s="5"/>
      <c r="DEC70" s="5"/>
      <c r="DED70" s="5"/>
      <c r="DEE70" s="5"/>
      <c r="DEF70" s="5"/>
      <c r="DEG70" s="5"/>
      <c r="DEH70" s="5"/>
      <c r="DEI70" s="5"/>
      <c r="DEJ70" s="5"/>
      <c r="DEK70" s="5"/>
      <c r="DEL70" s="5"/>
      <c r="DEM70" s="5"/>
      <c r="DEN70" s="5"/>
      <c r="DEO70" s="5"/>
      <c r="DEP70" s="5"/>
      <c r="DEQ70" s="5"/>
      <c r="DER70" s="5"/>
      <c r="DES70" s="5"/>
      <c r="DET70" s="5"/>
      <c r="DEU70" s="5"/>
      <c r="DEV70" s="5"/>
      <c r="DEW70" s="5"/>
      <c r="DEX70" s="5"/>
      <c r="DEY70" s="5"/>
      <c r="DEZ70" s="5"/>
      <c r="DFA70" s="5"/>
      <c r="DFB70" s="5"/>
      <c r="DFC70" s="5"/>
      <c r="DFD70" s="5"/>
      <c r="DFE70" s="5"/>
      <c r="DFF70" s="5"/>
      <c r="DFG70" s="5"/>
      <c r="DFH70" s="5"/>
      <c r="DFI70" s="5"/>
      <c r="DFJ70" s="5"/>
      <c r="DFK70" s="5"/>
      <c r="DFL70" s="5"/>
      <c r="DFM70" s="5"/>
      <c r="DFN70" s="5"/>
      <c r="DFO70" s="5"/>
      <c r="DFP70" s="5"/>
      <c r="DFQ70" s="5"/>
      <c r="DFR70" s="5"/>
      <c r="DFS70" s="5"/>
      <c r="DFT70" s="5"/>
      <c r="DFU70" s="5"/>
      <c r="DFV70" s="5"/>
      <c r="DFW70" s="5"/>
      <c r="DFX70" s="5"/>
      <c r="DFY70" s="5"/>
      <c r="DFZ70" s="5"/>
      <c r="DGA70" s="5"/>
      <c r="DGB70" s="5"/>
      <c r="DGC70" s="5"/>
      <c r="DGD70" s="5"/>
      <c r="DGE70" s="5"/>
      <c r="DGF70" s="5"/>
      <c r="DGG70" s="5"/>
      <c r="DGH70" s="5"/>
      <c r="DGI70" s="5"/>
      <c r="DGJ70" s="5"/>
      <c r="DGK70" s="5"/>
      <c r="DGL70" s="5"/>
      <c r="DGM70" s="5"/>
      <c r="DGN70" s="5"/>
      <c r="DGO70" s="5"/>
      <c r="DGP70" s="5"/>
      <c r="DGQ70" s="5"/>
      <c r="DGR70" s="5"/>
      <c r="DGS70" s="5"/>
      <c r="DGT70" s="5"/>
      <c r="DGU70" s="5"/>
      <c r="DGV70" s="5"/>
      <c r="DGW70" s="5"/>
      <c r="DGX70" s="5"/>
      <c r="DGY70" s="5"/>
      <c r="DGZ70" s="5"/>
      <c r="DHA70" s="5"/>
      <c r="DHB70" s="5"/>
      <c r="DHC70" s="5"/>
      <c r="DHD70" s="5"/>
      <c r="DHE70" s="5"/>
      <c r="DHF70" s="5"/>
      <c r="DHG70" s="5"/>
      <c r="DHH70" s="5"/>
      <c r="DHI70" s="5"/>
      <c r="DHJ70" s="5"/>
      <c r="DHK70" s="5"/>
      <c r="DHL70" s="5"/>
      <c r="DHM70" s="5"/>
      <c r="DHN70" s="5"/>
      <c r="DHO70" s="5"/>
      <c r="DHP70" s="5"/>
      <c r="DHQ70" s="5"/>
      <c r="DHR70" s="5"/>
      <c r="DHS70" s="5"/>
      <c r="DHT70" s="5"/>
      <c r="DHU70" s="5"/>
      <c r="DHV70" s="5"/>
      <c r="DHW70" s="5"/>
      <c r="DHX70" s="5"/>
      <c r="DHY70" s="5"/>
      <c r="DHZ70" s="5"/>
      <c r="DIA70" s="5"/>
      <c r="DIB70" s="5"/>
      <c r="DIC70" s="5"/>
      <c r="DID70" s="5"/>
      <c r="DIE70" s="5"/>
      <c r="DIF70" s="5"/>
      <c r="DIG70" s="5"/>
      <c r="DIH70" s="5"/>
      <c r="DII70" s="5"/>
      <c r="DIJ70" s="5"/>
      <c r="DIK70" s="5"/>
      <c r="DIL70" s="5"/>
      <c r="DIM70" s="5"/>
      <c r="DIN70" s="5"/>
      <c r="DIO70" s="5"/>
      <c r="DIP70" s="5"/>
      <c r="DIQ70" s="5"/>
      <c r="DIR70" s="5"/>
      <c r="DIS70" s="5"/>
      <c r="DIT70" s="5"/>
      <c r="DIU70" s="5"/>
      <c r="DIV70" s="5"/>
      <c r="DIW70" s="5"/>
      <c r="DIX70" s="5"/>
      <c r="DIY70" s="5"/>
      <c r="DIZ70" s="5"/>
      <c r="DJA70" s="5"/>
      <c r="DJB70" s="5"/>
      <c r="DJC70" s="5"/>
      <c r="DJD70" s="5"/>
      <c r="DJE70" s="5"/>
      <c r="DJF70" s="5"/>
      <c r="DJG70" s="5"/>
      <c r="DJH70" s="5"/>
      <c r="DJI70" s="5"/>
      <c r="DJJ70" s="5"/>
      <c r="DJK70" s="5"/>
      <c r="DJL70" s="5"/>
      <c r="DJM70" s="5"/>
      <c r="DJN70" s="5"/>
      <c r="DJO70" s="5"/>
      <c r="DJP70" s="5"/>
      <c r="DJQ70" s="5"/>
      <c r="DJR70" s="5"/>
      <c r="DJS70" s="5"/>
      <c r="DJT70" s="5"/>
      <c r="DJU70" s="5"/>
      <c r="DJV70" s="5"/>
      <c r="DJW70" s="5"/>
      <c r="DJX70" s="5"/>
      <c r="DJY70" s="5"/>
      <c r="DJZ70" s="5"/>
      <c r="DKA70" s="5"/>
      <c r="DKB70" s="5"/>
      <c r="DKC70" s="5"/>
      <c r="DKD70" s="5"/>
      <c r="DKE70" s="5"/>
      <c r="DKF70" s="5"/>
      <c r="DKG70" s="5"/>
      <c r="DKH70" s="5"/>
      <c r="DKI70" s="5"/>
      <c r="DKJ70" s="5"/>
      <c r="DKK70" s="5"/>
      <c r="DKL70" s="5"/>
      <c r="DKM70" s="5"/>
      <c r="DKN70" s="5"/>
      <c r="DKO70" s="5"/>
      <c r="DKP70" s="5"/>
      <c r="DKQ70" s="5"/>
      <c r="DKR70" s="5"/>
      <c r="DKS70" s="5"/>
      <c r="DKT70" s="5"/>
      <c r="DKU70" s="5"/>
      <c r="DKV70" s="5"/>
      <c r="DKW70" s="5"/>
      <c r="DKX70" s="5"/>
      <c r="DKY70" s="5"/>
      <c r="DKZ70" s="5"/>
      <c r="DLA70" s="5"/>
      <c r="DLB70" s="5"/>
      <c r="DLC70" s="5"/>
      <c r="DLD70" s="5"/>
      <c r="DLE70" s="5"/>
      <c r="DLF70" s="5"/>
      <c r="DLG70" s="5"/>
      <c r="DLH70" s="5"/>
      <c r="DLI70" s="5"/>
      <c r="DLJ70" s="5"/>
      <c r="DLK70" s="5"/>
      <c r="DLL70" s="5"/>
      <c r="DLM70" s="5"/>
      <c r="DLN70" s="5"/>
      <c r="DLO70" s="5"/>
      <c r="DLP70" s="5"/>
      <c r="DLQ70" s="5"/>
      <c r="DLR70" s="5"/>
      <c r="DLS70" s="5"/>
      <c r="DLT70" s="5"/>
      <c r="DLU70" s="5"/>
      <c r="DLV70" s="5"/>
      <c r="DLW70" s="5"/>
      <c r="DLX70" s="5"/>
      <c r="DLY70" s="5"/>
      <c r="DLZ70" s="5"/>
      <c r="DMA70" s="5"/>
      <c r="DMB70" s="5"/>
      <c r="DMC70" s="5"/>
      <c r="DMD70" s="5"/>
      <c r="DME70" s="5"/>
      <c r="DMF70" s="5"/>
      <c r="DMG70" s="5"/>
      <c r="DMH70" s="5"/>
      <c r="DMI70" s="5"/>
      <c r="DMJ70" s="5"/>
      <c r="DMK70" s="5"/>
      <c r="DML70" s="5"/>
      <c r="DMM70" s="5"/>
      <c r="DMN70" s="5"/>
      <c r="DMO70" s="5"/>
      <c r="DMP70" s="5"/>
      <c r="DMQ70" s="5"/>
      <c r="DMR70" s="5"/>
      <c r="DMS70" s="5"/>
      <c r="DMT70" s="5"/>
      <c r="DMU70" s="5"/>
      <c r="DMV70" s="5"/>
      <c r="DMW70" s="5"/>
      <c r="DMX70" s="5"/>
      <c r="DMY70" s="5"/>
      <c r="DMZ70" s="5"/>
      <c r="DNA70" s="5"/>
      <c r="DNB70" s="5"/>
      <c r="DNC70" s="5"/>
      <c r="DND70" s="5"/>
      <c r="DNE70" s="5"/>
      <c r="DNF70" s="5"/>
      <c r="DNG70" s="5"/>
      <c r="DNH70" s="5"/>
      <c r="DNI70" s="5"/>
      <c r="DNJ70" s="5"/>
      <c r="DNK70" s="5"/>
      <c r="DNL70" s="5"/>
      <c r="DNM70" s="5"/>
      <c r="DNN70" s="5"/>
      <c r="DNO70" s="5"/>
      <c r="DNP70" s="5"/>
      <c r="DNQ70" s="5"/>
      <c r="DNR70" s="5"/>
      <c r="DNS70" s="5"/>
      <c r="DNT70" s="5"/>
      <c r="DNU70" s="5"/>
      <c r="DNV70" s="5"/>
      <c r="DNW70" s="5"/>
      <c r="DNX70" s="5"/>
      <c r="DNY70" s="5"/>
      <c r="DNZ70" s="5"/>
      <c r="DOA70" s="5"/>
      <c r="DOB70" s="5"/>
      <c r="DOC70" s="5"/>
      <c r="DOD70" s="5"/>
      <c r="DOE70" s="5"/>
      <c r="DOF70" s="5"/>
      <c r="DOG70" s="5"/>
      <c r="DOH70" s="5"/>
      <c r="DOI70" s="5"/>
      <c r="DOJ70" s="5"/>
      <c r="DOK70" s="5"/>
      <c r="DOL70" s="5"/>
      <c r="DOM70" s="5"/>
      <c r="DON70" s="5"/>
      <c r="DOO70" s="5"/>
      <c r="DOP70" s="5"/>
      <c r="DOQ70" s="5"/>
      <c r="DOR70" s="5"/>
      <c r="DOS70" s="5"/>
      <c r="DOT70" s="5"/>
      <c r="DOU70" s="5"/>
      <c r="DOV70" s="5"/>
      <c r="DOW70" s="5"/>
      <c r="DOX70" s="5"/>
      <c r="DOY70" s="5"/>
      <c r="DOZ70" s="5"/>
      <c r="DPA70" s="5"/>
      <c r="DPB70" s="5"/>
      <c r="DPC70" s="5"/>
      <c r="DPD70" s="5"/>
      <c r="DPE70" s="5"/>
      <c r="DPF70" s="5"/>
      <c r="DPG70" s="5"/>
      <c r="DPH70" s="5"/>
      <c r="DPI70" s="5"/>
      <c r="DPJ70" s="5"/>
      <c r="DPK70" s="5"/>
      <c r="DPL70" s="5"/>
      <c r="DPM70" s="5"/>
      <c r="DPN70" s="5"/>
      <c r="DPO70" s="5"/>
      <c r="DPP70" s="5"/>
      <c r="DPQ70" s="5"/>
      <c r="DPR70" s="5"/>
      <c r="DPS70" s="5"/>
      <c r="DPT70" s="5"/>
      <c r="DPU70" s="5"/>
      <c r="DPV70" s="5"/>
      <c r="DPW70" s="5"/>
      <c r="DPX70" s="5"/>
      <c r="DPY70" s="5"/>
      <c r="DPZ70" s="5"/>
      <c r="DQA70" s="5"/>
      <c r="DQB70" s="5"/>
      <c r="DQC70" s="5"/>
      <c r="DQD70" s="5"/>
      <c r="DQE70" s="5"/>
      <c r="DQF70" s="5"/>
      <c r="DQG70" s="5"/>
      <c r="DQH70" s="5"/>
      <c r="DQI70" s="5"/>
      <c r="DQJ70" s="5"/>
      <c r="DQK70" s="5"/>
      <c r="DQL70" s="5"/>
      <c r="DQM70" s="5"/>
      <c r="DQN70" s="5"/>
      <c r="DQO70" s="5"/>
      <c r="DQP70" s="5"/>
      <c r="DQQ70" s="5"/>
      <c r="DQR70" s="5"/>
      <c r="DQS70" s="5"/>
      <c r="DQT70" s="5"/>
      <c r="DQU70" s="5"/>
      <c r="DQV70" s="5"/>
      <c r="DQW70" s="5"/>
      <c r="DQX70" s="5"/>
      <c r="DQY70" s="5"/>
      <c r="DQZ70" s="5"/>
      <c r="DRA70" s="5"/>
      <c r="DRB70" s="5"/>
      <c r="DRC70" s="5"/>
      <c r="DRD70" s="5"/>
      <c r="DRE70" s="5"/>
      <c r="DRF70" s="5"/>
      <c r="DRG70" s="5"/>
      <c r="DRH70" s="5"/>
      <c r="DRI70" s="5"/>
      <c r="DRJ70" s="5"/>
      <c r="DRK70" s="5"/>
      <c r="DRL70" s="5"/>
      <c r="DRM70" s="5"/>
      <c r="DRN70" s="5"/>
      <c r="DRO70" s="5"/>
      <c r="DRP70" s="5"/>
      <c r="DRQ70" s="5"/>
      <c r="DRR70" s="5"/>
      <c r="DRS70" s="5"/>
      <c r="DRT70" s="5"/>
      <c r="DRU70" s="5"/>
      <c r="DRV70" s="5"/>
      <c r="DRW70" s="5"/>
      <c r="DRX70" s="5"/>
      <c r="DRY70" s="5"/>
      <c r="DRZ70" s="5"/>
      <c r="DSA70" s="5"/>
      <c r="DSB70" s="5"/>
      <c r="DSC70" s="5"/>
      <c r="DSD70" s="5"/>
      <c r="DSE70" s="5"/>
      <c r="DSF70" s="5"/>
      <c r="DSG70" s="5"/>
      <c r="DSH70" s="5"/>
      <c r="DSI70" s="5"/>
      <c r="DSJ70" s="5"/>
      <c r="DSK70" s="5"/>
      <c r="DSL70" s="5"/>
      <c r="DSM70" s="5"/>
      <c r="DSN70" s="5"/>
      <c r="DSO70" s="5"/>
      <c r="DSP70" s="5"/>
      <c r="DSQ70" s="5"/>
      <c r="DSR70" s="5"/>
      <c r="DSS70" s="5"/>
      <c r="DST70" s="5"/>
      <c r="DSU70" s="5"/>
      <c r="DSV70" s="5"/>
      <c r="DSW70" s="5"/>
      <c r="DSX70" s="5"/>
      <c r="DSY70" s="5"/>
      <c r="DSZ70" s="5"/>
      <c r="DTA70" s="5"/>
      <c r="DTB70" s="5"/>
      <c r="DTC70" s="5"/>
      <c r="DTD70" s="5"/>
      <c r="DTE70" s="5"/>
      <c r="DTF70" s="5"/>
      <c r="DTG70" s="5"/>
      <c r="DTH70" s="5"/>
      <c r="DTI70" s="5"/>
      <c r="DTJ70" s="5"/>
      <c r="DTK70" s="5"/>
      <c r="DTL70" s="5"/>
      <c r="DTM70" s="5"/>
      <c r="DTN70" s="5"/>
      <c r="DTO70" s="5"/>
      <c r="DTP70" s="5"/>
      <c r="DTQ70" s="5"/>
      <c r="DTR70" s="5"/>
      <c r="DTS70" s="5"/>
      <c r="DTT70" s="5"/>
      <c r="DTU70" s="5"/>
      <c r="DTV70" s="5"/>
      <c r="DTW70" s="5"/>
      <c r="DTX70" s="5"/>
      <c r="DTY70" s="5"/>
      <c r="DTZ70" s="5"/>
      <c r="DUA70" s="5"/>
      <c r="DUB70" s="5"/>
      <c r="DUC70" s="5"/>
      <c r="DUD70" s="5"/>
      <c r="DUE70" s="5"/>
      <c r="DUF70" s="5"/>
      <c r="DUG70" s="5"/>
      <c r="DUH70" s="5"/>
      <c r="DUI70" s="5"/>
      <c r="DUJ70" s="5"/>
      <c r="DUK70" s="5"/>
      <c r="DUL70" s="5"/>
      <c r="DUM70" s="5"/>
      <c r="DUN70" s="5"/>
      <c r="DUO70" s="5"/>
      <c r="DUP70" s="5"/>
      <c r="DUQ70" s="5"/>
      <c r="DUR70" s="5"/>
      <c r="DUS70" s="5"/>
      <c r="DUT70" s="5"/>
      <c r="DUU70" s="5"/>
      <c r="DUV70" s="5"/>
      <c r="DUW70" s="5"/>
      <c r="DUX70" s="5"/>
      <c r="DUY70" s="5"/>
      <c r="DUZ70" s="5"/>
      <c r="DVA70" s="5"/>
      <c r="DVB70" s="5"/>
      <c r="DVC70" s="5"/>
      <c r="DVD70" s="5"/>
      <c r="DVE70" s="5"/>
      <c r="DVF70" s="5"/>
      <c r="DVG70" s="5"/>
      <c r="DVH70" s="5"/>
      <c r="DVI70" s="5"/>
      <c r="DVJ70" s="5"/>
      <c r="DVK70" s="5"/>
      <c r="DVL70" s="5"/>
      <c r="DVM70" s="5"/>
      <c r="DVN70" s="5"/>
      <c r="DVO70" s="5"/>
      <c r="DVP70" s="5"/>
      <c r="DVQ70" s="5"/>
      <c r="DVR70" s="5"/>
      <c r="DVS70" s="5"/>
      <c r="DVT70" s="5"/>
      <c r="DVU70" s="5"/>
      <c r="DVV70" s="5"/>
      <c r="DVW70" s="5"/>
      <c r="DVX70" s="5"/>
      <c r="DVY70" s="5"/>
      <c r="DVZ70" s="5"/>
      <c r="DWA70" s="5"/>
      <c r="DWB70" s="5"/>
      <c r="DWC70" s="5"/>
      <c r="DWD70" s="5"/>
      <c r="DWE70" s="5"/>
      <c r="DWF70" s="5"/>
      <c r="DWG70" s="5"/>
      <c r="DWH70" s="5"/>
      <c r="DWI70" s="5"/>
      <c r="DWJ70" s="5"/>
      <c r="DWK70" s="5"/>
      <c r="DWL70" s="5"/>
      <c r="DWM70" s="5"/>
      <c r="DWN70" s="5"/>
      <c r="DWO70" s="5"/>
      <c r="DWP70" s="5"/>
      <c r="DWQ70" s="5"/>
      <c r="DWR70" s="5"/>
      <c r="DWS70" s="5"/>
      <c r="DWT70" s="5"/>
      <c r="DWU70" s="5"/>
      <c r="DWV70" s="5"/>
      <c r="DWW70" s="5"/>
      <c r="DWX70" s="5"/>
      <c r="DWY70" s="5"/>
      <c r="DWZ70" s="5"/>
      <c r="DXA70" s="5"/>
      <c r="DXB70" s="5"/>
      <c r="DXC70" s="5"/>
      <c r="DXD70" s="5"/>
      <c r="DXE70" s="5"/>
      <c r="DXF70" s="5"/>
      <c r="DXG70" s="5"/>
      <c r="DXH70" s="5"/>
      <c r="DXI70" s="5"/>
      <c r="DXJ70" s="5"/>
      <c r="DXK70" s="5"/>
      <c r="DXL70" s="5"/>
      <c r="DXM70" s="5"/>
      <c r="DXN70" s="5"/>
      <c r="DXO70" s="5"/>
      <c r="DXP70" s="5"/>
      <c r="DXQ70" s="5"/>
      <c r="DXR70" s="5"/>
      <c r="DXS70" s="5"/>
      <c r="DXT70" s="5"/>
      <c r="DXU70" s="5"/>
      <c r="DXV70" s="5"/>
      <c r="DXW70" s="5"/>
      <c r="DXX70" s="5"/>
      <c r="DXY70" s="5"/>
      <c r="DXZ70" s="5"/>
      <c r="DYA70" s="5"/>
      <c r="DYB70" s="5"/>
      <c r="DYC70" s="5"/>
      <c r="DYD70" s="5"/>
      <c r="DYE70" s="5"/>
      <c r="DYF70" s="5"/>
      <c r="DYG70" s="5"/>
      <c r="DYH70" s="5"/>
      <c r="DYI70" s="5"/>
      <c r="DYJ70" s="5"/>
      <c r="DYK70" s="5"/>
      <c r="DYL70" s="5"/>
      <c r="DYM70" s="5"/>
      <c r="DYN70" s="5"/>
      <c r="DYO70" s="5"/>
      <c r="DYP70" s="5"/>
      <c r="DYQ70" s="5"/>
      <c r="DYR70" s="5"/>
      <c r="DYS70" s="5"/>
      <c r="DYT70" s="5"/>
      <c r="DYU70" s="5"/>
      <c r="DYV70" s="5"/>
      <c r="DYW70" s="5"/>
      <c r="DYX70" s="5"/>
      <c r="DYY70" s="5"/>
      <c r="DYZ70" s="5"/>
      <c r="DZA70" s="5"/>
      <c r="DZB70" s="5"/>
      <c r="DZC70" s="5"/>
      <c r="DZD70" s="5"/>
      <c r="DZE70" s="5"/>
      <c r="DZF70" s="5"/>
      <c r="DZG70" s="5"/>
      <c r="DZH70" s="5"/>
      <c r="DZI70" s="5"/>
      <c r="DZJ70" s="5"/>
      <c r="DZK70" s="5"/>
      <c r="DZL70" s="5"/>
      <c r="DZM70" s="5"/>
      <c r="DZN70" s="5"/>
      <c r="DZO70" s="5"/>
      <c r="DZP70" s="5"/>
      <c r="DZQ70" s="5"/>
      <c r="DZR70" s="5"/>
      <c r="DZS70" s="5"/>
      <c r="DZT70" s="5"/>
      <c r="DZU70" s="5"/>
      <c r="DZV70" s="5"/>
      <c r="DZW70" s="5"/>
      <c r="DZX70" s="5"/>
      <c r="DZY70" s="5"/>
      <c r="DZZ70" s="5"/>
      <c r="EAA70" s="5"/>
      <c r="EAB70" s="5"/>
      <c r="EAC70" s="5"/>
      <c r="EAD70" s="5"/>
      <c r="EAE70" s="5"/>
      <c r="EAF70" s="5"/>
      <c r="EAG70" s="5"/>
      <c r="EAH70" s="5"/>
      <c r="EAI70" s="5"/>
      <c r="EAJ70" s="5"/>
      <c r="EAK70" s="5"/>
      <c r="EAL70" s="5"/>
      <c r="EAM70" s="5"/>
      <c r="EAN70" s="5"/>
      <c r="EAO70" s="5"/>
      <c r="EAP70" s="5"/>
      <c r="EAQ70" s="5"/>
      <c r="EAR70" s="5"/>
      <c r="EAS70" s="5"/>
      <c r="EAT70" s="5"/>
      <c r="EAU70" s="5"/>
      <c r="EAV70" s="5"/>
      <c r="EAW70" s="5"/>
      <c r="EAX70" s="5"/>
      <c r="EAY70" s="5"/>
      <c r="EAZ70" s="5"/>
      <c r="EBA70" s="5"/>
      <c r="EBB70" s="5"/>
      <c r="EBC70" s="5"/>
      <c r="EBD70" s="5"/>
      <c r="EBE70" s="5"/>
      <c r="EBF70" s="5"/>
      <c r="EBG70" s="5"/>
      <c r="EBH70" s="5"/>
      <c r="EBI70" s="5"/>
      <c r="EBJ70" s="5"/>
      <c r="EBK70" s="5"/>
      <c r="EBL70" s="5"/>
      <c r="EBM70" s="5"/>
      <c r="EBN70" s="5"/>
      <c r="EBO70" s="5"/>
      <c r="EBP70" s="5"/>
      <c r="EBQ70" s="5"/>
      <c r="EBR70" s="5"/>
      <c r="EBS70" s="5"/>
      <c r="EBT70" s="5"/>
      <c r="EBU70" s="5"/>
      <c r="EBV70" s="5"/>
      <c r="EBW70" s="5"/>
      <c r="EBX70" s="5"/>
      <c r="EBY70" s="5"/>
      <c r="EBZ70" s="5"/>
      <c r="ECA70" s="5"/>
      <c r="ECB70" s="5"/>
      <c r="ECC70" s="5"/>
      <c r="ECD70" s="5"/>
      <c r="ECE70" s="5"/>
      <c r="ECF70" s="5"/>
      <c r="ECG70" s="5"/>
      <c r="ECH70" s="5"/>
      <c r="ECI70" s="5"/>
      <c r="ECJ70" s="5"/>
      <c r="ECK70" s="5"/>
      <c r="ECL70" s="5"/>
      <c r="ECM70" s="5"/>
      <c r="ECN70" s="5"/>
      <c r="ECO70" s="5"/>
      <c r="ECP70" s="5"/>
      <c r="ECQ70" s="5"/>
      <c r="ECR70" s="5"/>
      <c r="ECS70" s="5"/>
      <c r="ECT70" s="5"/>
      <c r="ECU70" s="5"/>
      <c r="ECV70" s="5"/>
      <c r="ECW70" s="5"/>
      <c r="ECX70" s="5"/>
      <c r="ECY70" s="5"/>
      <c r="ECZ70" s="5"/>
      <c r="EDA70" s="5"/>
      <c r="EDB70" s="5"/>
      <c r="EDC70" s="5"/>
      <c r="EDD70" s="5"/>
      <c r="EDE70" s="5"/>
      <c r="EDF70" s="5"/>
      <c r="EDG70" s="5"/>
      <c r="EDH70" s="5"/>
      <c r="EDI70" s="5"/>
      <c r="EDJ70" s="5"/>
      <c r="EDK70" s="5"/>
      <c r="EDL70" s="5"/>
      <c r="EDM70" s="5"/>
      <c r="EDN70" s="5"/>
      <c r="EDO70" s="5"/>
      <c r="EDP70" s="5"/>
      <c r="EDQ70" s="5"/>
      <c r="EDR70" s="5"/>
      <c r="EDS70" s="5"/>
      <c r="EDT70" s="5"/>
      <c r="EDU70" s="5"/>
      <c r="EDV70" s="5"/>
      <c r="EDW70" s="5"/>
      <c r="EDX70" s="5"/>
      <c r="EDY70" s="5"/>
      <c r="EDZ70" s="5"/>
      <c r="EEA70" s="5"/>
      <c r="EEB70" s="5"/>
      <c r="EEC70" s="5"/>
      <c r="EED70" s="5"/>
      <c r="EEE70" s="5"/>
      <c r="EEF70" s="5"/>
      <c r="EEG70" s="5"/>
      <c r="EEH70" s="5"/>
      <c r="EEI70" s="5"/>
      <c r="EEJ70" s="5"/>
      <c r="EEK70" s="5"/>
      <c r="EEL70" s="5"/>
      <c r="EEM70" s="5"/>
      <c r="EEN70" s="5"/>
      <c r="EEO70" s="5"/>
      <c r="EEP70" s="5"/>
      <c r="EEQ70" s="5"/>
      <c r="EER70" s="5"/>
      <c r="EES70" s="5"/>
      <c r="EET70" s="5"/>
      <c r="EEU70" s="5"/>
      <c r="EEV70" s="5"/>
      <c r="EEW70" s="5"/>
      <c r="EEX70" s="5"/>
      <c r="EEY70" s="5"/>
      <c r="EEZ70" s="5"/>
      <c r="EFA70" s="5"/>
      <c r="EFB70" s="5"/>
      <c r="EFC70" s="5"/>
      <c r="EFD70" s="5"/>
      <c r="EFE70" s="5"/>
      <c r="EFF70" s="5"/>
      <c r="EFG70" s="5"/>
      <c r="EFH70" s="5"/>
      <c r="EFI70" s="5"/>
      <c r="EFJ70" s="5"/>
      <c r="EFK70" s="5"/>
      <c r="EFL70" s="5"/>
      <c r="EFM70" s="5"/>
      <c r="EFN70" s="5"/>
      <c r="EFO70" s="5"/>
      <c r="EFP70" s="5"/>
      <c r="EFQ70" s="5"/>
      <c r="EFR70" s="5"/>
      <c r="EFS70" s="5"/>
      <c r="EFT70" s="5"/>
      <c r="EFU70" s="5"/>
      <c r="EFV70" s="5"/>
      <c r="EFW70" s="5"/>
      <c r="EFX70" s="5"/>
      <c r="EFY70" s="5"/>
      <c r="EFZ70" s="5"/>
      <c r="EGA70" s="5"/>
      <c r="EGB70" s="5"/>
      <c r="EGC70" s="5"/>
      <c r="EGD70" s="5"/>
      <c r="EGE70" s="5"/>
      <c r="EGF70" s="5"/>
      <c r="EGG70" s="5"/>
      <c r="EGH70" s="5"/>
      <c r="EGI70" s="5"/>
      <c r="EGJ70" s="5"/>
      <c r="EGK70" s="5"/>
      <c r="EGL70" s="5"/>
      <c r="EGM70" s="5"/>
      <c r="EGN70" s="5"/>
      <c r="EGO70" s="5"/>
      <c r="EGP70" s="5"/>
      <c r="EGQ70" s="5"/>
      <c r="EGR70" s="5"/>
      <c r="EGS70" s="5"/>
      <c r="EGT70" s="5"/>
      <c r="EGU70" s="5"/>
      <c r="EGV70" s="5"/>
      <c r="EGW70" s="5"/>
      <c r="EGX70" s="5"/>
      <c r="EGY70" s="5"/>
      <c r="EGZ70" s="5"/>
      <c r="EHA70" s="5"/>
      <c r="EHB70" s="5"/>
      <c r="EHC70" s="5"/>
      <c r="EHD70" s="5"/>
      <c r="EHE70" s="5"/>
      <c r="EHF70" s="5"/>
      <c r="EHG70" s="5"/>
      <c r="EHH70" s="5"/>
      <c r="EHI70" s="5"/>
      <c r="EHJ70" s="5"/>
      <c r="EHK70" s="5"/>
      <c r="EHL70" s="5"/>
      <c r="EHM70" s="5"/>
      <c r="EHN70" s="5"/>
      <c r="EHO70" s="5"/>
      <c r="EHP70" s="5"/>
      <c r="EHQ70" s="5"/>
      <c r="EHR70" s="5"/>
      <c r="EHS70" s="5"/>
      <c r="EHT70" s="5"/>
      <c r="EHU70" s="5"/>
      <c r="EHV70" s="5"/>
      <c r="EHW70" s="5"/>
      <c r="EHX70" s="5"/>
      <c r="EHY70" s="5"/>
      <c r="EHZ70" s="5"/>
      <c r="EIA70" s="5"/>
      <c r="EIB70" s="5"/>
      <c r="EIC70" s="5"/>
      <c r="EID70" s="5"/>
      <c r="EIE70" s="5"/>
      <c r="EIF70" s="5"/>
      <c r="EIG70" s="5"/>
      <c r="EIH70" s="5"/>
      <c r="EII70" s="5"/>
      <c r="EIJ70" s="5"/>
      <c r="EIK70" s="5"/>
      <c r="EIL70" s="5"/>
      <c r="EIM70" s="5"/>
      <c r="EIN70" s="5"/>
      <c r="EIO70" s="5"/>
      <c r="EIP70" s="5"/>
      <c r="EIQ70" s="5"/>
      <c r="EIR70" s="5"/>
      <c r="EIS70" s="5"/>
      <c r="EIT70" s="5"/>
      <c r="EIU70" s="5"/>
      <c r="EIV70" s="5"/>
      <c r="EIW70" s="5"/>
      <c r="EIX70" s="5"/>
      <c r="EIY70" s="5"/>
      <c r="EIZ70" s="5"/>
      <c r="EJA70" s="5"/>
      <c r="EJB70" s="5"/>
      <c r="EJC70" s="5"/>
      <c r="EJD70" s="5"/>
      <c r="EJE70" s="5"/>
      <c r="EJF70" s="5"/>
      <c r="EJG70" s="5"/>
      <c r="EJH70" s="5"/>
      <c r="EJI70" s="5"/>
      <c r="EJJ70" s="5"/>
      <c r="EJK70" s="5"/>
      <c r="EJL70" s="5"/>
      <c r="EJM70" s="5"/>
      <c r="EJN70" s="5"/>
      <c r="EJO70" s="5"/>
      <c r="EJP70" s="5"/>
      <c r="EJQ70" s="5"/>
      <c r="EJR70" s="5"/>
      <c r="EJS70" s="5"/>
      <c r="EJT70" s="5"/>
      <c r="EJU70" s="5"/>
      <c r="EJV70" s="5"/>
      <c r="EJW70" s="5"/>
      <c r="EJX70" s="5"/>
      <c r="EJY70" s="5"/>
      <c r="EJZ70" s="5"/>
      <c r="EKA70" s="5"/>
      <c r="EKB70" s="5"/>
      <c r="EKC70" s="5"/>
      <c r="EKD70" s="5"/>
      <c r="EKE70" s="5"/>
      <c r="EKF70" s="5"/>
      <c r="EKG70" s="5"/>
      <c r="EKH70" s="5"/>
      <c r="EKI70" s="5"/>
      <c r="EKJ70" s="5"/>
      <c r="EKK70" s="5"/>
      <c r="EKL70" s="5"/>
      <c r="EKM70" s="5"/>
      <c r="EKN70" s="5"/>
      <c r="EKO70" s="5"/>
      <c r="EKP70" s="5"/>
      <c r="EKQ70" s="5"/>
      <c r="EKR70" s="5"/>
      <c r="EKS70" s="5"/>
      <c r="EKT70" s="5"/>
      <c r="EKU70" s="5"/>
      <c r="EKV70" s="5"/>
      <c r="EKW70" s="5"/>
      <c r="EKX70" s="5"/>
      <c r="EKY70" s="5"/>
      <c r="EKZ70" s="5"/>
      <c r="ELA70" s="5"/>
      <c r="ELB70" s="5"/>
      <c r="ELC70" s="5"/>
      <c r="ELD70" s="5"/>
      <c r="ELE70" s="5"/>
      <c r="ELF70" s="5"/>
      <c r="ELG70" s="5"/>
      <c r="ELH70" s="5"/>
      <c r="ELI70" s="5"/>
      <c r="ELJ70" s="5"/>
      <c r="ELK70" s="5"/>
      <c r="ELL70" s="5"/>
      <c r="ELM70" s="5"/>
      <c r="ELN70" s="5"/>
      <c r="ELO70" s="5"/>
      <c r="ELP70" s="5"/>
      <c r="ELQ70" s="5"/>
      <c r="ELR70" s="5"/>
      <c r="ELS70" s="5"/>
      <c r="ELT70" s="5"/>
      <c r="ELU70" s="5"/>
      <c r="ELV70" s="5"/>
      <c r="ELW70" s="5"/>
      <c r="ELX70" s="5"/>
      <c r="ELY70" s="5"/>
      <c r="ELZ70" s="5"/>
      <c r="EMA70" s="5"/>
      <c r="EMB70" s="5"/>
      <c r="EMC70" s="5"/>
      <c r="EMD70" s="5"/>
      <c r="EME70" s="5"/>
      <c r="EMF70" s="5"/>
      <c r="EMG70" s="5"/>
      <c r="EMH70" s="5"/>
      <c r="EMI70" s="5"/>
      <c r="EMJ70" s="5"/>
      <c r="EMK70" s="5"/>
      <c r="EML70" s="5"/>
      <c r="EMM70" s="5"/>
      <c r="EMN70" s="5"/>
      <c r="EMO70" s="5"/>
      <c r="EMP70" s="5"/>
      <c r="EMQ70" s="5"/>
      <c r="EMR70" s="5"/>
      <c r="EMS70" s="5"/>
      <c r="EMT70" s="5"/>
      <c r="EMU70" s="5"/>
      <c r="EMV70" s="5"/>
      <c r="EMW70" s="5"/>
      <c r="EMX70" s="5"/>
      <c r="EMY70" s="5"/>
      <c r="EMZ70" s="5"/>
      <c r="ENA70" s="5"/>
      <c r="ENB70" s="5"/>
      <c r="ENC70" s="5"/>
      <c r="END70" s="5"/>
      <c r="ENE70" s="5"/>
      <c r="ENF70" s="5"/>
      <c r="ENG70" s="5"/>
      <c r="ENH70" s="5"/>
      <c r="ENI70" s="5"/>
      <c r="ENJ70" s="5"/>
      <c r="ENK70" s="5"/>
      <c r="ENL70" s="5"/>
      <c r="ENM70" s="5"/>
      <c r="ENN70" s="5"/>
      <c r="ENO70" s="5"/>
      <c r="ENP70" s="5"/>
      <c r="ENQ70" s="5"/>
      <c r="ENR70" s="5"/>
      <c r="ENS70" s="5"/>
      <c r="ENT70" s="5"/>
      <c r="ENU70" s="5"/>
      <c r="ENV70" s="5"/>
      <c r="ENW70" s="5"/>
      <c r="ENX70" s="5"/>
      <c r="ENY70" s="5"/>
      <c r="ENZ70" s="5"/>
      <c r="EOA70" s="5"/>
      <c r="EOB70" s="5"/>
      <c r="EOC70" s="5"/>
      <c r="EOD70" s="5"/>
      <c r="EOE70" s="5"/>
      <c r="EOF70" s="5"/>
      <c r="EOG70" s="5"/>
      <c r="EOH70" s="5"/>
      <c r="EOI70" s="5"/>
      <c r="EOJ70" s="5"/>
      <c r="EOK70" s="5"/>
      <c r="EOL70" s="5"/>
      <c r="EOM70" s="5"/>
      <c r="EON70" s="5"/>
      <c r="EOO70" s="5"/>
      <c r="EOP70" s="5"/>
      <c r="EOQ70" s="5"/>
      <c r="EOR70" s="5"/>
      <c r="EOS70" s="5"/>
      <c r="EOT70" s="5"/>
      <c r="EOU70" s="5"/>
      <c r="EOV70" s="5"/>
      <c r="EOW70" s="5"/>
      <c r="EOX70" s="5"/>
      <c r="EOY70" s="5"/>
      <c r="EOZ70" s="5"/>
      <c r="EPA70" s="5"/>
      <c r="EPB70" s="5"/>
      <c r="EPC70" s="5"/>
      <c r="EPD70" s="5"/>
      <c r="EPE70" s="5"/>
      <c r="EPF70" s="5"/>
      <c r="EPG70" s="5"/>
      <c r="EPH70" s="5"/>
      <c r="EPI70" s="5"/>
      <c r="EPJ70" s="5"/>
      <c r="EPK70" s="5"/>
      <c r="EPL70" s="5"/>
      <c r="EPM70" s="5"/>
      <c r="EPN70" s="5"/>
      <c r="EPO70" s="5"/>
      <c r="EPP70" s="5"/>
      <c r="EPQ70" s="5"/>
      <c r="EPR70" s="5"/>
      <c r="EPS70" s="5"/>
      <c r="EPT70" s="5"/>
      <c r="EPU70" s="5"/>
      <c r="EPV70" s="5"/>
      <c r="EPW70" s="5"/>
      <c r="EPX70" s="5"/>
      <c r="EPY70" s="5"/>
      <c r="EPZ70" s="5"/>
      <c r="EQA70" s="5"/>
      <c r="EQB70" s="5"/>
      <c r="EQC70" s="5"/>
      <c r="EQD70" s="5"/>
      <c r="EQE70" s="5"/>
      <c r="EQF70" s="5"/>
      <c r="EQG70" s="5"/>
      <c r="EQH70" s="5"/>
      <c r="EQI70" s="5"/>
      <c r="EQJ70" s="5"/>
      <c r="EQK70" s="5"/>
      <c r="EQL70" s="5"/>
      <c r="EQM70" s="5"/>
      <c r="EQN70" s="5"/>
      <c r="EQO70" s="5"/>
      <c r="EQP70" s="5"/>
      <c r="EQQ70" s="5"/>
      <c r="EQR70" s="5"/>
      <c r="EQS70" s="5"/>
      <c r="EQT70" s="5"/>
      <c r="EQU70" s="5"/>
      <c r="EQV70" s="5"/>
      <c r="EQW70" s="5"/>
      <c r="EQX70" s="5"/>
      <c r="EQY70" s="5"/>
      <c r="EQZ70" s="5"/>
      <c r="ERA70" s="5"/>
      <c r="ERB70" s="5"/>
      <c r="ERC70" s="5"/>
      <c r="ERD70" s="5"/>
      <c r="ERE70" s="5"/>
      <c r="ERF70" s="5"/>
      <c r="ERG70" s="5"/>
      <c r="ERH70" s="5"/>
      <c r="ERI70" s="5"/>
      <c r="ERJ70" s="5"/>
      <c r="ERK70" s="5"/>
      <c r="ERL70" s="5"/>
      <c r="ERM70" s="5"/>
      <c r="ERN70" s="5"/>
      <c r="ERO70" s="5"/>
      <c r="ERP70" s="5"/>
      <c r="ERQ70" s="5"/>
      <c r="ERR70" s="5"/>
      <c r="ERS70" s="5"/>
      <c r="ERT70" s="5"/>
      <c r="ERU70" s="5"/>
      <c r="ERV70" s="5"/>
      <c r="ERW70" s="5"/>
      <c r="ERX70" s="5"/>
      <c r="ERY70" s="5"/>
      <c r="ERZ70" s="5"/>
      <c r="ESA70" s="5"/>
      <c r="ESB70" s="5"/>
      <c r="ESC70" s="5"/>
      <c r="ESD70" s="5"/>
      <c r="ESE70" s="5"/>
      <c r="ESF70" s="5"/>
      <c r="ESG70" s="5"/>
      <c r="ESH70" s="5"/>
      <c r="ESI70" s="5"/>
      <c r="ESJ70" s="5"/>
      <c r="ESK70" s="5"/>
      <c r="ESL70" s="5"/>
      <c r="ESM70" s="5"/>
      <c r="ESN70" s="5"/>
      <c r="ESO70" s="5"/>
      <c r="ESP70" s="5"/>
      <c r="ESQ70" s="5"/>
      <c r="ESR70" s="5"/>
      <c r="ESS70" s="5"/>
      <c r="EST70" s="5"/>
      <c r="ESU70" s="5"/>
      <c r="ESV70" s="5"/>
      <c r="ESW70" s="5"/>
      <c r="ESX70" s="5"/>
      <c r="ESY70" s="5"/>
      <c r="ESZ70" s="5"/>
      <c r="ETA70" s="5"/>
      <c r="ETB70" s="5"/>
      <c r="ETC70" s="5"/>
      <c r="ETD70" s="5"/>
      <c r="ETE70" s="5"/>
      <c r="ETF70" s="5"/>
      <c r="ETG70" s="5"/>
      <c r="ETH70" s="5"/>
      <c r="ETI70" s="5"/>
      <c r="ETJ70" s="5"/>
      <c r="ETK70" s="5"/>
      <c r="ETL70" s="5"/>
      <c r="ETM70" s="5"/>
      <c r="ETN70" s="5"/>
      <c r="ETO70" s="5"/>
      <c r="ETP70" s="5"/>
      <c r="ETQ70" s="5"/>
      <c r="ETR70" s="5"/>
      <c r="ETS70" s="5"/>
      <c r="ETT70" s="5"/>
      <c r="ETU70" s="5"/>
      <c r="ETV70" s="5"/>
      <c r="ETW70" s="5"/>
      <c r="ETX70" s="5"/>
      <c r="ETY70" s="5"/>
      <c r="ETZ70" s="5"/>
      <c r="EUA70" s="5"/>
      <c r="EUB70" s="5"/>
      <c r="EUC70" s="5"/>
      <c r="EUD70" s="5"/>
      <c r="EUE70" s="5"/>
      <c r="EUF70" s="5"/>
      <c r="EUG70" s="5"/>
      <c r="EUH70" s="5"/>
      <c r="EUI70" s="5"/>
      <c r="EUJ70" s="5"/>
      <c r="EUK70" s="5"/>
      <c r="EUL70" s="5"/>
      <c r="EUM70" s="5"/>
      <c r="EUN70" s="5"/>
      <c r="EUO70" s="5"/>
      <c r="EUP70" s="5"/>
      <c r="EUQ70" s="5"/>
      <c r="EUR70" s="5"/>
      <c r="EUS70" s="5"/>
      <c r="EUT70" s="5"/>
      <c r="EUU70" s="5"/>
      <c r="EUV70" s="5"/>
      <c r="EUW70" s="5"/>
      <c r="EUX70" s="5"/>
      <c r="EUY70" s="5"/>
      <c r="EUZ70" s="5"/>
      <c r="EVA70" s="5"/>
      <c r="EVB70" s="5"/>
      <c r="EVC70" s="5"/>
      <c r="EVD70" s="5"/>
      <c r="EVE70" s="5"/>
      <c r="EVF70" s="5"/>
      <c r="EVG70" s="5"/>
      <c r="EVH70" s="5"/>
      <c r="EVI70" s="5"/>
      <c r="EVJ70" s="5"/>
      <c r="EVK70" s="5"/>
      <c r="EVL70" s="5"/>
      <c r="EVM70" s="5"/>
      <c r="EVN70" s="5"/>
      <c r="EVO70" s="5"/>
      <c r="EVP70" s="5"/>
      <c r="EVQ70" s="5"/>
      <c r="EVR70" s="5"/>
      <c r="EVS70" s="5"/>
      <c r="EVT70" s="5"/>
      <c r="EVU70" s="5"/>
      <c r="EVV70" s="5"/>
      <c r="EVW70" s="5"/>
      <c r="EVX70" s="5"/>
      <c r="EVY70" s="5"/>
      <c r="EVZ70" s="5"/>
      <c r="EWA70" s="5"/>
      <c r="EWB70" s="5"/>
      <c r="EWC70" s="5"/>
      <c r="EWD70" s="5"/>
      <c r="EWE70" s="5"/>
      <c r="EWF70" s="5"/>
      <c r="EWG70" s="5"/>
      <c r="EWH70" s="5"/>
      <c r="EWI70" s="5"/>
      <c r="EWJ70" s="5"/>
      <c r="EWK70" s="5"/>
      <c r="EWL70" s="5"/>
      <c r="EWM70" s="5"/>
      <c r="EWN70" s="5"/>
      <c r="EWO70" s="5"/>
      <c r="EWP70" s="5"/>
      <c r="EWQ70" s="5"/>
      <c r="EWR70" s="5"/>
      <c r="EWS70" s="5"/>
      <c r="EWT70" s="5"/>
      <c r="EWU70" s="5"/>
      <c r="EWV70" s="5"/>
      <c r="EWW70" s="5"/>
      <c r="EWX70" s="5"/>
      <c r="EWY70" s="5"/>
      <c r="EWZ70" s="5"/>
      <c r="EXA70" s="5"/>
      <c r="EXB70" s="5"/>
      <c r="EXC70" s="5"/>
      <c r="EXD70" s="5"/>
      <c r="EXE70" s="5"/>
      <c r="EXF70" s="5"/>
      <c r="EXG70" s="5"/>
      <c r="EXH70" s="5"/>
      <c r="EXI70" s="5"/>
      <c r="EXJ70" s="5"/>
      <c r="EXK70" s="5"/>
      <c r="EXL70" s="5"/>
      <c r="EXM70" s="5"/>
      <c r="EXN70" s="5"/>
      <c r="EXO70" s="5"/>
      <c r="EXP70" s="5"/>
      <c r="EXQ70" s="5"/>
      <c r="EXR70" s="5"/>
      <c r="EXS70" s="5"/>
      <c r="EXT70" s="5"/>
      <c r="EXU70" s="5"/>
      <c r="EXV70" s="5"/>
      <c r="EXW70" s="5"/>
      <c r="EXX70" s="5"/>
      <c r="EXY70" s="5"/>
      <c r="EXZ70" s="5"/>
      <c r="EYA70" s="5"/>
      <c r="EYB70" s="5"/>
      <c r="EYC70" s="5"/>
      <c r="EYD70" s="5"/>
      <c r="EYE70" s="5"/>
      <c r="EYF70" s="5"/>
      <c r="EYG70" s="5"/>
      <c r="EYH70" s="5"/>
      <c r="EYI70" s="5"/>
      <c r="EYJ70" s="5"/>
      <c r="EYK70" s="5"/>
      <c r="EYL70" s="5"/>
      <c r="EYM70" s="5"/>
      <c r="EYN70" s="5"/>
      <c r="EYO70" s="5"/>
      <c r="EYP70" s="5"/>
      <c r="EYQ70" s="5"/>
      <c r="EYR70" s="5"/>
      <c r="EYS70" s="5"/>
      <c r="EYT70" s="5"/>
      <c r="EYU70" s="5"/>
      <c r="EYV70" s="5"/>
      <c r="EYW70" s="5"/>
      <c r="EYX70" s="5"/>
      <c r="EYY70" s="5"/>
      <c r="EYZ70" s="5"/>
      <c r="EZA70" s="5"/>
      <c r="EZB70" s="5"/>
      <c r="EZC70" s="5"/>
      <c r="EZD70" s="5"/>
      <c r="EZE70" s="5"/>
      <c r="EZF70" s="5"/>
      <c r="EZG70" s="5"/>
      <c r="EZH70" s="5"/>
      <c r="EZI70" s="5"/>
      <c r="EZJ70" s="5"/>
      <c r="EZK70" s="5"/>
      <c r="EZL70" s="5"/>
      <c r="EZM70" s="5"/>
      <c r="EZN70" s="5"/>
      <c r="EZO70" s="5"/>
      <c r="EZP70" s="5"/>
      <c r="EZQ70" s="5"/>
      <c r="EZR70" s="5"/>
      <c r="EZS70" s="5"/>
      <c r="EZT70" s="5"/>
      <c r="EZU70" s="5"/>
      <c r="EZV70" s="5"/>
      <c r="EZW70" s="5"/>
      <c r="EZX70" s="5"/>
      <c r="EZY70" s="5"/>
      <c r="EZZ70" s="5"/>
      <c r="FAA70" s="5"/>
      <c r="FAB70" s="5"/>
      <c r="FAC70" s="5"/>
      <c r="FAD70" s="5"/>
      <c r="FAE70" s="5"/>
      <c r="FAF70" s="5"/>
      <c r="FAG70" s="5"/>
      <c r="FAH70" s="5"/>
      <c r="FAI70" s="5"/>
      <c r="FAJ70" s="5"/>
      <c r="FAK70" s="5"/>
      <c r="FAL70" s="5"/>
      <c r="FAM70" s="5"/>
      <c r="FAN70" s="5"/>
      <c r="FAO70" s="5"/>
      <c r="FAP70" s="5"/>
      <c r="FAQ70" s="5"/>
      <c r="FAR70" s="5"/>
      <c r="FAS70" s="5"/>
      <c r="FAT70" s="5"/>
      <c r="FAU70" s="5"/>
      <c r="FAV70" s="5"/>
      <c r="FAW70" s="5"/>
      <c r="FAX70" s="5"/>
      <c r="FAY70" s="5"/>
      <c r="FAZ70" s="5"/>
      <c r="FBA70" s="5"/>
      <c r="FBB70" s="5"/>
      <c r="FBC70" s="5"/>
      <c r="FBD70" s="5"/>
      <c r="FBE70" s="5"/>
      <c r="FBF70" s="5"/>
      <c r="FBG70" s="5"/>
      <c r="FBH70" s="5"/>
      <c r="FBI70" s="5"/>
      <c r="FBJ70" s="5"/>
      <c r="FBK70" s="5"/>
      <c r="FBL70" s="5"/>
      <c r="FBM70" s="5"/>
      <c r="FBN70" s="5"/>
      <c r="FBO70" s="5"/>
      <c r="FBP70" s="5"/>
      <c r="FBQ70" s="5"/>
      <c r="FBR70" s="5"/>
      <c r="FBS70" s="5"/>
      <c r="FBT70" s="5"/>
      <c r="FBU70" s="5"/>
      <c r="FBV70" s="5"/>
      <c r="FBW70" s="5"/>
      <c r="FBX70" s="5"/>
      <c r="FBY70" s="5"/>
      <c r="FBZ70" s="5"/>
      <c r="FCA70" s="5"/>
      <c r="FCB70" s="5"/>
      <c r="FCC70" s="5"/>
      <c r="FCD70" s="5"/>
      <c r="FCE70" s="5"/>
      <c r="FCF70" s="5"/>
      <c r="FCG70" s="5"/>
      <c r="FCH70" s="5"/>
      <c r="FCI70" s="5"/>
      <c r="FCJ70" s="5"/>
      <c r="FCK70" s="5"/>
      <c r="FCL70" s="5"/>
      <c r="FCM70" s="5"/>
      <c r="FCN70" s="5"/>
      <c r="FCO70" s="5"/>
      <c r="FCP70" s="5"/>
      <c r="FCQ70" s="5"/>
      <c r="FCR70" s="5"/>
      <c r="FCS70" s="5"/>
      <c r="FCT70" s="5"/>
      <c r="FCU70" s="5"/>
      <c r="FCV70" s="5"/>
      <c r="FCW70" s="5"/>
      <c r="FCX70" s="5"/>
      <c r="FCY70" s="5"/>
      <c r="FCZ70" s="5"/>
      <c r="FDA70" s="5"/>
      <c r="FDB70" s="5"/>
      <c r="FDC70" s="5"/>
      <c r="FDD70" s="5"/>
      <c r="FDE70" s="5"/>
      <c r="FDF70" s="5"/>
      <c r="FDG70" s="5"/>
      <c r="FDH70" s="5"/>
      <c r="FDI70" s="5"/>
      <c r="FDJ70" s="5"/>
      <c r="FDK70" s="5"/>
      <c r="FDL70" s="5"/>
      <c r="FDM70" s="5"/>
      <c r="FDN70" s="5"/>
      <c r="FDO70" s="5"/>
      <c r="FDP70" s="5"/>
      <c r="FDQ70" s="5"/>
      <c r="FDR70" s="5"/>
      <c r="FDS70" s="5"/>
      <c r="FDT70" s="5"/>
      <c r="FDU70" s="5"/>
      <c r="FDV70" s="5"/>
      <c r="FDW70" s="5"/>
      <c r="FDX70" s="5"/>
      <c r="FDY70" s="5"/>
      <c r="FDZ70" s="5"/>
      <c r="FEA70" s="5"/>
      <c r="FEB70" s="5"/>
      <c r="FEC70" s="5"/>
      <c r="FED70" s="5"/>
      <c r="FEE70" s="5"/>
      <c r="FEF70" s="5"/>
      <c r="FEG70" s="5"/>
      <c r="FEH70" s="5"/>
      <c r="FEI70" s="5"/>
      <c r="FEJ70" s="5"/>
      <c r="FEK70" s="5"/>
      <c r="FEL70" s="5"/>
      <c r="FEM70" s="5"/>
      <c r="FEN70" s="5"/>
      <c r="FEO70" s="5"/>
      <c r="FEP70" s="5"/>
      <c r="FEQ70" s="5"/>
      <c r="FER70" s="5"/>
      <c r="FES70" s="5"/>
      <c r="FET70" s="5"/>
      <c r="FEU70" s="5"/>
      <c r="FEV70" s="5"/>
      <c r="FEW70" s="5"/>
      <c r="FEX70" s="5"/>
      <c r="FEY70" s="5"/>
      <c r="FEZ70" s="5"/>
      <c r="FFA70" s="5"/>
      <c r="FFB70" s="5"/>
      <c r="FFC70" s="5"/>
      <c r="FFD70" s="5"/>
      <c r="FFE70" s="5"/>
      <c r="FFF70" s="5"/>
      <c r="FFG70" s="5"/>
      <c r="FFH70" s="5"/>
      <c r="FFI70" s="5"/>
      <c r="FFJ70" s="5"/>
      <c r="FFK70" s="5"/>
      <c r="FFL70" s="5"/>
      <c r="FFM70" s="5"/>
      <c r="FFN70" s="5"/>
      <c r="FFO70" s="5"/>
      <c r="FFP70" s="5"/>
      <c r="FFQ70" s="5"/>
      <c r="FFR70" s="5"/>
      <c r="FFS70" s="5"/>
      <c r="FFT70" s="5"/>
      <c r="FFU70" s="5"/>
      <c r="FFV70" s="5"/>
      <c r="FFW70" s="5"/>
      <c r="FFX70" s="5"/>
      <c r="FFY70" s="5"/>
      <c r="FFZ70" s="5"/>
      <c r="FGA70" s="5"/>
      <c r="FGB70" s="5"/>
      <c r="FGC70" s="5"/>
      <c r="FGD70" s="5"/>
      <c r="FGE70" s="5"/>
      <c r="FGF70" s="5"/>
      <c r="FGG70" s="5"/>
      <c r="FGH70" s="5"/>
      <c r="FGI70" s="5"/>
      <c r="FGJ70" s="5"/>
      <c r="FGK70" s="5"/>
      <c r="FGL70" s="5"/>
      <c r="FGM70" s="5"/>
      <c r="FGN70" s="5"/>
      <c r="FGO70" s="5"/>
      <c r="FGP70" s="5"/>
      <c r="FGQ70" s="5"/>
      <c r="FGR70" s="5"/>
      <c r="FGS70" s="5"/>
      <c r="FGT70" s="5"/>
      <c r="FGU70" s="5"/>
      <c r="FGV70" s="5"/>
      <c r="FGW70" s="5"/>
      <c r="FGX70" s="5"/>
      <c r="FGY70" s="5"/>
      <c r="FGZ70" s="5"/>
      <c r="FHA70" s="5"/>
      <c r="FHB70" s="5"/>
      <c r="FHC70" s="5"/>
      <c r="FHD70" s="5"/>
      <c r="FHE70" s="5"/>
      <c r="FHF70" s="5"/>
      <c r="FHG70" s="5"/>
      <c r="FHH70" s="5"/>
      <c r="FHI70" s="5"/>
      <c r="FHJ70" s="5"/>
      <c r="FHK70" s="5"/>
      <c r="FHL70" s="5"/>
      <c r="FHM70" s="5"/>
      <c r="FHN70" s="5"/>
      <c r="FHO70" s="5"/>
      <c r="FHP70" s="5"/>
      <c r="FHQ70" s="5"/>
      <c r="FHR70" s="5"/>
      <c r="FHS70" s="5"/>
      <c r="FHT70" s="5"/>
      <c r="FHU70" s="5"/>
      <c r="FHV70" s="5"/>
      <c r="FHW70" s="5"/>
      <c r="FHX70" s="5"/>
      <c r="FHY70" s="5"/>
      <c r="FHZ70" s="5"/>
      <c r="FIA70" s="5"/>
      <c r="FIB70" s="5"/>
      <c r="FIC70" s="5"/>
      <c r="FID70" s="5"/>
      <c r="FIE70" s="5"/>
      <c r="FIF70" s="5"/>
      <c r="FIG70" s="5"/>
      <c r="FIH70" s="5"/>
      <c r="FII70" s="5"/>
      <c r="FIJ70" s="5"/>
      <c r="FIK70" s="5"/>
      <c r="FIL70" s="5"/>
      <c r="FIM70" s="5"/>
      <c r="FIN70" s="5"/>
      <c r="FIO70" s="5"/>
      <c r="FIP70" s="5"/>
      <c r="FIQ70" s="5"/>
      <c r="FIR70" s="5"/>
      <c r="FIS70" s="5"/>
      <c r="FIT70" s="5"/>
      <c r="FIU70" s="5"/>
      <c r="FIV70" s="5"/>
      <c r="FIW70" s="5"/>
      <c r="FIX70" s="5"/>
      <c r="FIY70" s="5"/>
      <c r="FIZ70" s="5"/>
      <c r="FJA70" s="5"/>
      <c r="FJB70" s="5"/>
      <c r="FJC70" s="5"/>
      <c r="FJD70" s="5"/>
      <c r="FJE70" s="5"/>
      <c r="FJF70" s="5"/>
      <c r="FJG70" s="5"/>
      <c r="FJH70" s="5"/>
      <c r="FJI70" s="5"/>
      <c r="FJJ70" s="5"/>
      <c r="FJK70" s="5"/>
      <c r="FJL70" s="5"/>
      <c r="FJM70" s="5"/>
      <c r="FJN70" s="5"/>
      <c r="FJO70" s="5"/>
      <c r="FJP70" s="5"/>
      <c r="FJQ70" s="5"/>
      <c r="FJR70" s="5"/>
      <c r="FJS70" s="5"/>
      <c r="FJT70" s="5"/>
      <c r="FJU70" s="5"/>
      <c r="FJV70" s="5"/>
      <c r="FJW70" s="5"/>
      <c r="FJX70" s="5"/>
      <c r="FJY70" s="5"/>
      <c r="FJZ70" s="5"/>
      <c r="FKA70" s="5"/>
      <c r="FKB70" s="5"/>
      <c r="FKC70" s="5"/>
      <c r="FKD70" s="5"/>
      <c r="FKE70" s="5"/>
      <c r="FKF70" s="5"/>
      <c r="FKG70" s="5"/>
      <c r="FKH70" s="5"/>
      <c r="FKI70" s="5"/>
      <c r="FKJ70" s="5"/>
      <c r="FKK70" s="5"/>
      <c r="FKL70" s="5"/>
      <c r="FKM70" s="5"/>
      <c r="FKN70" s="5"/>
      <c r="FKO70" s="5"/>
      <c r="FKP70" s="5"/>
      <c r="FKQ70" s="5"/>
      <c r="FKR70" s="5"/>
      <c r="FKS70" s="5"/>
      <c r="FKT70" s="5"/>
      <c r="FKU70" s="5"/>
      <c r="FKV70" s="5"/>
      <c r="FKW70" s="5"/>
      <c r="FKX70" s="5"/>
      <c r="FKY70" s="5"/>
      <c r="FKZ70" s="5"/>
      <c r="FLA70" s="5"/>
      <c r="FLB70" s="5"/>
      <c r="FLC70" s="5"/>
      <c r="FLD70" s="5"/>
      <c r="FLE70" s="5"/>
      <c r="FLF70" s="5"/>
      <c r="FLG70" s="5"/>
      <c r="FLH70" s="5"/>
      <c r="FLI70" s="5"/>
      <c r="FLJ70" s="5"/>
      <c r="FLK70" s="5"/>
      <c r="FLL70" s="5"/>
      <c r="FLM70" s="5"/>
      <c r="FLN70" s="5"/>
      <c r="FLO70" s="5"/>
      <c r="FLP70" s="5"/>
      <c r="FLQ70" s="5"/>
      <c r="FLR70" s="5"/>
      <c r="FLS70" s="5"/>
      <c r="FLT70" s="5"/>
      <c r="FLU70" s="5"/>
      <c r="FLV70" s="5"/>
      <c r="FLW70" s="5"/>
      <c r="FLX70" s="5"/>
      <c r="FLY70" s="5"/>
      <c r="FLZ70" s="5"/>
      <c r="FMA70" s="5"/>
      <c r="FMB70" s="5"/>
      <c r="FMC70" s="5"/>
      <c r="FMD70" s="5"/>
      <c r="FME70" s="5"/>
      <c r="FMF70" s="5"/>
      <c r="FMG70" s="5"/>
      <c r="FMH70" s="5"/>
      <c r="FMI70" s="5"/>
      <c r="FMJ70" s="5"/>
      <c r="FMK70" s="5"/>
      <c r="FML70" s="5"/>
      <c r="FMM70" s="5"/>
      <c r="FMN70" s="5"/>
      <c r="FMO70" s="5"/>
      <c r="FMP70" s="5"/>
      <c r="FMQ70" s="5"/>
      <c r="FMR70" s="5"/>
      <c r="FMS70" s="5"/>
      <c r="FMT70" s="5"/>
      <c r="FMU70" s="5"/>
      <c r="FMV70" s="5"/>
      <c r="FMW70" s="5"/>
      <c r="FMX70" s="5"/>
      <c r="FMY70" s="5"/>
      <c r="FMZ70" s="5"/>
      <c r="FNA70" s="5"/>
      <c r="FNB70" s="5"/>
      <c r="FNC70" s="5"/>
      <c r="FND70" s="5"/>
      <c r="FNE70" s="5"/>
      <c r="FNF70" s="5"/>
      <c r="FNG70" s="5"/>
      <c r="FNH70" s="5"/>
      <c r="FNI70" s="5"/>
      <c r="FNJ70" s="5"/>
      <c r="FNK70" s="5"/>
      <c r="FNL70" s="5"/>
      <c r="FNM70" s="5"/>
      <c r="FNN70" s="5"/>
      <c r="FNO70" s="5"/>
      <c r="FNP70" s="5"/>
      <c r="FNQ70" s="5"/>
      <c r="FNR70" s="5"/>
      <c r="FNS70" s="5"/>
      <c r="FNT70" s="5"/>
      <c r="FNU70" s="5"/>
      <c r="FNV70" s="5"/>
      <c r="FNW70" s="5"/>
      <c r="FNX70" s="5"/>
      <c r="FNY70" s="5"/>
      <c r="FNZ70" s="5"/>
      <c r="FOA70" s="5"/>
      <c r="FOB70" s="5"/>
      <c r="FOC70" s="5"/>
      <c r="FOD70" s="5"/>
      <c r="FOE70" s="5"/>
      <c r="FOF70" s="5"/>
      <c r="FOG70" s="5"/>
      <c r="FOH70" s="5"/>
      <c r="FOI70" s="5"/>
      <c r="FOJ70" s="5"/>
      <c r="FOK70" s="5"/>
      <c r="FOL70" s="5"/>
      <c r="FOM70" s="5"/>
      <c r="FON70" s="5"/>
      <c r="FOO70" s="5"/>
      <c r="FOP70" s="5"/>
      <c r="FOQ70" s="5"/>
      <c r="FOR70" s="5"/>
      <c r="FOS70" s="5"/>
      <c r="FOT70" s="5"/>
      <c r="FOU70" s="5"/>
      <c r="FOV70" s="5"/>
      <c r="FOW70" s="5"/>
      <c r="FOX70" s="5"/>
      <c r="FOY70" s="5"/>
      <c r="FOZ70" s="5"/>
      <c r="FPA70" s="5"/>
      <c r="FPB70" s="5"/>
      <c r="FPC70" s="5"/>
      <c r="FPD70" s="5"/>
      <c r="FPE70" s="5"/>
      <c r="FPF70" s="5"/>
      <c r="FPG70" s="5"/>
      <c r="FPH70" s="5"/>
      <c r="FPI70" s="5"/>
      <c r="FPJ70" s="5"/>
      <c r="FPK70" s="5"/>
      <c r="FPL70" s="5"/>
      <c r="FPM70" s="5"/>
      <c r="FPN70" s="5"/>
      <c r="FPO70" s="5"/>
      <c r="FPP70" s="5"/>
      <c r="FPQ70" s="5"/>
      <c r="FPR70" s="5"/>
      <c r="FPS70" s="5"/>
      <c r="FPT70" s="5"/>
      <c r="FPU70" s="5"/>
      <c r="FPV70" s="5"/>
      <c r="FPW70" s="5"/>
      <c r="FPX70" s="5"/>
      <c r="FPY70" s="5"/>
      <c r="FPZ70" s="5"/>
      <c r="FQA70" s="5"/>
      <c r="FQB70" s="5"/>
      <c r="FQC70" s="5"/>
      <c r="FQD70" s="5"/>
      <c r="FQE70" s="5"/>
      <c r="FQF70" s="5"/>
      <c r="FQG70" s="5"/>
      <c r="FQH70" s="5"/>
      <c r="FQI70" s="5"/>
      <c r="FQJ70" s="5"/>
      <c r="FQK70" s="5"/>
      <c r="FQL70" s="5"/>
      <c r="FQM70" s="5"/>
      <c r="FQN70" s="5"/>
      <c r="FQO70" s="5"/>
      <c r="FQP70" s="5"/>
      <c r="FQQ70" s="5"/>
      <c r="FQR70" s="5"/>
      <c r="FQS70" s="5"/>
      <c r="FQT70" s="5"/>
      <c r="FQU70" s="5"/>
      <c r="FQV70" s="5"/>
      <c r="FQW70" s="5"/>
      <c r="FQX70" s="5"/>
      <c r="FQY70" s="5"/>
      <c r="FQZ70" s="5"/>
      <c r="FRA70" s="5"/>
      <c r="FRB70" s="5"/>
      <c r="FRC70" s="5"/>
      <c r="FRD70" s="5"/>
      <c r="FRE70" s="5"/>
      <c r="FRF70" s="5"/>
      <c r="FRG70" s="5"/>
      <c r="FRH70" s="5"/>
      <c r="FRI70" s="5"/>
      <c r="FRJ70" s="5"/>
      <c r="FRK70" s="5"/>
      <c r="FRL70" s="5"/>
      <c r="FRM70" s="5"/>
      <c r="FRN70" s="5"/>
      <c r="FRO70" s="5"/>
      <c r="FRP70" s="5"/>
      <c r="FRQ70" s="5"/>
      <c r="FRR70" s="5"/>
      <c r="FRS70" s="5"/>
      <c r="FRT70" s="5"/>
      <c r="FRU70" s="5"/>
      <c r="FRV70" s="5"/>
      <c r="FRW70" s="5"/>
      <c r="FRX70" s="5"/>
      <c r="FRY70" s="5"/>
      <c r="FRZ70" s="5"/>
      <c r="FSA70" s="5"/>
      <c r="FSB70" s="5"/>
      <c r="FSC70" s="5"/>
      <c r="FSD70" s="5"/>
      <c r="FSE70" s="5"/>
      <c r="FSF70" s="5"/>
      <c r="FSG70" s="5"/>
      <c r="FSH70" s="5"/>
      <c r="FSI70" s="5"/>
      <c r="FSJ70" s="5"/>
      <c r="FSK70" s="5"/>
      <c r="FSL70" s="5"/>
      <c r="FSM70" s="5"/>
      <c r="FSN70" s="5"/>
      <c r="FSO70" s="5"/>
      <c r="FSP70" s="5"/>
      <c r="FSQ70" s="5"/>
      <c r="FSR70" s="5"/>
      <c r="FSS70" s="5"/>
      <c r="FST70" s="5"/>
      <c r="FSU70" s="5"/>
      <c r="FSV70" s="5"/>
      <c r="FSW70" s="5"/>
      <c r="FSX70" s="5"/>
      <c r="FSY70" s="5"/>
      <c r="FSZ70" s="5"/>
      <c r="FTA70" s="5"/>
      <c r="FTB70" s="5"/>
      <c r="FTC70" s="5"/>
      <c r="FTD70" s="5"/>
      <c r="FTE70" s="5"/>
      <c r="FTF70" s="5"/>
      <c r="FTG70" s="5"/>
      <c r="FTH70" s="5"/>
      <c r="FTI70" s="5"/>
      <c r="FTJ70" s="5"/>
      <c r="FTK70" s="5"/>
      <c r="FTL70" s="5"/>
      <c r="FTM70" s="5"/>
      <c r="FTN70" s="5"/>
      <c r="FTO70" s="5"/>
      <c r="FTP70" s="5"/>
      <c r="FTQ70" s="5"/>
      <c r="FTR70" s="5"/>
      <c r="FTS70" s="5"/>
      <c r="FTT70" s="5"/>
      <c r="FTU70" s="5"/>
      <c r="FTV70" s="5"/>
      <c r="FTW70" s="5"/>
      <c r="FTX70" s="5"/>
      <c r="FTY70" s="5"/>
      <c r="FTZ70" s="5"/>
      <c r="FUA70" s="5"/>
      <c r="FUB70" s="5"/>
      <c r="FUC70" s="5"/>
      <c r="FUD70" s="5"/>
      <c r="FUE70" s="5"/>
      <c r="FUF70" s="5"/>
      <c r="FUG70" s="5"/>
      <c r="FUH70" s="5"/>
      <c r="FUI70" s="5"/>
      <c r="FUJ70" s="5"/>
      <c r="FUK70" s="5"/>
      <c r="FUL70" s="5"/>
      <c r="FUM70" s="5"/>
      <c r="FUN70" s="5"/>
      <c r="FUO70" s="5"/>
      <c r="FUP70" s="5"/>
      <c r="FUQ70" s="5"/>
      <c r="FUR70" s="5"/>
      <c r="FUS70" s="5"/>
      <c r="FUT70" s="5"/>
      <c r="FUU70" s="5"/>
      <c r="FUV70" s="5"/>
      <c r="FUW70" s="5"/>
      <c r="FUX70" s="5"/>
      <c r="FUY70" s="5"/>
      <c r="FUZ70" s="5"/>
      <c r="FVA70" s="5"/>
      <c r="FVB70" s="5"/>
      <c r="FVC70" s="5"/>
      <c r="FVD70" s="5"/>
      <c r="FVE70" s="5"/>
      <c r="FVF70" s="5"/>
      <c r="FVG70" s="5"/>
      <c r="FVH70" s="5"/>
      <c r="FVI70" s="5"/>
      <c r="FVJ70" s="5"/>
      <c r="FVK70" s="5"/>
      <c r="FVL70" s="5"/>
      <c r="FVM70" s="5"/>
      <c r="FVN70" s="5"/>
      <c r="FVO70" s="5"/>
      <c r="FVP70" s="5"/>
      <c r="FVQ70" s="5"/>
      <c r="FVR70" s="5"/>
      <c r="FVS70" s="5"/>
      <c r="FVT70" s="5"/>
      <c r="FVU70" s="5"/>
      <c r="FVV70" s="5"/>
      <c r="FVW70" s="5"/>
      <c r="FVX70" s="5"/>
      <c r="FVY70" s="5"/>
      <c r="FVZ70" s="5"/>
      <c r="FWA70" s="5"/>
      <c r="FWB70" s="5"/>
      <c r="FWC70" s="5"/>
      <c r="FWD70" s="5"/>
      <c r="FWE70" s="5"/>
      <c r="FWF70" s="5"/>
      <c r="FWG70" s="5"/>
      <c r="FWH70" s="5"/>
      <c r="FWI70" s="5"/>
      <c r="FWJ70" s="5"/>
      <c r="FWK70" s="5"/>
      <c r="FWL70" s="5"/>
      <c r="FWM70" s="5"/>
      <c r="FWN70" s="5"/>
      <c r="FWO70" s="5"/>
      <c r="FWP70" s="5"/>
      <c r="FWQ70" s="5"/>
      <c r="FWR70" s="5"/>
      <c r="FWS70" s="5"/>
      <c r="FWT70" s="5"/>
      <c r="FWU70" s="5"/>
      <c r="FWV70" s="5"/>
      <c r="FWW70" s="5"/>
      <c r="FWX70" s="5"/>
      <c r="FWY70" s="5"/>
      <c r="FWZ70" s="5"/>
      <c r="FXA70" s="5"/>
      <c r="FXB70" s="5"/>
      <c r="FXC70" s="5"/>
      <c r="FXD70" s="5"/>
      <c r="FXE70" s="5"/>
      <c r="FXF70" s="5"/>
      <c r="FXG70" s="5"/>
      <c r="FXH70" s="5"/>
      <c r="FXI70" s="5"/>
      <c r="FXJ70" s="5"/>
      <c r="FXK70" s="5"/>
      <c r="FXL70" s="5"/>
      <c r="FXM70" s="5"/>
      <c r="FXN70" s="5"/>
      <c r="FXO70" s="5"/>
      <c r="FXP70" s="5"/>
      <c r="FXQ70" s="5"/>
      <c r="FXR70" s="5"/>
      <c r="FXS70" s="5"/>
      <c r="FXT70" s="5"/>
      <c r="FXU70" s="5"/>
      <c r="FXV70" s="5"/>
      <c r="FXW70" s="5"/>
      <c r="FXX70" s="5"/>
      <c r="FXY70" s="5"/>
      <c r="FXZ70" s="5"/>
      <c r="FYA70" s="5"/>
      <c r="FYB70" s="5"/>
      <c r="FYC70" s="5"/>
      <c r="FYD70" s="5"/>
      <c r="FYE70" s="5"/>
      <c r="FYF70" s="5"/>
      <c r="FYG70" s="5"/>
      <c r="FYH70" s="5"/>
      <c r="FYI70" s="5"/>
      <c r="FYJ70" s="5"/>
      <c r="FYK70" s="5"/>
      <c r="FYL70" s="5"/>
      <c r="FYM70" s="5"/>
      <c r="FYN70" s="5"/>
      <c r="FYO70" s="5"/>
      <c r="FYP70" s="5"/>
      <c r="FYQ70" s="5"/>
      <c r="FYR70" s="5"/>
      <c r="FYS70" s="5"/>
      <c r="FYT70" s="5"/>
      <c r="FYU70" s="5"/>
      <c r="FYV70" s="5"/>
      <c r="FYW70" s="5"/>
      <c r="FYX70" s="5"/>
      <c r="FYY70" s="5"/>
      <c r="FYZ70" s="5"/>
      <c r="FZA70" s="5"/>
      <c r="FZB70" s="5"/>
      <c r="FZC70" s="5"/>
      <c r="FZD70" s="5"/>
      <c r="FZE70" s="5"/>
      <c r="FZF70" s="5"/>
      <c r="FZG70" s="5"/>
      <c r="FZH70" s="5"/>
      <c r="FZI70" s="5"/>
      <c r="FZJ70" s="5"/>
      <c r="FZK70" s="5"/>
      <c r="FZL70" s="5"/>
      <c r="FZM70" s="5"/>
      <c r="FZN70" s="5"/>
      <c r="FZO70" s="5"/>
      <c r="FZP70" s="5"/>
      <c r="FZQ70" s="5"/>
      <c r="FZR70" s="5"/>
      <c r="FZS70" s="5"/>
      <c r="FZT70" s="5"/>
      <c r="FZU70" s="5"/>
      <c r="FZV70" s="5"/>
      <c r="FZW70" s="5"/>
      <c r="FZX70" s="5"/>
      <c r="FZY70" s="5"/>
      <c r="FZZ70" s="5"/>
      <c r="GAA70" s="5"/>
      <c r="GAB70" s="5"/>
      <c r="GAC70" s="5"/>
      <c r="GAD70" s="5"/>
      <c r="GAE70" s="5"/>
      <c r="GAF70" s="5"/>
      <c r="GAG70" s="5"/>
      <c r="GAH70" s="5"/>
      <c r="GAI70" s="5"/>
      <c r="GAJ70" s="5"/>
      <c r="GAK70" s="5"/>
      <c r="GAL70" s="5"/>
      <c r="GAM70" s="5"/>
      <c r="GAN70" s="5"/>
      <c r="GAO70" s="5"/>
      <c r="GAP70" s="5"/>
      <c r="GAQ70" s="5"/>
      <c r="GAR70" s="5"/>
      <c r="GAS70" s="5"/>
      <c r="GAT70" s="5"/>
      <c r="GAU70" s="5"/>
      <c r="GAV70" s="5"/>
      <c r="GAW70" s="5"/>
      <c r="GAX70" s="5"/>
      <c r="GAY70" s="5"/>
      <c r="GAZ70" s="5"/>
      <c r="GBA70" s="5"/>
      <c r="GBB70" s="5"/>
      <c r="GBC70" s="5"/>
      <c r="GBD70" s="5"/>
      <c r="GBE70" s="5"/>
      <c r="GBF70" s="5"/>
      <c r="GBG70" s="5"/>
      <c r="GBH70" s="5"/>
      <c r="GBI70" s="5"/>
      <c r="GBJ70" s="5"/>
      <c r="GBK70" s="5"/>
      <c r="GBL70" s="5"/>
      <c r="GBM70" s="5"/>
      <c r="GBN70" s="5"/>
      <c r="GBO70" s="5"/>
      <c r="GBP70" s="5"/>
      <c r="GBQ70" s="5"/>
      <c r="GBR70" s="5"/>
      <c r="GBS70" s="5"/>
      <c r="GBT70" s="5"/>
      <c r="GBU70" s="5"/>
      <c r="GBV70" s="5"/>
      <c r="GBW70" s="5"/>
      <c r="GBX70" s="5"/>
      <c r="GBY70" s="5"/>
      <c r="GBZ70" s="5"/>
      <c r="GCA70" s="5"/>
      <c r="GCB70" s="5"/>
      <c r="GCC70" s="5"/>
      <c r="GCD70" s="5"/>
      <c r="GCE70" s="5"/>
      <c r="GCF70" s="5"/>
      <c r="GCG70" s="5"/>
      <c r="GCH70" s="5"/>
      <c r="GCI70" s="5"/>
      <c r="GCJ70" s="5"/>
      <c r="GCK70" s="5"/>
      <c r="GCL70" s="5"/>
      <c r="GCM70" s="5"/>
      <c r="GCN70" s="5"/>
      <c r="GCO70" s="5"/>
      <c r="GCP70" s="5"/>
      <c r="GCQ70" s="5"/>
      <c r="GCR70" s="5"/>
      <c r="GCS70" s="5"/>
      <c r="GCT70" s="5"/>
      <c r="GCU70" s="5"/>
      <c r="GCV70" s="5"/>
      <c r="GCW70" s="5"/>
      <c r="GCX70" s="5"/>
      <c r="GCY70" s="5"/>
      <c r="GCZ70" s="5"/>
      <c r="GDA70" s="5"/>
      <c r="GDB70" s="5"/>
      <c r="GDC70" s="5"/>
      <c r="GDD70" s="5"/>
      <c r="GDE70" s="5"/>
      <c r="GDF70" s="5"/>
      <c r="GDG70" s="5"/>
      <c r="GDH70" s="5"/>
      <c r="GDI70" s="5"/>
      <c r="GDJ70" s="5"/>
      <c r="GDK70" s="5"/>
      <c r="GDL70" s="5"/>
      <c r="GDM70" s="5"/>
      <c r="GDN70" s="5"/>
      <c r="GDO70" s="5"/>
      <c r="GDP70" s="5"/>
      <c r="GDQ70" s="5"/>
      <c r="GDR70" s="5"/>
      <c r="GDS70" s="5"/>
      <c r="GDT70" s="5"/>
      <c r="GDU70" s="5"/>
      <c r="GDV70" s="5"/>
      <c r="GDW70" s="5"/>
      <c r="GDX70" s="5"/>
      <c r="GDY70" s="5"/>
      <c r="GDZ70" s="5"/>
      <c r="GEA70" s="5"/>
      <c r="GEB70" s="5"/>
      <c r="GEC70" s="5"/>
      <c r="GED70" s="5"/>
      <c r="GEE70" s="5"/>
      <c r="GEF70" s="5"/>
      <c r="GEG70" s="5"/>
      <c r="GEH70" s="5"/>
      <c r="GEI70" s="5"/>
      <c r="GEJ70" s="5"/>
      <c r="GEK70" s="5"/>
      <c r="GEL70" s="5"/>
      <c r="GEM70" s="5"/>
      <c r="GEN70" s="5"/>
      <c r="GEO70" s="5"/>
      <c r="GEP70" s="5"/>
      <c r="GEQ70" s="5"/>
      <c r="GER70" s="5"/>
      <c r="GES70" s="5"/>
      <c r="GET70" s="5"/>
      <c r="GEU70" s="5"/>
      <c r="GEV70" s="5"/>
      <c r="GEW70" s="5"/>
      <c r="GEX70" s="5"/>
      <c r="GEY70" s="5"/>
      <c r="GEZ70" s="5"/>
      <c r="GFA70" s="5"/>
      <c r="GFB70" s="5"/>
      <c r="GFC70" s="5"/>
      <c r="GFD70" s="5"/>
      <c r="GFE70" s="5"/>
      <c r="GFF70" s="5"/>
      <c r="GFG70" s="5"/>
      <c r="GFH70" s="5"/>
      <c r="GFI70" s="5"/>
      <c r="GFJ70" s="5"/>
      <c r="GFK70" s="5"/>
      <c r="GFL70" s="5"/>
      <c r="GFM70" s="5"/>
      <c r="GFN70" s="5"/>
      <c r="GFO70" s="5"/>
      <c r="GFP70" s="5"/>
      <c r="GFQ70" s="5"/>
      <c r="GFR70" s="5"/>
      <c r="GFS70" s="5"/>
      <c r="GFT70" s="5"/>
      <c r="GFU70" s="5"/>
      <c r="GFV70" s="5"/>
      <c r="GFW70" s="5"/>
      <c r="GFX70" s="5"/>
      <c r="GFY70" s="5"/>
      <c r="GFZ70" s="5"/>
      <c r="GGA70" s="5"/>
      <c r="GGB70" s="5"/>
      <c r="GGC70" s="5"/>
      <c r="GGD70" s="5"/>
      <c r="GGE70" s="5"/>
      <c r="GGF70" s="5"/>
      <c r="GGG70" s="5"/>
      <c r="GGH70" s="5"/>
      <c r="GGI70" s="5"/>
      <c r="GGJ70" s="5"/>
      <c r="GGK70" s="5"/>
      <c r="GGL70" s="5"/>
      <c r="GGM70" s="5"/>
      <c r="GGN70" s="5"/>
      <c r="GGO70" s="5"/>
      <c r="GGP70" s="5"/>
      <c r="GGQ70" s="5"/>
      <c r="GGR70" s="5"/>
      <c r="GGS70" s="5"/>
      <c r="GGT70" s="5"/>
      <c r="GGU70" s="5"/>
      <c r="GGV70" s="5"/>
      <c r="GGW70" s="5"/>
      <c r="GGX70" s="5"/>
      <c r="GGY70" s="5"/>
      <c r="GGZ70" s="5"/>
      <c r="GHA70" s="5"/>
      <c r="GHB70" s="5"/>
      <c r="GHC70" s="5"/>
      <c r="GHD70" s="5"/>
      <c r="GHE70" s="5"/>
      <c r="GHF70" s="5"/>
      <c r="GHG70" s="5"/>
      <c r="GHH70" s="5"/>
      <c r="GHI70" s="5"/>
      <c r="GHJ70" s="5"/>
      <c r="GHK70" s="5"/>
      <c r="GHL70" s="5"/>
      <c r="GHM70" s="5"/>
      <c r="GHN70" s="5"/>
      <c r="GHO70" s="5"/>
      <c r="GHP70" s="5"/>
      <c r="GHQ70" s="5"/>
      <c r="GHR70" s="5"/>
      <c r="GHS70" s="5"/>
      <c r="GHT70" s="5"/>
      <c r="GHU70" s="5"/>
      <c r="GHV70" s="5"/>
      <c r="GHW70" s="5"/>
      <c r="GHX70" s="5"/>
      <c r="GHY70" s="5"/>
      <c r="GHZ70" s="5"/>
      <c r="GIA70" s="5"/>
      <c r="GIB70" s="5"/>
      <c r="GIC70" s="5"/>
      <c r="GID70" s="5"/>
      <c r="GIE70" s="5"/>
      <c r="GIF70" s="5"/>
      <c r="GIG70" s="5"/>
      <c r="GIH70" s="5"/>
      <c r="GII70" s="5"/>
      <c r="GIJ70" s="5"/>
      <c r="GIK70" s="5"/>
      <c r="GIL70" s="5"/>
      <c r="GIM70" s="5"/>
      <c r="GIN70" s="5"/>
      <c r="GIO70" s="5"/>
      <c r="GIP70" s="5"/>
      <c r="GIQ70" s="5"/>
      <c r="GIR70" s="5"/>
      <c r="GIS70" s="5"/>
      <c r="GIT70" s="5"/>
      <c r="GIU70" s="5"/>
      <c r="GIV70" s="5"/>
      <c r="GIW70" s="5"/>
      <c r="GIX70" s="5"/>
      <c r="GIY70" s="5"/>
      <c r="GIZ70" s="5"/>
      <c r="GJA70" s="5"/>
      <c r="GJB70" s="5"/>
      <c r="GJC70" s="5"/>
      <c r="GJD70" s="5"/>
      <c r="GJE70" s="5"/>
      <c r="GJF70" s="5"/>
      <c r="GJG70" s="5"/>
      <c r="GJH70" s="5"/>
      <c r="GJI70" s="5"/>
      <c r="GJJ70" s="5"/>
      <c r="GJK70" s="5"/>
      <c r="GJL70" s="5"/>
      <c r="GJM70" s="5"/>
      <c r="GJN70" s="5"/>
      <c r="GJO70" s="5"/>
      <c r="GJP70" s="5"/>
      <c r="GJQ70" s="5"/>
      <c r="GJR70" s="5"/>
      <c r="GJS70" s="5"/>
      <c r="GJT70" s="5"/>
      <c r="GJU70" s="5"/>
      <c r="GJV70" s="5"/>
      <c r="GJW70" s="5"/>
      <c r="GJX70" s="5"/>
      <c r="GJY70" s="5"/>
      <c r="GJZ70" s="5"/>
      <c r="GKA70" s="5"/>
      <c r="GKB70" s="5"/>
      <c r="GKC70" s="5"/>
      <c r="GKD70" s="5"/>
      <c r="GKE70" s="5"/>
      <c r="GKF70" s="5"/>
      <c r="GKG70" s="5"/>
      <c r="GKH70" s="5"/>
      <c r="GKI70" s="5"/>
      <c r="GKJ70" s="5"/>
      <c r="GKK70" s="5"/>
      <c r="GKL70" s="5"/>
      <c r="GKM70" s="5"/>
      <c r="GKN70" s="5"/>
      <c r="GKO70" s="5"/>
      <c r="GKP70" s="5"/>
      <c r="GKQ70" s="5"/>
      <c r="GKR70" s="5"/>
      <c r="GKS70" s="5"/>
      <c r="GKT70" s="5"/>
      <c r="GKU70" s="5"/>
      <c r="GKV70" s="5"/>
      <c r="GKW70" s="5"/>
      <c r="GKX70" s="5"/>
      <c r="GKY70" s="5"/>
      <c r="GKZ70" s="5"/>
      <c r="GLA70" s="5"/>
      <c r="GLB70" s="5"/>
      <c r="GLC70" s="5"/>
      <c r="GLD70" s="5"/>
      <c r="GLE70" s="5"/>
      <c r="GLF70" s="5"/>
      <c r="GLG70" s="5"/>
      <c r="GLH70" s="5"/>
      <c r="GLI70" s="5"/>
      <c r="GLJ70" s="5"/>
      <c r="GLK70" s="5"/>
      <c r="GLL70" s="5"/>
      <c r="GLM70" s="5"/>
      <c r="GLN70" s="5"/>
      <c r="GLO70" s="5"/>
      <c r="GLP70" s="5"/>
      <c r="GLQ70" s="5"/>
      <c r="GLR70" s="5"/>
      <c r="GLS70" s="5"/>
      <c r="GLT70" s="5"/>
      <c r="GLU70" s="5"/>
      <c r="GLV70" s="5"/>
      <c r="GLW70" s="5"/>
      <c r="GLX70" s="5"/>
      <c r="GLY70" s="5"/>
      <c r="GLZ70" s="5"/>
      <c r="GMA70" s="5"/>
      <c r="GMB70" s="5"/>
      <c r="GMC70" s="5"/>
      <c r="GMD70" s="5"/>
      <c r="GME70" s="5"/>
      <c r="GMF70" s="5"/>
      <c r="GMG70" s="5"/>
      <c r="GMH70" s="5"/>
      <c r="GMI70" s="5"/>
      <c r="GMJ70" s="5"/>
      <c r="GMK70" s="5"/>
      <c r="GML70" s="5"/>
      <c r="GMM70" s="5"/>
      <c r="GMN70" s="5"/>
      <c r="GMO70" s="5"/>
      <c r="GMP70" s="5"/>
      <c r="GMQ70" s="5"/>
      <c r="GMR70" s="5"/>
      <c r="GMS70" s="5"/>
      <c r="GMT70" s="5"/>
      <c r="GMU70" s="5"/>
      <c r="GMV70" s="5"/>
      <c r="GMW70" s="5"/>
      <c r="GMX70" s="5"/>
      <c r="GMY70" s="5"/>
      <c r="GMZ70" s="5"/>
      <c r="GNA70" s="5"/>
      <c r="GNB70" s="5"/>
      <c r="GNC70" s="5"/>
      <c r="GND70" s="5"/>
      <c r="GNE70" s="5"/>
      <c r="GNF70" s="5"/>
      <c r="GNG70" s="5"/>
      <c r="GNH70" s="5"/>
      <c r="GNI70" s="5"/>
      <c r="GNJ70" s="5"/>
      <c r="GNK70" s="5"/>
      <c r="GNL70" s="5"/>
      <c r="GNM70" s="5"/>
      <c r="GNN70" s="5"/>
      <c r="GNO70" s="5"/>
      <c r="GNP70" s="5"/>
      <c r="GNQ70" s="5"/>
      <c r="GNR70" s="5"/>
      <c r="GNS70" s="5"/>
      <c r="GNT70" s="5"/>
      <c r="GNU70" s="5"/>
      <c r="GNV70" s="5"/>
      <c r="GNW70" s="5"/>
      <c r="GNX70" s="5"/>
      <c r="GNY70" s="5"/>
      <c r="GNZ70" s="5"/>
      <c r="GOA70" s="5"/>
      <c r="GOB70" s="5"/>
      <c r="GOC70" s="5"/>
      <c r="GOD70" s="5"/>
      <c r="GOE70" s="5"/>
      <c r="GOF70" s="5"/>
      <c r="GOG70" s="5"/>
      <c r="GOH70" s="5"/>
      <c r="GOI70" s="5"/>
      <c r="GOJ70" s="5"/>
      <c r="GOK70" s="5"/>
      <c r="GOL70" s="5"/>
      <c r="GOM70" s="5"/>
      <c r="GON70" s="5"/>
      <c r="GOO70" s="5"/>
      <c r="GOP70" s="5"/>
      <c r="GOQ70" s="5"/>
      <c r="GOR70" s="5"/>
      <c r="GOS70" s="5"/>
      <c r="GOT70" s="5"/>
      <c r="GOU70" s="5"/>
      <c r="GOV70" s="5"/>
      <c r="GOW70" s="5"/>
      <c r="GOX70" s="5"/>
      <c r="GOY70" s="5"/>
      <c r="GOZ70" s="5"/>
      <c r="GPA70" s="5"/>
      <c r="GPB70" s="5"/>
      <c r="GPC70" s="5"/>
      <c r="GPD70" s="5"/>
      <c r="GPE70" s="5"/>
      <c r="GPF70" s="5"/>
      <c r="GPG70" s="5"/>
      <c r="GPH70" s="5"/>
      <c r="GPI70" s="5"/>
      <c r="GPJ70" s="5"/>
      <c r="GPK70" s="5"/>
      <c r="GPL70" s="5"/>
      <c r="GPM70" s="5"/>
      <c r="GPN70" s="5"/>
      <c r="GPO70" s="5"/>
      <c r="GPP70" s="5"/>
      <c r="GPQ70" s="5"/>
      <c r="GPR70" s="5"/>
      <c r="GPS70" s="5"/>
      <c r="GPT70" s="5"/>
      <c r="GPU70" s="5"/>
      <c r="GPV70" s="5"/>
      <c r="GPW70" s="5"/>
      <c r="GPX70" s="5"/>
      <c r="GPY70" s="5"/>
      <c r="GPZ70" s="5"/>
      <c r="GQA70" s="5"/>
      <c r="GQB70" s="5"/>
      <c r="GQC70" s="5"/>
      <c r="GQD70" s="5"/>
      <c r="GQE70" s="5"/>
      <c r="GQF70" s="5"/>
      <c r="GQG70" s="5"/>
      <c r="GQH70" s="5"/>
      <c r="GQI70" s="5"/>
      <c r="GQJ70" s="5"/>
      <c r="GQK70" s="5"/>
      <c r="GQL70" s="5"/>
      <c r="GQM70" s="5"/>
      <c r="GQN70" s="5"/>
      <c r="GQO70" s="5"/>
      <c r="GQP70" s="5"/>
      <c r="GQQ70" s="5"/>
      <c r="GQR70" s="5"/>
      <c r="GQS70" s="5"/>
      <c r="GQT70" s="5"/>
      <c r="GQU70" s="5"/>
      <c r="GQV70" s="5"/>
      <c r="GQW70" s="5"/>
      <c r="GQX70" s="5"/>
      <c r="GQY70" s="5"/>
      <c r="GQZ70" s="5"/>
      <c r="GRA70" s="5"/>
      <c r="GRB70" s="5"/>
      <c r="GRC70" s="5"/>
      <c r="GRD70" s="5"/>
      <c r="GRE70" s="5"/>
      <c r="GRF70" s="5"/>
      <c r="GRG70" s="5"/>
      <c r="GRH70" s="5"/>
      <c r="GRI70" s="5"/>
      <c r="GRJ70" s="5"/>
      <c r="GRK70" s="5"/>
      <c r="GRL70" s="5"/>
      <c r="GRM70" s="5"/>
      <c r="GRN70" s="5"/>
      <c r="GRO70" s="5"/>
      <c r="GRP70" s="5"/>
      <c r="GRQ70" s="5"/>
      <c r="GRR70" s="5"/>
      <c r="GRS70" s="5"/>
      <c r="GRT70" s="5"/>
      <c r="GRU70" s="5"/>
      <c r="GRV70" s="5"/>
      <c r="GRW70" s="5"/>
      <c r="GRX70" s="5"/>
      <c r="GRY70" s="5"/>
      <c r="GRZ70" s="5"/>
      <c r="GSA70" s="5"/>
      <c r="GSB70" s="5"/>
      <c r="GSC70" s="5"/>
      <c r="GSD70" s="5"/>
      <c r="GSE70" s="5"/>
      <c r="GSF70" s="5"/>
      <c r="GSG70" s="5"/>
      <c r="GSH70" s="5"/>
      <c r="GSI70" s="5"/>
      <c r="GSJ70" s="5"/>
      <c r="GSK70" s="5"/>
      <c r="GSL70" s="5"/>
      <c r="GSM70" s="5"/>
      <c r="GSN70" s="5"/>
      <c r="GSO70" s="5"/>
      <c r="GSP70" s="5"/>
      <c r="GSQ70" s="5"/>
      <c r="GSR70" s="5"/>
      <c r="GSS70" s="5"/>
      <c r="GST70" s="5"/>
      <c r="GSU70" s="5"/>
      <c r="GSV70" s="5"/>
      <c r="GSW70" s="5"/>
      <c r="GSX70" s="5"/>
      <c r="GSY70" s="5"/>
      <c r="GSZ70" s="5"/>
      <c r="GTA70" s="5"/>
      <c r="GTB70" s="5"/>
      <c r="GTC70" s="5"/>
      <c r="GTD70" s="5"/>
      <c r="GTE70" s="5"/>
      <c r="GTF70" s="5"/>
      <c r="GTG70" s="5"/>
      <c r="GTH70" s="5"/>
      <c r="GTI70" s="5"/>
      <c r="GTJ70" s="5"/>
      <c r="GTK70" s="5"/>
      <c r="GTL70" s="5"/>
      <c r="GTM70" s="5"/>
      <c r="GTN70" s="5"/>
      <c r="GTO70" s="5"/>
      <c r="GTP70" s="5"/>
      <c r="GTQ70" s="5"/>
      <c r="GTR70" s="5"/>
      <c r="GTS70" s="5"/>
      <c r="GTT70" s="5"/>
      <c r="GTU70" s="5"/>
      <c r="GTV70" s="5"/>
      <c r="GTW70" s="5"/>
      <c r="GTX70" s="5"/>
      <c r="GTY70" s="5"/>
      <c r="GTZ70" s="5"/>
      <c r="GUA70" s="5"/>
      <c r="GUB70" s="5"/>
      <c r="GUC70" s="5"/>
      <c r="GUD70" s="5"/>
      <c r="GUE70" s="5"/>
      <c r="GUF70" s="5"/>
      <c r="GUG70" s="5"/>
      <c r="GUH70" s="5"/>
      <c r="GUI70" s="5"/>
      <c r="GUJ70" s="5"/>
      <c r="GUK70" s="5"/>
      <c r="GUL70" s="5"/>
      <c r="GUM70" s="5"/>
      <c r="GUN70" s="5"/>
      <c r="GUO70" s="5"/>
      <c r="GUP70" s="5"/>
      <c r="GUQ70" s="5"/>
      <c r="GUR70" s="5"/>
      <c r="GUS70" s="5"/>
      <c r="GUT70" s="5"/>
      <c r="GUU70" s="5"/>
      <c r="GUV70" s="5"/>
      <c r="GUW70" s="5"/>
      <c r="GUX70" s="5"/>
      <c r="GUY70" s="5"/>
      <c r="GUZ70" s="5"/>
      <c r="GVA70" s="5"/>
      <c r="GVB70" s="5"/>
      <c r="GVC70" s="5"/>
      <c r="GVD70" s="5"/>
      <c r="GVE70" s="5"/>
      <c r="GVF70" s="5"/>
      <c r="GVG70" s="5"/>
      <c r="GVH70" s="5"/>
      <c r="GVI70" s="5"/>
      <c r="GVJ70" s="5"/>
      <c r="GVK70" s="5"/>
      <c r="GVL70" s="5"/>
      <c r="GVM70" s="5"/>
      <c r="GVN70" s="5"/>
      <c r="GVO70" s="5"/>
      <c r="GVP70" s="5"/>
      <c r="GVQ70" s="5"/>
      <c r="GVR70" s="5"/>
      <c r="GVS70" s="5"/>
      <c r="GVT70" s="5"/>
      <c r="GVU70" s="5"/>
      <c r="GVV70" s="5"/>
      <c r="GVW70" s="5"/>
      <c r="GVX70" s="5"/>
      <c r="GVY70" s="5"/>
      <c r="GVZ70" s="5"/>
      <c r="GWA70" s="5"/>
      <c r="GWB70" s="5"/>
      <c r="GWC70" s="5"/>
      <c r="GWD70" s="5"/>
      <c r="GWE70" s="5"/>
      <c r="GWF70" s="5"/>
      <c r="GWG70" s="5"/>
      <c r="GWH70" s="5"/>
      <c r="GWI70" s="5"/>
      <c r="GWJ70" s="5"/>
      <c r="GWK70" s="5"/>
      <c r="GWL70" s="5"/>
      <c r="GWM70" s="5"/>
      <c r="GWN70" s="5"/>
      <c r="GWO70" s="5"/>
      <c r="GWP70" s="5"/>
      <c r="GWQ70" s="5"/>
      <c r="GWR70" s="5"/>
      <c r="GWS70" s="5"/>
      <c r="GWT70" s="5"/>
      <c r="GWU70" s="5"/>
      <c r="GWV70" s="5"/>
      <c r="GWW70" s="5"/>
      <c r="GWX70" s="5"/>
      <c r="GWY70" s="5"/>
      <c r="GWZ70" s="5"/>
      <c r="GXA70" s="5"/>
      <c r="GXB70" s="5"/>
      <c r="GXC70" s="5"/>
      <c r="GXD70" s="5"/>
      <c r="GXE70" s="5"/>
      <c r="GXF70" s="5"/>
      <c r="GXG70" s="5"/>
      <c r="GXH70" s="5"/>
      <c r="GXI70" s="5"/>
      <c r="GXJ70" s="5"/>
      <c r="GXK70" s="5"/>
      <c r="GXL70" s="5"/>
      <c r="GXM70" s="5"/>
      <c r="GXN70" s="5"/>
      <c r="GXO70" s="5"/>
      <c r="GXP70" s="5"/>
      <c r="GXQ70" s="5"/>
      <c r="GXR70" s="5"/>
      <c r="GXS70" s="5"/>
      <c r="GXT70" s="5"/>
      <c r="GXU70" s="5"/>
      <c r="GXV70" s="5"/>
      <c r="GXW70" s="5"/>
      <c r="GXX70" s="5"/>
      <c r="GXY70" s="5"/>
      <c r="GXZ70" s="5"/>
      <c r="GYA70" s="5"/>
      <c r="GYB70" s="5"/>
      <c r="GYC70" s="5"/>
      <c r="GYD70" s="5"/>
      <c r="GYE70" s="5"/>
      <c r="GYF70" s="5"/>
      <c r="GYG70" s="5"/>
      <c r="GYH70" s="5"/>
      <c r="GYI70" s="5"/>
      <c r="GYJ70" s="5"/>
      <c r="GYK70" s="5"/>
      <c r="GYL70" s="5"/>
      <c r="GYM70" s="5"/>
      <c r="GYN70" s="5"/>
      <c r="GYO70" s="5"/>
      <c r="GYP70" s="5"/>
      <c r="GYQ70" s="5"/>
      <c r="GYR70" s="5"/>
      <c r="GYS70" s="5"/>
      <c r="GYT70" s="5"/>
      <c r="GYU70" s="5"/>
      <c r="GYV70" s="5"/>
      <c r="GYW70" s="5"/>
      <c r="GYX70" s="5"/>
      <c r="GYY70" s="5"/>
      <c r="GYZ70" s="5"/>
      <c r="GZA70" s="5"/>
      <c r="GZB70" s="5"/>
      <c r="GZC70" s="5"/>
      <c r="GZD70" s="5"/>
      <c r="GZE70" s="5"/>
      <c r="GZF70" s="5"/>
      <c r="GZG70" s="5"/>
      <c r="GZH70" s="5"/>
      <c r="GZI70" s="5"/>
      <c r="GZJ70" s="5"/>
      <c r="GZK70" s="5"/>
      <c r="GZL70" s="5"/>
      <c r="GZM70" s="5"/>
      <c r="GZN70" s="5"/>
      <c r="GZO70" s="5"/>
      <c r="GZP70" s="5"/>
      <c r="GZQ70" s="5"/>
      <c r="GZR70" s="5"/>
      <c r="GZS70" s="5"/>
      <c r="GZT70" s="5"/>
      <c r="GZU70" s="5"/>
      <c r="GZV70" s="5"/>
      <c r="GZW70" s="5"/>
      <c r="GZX70" s="5"/>
      <c r="GZY70" s="5"/>
      <c r="GZZ70" s="5"/>
      <c r="HAA70" s="5"/>
      <c r="HAB70" s="5"/>
      <c r="HAC70" s="5"/>
      <c r="HAD70" s="5"/>
      <c r="HAE70" s="5"/>
      <c r="HAF70" s="5"/>
      <c r="HAG70" s="5"/>
      <c r="HAH70" s="5"/>
      <c r="HAI70" s="5"/>
      <c r="HAJ70" s="5"/>
      <c r="HAK70" s="5"/>
      <c r="HAL70" s="5"/>
      <c r="HAM70" s="5"/>
      <c r="HAN70" s="5"/>
      <c r="HAO70" s="5"/>
      <c r="HAP70" s="5"/>
      <c r="HAQ70" s="5"/>
      <c r="HAR70" s="5"/>
      <c r="HAS70" s="5"/>
      <c r="HAT70" s="5"/>
      <c r="HAU70" s="5"/>
      <c r="HAV70" s="5"/>
      <c r="HAW70" s="5"/>
      <c r="HAX70" s="5"/>
      <c r="HAY70" s="5"/>
      <c r="HAZ70" s="5"/>
      <c r="HBA70" s="5"/>
      <c r="HBB70" s="5"/>
      <c r="HBC70" s="5"/>
      <c r="HBD70" s="5"/>
      <c r="HBE70" s="5"/>
      <c r="HBF70" s="5"/>
      <c r="HBG70" s="5"/>
      <c r="HBH70" s="5"/>
      <c r="HBI70" s="5"/>
      <c r="HBJ70" s="5"/>
      <c r="HBK70" s="5"/>
      <c r="HBL70" s="5"/>
      <c r="HBM70" s="5"/>
      <c r="HBN70" s="5"/>
      <c r="HBO70" s="5"/>
      <c r="HBP70" s="5"/>
      <c r="HBQ70" s="5"/>
      <c r="HBR70" s="5"/>
      <c r="HBS70" s="5"/>
      <c r="HBT70" s="5"/>
      <c r="HBU70" s="5"/>
      <c r="HBV70" s="5"/>
      <c r="HBW70" s="5"/>
      <c r="HBX70" s="5"/>
      <c r="HBY70" s="5"/>
      <c r="HBZ70" s="5"/>
      <c r="HCA70" s="5"/>
      <c r="HCB70" s="5"/>
      <c r="HCC70" s="5"/>
      <c r="HCD70" s="5"/>
      <c r="HCE70" s="5"/>
      <c r="HCF70" s="5"/>
      <c r="HCG70" s="5"/>
      <c r="HCH70" s="5"/>
      <c r="HCI70" s="5"/>
      <c r="HCJ70" s="5"/>
      <c r="HCK70" s="5"/>
      <c r="HCL70" s="5"/>
      <c r="HCM70" s="5"/>
      <c r="HCN70" s="5"/>
      <c r="HCO70" s="5"/>
      <c r="HCP70" s="5"/>
      <c r="HCQ70" s="5"/>
      <c r="HCR70" s="5"/>
      <c r="HCS70" s="5"/>
      <c r="HCT70" s="5"/>
      <c r="HCU70" s="5"/>
      <c r="HCV70" s="5"/>
      <c r="HCW70" s="5"/>
      <c r="HCX70" s="5"/>
      <c r="HCY70" s="5"/>
      <c r="HCZ70" s="5"/>
      <c r="HDA70" s="5"/>
      <c r="HDB70" s="5"/>
      <c r="HDC70" s="5"/>
      <c r="HDD70" s="5"/>
      <c r="HDE70" s="5"/>
      <c r="HDF70" s="5"/>
      <c r="HDG70" s="5"/>
      <c r="HDH70" s="5"/>
      <c r="HDI70" s="5"/>
      <c r="HDJ70" s="5"/>
      <c r="HDK70" s="5"/>
      <c r="HDL70" s="5"/>
      <c r="HDM70" s="5"/>
      <c r="HDN70" s="5"/>
      <c r="HDO70" s="5"/>
      <c r="HDP70" s="5"/>
      <c r="HDQ70" s="5"/>
      <c r="HDR70" s="5"/>
      <c r="HDS70" s="5"/>
      <c r="HDT70" s="5"/>
      <c r="HDU70" s="5"/>
      <c r="HDV70" s="5"/>
      <c r="HDW70" s="5"/>
      <c r="HDX70" s="5"/>
      <c r="HDY70" s="5"/>
      <c r="HDZ70" s="5"/>
      <c r="HEA70" s="5"/>
      <c r="HEB70" s="5"/>
      <c r="HEC70" s="5"/>
      <c r="HED70" s="5"/>
      <c r="HEE70" s="5"/>
      <c r="HEF70" s="5"/>
      <c r="HEG70" s="5"/>
      <c r="HEH70" s="5"/>
      <c r="HEI70" s="5"/>
      <c r="HEJ70" s="5"/>
      <c r="HEK70" s="5"/>
      <c r="HEL70" s="5"/>
      <c r="HEM70" s="5"/>
      <c r="HEN70" s="5"/>
      <c r="HEO70" s="5"/>
      <c r="HEP70" s="5"/>
      <c r="HEQ70" s="5"/>
      <c r="HER70" s="5"/>
      <c r="HES70" s="5"/>
      <c r="HET70" s="5"/>
      <c r="HEU70" s="5"/>
      <c r="HEV70" s="5"/>
      <c r="HEW70" s="5"/>
      <c r="HEX70" s="5"/>
      <c r="HEY70" s="5"/>
      <c r="HEZ70" s="5"/>
      <c r="HFA70" s="5"/>
      <c r="HFB70" s="5"/>
      <c r="HFC70" s="5"/>
      <c r="HFD70" s="5"/>
      <c r="HFE70" s="5"/>
      <c r="HFF70" s="5"/>
      <c r="HFG70" s="5"/>
      <c r="HFH70" s="5"/>
      <c r="HFI70" s="5"/>
      <c r="HFJ70" s="5"/>
      <c r="HFK70" s="5"/>
      <c r="HFL70" s="5"/>
      <c r="HFM70" s="5"/>
      <c r="HFN70" s="5"/>
      <c r="HFO70" s="5"/>
      <c r="HFP70" s="5"/>
      <c r="HFQ70" s="5"/>
      <c r="HFR70" s="5"/>
      <c r="HFS70" s="5"/>
      <c r="HFT70" s="5"/>
      <c r="HFU70" s="5"/>
      <c r="HFV70" s="5"/>
      <c r="HFW70" s="5"/>
      <c r="HFX70" s="5"/>
      <c r="HFY70" s="5"/>
      <c r="HFZ70" s="5"/>
      <c r="HGA70" s="5"/>
      <c r="HGB70" s="5"/>
      <c r="HGC70" s="5"/>
      <c r="HGD70" s="5"/>
      <c r="HGE70" s="5"/>
      <c r="HGF70" s="5"/>
      <c r="HGG70" s="5"/>
      <c r="HGH70" s="5"/>
      <c r="HGI70" s="5"/>
      <c r="HGJ70" s="5"/>
      <c r="HGK70" s="5"/>
      <c r="HGL70" s="5"/>
      <c r="HGM70" s="5"/>
      <c r="HGN70" s="5"/>
      <c r="HGO70" s="5"/>
      <c r="HGP70" s="5"/>
      <c r="HGQ70" s="5"/>
      <c r="HGR70" s="5"/>
      <c r="HGS70" s="5"/>
      <c r="HGT70" s="5"/>
      <c r="HGU70" s="5"/>
      <c r="HGV70" s="5"/>
      <c r="HGW70" s="5"/>
      <c r="HGX70" s="5"/>
      <c r="HGY70" s="5"/>
      <c r="HGZ70" s="5"/>
      <c r="HHA70" s="5"/>
      <c r="HHB70" s="5"/>
      <c r="HHC70" s="5"/>
      <c r="HHD70" s="5"/>
      <c r="HHE70" s="5"/>
      <c r="HHF70" s="5"/>
      <c r="HHG70" s="5"/>
      <c r="HHH70" s="5"/>
      <c r="HHI70" s="5"/>
      <c r="HHJ70" s="5"/>
      <c r="HHK70" s="5"/>
      <c r="HHL70" s="5"/>
      <c r="HHM70" s="5"/>
      <c r="HHN70" s="5"/>
      <c r="HHO70" s="5"/>
      <c r="HHP70" s="5"/>
      <c r="HHQ70" s="5"/>
      <c r="HHR70" s="5"/>
      <c r="HHS70" s="5"/>
      <c r="HHT70" s="5"/>
      <c r="HHU70" s="5"/>
      <c r="HHV70" s="5"/>
      <c r="HHW70" s="5"/>
      <c r="HHX70" s="5"/>
      <c r="HHY70" s="5"/>
      <c r="HHZ70" s="5"/>
      <c r="HIA70" s="5"/>
      <c r="HIB70" s="5"/>
      <c r="HIC70" s="5"/>
      <c r="HID70" s="5"/>
      <c r="HIE70" s="5"/>
      <c r="HIF70" s="5"/>
      <c r="HIG70" s="5"/>
      <c r="HIH70" s="5"/>
      <c r="HII70" s="5"/>
      <c r="HIJ70" s="5"/>
      <c r="HIK70" s="5"/>
      <c r="HIL70" s="5"/>
      <c r="HIM70" s="5"/>
      <c r="HIN70" s="5"/>
      <c r="HIO70" s="5"/>
      <c r="HIP70" s="5"/>
      <c r="HIQ70" s="5"/>
      <c r="HIR70" s="5"/>
      <c r="HIS70" s="5"/>
      <c r="HIT70" s="5"/>
      <c r="HIU70" s="5"/>
      <c r="HIV70" s="5"/>
      <c r="HIW70" s="5"/>
      <c r="HIX70" s="5"/>
      <c r="HIY70" s="5"/>
      <c r="HIZ70" s="5"/>
      <c r="HJA70" s="5"/>
      <c r="HJB70" s="5"/>
      <c r="HJC70" s="5"/>
      <c r="HJD70" s="5"/>
      <c r="HJE70" s="5"/>
      <c r="HJF70" s="5"/>
      <c r="HJG70" s="5"/>
      <c r="HJH70" s="5"/>
      <c r="HJI70" s="5"/>
      <c r="HJJ70" s="5"/>
      <c r="HJK70" s="5"/>
      <c r="HJL70" s="5"/>
      <c r="HJM70" s="5"/>
      <c r="HJN70" s="5"/>
      <c r="HJO70" s="5"/>
      <c r="HJP70" s="5"/>
      <c r="HJQ70" s="5"/>
      <c r="HJR70" s="5"/>
      <c r="HJS70" s="5"/>
      <c r="HJT70" s="5"/>
      <c r="HJU70" s="5"/>
      <c r="HJV70" s="5"/>
      <c r="HJW70" s="5"/>
      <c r="HJX70" s="5"/>
      <c r="HJY70" s="5"/>
      <c r="HJZ70" s="5"/>
      <c r="HKA70" s="5"/>
      <c r="HKB70" s="5"/>
      <c r="HKC70" s="5"/>
      <c r="HKD70" s="5"/>
      <c r="HKE70" s="5"/>
      <c r="HKF70" s="5"/>
      <c r="HKG70" s="5"/>
      <c r="HKH70" s="5"/>
      <c r="HKI70" s="5"/>
      <c r="HKJ70" s="5"/>
      <c r="HKK70" s="5"/>
      <c r="HKL70" s="5"/>
      <c r="HKM70" s="5"/>
      <c r="HKN70" s="5"/>
      <c r="HKO70" s="5"/>
      <c r="HKP70" s="5"/>
      <c r="HKQ70" s="5"/>
      <c r="HKR70" s="5"/>
      <c r="HKS70" s="5"/>
      <c r="HKT70" s="5"/>
      <c r="HKU70" s="5"/>
      <c r="HKV70" s="5"/>
      <c r="HKW70" s="5"/>
      <c r="HKX70" s="5"/>
      <c r="HKY70" s="5"/>
      <c r="HKZ70" s="5"/>
      <c r="HLA70" s="5"/>
      <c r="HLB70" s="5"/>
      <c r="HLC70" s="5"/>
      <c r="HLD70" s="5"/>
      <c r="HLE70" s="5"/>
      <c r="HLF70" s="5"/>
      <c r="HLG70" s="5"/>
      <c r="HLH70" s="5"/>
      <c r="HLI70" s="5"/>
      <c r="HLJ70" s="5"/>
      <c r="HLK70" s="5"/>
      <c r="HLL70" s="5"/>
      <c r="HLM70" s="5"/>
      <c r="HLN70" s="5"/>
      <c r="HLO70" s="5"/>
      <c r="HLP70" s="5"/>
      <c r="HLQ70" s="5"/>
      <c r="HLR70" s="5"/>
      <c r="HLS70" s="5"/>
      <c r="HLT70" s="5"/>
      <c r="HLU70" s="5"/>
      <c r="HLV70" s="5"/>
      <c r="HLW70" s="5"/>
      <c r="HLX70" s="5"/>
      <c r="HLY70" s="5"/>
      <c r="HLZ70" s="5"/>
      <c r="HMA70" s="5"/>
      <c r="HMB70" s="5"/>
      <c r="HMC70" s="5"/>
      <c r="HMD70" s="5"/>
      <c r="HME70" s="5"/>
      <c r="HMF70" s="5"/>
      <c r="HMG70" s="5"/>
      <c r="HMH70" s="5"/>
      <c r="HMI70" s="5"/>
      <c r="HMJ70" s="5"/>
      <c r="HMK70" s="5"/>
      <c r="HML70" s="5"/>
      <c r="HMM70" s="5"/>
      <c r="HMN70" s="5"/>
      <c r="HMO70" s="5"/>
      <c r="HMP70" s="5"/>
      <c r="HMQ70" s="5"/>
      <c r="HMR70" s="5"/>
      <c r="HMS70" s="5"/>
      <c r="HMT70" s="5"/>
      <c r="HMU70" s="5"/>
      <c r="HMV70" s="5"/>
      <c r="HMW70" s="5"/>
      <c r="HMX70" s="5"/>
      <c r="HMY70" s="5"/>
      <c r="HMZ70" s="5"/>
      <c r="HNA70" s="5"/>
      <c r="HNB70" s="5"/>
      <c r="HNC70" s="5"/>
      <c r="HND70" s="5"/>
      <c r="HNE70" s="5"/>
      <c r="HNF70" s="5"/>
      <c r="HNG70" s="5"/>
      <c r="HNH70" s="5"/>
      <c r="HNI70" s="5"/>
      <c r="HNJ70" s="5"/>
      <c r="HNK70" s="5"/>
      <c r="HNL70" s="5"/>
      <c r="HNM70" s="5"/>
      <c r="HNN70" s="5"/>
      <c r="HNO70" s="5"/>
      <c r="HNP70" s="5"/>
      <c r="HNQ70" s="5"/>
      <c r="HNR70" s="5"/>
      <c r="HNS70" s="5"/>
      <c r="HNT70" s="5"/>
      <c r="HNU70" s="5"/>
      <c r="HNV70" s="5"/>
      <c r="HNW70" s="5"/>
      <c r="HNX70" s="5"/>
      <c r="HNY70" s="5"/>
      <c r="HNZ70" s="5"/>
      <c r="HOA70" s="5"/>
      <c r="HOB70" s="5"/>
      <c r="HOC70" s="5"/>
      <c r="HOD70" s="5"/>
      <c r="HOE70" s="5"/>
      <c r="HOF70" s="5"/>
      <c r="HOG70" s="5"/>
      <c r="HOH70" s="5"/>
      <c r="HOI70" s="5"/>
      <c r="HOJ70" s="5"/>
      <c r="HOK70" s="5"/>
      <c r="HOL70" s="5"/>
      <c r="HOM70" s="5"/>
      <c r="HON70" s="5"/>
      <c r="HOO70" s="5"/>
      <c r="HOP70" s="5"/>
      <c r="HOQ70" s="5"/>
      <c r="HOR70" s="5"/>
      <c r="HOS70" s="5"/>
      <c r="HOT70" s="5"/>
      <c r="HOU70" s="5"/>
      <c r="HOV70" s="5"/>
      <c r="HOW70" s="5"/>
      <c r="HOX70" s="5"/>
      <c r="HOY70" s="5"/>
      <c r="HOZ70" s="5"/>
      <c r="HPA70" s="5"/>
      <c r="HPB70" s="5"/>
      <c r="HPC70" s="5"/>
      <c r="HPD70" s="5"/>
      <c r="HPE70" s="5"/>
      <c r="HPF70" s="5"/>
      <c r="HPG70" s="5"/>
      <c r="HPH70" s="5"/>
      <c r="HPI70" s="5"/>
      <c r="HPJ70" s="5"/>
      <c r="HPK70" s="5"/>
      <c r="HPL70" s="5"/>
      <c r="HPM70" s="5"/>
      <c r="HPN70" s="5"/>
      <c r="HPO70" s="5"/>
      <c r="HPP70" s="5"/>
      <c r="HPQ70" s="5"/>
      <c r="HPR70" s="5"/>
      <c r="HPS70" s="5"/>
      <c r="HPT70" s="5"/>
      <c r="HPU70" s="5"/>
      <c r="HPV70" s="5"/>
      <c r="HPW70" s="5"/>
      <c r="HPX70" s="5"/>
      <c r="HPY70" s="5"/>
      <c r="HPZ70" s="5"/>
      <c r="HQA70" s="5"/>
      <c r="HQB70" s="5"/>
      <c r="HQC70" s="5"/>
      <c r="HQD70" s="5"/>
      <c r="HQE70" s="5"/>
      <c r="HQF70" s="5"/>
      <c r="HQG70" s="5"/>
      <c r="HQH70" s="5"/>
      <c r="HQI70" s="5"/>
      <c r="HQJ70" s="5"/>
      <c r="HQK70" s="5"/>
      <c r="HQL70" s="5"/>
      <c r="HQM70" s="5"/>
      <c r="HQN70" s="5"/>
      <c r="HQO70" s="5"/>
      <c r="HQP70" s="5"/>
      <c r="HQQ70" s="5"/>
      <c r="HQR70" s="5"/>
      <c r="HQS70" s="5"/>
      <c r="HQT70" s="5"/>
      <c r="HQU70" s="5"/>
      <c r="HQV70" s="5"/>
      <c r="HQW70" s="5"/>
      <c r="HQX70" s="5"/>
      <c r="HQY70" s="5"/>
      <c r="HQZ70" s="5"/>
      <c r="HRA70" s="5"/>
      <c r="HRB70" s="5"/>
      <c r="HRC70" s="5"/>
      <c r="HRD70" s="5"/>
      <c r="HRE70" s="5"/>
      <c r="HRF70" s="5"/>
      <c r="HRG70" s="5"/>
      <c r="HRH70" s="5"/>
      <c r="HRI70" s="5"/>
      <c r="HRJ70" s="5"/>
      <c r="HRK70" s="5"/>
      <c r="HRL70" s="5"/>
      <c r="HRM70" s="5"/>
      <c r="HRN70" s="5"/>
      <c r="HRO70" s="5"/>
      <c r="HRP70" s="5"/>
      <c r="HRQ70" s="5"/>
      <c r="HRR70" s="5"/>
      <c r="HRS70" s="5"/>
      <c r="HRT70" s="5"/>
      <c r="HRU70" s="5"/>
      <c r="HRV70" s="5"/>
      <c r="HRW70" s="5"/>
      <c r="HRX70" s="5"/>
      <c r="HRY70" s="5"/>
      <c r="HRZ70" s="5"/>
      <c r="HSA70" s="5"/>
      <c r="HSB70" s="5"/>
      <c r="HSC70" s="5"/>
      <c r="HSD70" s="5"/>
      <c r="HSE70" s="5"/>
      <c r="HSF70" s="5"/>
      <c r="HSG70" s="5"/>
      <c r="HSH70" s="5"/>
      <c r="HSI70" s="5"/>
      <c r="HSJ70" s="5"/>
      <c r="HSK70" s="5"/>
      <c r="HSL70" s="5"/>
      <c r="HSM70" s="5"/>
      <c r="HSN70" s="5"/>
      <c r="HSO70" s="5"/>
      <c r="HSP70" s="5"/>
      <c r="HSQ70" s="5"/>
      <c r="HSR70" s="5"/>
      <c r="HSS70" s="5"/>
      <c r="HST70" s="5"/>
      <c r="HSU70" s="5"/>
      <c r="HSV70" s="5"/>
      <c r="HSW70" s="5"/>
      <c r="HSX70" s="5"/>
      <c r="HSY70" s="5"/>
      <c r="HSZ70" s="5"/>
      <c r="HTA70" s="5"/>
      <c r="HTB70" s="5"/>
      <c r="HTC70" s="5"/>
      <c r="HTD70" s="5"/>
      <c r="HTE70" s="5"/>
      <c r="HTF70" s="5"/>
      <c r="HTG70" s="5"/>
      <c r="HTH70" s="5"/>
      <c r="HTI70" s="5"/>
      <c r="HTJ70" s="5"/>
      <c r="HTK70" s="5"/>
      <c r="HTL70" s="5"/>
      <c r="HTM70" s="5"/>
      <c r="HTN70" s="5"/>
      <c r="HTO70" s="5"/>
      <c r="HTP70" s="5"/>
      <c r="HTQ70" s="5"/>
      <c r="HTR70" s="5"/>
      <c r="HTS70" s="5"/>
      <c r="HTT70" s="5"/>
      <c r="HTU70" s="5"/>
      <c r="HTV70" s="5"/>
      <c r="HTW70" s="5"/>
      <c r="HTX70" s="5"/>
      <c r="HTY70" s="5"/>
      <c r="HTZ70" s="5"/>
      <c r="HUA70" s="5"/>
      <c r="HUB70" s="5"/>
      <c r="HUC70" s="5"/>
      <c r="HUD70" s="5"/>
      <c r="HUE70" s="5"/>
      <c r="HUF70" s="5"/>
      <c r="HUG70" s="5"/>
      <c r="HUH70" s="5"/>
      <c r="HUI70" s="5"/>
      <c r="HUJ70" s="5"/>
      <c r="HUK70" s="5"/>
      <c r="HUL70" s="5"/>
      <c r="HUM70" s="5"/>
      <c r="HUN70" s="5"/>
      <c r="HUO70" s="5"/>
      <c r="HUP70" s="5"/>
      <c r="HUQ70" s="5"/>
      <c r="HUR70" s="5"/>
      <c r="HUS70" s="5"/>
      <c r="HUT70" s="5"/>
      <c r="HUU70" s="5"/>
      <c r="HUV70" s="5"/>
      <c r="HUW70" s="5"/>
      <c r="HUX70" s="5"/>
      <c r="HUY70" s="5"/>
      <c r="HUZ70" s="5"/>
      <c r="HVA70" s="5"/>
      <c r="HVB70" s="5"/>
      <c r="HVC70" s="5"/>
      <c r="HVD70" s="5"/>
      <c r="HVE70" s="5"/>
      <c r="HVF70" s="5"/>
      <c r="HVG70" s="5"/>
      <c r="HVH70" s="5"/>
      <c r="HVI70" s="5"/>
      <c r="HVJ70" s="5"/>
      <c r="HVK70" s="5"/>
      <c r="HVL70" s="5"/>
      <c r="HVM70" s="5"/>
      <c r="HVN70" s="5"/>
      <c r="HVO70" s="5"/>
      <c r="HVP70" s="5"/>
      <c r="HVQ70" s="5"/>
      <c r="HVR70" s="5"/>
      <c r="HVS70" s="5"/>
      <c r="HVT70" s="5"/>
      <c r="HVU70" s="5"/>
      <c r="HVV70" s="5"/>
      <c r="HVW70" s="5"/>
      <c r="HVX70" s="5"/>
      <c r="HVY70" s="5"/>
      <c r="HVZ70" s="5"/>
      <c r="HWA70" s="5"/>
      <c r="HWB70" s="5"/>
      <c r="HWC70" s="5"/>
      <c r="HWD70" s="5"/>
      <c r="HWE70" s="5"/>
      <c r="HWF70" s="5"/>
      <c r="HWG70" s="5"/>
      <c r="HWH70" s="5"/>
      <c r="HWI70" s="5"/>
      <c r="HWJ70" s="5"/>
      <c r="HWK70" s="5"/>
      <c r="HWL70" s="5"/>
      <c r="HWM70" s="5"/>
      <c r="HWN70" s="5"/>
      <c r="HWO70" s="5"/>
      <c r="HWP70" s="5"/>
      <c r="HWQ70" s="5"/>
      <c r="HWR70" s="5"/>
      <c r="HWS70" s="5"/>
      <c r="HWT70" s="5"/>
      <c r="HWU70" s="5"/>
      <c r="HWV70" s="5"/>
      <c r="HWW70" s="5"/>
      <c r="HWX70" s="5"/>
      <c r="HWY70" s="5"/>
      <c r="HWZ70" s="5"/>
      <c r="HXA70" s="5"/>
      <c r="HXB70" s="5"/>
      <c r="HXC70" s="5"/>
      <c r="HXD70" s="5"/>
      <c r="HXE70" s="5"/>
      <c r="HXF70" s="5"/>
      <c r="HXG70" s="5"/>
      <c r="HXH70" s="5"/>
      <c r="HXI70" s="5"/>
      <c r="HXJ70" s="5"/>
      <c r="HXK70" s="5"/>
      <c r="HXL70" s="5"/>
      <c r="HXM70" s="5"/>
      <c r="HXN70" s="5"/>
      <c r="HXO70" s="5"/>
      <c r="HXP70" s="5"/>
      <c r="HXQ70" s="5"/>
      <c r="HXR70" s="5"/>
      <c r="HXS70" s="5"/>
      <c r="HXT70" s="5"/>
      <c r="HXU70" s="5"/>
      <c r="HXV70" s="5"/>
      <c r="HXW70" s="5"/>
      <c r="HXX70" s="5"/>
      <c r="HXY70" s="5"/>
      <c r="HXZ70" s="5"/>
      <c r="HYA70" s="5"/>
      <c r="HYB70" s="5"/>
      <c r="HYC70" s="5"/>
      <c r="HYD70" s="5"/>
      <c r="HYE70" s="5"/>
      <c r="HYF70" s="5"/>
      <c r="HYG70" s="5"/>
      <c r="HYH70" s="5"/>
      <c r="HYI70" s="5"/>
      <c r="HYJ70" s="5"/>
      <c r="HYK70" s="5"/>
      <c r="HYL70" s="5"/>
      <c r="HYM70" s="5"/>
      <c r="HYN70" s="5"/>
      <c r="HYO70" s="5"/>
      <c r="HYP70" s="5"/>
      <c r="HYQ70" s="5"/>
      <c r="HYR70" s="5"/>
      <c r="HYS70" s="5"/>
      <c r="HYT70" s="5"/>
      <c r="HYU70" s="5"/>
      <c r="HYV70" s="5"/>
      <c r="HYW70" s="5"/>
      <c r="HYX70" s="5"/>
      <c r="HYY70" s="5"/>
      <c r="HYZ70" s="5"/>
      <c r="HZA70" s="5"/>
      <c r="HZB70" s="5"/>
      <c r="HZC70" s="5"/>
      <c r="HZD70" s="5"/>
      <c r="HZE70" s="5"/>
      <c r="HZF70" s="5"/>
      <c r="HZG70" s="5"/>
      <c r="HZH70" s="5"/>
      <c r="HZI70" s="5"/>
      <c r="HZJ70" s="5"/>
      <c r="HZK70" s="5"/>
      <c r="HZL70" s="5"/>
      <c r="HZM70" s="5"/>
      <c r="HZN70" s="5"/>
      <c r="HZO70" s="5"/>
      <c r="HZP70" s="5"/>
      <c r="HZQ70" s="5"/>
      <c r="HZR70" s="5"/>
      <c r="HZS70" s="5"/>
      <c r="HZT70" s="5"/>
      <c r="HZU70" s="5"/>
      <c r="HZV70" s="5"/>
      <c r="HZW70" s="5"/>
      <c r="HZX70" s="5"/>
      <c r="HZY70" s="5"/>
      <c r="HZZ70" s="5"/>
      <c r="IAA70" s="5"/>
      <c r="IAB70" s="5"/>
      <c r="IAC70" s="5"/>
      <c r="IAD70" s="5"/>
      <c r="IAE70" s="5"/>
      <c r="IAF70" s="5"/>
      <c r="IAG70" s="5"/>
      <c r="IAH70" s="5"/>
      <c r="IAI70" s="5"/>
      <c r="IAJ70" s="5"/>
      <c r="IAK70" s="5"/>
      <c r="IAL70" s="5"/>
      <c r="IAM70" s="5"/>
      <c r="IAN70" s="5"/>
      <c r="IAO70" s="5"/>
      <c r="IAP70" s="5"/>
      <c r="IAQ70" s="5"/>
      <c r="IAR70" s="5"/>
      <c r="IAS70" s="5"/>
      <c r="IAT70" s="5"/>
      <c r="IAU70" s="5"/>
      <c r="IAV70" s="5"/>
      <c r="IAW70" s="5"/>
      <c r="IAX70" s="5"/>
      <c r="IAY70" s="5"/>
      <c r="IAZ70" s="5"/>
      <c r="IBA70" s="5"/>
      <c r="IBB70" s="5"/>
      <c r="IBC70" s="5"/>
      <c r="IBD70" s="5"/>
      <c r="IBE70" s="5"/>
      <c r="IBF70" s="5"/>
      <c r="IBG70" s="5"/>
      <c r="IBH70" s="5"/>
      <c r="IBI70" s="5"/>
      <c r="IBJ70" s="5"/>
      <c r="IBK70" s="5"/>
      <c r="IBL70" s="5"/>
      <c r="IBM70" s="5"/>
      <c r="IBN70" s="5"/>
      <c r="IBO70" s="5"/>
      <c r="IBP70" s="5"/>
      <c r="IBQ70" s="5"/>
      <c r="IBR70" s="5"/>
      <c r="IBS70" s="5"/>
      <c r="IBT70" s="5"/>
      <c r="IBU70" s="5"/>
      <c r="IBV70" s="5"/>
      <c r="IBW70" s="5"/>
      <c r="IBX70" s="5"/>
      <c r="IBY70" s="5"/>
      <c r="IBZ70" s="5"/>
      <c r="ICA70" s="5"/>
      <c r="ICB70" s="5"/>
      <c r="ICC70" s="5"/>
      <c r="ICD70" s="5"/>
      <c r="ICE70" s="5"/>
      <c r="ICF70" s="5"/>
      <c r="ICG70" s="5"/>
      <c r="ICH70" s="5"/>
      <c r="ICI70" s="5"/>
      <c r="ICJ70" s="5"/>
      <c r="ICK70" s="5"/>
      <c r="ICL70" s="5"/>
      <c r="ICM70" s="5"/>
      <c r="ICN70" s="5"/>
      <c r="ICO70" s="5"/>
      <c r="ICP70" s="5"/>
      <c r="ICQ70" s="5"/>
      <c r="ICR70" s="5"/>
      <c r="ICS70" s="5"/>
      <c r="ICT70" s="5"/>
      <c r="ICU70" s="5"/>
      <c r="ICV70" s="5"/>
      <c r="ICW70" s="5"/>
      <c r="ICX70" s="5"/>
      <c r="ICY70" s="5"/>
      <c r="ICZ70" s="5"/>
      <c r="IDA70" s="5"/>
      <c r="IDB70" s="5"/>
      <c r="IDC70" s="5"/>
      <c r="IDD70" s="5"/>
      <c r="IDE70" s="5"/>
      <c r="IDF70" s="5"/>
      <c r="IDG70" s="5"/>
      <c r="IDH70" s="5"/>
      <c r="IDI70" s="5"/>
      <c r="IDJ70" s="5"/>
      <c r="IDK70" s="5"/>
      <c r="IDL70" s="5"/>
      <c r="IDM70" s="5"/>
      <c r="IDN70" s="5"/>
      <c r="IDO70" s="5"/>
      <c r="IDP70" s="5"/>
      <c r="IDQ70" s="5"/>
      <c r="IDR70" s="5"/>
      <c r="IDS70" s="5"/>
      <c r="IDT70" s="5"/>
      <c r="IDU70" s="5"/>
      <c r="IDV70" s="5"/>
      <c r="IDW70" s="5"/>
      <c r="IDX70" s="5"/>
      <c r="IDY70" s="5"/>
      <c r="IDZ70" s="5"/>
      <c r="IEA70" s="5"/>
      <c r="IEB70" s="5"/>
      <c r="IEC70" s="5"/>
      <c r="IED70" s="5"/>
      <c r="IEE70" s="5"/>
      <c r="IEF70" s="5"/>
      <c r="IEG70" s="5"/>
      <c r="IEH70" s="5"/>
      <c r="IEI70" s="5"/>
      <c r="IEJ70" s="5"/>
      <c r="IEK70" s="5"/>
      <c r="IEL70" s="5"/>
      <c r="IEM70" s="5"/>
      <c r="IEN70" s="5"/>
      <c r="IEO70" s="5"/>
      <c r="IEP70" s="5"/>
      <c r="IEQ70" s="5"/>
      <c r="IER70" s="5"/>
      <c r="IES70" s="5"/>
      <c r="IET70" s="5"/>
      <c r="IEU70" s="5"/>
      <c r="IEV70" s="5"/>
      <c r="IEW70" s="5"/>
      <c r="IEX70" s="5"/>
      <c r="IEY70" s="5"/>
      <c r="IEZ70" s="5"/>
      <c r="IFA70" s="5"/>
      <c r="IFB70" s="5"/>
      <c r="IFC70" s="5"/>
      <c r="IFD70" s="5"/>
      <c r="IFE70" s="5"/>
      <c r="IFF70" s="5"/>
      <c r="IFG70" s="5"/>
      <c r="IFH70" s="5"/>
      <c r="IFI70" s="5"/>
      <c r="IFJ70" s="5"/>
      <c r="IFK70" s="5"/>
      <c r="IFL70" s="5"/>
      <c r="IFM70" s="5"/>
      <c r="IFN70" s="5"/>
      <c r="IFO70" s="5"/>
      <c r="IFP70" s="5"/>
      <c r="IFQ70" s="5"/>
      <c r="IFR70" s="5"/>
      <c r="IFS70" s="5"/>
      <c r="IFT70" s="5"/>
      <c r="IFU70" s="5"/>
      <c r="IFV70" s="5"/>
      <c r="IFW70" s="5"/>
      <c r="IFX70" s="5"/>
      <c r="IFY70" s="5"/>
      <c r="IFZ70" s="5"/>
      <c r="IGA70" s="5"/>
      <c r="IGB70" s="5"/>
      <c r="IGC70" s="5"/>
      <c r="IGD70" s="5"/>
      <c r="IGE70" s="5"/>
      <c r="IGF70" s="5"/>
      <c r="IGG70" s="5"/>
      <c r="IGH70" s="5"/>
      <c r="IGI70" s="5"/>
      <c r="IGJ70" s="5"/>
      <c r="IGK70" s="5"/>
      <c r="IGL70" s="5"/>
      <c r="IGM70" s="5"/>
      <c r="IGN70" s="5"/>
      <c r="IGO70" s="5"/>
      <c r="IGP70" s="5"/>
      <c r="IGQ70" s="5"/>
      <c r="IGR70" s="5"/>
      <c r="IGS70" s="5"/>
      <c r="IGT70" s="5"/>
      <c r="IGU70" s="5"/>
      <c r="IGV70" s="5"/>
      <c r="IGW70" s="5"/>
      <c r="IGX70" s="5"/>
      <c r="IGY70" s="5"/>
      <c r="IGZ70" s="5"/>
      <c r="IHA70" s="5"/>
      <c r="IHB70" s="5"/>
      <c r="IHC70" s="5"/>
      <c r="IHD70" s="5"/>
      <c r="IHE70" s="5"/>
      <c r="IHF70" s="5"/>
      <c r="IHG70" s="5"/>
      <c r="IHH70" s="5"/>
      <c r="IHI70" s="5"/>
      <c r="IHJ70" s="5"/>
      <c r="IHK70" s="5"/>
      <c r="IHL70" s="5"/>
      <c r="IHM70" s="5"/>
      <c r="IHN70" s="5"/>
      <c r="IHO70" s="5"/>
      <c r="IHP70" s="5"/>
      <c r="IHQ70" s="5"/>
      <c r="IHR70" s="5"/>
      <c r="IHS70" s="5"/>
      <c r="IHT70" s="5"/>
      <c r="IHU70" s="5"/>
      <c r="IHV70" s="5"/>
      <c r="IHW70" s="5"/>
      <c r="IHX70" s="5"/>
      <c r="IHY70" s="5"/>
      <c r="IHZ70" s="5"/>
      <c r="IIA70" s="5"/>
      <c r="IIB70" s="5"/>
      <c r="IIC70" s="5"/>
      <c r="IID70" s="5"/>
      <c r="IIE70" s="5"/>
      <c r="IIF70" s="5"/>
      <c r="IIG70" s="5"/>
      <c r="IIH70" s="5"/>
      <c r="III70" s="5"/>
      <c r="IIJ70" s="5"/>
      <c r="IIK70" s="5"/>
      <c r="IIL70" s="5"/>
      <c r="IIM70" s="5"/>
      <c r="IIN70" s="5"/>
      <c r="IIO70" s="5"/>
      <c r="IIP70" s="5"/>
      <c r="IIQ70" s="5"/>
      <c r="IIR70" s="5"/>
      <c r="IIS70" s="5"/>
      <c r="IIT70" s="5"/>
      <c r="IIU70" s="5"/>
      <c r="IIV70" s="5"/>
      <c r="IIW70" s="5"/>
      <c r="IIX70" s="5"/>
      <c r="IIY70" s="5"/>
      <c r="IIZ70" s="5"/>
      <c r="IJA70" s="5"/>
      <c r="IJB70" s="5"/>
      <c r="IJC70" s="5"/>
      <c r="IJD70" s="5"/>
      <c r="IJE70" s="5"/>
      <c r="IJF70" s="5"/>
      <c r="IJG70" s="5"/>
      <c r="IJH70" s="5"/>
      <c r="IJI70" s="5"/>
      <c r="IJJ70" s="5"/>
      <c r="IJK70" s="5"/>
      <c r="IJL70" s="5"/>
      <c r="IJM70" s="5"/>
      <c r="IJN70" s="5"/>
      <c r="IJO70" s="5"/>
      <c r="IJP70" s="5"/>
      <c r="IJQ70" s="5"/>
      <c r="IJR70" s="5"/>
      <c r="IJS70" s="5"/>
      <c r="IJT70" s="5"/>
      <c r="IJU70" s="5"/>
      <c r="IJV70" s="5"/>
      <c r="IJW70" s="5"/>
      <c r="IJX70" s="5"/>
      <c r="IJY70" s="5"/>
      <c r="IJZ70" s="5"/>
      <c r="IKA70" s="5"/>
      <c r="IKB70" s="5"/>
      <c r="IKC70" s="5"/>
      <c r="IKD70" s="5"/>
      <c r="IKE70" s="5"/>
      <c r="IKF70" s="5"/>
      <c r="IKG70" s="5"/>
      <c r="IKH70" s="5"/>
      <c r="IKI70" s="5"/>
      <c r="IKJ70" s="5"/>
      <c r="IKK70" s="5"/>
      <c r="IKL70" s="5"/>
      <c r="IKM70" s="5"/>
      <c r="IKN70" s="5"/>
      <c r="IKO70" s="5"/>
      <c r="IKP70" s="5"/>
      <c r="IKQ70" s="5"/>
      <c r="IKR70" s="5"/>
      <c r="IKS70" s="5"/>
      <c r="IKT70" s="5"/>
      <c r="IKU70" s="5"/>
      <c r="IKV70" s="5"/>
      <c r="IKW70" s="5"/>
      <c r="IKX70" s="5"/>
      <c r="IKY70" s="5"/>
      <c r="IKZ70" s="5"/>
      <c r="ILA70" s="5"/>
      <c r="ILB70" s="5"/>
      <c r="ILC70" s="5"/>
      <c r="ILD70" s="5"/>
      <c r="ILE70" s="5"/>
      <c r="ILF70" s="5"/>
      <c r="ILG70" s="5"/>
      <c r="ILH70" s="5"/>
      <c r="ILI70" s="5"/>
      <c r="ILJ70" s="5"/>
      <c r="ILK70" s="5"/>
      <c r="ILL70" s="5"/>
      <c r="ILM70" s="5"/>
      <c r="ILN70" s="5"/>
      <c r="ILO70" s="5"/>
      <c r="ILP70" s="5"/>
      <c r="ILQ70" s="5"/>
      <c r="ILR70" s="5"/>
      <c r="ILS70" s="5"/>
      <c r="ILT70" s="5"/>
      <c r="ILU70" s="5"/>
      <c r="ILV70" s="5"/>
      <c r="ILW70" s="5"/>
      <c r="ILX70" s="5"/>
      <c r="ILY70" s="5"/>
      <c r="ILZ70" s="5"/>
      <c r="IMA70" s="5"/>
      <c r="IMB70" s="5"/>
      <c r="IMC70" s="5"/>
      <c r="IMD70" s="5"/>
      <c r="IME70" s="5"/>
      <c r="IMF70" s="5"/>
      <c r="IMG70" s="5"/>
      <c r="IMH70" s="5"/>
      <c r="IMI70" s="5"/>
      <c r="IMJ70" s="5"/>
      <c r="IMK70" s="5"/>
      <c r="IML70" s="5"/>
      <c r="IMM70" s="5"/>
      <c r="IMN70" s="5"/>
      <c r="IMO70" s="5"/>
      <c r="IMP70" s="5"/>
      <c r="IMQ70" s="5"/>
      <c r="IMR70" s="5"/>
      <c r="IMS70" s="5"/>
      <c r="IMT70" s="5"/>
      <c r="IMU70" s="5"/>
      <c r="IMV70" s="5"/>
      <c r="IMW70" s="5"/>
      <c r="IMX70" s="5"/>
      <c r="IMY70" s="5"/>
      <c r="IMZ70" s="5"/>
      <c r="INA70" s="5"/>
      <c r="INB70" s="5"/>
      <c r="INC70" s="5"/>
      <c r="IND70" s="5"/>
      <c r="INE70" s="5"/>
      <c r="INF70" s="5"/>
      <c r="ING70" s="5"/>
      <c r="INH70" s="5"/>
      <c r="INI70" s="5"/>
      <c r="INJ70" s="5"/>
      <c r="INK70" s="5"/>
      <c r="INL70" s="5"/>
      <c r="INM70" s="5"/>
      <c r="INN70" s="5"/>
      <c r="INO70" s="5"/>
      <c r="INP70" s="5"/>
      <c r="INQ70" s="5"/>
      <c r="INR70" s="5"/>
      <c r="INS70" s="5"/>
      <c r="INT70" s="5"/>
      <c r="INU70" s="5"/>
      <c r="INV70" s="5"/>
      <c r="INW70" s="5"/>
      <c r="INX70" s="5"/>
      <c r="INY70" s="5"/>
      <c r="INZ70" s="5"/>
      <c r="IOA70" s="5"/>
      <c r="IOB70" s="5"/>
      <c r="IOC70" s="5"/>
      <c r="IOD70" s="5"/>
      <c r="IOE70" s="5"/>
      <c r="IOF70" s="5"/>
      <c r="IOG70" s="5"/>
      <c r="IOH70" s="5"/>
      <c r="IOI70" s="5"/>
      <c r="IOJ70" s="5"/>
      <c r="IOK70" s="5"/>
      <c r="IOL70" s="5"/>
      <c r="IOM70" s="5"/>
      <c r="ION70" s="5"/>
      <c r="IOO70" s="5"/>
      <c r="IOP70" s="5"/>
      <c r="IOQ70" s="5"/>
      <c r="IOR70" s="5"/>
      <c r="IOS70" s="5"/>
      <c r="IOT70" s="5"/>
      <c r="IOU70" s="5"/>
      <c r="IOV70" s="5"/>
      <c r="IOW70" s="5"/>
      <c r="IOX70" s="5"/>
      <c r="IOY70" s="5"/>
      <c r="IOZ70" s="5"/>
      <c r="IPA70" s="5"/>
      <c r="IPB70" s="5"/>
      <c r="IPC70" s="5"/>
      <c r="IPD70" s="5"/>
      <c r="IPE70" s="5"/>
      <c r="IPF70" s="5"/>
      <c r="IPG70" s="5"/>
      <c r="IPH70" s="5"/>
      <c r="IPI70" s="5"/>
      <c r="IPJ70" s="5"/>
      <c r="IPK70" s="5"/>
      <c r="IPL70" s="5"/>
      <c r="IPM70" s="5"/>
      <c r="IPN70" s="5"/>
      <c r="IPO70" s="5"/>
      <c r="IPP70" s="5"/>
      <c r="IPQ70" s="5"/>
      <c r="IPR70" s="5"/>
      <c r="IPS70" s="5"/>
      <c r="IPT70" s="5"/>
      <c r="IPU70" s="5"/>
      <c r="IPV70" s="5"/>
      <c r="IPW70" s="5"/>
      <c r="IPX70" s="5"/>
      <c r="IPY70" s="5"/>
      <c r="IPZ70" s="5"/>
      <c r="IQA70" s="5"/>
      <c r="IQB70" s="5"/>
      <c r="IQC70" s="5"/>
      <c r="IQD70" s="5"/>
      <c r="IQE70" s="5"/>
      <c r="IQF70" s="5"/>
      <c r="IQG70" s="5"/>
      <c r="IQH70" s="5"/>
      <c r="IQI70" s="5"/>
      <c r="IQJ70" s="5"/>
      <c r="IQK70" s="5"/>
      <c r="IQL70" s="5"/>
      <c r="IQM70" s="5"/>
      <c r="IQN70" s="5"/>
      <c r="IQO70" s="5"/>
      <c r="IQP70" s="5"/>
      <c r="IQQ70" s="5"/>
      <c r="IQR70" s="5"/>
      <c r="IQS70" s="5"/>
      <c r="IQT70" s="5"/>
      <c r="IQU70" s="5"/>
      <c r="IQV70" s="5"/>
      <c r="IQW70" s="5"/>
      <c r="IQX70" s="5"/>
      <c r="IQY70" s="5"/>
      <c r="IQZ70" s="5"/>
      <c r="IRA70" s="5"/>
      <c r="IRB70" s="5"/>
      <c r="IRC70" s="5"/>
      <c r="IRD70" s="5"/>
      <c r="IRE70" s="5"/>
      <c r="IRF70" s="5"/>
      <c r="IRG70" s="5"/>
      <c r="IRH70" s="5"/>
      <c r="IRI70" s="5"/>
      <c r="IRJ70" s="5"/>
      <c r="IRK70" s="5"/>
      <c r="IRL70" s="5"/>
      <c r="IRM70" s="5"/>
      <c r="IRN70" s="5"/>
      <c r="IRO70" s="5"/>
      <c r="IRP70" s="5"/>
      <c r="IRQ70" s="5"/>
      <c r="IRR70" s="5"/>
      <c r="IRS70" s="5"/>
      <c r="IRT70" s="5"/>
      <c r="IRU70" s="5"/>
      <c r="IRV70" s="5"/>
      <c r="IRW70" s="5"/>
      <c r="IRX70" s="5"/>
      <c r="IRY70" s="5"/>
      <c r="IRZ70" s="5"/>
      <c r="ISA70" s="5"/>
      <c r="ISB70" s="5"/>
      <c r="ISC70" s="5"/>
      <c r="ISD70" s="5"/>
      <c r="ISE70" s="5"/>
      <c r="ISF70" s="5"/>
      <c r="ISG70" s="5"/>
      <c r="ISH70" s="5"/>
      <c r="ISI70" s="5"/>
      <c r="ISJ70" s="5"/>
      <c r="ISK70" s="5"/>
      <c r="ISL70" s="5"/>
      <c r="ISM70" s="5"/>
      <c r="ISN70" s="5"/>
      <c r="ISO70" s="5"/>
      <c r="ISP70" s="5"/>
      <c r="ISQ70" s="5"/>
      <c r="ISR70" s="5"/>
      <c r="ISS70" s="5"/>
      <c r="IST70" s="5"/>
      <c r="ISU70" s="5"/>
      <c r="ISV70" s="5"/>
      <c r="ISW70" s="5"/>
      <c r="ISX70" s="5"/>
      <c r="ISY70" s="5"/>
      <c r="ISZ70" s="5"/>
      <c r="ITA70" s="5"/>
      <c r="ITB70" s="5"/>
      <c r="ITC70" s="5"/>
      <c r="ITD70" s="5"/>
      <c r="ITE70" s="5"/>
      <c r="ITF70" s="5"/>
      <c r="ITG70" s="5"/>
      <c r="ITH70" s="5"/>
      <c r="ITI70" s="5"/>
      <c r="ITJ70" s="5"/>
      <c r="ITK70" s="5"/>
      <c r="ITL70" s="5"/>
      <c r="ITM70" s="5"/>
      <c r="ITN70" s="5"/>
      <c r="ITO70" s="5"/>
      <c r="ITP70" s="5"/>
      <c r="ITQ70" s="5"/>
      <c r="ITR70" s="5"/>
      <c r="ITS70" s="5"/>
      <c r="ITT70" s="5"/>
      <c r="ITU70" s="5"/>
      <c r="ITV70" s="5"/>
      <c r="ITW70" s="5"/>
      <c r="ITX70" s="5"/>
      <c r="ITY70" s="5"/>
      <c r="ITZ70" s="5"/>
      <c r="IUA70" s="5"/>
      <c r="IUB70" s="5"/>
      <c r="IUC70" s="5"/>
      <c r="IUD70" s="5"/>
      <c r="IUE70" s="5"/>
      <c r="IUF70" s="5"/>
      <c r="IUG70" s="5"/>
      <c r="IUH70" s="5"/>
      <c r="IUI70" s="5"/>
      <c r="IUJ70" s="5"/>
      <c r="IUK70" s="5"/>
      <c r="IUL70" s="5"/>
      <c r="IUM70" s="5"/>
      <c r="IUN70" s="5"/>
      <c r="IUO70" s="5"/>
      <c r="IUP70" s="5"/>
      <c r="IUQ70" s="5"/>
      <c r="IUR70" s="5"/>
      <c r="IUS70" s="5"/>
      <c r="IUT70" s="5"/>
      <c r="IUU70" s="5"/>
      <c r="IUV70" s="5"/>
      <c r="IUW70" s="5"/>
      <c r="IUX70" s="5"/>
      <c r="IUY70" s="5"/>
      <c r="IUZ70" s="5"/>
      <c r="IVA70" s="5"/>
      <c r="IVB70" s="5"/>
      <c r="IVC70" s="5"/>
      <c r="IVD70" s="5"/>
      <c r="IVE70" s="5"/>
      <c r="IVF70" s="5"/>
      <c r="IVG70" s="5"/>
      <c r="IVH70" s="5"/>
      <c r="IVI70" s="5"/>
      <c r="IVJ70" s="5"/>
      <c r="IVK70" s="5"/>
      <c r="IVL70" s="5"/>
      <c r="IVM70" s="5"/>
      <c r="IVN70" s="5"/>
      <c r="IVO70" s="5"/>
      <c r="IVP70" s="5"/>
      <c r="IVQ70" s="5"/>
      <c r="IVR70" s="5"/>
      <c r="IVS70" s="5"/>
      <c r="IVT70" s="5"/>
      <c r="IVU70" s="5"/>
      <c r="IVV70" s="5"/>
      <c r="IVW70" s="5"/>
      <c r="IVX70" s="5"/>
      <c r="IVY70" s="5"/>
      <c r="IVZ70" s="5"/>
      <c r="IWA70" s="5"/>
      <c r="IWB70" s="5"/>
      <c r="IWC70" s="5"/>
      <c r="IWD70" s="5"/>
      <c r="IWE70" s="5"/>
      <c r="IWF70" s="5"/>
      <c r="IWG70" s="5"/>
      <c r="IWH70" s="5"/>
      <c r="IWI70" s="5"/>
      <c r="IWJ70" s="5"/>
      <c r="IWK70" s="5"/>
      <c r="IWL70" s="5"/>
      <c r="IWM70" s="5"/>
      <c r="IWN70" s="5"/>
      <c r="IWO70" s="5"/>
      <c r="IWP70" s="5"/>
      <c r="IWQ70" s="5"/>
      <c r="IWR70" s="5"/>
      <c r="IWS70" s="5"/>
      <c r="IWT70" s="5"/>
      <c r="IWU70" s="5"/>
      <c r="IWV70" s="5"/>
      <c r="IWW70" s="5"/>
      <c r="IWX70" s="5"/>
      <c r="IWY70" s="5"/>
      <c r="IWZ70" s="5"/>
      <c r="IXA70" s="5"/>
      <c r="IXB70" s="5"/>
      <c r="IXC70" s="5"/>
      <c r="IXD70" s="5"/>
      <c r="IXE70" s="5"/>
      <c r="IXF70" s="5"/>
      <c r="IXG70" s="5"/>
      <c r="IXH70" s="5"/>
      <c r="IXI70" s="5"/>
      <c r="IXJ70" s="5"/>
      <c r="IXK70" s="5"/>
      <c r="IXL70" s="5"/>
      <c r="IXM70" s="5"/>
      <c r="IXN70" s="5"/>
      <c r="IXO70" s="5"/>
      <c r="IXP70" s="5"/>
      <c r="IXQ70" s="5"/>
      <c r="IXR70" s="5"/>
      <c r="IXS70" s="5"/>
      <c r="IXT70" s="5"/>
      <c r="IXU70" s="5"/>
      <c r="IXV70" s="5"/>
      <c r="IXW70" s="5"/>
      <c r="IXX70" s="5"/>
      <c r="IXY70" s="5"/>
      <c r="IXZ70" s="5"/>
      <c r="IYA70" s="5"/>
      <c r="IYB70" s="5"/>
      <c r="IYC70" s="5"/>
      <c r="IYD70" s="5"/>
      <c r="IYE70" s="5"/>
      <c r="IYF70" s="5"/>
      <c r="IYG70" s="5"/>
      <c r="IYH70" s="5"/>
      <c r="IYI70" s="5"/>
      <c r="IYJ70" s="5"/>
      <c r="IYK70" s="5"/>
      <c r="IYL70" s="5"/>
      <c r="IYM70" s="5"/>
      <c r="IYN70" s="5"/>
      <c r="IYO70" s="5"/>
      <c r="IYP70" s="5"/>
      <c r="IYQ70" s="5"/>
      <c r="IYR70" s="5"/>
      <c r="IYS70" s="5"/>
      <c r="IYT70" s="5"/>
      <c r="IYU70" s="5"/>
      <c r="IYV70" s="5"/>
      <c r="IYW70" s="5"/>
      <c r="IYX70" s="5"/>
      <c r="IYY70" s="5"/>
      <c r="IYZ70" s="5"/>
      <c r="IZA70" s="5"/>
      <c r="IZB70" s="5"/>
      <c r="IZC70" s="5"/>
      <c r="IZD70" s="5"/>
      <c r="IZE70" s="5"/>
      <c r="IZF70" s="5"/>
      <c r="IZG70" s="5"/>
      <c r="IZH70" s="5"/>
      <c r="IZI70" s="5"/>
      <c r="IZJ70" s="5"/>
      <c r="IZK70" s="5"/>
      <c r="IZL70" s="5"/>
      <c r="IZM70" s="5"/>
      <c r="IZN70" s="5"/>
      <c r="IZO70" s="5"/>
      <c r="IZP70" s="5"/>
      <c r="IZQ70" s="5"/>
      <c r="IZR70" s="5"/>
      <c r="IZS70" s="5"/>
      <c r="IZT70" s="5"/>
      <c r="IZU70" s="5"/>
      <c r="IZV70" s="5"/>
      <c r="IZW70" s="5"/>
      <c r="IZX70" s="5"/>
      <c r="IZY70" s="5"/>
      <c r="IZZ70" s="5"/>
      <c r="JAA70" s="5"/>
      <c r="JAB70" s="5"/>
      <c r="JAC70" s="5"/>
      <c r="JAD70" s="5"/>
      <c r="JAE70" s="5"/>
      <c r="JAF70" s="5"/>
      <c r="JAG70" s="5"/>
      <c r="JAH70" s="5"/>
      <c r="JAI70" s="5"/>
      <c r="JAJ70" s="5"/>
      <c r="JAK70" s="5"/>
      <c r="JAL70" s="5"/>
      <c r="JAM70" s="5"/>
      <c r="JAN70" s="5"/>
      <c r="JAO70" s="5"/>
      <c r="JAP70" s="5"/>
      <c r="JAQ70" s="5"/>
      <c r="JAR70" s="5"/>
      <c r="JAS70" s="5"/>
      <c r="JAT70" s="5"/>
      <c r="JAU70" s="5"/>
      <c r="JAV70" s="5"/>
      <c r="JAW70" s="5"/>
      <c r="JAX70" s="5"/>
      <c r="JAY70" s="5"/>
      <c r="JAZ70" s="5"/>
      <c r="JBA70" s="5"/>
      <c r="JBB70" s="5"/>
      <c r="JBC70" s="5"/>
      <c r="JBD70" s="5"/>
      <c r="JBE70" s="5"/>
      <c r="JBF70" s="5"/>
      <c r="JBG70" s="5"/>
      <c r="JBH70" s="5"/>
      <c r="JBI70" s="5"/>
      <c r="JBJ70" s="5"/>
      <c r="JBK70" s="5"/>
      <c r="JBL70" s="5"/>
      <c r="JBM70" s="5"/>
      <c r="JBN70" s="5"/>
      <c r="JBO70" s="5"/>
      <c r="JBP70" s="5"/>
      <c r="JBQ70" s="5"/>
      <c r="JBR70" s="5"/>
      <c r="JBS70" s="5"/>
      <c r="JBT70" s="5"/>
      <c r="JBU70" s="5"/>
      <c r="JBV70" s="5"/>
      <c r="JBW70" s="5"/>
      <c r="JBX70" s="5"/>
      <c r="JBY70" s="5"/>
      <c r="JBZ70" s="5"/>
      <c r="JCA70" s="5"/>
      <c r="JCB70" s="5"/>
      <c r="JCC70" s="5"/>
      <c r="JCD70" s="5"/>
      <c r="JCE70" s="5"/>
      <c r="JCF70" s="5"/>
      <c r="JCG70" s="5"/>
      <c r="JCH70" s="5"/>
      <c r="JCI70" s="5"/>
      <c r="JCJ70" s="5"/>
      <c r="JCK70" s="5"/>
      <c r="JCL70" s="5"/>
      <c r="JCM70" s="5"/>
      <c r="JCN70" s="5"/>
      <c r="JCO70" s="5"/>
      <c r="JCP70" s="5"/>
      <c r="JCQ70" s="5"/>
      <c r="JCR70" s="5"/>
      <c r="JCS70" s="5"/>
      <c r="JCT70" s="5"/>
      <c r="JCU70" s="5"/>
      <c r="JCV70" s="5"/>
      <c r="JCW70" s="5"/>
      <c r="JCX70" s="5"/>
      <c r="JCY70" s="5"/>
      <c r="JCZ70" s="5"/>
      <c r="JDA70" s="5"/>
      <c r="JDB70" s="5"/>
      <c r="JDC70" s="5"/>
      <c r="JDD70" s="5"/>
      <c r="JDE70" s="5"/>
      <c r="JDF70" s="5"/>
      <c r="JDG70" s="5"/>
      <c r="JDH70" s="5"/>
      <c r="JDI70" s="5"/>
      <c r="JDJ70" s="5"/>
      <c r="JDK70" s="5"/>
      <c r="JDL70" s="5"/>
      <c r="JDM70" s="5"/>
      <c r="JDN70" s="5"/>
      <c r="JDO70" s="5"/>
      <c r="JDP70" s="5"/>
      <c r="JDQ70" s="5"/>
      <c r="JDR70" s="5"/>
      <c r="JDS70" s="5"/>
      <c r="JDT70" s="5"/>
      <c r="JDU70" s="5"/>
      <c r="JDV70" s="5"/>
      <c r="JDW70" s="5"/>
      <c r="JDX70" s="5"/>
      <c r="JDY70" s="5"/>
      <c r="JDZ70" s="5"/>
      <c r="JEA70" s="5"/>
      <c r="JEB70" s="5"/>
      <c r="JEC70" s="5"/>
      <c r="JED70" s="5"/>
      <c r="JEE70" s="5"/>
      <c r="JEF70" s="5"/>
      <c r="JEG70" s="5"/>
      <c r="JEH70" s="5"/>
      <c r="JEI70" s="5"/>
      <c r="JEJ70" s="5"/>
      <c r="JEK70" s="5"/>
      <c r="JEL70" s="5"/>
      <c r="JEM70" s="5"/>
      <c r="JEN70" s="5"/>
      <c r="JEO70" s="5"/>
      <c r="JEP70" s="5"/>
      <c r="JEQ70" s="5"/>
      <c r="JER70" s="5"/>
      <c r="JES70" s="5"/>
      <c r="JET70" s="5"/>
      <c r="JEU70" s="5"/>
      <c r="JEV70" s="5"/>
      <c r="JEW70" s="5"/>
      <c r="JEX70" s="5"/>
      <c r="JEY70" s="5"/>
      <c r="JEZ70" s="5"/>
      <c r="JFA70" s="5"/>
      <c r="JFB70" s="5"/>
      <c r="JFC70" s="5"/>
      <c r="JFD70" s="5"/>
      <c r="JFE70" s="5"/>
      <c r="JFF70" s="5"/>
      <c r="JFG70" s="5"/>
      <c r="JFH70" s="5"/>
      <c r="JFI70" s="5"/>
      <c r="JFJ70" s="5"/>
      <c r="JFK70" s="5"/>
      <c r="JFL70" s="5"/>
      <c r="JFM70" s="5"/>
      <c r="JFN70" s="5"/>
      <c r="JFO70" s="5"/>
      <c r="JFP70" s="5"/>
      <c r="JFQ70" s="5"/>
      <c r="JFR70" s="5"/>
      <c r="JFS70" s="5"/>
      <c r="JFT70" s="5"/>
      <c r="JFU70" s="5"/>
      <c r="JFV70" s="5"/>
      <c r="JFW70" s="5"/>
      <c r="JFX70" s="5"/>
      <c r="JFY70" s="5"/>
      <c r="JFZ70" s="5"/>
      <c r="JGA70" s="5"/>
      <c r="JGB70" s="5"/>
      <c r="JGC70" s="5"/>
      <c r="JGD70" s="5"/>
      <c r="JGE70" s="5"/>
      <c r="JGF70" s="5"/>
      <c r="JGG70" s="5"/>
      <c r="JGH70" s="5"/>
      <c r="JGI70" s="5"/>
      <c r="JGJ70" s="5"/>
      <c r="JGK70" s="5"/>
      <c r="JGL70" s="5"/>
      <c r="JGM70" s="5"/>
      <c r="JGN70" s="5"/>
      <c r="JGO70" s="5"/>
      <c r="JGP70" s="5"/>
      <c r="JGQ70" s="5"/>
      <c r="JGR70" s="5"/>
      <c r="JGS70" s="5"/>
      <c r="JGT70" s="5"/>
      <c r="JGU70" s="5"/>
      <c r="JGV70" s="5"/>
      <c r="JGW70" s="5"/>
      <c r="JGX70" s="5"/>
      <c r="JGY70" s="5"/>
      <c r="JGZ70" s="5"/>
      <c r="JHA70" s="5"/>
      <c r="JHB70" s="5"/>
      <c r="JHC70" s="5"/>
      <c r="JHD70" s="5"/>
      <c r="JHE70" s="5"/>
      <c r="JHF70" s="5"/>
      <c r="JHG70" s="5"/>
      <c r="JHH70" s="5"/>
      <c r="JHI70" s="5"/>
      <c r="JHJ70" s="5"/>
      <c r="JHK70" s="5"/>
      <c r="JHL70" s="5"/>
      <c r="JHM70" s="5"/>
      <c r="JHN70" s="5"/>
      <c r="JHO70" s="5"/>
      <c r="JHP70" s="5"/>
      <c r="JHQ70" s="5"/>
      <c r="JHR70" s="5"/>
      <c r="JHS70" s="5"/>
      <c r="JHT70" s="5"/>
      <c r="JHU70" s="5"/>
      <c r="JHV70" s="5"/>
      <c r="JHW70" s="5"/>
      <c r="JHX70" s="5"/>
      <c r="JHY70" s="5"/>
      <c r="JHZ70" s="5"/>
      <c r="JIA70" s="5"/>
      <c r="JIB70" s="5"/>
      <c r="JIC70" s="5"/>
      <c r="JID70" s="5"/>
      <c r="JIE70" s="5"/>
      <c r="JIF70" s="5"/>
      <c r="JIG70" s="5"/>
      <c r="JIH70" s="5"/>
      <c r="JII70" s="5"/>
      <c r="JIJ70" s="5"/>
      <c r="JIK70" s="5"/>
      <c r="JIL70" s="5"/>
      <c r="JIM70" s="5"/>
      <c r="JIN70" s="5"/>
      <c r="JIO70" s="5"/>
      <c r="JIP70" s="5"/>
      <c r="JIQ70" s="5"/>
      <c r="JIR70" s="5"/>
      <c r="JIS70" s="5"/>
      <c r="JIT70" s="5"/>
      <c r="JIU70" s="5"/>
      <c r="JIV70" s="5"/>
      <c r="JIW70" s="5"/>
      <c r="JIX70" s="5"/>
      <c r="JIY70" s="5"/>
      <c r="JIZ70" s="5"/>
      <c r="JJA70" s="5"/>
      <c r="JJB70" s="5"/>
      <c r="JJC70" s="5"/>
      <c r="JJD70" s="5"/>
      <c r="JJE70" s="5"/>
      <c r="JJF70" s="5"/>
      <c r="JJG70" s="5"/>
      <c r="JJH70" s="5"/>
      <c r="JJI70" s="5"/>
      <c r="JJJ70" s="5"/>
      <c r="JJK70" s="5"/>
      <c r="JJL70" s="5"/>
      <c r="JJM70" s="5"/>
      <c r="JJN70" s="5"/>
      <c r="JJO70" s="5"/>
      <c r="JJP70" s="5"/>
      <c r="JJQ70" s="5"/>
      <c r="JJR70" s="5"/>
      <c r="JJS70" s="5"/>
      <c r="JJT70" s="5"/>
      <c r="JJU70" s="5"/>
      <c r="JJV70" s="5"/>
      <c r="JJW70" s="5"/>
      <c r="JJX70" s="5"/>
      <c r="JJY70" s="5"/>
      <c r="JJZ70" s="5"/>
      <c r="JKA70" s="5"/>
      <c r="JKB70" s="5"/>
      <c r="JKC70" s="5"/>
      <c r="JKD70" s="5"/>
      <c r="JKE70" s="5"/>
      <c r="JKF70" s="5"/>
      <c r="JKG70" s="5"/>
      <c r="JKH70" s="5"/>
      <c r="JKI70" s="5"/>
      <c r="JKJ70" s="5"/>
      <c r="JKK70" s="5"/>
      <c r="JKL70" s="5"/>
      <c r="JKM70" s="5"/>
      <c r="JKN70" s="5"/>
      <c r="JKO70" s="5"/>
      <c r="JKP70" s="5"/>
      <c r="JKQ70" s="5"/>
      <c r="JKR70" s="5"/>
      <c r="JKS70" s="5"/>
      <c r="JKT70" s="5"/>
      <c r="JKU70" s="5"/>
      <c r="JKV70" s="5"/>
      <c r="JKW70" s="5"/>
      <c r="JKX70" s="5"/>
      <c r="JKY70" s="5"/>
      <c r="JKZ70" s="5"/>
      <c r="JLA70" s="5"/>
      <c r="JLB70" s="5"/>
      <c r="JLC70" s="5"/>
      <c r="JLD70" s="5"/>
      <c r="JLE70" s="5"/>
      <c r="JLF70" s="5"/>
      <c r="JLG70" s="5"/>
      <c r="JLH70" s="5"/>
      <c r="JLI70" s="5"/>
      <c r="JLJ70" s="5"/>
      <c r="JLK70" s="5"/>
      <c r="JLL70" s="5"/>
      <c r="JLM70" s="5"/>
      <c r="JLN70" s="5"/>
      <c r="JLO70" s="5"/>
      <c r="JLP70" s="5"/>
      <c r="JLQ70" s="5"/>
      <c r="JLR70" s="5"/>
      <c r="JLS70" s="5"/>
      <c r="JLT70" s="5"/>
      <c r="JLU70" s="5"/>
      <c r="JLV70" s="5"/>
      <c r="JLW70" s="5"/>
      <c r="JLX70" s="5"/>
      <c r="JLY70" s="5"/>
      <c r="JLZ70" s="5"/>
      <c r="JMA70" s="5"/>
      <c r="JMB70" s="5"/>
      <c r="JMC70" s="5"/>
      <c r="JMD70" s="5"/>
      <c r="JME70" s="5"/>
      <c r="JMF70" s="5"/>
      <c r="JMG70" s="5"/>
      <c r="JMH70" s="5"/>
      <c r="JMI70" s="5"/>
      <c r="JMJ70" s="5"/>
      <c r="JMK70" s="5"/>
      <c r="JML70" s="5"/>
      <c r="JMM70" s="5"/>
      <c r="JMN70" s="5"/>
      <c r="JMO70" s="5"/>
      <c r="JMP70" s="5"/>
      <c r="JMQ70" s="5"/>
      <c r="JMR70" s="5"/>
      <c r="JMS70" s="5"/>
      <c r="JMT70" s="5"/>
      <c r="JMU70" s="5"/>
      <c r="JMV70" s="5"/>
      <c r="JMW70" s="5"/>
      <c r="JMX70" s="5"/>
      <c r="JMY70" s="5"/>
      <c r="JMZ70" s="5"/>
      <c r="JNA70" s="5"/>
      <c r="JNB70" s="5"/>
      <c r="JNC70" s="5"/>
      <c r="JND70" s="5"/>
      <c r="JNE70" s="5"/>
      <c r="JNF70" s="5"/>
      <c r="JNG70" s="5"/>
      <c r="JNH70" s="5"/>
      <c r="JNI70" s="5"/>
      <c r="JNJ70" s="5"/>
      <c r="JNK70" s="5"/>
      <c r="JNL70" s="5"/>
      <c r="JNM70" s="5"/>
      <c r="JNN70" s="5"/>
      <c r="JNO70" s="5"/>
      <c r="JNP70" s="5"/>
      <c r="JNQ70" s="5"/>
      <c r="JNR70" s="5"/>
      <c r="JNS70" s="5"/>
      <c r="JNT70" s="5"/>
      <c r="JNU70" s="5"/>
      <c r="JNV70" s="5"/>
      <c r="JNW70" s="5"/>
      <c r="JNX70" s="5"/>
      <c r="JNY70" s="5"/>
      <c r="JNZ70" s="5"/>
      <c r="JOA70" s="5"/>
      <c r="JOB70" s="5"/>
      <c r="JOC70" s="5"/>
      <c r="JOD70" s="5"/>
      <c r="JOE70" s="5"/>
      <c r="JOF70" s="5"/>
      <c r="JOG70" s="5"/>
      <c r="JOH70" s="5"/>
      <c r="JOI70" s="5"/>
      <c r="JOJ70" s="5"/>
      <c r="JOK70" s="5"/>
      <c r="JOL70" s="5"/>
      <c r="JOM70" s="5"/>
      <c r="JON70" s="5"/>
      <c r="JOO70" s="5"/>
      <c r="JOP70" s="5"/>
      <c r="JOQ70" s="5"/>
      <c r="JOR70" s="5"/>
      <c r="JOS70" s="5"/>
      <c r="JOT70" s="5"/>
      <c r="JOU70" s="5"/>
      <c r="JOV70" s="5"/>
      <c r="JOW70" s="5"/>
      <c r="JOX70" s="5"/>
      <c r="JOY70" s="5"/>
      <c r="JOZ70" s="5"/>
      <c r="JPA70" s="5"/>
      <c r="JPB70" s="5"/>
      <c r="JPC70" s="5"/>
      <c r="JPD70" s="5"/>
      <c r="JPE70" s="5"/>
      <c r="JPF70" s="5"/>
      <c r="JPG70" s="5"/>
      <c r="JPH70" s="5"/>
      <c r="JPI70" s="5"/>
      <c r="JPJ70" s="5"/>
      <c r="JPK70" s="5"/>
      <c r="JPL70" s="5"/>
      <c r="JPM70" s="5"/>
      <c r="JPN70" s="5"/>
      <c r="JPO70" s="5"/>
      <c r="JPP70" s="5"/>
      <c r="JPQ70" s="5"/>
      <c r="JPR70" s="5"/>
      <c r="JPS70" s="5"/>
      <c r="JPT70" s="5"/>
      <c r="JPU70" s="5"/>
      <c r="JPV70" s="5"/>
      <c r="JPW70" s="5"/>
      <c r="JPX70" s="5"/>
      <c r="JPY70" s="5"/>
      <c r="JPZ70" s="5"/>
      <c r="JQA70" s="5"/>
      <c r="JQB70" s="5"/>
      <c r="JQC70" s="5"/>
      <c r="JQD70" s="5"/>
      <c r="JQE70" s="5"/>
      <c r="JQF70" s="5"/>
      <c r="JQG70" s="5"/>
      <c r="JQH70" s="5"/>
      <c r="JQI70" s="5"/>
      <c r="JQJ70" s="5"/>
      <c r="JQK70" s="5"/>
      <c r="JQL70" s="5"/>
      <c r="JQM70" s="5"/>
      <c r="JQN70" s="5"/>
      <c r="JQO70" s="5"/>
      <c r="JQP70" s="5"/>
      <c r="JQQ70" s="5"/>
      <c r="JQR70" s="5"/>
      <c r="JQS70" s="5"/>
      <c r="JQT70" s="5"/>
      <c r="JQU70" s="5"/>
      <c r="JQV70" s="5"/>
      <c r="JQW70" s="5"/>
      <c r="JQX70" s="5"/>
      <c r="JQY70" s="5"/>
      <c r="JQZ70" s="5"/>
      <c r="JRA70" s="5"/>
      <c r="JRB70" s="5"/>
      <c r="JRC70" s="5"/>
      <c r="JRD70" s="5"/>
      <c r="JRE70" s="5"/>
      <c r="JRF70" s="5"/>
      <c r="JRG70" s="5"/>
      <c r="JRH70" s="5"/>
      <c r="JRI70" s="5"/>
      <c r="JRJ70" s="5"/>
      <c r="JRK70" s="5"/>
      <c r="JRL70" s="5"/>
      <c r="JRM70" s="5"/>
      <c r="JRN70" s="5"/>
      <c r="JRO70" s="5"/>
      <c r="JRP70" s="5"/>
      <c r="JRQ70" s="5"/>
      <c r="JRR70" s="5"/>
      <c r="JRS70" s="5"/>
      <c r="JRT70" s="5"/>
      <c r="JRU70" s="5"/>
      <c r="JRV70" s="5"/>
      <c r="JRW70" s="5"/>
      <c r="JRX70" s="5"/>
      <c r="JRY70" s="5"/>
      <c r="JRZ70" s="5"/>
      <c r="JSA70" s="5"/>
      <c r="JSB70" s="5"/>
      <c r="JSC70" s="5"/>
      <c r="JSD70" s="5"/>
      <c r="JSE70" s="5"/>
      <c r="JSF70" s="5"/>
      <c r="JSG70" s="5"/>
      <c r="JSH70" s="5"/>
      <c r="JSI70" s="5"/>
      <c r="JSJ70" s="5"/>
      <c r="JSK70" s="5"/>
      <c r="JSL70" s="5"/>
      <c r="JSM70" s="5"/>
      <c r="JSN70" s="5"/>
      <c r="JSO70" s="5"/>
      <c r="JSP70" s="5"/>
      <c r="JSQ70" s="5"/>
      <c r="JSR70" s="5"/>
      <c r="JSS70" s="5"/>
      <c r="JST70" s="5"/>
      <c r="JSU70" s="5"/>
      <c r="JSV70" s="5"/>
      <c r="JSW70" s="5"/>
      <c r="JSX70" s="5"/>
      <c r="JSY70" s="5"/>
      <c r="JSZ70" s="5"/>
      <c r="JTA70" s="5"/>
      <c r="JTB70" s="5"/>
      <c r="JTC70" s="5"/>
      <c r="JTD70" s="5"/>
      <c r="JTE70" s="5"/>
      <c r="JTF70" s="5"/>
      <c r="JTG70" s="5"/>
      <c r="JTH70" s="5"/>
      <c r="JTI70" s="5"/>
      <c r="JTJ70" s="5"/>
      <c r="JTK70" s="5"/>
      <c r="JTL70" s="5"/>
      <c r="JTM70" s="5"/>
      <c r="JTN70" s="5"/>
      <c r="JTO70" s="5"/>
      <c r="JTP70" s="5"/>
      <c r="JTQ70" s="5"/>
      <c r="JTR70" s="5"/>
      <c r="JTS70" s="5"/>
      <c r="JTT70" s="5"/>
      <c r="JTU70" s="5"/>
      <c r="JTV70" s="5"/>
      <c r="JTW70" s="5"/>
      <c r="JTX70" s="5"/>
      <c r="JTY70" s="5"/>
      <c r="JTZ70" s="5"/>
      <c r="JUA70" s="5"/>
      <c r="JUB70" s="5"/>
      <c r="JUC70" s="5"/>
      <c r="JUD70" s="5"/>
      <c r="JUE70" s="5"/>
      <c r="JUF70" s="5"/>
      <c r="JUG70" s="5"/>
      <c r="JUH70" s="5"/>
      <c r="JUI70" s="5"/>
      <c r="JUJ70" s="5"/>
      <c r="JUK70" s="5"/>
      <c r="JUL70" s="5"/>
      <c r="JUM70" s="5"/>
      <c r="JUN70" s="5"/>
      <c r="JUO70" s="5"/>
      <c r="JUP70" s="5"/>
      <c r="JUQ70" s="5"/>
      <c r="JUR70" s="5"/>
      <c r="JUS70" s="5"/>
      <c r="JUT70" s="5"/>
      <c r="JUU70" s="5"/>
      <c r="JUV70" s="5"/>
      <c r="JUW70" s="5"/>
      <c r="JUX70" s="5"/>
      <c r="JUY70" s="5"/>
      <c r="JUZ70" s="5"/>
      <c r="JVA70" s="5"/>
      <c r="JVB70" s="5"/>
      <c r="JVC70" s="5"/>
      <c r="JVD70" s="5"/>
      <c r="JVE70" s="5"/>
      <c r="JVF70" s="5"/>
      <c r="JVG70" s="5"/>
      <c r="JVH70" s="5"/>
      <c r="JVI70" s="5"/>
      <c r="JVJ70" s="5"/>
      <c r="JVK70" s="5"/>
      <c r="JVL70" s="5"/>
      <c r="JVM70" s="5"/>
      <c r="JVN70" s="5"/>
      <c r="JVO70" s="5"/>
      <c r="JVP70" s="5"/>
      <c r="JVQ70" s="5"/>
      <c r="JVR70" s="5"/>
      <c r="JVS70" s="5"/>
      <c r="JVT70" s="5"/>
      <c r="JVU70" s="5"/>
      <c r="JVV70" s="5"/>
      <c r="JVW70" s="5"/>
      <c r="JVX70" s="5"/>
      <c r="JVY70" s="5"/>
      <c r="JVZ70" s="5"/>
      <c r="JWA70" s="5"/>
      <c r="JWB70" s="5"/>
      <c r="JWC70" s="5"/>
      <c r="JWD70" s="5"/>
      <c r="JWE70" s="5"/>
      <c r="JWF70" s="5"/>
      <c r="JWG70" s="5"/>
      <c r="JWH70" s="5"/>
      <c r="JWI70" s="5"/>
      <c r="JWJ70" s="5"/>
      <c r="JWK70" s="5"/>
      <c r="JWL70" s="5"/>
      <c r="JWM70" s="5"/>
      <c r="JWN70" s="5"/>
      <c r="JWO70" s="5"/>
      <c r="JWP70" s="5"/>
      <c r="JWQ70" s="5"/>
      <c r="JWR70" s="5"/>
      <c r="JWS70" s="5"/>
      <c r="JWT70" s="5"/>
      <c r="JWU70" s="5"/>
      <c r="JWV70" s="5"/>
      <c r="JWW70" s="5"/>
      <c r="JWX70" s="5"/>
      <c r="JWY70" s="5"/>
      <c r="JWZ70" s="5"/>
      <c r="JXA70" s="5"/>
      <c r="JXB70" s="5"/>
      <c r="JXC70" s="5"/>
      <c r="JXD70" s="5"/>
      <c r="JXE70" s="5"/>
      <c r="JXF70" s="5"/>
      <c r="JXG70" s="5"/>
      <c r="JXH70" s="5"/>
      <c r="JXI70" s="5"/>
      <c r="JXJ70" s="5"/>
      <c r="JXK70" s="5"/>
      <c r="JXL70" s="5"/>
      <c r="JXM70" s="5"/>
      <c r="JXN70" s="5"/>
      <c r="JXO70" s="5"/>
      <c r="JXP70" s="5"/>
      <c r="JXQ70" s="5"/>
      <c r="JXR70" s="5"/>
      <c r="JXS70" s="5"/>
      <c r="JXT70" s="5"/>
      <c r="JXU70" s="5"/>
      <c r="JXV70" s="5"/>
      <c r="JXW70" s="5"/>
      <c r="JXX70" s="5"/>
      <c r="JXY70" s="5"/>
      <c r="JXZ70" s="5"/>
      <c r="JYA70" s="5"/>
      <c r="JYB70" s="5"/>
      <c r="JYC70" s="5"/>
      <c r="JYD70" s="5"/>
      <c r="JYE70" s="5"/>
      <c r="JYF70" s="5"/>
      <c r="JYG70" s="5"/>
      <c r="JYH70" s="5"/>
      <c r="JYI70" s="5"/>
      <c r="JYJ70" s="5"/>
      <c r="JYK70" s="5"/>
      <c r="JYL70" s="5"/>
      <c r="JYM70" s="5"/>
      <c r="JYN70" s="5"/>
      <c r="JYO70" s="5"/>
      <c r="JYP70" s="5"/>
      <c r="JYQ70" s="5"/>
      <c r="JYR70" s="5"/>
      <c r="JYS70" s="5"/>
      <c r="JYT70" s="5"/>
      <c r="JYU70" s="5"/>
      <c r="JYV70" s="5"/>
      <c r="JYW70" s="5"/>
      <c r="JYX70" s="5"/>
      <c r="JYY70" s="5"/>
      <c r="JYZ70" s="5"/>
      <c r="JZA70" s="5"/>
      <c r="JZB70" s="5"/>
      <c r="JZC70" s="5"/>
      <c r="JZD70" s="5"/>
      <c r="JZE70" s="5"/>
      <c r="JZF70" s="5"/>
      <c r="JZG70" s="5"/>
      <c r="JZH70" s="5"/>
      <c r="JZI70" s="5"/>
      <c r="JZJ70" s="5"/>
      <c r="JZK70" s="5"/>
      <c r="JZL70" s="5"/>
      <c r="JZM70" s="5"/>
      <c r="JZN70" s="5"/>
      <c r="JZO70" s="5"/>
      <c r="JZP70" s="5"/>
      <c r="JZQ70" s="5"/>
      <c r="JZR70" s="5"/>
      <c r="JZS70" s="5"/>
      <c r="JZT70" s="5"/>
      <c r="JZU70" s="5"/>
      <c r="JZV70" s="5"/>
      <c r="JZW70" s="5"/>
      <c r="JZX70" s="5"/>
      <c r="JZY70" s="5"/>
      <c r="JZZ70" s="5"/>
      <c r="KAA70" s="5"/>
      <c r="KAB70" s="5"/>
      <c r="KAC70" s="5"/>
      <c r="KAD70" s="5"/>
      <c r="KAE70" s="5"/>
      <c r="KAF70" s="5"/>
      <c r="KAG70" s="5"/>
      <c r="KAH70" s="5"/>
      <c r="KAI70" s="5"/>
      <c r="KAJ70" s="5"/>
      <c r="KAK70" s="5"/>
      <c r="KAL70" s="5"/>
      <c r="KAM70" s="5"/>
      <c r="KAN70" s="5"/>
      <c r="KAO70" s="5"/>
      <c r="KAP70" s="5"/>
      <c r="KAQ70" s="5"/>
      <c r="KAR70" s="5"/>
      <c r="KAS70" s="5"/>
      <c r="KAT70" s="5"/>
      <c r="KAU70" s="5"/>
      <c r="KAV70" s="5"/>
      <c r="KAW70" s="5"/>
      <c r="KAX70" s="5"/>
      <c r="KAY70" s="5"/>
      <c r="KAZ70" s="5"/>
      <c r="KBA70" s="5"/>
      <c r="KBB70" s="5"/>
      <c r="KBC70" s="5"/>
      <c r="KBD70" s="5"/>
      <c r="KBE70" s="5"/>
      <c r="KBF70" s="5"/>
      <c r="KBG70" s="5"/>
      <c r="KBH70" s="5"/>
      <c r="KBI70" s="5"/>
      <c r="KBJ70" s="5"/>
      <c r="KBK70" s="5"/>
      <c r="KBL70" s="5"/>
      <c r="KBM70" s="5"/>
      <c r="KBN70" s="5"/>
      <c r="KBO70" s="5"/>
      <c r="KBP70" s="5"/>
      <c r="KBQ70" s="5"/>
      <c r="KBR70" s="5"/>
      <c r="KBS70" s="5"/>
      <c r="KBT70" s="5"/>
      <c r="KBU70" s="5"/>
      <c r="KBV70" s="5"/>
      <c r="KBW70" s="5"/>
      <c r="KBX70" s="5"/>
      <c r="KBY70" s="5"/>
      <c r="KBZ70" s="5"/>
      <c r="KCA70" s="5"/>
      <c r="KCB70" s="5"/>
      <c r="KCC70" s="5"/>
      <c r="KCD70" s="5"/>
      <c r="KCE70" s="5"/>
      <c r="KCF70" s="5"/>
      <c r="KCG70" s="5"/>
      <c r="KCH70" s="5"/>
      <c r="KCI70" s="5"/>
      <c r="KCJ70" s="5"/>
      <c r="KCK70" s="5"/>
      <c r="KCL70" s="5"/>
      <c r="KCM70" s="5"/>
      <c r="KCN70" s="5"/>
      <c r="KCO70" s="5"/>
      <c r="KCP70" s="5"/>
      <c r="KCQ70" s="5"/>
      <c r="KCR70" s="5"/>
      <c r="KCS70" s="5"/>
      <c r="KCT70" s="5"/>
      <c r="KCU70" s="5"/>
      <c r="KCV70" s="5"/>
      <c r="KCW70" s="5"/>
      <c r="KCX70" s="5"/>
      <c r="KCY70" s="5"/>
      <c r="KCZ70" s="5"/>
      <c r="KDA70" s="5"/>
      <c r="KDB70" s="5"/>
      <c r="KDC70" s="5"/>
      <c r="KDD70" s="5"/>
      <c r="KDE70" s="5"/>
      <c r="KDF70" s="5"/>
      <c r="KDG70" s="5"/>
      <c r="KDH70" s="5"/>
      <c r="KDI70" s="5"/>
      <c r="KDJ70" s="5"/>
      <c r="KDK70" s="5"/>
      <c r="KDL70" s="5"/>
      <c r="KDM70" s="5"/>
      <c r="KDN70" s="5"/>
      <c r="KDO70" s="5"/>
      <c r="KDP70" s="5"/>
      <c r="KDQ70" s="5"/>
      <c r="KDR70" s="5"/>
      <c r="KDS70" s="5"/>
      <c r="KDT70" s="5"/>
      <c r="KDU70" s="5"/>
      <c r="KDV70" s="5"/>
      <c r="KDW70" s="5"/>
      <c r="KDX70" s="5"/>
      <c r="KDY70" s="5"/>
      <c r="KDZ70" s="5"/>
      <c r="KEA70" s="5"/>
      <c r="KEB70" s="5"/>
      <c r="KEC70" s="5"/>
      <c r="KED70" s="5"/>
      <c r="KEE70" s="5"/>
      <c r="KEF70" s="5"/>
      <c r="KEG70" s="5"/>
      <c r="KEH70" s="5"/>
      <c r="KEI70" s="5"/>
      <c r="KEJ70" s="5"/>
      <c r="KEK70" s="5"/>
      <c r="KEL70" s="5"/>
      <c r="KEM70" s="5"/>
      <c r="KEN70" s="5"/>
      <c r="KEO70" s="5"/>
      <c r="KEP70" s="5"/>
      <c r="KEQ70" s="5"/>
      <c r="KER70" s="5"/>
      <c r="KES70" s="5"/>
      <c r="KET70" s="5"/>
      <c r="KEU70" s="5"/>
      <c r="KEV70" s="5"/>
      <c r="KEW70" s="5"/>
      <c r="KEX70" s="5"/>
      <c r="KEY70" s="5"/>
      <c r="KEZ70" s="5"/>
      <c r="KFA70" s="5"/>
      <c r="KFB70" s="5"/>
      <c r="KFC70" s="5"/>
      <c r="KFD70" s="5"/>
      <c r="KFE70" s="5"/>
      <c r="KFF70" s="5"/>
      <c r="KFG70" s="5"/>
      <c r="KFH70" s="5"/>
      <c r="KFI70" s="5"/>
      <c r="KFJ70" s="5"/>
      <c r="KFK70" s="5"/>
      <c r="KFL70" s="5"/>
      <c r="KFM70" s="5"/>
      <c r="KFN70" s="5"/>
      <c r="KFO70" s="5"/>
      <c r="KFP70" s="5"/>
      <c r="KFQ70" s="5"/>
      <c r="KFR70" s="5"/>
      <c r="KFS70" s="5"/>
      <c r="KFT70" s="5"/>
      <c r="KFU70" s="5"/>
      <c r="KFV70" s="5"/>
      <c r="KFW70" s="5"/>
      <c r="KFX70" s="5"/>
      <c r="KFY70" s="5"/>
      <c r="KFZ70" s="5"/>
      <c r="KGA70" s="5"/>
      <c r="KGB70" s="5"/>
      <c r="KGC70" s="5"/>
      <c r="KGD70" s="5"/>
      <c r="KGE70" s="5"/>
      <c r="KGF70" s="5"/>
      <c r="KGG70" s="5"/>
      <c r="KGH70" s="5"/>
      <c r="KGI70" s="5"/>
      <c r="KGJ70" s="5"/>
      <c r="KGK70" s="5"/>
      <c r="KGL70" s="5"/>
      <c r="KGM70" s="5"/>
      <c r="KGN70" s="5"/>
      <c r="KGO70" s="5"/>
      <c r="KGP70" s="5"/>
      <c r="KGQ70" s="5"/>
      <c r="KGR70" s="5"/>
      <c r="KGS70" s="5"/>
      <c r="KGT70" s="5"/>
      <c r="KGU70" s="5"/>
      <c r="KGV70" s="5"/>
      <c r="KGW70" s="5"/>
      <c r="KGX70" s="5"/>
      <c r="KGY70" s="5"/>
      <c r="KGZ70" s="5"/>
      <c r="KHA70" s="5"/>
      <c r="KHB70" s="5"/>
      <c r="KHC70" s="5"/>
      <c r="KHD70" s="5"/>
      <c r="KHE70" s="5"/>
      <c r="KHF70" s="5"/>
      <c r="KHG70" s="5"/>
      <c r="KHH70" s="5"/>
      <c r="KHI70" s="5"/>
      <c r="KHJ70" s="5"/>
      <c r="KHK70" s="5"/>
      <c r="KHL70" s="5"/>
      <c r="KHM70" s="5"/>
      <c r="KHN70" s="5"/>
      <c r="KHO70" s="5"/>
      <c r="KHP70" s="5"/>
      <c r="KHQ70" s="5"/>
      <c r="KHR70" s="5"/>
      <c r="KHS70" s="5"/>
      <c r="KHT70" s="5"/>
      <c r="KHU70" s="5"/>
      <c r="KHV70" s="5"/>
      <c r="KHW70" s="5"/>
      <c r="KHX70" s="5"/>
      <c r="KHY70" s="5"/>
      <c r="KHZ70" s="5"/>
      <c r="KIA70" s="5"/>
      <c r="KIB70" s="5"/>
      <c r="KIC70" s="5"/>
      <c r="KID70" s="5"/>
      <c r="KIE70" s="5"/>
      <c r="KIF70" s="5"/>
      <c r="KIG70" s="5"/>
      <c r="KIH70" s="5"/>
      <c r="KII70" s="5"/>
      <c r="KIJ70" s="5"/>
      <c r="KIK70" s="5"/>
      <c r="KIL70" s="5"/>
      <c r="KIM70" s="5"/>
      <c r="KIN70" s="5"/>
      <c r="KIO70" s="5"/>
      <c r="KIP70" s="5"/>
      <c r="KIQ70" s="5"/>
      <c r="KIR70" s="5"/>
      <c r="KIS70" s="5"/>
      <c r="KIT70" s="5"/>
      <c r="KIU70" s="5"/>
      <c r="KIV70" s="5"/>
      <c r="KIW70" s="5"/>
      <c r="KIX70" s="5"/>
      <c r="KIY70" s="5"/>
      <c r="KIZ70" s="5"/>
      <c r="KJA70" s="5"/>
      <c r="KJB70" s="5"/>
      <c r="KJC70" s="5"/>
      <c r="KJD70" s="5"/>
      <c r="KJE70" s="5"/>
      <c r="KJF70" s="5"/>
      <c r="KJG70" s="5"/>
      <c r="KJH70" s="5"/>
      <c r="KJI70" s="5"/>
      <c r="KJJ70" s="5"/>
      <c r="KJK70" s="5"/>
      <c r="KJL70" s="5"/>
      <c r="KJM70" s="5"/>
      <c r="KJN70" s="5"/>
      <c r="KJO70" s="5"/>
      <c r="KJP70" s="5"/>
      <c r="KJQ70" s="5"/>
      <c r="KJR70" s="5"/>
      <c r="KJS70" s="5"/>
      <c r="KJT70" s="5"/>
      <c r="KJU70" s="5"/>
      <c r="KJV70" s="5"/>
      <c r="KJW70" s="5"/>
      <c r="KJX70" s="5"/>
      <c r="KJY70" s="5"/>
      <c r="KJZ70" s="5"/>
      <c r="KKA70" s="5"/>
      <c r="KKB70" s="5"/>
      <c r="KKC70" s="5"/>
      <c r="KKD70" s="5"/>
      <c r="KKE70" s="5"/>
      <c r="KKF70" s="5"/>
      <c r="KKG70" s="5"/>
      <c r="KKH70" s="5"/>
      <c r="KKI70" s="5"/>
      <c r="KKJ70" s="5"/>
      <c r="KKK70" s="5"/>
      <c r="KKL70" s="5"/>
      <c r="KKM70" s="5"/>
      <c r="KKN70" s="5"/>
      <c r="KKO70" s="5"/>
      <c r="KKP70" s="5"/>
      <c r="KKQ70" s="5"/>
      <c r="KKR70" s="5"/>
      <c r="KKS70" s="5"/>
      <c r="KKT70" s="5"/>
      <c r="KKU70" s="5"/>
      <c r="KKV70" s="5"/>
      <c r="KKW70" s="5"/>
      <c r="KKX70" s="5"/>
      <c r="KKY70" s="5"/>
      <c r="KKZ70" s="5"/>
      <c r="KLA70" s="5"/>
      <c r="KLB70" s="5"/>
      <c r="KLC70" s="5"/>
      <c r="KLD70" s="5"/>
      <c r="KLE70" s="5"/>
      <c r="KLF70" s="5"/>
      <c r="KLG70" s="5"/>
      <c r="KLH70" s="5"/>
      <c r="KLI70" s="5"/>
      <c r="KLJ70" s="5"/>
      <c r="KLK70" s="5"/>
      <c r="KLL70" s="5"/>
      <c r="KLM70" s="5"/>
      <c r="KLN70" s="5"/>
      <c r="KLO70" s="5"/>
      <c r="KLP70" s="5"/>
      <c r="KLQ70" s="5"/>
      <c r="KLR70" s="5"/>
      <c r="KLS70" s="5"/>
      <c r="KLT70" s="5"/>
      <c r="KLU70" s="5"/>
      <c r="KLV70" s="5"/>
      <c r="KLW70" s="5"/>
      <c r="KLX70" s="5"/>
      <c r="KLY70" s="5"/>
      <c r="KLZ70" s="5"/>
      <c r="KMA70" s="5"/>
      <c r="KMB70" s="5"/>
      <c r="KMC70" s="5"/>
      <c r="KMD70" s="5"/>
      <c r="KME70" s="5"/>
      <c r="KMF70" s="5"/>
      <c r="KMG70" s="5"/>
      <c r="KMH70" s="5"/>
      <c r="KMI70" s="5"/>
      <c r="KMJ70" s="5"/>
      <c r="KMK70" s="5"/>
      <c r="KML70" s="5"/>
      <c r="KMM70" s="5"/>
      <c r="KMN70" s="5"/>
      <c r="KMO70" s="5"/>
      <c r="KMP70" s="5"/>
      <c r="KMQ70" s="5"/>
      <c r="KMR70" s="5"/>
      <c r="KMS70" s="5"/>
      <c r="KMT70" s="5"/>
      <c r="KMU70" s="5"/>
      <c r="KMV70" s="5"/>
      <c r="KMW70" s="5"/>
      <c r="KMX70" s="5"/>
      <c r="KMY70" s="5"/>
      <c r="KMZ70" s="5"/>
      <c r="KNA70" s="5"/>
      <c r="KNB70" s="5"/>
      <c r="KNC70" s="5"/>
      <c r="KND70" s="5"/>
      <c r="KNE70" s="5"/>
      <c r="KNF70" s="5"/>
      <c r="KNG70" s="5"/>
      <c r="KNH70" s="5"/>
      <c r="KNI70" s="5"/>
      <c r="KNJ70" s="5"/>
      <c r="KNK70" s="5"/>
      <c r="KNL70" s="5"/>
      <c r="KNM70" s="5"/>
      <c r="KNN70" s="5"/>
      <c r="KNO70" s="5"/>
      <c r="KNP70" s="5"/>
      <c r="KNQ70" s="5"/>
      <c r="KNR70" s="5"/>
      <c r="KNS70" s="5"/>
      <c r="KNT70" s="5"/>
      <c r="KNU70" s="5"/>
      <c r="KNV70" s="5"/>
      <c r="KNW70" s="5"/>
      <c r="KNX70" s="5"/>
      <c r="KNY70" s="5"/>
      <c r="KNZ70" s="5"/>
      <c r="KOA70" s="5"/>
      <c r="KOB70" s="5"/>
      <c r="KOC70" s="5"/>
      <c r="KOD70" s="5"/>
      <c r="KOE70" s="5"/>
      <c r="KOF70" s="5"/>
      <c r="KOG70" s="5"/>
      <c r="KOH70" s="5"/>
      <c r="KOI70" s="5"/>
      <c r="KOJ70" s="5"/>
      <c r="KOK70" s="5"/>
      <c r="KOL70" s="5"/>
      <c r="KOM70" s="5"/>
      <c r="KON70" s="5"/>
      <c r="KOO70" s="5"/>
      <c r="KOP70" s="5"/>
      <c r="KOQ70" s="5"/>
      <c r="KOR70" s="5"/>
      <c r="KOS70" s="5"/>
      <c r="KOT70" s="5"/>
      <c r="KOU70" s="5"/>
      <c r="KOV70" s="5"/>
      <c r="KOW70" s="5"/>
      <c r="KOX70" s="5"/>
      <c r="KOY70" s="5"/>
      <c r="KOZ70" s="5"/>
      <c r="KPA70" s="5"/>
      <c r="KPB70" s="5"/>
      <c r="KPC70" s="5"/>
      <c r="KPD70" s="5"/>
      <c r="KPE70" s="5"/>
      <c r="KPF70" s="5"/>
      <c r="KPG70" s="5"/>
      <c r="KPH70" s="5"/>
      <c r="KPI70" s="5"/>
      <c r="KPJ70" s="5"/>
      <c r="KPK70" s="5"/>
      <c r="KPL70" s="5"/>
      <c r="KPM70" s="5"/>
      <c r="KPN70" s="5"/>
      <c r="KPO70" s="5"/>
      <c r="KPP70" s="5"/>
      <c r="KPQ70" s="5"/>
      <c r="KPR70" s="5"/>
      <c r="KPS70" s="5"/>
      <c r="KPT70" s="5"/>
      <c r="KPU70" s="5"/>
      <c r="KPV70" s="5"/>
      <c r="KPW70" s="5"/>
      <c r="KPX70" s="5"/>
      <c r="KPY70" s="5"/>
      <c r="KPZ70" s="5"/>
      <c r="KQA70" s="5"/>
      <c r="KQB70" s="5"/>
      <c r="KQC70" s="5"/>
      <c r="KQD70" s="5"/>
      <c r="KQE70" s="5"/>
      <c r="KQF70" s="5"/>
      <c r="KQG70" s="5"/>
      <c r="KQH70" s="5"/>
      <c r="KQI70" s="5"/>
      <c r="KQJ70" s="5"/>
      <c r="KQK70" s="5"/>
      <c r="KQL70" s="5"/>
      <c r="KQM70" s="5"/>
      <c r="KQN70" s="5"/>
      <c r="KQO70" s="5"/>
      <c r="KQP70" s="5"/>
      <c r="KQQ70" s="5"/>
      <c r="KQR70" s="5"/>
      <c r="KQS70" s="5"/>
      <c r="KQT70" s="5"/>
      <c r="KQU70" s="5"/>
      <c r="KQV70" s="5"/>
      <c r="KQW70" s="5"/>
      <c r="KQX70" s="5"/>
      <c r="KQY70" s="5"/>
      <c r="KQZ70" s="5"/>
      <c r="KRA70" s="5"/>
      <c r="KRB70" s="5"/>
      <c r="KRC70" s="5"/>
      <c r="KRD70" s="5"/>
      <c r="KRE70" s="5"/>
      <c r="KRF70" s="5"/>
      <c r="KRG70" s="5"/>
      <c r="KRH70" s="5"/>
      <c r="KRI70" s="5"/>
      <c r="KRJ70" s="5"/>
      <c r="KRK70" s="5"/>
      <c r="KRL70" s="5"/>
      <c r="KRM70" s="5"/>
      <c r="KRN70" s="5"/>
      <c r="KRO70" s="5"/>
      <c r="KRP70" s="5"/>
      <c r="KRQ70" s="5"/>
      <c r="KRR70" s="5"/>
      <c r="KRS70" s="5"/>
      <c r="KRT70" s="5"/>
      <c r="KRU70" s="5"/>
      <c r="KRV70" s="5"/>
      <c r="KRW70" s="5"/>
      <c r="KRX70" s="5"/>
      <c r="KRY70" s="5"/>
      <c r="KRZ70" s="5"/>
      <c r="KSA70" s="5"/>
      <c r="KSB70" s="5"/>
      <c r="KSC70" s="5"/>
      <c r="KSD70" s="5"/>
      <c r="KSE70" s="5"/>
      <c r="KSF70" s="5"/>
      <c r="KSG70" s="5"/>
      <c r="KSH70" s="5"/>
      <c r="KSI70" s="5"/>
      <c r="KSJ70" s="5"/>
      <c r="KSK70" s="5"/>
      <c r="KSL70" s="5"/>
      <c r="KSM70" s="5"/>
      <c r="KSN70" s="5"/>
      <c r="KSO70" s="5"/>
      <c r="KSP70" s="5"/>
      <c r="KSQ70" s="5"/>
      <c r="KSR70" s="5"/>
      <c r="KSS70" s="5"/>
      <c r="KST70" s="5"/>
      <c r="KSU70" s="5"/>
      <c r="KSV70" s="5"/>
      <c r="KSW70" s="5"/>
      <c r="KSX70" s="5"/>
      <c r="KSY70" s="5"/>
      <c r="KSZ70" s="5"/>
      <c r="KTA70" s="5"/>
      <c r="KTB70" s="5"/>
      <c r="KTC70" s="5"/>
      <c r="KTD70" s="5"/>
      <c r="KTE70" s="5"/>
      <c r="KTF70" s="5"/>
      <c r="KTG70" s="5"/>
      <c r="KTH70" s="5"/>
      <c r="KTI70" s="5"/>
      <c r="KTJ70" s="5"/>
      <c r="KTK70" s="5"/>
      <c r="KTL70" s="5"/>
      <c r="KTM70" s="5"/>
      <c r="KTN70" s="5"/>
      <c r="KTO70" s="5"/>
      <c r="KTP70" s="5"/>
      <c r="KTQ70" s="5"/>
      <c r="KTR70" s="5"/>
      <c r="KTS70" s="5"/>
      <c r="KTT70" s="5"/>
      <c r="KTU70" s="5"/>
      <c r="KTV70" s="5"/>
      <c r="KTW70" s="5"/>
      <c r="KTX70" s="5"/>
      <c r="KTY70" s="5"/>
      <c r="KTZ70" s="5"/>
      <c r="KUA70" s="5"/>
      <c r="KUB70" s="5"/>
      <c r="KUC70" s="5"/>
      <c r="KUD70" s="5"/>
      <c r="KUE70" s="5"/>
      <c r="KUF70" s="5"/>
      <c r="KUG70" s="5"/>
      <c r="KUH70" s="5"/>
      <c r="KUI70" s="5"/>
      <c r="KUJ70" s="5"/>
      <c r="KUK70" s="5"/>
      <c r="KUL70" s="5"/>
      <c r="KUM70" s="5"/>
      <c r="KUN70" s="5"/>
      <c r="KUO70" s="5"/>
      <c r="KUP70" s="5"/>
      <c r="KUQ70" s="5"/>
      <c r="KUR70" s="5"/>
      <c r="KUS70" s="5"/>
      <c r="KUT70" s="5"/>
      <c r="KUU70" s="5"/>
      <c r="KUV70" s="5"/>
      <c r="KUW70" s="5"/>
      <c r="KUX70" s="5"/>
      <c r="KUY70" s="5"/>
      <c r="KUZ70" s="5"/>
      <c r="KVA70" s="5"/>
      <c r="KVB70" s="5"/>
      <c r="KVC70" s="5"/>
      <c r="KVD70" s="5"/>
      <c r="KVE70" s="5"/>
      <c r="KVF70" s="5"/>
      <c r="KVG70" s="5"/>
      <c r="KVH70" s="5"/>
      <c r="KVI70" s="5"/>
      <c r="KVJ70" s="5"/>
      <c r="KVK70" s="5"/>
      <c r="KVL70" s="5"/>
      <c r="KVM70" s="5"/>
      <c r="KVN70" s="5"/>
      <c r="KVO70" s="5"/>
      <c r="KVP70" s="5"/>
      <c r="KVQ70" s="5"/>
      <c r="KVR70" s="5"/>
      <c r="KVS70" s="5"/>
      <c r="KVT70" s="5"/>
      <c r="KVU70" s="5"/>
      <c r="KVV70" s="5"/>
      <c r="KVW70" s="5"/>
      <c r="KVX70" s="5"/>
      <c r="KVY70" s="5"/>
      <c r="KVZ70" s="5"/>
      <c r="KWA70" s="5"/>
      <c r="KWB70" s="5"/>
      <c r="KWC70" s="5"/>
      <c r="KWD70" s="5"/>
      <c r="KWE70" s="5"/>
      <c r="KWF70" s="5"/>
      <c r="KWG70" s="5"/>
      <c r="KWH70" s="5"/>
      <c r="KWI70" s="5"/>
      <c r="KWJ70" s="5"/>
      <c r="KWK70" s="5"/>
      <c r="KWL70" s="5"/>
      <c r="KWM70" s="5"/>
      <c r="KWN70" s="5"/>
      <c r="KWO70" s="5"/>
      <c r="KWP70" s="5"/>
      <c r="KWQ70" s="5"/>
      <c r="KWR70" s="5"/>
      <c r="KWS70" s="5"/>
      <c r="KWT70" s="5"/>
      <c r="KWU70" s="5"/>
      <c r="KWV70" s="5"/>
      <c r="KWW70" s="5"/>
      <c r="KWX70" s="5"/>
      <c r="KWY70" s="5"/>
      <c r="KWZ70" s="5"/>
      <c r="KXA70" s="5"/>
      <c r="KXB70" s="5"/>
      <c r="KXC70" s="5"/>
      <c r="KXD70" s="5"/>
      <c r="KXE70" s="5"/>
      <c r="KXF70" s="5"/>
      <c r="KXG70" s="5"/>
      <c r="KXH70" s="5"/>
      <c r="KXI70" s="5"/>
      <c r="KXJ70" s="5"/>
      <c r="KXK70" s="5"/>
      <c r="KXL70" s="5"/>
      <c r="KXM70" s="5"/>
      <c r="KXN70" s="5"/>
      <c r="KXO70" s="5"/>
      <c r="KXP70" s="5"/>
      <c r="KXQ70" s="5"/>
      <c r="KXR70" s="5"/>
      <c r="KXS70" s="5"/>
      <c r="KXT70" s="5"/>
      <c r="KXU70" s="5"/>
      <c r="KXV70" s="5"/>
      <c r="KXW70" s="5"/>
      <c r="KXX70" s="5"/>
      <c r="KXY70" s="5"/>
      <c r="KXZ70" s="5"/>
      <c r="KYA70" s="5"/>
      <c r="KYB70" s="5"/>
      <c r="KYC70" s="5"/>
      <c r="KYD70" s="5"/>
      <c r="KYE70" s="5"/>
      <c r="KYF70" s="5"/>
      <c r="KYG70" s="5"/>
      <c r="KYH70" s="5"/>
      <c r="KYI70" s="5"/>
      <c r="KYJ70" s="5"/>
      <c r="KYK70" s="5"/>
      <c r="KYL70" s="5"/>
      <c r="KYM70" s="5"/>
      <c r="KYN70" s="5"/>
      <c r="KYO70" s="5"/>
      <c r="KYP70" s="5"/>
      <c r="KYQ70" s="5"/>
      <c r="KYR70" s="5"/>
      <c r="KYS70" s="5"/>
      <c r="KYT70" s="5"/>
      <c r="KYU70" s="5"/>
      <c r="KYV70" s="5"/>
      <c r="KYW70" s="5"/>
      <c r="KYX70" s="5"/>
      <c r="KYY70" s="5"/>
      <c r="KYZ70" s="5"/>
      <c r="KZA70" s="5"/>
      <c r="KZB70" s="5"/>
      <c r="KZC70" s="5"/>
      <c r="KZD70" s="5"/>
      <c r="KZE70" s="5"/>
      <c r="KZF70" s="5"/>
      <c r="KZG70" s="5"/>
      <c r="KZH70" s="5"/>
      <c r="KZI70" s="5"/>
      <c r="KZJ70" s="5"/>
      <c r="KZK70" s="5"/>
      <c r="KZL70" s="5"/>
      <c r="KZM70" s="5"/>
      <c r="KZN70" s="5"/>
      <c r="KZO70" s="5"/>
      <c r="KZP70" s="5"/>
      <c r="KZQ70" s="5"/>
      <c r="KZR70" s="5"/>
      <c r="KZS70" s="5"/>
      <c r="KZT70" s="5"/>
      <c r="KZU70" s="5"/>
      <c r="KZV70" s="5"/>
      <c r="KZW70" s="5"/>
      <c r="KZX70" s="5"/>
      <c r="KZY70" s="5"/>
      <c r="KZZ70" s="5"/>
      <c r="LAA70" s="5"/>
      <c r="LAB70" s="5"/>
      <c r="LAC70" s="5"/>
      <c r="LAD70" s="5"/>
      <c r="LAE70" s="5"/>
      <c r="LAF70" s="5"/>
      <c r="LAG70" s="5"/>
      <c r="LAH70" s="5"/>
      <c r="LAI70" s="5"/>
      <c r="LAJ70" s="5"/>
      <c r="LAK70" s="5"/>
      <c r="LAL70" s="5"/>
      <c r="LAM70" s="5"/>
      <c r="LAN70" s="5"/>
      <c r="LAO70" s="5"/>
      <c r="LAP70" s="5"/>
      <c r="LAQ70" s="5"/>
      <c r="LAR70" s="5"/>
      <c r="LAS70" s="5"/>
      <c r="LAT70" s="5"/>
      <c r="LAU70" s="5"/>
      <c r="LAV70" s="5"/>
      <c r="LAW70" s="5"/>
      <c r="LAX70" s="5"/>
      <c r="LAY70" s="5"/>
      <c r="LAZ70" s="5"/>
      <c r="LBA70" s="5"/>
      <c r="LBB70" s="5"/>
      <c r="LBC70" s="5"/>
      <c r="LBD70" s="5"/>
      <c r="LBE70" s="5"/>
      <c r="LBF70" s="5"/>
      <c r="LBG70" s="5"/>
      <c r="LBH70" s="5"/>
      <c r="LBI70" s="5"/>
      <c r="LBJ70" s="5"/>
      <c r="LBK70" s="5"/>
      <c r="LBL70" s="5"/>
      <c r="LBM70" s="5"/>
      <c r="LBN70" s="5"/>
      <c r="LBO70" s="5"/>
      <c r="LBP70" s="5"/>
      <c r="LBQ70" s="5"/>
      <c r="LBR70" s="5"/>
      <c r="LBS70" s="5"/>
      <c r="LBT70" s="5"/>
      <c r="LBU70" s="5"/>
      <c r="LBV70" s="5"/>
      <c r="LBW70" s="5"/>
      <c r="LBX70" s="5"/>
      <c r="LBY70" s="5"/>
      <c r="LBZ70" s="5"/>
      <c r="LCA70" s="5"/>
      <c r="LCB70" s="5"/>
      <c r="LCC70" s="5"/>
      <c r="LCD70" s="5"/>
      <c r="LCE70" s="5"/>
      <c r="LCF70" s="5"/>
      <c r="LCG70" s="5"/>
      <c r="LCH70" s="5"/>
      <c r="LCI70" s="5"/>
      <c r="LCJ70" s="5"/>
      <c r="LCK70" s="5"/>
      <c r="LCL70" s="5"/>
      <c r="LCM70" s="5"/>
      <c r="LCN70" s="5"/>
      <c r="LCO70" s="5"/>
      <c r="LCP70" s="5"/>
      <c r="LCQ70" s="5"/>
      <c r="LCR70" s="5"/>
      <c r="LCS70" s="5"/>
      <c r="LCT70" s="5"/>
      <c r="LCU70" s="5"/>
      <c r="LCV70" s="5"/>
      <c r="LCW70" s="5"/>
      <c r="LCX70" s="5"/>
      <c r="LCY70" s="5"/>
      <c r="LCZ70" s="5"/>
      <c r="LDA70" s="5"/>
      <c r="LDB70" s="5"/>
      <c r="LDC70" s="5"/>
      <c r="LDD70" s="5"/>
      <c r="LDE70" s="5"/>
      <c r="LDF70" s="5"/>
      <c r="LDG70" s="5"/>
      <c r="LDH70" s="5"/>
      <c r="LDI70" s="5"/>
      <c r="LDJ70" s="5"/>
      <c r="LDK70" s="5"/>
      <c r="LDL70" s="5"/>
      <c r="LDM70" s="5"/>
      <c r="LDN70" s="5"/>
      <c r="LDO70" s="5"/>
      <c r="LDP70" s="5"/>
      <c r="LDQ70" s="5"/>
      <c r="LDR70" s="5"/>
      <c r="LDS70" s="5"/>
      <c r="LDT70" s="5"/>
      <c r="LDU70" s="5"/>
      <c r="LDV70" s="5"/>
      <c r="LDW70" s="5"/>
      <c r="LDX70" s="5"/>
      <c r="LDY70" s="5"/>
      <c r="LDZ70" s="5"/>
      <c r="LEA70" s="5"/>
      <c r="LEB70" s="5"/>
      <c r="LEC70" s="5"/>
      <c r="LED70" s="5"/>
      <c r="LEE70" s="5"/>
      <c r="LEF70" s="5"/>
      <c r="LEG70" s="5"/>
      <c r="LEH70" s="5"/>
      <c r="LEI70" s="5"/>
      <c r="LEJ70" s="5"/>
      <c r="LEK70" s="5"/>
      <c r="LEL70" s="5"/>
      <c r="LEM70" s="5"/>
      <c r="LEN70" s="5"/>
      <c r="LEO70" s="5"/>
      <c r="LEP70" s="5"/>
      <c r="LEQ70" s="5"/>
      <c r="LER70" s="5"/>
      <c r="LES70" s="5"/>
      <c r="LET70" s="5"/>
      <c r="LEU70" s="5"/>
      <c r="LEV70" s="5"/>
      <c r="LEW70" s="5"/>
      <c r="LEX70" s="5"/>
      <c r="LEY70" s="5"/>
      <c r="LEZ70" s="5"/>
      <c r="LFA70" s="5"/>
      <c r="LFB70" s="5"/>
      <c r="LFC70" s="5"/>
      <c r="LFD70" s="5"/>
      <c r="LFE70" s="5"/>
      <c r="LFF70" s="5"/>
      <c r="LFG70" s="5"/>
      <c r="LFH70" s="5"/>
      <c r="LFI70" s="5"/>
      <c r="LFJ70" s="5"/>
      <c r="LFK70" s="5"/>
      <c r="LFL70" s="5"/>
      <c r="LFM70" s="5"/>
      <c r="LFN70" s="5"/>
      <c r="LFO70" s="5"/>
      <c r="LFP70" s="5"/>
      <c r="LFQ70" s="5"/>
      <c r="LFR70" s="5"/>
      <c r="LFS70" s="5"/>
      <c r="LFT70" s="5"/>
      <c r="LFU70" s="5"/>
      <c r="LFV70" s="5"/>
      <c r="LFW70" s="5"/>
      <c r="LFX70" s="5"/>
      <c r="LFY70" s="5"/>
      <c r="LFZ70" s="5"/>
      <c r="LGA70" s="5"/>
      <c r="LGB70" s="5"/>
      <c r="LGC70" s="5"/>
      <c r="LGD70" s="5"/>
      <c r="LGE70" s="5"/>
      <c r="LGF70" s="5"/>
      <c r="LGG70" s="5"/>
      <c r="LGH70" s="5"/>
      <c r="LGI70" s="5"/>
      <c r="LGJ70" s="5"/>
      <c r="LGK70" s="5"/>
      <c r="LGL70" s="5"/>
      <c r="LGM70" s="5"/>
      <c r="LGN70" s="5"/>
      <c r="LGO70" s="5"/>
      <c r="LGP70" s="5"/>
      <c r="LGQ70" s="5"/>
      <c r="LGR70" s="5"/>
      <c r="LGS70" s="5"/>
      <c r="LGT70" s="5"/>
      <c r="LGU70" s="5"/>
      <c r="LGV70" s="5"/>
      <c r="LGW70" s="5"/>
      <c r="LGX70" s="5"/>
      <c r="LGY70" s="5"/>
      <c r="LGZ70" s="5"/>
      <c r="LHA70" s="5"/>
      <c r="LHB70" s="5"/>
      <c r="LHC70" s="5"/>
      <c r="LHD70" s="5"/>
      <c r="LHE70" s="5"/>
      <c r="LHF70" s="5"/>
      <c r="LHG70" s="5"/>
      <c r="LHH70" s="5"/>
      <c r="LHI70" s="5"/>
      <c r="LHJ70" s="5"/>
      <c r="LHK70" s="5"/>
      <c r="LHL70" s="5"/>
      <c r="LHM70" s="5"/>
      <c r="LHN70" s="5"/>
      <c r="LHO70" s="5"/>
      <c r="LHP70" s="5"/>
      <c r="LHQ70" s="5"/>
      <c r="LHR70" s="5"/>
      <c r="LHS70" s="5"/>
      <c r="LHT70" s="5"/>
      <c r="LHU70" s="5"/>
      <c r="LHV70" s="5"/>
      <c r="LHW70" s="5"/>
      <c r="LHX70" s="5"/>
      <c r="LHY70" s="5"/>
      <c r="LHZ70" s="5"/>
      <c r="LIA70" s="5"/>
      <c r="LIB70" s="5"/>
      <c r="LIC70" s="5"/>
      <c r="LID70" s="5"/>
      <c r="LIE70" s="5"/>
      <c r="LIF70" s="5"/>
      <c r="LIG70" s="5"/>
      <c r="LIH70" s="5"/>
      <c r="LII70" s="5"/>
      <c r="LIJ70" s="5"/>
      <c r="LIK70" s="5"/>
      <c r="LIL70" s="5"/>
      <c r="LIM70" s="5"/>
      <c r="LIN70" s="5"/>
      <c r="LIO70" s="5"/>
      <c r="LIP70" s="5"/>
      <c r="LIQ70" s="5"/>
      <c r="LIR70" s="5"/>
      <c r="LIS70" s="5"/>
      <c r="LIT70" s="5"/>
      <c r="LIU70" s="5"/>
      <c r="LIV70" s="5"/>
      <c r="LIW70" s="5"/>
      <c r="LIX70" s="5"/>
      <c r="LIY70" s="5"/>
      <c r="LIZ70" s="5"/>
      <c r="LJA70" s="5"/>
      <c r="LJB70" s="5"/>
      <c r="LJC70" s="5"/>
      <c r="LJD70" s="5"/>
      <c r="LJE70" s="5"/>
      <c r="LJF70" s="5"/>
      <c r="LJG70" s="5"/>
      <c r="LJH70" s="5"/>
      <c r="LJI70" s="5"/>
      <c r="LJJ70" s="5"/>
      <c r="LJK70" s="5"/>
      <c r="LJL70" s="5"/>
      <c r="LJM70" s="5"/>
      <c r="LJN70" s="5"/>
      <c r="LJO70" s="5"/>
      <c r="LJP70" s="5"/>
      <c r="LJQ70" s="5"/>
      <c r="LJR70" s="5"/>
      <c r="LJS70" s="5"/>
      <c r="LJT70" s="5"/>
      <c r="LJU70" s="5"/>
      <c r="LJV70" s="5"/>
      <c r="LJW70" s="5"/>
      <c r="LJX70" s="5"/>
      <c r="LJY70" s="5"/>
      <c r="LJZ70" s="5"/>
      <c r="LKA70" s="5"/>
      <c r="LKB70" s="5"/>
      <c r="LKC70" s="5"/>
      <c r="LKD70" s="5"/>
      <c r="LKE70" s="5"/>
      <c r="LKF70" s="5"/>
      <c r="LKG70" s="5"/>
      <c r="LKH70" s="5"/>
      <c r="LKI70" s="5"/>
      <c r="LKJ70" s="5"/>
      <c r="LKK70" s="5"/>
      <c r="LKL70" s="5"/>
      <c r="LKM70" s="5"/>
      <c r="LKN70" s="5"/>
      <c r="LKO70" s="5"/>
      <c r="LKP70" s="5"/>
      <c r="LKQ70" s="5"/>
      <c r="LKR70" s="5"/>
      <c r="LKS70" s="5"/>
      <c r="LKT70" s="5"/>
      <c r="LKU70" s="5"/>
      <c r="LKV70" s="5"/>
      <c r="LKW70" s="5"/>
      <c r="LKX70" s="5"/>
      <c r="LKY70" s="5"/>
      <c r="LKZ70" s="5"/>
      <c r="LLA70" s="5"/>
      <c r="LLB70" s="5"/>
      <c r="LLC70" s="5"/>
      <c r="LLD70" s="5"/>
      <c r="LLE70" s="5"/>
      <c r="LLF70" s="5"/>
      <c r="LLG70" s="5"/>
      <c r="LLH70" s="5"/>
      <c r="LLI70" s="5"/>
      <c r="LLJ70" s="5"/>
      <c r="LLK70" s="5"/>
      <c r="LLL70" s="5"/>
      <c r="LLM70" s="5"/>
      <c r="LLN70" s="5"/>
      <c r="LLO70" s="5"/>
      <c r="LLP70" s="5"/>
      <c r="LLQ70" s="5"/>
      <c r="LLR70" s="5"/>
      <c r="LLS70" s="5"/>
      <c r="LLT70" s="5"/>
      <c r="LLU70" s="5"/>
      <c r="LLV70" s="5"/>
      <c r="LLW70" s="5"/>
      <c r="LLX70" s="5"/>
      <c r="LLY70" s="5"/>
      <c r="LLZ70" s="5"/>
      <c r="LMA70" s="5"/>
      <c r="LMB70" s="5"/>
      <c r="LMC70" s="5"/>
      <c r="LMD70" s="5"/>
      <c r="LME70" s="5"/>
      <c r="LMF70" s="5"/>
      <c r="LMG70" s="5"/>
      <c r="LMH70" s="5"/>
      <c r="LMI70" s="5"/>
      <c r="LMJ70" s="5"/>
      <c r="LMK70" s="5"/>
      <c r="LML70" s="5"/>
      <c r="LMM70" s="5"/>
      <c r="LMN70" s="5"/>
      <c r="LMO70" s="5"/>
      <c r="LMP70" s="5"/>
      <c r="LMQ70" s="5"/>
      <c r="LMR70" s="5"/>
      <c r="LMS70" s="5"/>
      <c r="LMT70" s="5"/>
      <c r="LMU70" s="5"/>
      <c r="LMV70" s="5"/>
      <c r="LMW70" s="5"/>
      <c r="LMX70" s="5"/>
      <c r="LMY70" s="5"/>
      <c r="LMZ70" s="5"/>
      <c r="LNA70" s="5"/>
      <c r="LNB70" s="5"/>
      <c r="LNC70" s="5"/>
      <c r="LND70" s="5"/>
      <c r="LNE70" s="5"/>
      <c r="LNF70" s="5"/>
      <c r="LNG70" s="5"/>
      <c r="LNH70" s="5"/>
      <c r="LNI70" s="5"/>
      <c r="LNJ70" s="5"/>
      <c r="LNK70" s="5"/>
      <c r="LNL70" s="5"/>
      <c r="LNM70" s="5"/>
      <c r="LNN70" s="5"/>
      <c r="LNO70" s="5"/>
      <c r="LNP70" s="5"/>
      <c r="LNQ70" s="5"/>
      <c r="LNR70" s="5"/>
      <c r="LNS70" s="5"/>
      <c r="LNT70" s="5"/>
      <c r="LNU70" s="5"/>
      <c r="LNV70" s="5"/>
      <c r="LNW70" s="5"/>
      <c r="LNX70" s="5"/>
      <c r="LNY70" s="5"/>
      <c r="LNZ70" s="5"/>
      <c r="LOA70" s="5"/>
      <c r="LOB70" s="5"/>
      <c r="LOC70" s="5"/>
      <c r="LOD70" s="5"/>
      <c r="LOE70" s="5"/>
      <c r="LOF70" s="5"/>
      <c r="LOG70" s="5"/>
      <c r="LOH70" s="5"/>
      <c r="LOI70" s="5"/>
      <c r="LOJ70" s="5"/>
      <c r="LOK70" s="5"/>
      <c r="LOL70" s="5"/>
      <c r="LOM70" s="5"/>
      <c r="LON70" s="5"/>
      <c r="LOO70" s="5"/>
      <c r="LOP70" s="5"/>
      <c r="LOQ70" s="5"/>
      <c r="LOR70" s="5"/>
      <c r="LOS70" s="5"/>
      <c r="LOT70" s="5"/>
      <c r="LOU70" s="5"/>
      <c r="LOV70" s="5"/>
      <c r="LOW70" s="5"/>
      <c r="LOX70" s="5"/>
      <c r="LOY70" s="5"/>
      <c r="LOZ70" s="5"/>
      <c r="LPA70" s="5"/>
      <c r="LPB70" s="5"/>
      <c r="LPC70" s="5"/>
      <c r="LPD70" s="5"/>
      <c r="LPE70" s="5"/>
      <c r="LPF70" s="5"/>
      <c r="LPG70" s="5"/>
      <c r="LPH70" s="5"/>
      <c r="LPI70" s="5"/>
      <c r="LPJ70" s="5"/>
      <c r="LPK70" s="5"/>
      <c r="LPL70" s="5"/>
      <c r="LPM70" s="5"/>
      <c r="LPN70" s="5"/>
      <c r="LPO70" s="5"/>
      <c r="LPP70" s="5"/>
      <c r="LPQ70" s="5"/>
      <c r="LPR70" s="5"/>
      <c r="LPS70" s="5"/>
      <c r="LPT70" s="5"/>
      <c r="LPU70" s="5"/>
      <c r="LPV70" s="5"/>
      <c r="LPW70" s="5"/>
      <c r="LPX70" s="5"/>
      <c r="LPY70" s="5"/>
      <c r="LPZ70" s="5"/>
      <c r="LQA70" s="5"/>
      <c r="LQB70" s="5"/>
      <c r="LQC70" s="5"/>
      <c r="LQD70" s="5"/>
      <c r="LQE70" s="5"/>
      <c r="LQF70" s="5"/>
      <c r="LQG70" s="5"/>
      <c r="LQH70" s="5"/>
      <c r="LQI70" s="5"/>
      <c r="LQJ70" s="5"/>
      <c r="LQK70" s="5"/>
      <c r="LQL70" s="5"/>
      <c r="LQM70" s="5"/>
      <c r="LQN70" s="5"/>
      <c r="LQO70" s="5"/>
      <c r="LQP70" s="5"/>
      <c r="LQQ70" s="5"/>
      <c r="LQR70" s="5"/>
      <c r="LQS70" s="5"/>
      <c r="LQT70" s="5"/>
      <c r="LQU70" s="5"/>
      <c r="LQV70" s="5"/>
      <c r="LQW70" s="5"/>
      <c r="LQX70" s="5"/>
      <c r="LQY70" s="5"/>
      <c r="LQZ70" s="5"/>
      <c r="LRA70" s="5"/>
      <c r="LRB70" s="5"/>
      <c r="LRC70" s="5"/>
      <c r="LRD70" s="5"/>
      <c r="LRE70" s="5"/>
      <c r="LRF70" s="5"/>
      <c r="LRG70" s="5"/>
      <c r="LRH70" s="5"/>
      <c r="LRI70" s="5"/>
      <c r="LRJ70" s="5"/>
      <c r="LRK70" s="5"/>
      <c r="LRL70" s="5"/>
      <c r="LRM70" s="5"/>
      <c r="LRN70" s="5"/>
      <c r="LRO70" s="5"/>
      <c r="LRP70" s="5"/>
      <c r="LRQ70" s="5"/>
      <c r="LRR70" s="5"/>
      <c r="LRS70" s="5"/>
      <c r="LRT70" s="5"/>
      <c r="LRU70" s="5"/>
      <c r="LRV70" s="5"/>
      <c r="LRW70" s="5"/>
      <c r="LRX70" s="5"/>
      <c r="LRY70" s="5"/>
      <c r="LRZ70" s="5"/>
      <c r="LSA70" s="5"/>
      <c r="LSB70" s="5"/>
      <c r="LSC70" s="5"/>
      <c r="LSD70" s="5"/>
      <c r="LSE70" s="5"/>
      <c r="LSF70" s="5"/>
      <c r="LSG70" s="5"/>
      <c r="LSH70" s="5"/>
      <c r="LSI70" s="5"/>
      <c r="LSJ70" s="5"/>
      <c r="LSK70" s="5"/>
      <c r="LSL70" s="5"/>
      <c r="LSM70" s="5"/>
      <c r="LSN70" s="5"/>
      <c r="LSO70" s="5"/>
      <c r="LSP70" s="5"/>
      <c r="LSQ70" s="5"/>
      <c r="LSR70" s="5"/>
      <c r="LSS70" s="5"/>
      <c r="LST70" s="5"/>
      <c r="LSU70" s="5"/>
      <c r="LSV70" s="5"/>
      <c r="LSW70" s="5"/>
      <c r="LSX70" s="5"/>
      <c r="LSY70" s="5"/>
      <c r="LSZ70" s="5"/>
      <c r="LTA70" s="5"/>
      <c r="LTB70" s="5"/>
      <c r="LTC70" s="5"/>
      <c r="LTD70" s="5"/>
      <c r="LTE70" s="5"/>
      <c r="LTF70" s="5"/>
      <c r="LTG70" s="5"/>
      <c r="LTH70" s="5"/>
      <c r="LTI70" s="5"/>
      <c r="LTJ70" s="5"/>
      <c r="LTK70" s="5"/>
      <c r="LTL70" s="5"/>
      <c r="LTM70" s="5"/>
      <c r="LTN70" s="5"/>
      <c r="LTO70" s="5"/>
      <c r="LTP70" s="5"/>
      <c r="LTQ70" s="5"/>
      <c r="LTR70" s="5"/>
      <c r="LTS70" s="5"/>
      <c r="LTT70" s="5"/>
      <c r="LTU70" s="5"/>
      <c r="LTV70" s="5"/>
      <c r="LTW70" s="5"/>
      <c r="LTX70" s="5"/>
      <c r="LTY70" s="5"/>
      <c r="LTZ70" s="5"/>
      <c r="LUA70" s="5"/>
      <c r="LUB70" s="5"/>
      <c r="LUC70" s="5"/>
      <c r="LUD70" s="5"/>
      <c r="LUE70" s="5"/>
      <c r="LUF70" s="5"/>
      <c r="LUG70" s="5"/>
      <c r="LUH70" s="5"/>
      <c r="LUI70" s="5"/>
      <c r="LUJ70" s="5"/>
      <c r="LUK70" s="5"/>
      <c r="LUL70" s="5"/>
      <c r="LUM70" s="5"/>
      <c r="LUN70" s="5"/>
      <c r="LUO70" s="5"/>
      <c r="LUP70" s="5"/>
      <c r="LUQ70" s="5"/>
      <c r="LUR70" s="5"/>
      <c r="LUS70" s="5"/>
      <c r="LUT70" s="5"/>
      <c r="LUU70" s="5"/>
      <c r="LUV70" s="5"/>
      <c r="LUW70" s="5"/>
      <c r="LUX70" s="5"/>
      <c r="LUY70" s="5"/>
      <c r="LUZ70" s="5"/>
      <c r="LVA70" s="5"/>
      <c r="LVB70" s="5"/>
      <c r="LVC70" s="5"/>
      <c r="LVD70" s="5"/>
      <c r="LVE70" s="5"/>
      <c r="LVF70" s="5"/>
      <c r="LVG70" s="5"/>
      <c r="LVH70" s="5"/>
      <c r="LVI70" s="5"/>
      <c r="LVJ70" s="5"/>
      <c r="LVK70" s="5"/>
      <c r="LVL70" s="5"/>
      <c r="LVM70" s="5"/>
      <c r="LVN70" s="5"/>
      <c r="LVO70" s="5"/>
      <c r="LVP70" s="5"/>
      <c r="LVQ70" s="5"/>
      <c r="LVR70" s="5"/>
      <c r="LVS70" s="5"/>
      <c r="LVT70" s="5"/>
      <c r="LVU70" s="5"/>
      <c r="LVV70" s="5"/>
      <c r="LVW70" s="5"/>
      <c r="LVX70" s="5"/>
      <c r="LVY70" s="5"/>
      <c r="LVZ70" s="5"/>
      <c r="LWA70" s="5"/>
      <c r="LWB70" s="5"/>
      <c r="LWC70" s="5"/>
      <c r="LWD70" s="5"/>
      <c r="LWE70" s="5"/>
      <c r="LWF70" s="5"/>
      <c r="LWG70" s="5"/>
      <c r="LWH70" s="5"/>
      <c r="LWI70" s="5"/>
      <c r="LWJ70" s="5"/>
      <c r="LWK70" s="5"/>
      <c r="LWL70" s="5"/>
      <c r="LWM70" s="5"/>
      <c r="LWN70" s="5"/>
      <c r="LWO70" s="5"/>
      <c r="LWP70" s="5"/>
      <c r="LWQ70" s="5"/>
      <c r="LWR70" s="5"/>
      <c r="LWS70" s="5"/>
      <c r="LWT70" s="5"/>
      <c r="LWU70" s="5"/>
      <c r="LWV70" s="5"/>
      <c r="LWW70" s="5"/>
      <c r="LWX70" s="5"/>
      <c r="LWY70" s="5"/>
      <c r="LWZ70" s="5"/>
      <c r="LXA70" s="5"/>
      <c r="LXB70" s="5"/>
      <c r="LXC70" s="5"/>
      <c r="LXD70" s="5"/>
      <c r="LXE70" s="5"/>
      <c r="LXF70" s="5"/>
      <c r="LXG70" s="5"/>
      <c r="LXH70" s="5"/>
      <c r="LXI70" s="5"/>
      <c r="LXJ70" s="5"/>
      <c r="LXK70" s="5"/>
      <c r="LXL70" s="5"/>
      <c r="LXM70" s="5"/>
      <c r="LXN70" s="5"/>
      <c r="LXO70" s="5"/>
      <c r="LXP70" s="5"/>
      <c r="LXQ70" s="5"/>
      <c r="LXR70" s="5"/>
      <c r="LXS70" s="5"/>
      <c r="LXT70" s="5"/>
      <c r="LXU70" s="5"/>
      <c r="LXV70" s="5"/>
      <c r="LXW70" s="5"/>
      <c r="LXX70" s="5"/>
      <c r="LXY70" s="5"/>
      <c r="LXZ70" s="5"/>
      <c r="LYA70" s="5"/>
      <c r="LYB70" s="5"/>
      <c r="LYC70" s="5"/>
      <c r="LYD70" s="5"/>
      <c r="LYE70" s="5"/>
      <c r="LYF70" s="5"/>
      <c r="LYG70" s="5"/>
      <c r="LYH70" s="5"/>
      <c r="LYI70" s="5"/>
      <c r="LYJ70" s="5"/>
      <c r="LYK70" s="5"/>
      <c r="LYL70" s="5"/>
      <c r="LYM70" s="5"/>
      <c r="LYN70" s="5"/>
      <c r="LYO70" s="5"/>
      <c r="LYP70" s="5"/>
      <c r="LYQ70" s="5"/>
      <c r="LYR70" s="5"/>
      <c r="LYS70" s="5"/>
      <c r="LYT70" s="5"/>
      <c r="LYU70" s="5"/>
      <c r="LYV70" s="5"/>
      <c r="LYW70" s="5"/>
      <c r="LYX70" s="5"/>
      <c r="LYY70" s="5"/>
      <c r="LYZ70" s="5"/>
      <c r="LZA70" s="5"/>
      <c r="LZB70" s="5"/>
      <c r="LZC70" s="5"/>
      <c r="LZD70" s="5"/>
      <c r="LZE70" s="5"/>
      <c r="LZF70" s="5"/>
      <c r="LZG70" s="5"/>
      <c r="LZH70" s="5"/>
      <c r="LZI70" s="5"/>
      <c r="LZJ70" s="5"/>
      <c r="LZK70" s="5"/>
      <c r="LZL70" s="5"/>
      <c r="LZM70" s="5"/>
      <c r="LZN70" s="5"/>
      <c r="LZO70" s="5"/>
      <c r="LZP70" s="5"/>
      <c r="LZQ70" s="5"/>
      <c r="LZR70" s="5"/>
      <c r="LZS70" s="5"/>
      <c r="LZT70" s="5"/>
      <c r="LZU70" s="5"/>
      <c r="LZV70" s="5"/>
      <c r="LZW70" s="5"/>
      <c r="LZX70" s="5"/>
      <c r="LZY70" s="5"/>
      <c r="LZZ70" s="5"/>
      <c r="MAA70" s="5"/>
      <c r="MAB70" s="5"/>
      <c r="MAC70" s="5"/>
      <c r="MAD70" s="5"/>
      <c r="MAE70" s="5"/>
      <c r="MAF70" s="5"/>
      <c r="MAG70" s="5"/>
      <c r="MAH70" s="5"/>
      <c r="MAI70" s="5"/>
      <c r="MAJ70" s="5"/>
      <c r="MAK70" s="5"/>
      <c r="MAL70" s="5"/>
      <c r="MAM70" s="5"/>
      <c r="MAN70" s="5"/>
      <c r="MAO70" s="5"/>
      <c r="MAP70" s="5"/>
      <c r="MAQ70" s="5"/>
      <c r="MAR70" s="5"/>
      <c r="MAS70" s="5"/>
      <c r="MAT70" s="5"/>
      <c r="MAU70" s="5"/>
      <c r="MAV70" s="5"/>
      <c r="MAW70" s="5"/>
      <c r="MAX70" s="5"/>
      <c r="MAY70" s="5"/>
      <c r="MAZ70" s="5"/>
      <c r="MBA70" s="5"/>
      <c r="MBB70" s="5"/>
      <c r="MBC70" s="5"/>
      <c r="MBD70" s="5"/>
      <c r="MBE70" s="5"/>
      <c r="MBF70" s="5"/>
      <c r="MBG70" s="5"/>
      <c r="MBH70" s="5"/>
      <c r="MBI70" s="5"/>
      <c r="MBJ70" s="5"/>
      <c r="MBK70" s="5"/>
      <c r="MBL70" s="5"/>
      <c r="MBM70" s="5"/>
      <c r="MBN70" s="5"/>
      <c r="MBO70" s="5"/>
      <c r="MBP70" s="5"/>
      <c r="MBQ70" s="5"/>
      <c r="MBR70" s="5"/>
      <c r="MBS70" s="5"/>
      <c r="MBT70" s="5"/>
      <c r="MBU70" s="5"/>
      <c r="MBV70" s="5"/>
      <c r="MBW70" s="5"/>
      <c r="MBX70" s="5"/>
      <c r="MBY70" s="5"/>
      <c r="MBZ70" s="5"/>
      <c r="MCA70" s="5"/>
      <c r="MCB70" s="5"/>
      <c r="MCC70" s="5"/>
      <c r="MCD70" s="5"/>
      <c r="MCE70" s="5"/>
      <c r="MCF70" s="5"/>
      <c r="MCG70" s="5"/>
      <c r="MCH70" s="5"/>
      <c r="MCI70" s="5"/>
      <c r="MCJ70" s="5"/>
      <c r="MCK70" s="5"/>
      <c r="MCL70" s="5"/>
      <c r="MCM70" s="5"/>
      <c r="MCN70" s="5"/>
      <c r="MCO70" s="5"/>
      <c r="MCP70" s="5"/>
      <c r="MCQ70" s="5"/>
      <c r="MCR70" s="5"/>
      <c r="MCS70" s="5"/>
      <c r="MCT70" s="5"/>
      <c r="MCU70" s="5"/>
      <c r="MCV70" s="5"/>
      <c r="MCW70" s="5"/>
      <c r="MCX70" s="5"/>
      <c r="MCY70" s="5"/>
      <c r="MCZ70" s="5"/>
      <c r="MDA70" s="5"/>
      <c r="MDB70" s="5"/>
      <c r="MDC70" s="5"/>
      <c r="MDD70" s="5"/>
      <c r="MDE70" s="5"/>
      <c r="MDF70" s="5"/>
      <c r="MDG70" s="5"/>
      <c r="MDH70" s="5"/>
      <c r="MDI70" s="5"/>
      <c r="MDJ70" s="5"/>
      <c r="MDK70" s="5"/>
      <c r="MDL70" s="5"/>
      <c r="MDM70" s="5"/>
      <c r="MDN70" s="5"/>
      <c r="MDO70" s="5"/>
      <c r="MDP70" s="5"/>
      <c r="MDQ70" s="5"/>
      <c r="MDR70" s="5"/>
      <c r="MDS70" s="5"/>
      <c r="MDT70" s="5"/>
      <c r="MDU70" s="5"/>
      <c r="MDV70" s="5"/>
      <c r="MDW70" s="5"/>
      <c r="MDX70" s="5"/>
      <c r="MDY70" s="5"/>
      <c r="MDZ70" s="5"/>
      <c r="MEA70" s="5"/>
      <c r="MEB70" s="5"/>
      <c r="MEC70" s="5"/>
      <c r="MED70" s="5"/>
      <c r="MEE70" s="5"/>
      <c r="MEF70" s="5"/>
      <c r="MEG70" s="5"/>
      <c r="MEH70" s="5"/>
      <c r="MEI70" s="5"/>
      <c r="MEJ70" s="5"/>
      <c r="MEK70" s="5"/>
      <c r="MEL70" s="5"/>
      <c r="MEM70" s="5"/>
      <c r="MEN70" s="5"/>
      <c r="MEO70" s="5"/>
      <c r="MEP70" s="5"/>
      <c r="MEQ70" s="5"/>
      <c r="MER70" s="5"/>
      <c r="MES70" s="5"/>
      <c r="MET70" s="5"/>
      <c r="MEU70" s="5"/>
      <c r="MEV70" s="5"/>
      <c r="MEW70" s="5"/>
      <c r="MEX70" s="5"/>
      <c r="MEY70" s="5"/>
      <c r="MEZ70" s="5"/>
      <c r="MFA70" s="5"/>
      <c r="MFB70" s="5"/>
      <c r="MFC70" s="5"/>
      <c r="MFD70" s="5"/>
      <c r="MFE70" s="5"/>
      <c r="MFF70" s="5"/>
      <c r="MFG70" s="5"/>
      <c r="MFH70" s="5"/>
      <c r="MFI70" s="5"/>
      <c r="MFJ70" s="5"/>
      <c r="MFK70" s="5"/>
      <c r="MFL70" s="5"/>
      <c r="MFM70" s="5"/>
      <c r="MFN70" s="5"/>
      <c r="MFO70" s="5"/>
      <c r="MFP70" s="5"/>
      <c r="MFQ70" s="5"/>
      <c r="MFR70" s="5"/>
      <c r="MFS70" s="5"/>
      <c r="MFT70" s="5"/>
      <c r="MFU70" s="5"/>
      <c r="MFV70" s="5"/>
      <c r="MFW70" s="5"/>
      <c r="MFX70" s="5"/>
      <c r="MFY70" s="5"/>
      <c r="MFZ70" s="5"/>
      <c r="MGA70" s="5"/>
      <c r="MGB70" s="5"/>
      <c r="MGC70" s="5"/>
      <c r="MGD70" s="5"/>
      <c r="MGE70" s="5"/>
      <c r="MGF70" s="5"/>
      <c r="MGG70" s="5"/>
      <c r="MGH70" s="5"/>
      <c r="MGI70" s="5"/>
      <c r="MGJ70" s="5"/>
      <c r="MGK70" s="5"/>
      <c r="MGL70" s="5"/>
      <c r="MGM70" s="5"/>
      <c r="MGN70" s="5"/>
      <c r="MGO70" s="5"/>
      <c r="MGP70" s="5"/>
      <c r="MGQ70" s="5"/>
      <c r="MGR70" s="5"/>
      <c r="MGS70" s="5"/>
      <c r="MGT70" s="5"/>
      <c r="MGU70" s="5"/>
      <c r="MGV70" s="5"/>
      <c r="MGW70" s="5"/>
      <c r="MGX70" s="5"/>
      <c r="MGY70" s="5"/>
      <c r="MGZ70" s="5"/>
      <c r="MHA70" s="5"/>
      <c r="MHB70" s="5"/>
      <c r="MHC70" s="5"/>
      <c r="MHD70" s="5"/>
      <c r="MHE70" s="5"/>
      <c r="MHF70" s="5"/>
      <c r="MHG70" s="5"/>
      <c r="MHH70" s="5"/>
      <c r="MHI70" s="5"/>
      <c r="MHJ70" s="5"/>
      <c r="MHK70" s="5"/>
      <c r="MHL70" s="5"/>
      <c r="MHM70" s="5"/>
      <c r="MHN70" s="5"/>
      <c r="MHO70" s="5"/>
      <c r="MHP70" s="5"/>
      <c r="MHQ70" s="5"/>
      <c r="MHR70" s="5"/>
      <c r="MHS70" s="5"/>
      <c r="MHT70" s="5"/>
      <c r="MHU70" s="5"/>
      <c r="MHV70" s="5"/>
      <c r="MHW70" s="5"/>
      <c r="MHX70" s="5"/>
      <c r="MHY70" s="5"/>
      <c r="MHZ70" s="5"/>
      <c r="MIA70" s="5"/>
      <c r="MIB70" s="5"/>
      <c r="MIC70" s="5"/>
      <c r="MID70" s="5"/>
      <c r="MIE70" s="5"/>
      <c r="MIF70" s="5"/>
      <c r="MIG70" s="5"/>
      <c r="MIH70" s="5"/>
      <c r="MII70" s="5"/>
      <c r="MIJ70" s="5"/>
      <c r="MIK70" s="5"/>
      <c r="MIL70" s="5"/>
      <c r="MIM70" s="5"/>
      <c r="MIN70" s="5"/>
      <c r="MIO70" s="5"/>
      <c r="MIP70" s="5"/>
      <c r="MIQ70" s="5"/>
      <c r="MIR70" s="5"/>
      <c r="MIS70" s="5"/>
      <c r="MIT70" s="5"/>
      <c r="MIU70" s="5"/>
      <c r="MIV70" s="5"/>
      <c r="MIW70" s="5"/>
      <c r="MIX70" s="5"/>
      <c r="MIY70" s="5"/>
      <c r="MIZ70" s="5"/>
      <c r="MJA70" s="5"/>
      <c r="MJB70" s="5"/>
      <c r="MJC70" s="5"/>
      <c r="MJD70" s="5"/>
      <c r="MJE70" s="5"/>
      <c r="MJF70" s="5"/>
      <c r="MJG70" s="5"/>
      <c r="MJH70" s="5"/>
      <c r="MJI70" s="5"/>
      <c r="MJJ70" s="5"/>
      <c r="MJK70" s="5"/>
      <c r="MJL70" s="5"/>
      <c r="MJM70" s="5"/>
      <c r="MJN70" s="5"/>
      <c r="MJO70" s="5"/>
      <c r="MJP70" s="5"/>
      <c r="MJQ70" s="5"/>
      <c r="MJR70" s="5"/>
      <c r="MJS70" s="5"/>
      <c r="MJT70" s="5"/>
      <c r="MJU70" s="5"/>
      <c r="MJV70" s="5"/>
      <c r="MJW70" s="5"/>
      <c r="MJX70" s="5"/>
      <c r="MJY70" s="5"/>
      <c r="MJZ70" s="5"/>
      <c r="MKA70" s="5"/>
      <c r="MKB70" s="5"/>
      <c r="MKC70" s="5"/>
      <c r="MKD70" s="5"/>
      <c r="MKE70" s="5"/>
      <c r="MKF70" s="5"/>
      <c r="MKG70" s="5"/>
      <c r="MKH70" s="5"/>
      <c r="MKI70" s="5"/>
      <c r="MKJ70" s="5"/>
      <c r="MKK70" s="5"/>
      <c r="MKL70" s="5"/>
      <c r="MKM70" s="5"/>
      <c r="MKN70" s="5"/>
      <c r="MKO70" s="5"/>
      <c r="MKP70" s="5"/>
      <c r="MKQ70" s="5"/>
      <c r="MKR70" s="5"/>
      <c r="MKS70" s="5"/>
      <c r="MKT70" s="5"/>
      <c r="MKU70" s="5"/>
      <c r="MKV70" s="5"/>
      <c r="MKW70" s="5"/>
      <c r="MKX70" s="5"/>
      <c r="MKY70" s="5"/>
      <c r="MKZ70" s="5"/>
      <c r="MLA70" s="5"/>
      <c r="MLB70" s="5"/>
      <c r="MLC70" s="5"/>
      <c r="MLD70" s="5"/>
      <c r="MLE70" s="5"/>
      <c r="MLF70" s="5"/>
      <c r="MLG70" s="5"/>
      <c r="MLH70" s="5"/>
      <c r="MLI70" s="5"/>
      <c r="MLJ70" s="5"/>
      <c r="MLK70" s="5"/>
      <c r="MLL70" s="5"/>
      <c r="MLM70" s="5"/>
      <c r="MLN70" s="5"/>
      <c r="MLO70" s="5"/>
      <c r="MLP70" s="5"/>
      <c r="MLQ70" s="5"/>
      <c r="MLR70" s="5"/>
      <c r="MLS70" s="5"/>
      <c r="MLT70" s="5"/>
      <c r="MLU70" s="5"/>
      <c r="MLV70" s="5"/>
      <c r="MLW70" s="5"/>
      <c r="MLX70" s="5"/>
      <c r="MLY70" s="5"/>
      <c r="MLZ70" s="5"/>
      <c r="MMA70" s="5"/>
      <c r="MMB70" s="5"/>
      <c r="MMC70" s="5"/>
      <c r="MMD70" s="5"/>
      <c r="MME70" s="5"/>
      <c r="MMF70" s="5"/>
      <c r="MMG70" s="5"/>
      <c r="MMH70" s="5"/>
      <c r="MMI70" s="5"/>
      <c r="MMJ70" s="5"/>
      <c r="MMK70" s="5"/>
      <c r="MML70" s="5"/>
      <c r="MMM70" s="5"/>
      <c r="MMN70" s="5"/>
      <c r="MMO70" s="5"/>
      <c r="MMP70" s="5"/>
      <c r="MMQ70" s="5"/>
      <c r="MMR70" s="5"/>
      <c r="MMS70" s="5"/>
      <c r="MMT70" s="5"/>
      <c r="MMU70" s="5"/>
      <c r="MMV70" s="5"/>
      <c r="MMW70" s="5"/>
      <c r="MMX70" s="5"/>
      <c r="MMY70" s="5"/>
      <c r="MMZ70" s="5"/>
      <c r="MNA70" s="5"/>
      <c r="MNB70" s="5"/>
      <c r="MNC70" s="5"/>
      <c r="MND70" s="5"/>
      <c r="MNE70" s="5"/>
      <c r="MNF70" s="5"/>
      <c r="MNG70" s="5"/>
      <c r="MNH70" s="5"/>
      <c r="MNI70" s="5"/>
      <c r="MNJ70" s="5"/>
      <c r="MNK70" s="5"/>
      <c r="MNL70" s="5"/>
      <c r="MNM70" s="5"/>
      <c r="MNN70" s="5"/>
      <c r="MNO70" s="5"/>
      <c r="MNP70" s="5"/>
      <c r="MNQ70" s="5"/>
      <c r="MNR70" s="5"/>
      <c r="MNS70" s="5"/>
      <c r="MNT70" s="5"/>
      <c r="MNU70" s="5"/>
      <c r="MNV70" s="5"/>
      <c r="MNW70" s="5"/>
      <c r="MNX70" s="5"/>
      <c r="MNY70" s="5"/>
      <c r="MNZ70" s="5"/>
      <c r="MOA70" s="5"/>
      <c r="MOB70" s="5"/>
      <c r="MOC70" s="5"/>
      <c r="MOD70" s="5"/>
      <c r="MOE70" s="5"/>
      <c r="MOF70" s="5"/>
      <c r="MOG70" s="5"/>
      <c r="MOH70" s="5"/>
      <c r="MOI70" s="5"/>
      <c r="MOJ70" s="5"/>
      <c r="MOK70" s="5"/>
      <c r="MOL70" s="5"/>
      <c r="MOM70" s="5"/>
      <c r="MON70" s="5"/>
      <c r="MOO70" s="5"/>
      <c r="MOP70" s="5"/>
      <c r="MOQ70" s="5"/>
      <c r="MOR70" s="5"/>
      <c r="MOS70" s="5"/>
      <c r="MOT70" s="5"/>
      <c r="MOU70" s="5"/>
      <c r="MOV70" s="5"/>
      <c r="MOW70" s="5"/>
      <c r="MOX70" s="5"/>
      <c r="MOY70" s="5"/>
      <c r="MOZ70" s="5"/>
      <c r="MPA70" s="5"/>
      <c r="MPB70" s="5"/>
      <c r="MPC70" s="5"/>
      <c r="MPD70" s="5"/>
      <c r="MPE70" s="5"/>
      <c r="MPF70" s="5"/>
      <c r="MPG70" s="5"/>
      <c r="MPH70" s="5"/>
      <c r="MPI70" s="5"/>
      <c r="MPJ70" s="5"/>
      <c r="MPK70" s="5"/>
      <c r="MPL70" s="5"/>
      <c r="MPM70" s="5"/>
      <c r="MPN70" s="5"/>
      <c r="MPO70" s="5"/>
      <c r="MPP70" s="5"/>
      <c r="MPQ70" s="5"/>
      <c r="MPR70" s="5"/>
      <c r="MPS70" s="5"/>
      <c r="MPT70" s="5"/>
      <c r="MPU70" s="5"/>
      <c r="MPV70" s="5"/>
      <c r="MPW70" s="5"/>
      <c r="MPX70" s="5"/>
      <c r="MPY70" s="5"/>
      <c r="MPZ70" s="5"/>
      <c r="MQA70" s="5"/>
      <c r="MQB70" s="5"/>
      <c r="MQC70" s="5"/>
      <c r="MQD70" s="5"/>
      <c r="MQE70" s="5"/>
      <c r="MQF70" s="5"/>
      <c r="MQG70" s="5"/>
      <c r="MQH70" s="5"/>
      <c r="MQI70" s="5"/>
      <c r="MQJ70" s="5"/>
      <c r="MQK70" s="5"/>
      <c r="MQL70" s="5"/>
      <c r="MQM70" s="5"/>
      <c r="MQN70" s="5"/>
      <c r="MQO70" s="5"/>
      <c r="MQP70" s="5"/>
      <c r="MQQ70" s="5"/>
      <c r="MQR70" s="5"/>
      <c r="MQS70" s="5"/>
      <c r="MQT70" s="5"/>
      <c r="MQU70" s="5"/>
      <c r="MQV70" s="5"/>
      <c r="MQW70" s="5"/>
      <c r="MQX70" s="5"/>
      <c r="MQY70" s="5"/>
      <c r="MQZ70" s="5"/>
      <c r="MRA70" s="5"/>
      <c r="MRB70" s="5"/>
      <c r="MRC70" s="5"/>
      <c r="MRD70" s="5"/>
      <c r="MRE70" s="5"/>
      <c r="MRF70" s="5"/>
      <c r="MRG70" s="5"/>
      <c r="MRH70" s="5"/>
      <c r="MRI70" s="5"/>
      <c r="MRJ70" s="5"/>
      <c r="MRK70" s="5"/>
      <c r="MRL70" s="5"/>
      <c r="MRM70" s="5"/>
      <c r="MRN70" s="5"/>
      <c r="MRO70" s="5"/>
      <c r="MRP70" s="5"/>
      <c r="MRQ70" s="5"/>
      <c r="MRR70" s="5"/>
      <c r="MRS70" s="5"/>
      <c r="MRT70" s="5"/>
      <c r="MRU70" s="5"/>
      <c r="MRV70" s="5"/>
      <c r="MRW70" s="5"/>
      <c r="MRX70" s="5"/>
      <c r="MRY70" s="5"/>
      <c r="MRZ70" s="5"/>
      <c r="MSA70" s="5"/>
      <c r="MSB70" s="5"/>
      <c r="MSC70" s="5"/>
      <c r="MSD70" s="5"/>
      <c r="MSE70" s="5"/>
      <c r="MSF70" s="5"/>
      <c r="MSG70" s="5"/>
      <c r="MSH70" s="5"/>
      <c r="MSI70" s="5"/>
      <c r="MSJ70" s="5"/>
      <c r="MSK70" s="5"/>
      <c r="MSL70" s="5"/>
      <c r="MSM70" s="5"/>
      <c r="MSN70" s="5"/>
      <c r="MSO70" s="5"/>
      <c r="MSP70" s="5"/>
      <c r="MSQ70" s="5"/>
      <c r="MSR70" s="5"/>
      <c r="MSS70" s="5"/>
      <c r="MST70" s="5"/>
      <c r="MSU70" s="5"/>
      <c r="MSV70" s="5"/>
      <c r="MSW70" s="5"/>
      <c r="MSX70" s="5"/>
      <c r="MSY70" s="5"/>
      <c r="MSZ70" s="5"/>
      <c r="MTA70" s="5"/>
      <c r="MTB70" s="5"/>
      <c r="MTC70" s="5"/>
      <c r="MTD70" s="5"/>
      <c r="MTE70" s="5"/>
      <c r="MTF70" s="5"/>
      <c r="MTG70" s="5"/>
      <c r="MTH70" s="5"/>
      <c r="MTI70" s="5"/>
      <c r="MTJ70" s="5"/>
      <c r="MTK70" s="5"/>
      <c r="MTL70" s="5"/>
      <c r="MTM70" s="5"/>
      <c r="MTN70" s="5"/>
      <c r="MTO70" s="5"/>
      <c r="MTP70" s="5"/>
      <c r="MTQ70" s="5"/>
      <c r="MTR70" s="5"/>
      <c r="MTS70" s="5"/>
      <c r="MTT70" s="5"/>
      <c r="MTU70" s="5"/>
      <c r="MTV70" s="5"/>
      <c r="MTW70" s="5"/>
      <c r="MTX70" s="5"/>
      <c r="MTY70" s="5"/>
      <c r="MTZ70" s="5"/>
      <c r="MUA70" s="5"/>
      <c r="MUB70" s="5"/>
      <c r="MUC70" s="5"/>
      <c r="MUD70" s="5"/>
      <c r="MUE70" s="5"/>
      <c r="MUF70" s="5"/>
      <c r="MUG70" s="5"/>
      <c r="MUH70" s="5"/>
      <c r="MUI70" s="5"/>
      <c r="MUJ70" s="5"/>
      <c r="MUK70" s="5"/>
      <c r="MUL70" s="5"/>
      <c r="MUM70" s="5"/>
      <c r="MUN70" s="5"/>
      <c r="MUO70" s="5"/>
      <c r="MUP70" s="5"/>
      <c r="MUQ70" s="5"/>
      <c r="MUR70" s="5"/>
      <c r="MUS70" s="5"/>
      <c r="MUT70" s="5"/>
      <c r="MUU70" s="5"/>
      <c r="MUV70" s="5"/>
      <c r="MUW70" s="5"/>
      <c r="MUX70" s="5"/>
      <c r="MUY70" s="5"/>
      <c r="MUZ70" s="5"/>
      <c r="MVA70" s="5"/>
      <c r="MVB70" s="5"/>
      <c r="MVC70" s="5"/>
      <c r="MVD70" s="5"/>
      <c r="MVE70" s="5"/>
      <c r="MVF70" s="5"/>
      <c r="MVG70" s="5"/>
      <c r="MVH70" s="5"/>
      <c r="MVI70" s="5"/>
      <c r="MVJ70" s="5"/>
      <c r="MVK70" s="5"/>
      <c r="MVL70" s="5"/>
      <c r="MVM70" s="5"/>
      <c r="MVN70" s="5"/>
      <c r="MVO70" s="5"/>
      <c r="MVP70" s="5"/>
      <c r="MVQ70" s="5"/>
      <c r="MVR70" s="5"/>
      <c r="MVS70" s="5"/>
      <c r="MVT70" s="5"/>
      <c r="MVU70" s="5"/>
      <c r="MVV70" s="5"/>
      <c r="MVW70" s="5"/>
      <c r="MVX70" s="5"/>
      <c r="MVY70" s="5"/>
      <c r="MVZ70" s="5"/>
      <c r="MWA70" s="5"/>
      <c r="MWB70" s="5"/>
      <c r="MWC70" s="5"/>
      <c r="MWD70" s="5"/>
      <c r="MWE70" s="5"/>
      <c r="MWF70" s="5"/>
      <c r="MWG70" s="5"/>
      <c r="MWH70" s="5"/>
      <c r="MWI70" s="5"/>
      <c r="MWJ70" s="5"/>
      <c r="MWK70" s="5"/>
      <c r="MWL70" s="5"/>
      <c r="MWM70" s="5"/>
      <c r="MWN70" s="5"/>
      <c r="MWO70" s="5"/>
      <c r="MWP70" s="5"/>
      <c r="MWQ70" s="5"/>
      <c r="MWR70" s="5"/>
      <c r="MWS70" s="5"/>
      <c r="MWT70" s="5"/>
      <c r="MWU70" s="5"/>
      <c r="MWV70" s="5"/>
      <c r="MWW70" s="5"/>
      <c r="MWX70" s="5"/>
      <c r="MWY70" s="5"/>
      <c r="MWZ70" s="5"/>
      <c r="MXA70" s="5"/>
      <c r="MXB70" s="5"/>
      <c r="MXC70" s="5"/>
      <c r="MXD70" s="5"/>
      <c r="MXE70" s="5"/>
      <c r="MXF70" s="5"/>
      <c r="MXG70" s="5"/>
      <c r="MXH70" s="5"/>
      <c r="MXI70" s="5"/>
      <c r="MXJ70" s="5"/>
      <c r="MXK70" s="5"/>
      <c r="MXL70" s="5"/>
      <c r="MXM70" s="5"/>
      <c r="MXN70" s="5"/>
      <c r="MXO70" s="5"/>
      <c r="MXP70" s="5"/>
      <c r="MXQ70" s="5"/>
      <c r="MXR70" s="5"/>
      <c r="MXS70" s="5"/>
      <c r="MXT70" s="5"/>
      <c r="MXU70" s="5"/>
      <c r="MXV70" s="5"/>
      <c r="MXW70" s="5"/>
      <c r="MXX70" s="5"/>
      <c r="MXY70" s="5"/>
      <c r="MXZ70" s="5"/>
      <c r="MYA70" s="5"/>
      <c r="MYB70" s="5"/>
      <c r="MYC70" s="5"/>
      <c r="MYD70" s="5"/>
      <c r="MYE70" s="5"/>
      <c r="MYF70" s="5"/>
      <c r="MYG70" s="5"/>
      <c r="MYH70" s="5"/>
      <c r="MYI70" s="5"/>
      <c r="MYJ70" s="5"/>
      <c r="MYK70" s="5"/>
      <c r="MYL70" s="5"/>
      <c r="MYM70" s="5"/>
      <c r="MYN70" s="5"/>
      <c r="MYO70" s="5"/>
      <c r="MYP70" s="5"/>
      <c r="MYQ70" s="5"/>
      <c r="MYR70" s="5"/>
      <c r="MYS70" s="5"/>
      <c r="MYT70" s="5"/>
      <c r="MYU70" s="5"/>
      <c r="MYV70" s="5"/>
      <c r="MYW70" s="5"/>
      <c r="MYX70" s="5"/>
      <c r="MYY70" s="5"/>
      <c r="MYZ70" s="5"/>
      <c r="MZA70" s="5"/>
      <c r="MZB70" s="5"/>
      <c r="MZC70" s="5"/>
      <c r="MZD70" s="5"/>
      <c r="MZE70" s="5"/>
      <c r="MZF70" s="5"/>
      <c r="MZG70" s="5"/>
      <c r="MZH70" s="5"/>
      <c r="MZI70" s="5"/>
      <c r="MZJ70" s="5"/>
      <c r="MZK70" s="5"/>
      <c r="MZL70" s="5"/>
      <c r="MZM70" s="5"/>
      <c r="MZN70" s="5"/>
      <c r="MZO70" s="5"/>
      <c r="MZP70" s="5"/>
      <c r="MZQ70" s="5"/>
      <c r="MZR70" s="5"/>
      <c r="MZS70" s="5"/>
      <c r="MZT70" s="5"/>
      <c r="MZU70" s="5"/>
      <c r="MZV70" s="5"/>
      <c r="MZW70" s="5"/>
      <c r="MZX70" s="5"/>
      <c r="MZY70" s="5"/>
      <c r="MZZ70" s="5"/>
      <c r="NAA70" s="5"/>
      <c r="NAB70" s="5"/>
      <c r="NAC70" s="5"/>
      <c r="NAD70" s="5"/>
      <c r="NAE70" s="5"/>
      <c r="NAF70" s="5"/>
      <c r="NAG70" s="5"/>
      <c r="NAH70" s="5"/>
      <c r="NAI70" s="5"/>
      <c r="NAJ70" s="5"/>
      <c r="NAK70" s="5"/>
      <c r="NAL70" s="5"/>
      <c r="NAM70" s="5"/>
      <c r="NAN70" s="5"/>
      <c r="NAO70" s="5"/>
      <c r="NAP70" s="5"/>
      <c r="NAQ70" s="5"/>
      <c r="NAR70" s="5"/>
      <c r="NAS70" s="5"/>
      <c r="NAT70" s="5"/>
      <c r="NAU70" s="5"/>
      <c r="NAV70" s="5"/>
      <c r="NAW70" s="5"/>
      <c r="NAX70" s="5"/>
      <c r="NAY70" s="5"/>
      <c r="NAZ70" s="5"/>
      <c r="NBA70" s="5"/>
      <c r="NBB70" s="5"/>
      <c r="NBC70" s="5"/>
      <c r="NBD70" s="5"/>
      <c r="NBE70" s="5"/>
      <c r="NBF70" s="5"/>
      <c r="NBG70" s="5"/>
      <c r="NBH70" s="5"/>
      <c r="NBI70" s="5"/>
      <c r="NBJ70" s="5"/>
      <c r="NBK70" s="5"/>
      <c r="NBL70" s="5"/>
      <c r="NBM70" s="5"/>
      <c r="NBN70" s="5"/>
      <c r="NBO70" s="5"/>
      <c r="NBP70" s="5"/>
      <c r="NBQ70" s="5"/>
      <c r="NBR70" s="5"/>
      <c r="NBS70" s="5"/>
      <c r="NBT70" s="5"/>
      <c r="NBU70" s="5"/>
      <c r="NBV70" s="5"/>
      <c r="NBW70" s="5"/>
      <c r="NBX70" s="5"/>
      <c r="NBY70" s="5"/>
      <c r="NBZ70" s="5"/>
      <c r="NCA70" s="5"/>
      <c r="NCB70" s="5"/>
      <c r="NCC70" s="5"/>
      <c r="NCD70" s="5"/>
      <c r="NCE70" s="5"/>
      <c r="NCF70" s="5"/>
      <c r="NCG70" s="5"/>
      <c r="NCH70" s="5"/>
      <c r="NCI70" s="5"/>
      <c r="NCJ70" s="5"/>
      <c r="NCK70" s="5"/>
      <c r="NCL70" s="5"/>
      <c r="NCM70" s="5"/>
      <c r="NCN70" s="5"/>
      <c r="NCO70" s="5"/>
      <c r="NCP70" s="5"/>
      <c r="NCQ70" s="5"/>
      <c r="NCR70" s="5"/>
      <c r="NCS70" s="5"/>
      <c r="NCT70" s="5"/>
      <c r="NCU70" s="5"/>
      <c r="NCV70" s="5"/>
      <c r="NCW70" s="5"/>
      <c r="NCX70" s="5"/>
      <c r="NCY70" s="5"/>
      <c r="NCZ70" s="5"/>
      <c r="NDA70" s="5"/>
      <c r="NDB70" s="5"/>
      <c r="NDC70" s="5"/>
      <c r="NDD70" s="5"/>
      <c r="NDE70" s="5"/>
      <c r="NDF70" s="5"/>
      <c r="NDG70" s="5"/>
      <c r="NDH70" s="5"/>
      <c r="NDI70" s="5"/>
      <c r="NDJ70" s="5"/>
      <c r="NDK70" s="5"/>
      <c r="NDL70" s="5"/>
      <c r="NDM70" s="5"/>
      <c r="NDN70" s="5"/>
      <c r="NDO70" s="5"/>
      <c r="NDP70" s="5"/>
      <c r="NDQ70" s="5"/>
      <c r="NDR70" s="5"/>
      <c r="NDS70" s="5"/>
      <c r="NDT70" s="5"/>
      <c r="NDU70" s="5"/>
      <c r="NDV70" s="5"/>
      <c r="NDW70" s="5"/>
      <c r="NDX70" s="5"/>
      <c r="NDY70" s="5"/>
      <c r="NDZ70" s="5"/>
      <c r="NEA70" s="5"/>
      <c r="NEB70" s="5"/>
      <c r="NEC70" s="5"/>
      <c r="NED70" s="5"/>
      <c r="NEE70" s="5"/>
      <c r="NEF70" s="5"/>
      <c r="NEG70" s="5"/>
      <c r="NEH70" s="5"/>
      <c r="NEI70" s="5"/>
      <c r="NEJ70" s="5"/>
      <c r="NEK70" s="5"/>
      <c r="NEL70" s="5"/>
      <c r="NEM70" s="5"/>
      <c r="NEN70" s="5"/>
      <c r="NEO70" s="5"/>
      <c r="NEP70" s="5"/>
      <c r="NEQ70" s="5"/>
      <c r="NER70" s="5"/>
      <c r="NES70" s="5"/>
      <c r="NET70" s="5"/>
      <c r="NEU70" s="5"/>
      <c r="NEV70" s="5"/>
      <c r="NEW70" s="5"/>
      <c r="NEX70" s="5"/>
      <c r="NEY70" s="5"/>
      <c r="NEZ70" s="5"/>
      <c r="NFA70" s="5"/>
      <c r="NFB70" s="5"/>
      <c r="NFC70" s="5"/>
      <c r="NFD70" s="5"/>
      <c r="NFE70" s="5"/>
      <c r="NFF70" s="5"/>
      <c r="NFG70" s="5"/>
      <c r="NFH70" s="5"/>
      <c r="NFI70" s="5"/>
      <c r="NFJ70" s="5"/>
      <c r="NFK70" s="5"/>
      <c r="NFL70" s="5"/>
      <c r="NFM70" s="5"/>
      <c r="NFN70" s="5"/>
      <c r="NFO70" s="5"/>
      <c r="NFP70" s="5"/>
      <c r="NFQ70" s="5"/>
      <c r="NFR70" s="5"/>
      <c r="NFS70" s="5"/>
      <c r="NFT70" s="5"/>
      <c r="NFU70" s="5"/>
      <c r="NFV70" s="5"/>
      <c r="NFW70" s="5"/>
      <c r="NFX70" s="5"/>
      <c r="NFY70" s="5"/>
      <c r="NFZ70" s="5"/>
      <c r="NGA70" s="5"/>
      <c r="NGB70" s="5"/>
      <c r="NGC70" s="5"/>
      <c r="NGD70" s="5"/>
      <c r="NGE70" s="5"/>
      <c r="NGF70" s="5"/>
      <c r="NGG70" s="5"/>
      <c r="NGH70" s="5"/>
      <c r="NGI70" s="5"/>
      <c r="NGJ70" s="5"/>
      <c r="NGK70" s="5"/>
      <c r="NGL70" s="5"/>
      <c r="NGM70" s="5"/>
      <c r="NGN70" s="5"/>
      <c r="NGO70" s="5"/>
      <c r="NGP70" s="5"/>
      <c r="NGQ70" s="5"/>
      <c r="NGR70" s="5"/>
      <c r="NGS70" s="5"/>
      <c r="NGT70" s="5"/>
      <c r="NGU70" s="5"/>
      <c r="NGV70" s="5"/>
      <c r="NGW70" s="5"/>
      <c r="NGX70" s="5"/>
      <c r="NGY70" s="5"/>
      <c r="NGZ70" s="5"/>
      <c r="NHA70" s="5"/>
      <c r="NHB70" s="5"/>
      <c r="NHC70" s="5"/>
      <c r="NHD70" s="5"/>
      <c r="NHE70" s="5"/>
      <c r="NHF70" s="5"/>
      <c r="NHG70" s="5"/>
      <c r="NHH70" s="5"/>
      <c r="NHI70" s="5"/>
      <c r="NHJ70" s="5"/>
      <c r="NHK70" s="5"/>
      <c r="NHL70" s="5"/>
      <c r="NHM70" s="5"/>
      <c r="NHN70" s="5"/>
      <c r="NHO70" s="5"/>
      <c r="NHP70" s="5"/>
      <c r="NHQ70" s="5"/>
      <c r="NHR70" s="5"/>
      <c r="NHS70" s="5"/>
      <c r="NHT70" s="5"/>
      <c r="NHU70" s="5"/>
      <c r="NHV70" s="5"/>
      <c r="NHW70" s="5"/>
      <c r="NHX70" s="5"/>
      <c r="NHY70" s="5"/>
      <c r="NHZ70" s="5"/>
      <c r="NIA70" s="5"/>
      <c r="NIB70" s="5"/>
      <c r="NIC70" s="5"/>
      <c r="NID70" s="5"/>
      <c r="NIE70" s="5"/>
      <c r="NIF70" s="5"/>
      <c r="NIG70" s="5"/>
      <c r="NIH70" s="5"/>
      <c r="NII70" s="5"/>
      <c r="NIJ70" s="5"/>
      <c r="NIK70" s="5"/>
      <c r="NIL70" s="5"/>
      <c r="NIM70" s="5"/>
      <c r="NIN70" s="5"/>
      <c r="NIO70" s="5"/>
      <c r="NIP70" s="5"/>
      <c r="NIQ70" s="5"/>
      <c r="NIR70" s="5"/>
      <c r="NIS70" s="5"/>
      <c r="NIT70" s="5"/>
      <c r="NIU70" s="5"/>
      <c r="NIV70" s="5"/>
      <c r="NIW70" s="5"/>
      <c r="NIX70" s="5"/>
      <c r="NIY70" s="5"/>
      <c r="NIZ70" s="5"/>
      <c r="NJA70" s="5"/>
      <c r="NJB70" s="5"/>
      <c r="NJC70" s="5"/>
      <c r="NJD70" s="5"/>
      <c r="NJE70" s="5"/>
      <c r="NJF70" s="5"/>
      <c r="NJG70" s="5"/>
      <c r="NJH70" s="5"/>
      <c r="NJI70" s="5"/>
      <c r="NJJ70" s="5"/>
      <c r="NJK70" s="5"/>
      <c r="NJL70" s="5"/>
      <c r="NJM70" s="5"/>
      <c r="NJN70" s="5"/>
      <c r="NJO70" s="5"/>
      <c r="NJP70" s="5"/>
      <c r="NJQ70" s="5"/>
      <c r="NJR70" s="5"/>
      <c r="NJS70" s="5"/>
      <c r="NJT70" s="5"/>
      <c r="NJU70" s="5"/>
      <c r="NJV70" s="5"/>
      <c r="NJW70" s="5"/>
      <c r="NJX70" s="5"/>
      <c r="NJY70" s="5"/>
      <c r="NJZ70" s="5"/>
      <c r="NKA70" s="5"/>
      <c r="NKB70" s="5"/>
      <c r="NKC70" s="5"/>
      <c r="NKD70" s="5"/>
      <c r="NKE70" s="5"/>
      <c r="NKF70" s="5"/>
      <c r="NKG70" s="5"/>
      <c r="NKH70" s="5"/>
      <c r="NKI70" s="5"/>
      <c r="NKJ70" s="5"/>
      <c r="NKK70" s="5"/>
      <c r="NKL70" s="5"/>
      <c r="NKM70" s="5"/>
      <c r="NKN70" s="5"/>
      <c r="NKO70" s="5"/>
      <c r="NKP70" s="5"/>
      <c r="NKQ70" s="5"/>
      <c r="NKR70" s="5"/>
      <c r="NKS70" s="5"/>
      <c r="NKT70" s="5"/>
      <c r="NKU70" s="5"/>
      <c r="NKV70" s="5"/>
      <c r="NKW70" s="5"/>
      <c r="NKX70" s="5"/>
      <c r="NKY70" s="5"/>
      <c r="NKZ70" s="5"/>
      <c r="NLA70" s="5"/>
      <c r="NLB70" s="5"/>
      <c r="NLC70" s="5"/>
      <c r="NLD70" s="5"/>
      <c r="NLE70" s="5"/>
      <c r="NLF70" s="5"/>
      <c r="NLG70" s="5"/>
      <c r="NLH70" s="5"/>
      <c r="NLI70" s="5"/>
      <c r="NLJ70" s="5"/>
      <c r="NLK70" s="5"/>
      <c r="NLL70" s="5"/>
      <c r="NLM70" s="5"/>
      <c r="NLN70" s="5"/>
      <c r="NLO70" s="5"/>
      <c r="NLP70" s="5"/>
      <c r="NLQ70" s="5"/>
      <c r="NLR70" s="5"/>
      <c r="NLS70" s="5"/>
      <c r="NLT70" s="5"/>
      <c r="NLU70" s="5"/>
      <c r="NLV70" s="5"/>
      <c r="NLW70" s="5"/>
      <c r="NLX70" s="5"/>
      <c r="NLY70" s="5"/>
      <c r="NLZ70" s="5"/>
      <c r="NMA70" s="5"/>
      <c r="NMB70" s="5"/>
      <c r="NMC70" s="5"/>
      <c r="NMD70" s="5"/>
      <c r="NME70" s="5"/>
      <c r="NMF70" s="5"/>
      <c r="NMG70" s="5"/>
      <c r="NMH70" s="5"/>
      <c r="NMI70" s="5"/>
      <c r="NMJ70" s="5"/>
      <c r="NMK70" s="5"/>
      <c r="NML70" s="5"/>
      <c r="NMM70" s="5"/>
      <c r="NMN70" s="5"/>
      <c r="NMO70" s="5"/>
      <c r="NMP70" s="5"/>
      <c r="NMQ70" s="5"/>
      <c r="NMR70" s="5"/>
      <c r="NMS70" s="5"/>
      <c r="NMT70" s="5"/>
      <c r="NMU70" s="5"/>
      <c r="NMV70" s="5"/>
      <c r="NMW70" s="5"/>
      <c r="NMX70" s="5"/>
      <c r="NMY70" s="5"/>
      <c r="NMZ70" s="5"/>
      <c r="NNA70" s="5"/>
      <c r="NNB70" s="5"/>
      <c r="NNC70" s="5"/>
      <c r="NND70" s="5"/>
      <c r="NNE70" s="5"/>
      <c r="NNF70" s="5"/>
      <c r="NNG70" s="5"/>
      <c r="NNH70" s="5"/>
      <c r="NNI70" s="5"/>
      <c r="NNJ70" s="5"/>
      <c r="NNK70" s="5"/>
      <c r="NNL70" s="5"/>
      <c r="NNM70" s="5"/>
      <c r="NNN70" s="5"/>
      <c r="NNO70" s="5"/>
      <c r="NNP70" s="5"/>
      <c r="NNQ70" s="5"/>
      <c r="NNR70" s="5"/>
      <c r="NNS70" s="5"/>
      <c r="NNT70" s="5"/>
      <c r="NNU70" s="5"/>
      <c r="NNV70" s="5"/>
      <c r="NNW70" s="5"/>
      <c r="NNX70" s="5"/>
      <c r="NNY70" s="5"/>
      <c r="NNZ70" s="5"/>
      <c r="NOA70" s="5"/>
      <c r="NOB70" s="5"/>
      <c r="NOC70" s="5"/>
      <c r="NOD70" s="5"/>
      <c r="NOE70" s="5"/>
      <c r="NOF70" s="5"/>
      <c r="NOG70" s="5"/>
      <c r="NOH70" s="5"/>
      <c r="NOI70" s="5"/>
      <c r="NOJ70" s="5"/>
      <c r="NOK70" s="5"/>
      <c r="NOL70" s="5"/>
      <c r="NOM70" s="5"/>
      <c r="NON70" s="5"/>
      <c r="NOO70" s="5"/>
      <c r="NOP70" s="5"/>
      <c r="NOQ70" s="5"/>
      <c r="NOR70" s="5"/>
      <c r="NOS70" s="5"/>
      <c r="NOT70" s="5"/>
      <c r="NOU70" s="5"/>
      <c r="NOV70" s="5"/>
      <c r="NOW70" s="5"/>
      <c r="NOX70" s="5"/>
      <c r="NOY70" s="5"/>
      <c r="NOZ70" s="5"/>
      <c r="NPA70" s="5"/>
      <c r="NPB70" s="5"/>
      <c r="NPC70" s="5"/>
      <c r="NPD70" s="5"/>
      <c r="NPE70" s="5"/>
      <c r="NPF70" s="5"/>
      <c r="NPG70" s="5"/>
      <c r="NPH70" s="5"/>
      <c r="NPI70" s="5"/>
      <c r="NPJ70" s="5"/>
      <c r="NPK70" s="5"/>
      <c r="NPL70" s="5"/>
      <c r="NPM70" s="5"/>
      <c r="NPN70" s="5"/>
      <c r="NPO70" s="5"/>
      <c r="NPP70" s="5"/>
      <c r="NPQ70" s="5"/>
      <c r="NPR70" s="5"/>
      <c r="NPS70" s="5"/>
      <c r="NPT70" s="5"/>
      <c r="NPU70" s="5"/>
      <c r="NPV70" s="5"/>
      <c r="NPW70" s="5"/>
      <c r="NPX70" s="5"/>
      <c r="NPY70" s="5"/>
      <c r="NPZ70" s="5"/>
      <c r="NQA70" s="5"/>
      <c r="NQB70" s="5"/>
      <c r="NQC70" s="5"/>
      <c r="NQD70" s="5"/>
      <c r="NQE70" s="5"/>
      <c r="NQF70" s="5"/>
      <c r="NQG70" s="5"/>
      <c r="NQH70" s="5"/>
      <c r="NQI70" s="5"/>
      <c r="NQJ70" s="5"/>
      <c r="NQK70" s="5"/>
      <c r="NQL70" s="5"/>
      <c r="NQM70" s="5"/>
      <c r="NQN70" s="5"/>
      <c r="NQO70" s="5"/>
      <c r="NQP70" s="5"/>
      <c r="NQQ70" s="5"/>
      <c r="NQR70" s="5"/>
      <c r="NQS70" s="5"/>
      <c r="NQT70" s="5"/>
      <c r="NQU70" s="5"/>
      <c r="NQV70" s="5"/>
      <c r="NQW70" s="5"/>
      <c r="NQX70" s="5"/>
      <c r="NQY70" s="5"/>
      <c r="NQZ70" s="5"/>
      <c r="NRA70" s="5"/>
      <c r="NRB70" s="5"/>
      <c r="NRC70" s="5"/>
      <c r="NRD70" s="5"/>
      <c r="NRE70" s="5"/>
      <c r="NRF70" s="5"/>
      <c r="NRG70" s="5"/>
      <c r="NRH70" s="5"/>
      <c r="NRI70" s="5"/>
      <c r="NRJ70" s="5"/>
      <c r="NRK70" s="5"/>
      <c r="NRL70" s="5"/>
      <c r="NRM70" s="5"/>
      <c r="NRN70" s="5"/>
      <c r="NRO70" s="5"/>
      <c r="NRP70" s="5"/>
      <c r="NRQ70" s="5"/>
      <c r="NRR70" s="5"/>
      <c r="NRS70" s="5"/>
      <c r="NRT70" s="5"/>
      <c r="NRU70" s="5"/>
      <c r="NRV70" s="5"/>
      <c r="NRW70" s="5"/>
      <c r="NRX70" s="5"/>
      <c r="NRY70" s="5"/>
      <c r="NRZ70" s="5"/>
      <c r="NSA70" s="5"/>
      <c r="NSB70" s="5"/>
      <c r="NSC70" s="5"/>
      <c r="NSD70" s="5"/>
      <c r="NSE70" s="5"/>
      <c r="NSF70" s="5"/>
      <c r="NSG70" s="5"/>
      <c r="NSH70" s="5"/>
      <c r="NSI70" s="5"/>
      <c r="NSJ70" s="5"/>
      <c r="NSK70" s="5"/>
      <c r="NSL70" s="5"/>
      <c r="NSM70" s="5"/>
      <c r="NSN70" s="5"/>
      <c r="NSO70" s="5"/>
      <c r="NSP70" s="5"/>
      <c r="NSQ70" s="5"/>
      <c r="NSR70" s="5"/>
      <c r="NSS70" s="5"/>
      <c r="NST70" s="5"/>
      <c r="NSU70" s="5"/>
      <c r="NSV70" s="5"/>
      <c r="NSW70" s="5"/>
      <c r="NSX70" s="5"/>
      <c r="NSY70" s="5"/>
      <c r="NSZ70" s="5"/>
      <c r="NTA70" s="5"/>
      <c r="NTB70" s="5"/>
      <c r="NTC70" s="5"/>
      <c r="NTD70" s="5"/>
      <c r="NTE70" s="5"/>
      <c r="NTF70" s="5"/>
      <c r="NTG70" s="5"/>
      <c r="NTH70" s="5"/>
      <c r="NTI70" s="5"/>
      <c r="NTJ70" s="5"/>
      <c r="NTK70" s="5"/>
      <c r="NTL70" s="5"/>
      <c r="NTM70" s="5"/>
      <c r="NTN70" s="5"/>
      <c r="NTO70" s="5"/>
      <c r="NTP70" s="5"/>
      <c r="NTQ70" s="5"/>
      <c r="NTR70" s="5"/>
      <c r="NTS70" s="5"/>
      <c r="NTT70" s="5"/>
      <c r="NTU70" s="5"/>
      <c r="NTV70" s="5"/>
      <c r="NTW70" s="5"/>
      <c r="NTX70" s="5"/>
      <c r="NTY70" s="5"/>
      <c r="NTZ70" s="5"/>
      <c r="NUA70" s="5"/>
      <c r="NUB70" s="5"/>
      <c r="NUC70" s="5"/>
      <c r="NUD70" s="5"/>
      <c r="NUE70" s="5"/>
      <c r="NUF70" s="5"/>
      <c r="NUG70" s="5"/>
      <c r="NUH70" s="5"/>
      <c r="NUI70" s="5"/>
      <c r="NUJ70" s="5"/>
      <c r="NUK70" s="5"/>
      <c r="NUL70" s="5"/>
      <c r="NUM70" s="5"/>
      <c r="NUN70" s="5"/>
      <c r="NUO70" s="5"/>
      <c r="NUP70" s="5"/>
      <c r="NUQ70" s="5"/>
      <c r="NUR70" s="5"/>
      <c r="NUS70" s="5"/>
      <c r="NUT70" s="5"/>
      <c r="NUU70" s="5"/>
      <c r="NUV70" s="5"/>
      <c r="NUW70" s="5"/>
      <c r="NUX70" s="5"/>
      <c r="NUY70" s="5"/>
      <c r="NUZ70" s="5"/>
      <c r="NVA70" s="5"/>
      <c r="NVB70" s="5"/>
      <c r="NVC70" s="5"/>
      <c r="NVD70" s="5"/>
      <c r="NVE70" s="5"/>
      <c r="NVF70" s="5"/>
      <c r="NVG70" s="5"/>
      <c r="NVH70" s="5"/>
      <c r="NVI70" s="5"/>
      <c r="NVJ70" s="5"/>
      <c r="NVK70" s="5"/>
      <c r="NVL70" s="5"/>
      <c r="NVM70" s="5"/>
      <c r="NVN70" s="5"/>
      <c r="NVO70" s="5"/>
      <c r="NVP70" s="5"/>
      <c r="NVQ70" s="5"/>
      <c r="NVR70" s="5"/>
      <c r="NVS70" s="5"/>
      <c r="NVT70" s="5"/>
      <c r="NVU70" s="5"/>
      <c r="NVV70" s="5"/>
      <c r="NVW70" s="5"/>
      <c r="NVX70" s="5"/>
      <c r="NVY70" s="5"/>
      <c r="NVZ70" s="5"/>
      <c r="NWA70" s="5"/>
      <c r="NWB70" s="5"/>
      <c r="NWC70" s="5"/>
      <c r="NWD70" s="5"/>
      <c r="NWE70" s="5"/>
      <c r="NWF70" s="5"/>
      <c r="NWG70" s="5"/>
      <c r="NWH70" s="5"/>
      <c r="NWI70" s="5"/>
      <c r="NWJ70" s="5"/>
      <c r="NWK70" s="5"/>
      <c r="NWL70" s="5"/>
      <c r="NWM70" s="5"/>
      <c r="NWN70" s="5"/>
      <c r="NWO70" s="5"/>
      <c r="NWP70" s="5"/>
      <c r="NWQ70" s="5"/>
      <c r="NWR70" s="5"/>
      <c r="NWS70" s="5"/>
      <c r="NWT70" s="5"/>
      <c r="NWU70" s="5"/>
      <c r="NWV70" s="5"/>
      <c r="NWW70" s="5"/>
      <c r="NWX70" s="5"/>
      <c r="NWY70" s="5"/>
      <c r="NWZ70" s="5"/>
      <c r="NXA70" s="5"/>
      <c r="NXB70" s="5"/>
      <c r="NXC70" s="5"/>
      <c r="NXD70" s="5"/>
      <c r="NXE70" s="5"/>
      <c r="NXF70" s="5"/>
      <c r="NXG70" s="5"/>
      <c r="NXH70" s="5"/>
      <c r="NXI70" s="5"/>
      <c r="NXJ70" s="5"/>
      <c r="NXK70" s="5"/>
      <c r="NXL70" s="5"/>
      <c r="NXM70" s="5"/>
      <c r="NXN70" s="5"/>
      <c r="NXO70" s="5"/>
      <c r="NXP70" s="5"/>
      <c r="NXQ70" s="5"/>
      <c r="NXR70" s="5"/>
      <c r="NXS70" s="5"/>
      <c r="NXT70" s="5"/>
      <c r="NXU70" s="5"/>
      <c r="NXV70" s="5"/>
      <c r="NXW70" s="5"/>
      <c r="NXX70" s="5"/>
      <c r="NXY70" s="5"/>
      <c r="NXZ70" s="5"/>
      <c r="NYA70" s="5"/>
      <c r="NYB70" s="5"/>
      <c r="NYC70" s="5"/>
      <c r="NYD70" s="5"/>
      <c r="NYE70" s="5"/>
      <c r="NYF70" s="5"/>
      <c r="NYG70" s="5"/>
      <c r="NYH70" s="5"/>
      <c r="NYI70" s="5"/>
      <c r="NYJ70" s="5"/>
      <c r="NYK70" s="5"/>
      <c r="NYL70" s="5"/>
      <c r="NYM70" s="5"/>
      <c r="NYN70" s="5"/>
      <c r="NYO70" s="5"/>
      <c r="NYP70" s="5"/>
      <c r="NYQ70" s="5"/>
      <c r="NYR70" s="5"/>
      <c r="NYS70" s="5"/>
      <c r="NYT70" s="5"/>
      <c r="NYU70" s="5"/>
      <c r="NYV70" s="5"/>
      <c r="NYW70" s="5"/>
      <c r="NYX70" s="5"/>
      <c r="NYY70" s="5"/>
      <c r="NYZ70" s="5"/>
      <c r="NZA70" s="5"/>
      <c r="NZB70" s="5"/>
      <c r="NZC70" s="5"/>
      <c r="NZD70" s="5"/>
      <c r="NZE70" s="5"/>
      <c r="NZF70" s="5"/>
      <c r="NZG70" s="5"/>
      <c r="NZH70" s="5"/>
      <c r="NZI70" s="5"/>
      <c r="NZJ70" s="5"/>
      <c r="NZK70" s="5"/>
      <c r="NZL70" s="5"/>
      <c r="NZM70" s="5"/>
      <c r="NZN70" s="5"/>
      <c r="NZO70" s="5"/>
      <c r="NZP70" s="5"/>
      <c r="NZQ70" s="5"/>
      <c r="NZR70" s="5"/>
      <c r="NZS70" s="5"/>
      <c r="NZT70" s="5"/>
      <c r="NZU70" s="5"/>
      <c r="NZV70" s="5"/>
      <c r="NZW70" s="5"/>
      <c r="NZX70" s="5"/>
      <c r="NZY70" s="5"/>
      <c r="NZZ70" s="5"/>
      <c r="OAA70" s="5"/>
      <c r="OAB70" s="5"/>
      <c r="OAC70" s="5"/>
      <c r="OAD70" s="5"/>
      <c r="OAE70" s="5"/>
      <c r="OAF70" s="5"/>
      <c r="OAG70" s="5"/>
      <c r="OAH70" s="5"/>
      <c r="OAI70" s="5"/>
      <c r="OAJ70" s="5"/>
      <c r="OAK70" s="5"/>
      <c r="OAL70" s="5"/>
      <c r="OAM70" s="5"/>
      <c r="OAN70" s="5"/>
      <c r="OAO70" s="5"/>
      <c r="OAP70" s="5"/>
      <c r="OAQ70" s="5"/>
      <c r="OAR70" s="5"/>
      <c r="OAS70" s="5"/>
      <c r="OAT70" s="5"/>
      <c r="OAU70" s="5"/>
      <c r="OAV70" s="5"/>
      <c r="OAW70" s="5"/>
      <c r="OAX70" s="5"/>
      <c r="OAY70" s="5"/>
      <c r="OAZ70" s="5"/>
      <c r="OBA70" s="5"/>
      <c r="OBB70" s="5"/>
      <c r="OBC70" s="5"/>
      <c r="OBD70" s="5"/>
      <c r="OBE70" s="5"/>
      <c r="OBF70" s="5"/>
      <c r="OBG70" s="5"/>
      <c r="OBH70" s="5"/>
      <c r="OBI70" s="5"/>
      <c r="OBJ70" s="5"/>
      <c r="OBK70" s="5"/>
      <c r="OBL70" s="5"/>
      <c r="OBM70" s="5"/>
      <c r="OBN70" s="5"/>
      <c r="OBO70" s="5"/>
      <c r="OBP70" s="5"/>
      <c r="OBQ70" s="5"/>
      <c r="OBR70" s="5"/>
      <c r="OBS70" s="5"/>
      <c r="OBT70" s="5"/>
      <c r="OBU70" s="5"/>
      <c r="OBV70" s="5"/>
      <c r="OBW70" s="5"/>
      <c r="OBX70" s="5"/>
      <c r="OBY70" s="5"/>
      <c r="OBZ70" s="5"/>
      <c r="OCA70" s="5"/>
      <c r="OCB70" s="5"/>
      <c r="OCC70" s="5"/>
      <c r="OCD70" s="5"/>
      <c r="OCE70" s="5"/>
      <c r="OCF70" s="5"/>
      <c r="OCG70" s="5"/>
      <c r="OCH70" s="5"/>
      <c r="OCI70" s="5"/>
      <c r="OCJ70" s="5"/>
      <c r="OCK70" s="5"/>
      <c r="OCL70" s="5"/>
      <c r="OCM70" s="5"/>
      <c r="OCN70" s="5"/>
      <c r="OCO70" s="5"/>
      <c r="OCP70" s="5"/>
      <c r="OCQ70" s="5"/>
      <c r="OCR70" s="5"/>
      <c r="OCS70" s="5"/>
      <c r="OCT70" s="5"/>
      <c r="OCU70" s="5"/>
      <c r="OCV70" s="5"/>
      <c r="OCW70" s="5"/>
      <c r="OCX70" s="5"/>
      <c r="OCY70" s="5"/>
      <c r="OCZ70" s="5"/>
      <c r="ODA70" s="5"/>
      <c r="ODB70" s="5"/>
      <c r="ODC70" s="5"/>
      <c r="ODD70" s="5"/>
      <c r="ODE70" s="5"/>
      <c r="ODF70" s="5"/>
      <c r="ODG70" s="5"/>
      <c r="ODH70" s="5"/>
      <c r="ODI70" s="5"/>
      <c r="ODJ70" s="5"/>
      <c r="ODK70" s="5"/>
      <c r="ODL70" s="5"/>
      <c r="ODM70" s="5"/>
      <c r="ODN70" s="5"/>
      <c r="ODO70" s="5"/>
      <c r="ODP70" s="5"/>
      <c r="ODQ70" s="5"/>
      <c r="ODR70" s="5"/>
      <c r="ODS70" s="5"/>
      <c r="ODT70" s="5"/>
      <c r="ODU70" s="5"/>
      <c r="ODV70" s="5"/>
      <c r="ODW70" s="5"/>
      <c r="ODX70" s="5"/>
      <c r="ODY70" s="5"/>
      <c r="ODZ70" s="5"/>
      <c r="OEA70" s="5"/>
      <c r="OEB70" s="5"/>
      <c r="OEC70" s="5"/>
      <c r="OED70" s="5"/>
      <c r="OEE70" s="5"/>
      <c r="OEF70" s="5"/>
      <c r="OEG70" s="5"/>
      <c r="OEH70" s="5"/>
      <c r="OEI70" s="5"/>
      <c r="OEJ70" s="5"/>
      <c r="OEK70" s="5"/>
      <c r="OEL70" s="5"/>
      <c r="OEM70" s="5"/>
      <c r="OEN70" s="5"/>
      <c r="OEO70" s="5"/>
      <c r="OEP70" s="5"/>
      <c r="OEQ70" s="5"/>
      <c r="OER70" s="5"/>
      <c r="OES70" s="5"/>
      <c r="OET70" s="5"/>
      <c r="OEU70" s="5"/>
      <c r="OEV70" s="5"/>
      <c r="OEW70" s="5"/>
      <c r="OEX70" s="5"/>
      <c r="OEY70" s="5"/>
      <c r="OEZ70" s="5"/>
      <c r="OFA70" s="5"/>
      <c r="OFB70" s="5"/>
      <c r="OFC70" s="5"/>
      <c r="OFD70" s="5"/>
      <c r="OFE70" s="5"/>
      <c r="OFF70" s="5"/>
      <c r="OFG70" s="5"/>
      <c r="OFH70" s="5"/>
      <c r="OFI70" s="5"/>
      <c r="OFJ70" s="5"/>
      <c r="OFK70" s="5"/>
      <c r="OFL70" s="5"/>
      <c r="OFM70" s="5"/>
      <c r="OFN70" s="5"/>
      <c r="OFO70" s="5"/>
      <c r="OFP70" s="5"/>
      <c r="OFQ70" s="5"/>
      <c r="OFR70" s="5"/>
      <c r="OFS70" s="5"/>
      <c r="OFT70" s="5"/>
      <c r="OFU70" s="5"/>
      <c r="OFV70" s="5"/>
      <c r="OFW70" s="5"/>
      <c r="OFX70" s="5"/>
      <c r="OFY70" s="5"/>
      <c r="OFZ70" s="5"/>
      <c r="OGA70" s="5"/>
      <c r="OGB70" s="5"/>
      <c r="OGC70" s="5"/>
      <c r="OGD70" s="5"/>
      <c r="OGE70" s="5"/>
      <c r="OGF70" s="5"/>
      <c r="OGG70" s="5"/>
      <c r="OGH70" s="5"/>
      <c r="OGI70" s="5"/>
      <c r="OGJ70" s="5"/>
      <c r="OGK70" s="5"/>
      <c r="OGL70" s="5"/>
      <c r="OGM70" s="5"/>
      <c r="OGN70" s="5"/>
      <c r="OGO70" s="5"/>
      <c r="OGP70" s="5"/>
      <c r="OGQ70" s="5"/>
      <c r="OGR70" s="5"/>
      <c r="OGS70" s="5"/>
      <c r="OGT70" s="5"/>
      <c r="OGU70" s="5"/>
      <c r="OGV70" s="5"/>
      <c r="OGW70" s="5"/>
      <c r="OGX70" s="5"/>
      <c r="OGY70" s="5"/>
      <c r="OGZ70" s="5"/>
      <c r="OHA70" s="5"/>
      <c r="OHB70" s="5"/>
      <c r="OHC70" s="5"/>
      <c r="OHD70" s="5"/>
      <c r="OHE70" s="5"/>
      <c r="OHF70" s="5"/>
      <c r="OHG70" s="5"/>
      <c r="OHH70" s="5"/>
      <c r="OHI70" s="5"/>
      <c r="OHJ70" s="5"/>
      <c r="OHK70" s="5"/>
      <c r="OHL70" s="5"/>
      <c r="OHM70" s="5"/>
      <c r="OHN70" s="5"/>
      <c r="OHO70" s="5"/>
      <c r="OHP70" s="5"/>
      <c r="OHQ70" s="5"/>
      <c r="OHR70" s="5"/>
      <c r="OHS70" s="5"/>
      <c r="OHT70" s="5"/>
      <c r="OHU70" s="5"/>
      <c r="OHV70" s="5"/>
      <c r="OHW70" s="5"/>
      <c r="OHX70" s="5"/>
      <c r="OHY70" s="5"/>
      <c r="OHZ70" s="5"/>
      <c r="OIA70" s="5"/>
      <c r="OIB70" s="5"/>
      <c r="OIC70" s="5"/>
      <c r="OID70" s="5"/>
      <c r="OIE70" s="5"/>
      <c r="OIF70" s="5"/>
      <c r="OIG70" s="5"/>
      <c r="OIH70" s="5"/>
      <c r="OII70" s="5"/>
      <c r="OIJ70" s="5"/>
      <c r="OIK70" s="5"/>
      <c r="OIL70" s="5"/>
      <c r="OIM70" s="5"/>
      <c r="OIN70" s="5"/>
      <c r="OIO70" s="5"/>
      <c r="OIP70" s="5"/>
      <c r="OIQ70" s="5"/>
      <c r="OIR70" s="5"/>
      <c r="OIS70" s="5"/>
      <c r="OIT70" s="5"/>
      <c r="OIU70" s="5"/>
      <c r="OIV70" s="5"/>
      <c r="OIW70" s="5"/>
      <c r="OIX70" s="5"/>
      <c r="OIY70" s="5"/>
      <c r="OIZ70" s="5"/>
      <c r="OJA70" s="5"/>
      <c r="OJB70" s="5"/>
      <c r="OJC70" s="5"/>
      <c r="OJD70" s="5"/>
      <c r="OJE70" s="5"/>
      <c r="OJF70" s="5"/>
      <c r="OJG70" s="5"/>
      <c r="OJH70" s="5"/>
      <c r="OJI70" s="5"/>
      <c r="OJJ70" s="5"/>
      <c r="OJK70" s="5"/>
      <c r="OJL70" s="5"/>
      <c r="OJM70" s="5"/>
      <c r="OJN70" s="5"/>
      <c r="OJO70" s="5"/>
      <c r="OJP70" s="5"/>
      <c r="OJQ70" s="5"/>
      <c r="OJR70" s="5"/>
      <c r="OJS70" s="5"/>
      <c r="OJT70" s="5"/>
      <c r="OJU70" s="5"/>
      <c r="OJV70" s="5"/>
      <c r="OJW70" s="5"/>
      <c r="OJX70" s="5"/>
      <c r="OJY70" s="5"/>
      <c r="OJZ70" s="5"/>
      <c r="OKA70" s="5"/>
      <c r="OKB70" s="5"/>
      <c r="OKC70" s="5"/>
      <c r="OKD70" s="5"/>
      <c r="OKE70" s="5"/>
      <c r="OKF70" s="5"/>
      <c r="OKG70" s="5"/>
      <c r="OKH70" s="5"/>
      <c r="OKI70" s="5"/>
      <c r="OKJ70" s="5"/>
      <c r="OKK70" s="5"/>
      <c r="OKL70" s="5"/>
      <c r="OKM70" s="5"/>
      <c r="OKN70" s="5"/>
      <c r="OKO70" s="5"/>
      <c r="OKP70" s="5"/>
      <c r="OKQ70" s="5"/>
      <c r="OKR70" s="5"/>
      <c r="OKS70" s="5"/>
      <c r="OKT70" s="5"/>
      <c r="OKU70" s="5"/>
      <c r="OKV70" s="5"/>
      <c r="OKW70" s="5"/>
      <c r="OKX70" s="5"/>
      <c r="OKY70" s="5"/>
      <c r="OKZ70" s="5"/>
      <c r="OLA70" s="5"/>
      <c r="OLB70" s="5"/>
      <c r="OLC70" s="5"/>
      <c r="OLD70" s="5"/>
      <c r="OLE70" s="5"/>
      <c r="OLF70" s="5"/>
      <c r="OLG70" s="5"/>
      <c r="OLH70" s="5"/>
      <c r="OLI70" s="5"/>
      <c r="OLJ70" s="5"/>
      <c r="OLK70" s="5"/>
      <c r="OLL70" s="5"/>
      <c r="OLM70" s="5"/>
      <c r="OLN70" s="5"/>
      <c r="OLO70" s="5"/>
      <c r="OLP70" s="5"/>
      <c r="OLQ70" s="5"/>
      <c r="OLR70" s="5"/>
      <c r="OLS70" s="5"/>
      <c r="OLT70" s="5"/>
      <c r="OLU70" s="5"/>
      <c r="OLV70" s="5"/>
      <c r="OLW70" s="5"/>
      <c r="OLX70" s="5"/>
      <c r="OLY70" s="5"/>
      <c r="OLZ70" s="5"/>
      <c r="OMA70" s="5"/>
      <c r="OMB70" s="5"/>
      <c r="OMC70" s="5"/>
      <c r="OMD70" s="5"/>
      <c r="OME70" s="5"/>
      <c r="OMF70" s="5"/>
      <c r="OMG70" s="5"/>
      <c r="OMH70" s="5"/>
      <c r="OMI70" s="5"/>
      <c r="OMJ70" s="5"/>
      <c r="OMK70" s="5"/>
      <c r="OML70" s="5"/>
      <c r="OMM70" s="5"/>
      <c r="OMN70" s="5"/>
      <c r="OMO70" s="5"/>
      <c r="OMP70" s="5"/>
      <c r="OMQ70" s="5"/>
      <c r="OMR70" s="5"/>
      <c r="OMS70" s="5"/>
      <c r="OMT70" s="5"/>
      <c r="OMU70" s="5"/>
      <c r="OMV70" s="5"/>
      <c r="OMW70" s="5"/>
      <c r="OMX70" s="5"/>
      <c r="OMY70" s="5"/>
      <c r="OMZ70" s="5"/>
      <c r="ONA70" s="5"/>
      <c r="ONB70" s="5"/>
      <c r="ONC70" s="5"/>
      <c r="OND70" s="5"/>
      <c r="ONE70" s="5"/>
      <c r="ONF70" s="5"/>
      <c r="ONG70" s="5"/>
      <c r="ONH70" s="5"/>
      <c r="ONI70" s="5"/>
      <c r="ONJ70" s="5"/>
      <c r="ONK70" s="5"/>
      <c r="ONL70" s="5"/>
      <c r="ONM70" s="5"/>
      <c r="ONN70" s="5"/>
      <c r="ONO70" s="5"/>
      <c r="ONP70" s="5"/>
      <c r="ONQ70" s="5"/>
      <c r="ONR70" s="5"/>
      <c r="ONS70" s="5"/>
      <c r="ONT70" s="5"/>
      <c r="ONU70" s="5"/>
      <c r="ONV70" s="5"/>
      <c r="ONW70" s="5"/>
      <c r="ONX70" s="5"/>
      <c r="ONY70" s="5"/>
      <c r="ONZ70" s="5"/>
      <c r="OOA70" s="5"/>
      <c r="OOB70" s="5"/>
      <c r="OOC70" s="5"/>
      <c r="OOD70" s="5"/>
      <c r="OOE70" s="5"/>
      <c r="OOF70" s="5"/>
      <c r="OOG70" s="5"/>
      <c r="OOH70" s="5"/>
      <c r="OOI70" s="5"/>
      <c r="OOJ70" s="5"/>
      <c r="OOK70" s="5"/>
      <c r="OOL70" s="5"/>
      <c r="OOM70" s="5"/>
      <c r="OON70" s="5"/>
      <c r="OOO70" s="5"/>
      <c r="OOP70" s="5"/>
      <c r="OOQ70" s="5"/>
      <c r="OOR70" s="5"/>
      <c r="OOS70" s="5"/>
      <c r="OOT70" s="5"/>
      <c r="OOU70" s="5"/>
      <c r="OOV70" s="5"/>
      <c r="OOW70" s="5"/>
      <c r="OOX70" s="5"/>
      <c r="OOY70" s="5"/>
      <c r="OOZ70" s="5"/>
      <c r="OPA70" s="5"/>
      <c r="OPB70" s="5"/>
      <c r="OPC70" s="5"/>
      <c r="OPD70" s="5"/>
      <c r="OPE70" s="5"/>
      <c r="OPF70" s="5"/>
      <c r="OPG70" s="5"/>
      <c r="OPH70" s="5"/>
      <c r="OPI70" s="5"/>
      <c r="OPJ70" s="5"/>
      <c r="OPK70" s="5"/>
      <c r="OPL70" s="5"/>
      <c r="OPM70" s="5"/>
      <c r="OPN70" s="5"/>
      <c r="OPO70" s="5"/>
      <c r="OPP70" s="5"/>
      <c r="OPQ70" s="5"/>
      <c r="OPR70" s="5"/>
      <c r="OPS70" s="5"/>
      <c r="OPT70" s="5"/>
      <c r="OPU70" s="5"/>
      <c r="OPV70" s="5"/>
      <c r="OPW70" s="5"/>
      <c r="OPX70" s="5"/>
      <c r="OPY70" s="5"/>
      <c r="OPZ70" s="5"/>
      <c r="OQA70" s="5"/>
      <c r="OQB70" s="5"/>
      <c r="OQC70" s="5"/>
      <c r="OQD70" s="5"/>
      <c r="OQE70" s="5"/>
      <c r="OQF70" s="5"/>
      <c r="OQG70" s="5"/>
      <c r="OQH70" s="5"/>
      <c r="OQI70" s="5"/>
      <c r="OQJ70" s="5"/>
      <c r="OQK70" s="5"/>
      <c r="OQL70" s="5"/>
      <c r="OQM70" s="5"/>
      <c r="OQN70" s="5"/>
      <c r="OQO70" s="5"/>
      <c r="OQP70" s="5"/>
      <c r="OQQ70" s="5"/>
      <c r="OQR70" s="5"/>
      <c r="OQS70" s="5"/>
      <c r="OQT70" s="5"/>
      <c r="OQU70" s="5"/>
      <c r="OQV70" s="5"/>
      <c r="OQW70" s="5"/>
      <c r="OQX70" s="5"/>
      <c r="OQY70" s="5"/>
      <c r="OQZ70" s="5"/>
      <c r="ORA70" s="5"/>
      <c r="ORB70" s="5"/>
      <c r="ORC70" s="5"/>
      <c r="ORD70" s="5"/>
      <c r="ORE70" s="5"/>
      <c r="ORF70" s="5"/>
      <c r="ORG70" s="5"/>
      <c r="ORH70" s="5"/>
      <c r="ORI70" s="5"/>
      <c r="ORJ70" s="5"/>
      <c r="ORK70" s="5"/>
      <c r="ORL70" s="5"/>
      <c r="ORM70" s="5"/>
      <c r="ORN70" s="5"/>
      <c r="ORO70" s="5"/>
      <c r="ORP70" s="5"/>
      <c r="ORQ70" s="5"/>
      <c r="ORR70" s="5"/>
      <c r="ORS70" s="5"/>
      <c r="ORT70" s="5"/>
      <c r="ORU70" s="5"/>
      <c r="ORV70" s="5"/>
      <c r="ORW70" s="5"/>
      <c r="ORX70" s="5"/>
      <c r="ORY70" s="5"/>
      <c r="ORZ70" s="5"/>
      <c r="OSA70" s="5"/>
      <c r="OSB70" s="5"/>
      <c r="OSC70" s="5"/>
      <c r="OSD70" s="5"/>
      <c r="OSE70" s="5"/>
      <c r="OSF70" s="5"/>
      <c r="OSG70" s="5"/>
      <c r="OSH70" s="5"/>
      <c r="OSI70" s="5"/>
      <c r="OSJ70" s="5"/>
      <c r="OSK70" s="5"/>
      <c r="OSL70" s="5"/>
      <c r="OSM70" s="5"/>
      <c r="OSN70" s="5"/>
      <c r="OSO70" s="5"/>
      <c r="OSP70" s="5"/>
      <c r="OSQ70" s="5"/>
      <c r="OSR70" s="5"/>
      <c r="OSS70" s="5"/>
      <c r="OST70" s="5"/>
      <c r="OSU70" s="5"/>
      <c r="OSV70" s="5"/>
      <c r="OSW70" s="5"/>
      <c r="OSX70" s="5"/>
      <c r="OSY70" s="5"/>
      <c r="OSZ70" s="5"/>
      <c r="OTA70" s="5"/>
      <c r="OTB70" s="5"/>
      <c r="OTC70" s="5"/>
      <c r="OTD70" s="5"/>
      <c r="OTE70" s="5"/>
      <c r="OTF70" s="5"/>
      <c r="OTG70" s="5"/>
      <c r="OTH70" s="5"/>
      <c r="OTI70" s="5"/>
      <c r="OTJ70" s="5"/>
      <c r="OTK70" s="5"/>
      <c r="OTL70" s="5"/>
      <c r="OTM70" s="5"/>
      <c r="OTN70" s="5"/>
      <c r="OTO70" s="5"/>
      <c r="OTP70" s="5"/>
      <c r="OTQ70" s="5"/>
      <c r="OTR70" s="5"/>
      <c r="OTS70" s="5"/>
      <c r="OTT70" s="5"/>
      <c r="OTU70" s="5"/>
      <c r="OTV70" s="5"/>
      <c r="OTW70" s="5"/>
      <c r="OTX70" s="5"/>
      <c r="OTY70" s="5"/>
      <c r="OTZ70" s="5"/>
      <c r="OUA70" s="5"/>
      <c r="OUB70" s="5"/>
      <c r="OUC70" s="5"/>
      <c r="OUD70" s="5"/>
      <c r="OUE70" s="5"/>
      <c r="OUF70" s="5"/>
      <c r="OUG70" s="5"/>
      <c r="OUH70" s="5"/>
      <c r="OUI70" s="5"/>
      <c r="OUJ70" s="5"/>
      <c r="OUK70" s="5"/>
      <c r="OUL70" s="5"/>
      <c r="OUM70" s="5"/>
      <c r="OUN70" s="5"/>
      <c r="OUO70" s="5"/>
      <c r="OUP70" s="5"/>
      <c r="OUQ70" s="5"/>
      <c r="OUR70" s="5"/>
      <c r="OUS70" s="5"/>
      <c r="OUT70" s="5"/>
      <c r="OUU70" s="5"/>
      <c r="OUV70" s="5"/>
      <c r="OUW70" s="5"/>
      <c r="OUX70" s="5"/>
      <c r="OUY70" s="5"/>
      <c r="OUZ70" s="5"/>
      <c r="OVA70" s="5"/>
      <c r="OVB70" s="5"/>
      <c r="OVC70" s="5"/>
      <c r="OVD70" s="5"/>
      <c r="OVE70" s="5"/>
      <c r="OVF70" s="5"/>
      <c r="OVG70" s="5"/>
      <c r="OVH70" s="5"/>
      <c r="OVI70" s="5"/>
      <c r="OVJ70" s="5"/>
      <c r="OVK70" s="5"/>
      <c r="OVL70" s="5"/>
      <c r="OVM70" s="5"/>
      <c r="OVN70" s="5"/>
      <c r="OVO70" s="5"/>
      <c r="OVP70" s="5"/>
      <c r="OVQ70" s="5"/>
      <c r="OVR70" s="5"/>
      <c r="OVS70" s="5"/>
      <c r="OVT70" s="5"/>
      <c r="OVU70" s="5"/>
      <c r="OVV70" s="5"/>
      <c r="OVW70" s="5"/>
      <c r="OVX70" s="5"/>
      <c r="OVY70" s="5"/>
      <c r="OVZ70" s="5"/>
      <c r="OWA70" s="5"/>
      <c r="OWB70" s="5"/>
      <c r="OWC70" s="5"/>
      <c r="OWD70" s="5"/>
      <c r="OWE70" s="5"/>
      <c r="OWF70" s="5"/>
      <c r="OWG70" s="5"/>
      <c r="OWH70" s="5"/>
      <c r="OWI70" s="5"/>
      <c r="OWJ70" s="5"/>
      <c r="OWK70" s="5"/>
      <c r="OWL70" s="5"/>
      <c r="OWM70" s="5"/>
      <c r="OWN70" s="5"/>
      <c r="OWO70" s="5"/>
      <c r="OWP70" s="5"/>
      <c r="OWQ70" s="5"/>
      <c r="OWR70" s="5"/>
      <c r="OWS70" s="5"/>
      <c r="OWT70" s="5"/>
      <c r="OWU70" s="5"/>
      <c r="OWV70" s="5"/>
      <c r="OWW70" s="5"/>
      <c r="OWX70" s="5"/>
      <c r="OWY70" s="5"/>
      <c r="OWZ70" s="5"/>
      <c r="OXA70" s="5"/>
      <c r="OXB70" s="5"/>
      <c r="OXC70" s="5"/>
      <c r="OXD70" s="5"/>
      <c r="OXE70" s="5"/>
      <c r="OXF70" s="5"/>
      <c r="OXG70" s="5"/>
      <c r="OXH70" s="5"/>
      <c r="OXI70" s="5"/>
      <c r="OXJ70" s="5"/>
      <c r="OXK70" s="5"/>
      <c r="OXL70" s="5"/>
      <c r="OXM70" s="5"/>
      <c r="OXN70" s="5"/>
      <c r="OXO70" s="5"/>
      <c r="OXP70" s="5"/>
      <c r="OXQ70" s="5"/>
      <c r="OXR70" s="5"/>
      <c r="OXS70" s="5"/>
      <c r="OXT70" s="5"/>
      <c r="OXU70" s="5"/>
      <c r="OXV70" s="5"/>
      <c r="OXW70" s="5"/>
      <c r="OXX70" s="5"/>
      <c r="OXY70" s="5"/>
      <c r="OXZ70" s="5"/>
      <c r="OYA70" s="5"/>
      <c r="OYB70" s="5"/>
      <c r="OYC70" s="5"/>
      <c r="OYD70" s="5"/>
      <c r="OYE70" s="5"/>
      <c r="OYF70" s="5"/>
      <c r="OYG70" s="5"/>
      <c r="OYH70" s="5"/>
      <c r="OYI70" s="5"/>
      <c r="OYJ70" s="5"/>
      <c r="OYK70" s="5"/>
      <c r="OYL70" s="5"/>
      <c r="OYM70" s="5"/>
      <c r="OYN70" s="5"/>
      <c r="OYO70" s="5"/>
      <c r="OYP70" s="5"/>
      <c r="OYQ70" s="5"/>
      <c r="OYR70" s="5"/>
      <c r="OYS70" s="5"/>
      <c r="OYT70" s="5"/>
      <c r="OYU70" s="5"/>
      <c r="OYV70" s="5"/>
      <c r="OYW70" s="5"/>
      <c r="OYX70" s="5"/>
      <c r="OYY70" s="5"/>
      <c r="OYZ70" s="5"/>
      <c r="OZA70" s="5"/>
      <c r="OZB70" s="5"/>
      <c r="OZC70" s="5"/>
      <c r="OZD70" s="5"/>
      <c r="OZE70" s="5"/>
      <c r="OZF70" s="5"/>
      <c r="OZG70" s="5"/>
      <c r="OZH70" s="5"/>
      <c r="OZI70" s="5"/>
      <c r="OZJ70" s="5"/>
      <c r="OZK70" s="5"/>
      <c r="OZL70" s="5"/>
      <c r="OZM70" s="5"/>
      <c r="OZN70" s="5"/>
      <c r="OZO70" s="5"/>
      <c r="OZP70" s="5"/>
      <c r="OZQ70" s="5"/>
      <c r="OZR70" s="5"/>
      <c r="OZS70" s="5"/>
      <c r="OZT70" s="5"/>
      <c r="OZU70" s="5"/>
      <c r="OZV70" s="5"/>
      <c r="OZW70" s="5"/>
      <c r="OZX70" s="5"/>
      <c r="OZY70" s="5"/>
      <c r="OZZ70" s="5"/>
      <c r="PAA70" s="5"/>
      <c r="PAB70" s="5"/>
      <c r="PAC70" s="5"/>
      <c r="PAD70" s="5"/>
      <c r="PAE70" s="5"/>
      <c r="PAF70" s="5"/>
      <c r="PAG70" s="5"/>
      <c r="PAH70" s="5"/>
      <c r="PAI70" s="5"/>
      <c r="PAJ70" s="5"/>
      <c r="PAK70" s="5"/>
      <c r="PAL70" s="5"/>
      <c r="PAM70" s="5"/>
      <c r="PAN70" s="5"/>
      <c r="PAO70" s="5"/>
      <c r="PAP70" s="5"/>
      <c r="PAQ70" s="5"/>
      <c r="PAR70" s="5"/>
      <c r="PAS70" s="5"/>
      <c r="PAT70" s="5"/>
      <c r="PAU70" s="5"/>
      <c r="PAV70" s="5"/>
      <c r="PAW70" s="5"/>
      <c r="PAX70" s="5"/>
      <c r="PAY70" s="5"/>
      <c r="PAZ70" s="5"/>
      <c r="PBA70" s="5"/>
      <c r="PBB70" s="5"/>
      <c r="PBC70" s="5"/>
      <c r="PBD70" s="5"/>
      <c r="PBE70" s="5"/>
      <c r="PBF70" s="5"/>
      <c r="PBG70" s="5"/>
      <c r="PBH70" s="5"/>
      <c r="PBI70" s="5"/>
      <c r="PBJ70" s="5"/>
      <c r="PBK70" s="5"/>
      <c r="PBL70" s="5"/>
      <c r="PBM70" s="5"/>
      <c r="PBN70" s="5"/>
      <c r="PBO70" s="5"/>
      <c r="PBP70" s="5"/>
      <c r="PBQ70" s="5"/>
      <c r="PBR70" s="5"/>
      <c r="PBS70" s="5"/>
      <c r="PBT70" s="5"/>
      <c r="PBU70" s="5"/>
      <c r="PBV70" s="5"/>
      <c r="PBW70" s="5"/>
      <c r="PBX70" s="5"/>
      <c r="PBY70" s="5"/>
      <c r="PBZ70" s="5"/>
      <c r="PCA70" s="5"/>
      <c r="PCB70" s="5"/>
      <c r="PCC70" s="5"/>
      <c r="PCD70" s="5"/>
      <c r="PCE70" s="5"/>
      <c r="PCF70" s="5"/>
      <c r="PCG70" s="5"/>
      <c r="PCH70" s="5"/>
      <c r="PCI70" s="5"/>
      <c r="PCJ70" s="5"/>
      <c r="PCK70" s="5"/>
      <c r="PCL70" s="5"/>
      <c r="PCM70" s="5"/>
      <c r="PCN70" s="5"/>
      <c r="PCO70" s="5"/>
      <c r="PCP70" s="5"/>
      <c r="PCQ70" s="5"/>
      <c r="PCR70" s="5"/>
      <c r="PCS70" s="5"/>
      <c r="PCT70" s="5"/>
      <c r="PCU70" s="5"/>
      <c r="PCV70" s="5"/>
      <c r="PCW70" s="5"/>
      <c r="PCX70" s="5"/>
      <c r="PCY70" s="5"/>
      <c r="PCZ70" s="5"/>
      <c r="PDA70" s="5"/>
      <c r="PDB70" s="5"/>
      <c r="PDC70" s="5"/>
      <c r="PDD70" s="5"/>
      <c r="PDE70" s="5"/>
      <c r="PDF70" s="5"/>
      <c r="PDG70" s="5"/>
      <c r="PDH70" s="5"/>
      <c r="PDI70" s="5"/>
      <c r="PDJ70" s="5"/>
      <c r="PDK70" s="5"/>
      <c r="PDL70" s="5"/>
      <c r="PDM70" s="5"/>
      <c r="PDN70" s="5"/>
      <c r="PDO70" s="5"/>
      <c r="PDP70" s="5"/>
      <c r="PDQ70" s="5"/>
      <c r="PDR70" s="5"/>
      <c r="PDS70" s="5"/>
      <c r="PDT70" s="5"/>
      <c r="PDU70" s="5"/>
      <c r="PDV70" s="5"/>
      <c r="PDW70" s="5"/>
      <c r="PDX70" s="5"/>
      <c r="PDY70" s="5"/>
      <c r="PDZ70" s="5"/>
      <c r="PEA70" s="5"/>
      <c r="PEB70" s="5"/>
      <c r="PEC70" s="5"/>
      <c r="PED70" s="5"/>
      <c r="PEE70" s="5"/>
      <c r="PEF70" s="5"/>
      <c r="PEG70" s="5"/>
      <c r="PEH70" s="5"/>
      <c r="PEI70" s="5"/>
      <c r="PEJ70" s="5"/>
      <c r="PEK70" s="5"/>
      <c r="PEL70" s="5"/>
      <c r="PEM70" s="5"/>
      <c r="PEN70" s="5"/>
      <c r="PEO70" s="5"/>
      <c r="PEP70" s="5"/>
      <c r="PEQ70" s="5"/>
      <c r="PER70" s="5"/>
      <c r="PES70" s="5"/>
      <c r="PET70" s="5"/>
      <c r="PEU70" s="5"/>
      <c r="PEV70" s="5"/>
      <c r="PEW70" s="5"/>
      <c r="PEX70" s="5"/>
      <c r="PEY70" s="5"/>
      <c r="PEZ70" s="5"/>
      <c r="PFA70" s="5"/>
      <c r="PFB70" s="5"/>
      <c r="PFC70" s="5"/>
      <c r="PFD70" s="5"/>
      <c r="PFE70" s="5"/>
      <c r="PFF70" s="5"/>
      <c r="PFG70" s="5"/>
      <c r="PFH70" s="5"/>
      <c r="PFI70" s="5"/>
      <c r="PFJ70" s="5"/>
      <c r="PFK70" s="5"/>
      <c r="PFL70" s="5"/>
      <c r="PFM70" s="5"/>
      <c r="PFN70" s="5"/>
      <c r="PFO70" s="5"/>
      <c r="PFP70" s="5"/>
      <c r="PFQ70" s="5"/>
      <c r="PFR70" s="5"/>
      <c r="PFS70" s="5"/>
      <c r="PFT70" s="5"/>
      <c r="PFU70" s="5"/>
      <c r="PFV70" s="5"/>
      <c r="PFW70" s="5"/>
      <c r="PFX70" s="5"/>
      <c r="PFY70" s="5"/>
      <c r="PFZ70" s="5"/>
      <c r="PGA70" s="5"/>
      <c r="PGB70" s="5"/>
      <c r="PGC70" s="5"/>
      <c r="PGD70" s="5"/>
      <c r="PGE70" s="5"/>
      <c r="PGF70" s="5"/>
      <c r="PGG70" s="5"/>
      <c r="PGH70" s="5"/>
      <c r="PGI70" s="5"/>
      <c r="PGJ70" s="5"/>
      <c r="PGK70" s="5"/>
      <c r="PGL70" s="5"/>
      <c r="PGM70" s="5"/>
      <c r="PGN70" s="5"/>
      <c r="PGO70" s="5"/>
      <c r="PGP70" s="5"/>
      <c r="PGQ70" s="5"/>
      <c r="PGR70" s="5"/>
      <c r="PGS70" s="5"/>
      <c r="PGT70" s="5"/>
      <c r="PGU70" s="5"/>
      <c r="PGV70" s="5"/>
      <c r="PGW70" s="5"/>
      <c r="PGX70" s="5"/>
      <c r="PGY70" s="5"/>
      <c r="PGZ70" s="5"/>
      <c r="PHA70" s="5"/>
      <c r="PHB70" s="5"/>
      <c r="PHC70" s="5"/>
      <c r="PHD70" s="5"/>
      <c r="PHE70" s="5"/>
      <c r="PHF70" s="5"/>
      <c r="PHG70" s="5"/>
      <c r="PHH70" s="5"/>
      <c r="PHI70" s="5"/>
      <c r="PHJ70" s="5"/>
      <c r="PHK70" s="5"/>
      <c r="PHL70" s="5"/>
      <c r="PHM70" s="5"/>
      <c r="PHN70" s="5"/>
      <c r="PHO70" s="5"/>
      <c r="PHP70" s="5"/>
      <c r="PHQ70" s="5"/>
      <c r="PHR70" s="5"/>
      <c r="PHS70" s="5"/>
      <c r="PHT70" s="5"/>
      <c r="PHU70" s="5"/>
      <c r="PHV70" s="5"/>
      <c r="PHW70" s="5"/>
      <c r="PHX70" s="5"/>
      <c r="PHY70" s="5"/>
      <c r="PHZ70" s="5"/>
      <c r="PIA70" s="5"/>
      <c r="PIB70" s="5"/>
      <c r="PIC70" s="5"/>
      <c r="PID70" s="5"/>
      <c r="PIE70" s="5"/>
      <c r="PIF70" s="5"/>
      <c r="PIG70" s="5"/>
      <c r="PIH70" s="5"/>
      <c r="PII70" s="5"/>
      <c r="PIJ70" s="5"/>
      <c r="PIK70" s="5"/>
      <c r="PIL70" s="5"/>
      <c r="PIM70" s="5"/>
      <c r="PIN70" s="5"/>
      <c r="PIO70" s="5"/>
      <c r="PIP70" s="5"/>
      <c r="PIQ70" s="5"/>
      <c r="PIR70" s="5"/>
      <c r="PIS70" s="5"/>
      <c r="PIT70" s="5"/>
      <c r="PIU70" s="5"/>
      <c r="PIV70" s="5"/>
      <c r="PIW70" s="5"/>
      <c r="PIX70" s="5"/>
      <c r="PIY70" s="5"/>
      <c r="PIZ70" s="5"/>
      <c r="PJA70" s="5"/>
      <c r="PJB70" s="5"/>
      <c r="PJC70" s="5"/>
      <c r="PJD70" s="5"/>
      <c r="PJE70" s="5"/>
      <c r="PJF70" s="5"/>
      <c r="PJG70" s="5"/>
      <c r="PJH70" s="5"/>
      <c r="PJI70" s="5"/>
      <c r="PJJ70" s="5"/>
      <c r="PJK70" s="5"/>
      <c r="PJL70" s="5"/>
      <c r="PJM70" s="5"/>
      <c r="PJN70" s="5"/>
      <c r="PJO70" s="5"/>
      <c r="PJP70" s="5"/>
      <c r="PJQ70" s="5"/>
      <c r="PJR70" s="5"/>
      <c r="PJS70" s="5"/>
      <c r="PJT70" s="5"/>
      <c r="PJU70" s="5"/>
      <c r="PJV70" s="5"/>
      <c r="PJW70" s="5"/>
      <c r="PJX70" s="5"/>
      <c r="PJY70" s="5"/>
      <c r="PJZ70" s="5"/>
      <c r="PKA70" s="5"/>
      <c r="PKB70" s="5"/>
      <c r="PKC70" s="5"/>
      <c r="PKD70" s="5"/>
      <c r="PKE70" s="5"/>
      <c r="PKF70" s="5"/>
      <c r="PKG70" s="5"/>
      <c r="PKH70" s="5"/>
      <c r="PKI70" s="5"/>
      <c r="PKJ70" s="5"/>
      <c r="PKK70" s="5"/>
      <c r="PKL70" s="5"/>
      <c r="PKM70" s="5"/>
      <c r="PKN70" s="5"/>
      <c r="PKO70" s="5"/>
      <c r="PKP70" s="5"/>
      <c r="PKQ70" s="5"/>
      <c r="PKR70" s="5"/>
      <c r="PKS70" s="5"/>
      <c r="PKT70" s="5"/>
      <c r="PKU70" s="5"/>
      <c r="PKV70" s="5"/>
      <c r="PKW70" s="5"/>
      <c r="PKX70" s="5"/>
      <c r="PKY70" s="5"/>
      <c r="PKZ70" s="5"/>
      <c r="PLA70" s="5"/>
      <c r="PLB70" s="5"/>
      <c r="PLC70" s="5"/>
      <c r="PLD70" s="5"/>
      <c r="PLE70" s="5"/>
      <c r="PLF70" s="5"/>
      <c r="PLG70" s="5"/>
      <c r="PLH70" s="5"/>
      <c r="PLI70" s="5"/>
      <c r="PLJ70" s="5"/>
      <c r="PLK70" s="5"/>
      <c r="PLL70" s="5"/>
      <c r="PLM70" s="5"/>
      <c r="PLN70" s="5"/>
      <c r="PLO70" s="5"/>
      <c r="PLP70" s="5"/>
      <c r="PLQ70" s="5"/>
      <c r="PLR70" s="5"/>
      <c r="PLS70" s="5"/>
      <c r="PLT70" s="5"/>
      <c r="PLU70" s="5"/>
      <c r="PLV70" s="5"/>
      <c r="PLW70" s="5"/>
      <c r="PLX70" s="5"/>
      <c r="PLY70" s="5"/>
      <c r="PLZ70" s="5"/>
      <c r="PMA70" s="5"/>
      <c r="PMB70" s="5"/>
      <c r="PMC70" s="5"/>
      <c r="PMD70" s="5"/>
      <c r="PME70" s="5"/>
      <c r="PMF70" s="5"/>
      <c r="PMG70" s="5"/>
      <c r="PMH70" s="5"/>
      <c r="PMI70" s="5"/>
      <c r="PMJ70" s="5"/>
      <c r="PMK70" s="5"/>
      <c r="PML70" s="5"/>
      <c r="PMM70" s="5"/>
      <c r="PMN70" s="5"/>
      <c r="PMO70" s="5"/>
      <c r="PMP70" s="5"/>
      <c r="PMQ70" s="5"/>
      <c r="PMR70" s="5"/>
      <c r="PMS70" s="5"/>
      <c r="PMT70" s="5"/>
      <c r="PMU70" s="5"/>
      <c r="PMV70" s="5"/>
      <c r="PMW70" s="5"/>
      <c r="PMX70" s="5"/>
      <c r="PMY70" s="5"/>
      <c r="PMZ70" s="5"/>
      <c r="PNA70" s="5"/>
      <c r="PNB70" s="5"/>
      <c r="PNC70" s="5"/>
      <c r="PND70" s="5"/>
      <c r="PNE70" s="5"/>
      <c r="PNF70" s="5"/>
      <c r="PNG70" s="5"/>
      <c r="PNH70" s="5"/>
      <c r="PNI70" s="5"/>
      <c r="PNJ70" s="5"/>
      <c r="PNK70" s="5"/>
      <c r="PNL70" s="5"/>
      <c r="PNM70" s="5"/>
      <c r="PNN70" s="5"/>
      <c r="PNO70" s="5"/>
      <c r="PNP70" s="5"/>
      <c r="PNQ70" s="5"/>
      <c r="PNR70" s="5"/>
      <c r="PNS70" s="5"/>
      <c r="PNT70" s="5"/>
      <c r="PNU70" s="5"/>
      <c r="PNV70" s="5"/>
      <c r="PNW70" s="5"/>
      <c r="PNX70" s="5"/>
      <c r="PNY70" s="5"/>
      <c r="PNZ70" s="5"/>
      <c r="POA70" s="5"/>
      <c r="POB70" s="5"/>
      <c r="POC70" s="5"/>
      <c r="POD70" s="5"/>
      <c r="POE70" s="5"/>
      <c r="POF70" s="5"/>
      <c r="POG70" s="5"/>
      <c r="POH70" s="5"/>
      <c r="POI70" s="5"/>
      <c r="POJ70" s="5"/>
      <c r="POK70" s="5"/>
      <c r="POL70" s="5"/>
      <c r="POM70" s="5"/>
      <c r="PON70" s="5"/>
      <c r="POO70" s="5"/>
      <c r="POP70" s="5"/>
      <c r="POQ70" s="5"/>
      <c r="POR70" s="5"/>
      <c r="POS70" s="5"/>
      <c r="POT70" s="5"/>
      <c r="POU70" s="5"/>
      <c r="POV70" s="5"/>
      <c r="POW70" s="5"/>
      <c r="POX70" s="5"/>
      <c r="POY70" s="5"/>
      <c r="POZ70" s="5"/>
      <c r="PPA70" s="5"/>
      <c r="PPB70" s="5"/>
      <c r="PPC70" s="5"/>
      <c r="PPD70" s="5"/>
      <c r="PPE70" s="5"/>
      <c r="PPF70" s="5"/>
      <c r="PPG70" s="5"/>
      <c r="PPH70" s="5"/>
      <c r="PPI70" s="5"/>
      <c r="PPJ70" s="5"/>
      <c r="PPK70" s="5"/>
      <c r="PPL70" s="5"/>
      <c r="PPM70" s="5"/>
      <c r="PPN70" s="5"/>
      <c r="PPO70" s="5"/>
      <c r="PPP70" s="5"/>
      <c r="PPQ70" s="5"/>
      <c r="PPR70" s="5"/>
      <c r="PPS70" s="5"/>
      <c r="PPT70" s="5"/>
      <c r="PPU70" s="5"/>
      <c r="PPV70" s="5"/>
      <c r="PPW70" s="5"/>
      <c r="PPX70" s="5"/>
      <c r="PPY70" s="5"/>
      <c r="PPZ70" s="5"/>
      <c r="PQA70" s="5"/>
      <c r="PQB70" s="5"/>
      <c r="PQC70" s="5"/>
      <c r="PQD70" s="5"/>
      <c r="PQE70" s="5"/>
      <c r="PQF70" s="5"/>
      <c r="PQG70" s="5"/>
      <c r="PQH70" s="5"/>
      <c r="PQI70" s="5"/>
      <c r="PQJ70" s="5"/>
      <c r="PQK70" s="5"/>
      <c r="PQL70" s="5"/>
      <c r="PQM70" s="5"/>
      <c r="PQN70" s="5"/>
      <c r="PQO70" s="5"/>
      <c r="PQP70" s="5"/>
      <c r="PQQ70" s="5"/>
      <c r="PQR70" s="5"/>
      <c r="PQS70" s="5"/>
      <c r="PQT70" s="5"/>
      <c r="PQU70" s="5"/>
      <c r="PQV70" s="5"/>
      <c r="PQW70" s="5"/>
      <c r="PQX70" s="5"/>
      <c r="PQY70" s="5"/>
      <c r="PQZ70" s="5"/>
      <c r="PRA70" s="5"/>
      <c r="PRB70" s="5"/>
      <c r="PRC70" s="5"/>
      <c r="PRD70" s="5"/>
      <c r="PRE70" s="5"/>
      <c r="PRF70" s="5"/>
      <c r="PRG70" s="5"/>
      <c r="PRH70" s="5"/>
      <c r="PRI70" s="5"/>
      <c r="PRJ70" s="5"/>
      <c r="PRK70" s="5"/>
      <c r="PRL70" s="5"/>
      <c r="PRM70" s="5"/>
      <c r="PRN70" s="5"/>
      <c r="PRO70" s="5"/>
      <c r="PRP70" s="5"/>
      <c r="PRQ70" s="5"/>
      <c r="PRR70" s="5"/>
      <c r="PRS70" s="5"/>
      <c r="PRT70" s="5"/>
      <c r="PRU70" s="5"/>
      <c r="PRV70" s="5"/>
      <c r="PRW70" s="5"/>
      <c r="PRX70" s="5"/>
      <c r="PRY70" s="5"/>
      <c r="PRZ70" s="5"/>
      <c r="PSA70" s="5"/>
      <c r="PSB70" s="5"/>
      <c r="PSC70" s="5"/>
      <c r="PSD70" s="5"/>
      <c r="PSE70" s="5"/>
      <c r="PSF70" s="5"/>
      <c r="PSG70" s="5"/>
      <c r="PSH70" s="5"/>
      <c r="PSI70" s="5"/>
      <c r="PSJ70" s="5"/>
      <c r="PSK70" s="5"/>
      <c r="PSL70" s="5"/>
      <c r="PSM70" s="5"/>
      <c r="PSN70" s="5"/>
      <c r="PSO70" s="5"/>
      <c r="PSP70" s="5"/>
      <c r="PSQ70" s="5"/>
      <c r="PSR70" s="5"/>
      <c r="PSS70" s="5"/>
      <c r="PST70" s="5"/>
      <c r="PSU70" s="5"/>
      <c r="PSV70" s="5"/>
      <c r="PSW70" s="5"/>
      <c r="PSX70" s="5"/>
      <c r="PSY70" s="5"/>
      <c r="PSZ70" s="5"/>
      <c r="PTA70" s="5"/>
      <c r="PTB70" s="5"/>
      <c r="PTC70" s="5"/>
      <c r="PTD70" s="5"/>
      <c r="PTE70" s="5"/>
      <c r="PTF70" s="5"/>
      <c r="PTG70" s="5"/>
      <c r="PTH70" s="5"/>
      <c r="PTI70" s="5"/>
      <c r="PTJ70" s="5"/>
      <c r="PTK70" s="5"/>
      <c r="PTL70" s="5"/>
      <c r="PTM70" s="5"/>
      <c r="PTN70" s="5"/>
      <c r="PTO70" s="5"/>
      <c r="PTP70" s="5"/>
      <c r="PTQ70" s="5"/>
      <c r="PTR70" s="5"/>
      <c r="PTS70" s="5"/>
      <c r="PTT70" s="5"/>
      <c r="PTU70" s="5"/>
      <c r="PTV70" s="5"/>
      <c r="PTW70" s="5"/>
      <c r="PTX70" s="5"/>
      <c r="PTY70" s="5"/>
      <c r="PTZ70" s="5"/>
      <c r="PUA70" s="5"/>
      <c r="PUB70" s="5"/>
      <c r="PUC70" s="5"/>
      <c r="PUD70" s="5"/>
      <c r="PUE70" s="5"/>
      <c r="PUF70" s="5"/>
      <c r="PUG70" s="5"/>
      <c r="PUH70" s="5"/>
      <c r="PUI70" s="5"/>
      <c r="PUJ70" s="5"/>
      <c r="PUK70" s="5"/>
      <c r="PUL70" s="5"/>
      <c r="PUM70" s="5"/>
      <c r="PUN70" s="5"/>
      <c r="PUO70" s="5"/>
      <c r="PUP70" s="5"/>
      <c r="PUQ70" s="5"/>
      <c r="PUR70" s="5"/>
      <c r="PUS70" s="5"/>
      <c r="PUT70" s="5"/>
      <c r="PUU70" s="5"/>
      <c r="PUV70" s="5"/>
      <c r="PUW70" s="5"/>
      <c r="PUX70" s="5"/>
      <c r="PUY70" s="5"/>
      <c r="PUZ70" s="5"/>
      <c r="PVA70" s="5"/>
      <c r="PVB70" s="5"/>
      <c r="PVC70" s="5"/>
      <c r="PVD70" s="5"/>
      <c r="PVE70" s="5"/>
      <c r="PVF70" s="5"/>
      <c r="PVG70" s="5"/>
      <c r="PVH70" s="5"/>
      <c r="PVI70" s="5"/>
      <c r="PVJ70" s="5"/>
      <c r="PVK70" s="5"/>
      <c r="PVL70" s="5"/>
      <c r="PVM70" s="5"/>
      <c r="PVN70" s="5"/>
      <c r="PVO70" s="5"/>
      <c r="PVP70" s="5"/>
      <c r="PVQ70" s="5"/>
      <c r="PVR70" s="5"/>
      <c r="PVS70" s="5"/>
      <c r="PVT70" s="5"/>
      <c r="PVU70" s="5"/>
      <c r="PVV70" s="5"/>
      <c r="PVW70" s="5"/>
      <c r="PVX70" s="5"/>
      <c r="PVY70" s="5"/>
      <c r="PVZ70" s="5"/>
      <c r="PWA70" s="5"/>
      <c r="PWB70" s="5"/>
      <c r="PWC70" s="5"/>
      <c r="PWD70" s="5"/>
      <c r="PWE70" s="5"/>
      <c r="PWF70" s="5"/>
      <c r="PWG70" s="5"/>
      <c r="PWH70" s="5"/>
      <c r="PWI70" s="5"/>
      <c r="PWJ70" s="5"/>
      <c r="PWK70" s="5"/>
      <c r="PWL70" s="5"/>
      <c r="PWM70" s="5"/>
      <c r="PWN70" s="5"/>
      <c r="PWO70" s="5"/>
      <c r="PWP70" s="5"/>
      <c r="PWQ70" s="5"/>
      <c r="PWR70" s="5"/>
      <c r="PWS70" s="5"/>
      <c r="PWT70" s="5"/>
      <c r="PWU70" s="5"/>
      <c r="PWV70" s="5"/>
      <c r="PWW70" s="5"/>
      <c r="PWX70" s="5"/>
      <c r="PWY70" s="5"/>
      <c r="PWZ70" s="5"/>
      <c r="PXA70" s="5"/>
      <c r="PXB70" s="5"/>
      <c r="PXC70" s="5"/>
      <c r="PXD70" s="5"/>
      <c r="PXE70" s="5"/>
      <c r="PXF70" s="5"/>
      <c r="PXG70" s="5"/>
      <c r="PXH70" s="5"/>
      <c r="PXI70" s="5"/>
      <c r="PXJ70" s="5"/>
      <c r="PXK70" s="5"/>
      <c r="PXL70" s="5"/>
      <c r="PXM70" s="5"/>
      <c r="PXN70" s="5"/>
      <c r="PXO70" s="5"/>
      <c r="PXP70" s="5"/>
      <c r="PXQ70" s="5"/>
      <c r="PXR70" s="5"/>
      <c r="PXS70" s="5"/>
      <c r="PXT70" s="5"/>
      <c r="PXU70" s="5"/>
      <c r="PXV70" s="5"/>
      <c r="PXW70" s="5"/>
      <c r="PXX70" s="5"/>
      <c r="PXY70" s="5"/>
      <c r="PXZ70" s="5"/>
      <c r="PYA70" s="5"/>
      <c r="PYB70" s="5"/>
      <c r="PYC70" s="5"/>
      <c r="PYD70" s="5"/>
      <c r="PYE70" s="5"/>
      <c r="PYF70" s="5"/>
      <c r="PYG70" s="5"/>
      <c r="PYH70" s="5"/>
      <c r="PYI70" s="5"/>
      <c r="PYJ70" s="5"/>
      <c r="PYK70" s="5"/>
      <c r="PYL70" s="5"/>
      <c r="PYM70" s="5"/>
      <c r="PYN70" s="5"/>
      <c r="PYO70" s="5"/>
      <c r="PYP70" s="5"/>
      <c r="PYQ70" s="5"/>
      <c r="PYR70" s="5"/>
      <c r="PYS70" s="5"/>
      <c r="PYT70" s="5"/>
      <c r="PYU70" s="5"/>
      <c r="PYV70" s="5"/>
      <c r="PYW70" s="5"/>
      <c r="PYX70" s="5"/>
      <c r="PYY70" s="5"/>
      <c r="PYZ70" s="5"/>
      <c r="PZA70" s="5"/>
      <c r="PZB70" s="5"/>
      <c r="PZC70" s="5"/>
      <c r="PZD70" s="5"/>
      <c r="PZE70" s="5"/>
      <c r="PZF70" s="5"/>
      <c r="PZG70" s="5"/>
      <c r="PZH70" s="5"/>
      <c r="PZI70" s="5"/>
      <c r="PZJ70" s="5"/>
      <c r="PZK70" s="5"/>
      <c r="PZL70" s="5"/>
      <c r="PZM70" s="5"/>
      <c r="PZN70" s="5"/>
      <c r="PZO70" s="5"/>
      <c r="PZP70" s="5"/>
      <c r="PZQ70" s="5"/>
      <c r="PZR70" s="5"/>
      <c r="PZS70" s="5"/>
      <c r="PZT70" s="5"/>
      <c r="PZU70" s="5"/>
      <c r="PZV70" s="5"/>
      <c r="PZW70" s="5"/>
      <c r="PZX70" s="5"/>
      <c r="PZY70" s="5"/>
      <c r="PZZ70" s="5"/>
      <c r="QAA70" s="5"/>
      <c r="QAB70" s="5"/>
      <c r="QAC70" s="5"/>
      <c r="QAD70" s="5"/>
      <c r="QAE70" s="5"/>
      <c r="QAF70" s="5"/>
      <c r="QAG70" s="5"/>
      <c r="QAH70" s="5"/>
      <c r="QAI70" s="5"/>
      <c r="QAJ70" s="5"/>
      <c r="QAK70" s="5"/>
      <c r="QAL70" s="5"/>
      <c r="QAM70" s="5"/>
      <c r="QAN70" s="5"/>
      <c r="QAO70" s="5"/>
      <c r="QAP70" s="5"/>
      <c r="QAQ70" s="5"/>
      <c r="QAR70" s="5"/>
      <c r="QAS70" s="5"/>
      <c r="QAT70" s="5"/>
      <c r="QAU70" s="5"/>
      <c r="QAV70" s="5"/>
      <c r="QAW70" s="5"/>
      <c r="QAX70" s="5"/>
      <c r="QAY70" s="5"/>
      <c r="QAZ70" s="5"/>
      <c r="QBA70" s="5"/>
      <c r="QBB70" s="5"/>
      <c r="QBC70" s="5"/>
      <c r="QBD70" s="5"/>
      <c r="QBE70" s="5"/>
      <c r="QBF70" s="5"/>
      <c r="QBG70" s="5"/>
      <c r="QBH70" s="5"/>
      <c r="QBI70" s="5"/>
      <c r="QBJ70" s="5"/>
      <c r="QBK70" s="5"/>
      <c r="QBL70" s="5"/>
      <c r="QBM70" s="5"/>
      <c r="QBN70" s="5"/>
      <c r="QBO70" s="5"/>
      <c r="QBP70" s="5"/>
      <c r="QBQ70" s="5"/>
      <c r="QBR70" s="5"/>
      <c r="QBS70" s="5"/>
      <c r="QBT70" s="5"/>
      <c r="QBU70" s="5"/>
      <c r="QBV70" s="5"/>
      <c r="QBW70" s="5"/>
      <c r="QBX70" s="5"/>
      <c r="QBY70" s="5"/>
      <c r="QBZ70" s="5"/>
      <c r="QCA70" s="5"/>
      <c r="QCB70" s="5"/>
      <c r="QCC70" s="5"/>
      <c r="QCD70" s="5"/>
      <c r="QCE70" s="5"/>
      <c r="QCF70" s="5"/>
      <c r="QCG70" s="5"/>
      <c r="QCH70" s="5"/>
      <c r="QCI70" s="5"/>
      <c r="QCJ70" s="5"/>
      <c r="QCK70" s="5"/>
      <c r="QCL70" s="5"/>
      <c r="QCM70" s="5"/>
      <c r="QCN70" s="5"/>
      <c r="QCO70" s="5"/>
      <c r="QCP70" s="5"/>
      <c r="QCQ70" s="5"/>
      <c r="QCR70" s="5"/>
      <c r="QCS70" s="5"/>
      <c r="QCT70" s="5"/>
      <c r="QCU70" s="5"/>
      <c r="QCV70" s="5"/>
      <c r="QCW70" s="5"/>
      <c r="QCX70" s="5"/>
      <c r="QCY70" s="5"/>
      <c r="QCZ70" s="5"/>
      <c r="QDA70" s="5"/>
      <c r="QDB70" s="5"/>
      <c r="QDC70" s="5"/>
      <c r="QDD70" s="5"/>
      <c r="QDE70" s="5"/>
      <c r="QDF70" s="5"/>
      <c r="QDG70" s="5"/>
      <c r="QDH70" s="5"/>
      <c r="QDI70" s="5"/>
      <c r="QDJ70" s="5"/>
      <c r="QDK70" s="5"/>
      <c r="QDL70" s="5"/>
      <c r="QDM70" s="5"/>
      <c r="QDN70" s="5"/>
      <c r="QDO70" s="5"/>
      <c r="QDP70" s="5"/>
      <c r="QDQ70" s="5"/>
      <c r="QDR70" s="5"/>
      <c r="QDS70" s="5"/>
      <c r="QDT70" s="5"/>
      <c r="QDU70" s="5"/>
      <c r="QDV70" s="5"/>
      <c r="QDW70" s="5"/>
      <c r="QDX70" s="5"/>
      <c r="QDY70" s="5"/>
      <c r="QDZ70" s="5"/>
      <c r="QEA70" s="5"/>
      <c r="QEB70" s="5"/>
      <c r="QEC70" s="5"/>
      <c r="QED70" s="5"/>
      <c r="QEE70" s="5"/>
      <c r="QEF70" s="5"/>
      <c r="QEG70" s="5"/>
      <c r="QEH70" s="5"/>
      <c r="QEI70" s="5"/>
      <c r="QEJ70" s="5"/>
      <c r="QEK70" s="5"/>
      <c r="QEL70" s="5"/>
      <c r="QEM70" s="5"/>
      <c r="QEN70" s="5"/>
      <c r="QEO70" s="5"/>
      <c r="QEP70" s="5"/>
      <c r="QEQ70" s="5"/>
      <c r="QER70" s="5"/>
      <c r="QES70" s="5"/>
      <c r="QET70" s="5"/>
      <c r="QEU70" s="5"/>
      <c r="QEV70" s="5"/>
      <c r="QEW70" s="5"/>
      <c r="QEX70" s="5"/>
      <c r="QEY70" s="5"/>
      <c r="QEZ70" s="5"/>
      <c r="QFA70" s="5"/>
      <c r="QFB70" s="5"/>
      <c r="QFC70" s="5"/>
      <c r="QFD70" s="5"/>
      <c r="QFE70" s="5"/>
      <c r="QFF70" s="5"/>
      <c r="QFG70" s="5"/>
      <c r="QFH70" s="5"/>
      <c r="QFI70" s="5"/>
      <c r="QFJ70" s="5"/>
      <c r="QFK70" s="5"/>
      <c r="QFL70" s="5"/>
      <c r="QFM70" s="5"/>
      <c r="QFN70" s="5"/>
      <c r="QFO70" s="5"/>
      <c r="QFP70" s="5"/>
      <c r="QFQ70" s="5"/>
      <c r="QFR70" s="5"/>
      <c r="QFS70" s="5"/>
      <c r="QFT70" s="5"/>
      <c r="QFU70" s="5"/>
      <c r="QFV70" s="5"/>
      <c r="QFW70" s="5"/>
      <c r="QFX70" s="5"/>
      <c r="QFY70" s="5"/>
      <c r="QFZ70" s="5"/>
      <c r="QGA70" s="5"/>
      <c r="QGB70" s="5"/>
      <c r="QGC70" s="5"/>
      <c r="QGD70" s="5"/>
      <c r="QGE70" s="5"/>
      <c r="QGF70" s="5"/>
      <c r="QGG70" s="5"/>
      <c r="QGH70" s="5"/>
      <c r="QGI70" s="5"/>
      <c r="QGJ70" s="5"/>
      <c r="QGK70" s="5"/>
      <c r="QGL70" s="5"/>
      <c r="QGM70" s="5"/>
      <c r="QGN70" s="5"/>
      <c r="QGO70" s="5"/>
      <c r="QGP70" s="5"/>
      <c r="QGQ70" s="5"/>
      <c r="QGR70" s="5"/>
      <c r="QGS70" s="5"/>
      <c r="QGT70" s="5"/>
      <c r="QGU70" s="5"/>
      <c r="QGV70" s="5"/>
      <c r="QGW70" s="5"/>
      <c r="QGX70" s="5"/>
      <c r="QGY70" s="5"/>
      <c r="QGZ70" s="5"/>
      <c r="QHA70" s="5"/>
      <c r="QHB70" s="5"/>
      <c r="QHC70" s="5"/>
      <c r="QHD70" s="5"/>
      <c r="QHE70" s="5"/>
      <c r="QHF70" s="5"/>
      <c r="QHG70" s="5"/>
      <c r="QHH70" s="5"/>
      <c r="QHI70" s="5"/>
      <c r="QHJ70" s="5"/>
      <c r="QHK70" s="5"/>
      <c r="QHL70" s="5"/>
      <c r="QHM70" s="5"/>
      <c r="QHN70" s="5"/>
      <c r="QHO70" s="5"/>
      <c r="QHP70" s="5"/>
      <c r="QHQ70" s="5"/>
      <c r="QHR70" s="5"/>
      <c r="QHS70" s="5"/>
      <c r="QHT70" s="5"/>
      <c r="QHU70" s="5"/>
      <c r="QHV70" s="5"/>
      <c r="QHW70" s="5"/>
      <c r="QHX70" s="5"/>
      <c r="QHY70" s="5"/>
      <c r="QHZ70" s="5"/>
      <c r="QIA70" s="5"/>
      <c r="QIB70" s="5"/>
      <c r="QIC70" s="5"/>
      <c r="QID70" s="5"/>
      <c r="QIE70" s="5"/>
      <c r="QIF70" s="5"/>
      <c r="QIG70" s="5"/>
      <c r="QIH70" s="5"/>
      <c r="QII70" s="5"/>
      <c r="QIJ70" s="5"/>
      <c r="QIK70" s="5"/>
      <c r="QIL70" s="5"/>
      <c r="QIM70" s="5"/>
      <c r="QIN70" s="5"/>
      <c r="QIO70" s="5"/>
      <c r="QIP70" s="5"/>
      <c r="QIQ70" s="5"/>
      <c r="QIR70" s="5"/>
      <c r="QIS70" s="5"/>
      <c r="QIT70" s="5"/>
      <c r="QIU70" s="5"/>
      <c r="QIV70" s="5"/>
      <c r="QIW70" s="5"/>
      <c r="QIX70" s="5"/>
      <c r="QIY70" s="5"/>
      <c r="QIZ70" s="5"/>
      <c r="QJA70" s="5"/>
      <c r="QJB70" s="5"/>
      <c r="QJC70" s="5"/>
      <c r="QJD70" s="5"/>
      <c r="QJE70" s="5"/>
      <c r="QJF70" s="5"/>
      <c r="QJG70" s="5"/>
      <c r="QJH70" s="5"/>
      <c r="QJI70" s="5"/>
      <c r="QJJ70" s="5"/>
      <c r="QJK70" s="5"/>
      <c r="QJL70" s="5"/>
      <c r="QJM70" s="5"/>
      <c r="QJN70" s="5"/>
      <c r="QJO70" s="5"/>
      <c r="QJP70" s="5"/>
      <c r="QJQ70" s="5"/>
      <c r="QJR70" s="5"/>
      <c r="QJS70" s="5"/>
      <c r="QJT70" s="5"/>
      <c r="QJU70" s="5"/>
      <c r="QJV70" s="5"/>
      <c r="QJW70" s="5"/>
      <c r="QJX70" s="5"/>
      <c r="QJY70" s="5"/>
      <c r="QJZ70" s="5"/>
      <c r="QKA70" s="5"/>
      <c r="QKB70" s="5"/>
      <c r="QKC70" s="5"/>
      <c r="QKD70" s="5"/>
      <c r="QKE70" s="5"/>
      <c r="QKF70" s="5"/>
      <c r="QKG70" s="5"/>
      <c r="QKH70" s="5"/>
      <c r="QKI70" s="5"/>
      <c r="QKJ70" s="5"/>
      <c r="QKK70" s="5"/>
      <c r="QKL70" s="5"/>
      <c r="QKM70" s="5"/>
      <c r="QKN70" s="5"/>
      <c r="QKO70" s="5"/>
      <c r="QKP70" s="5"/>
      <c r="QKQ70" s="5"/>
      <c r="QKR70" s="5"/>
      <c r="QKS70" s="5"/>
      <c r="QKT70" s="5"/>
      <c r="QKU70" s="5"/>
      <c r="QKV70" s="5"/>
      <c r="QKW70" s="5"/>
      <c r="QKX70" s="5"/>
      <c r="QKY70" s="5"/>
      <c r="QKZ70" s="5"/>
      <c r="QLA70" s="5"/>
      <c r="QLB70" s="5"/>
      <c r="QLC70" s="5"/>
      <c r="QLD70" s="5"/>
      <c r="QLE70" s="5"/>
      <c r="QLF70" s="5"/>
      <c r="QLG70" s="5"/>
      <c r="QLH70" s="5"/>
      <c r="QLI70" s="5"/>
      <c r="QLJ70" s="5"/>
      <c r="QLK70" s="5"/>
      <c r="QLL70" s="5"/>
      <c r="QLM70" s="5"/>
      <c r="QLN70" s="5"/>
      <c r="QLO70" s="5"/>
      <c r="QLP70" s="5"/>
      <c r="QLQ70" s="5"/>
      <c r="QLR70" s="5"/>
      <c r="QLS70" s="5"/>
      <c r="QLT70" s="5"/>
      <c r="QLU70" s="5"/>
      <c r="QLV70" s="5"/>
      <c r="QLW70" s="5"/>
      <c r="QLX70" s="5"/>
      <c r="QLY70" s="5"/>
      <c r="QLZ70" s="5"/>
      <c r="QMA70" s="5"/>
      <c r="QMB70" s="5"/>
      <c r="QMC70" s="5"/>
      <c r="QMD70" s="5"/>
      <c r="QME70" s="5"/>
      <c r="QMF70" s="5"/>
      <c r="QMG70" s="5"/>
      <c r="QMH70" s="5"/>
      <c r="QMI70" s="5"/>
      <c r="QMJ70" s="5"/>
      <c r="QMK70" s="5"/>
      <c r="QML70" s="5"/>
      <c r="QMM70" s="5"/>
      <c r="QMN70" s="5"/>
      <c r="QMO70" s="5"/>
      <c r="QMP70" s="5"/>
      <c r="QMQ70" s="5"/>
      <c r="QMR70" s="5"/>
      <c r="QMS70" s="5"/>
      <c r="QMT70" s="5"/>
      <c r="QMU70" s="5"/>
      <c r="QMV70" s="5"/>
      <c r="QMW70" s="5"/>
      <c r="QMX70" s="5"/>
      <c r="QMY70" s="5"/>
      <c r="QMZ70" s="5"/>
      <c r="QNA70" s="5"/>
      <c r="QNB70" s="5"/>
      <c r="QNC70" s="5"/>
      <c r="QND70" s="5"/>
      <c r="QNE70" s="5"/>
      <c r="QNF70" s="5"/>
      <c r="QNG70" s="5"/>
      <c r="QNH70" s="5"/>
      <c r="QNI70" s="5"/>
      <c r="QNJ70" s="5"/>
      <c r="QNK70" s="5"/>
      <c r="QNL70" s="5"/>
      <c r="QNM70" s="5"/>
      <c r="QNN70" s="5"/>
      <c r="QNO70" s="5"/>
      <c r="QNP70" s="5"/>
      <c r="QNQ70" s="5"/>
      <c r="QNR70" s="5"/>
      <c r="QNS70" s="5"/>
      <c r="QNT70" s="5"/>
      <c r="QNU70" s="5"/>
      <c r="QNV70" s="5"/>
      <c r="QNW70" s="5"/>
      <c r="QNX70" s="5"/>
      <c r="QNY70" s="5"/>
      <c r="QNZ70" s="5"/>
      <c r="QOA70" s="5"/>
      <c r="QOB70" s="5"/>
      <c r="QOC70" s="5"/>
      <c r="QOD70" s="5"/>
      <c r="QOE70" s="5"/>
      <c r="QOF70" s="5"/>
      <c r="QOG70" s="5"/>
      <c r="QOH70" s="5"/>
      <c r="QOI70" s="5"/>
      <c r="QOJ70" s="5"/>
      <c r="QOK70" s="5"/>
      <c r="QOL70" s="5"/>
      <c r="QOM70" s="5"/>
      <c r="QON70" s="5"/>
      <c r="QOO70" s="5"/>
      <c r="QOP70" s="5"/>
      <c r="QOQ70" s="5"/>
      <c r="QOR70" s="5"/>
      <c r="QOS70" s="5"/>
      <c r="QOT70" s="5"/>
      <c r="QOU70" s="5"/>
      <c r="QOV70" s="5"/>
      <c r="QOW70" s="5"/>
      <c r="QOX70" s="5"/>
      <c r="QOY70" s="5"/>
      <c r="QOZ70" s="5"/>
      <c r="QPA70" s="5"/>
      <c r="QPB70" s="5"/>
      <c r="QPC70" s="5"/>
      <c r="QPD70" s="5"/>
      <c r="QPE70" s="5"/>
      <c r="QPF70" s="5"/>
      <c r="QPG70" s="5"/>
      <c r="QPH70" s="5"/>
      <c r="QPI70" s="5"/>
      <c r="QPJ70" s="5"/>
      <c r="QPK70" s="5"/>
      <c r="QPL70" s="5"/>
      <c r="QPM70" s="5"/>
      <c r="QPN70" s="5"/>
      <c r="QPO70" s="5"/>
      <c r="QPP70" s="5"/>
      <c r="QPQ70" s="5"/>
      <c r="QPR70" s="5"/>
      <c r="QPS70" s="5"/>
      <c r="QPT70" s="5"/>
      <c r="QPU70" s="5"/>
      <c r="QPV70" s="5"/>
      <c r="QPW70" s="5"/>
      <c r="QPX70" s="5"/>
      <c r="QPY70" s="5"/>
      <c r="QPZ70" s="5"/>
      <c r="QQA70" s="5"/>
      <c r="QQB70" s="5"/>
      <c r="QQC70" s="5"/>
      <c r="QQD70" s="5"/>
      <c r="QQE70" s="5"/>
      <c r="QQF70" s="5"/>
      <c r="QQG70" s="5"/>
      <c r="QQH70" s="5"/>
      <c r="QQI70" s="5"/>
      <c r="QQJ70" s="5"/>
      <c r="QQK70" s="5"/>
      <c r="QQL70" s="5"/>
      <c r="QQM70" s="5"/>
      <c r="QQN70" s="5"/>
      <c r="QQO70" s="5"/>
      <c r="QQP70" s="5"/>
      <c r="QQQ70" s="5"/>
      <c r="QQR70" s="5"/>
      <c r="QQS70" s="5"/>
      <c r="QQT70" s="5"/>
      <c r="QQU70" s="5"/>
      <c r="QQV70" s="5"/>
      <c r="QQW70" s="5"/>
      <c r="QQX70" s="5"/>
      <c r="QQY70" s="5"/>
      <c r="QQZ70" s="5"/>
      <c r="QRA70" s="5"/>
      <c r="QRB70" s="5"/>
      <c r="QRC70" s="5"/>
      <c r="QRD70" s="5"/>
      <c r="QRE70" s="5"/>
      <c r="QRF70" s="5"/>
      <c r="QRG70" s="5"/>
      <c r="QRH70" s="5"/>
      <c r="QRI70" s="5"/>
      <c r="QRJ70" s="5"/>
      <c r="QRK70" s="5"/>
      <c r="QRL70" s="5"/>
      <c r="QRM70" s="5"/>
      <c r="QRN70" s="5"/>
      <c r="QRO70" s="5"/>
      <c r="QRP70" s="5"/>
      <c r="QRQ70" s="5"/>
      <c r="QRR70" s="5"/>
      <c r="QRS70" s="5"/>
      <c r="QRT70" s="5"/>
      <c r="QRU70" s="5"/>
      <c r="QRV70" s="5"/>
      <c r="QRW70" s="5"/>
      <c r="QRX70" s="5"/>
      <c r="QRY70" s="5"/>
      <c r="QRZ70" s="5"/>
      <c r="QSA70" s="5"/>
      <c r="QSB70" s="5"/>
      <c r="QSC70" s="5"/>
      <c r="QSD70" s="5"/>
      <c r="QSE70" s="5"/>
      <c r="QSF70" s="5"/>
      <c r="QSG70" s="5"/>
      <c r="QSH70" s="5"/>
      <c r="QSI70" s="5"/>
      <c r="QSJ70" s="5"/>
      <c r="QSK70" s="5"/>
      <c r="QSL70" s="5"/>
      <c r="QSM70" s="5"/>
      <c r="QSN70" s="5"/>
      <c r="QSO70" s="5"/>
      <c r="QSP70" s="5"/>
      <c r="QSQ70" s="5"/>
      <c r="QSR70" s="5"/>
      <c r="QSS70" s="5"/>
      <c r="QST70" s="5"/>
      <c r="QSU70" s="5"/>
      <c r="QSV70" s="5"/>
      <c r="QSW70" s="5"/>
      <c r="QSX70" s="5"/>
      <c r="QSY70" s="5"/>
      <c r="QSZ70" s="5"/>
      <c r="QTA70" s="5"/>
      <c r="QTB70" s="5"/>
      <c r="QTC70" s="5"/>
      <c r="QTD70" s="5"/>
      <c r="QTE70" s="5"/>
      <c r="QTF70" s="5"/>
      <c r="QTG70" s="5"/>
      <c r="QTH70" s="5"/>
      <c r="QTI70" s="5"/>
      <c r="QTJ70" s="5"/>
      <c r="QTK70" s="5"/>
      <c r="QTL70" s="5"/>
      <c r="QTM70" s="5"/>
      <c r="QTN70" s="5"/>
      <c r="QTO70" s="5"/>
      <c r="QTP70" s="5"/>
      <c r="QTQ70" s="5"/>
      <c r="QTR70" s="5"/>
      <c r="QTS70" s="5"/>
      <c r="QTT70" s="5"/>
      <c r="QTU70" s="5"/>
      <c r="QTV70" s="5"/>
      <c r="QTW70" s="5"/>
      <c r="QTX70" s="5"/>
      <c r="QTY70" s="5"/>
      <c r="QTZ70" s="5"/>
      <c r="QUA70" s="5"/>
      <c r="QUB70" s="5"/>
      <c r="QUC70" s="5"/>
      <c r="QUD70" s="5"/>
      <c r="QUE70" s="5"/>
      <c r="QUF70" s="5"/>
      <c r="QUG70" s="5"/>
      <c r="QUH70" s="5"/>
      <c r="QUI70" s="5"/>
      <c r="QUJ70" s="5"/>
      <c r="QUK70" s="5"/>
      <c r="QUL70" s="5"/>
      <c r="QUM70" s="5"/>
      <c r="QUN70" s="5"/>
      <c r="QUO70" s="5"/>
      <c r="QUP70" s="5"/>
      <c r="QUQ70" s="5"/>
      <c r="QUR70" s="5"/>
      <c r="QUS70" s="5"/>
      <c r="QUT70" s="5"/>
      <c r="QUU70" s="5"/>
      <c r="QUV70" s="5"/>
      <c r="QUW70" s="5"/>
      <c r="QUX70" s="5"/>
      <c r="QUY70" s="5"/>
      <c r="QUZ70" s="5"/>
      <c r="QVA70" s="5"/>
      <c r="QVB70" s="5"/>
      <c r="QVC70" s="5"/>
      <c r="QVD70" s="5"/>
      <c r="QVE70" s="5"/>
      <c r="QVF70" s="5"/>
      <c r="QVG70" s="5"/>
      <c r="QVH70" s="5"/>
      <c r="QVI70" s="5"/>
      <c r="QVJ70" s="5"/>
      <c r="QVK70" s="5"/>
      <c r="QVL70" s="5"/>
      <c r="QVM70" s="5"/>
      <c r="QVN70" s="5"/>
      <c r="QVO70" s="5"/>
      <c r="QVP70" s="5"/>
      <c r="QVQ70" s="5"/>
      <c r="QVR70" s="5"/>
      <c r="QVS70" s="5"/>
      <c r="QVT70" s="5"/>
      <c r="QVU70" s="5"/>
      <c r="QVV70" s="5"/>
      <c r="QVW70" s="5"/>
      <c r="QVX70" s="5"/>
      <c r="QVY70" s="5"/>
      <c r="QVZ70" s="5"/>
      <c r="QWA70" s="5"/>
      <c r="QWB70" s="5"/>
      <c r="QWC70" s="5"/>
      <c r="QWD70" s="5"/>
      <c r="QWE70" s="5"/>
      <c r="QWF70" s="5"/>
      <c r="QWG70" s="5"/>
      <c r="QWH70" s="5"/>
      <c r="QWI70" s="5"/>
      <c r="QWJ70" s="5"/>
      <c r="QWK70" s="5"/>
      <c r="QWL70" s="5"/>
      <c r="QWM70" s="5"/>
      <c r="QWN70" s="5"/>
      <c r="QWO70" s="5"/>
      <c r="QWP70" s="5"/>
      <c r="QWQ70" s="5"/>
      <c r="QWR70" s="5"/>
      <c r="QWS70" s="5"/>
      <c r="QWT70" s="5"/>
      <c r="QWU70" s="5"/>
      <c r="QWV70" s="5"/>
      <c r="QWW70" s="5"/>
      <c r="QWX70" s="5"/>
      <c r="QWY70" s="5"/>
      <c r="QWZ70" s="5"/>
      <c r="QXA70" s="5"/>
      <c r="QXB70" s="5"/>
      <c r="QXC70" s="5"/>
      <c r="QXD70" s="5"/>
      <c r="QXE70" s="5"/>
      <c r="QXF70" s="5"/>
      <c r="QXG70" s="5"/>
      <c r="QXH70" s="5"/>
      <c r="QXI70" s="5"/>
      <c r="QXJ70" s="5"/>
      <c r="QXK70" s="5"/>
      <c r="QXL70" s="5"/>
      <c r="QXM70" s="5"/>
      <c r="QXN70" s="5"/>
      <c r="QXO70" s="5"/>
      <c r="QXP70" s="5"/>
      <c r="QXQ70" s="5"/>
      <c r="QXR70" s="5"/>
      <c r="QXS70" s="5"/>
      <c r="QXT70" s="5"/>
      <c r="QXU70" s="5"/>
      <c r="QXV70" s="5"/>
      <c r="QXW70" s="5"/>
      <c r="QXX70" s="5"/>
      <c r="QXY70" s="5"/>
      <c r="QXZ70" s="5"/>
      <c r="QYA70" s="5"/>
      <c r="QYB70" s="5"/>
      <c r="QYC70" s="5"/>
      <c r="QYD70" s="5"/>
      <c r="QYE70" s="5"/>
      <c r="QYF70" s="5"/>
      <c r="QYG70" s="5"/>
      <c r="QYH70" s="5"/>
      <c r="QYI70" s="5"/>
      <c r="QYJ70" s="5"/>
      <c r="QYK70" s="5"/>
      <c r="QYL70" s="5"/>
      <c r="QYM70" s="5"/>
      <c r="QYN70" s="5"/>
      <c r="QYO70" s="5"/>
      <c r="QYP70" s="5"/>
      <c r="QYQ70" s="5"/>
      <c r="QYR70" s="5"/>
      <c r="QYS70" s="5"/>
      <c r="QYT70" s="5"/>
      <c r="QYU70" s="5"/>
      <c r="QYV70" s="5"/>
      <c r="QYW70" s="5"/>
      <c r="QYX70" s="5"/>
      <c r="QYY70" s="5"/>
      <c r="QYZ70" s="5"/>
      <c r="QZA70" s="5"/>
      <c r="QZB70" s="5"/>
      <c r="QZC70" s="5"/>
      <c r="QZD70" s="5"/>
      <c r="QZE70" s="5"/>
      <c r="QZF70" s="5"/>
      <c r="QZG70" s="5"/>
      <c r="QZH70" s="5"/>
      <c r="QZI70" s="5"/>
      <c r="QZJ70" s="5"/>
      <c r="QZK70" s="5"/>
      <c r="QZL70" s="5"/>
      <c r="QZM70" s="5"/>
      <c r="QZN70" s="5"/>
      <c r="QZO70" s="5"/>
      <c r="QZP70" s="5"/>
      <c r="QZQ70" s="5"/>
      <c r="QZR70" s="5"/>
      <c r="QZS70" s="5"/>
      <c r="QZT70" s="5"/>
      <c r="QZU70" s="5"/>
      <c r="QZV70" s="5"/>
      <c r="QZW70" s="5"/>
      <c r="QZX70" s="5"/>
      <c r="QZY70" s="5"/>
      <c r="QZZ70" s="5"/>
      <c r="RAA70" s="5"/>
      <c r="RAB70" s="5"/>
      <c r="RAC70" s="5"/>
      <c r="RAD70" s="5"/>
      <c r="RAE70" s="5"/>
      <c r="RAF70" s="5"/>
      <c r="RAG70" s="5"/>
      <c r="RAH70" s="5"/>
      <c r="RAI70" s="5"/>
      <c r="RAJ70" s="5"/>
      <c r="RAK70" s="5"/>
      <c r="RAL70" s="5"/>
      <c r="RAM70" s="5"/>
      <c r="RAN70" s="5"/>
      <c r="RAO70" s="5"/>
      <c r="RAP70" s="5"/>
      <c r="RAQ70" s="5"/>
      <c r="RAR70" s="5"/>
      <c r="RAS70" s="5"/>
      <c r="RAT70" s="5"/>
      <c r="RAU70" s="5"/>
      <c r="RAV70" s="5"/>
      <c r="RAW70" s="5"/>
      <c r="RAX70" s="5"/>
      <c r="RAY70" s="5"/>
      <c r="RAZ70" s="5"/>
      <c r="RBA70" s="5"/>
      <c r="RBB70" s="5"/>
      <c r="RBC70" s="5"/>
      <c r="RBD70" s="5"/>
      <c r="RBE70" s="5"/>
      <c r="RBF70" s="5"/>
      <c r="RBG70" s="5"/>
      <c r="RBH70" s="5"/>
      <c r="RBI70" s="5"/>
      <c r="RBJ70" s="5"/>
      <c r="RBK70" s="5"/>
      <c r="RBL70" s="5"/>
      <c r="RBM70" s="5"/>
      <c r="RBN70" s="5"/>
      <c r="RBO70" s="5"/>
      <c r="RBP70" s="5"/>
      <c r="RBQ70" s="5"/>
      <c r="RBR70" s="5"/>
      <c r="RBS70" s="5"/>
      <c r="RBT70" s="5"/>
      <c r="RBU70" s="5"/>
      <c r="RBV70" s="5"/>
      <c r="RBW70" s="5"/>
      <c r="RBX70" s="5"/>
      <c r="RBY70" s="5"/>
      <c r="RBZ70" s="5"/>
      <c r="RCA70" s="5"/>
      <c r="RCB70" s="5"/>
      <c r="RCC70" s="5"/>
      <c r="RCD70" s="5"/>
      <c r="RCE70" s="5"/>
      <c r="RCF70" s="5"/>
      <c r="RCG70" s="5"/>
      <c r="RCH70" s="5"/>
      <c r="RCI70" s="5"/>
      <c r="RCJ70" s="5"/>
      <c r="RCK70" s="5"/>
      <c r="RCL70" s="5"/>
      <c r="RCM70" s="5"/>
      <c r="RCN70" s="5"/>
      <c r="RCO70" s="5"/>
      <c r="RCP70" s="5"/>
      <c r="RCQ70" s="5"/>
      <c r="RCR70" s="5"/>
      <c r="RCS70" s="5"/>
      <c r="RCT70" s="5"/>
      <c r="RCU70" s="5"/>
      <c r="RCV70" s="5"/>
      <c r="RCW70" s="5"/>
      <c r="RCX70" s="5"/>
      <c r="RCY70" s="5"/>
      <c r="RCZ70" s="5"/>
      <c r="RDA70" s="5"/>
      <c r="RDB70" s="5"/>
      <c r="RDC70" s="5"/>
      <c r="RDD70" s="5"/>
      <c r="RDE70" s="5"/>
      <c r="RDF70" s="5"/>
      <c r="RDG70" s="5"/>
      <c r="RDH70" s="5"/>
      <c r="RDI70" s="5"/>
      <c r="RDJ70" s="5"/>
      <c r="RDK70" s="5"/>
      <c r="RDL70" s="5"/>
      <c r="RDM70" s="5"/>
      <c r="RDN70" s="5"/>
      <c r="RDO70" s="5"/>
      <c r="RDP70" s="5"/>
      <c r="RDQ70" s="5"/>
      <c r="RDR70" s="5"/>
      <c r="RDS70" s="5"/>
      <c r="RDT70" s="5"/>
      <c r="RDU70" s="5"/>
      <c r="RDV70" s="5"/>
      <c r="RDW70" s="5"/>
      <c r="RDX70" s="5"/>
      <c r="RDY70" s="5"/>
      <c r="RDZ70" s="5"/>
      <c r="REA70" s="5"/>
      <c r="REB70" s="5"/>
      <c r="REC70" s="5"/>
      <c r="RED70" s="5"/>
      <c r="REE70" s="5"/>
      <c r="REF70" s="5"/>
      <c r="REG70" s="5"/>
      <c r="REH70" s="5"/>
      <c r="REI70" s="5"/>
      <c r="REJ70" s="5"/>
      <c r="REK70" s="5"/>
      <c r="REL70" s="5"/>
      <c r="REM70" s="5"/>
      <c r="REN70" s="5"/>
      <c r="REO70" s="5"/>
      <c r="REP70" s="5"/>
      <c r="REQ70" s="5"/>
      <c r="RER70" s="5"/>
      <c r="RES70" s="5"/>
      <c r="RET70" s="5"/>
      <c r="REU70" s="5"/>
      <c r="REV70" s="5"/>
      <c r="REW70" s="5"/>
      <c r="REX70" s="5"/>
      <c r="REY70" s="5"/>
      <c r="REZ70" s="5"/>
      <c r="RFA70" s="5"/>
      <c r="RFB70" s="5"/>
      <c r="RFC70" s="5"/>
      <c r="RFD70" s="5"/>
      <c r="RFE70" s="5"/>
      <c r="RFF70" s="5"/>
      <c r="RFG70" s="5"/>
      <c r="RFH70" s="5"/>
      <c r="RFI70" s="5"/>
      <c r="RFJ70" s="5"/>
      <c r="RFK70" s="5"/>
      <c r="RFL70" s="5"/>
      <c r="RFM70" s="5"/>
      <c r="RFN70" s="5"/>
      <c r="RFO70" s="5"/>
      <c r="RFP70" s="5"/>
      <c r="RFQ70" s="5"/>
      <c r="RFR70" s="5"/>
      <c r="RFS70" s="5"/>
      <c r="RFT70" s="5"/>
      <c r="RFU70" s="5"/>
      <c r="RFV70" s="5"/>
      <c r="RFW70" s="5"/>
      <c r="RFX70" s="5"/>
      <c r="RFY70" s="5"/>
      <c r="RFZ70" s="5"/>
      <c r="RGA70" s="5"/>
      <c r="RGB70" s="5"/>
      <c r="RGC70" s="5"/>
      <c r="RGD70" s="5"/>
      <c r="RGE70" s="5"/>
      <c r="RGF70" s="5"/>
      <c r="RGG70" s="5"/>
      <c r="RGH70" s="5"/>
      <c r="RGI70" s="5"/>
      <c r="RGJ70" s="5"/>
      <c r="RGK70" s="5"/>
      <c r="RGL70" s="5"/>
      <c r="RGM70" s="5"/>
      <c r="RGN70" s="5"/>
      <c r="RGO70" s="5"/>
      <c r="RGP70" s="5"/>
      <c r="RGQ70" s="5"/>
      <c r="RGR70" s="5"/>
      <c r="RGS70" s="5"/>
      <c r="RGT70" s="5"/>
      <c r="RGU70" s="5"/>
      <c r="RGV70" s="5"/>
      <c r="RGW70" s="5"/>
      <c r="RGX70" s="5"/>
      <c r="RGY70" s="5"/>
      <c r="RGZ70" s="5"/>
      <c r="RHA70" s="5"/>
      <c r="RHB70" s="5"/>
      <c r="RHC70" s="5"/>
      <c r="RHD70" s="5"/>
      <c r="RHE70" s="5"/>
      <c r="RHF70" s="5"/>
      <c r="RHG70" s="5"/>
      <c r="RHH70" s="5"/>
      <c r="RHI70" s="5"/>
      <c r="RHJ70" s="5"/>
      <c r="RHK70" s="5"/>
      <c r="RHL70" s="5"/>
      <c r="RHM70" s="5"/>
      <c r="RHN70" s="5"/>
      <c r="RHO70" s="5"/>
      <c r="RHP70" s="5"/>
      <c r="RHQ70" s="5"/>
      <c r="RHR70" s="5"/>
      <c r="RHS70" s="5"/>
      <c r="RHT70" s="5"/>
      <c r="RHU70" s="5"/>
      <c r="RHV70" s="5"/>
      <c r="RHW70" s="5"/>
      <c r="RHX70" s="5"/>
      <c r="RHY70" s="5"/>
      <c r="RHZ70" s="5"/>
      <c r="RIA70" s="5"/>
      <c r="RIB70" s="5"/>
      <c r="RIC70" s="5"/>
      <c r="RID70" s="5"/>
      <c r="RIE70" s="5"/>
      <c r="RIF70" s="5"/>
      <c r="RIG70" s="5"/>
      <c r="RIH70" s="5"/>
      <c r="RII70" s="5"/>
      <c r="RIJ70" s="5"/>
      <c r="RIK70" s="5"/>
      <c r="RIL70" s="5"/>
      <c r="RIM70" s="5"/>
      <c r="RIN70" s="5"/>
      <c r="RIO70" s="5"/>
      <c r="RIP70" s="5"/>
      <c r="RIQ70" s="5"/>
      <c r="RIR70" s="5"/>
      <c r="RIS70" s="5"/>
      <c r="RIT70" s="5"/>
      <c r="RIU70" s="5"/>
      <c r="RIV70" s="5"/>
      <c r="RIW70" s="5"/>
      <c r="RIX70" s="5"/>
      <c r="RIY70" s="5"/>
      <c r="RIZ70" s="5"/>
      <c r="RJA70" s="5"/>
      <c r="RJB70" s="5"/>
      <c r="RJC70" s="5"/>
      <c r="RJD70" s="5"/>
      <c r="RJE70" s="5"/>
      <c r="RJF70" s="5"/>
      <c r="RJG70" s="5"/>
      <c r="RJH70" s="5"/>
      <c r="RJI70" s="5"/>
      <c r="RJJ70" s="5"/>
      <c r="RJK70" s="5"/>
      <c r="RJL70" s="5"/>
      <c r="RJM70" s="5"/>
      <c r="RJN70" s="5"/>
      <c r="RJO70" s="5"/>
      <c r="RJP70" s="5"/>
      <c r="RJQ70" s="5"/>
      <c r="RJR70" s="5"/>
      <c r="RJS70" s="5"/>
      <c r="RJT70" s="5"/>
      <c r="RJU70" s="5"/>
      <c r="RJV70" s="5"/>
      <c r="RJW70" s="5"/>
      <c r="RJX70" s="5"/>
      <c r="RJY70" s="5"/>
      <c r="RJZ70" s="5"/>
      <c r="RKA70" s="5"/>
      <c r="RKB70" s="5"/>
      <c r="RKC70" s="5"/>
      <c r="RKD70" s="5"/>
      <c r="RKE70" s="5"/>
      <c r="RKF70" s="5"/>
      <c r="RKG70" s="5"/>
      <c r="RKH70" s="5"/>
      <c r="RKI70" s="5"/>
      <c r="RKJ70" s="5"/>
      <c r="RKK70" s="5"/>
      <c r="RKL70" s="5"/>
      <c r="RKM70" s="5"/>
      <c r="RKN70" s="5"/>
      <c r="RKO70" s="5"/>
      <c r="RKP70" s="5"/>
      <c r="RKQ70" s="5"/>
      <c r="RKR70" s="5"/>
      <c r="RKS70" s="5"/>
      <c r="RKT70" s="5"/>
      <c r="RKU70" s="5"/>
      <c r="RKV70" s="5"/>
      <c r="RKW70" s="5"/>
      <c r="RKX70" s="5"/>
      <c r="RKY70" s="5"/>
      <c r="RKZ70" s="5"/>
      <c r="RLA70" s="5"/>
      <c r="RLB70" s="5"/>
      <c r="RLC70" s="5"/>
      <c r="RLD70" s="5"/>
      <c r="RLE70" s="5"/>
      <c r="RLF70" s="5"/>
      <c r="RLG70" s="5"/>
      <c r="RLH70" s="5"/>
      <c r="RLI70" s="5"/>
      <c r="RLJ70" s="5"/>
      <c r="RLK70" s="5"/>
      <c r="RLL70" s="5"/>
      <c r="RLM70" s="5"/>
      <c r="RLN70" s="5"/>
      <c r="RLO70" s="5"/>
      <c r="RLP70" s="5"/>
      <c r="RLQ70" s="5"/>
      <c r="RLR70" s="5"/>
      <c r="RLS70" s="5"/>
      <c r="RLT70" s="5"/>
      <c r="RLU70" s="5"/>
      <c r="RLV70" s="5"/>
      <c r="RLW70" s="5"/>
      <c r="RLX70" s="5"/>
      <c r="RLY70" s="5"/>
      <c r="RLZ70" s="5"/>
      <c r="RMA70" s="5"/>
      <c r="RMB70" s="5"/>
      <c r="RMC70" s="5"/>
      <c r="RMD70" s="5"/>
      <c r="RME70" s="5"/>
      <c r="RMF70" s="5"/>
      <c r="RMG70" s="5"/>
      <c r="RMH70" s="5"/>
      <c r="RMI70" s="5"/>
      <c r="RMJ70" s="5"/>
      <c r="RMK70" s="5"/>
      <c r="RML70" s="5"/>
      <c r="RMM70" s="5"/>
      <c r="RMN70" s="5"/>
      <c r="RMO70" s="5"/>
      <c r="RMP70" s="5"/>
      <c r="RMQ70" s="5"/>
      <c r="RMR70" s="5"/>
      <c r="RMS70" s="5"/>
      <c r="RMT70" s="5"/>
      <c r="RMU70" s="5"/>
      <c r="RMV70" s="5"/>
      <c r="RMW70" s="5"/>
      <c r="RMX70" s="5"/>
      <c r="RMY70" s="5"/>
      <c r="RMZ70" s="5"/>
      <c r="RNA70" s="5"/>
      <c r="RNB70" s="5"/>
      <c r="RNC70" s="5"/>
      <c r="RND70" s="5"/>
      <c r="RNE70" s="5"/>
      <c r="RNF70" s="5"/>
      <c r="RNG70" s="5"/>
      <c r="RNH70" s="5"/>
      <c r="RNI70" s="5"/>
      <c r="RNJ70" s="5"/>
      <c r="RNK70" s="5"/>
      <c r="RNL70" s="5"/>
      <c r="RNM70" s="5"/>
      <c r="RNN70" s="5"/>
      <c r="RNO70" s="5"/>
      <c r="RNP70" s="5"/>
      <c r="RNQ70" s="5"/>
      <c r="RNR70" s="5"/>
      <c r="RNS70" s="5"/>
      <c r="RNT70" s="5"/>
      <c r="RNU70" s="5"/>
      <c r="RNV70" s="5"/>
      <c r="RNW70" s="5"/>
      <c r="RNX70" s="5"/>
      <c r="RNY70" s="5"/>
      <c r="RNZ70" s="5"/>
      <c r="ROA70" s="5"/>
      <c r="ROB70" s="5"/>
      <c r="ROC70" s="5"/>
      <c r="ROD70" s="5"/>
      <c r="ROE70" s="5"/>
      <c r="ROF70" s="5"/>
      <c r="ROG70" s="5"/>
      <c r="ROH70" s="5"/>
      <c r="ROI70" s="5"/>
      <c r="ROJ70" s="5"/>
      <c r="ROK70" s="5"/>
      <c r="ROL70" s="5"/>
      <c r="ROM70" s="5"/>
      <c r="RON70" s="5"/>
      <c r="ROO70" s="5"/>
      <c r="ROP70" s="5"/>
      <c r="ROQ70" s="5"/>
      <c r="ROR70" s="5"/>
      <c r="ROS70" s="5"/>
      <c r="ROT70" s="5"/>
      <c r="ROU70" s="5"/>
      <c r="ROV70" s="5"/>
      <c r="ROW70" s="5"/>
      <c r="ROX70" s="5"/>
      <c r="ROY70" s="5"/>
      <c r="ROZ70" s="5"/>
      <c r="RPA70" s="5"/>
      <c r="RPB70" s="5"/>
      <c r="RPC70" s="5"/>
      <c r="RPD70" s="5"/>
      <c r="RPE70" s="5"/>
      <c r="RPF70" s="5"/>
      <c r="RPG70" s="5"/>
      <c r="RPH70" s="5"/>
      <c r="RPI70" s="5"/>
      <c r="RPJ70" s="5"/>
      <c r="RPK70" s="5"/>
      <c r="RPL70" s="5"/>
      <c r="RPM70" s="5"/>
      <c r="RPN70" s="5"/>
      <c r="RPO70" s="5"/>
      <c r="RPP70" s="5"/>
      <c r="RPQ70" s="5"/>
      <c r="RPR70" s="5"/>
      <c r="RPS70" s="5"/>
      <c r="RPT70" s="5"/>
      <c r="RPU70" s="5"/>
      <c r="RPV70" s="5"/>
      <c r="RPW70" s="5"/>
      <c r="RPX70" s="5"/>
      <c r="RPY70" s="5"/>
      <c r="RPZ70" s="5"/>
      <c r="RQA70" s="5"/>
      <c r="RQB70" s="5"/>
      <c r="RQC70" s="5"/>
      <c r="RQD70" s="5"/>
      <c r="RQE70" s="5"/>
      <c r="RQF70" s="5"/>
      <c r="RQG70" s="5"/>
      <c r="RQH70" s="5"/>
      <c r="RQI70" s="5"/>
      <c r="RQJ70" s="5"/>
      <c r="RQK70" s="5"/>
      <c r="RQL70" s="5"/>
      <c r="RQM70" s="5"/>
      <c r="RQN70" s="5"/>
      <c r="RQO70" s="5"/>
      <c r="RQP70" s="5"/>
      <c r="RQQ70" s="5"/>
      <c r="RQR70" s="5"/>
      <c r="RQS70" s="5"/>
      <c r="RQT70" s="5"/>
      <c r="RQU70" s="5"/>
      <c r="RQV70" s="5"/>
      <c r="RQW70" s="5"/>
      <c r="RQX70" s="5"/>
      <c r="RQY70" s="5"/>
      <c r="RQZ70" s="5"/>
      <c r="RRA70" s="5"/>
      <c r="RRB70" s="5"/>
      <c r="RRC70" s="5"/>
      <c r="RRD70" s="5"/>
      <c r="RRE70" s="5"/>
      <c r="RRF70" s="5"/>
      <c r="RRG70" s="5"/>
      <c r="RRH70" s="5"/>
      <c r="RRI70" s="5"/>
      <c r="RRJ70" s="5"/>
      <c r="RRK70" s="5"/>
      <c r="RRL70" s="5"/>
      <c r="RRM70" s="5"/>
      <c r="RRN70" s="5"/>
      <c r="RRO70" s="5"/>
      <c r="RRP70" s="5"/>
      <c r="RRQ70" s="5"/>
      <c r="RRR70" s="5"/>
      <c r="RRS70" s="5"/>
      <c r="RRT70" s="5"/>
      <c r="RRU70" s="5"/>
      <c r="RRV70" s="5"/>
      <c r="RRW70" s="5"/>
      <c r="RRX70" s="5"/>
      <c r="RRY70" s="5"/>
      <c r="RRZ70" s="5"/>
      <c r="RSA70" s="5"/>
      <c r="RSB70" s="5"/>
      <c r="RSC70" s="5"/>
      <c r="RSD70" s="5"/>
      <c r="RSE70" s="5"/>
      <c r="RSF70" s="5"/>
      <c r="RSG70" s="5"/>
      <c r="RSH70" s="5"/>
      <c r="RSI70" s="5"/>
      <c r="RSJ70" s="5"/>
      <c r="RSK70" s="5"/>
      <c r="RSL70" s="5"/>
      <c r="RSM70" s="5"/>
      <c r="RSN70" s="5"/>
      <c r="RSO70" s="5"/>
      <c r="RSP70" s="5"/>
      <c r="RSQ70" s="5"/>
      <c r="RSR70" s="5"/>
      <c r="RSS70" s="5"/>
      <c r="RST70" s="5"/>
      <c r="RSU70" s="5"/>
      <c r="RSV70" s="5"/>
      <c r="RSW70" s="5"/>
      <c r="RSX70" s="5"/>
      <c r="RSY70" s="5"/>
      <c r="RSZ70" s="5"/>
      <c r="RTA70" s="5"/>
      <c r="RTB70" s="5"/>
      <c r="RTC70" s="5"/>
      <c r="RTD70" s="5"/>
      <c r="RTE70" s="5"/>
      <c r="RTF70" s="5"/>
      <c r="RTG70" s="5"/>
      <c r="RTH70" s="5"/>
      <c r="RTI70" s="5"/>
      <c r="RTJ70" s="5"/>
      <c r="RTK70" s="5"/>
      <c r="RTL70" s="5"/>
      <c r="RTM70" s="5"/>
      <c r="RTN70" s="5"/>
      <c r="RTO70" s="5"/>
      <c r="RTP70" s="5"/>
      <c r="RTQ70" s="5"/>
      <c r="RTR70" s="5"/>
      <c r="RTS70" s="5"/>
      <c r="RTT70" s="5"/>
      <c r="RTU70" s="5"/>
      <c r="RTV70" s="5"/>
      <c r="RTW70" s="5"/>
      <c r="RTX70" s="5"/>
      <c r="RTY70" s="5"/>
      <c r="RTZ70" s="5"/>
      <c r="RUA70" s="5"/>
      <c r="RUB70" s="5"/>
      <c r="RUC70" s="5"/>
      <c r="RUD70" s="5"/>
      <c r="RUE70" s="5"/>
      <c r="RUF70" s="5"/>
      <c r="RUG70" s="5"/>
      <c r="RUH70" s="5"/>
      <c r="RUI70" s="5"/>
      <c r="RUJ70" s="5"/>
      <c r="RUK70" s="5"/>
      <c r="RUL70" s="5"/>
      <c r="RUM70" s="5"/>
      <c r="RUN70" s="5"/>
      <c r="RUO70" s="5"/>
      <c r="RUP70" s="5"/>
      <c r="RUQ70" s="5"/>
      <c r="RUR70" s="5"/>
      <c r="RUS70" s="5"/>
      <c r="RUT70" s="5"/>
      <c r="RUU70" s="5"/>
      <c r="RUV70" s="5"/>
      <c r="RUW70" s="5"/>
      <c r="RUX70" s="5"/>
      <c r="RUY70" s="5"/>
      <c r="RUZ70" s="5"/>
      <c r="RVA70" s="5"/>
      <c r="RVB70" s="5"/>
      <c r="RVC70" s="5"/>
      <c r="RVD70" s="5"/>
      <c r="RVE70" s="5"/>
      <c r="RVF70" s="5"/>
      <c r="RVG70" s="5"/>
      <c r="RVH70" s="5"/>
      <c r="RVI70" s="5"/>
      <c r="RVJ70" s="5"/>
      <c r="RVK70" s="5"/>
      <c r="RVL70" s="5"/>
      <c r="RVM70" s="5"/>
      <c r="RVN70" s="5"/>
      <c r="RVO70" s="5"/>
      <c r="RVP70" s="5"/>
      <c r="RVQ70" s="5"/>
      <c r="RVR70" s="5"/>
      <c r="RVS70" s="5"/>
      <c r="RVT70" s="5"/>
      <c r="RVU70" s="5"/>
      <c r="RVV70" s="5"/>
      <c r="RVW70" s="5"/>
      <c r="RVX70" s="5"/>
      <c r="RVY70" s="5"/>
      <c r="RVZ70" s="5"/>
      <c r="RWA70" s="5"/>
      <c r="RWB70" s="5"/>
      <c r="RWC70" s="5"/>
      <c r="RWD70" s="5"/>
      <c r="RWE70" s="5"/>
      <c r="RWF70" s="5"/>
      <c r="RWG70" s="5"/>
      <c r="RWH70" s="5"/>
      <c r="RWI70" s="5"/>
      <c r="RWJ70" s="5"/>
      <c r="RWK70" s="5"/>
      <c r="RWL70" s="5"/>
      <c r="RWM70" s="5"/>
      <c r="RWN70" s="5"/>
      <c r="RWO70" s="5"/>
      <c r="RWP70" s="5"/>
      <c r="RWQ70" s="5"/>
      <c r="RWR70" s="5"/>
      <c r="RWS70" s="5"/>
      <c r="RWT70" s="5"/>
      <c r="RWU70" s="5"/>
      <c r="RWV70" s="5"/>
      <c r="RWW70" s="5"/>
      <c r="RWX70" s="5"/>
      <c r="RWY70" s="5"/>
      <c r="RWZ70" s="5"/>
      <c r="RXA70" s="5"/>
      <c r="RXB70" s="5"/>
      <c r="RXC70" s="5"/>
      <c r="RXD70" s="5"/>
      <c r="RXE70" s="5"/>
      <c r="RXF70" s="5"/>
      <c r="RXG70" s="5"/>
      <c r="RXH70" s="5"/>
      <c r="RXI70" s="5"/>
      <c r="RXJ70" s="5"/>
      <c r="RXK70" s="5"/>
      <c r="RXL70" s="5"/>
      <c r="RXM70" s="5"/>
      <c r="RXN70" s="5"/>
      <c r="RXO70" s="5"/>
      <c r="RXP70" s="5"/>
      <c r="RXQ70" s="5"/>
      <c r="RXR70" s="5"/>
      <c r="RXS70" s="5"/>
      <c r="RXT70" s="5"/>
      <c r="RXU70" s="5"/>
      <c r="RXV70" s="5"/>
      <c r="RXW70" s="5"/>
      <c r="RXX70" s="5"/>
      <c r="RXY70" s="5"/>
      <c r="RXZ70" s="5"/>
      <c r="RYA70" s="5"/>
      <c r="RYB70" s="5"/>
      <c r="RYC70" s="5"/>
      <c r="RYD70" s="5"/>
      <c r="RYE70" s="5"/>
      <c r="RYF70" s="5"/>
      <c r="RYG70" s="5"/>
      <c r="RYH70" s="5"/>
      <c r="RYI70" s="5"/>
      <c r="RYJ70" s="5"/>
      <c r="RYK70" s="5"/>
      <c r="RYL70" s="5"/>
      <c r="RYM70" s="5"/>
      <c r="RYN70" s="5"/>
      <c r="RYO70" s="5"/>
      <c r="RYP70" s="5"/>
      <c r="RYQ70" s="5"/>
      <c r="RYR70" s="5"/>
      <c r="RYS70" s="5"/>
      <c r="RYT70" s="5"/>
      <c r="RYU70" s="5"/>
      <c r="RYV70" s="5"/>
      <c r="RYW70" s="5"/>
      <c r="RYX70" s="5"/>
      <c r="RYY70" s="5"/>
      <c r="RYZ70" s="5"/>
      <c r="RZA70" s="5"/>
      <c r="RZB70" s="5"/>
      <c r="RZC70" s="5"/>
      <c r="RZD70" s="5"/>
      <c r="RZE70" s="5"/>
      <c r="RZF70" s="5"/>
      <c r="RZG70" s="5"/>
      <c r="RZH70" s="5"/>
      <c r="RZI70" s="5"/>
      <c r="RZJ70" s="5"/>
      <c r="RZK70" s="5"/>
      <c r="RZL70" s="5"/>
      <c r="RZM70" s="5"/>
      <c r="RZN70" s="5"/>
      <c r="RZO70" s="5"/>
      <c r="RZP70" s="5"/>
      <c r="RZQ70" s="5"/>
      <c r="RZR70" s="5"/>
      <c r="RZS70" s="5"/>
      <c r="RZT70" s="5"/>
      <c r="RZU70" s="5"/>
      <c r="RZV70" s="5"/>
      <c r="RZW70" s="5"/>
      <c r="RZX70" s="5"/>
      <c r="RZY70" s="5"/>
      <c r="RZZ70" s="5"/>
      <c r="SAA70" s="5"/>
      <c r="SAB70" s="5"/>
      <c r="SAC70" s="5"/>
      <c r="SAD70" s="5"/>
      <c r="SAE70" s="5"/>
      <c r="SAF70" s="5"/>
      <c r="SAG70" s="5"/>
      <c r="SAH70" s="5"/>
      <c r="SAI70" s="5"/>
      <c r="SAJ70" s="5"/>
      <c r="SAK70" s="5"/>
      <c r="SAL70" s="5"/>
      <c r="SAM70" s="5"/>
      <c r="SAN70" s="5"/>
      <c r="SAO70" s="5"/>
      <c r="SAP70" s="5"/>
      <c r="SAQ70" s="5"/>
      <c r="SAR70" s="5"/>
      <c r="SAS70" s="5"/>
      <c r="SAT70" s="5"/>
      <c r="SAU70" s="5"/>
      <c r="SAV70" s="5"/>
      <c r="SAW70" s="5"/>
      <c r="SAX70" s="5"/>
      <c r="SAY70" s="5"/>
      <c r="SAZ70" s="5"/>
      <c r="SBA70" s="5"/>
      <c r="SBB70" s="5"/>
      <c r="SBC70" s="5"/>
      <c r="SBD70" s="5"/>
      <c r="SBE70" s="5"/>
      <c r="SBF70" s="5"/>
      <c r="SBG70" s="5"/>
      <c r="SBH70" s="5"/>
      <c r="SBI70" s="5"/>
      <c r="SBJ70" s="5"/>
      <c r="SBK70" s="5"/>
      <c r="SBL70" s="5"/>
      <c r="SBM70" s="5"/>
      <c r="SBN70" s="5"/>
      <c r="SBO70" s="5"/>
      <c r="SBP70" s="5"/>
      <c r="SBQ70" s="5"/>
      <c r="SBR70" s="5"/>
      <c r="SBS70" s="5"/>
      <c r="SBT70" s="5"/>
      <c r="SBU70" s="5"/>
      <c r="SBV70" s="5"/>
      <c r="SBW70" s="5"/>
      <c r="SBX70" s="5"/>
      <c r="SBY70" s="5"/>
      <c r="SBZ70" s="5"/>
      <c r="SCA70" s="5"/>
      <c r="SCB70" s="5"/>
      <c r="SCC70" s="5"/>
      <c r="SCD70" s="5"/>
      <c r="SCE70" s="5"/>
      <c r="SCF70" s="5"/>
      <c r="SCG70" s="5"/>
      <c r="SCH70" s="5"/>
      <c r="SCI70" s="5"/>
      <c r="SCJ70" s="5"/>
      <c r="SCK70" s="5"/>
      <c r="SCL70" s="5"/>
      <c r="SCM70" s="5"/>
      <c r="SCN70" s="5"/>
      <c r="SCO70" s="5"/>
      <c r="SCP70" s="5"/>
      <c r="SCQ70" s="5"/>
      <c r="SCR70" s="5"/>
      <c r="SCS70" s="5"/>
      <c r="SCT70" s="5"/>
      <c r="SCU70" s="5"/>
      <c r="SCV70" s="5"/>
      <c r="SCW70" s="5"/>
      <c r="SCX70" s="5"/>
      <c r="SCY70" s="5"/>
      <c r="SCZ70" s="5"/>
      <c r="SDA70" s="5"/>
      <c r="SDB70" s="5"/>
      <c r="SDC70" s="5"/>
      <c r="SDD70" s="5"/>
      <c r="SDE70" s="5"/>
      <c r="SDF70" s="5"/>
      <c r="SDG70" s="5"/>
      <c r="SDH70" s="5"/>
      <c r="SDI70" s="5"/>
      <c r="SDJ70" s="5"/>
      <c r="SDK70" s="5"/>
      <c r="SDL70" s="5"/>
      <c r="SDM70" s="5"/>
      <c r="SDN70" s="5"/>
      <c r="SDO70" s="5"/>
      <c r="SDP70" s="5"/>
      <c r="SDQ70" s="5"/>
      <c r="SDR70" s="5"/>
      <c r="SDS70" s="5"/>
      <c r="SDT70" s="5"/>
      <c r="SDU70" s="5"/>
      <c r="SDV70" s="5"/>
      <c r="SDW70" s="5"/>
      <c r="SDX70" s="5"/>
      <c r="SDY70" s="5"/>
      <c r="SDZ70" s="5"/>
      <c r="SEA70" s="5"/>
      <c r="SEB70" s="5"/>
      <c r="SEC70" s="5"/>
      <c r="SED70" s="5"/>
      <c r="SEE70" s="5"/>
      <c r="SEF70" s="5"/>
      <c r="SEG70" s="5"/>
      <c r="SEH70" s="5"/>
      <c r="SEI70" s="5"/>
      <c r="SEJ70" s="5"/>
      <c r="SEK70" s="5"/>
      <c r="SEL70" s="5"/>
      <c r="SEM70" s="5"/>
      <c r="SEN70" s="5"/>
      <c r="SEO70" s="5"/>
      <c r="SEP70" s="5"/>
      <c r="SEQ70" s="5"/>
      <c r="SER70" s="5"/>
      <c r="SES70" s="5"/>
      <c r="SET70" s="5"/>
      <c r="SEU70" s="5"/>
      <c r="SEV70" s="5"/>
      <c r="SEW70" s="5"/>
      <c r="SEX70" s="5"/>
      <c r="SEY70" s="5"/>
      <c r="SEZ70" s="5"/>
      <c r="SFA70" s="5"/>
      <c r="SFB70" s="5"/>
      <c r="SFC70" s="5"/>
      <c r="SFD70" s="5"/>
      <c r="SFE70" s="5"/>
      <c r="SFF70" s="5"/>
      <c r="SFG70" s="5"/>
      <c r="SFH70" s="5"/>
      <c r="SFI70" s="5"/>
      <c r="SFJ70" s="5"/>
      <c r="SFK70" s="5"/>
      <c r="SFL70" s="5"/>
      <c r="SFM70" s="5"/>
      <c r="SFN70" s="5"/>
      <c r="SFO70" s="5"/>
      <c r="SFP70" s="5"/>
      <c r="SFQ70" s="5"/>
      <c r="SFR70" s="5"/>
      <c r="SFS70" s="5"/>
      <c r="SFT70" s="5"/>
      <c r="SFU70" s="5"/>
      <c r="SFV70" s="5"/>
      <c r="SFW70" s="5"/>
      <c r="SFX70" s="5"/>
      <c r="SFY70" s="5"/>
      <c r="SFZ70" s="5"/>
      <c r="SGA70" s="5"/>
      <c r="SGB70" s="5"/>
      <c r="SGC70" s="5"/>
      <c r="SGD70" s="5"/>
      <c r="SGE70" s="5"/>
      <c r="SGF70" s="5"/>
      <c r="SGG70" s="5"/>
      <c r="SGH70" s="5"/>
      <c r="SGI70" s="5"/>
      <c r="SGJ70" s="5"/>
      <c r="SGK70" s="5"/>
      <c r="SGL70" s="5"/>
      <c r="SGM70" s="5"/>
      <c r="SGN70" s="5"/>
      <c r="SGO70" s="5"/>
      <c r="SGP70" s="5"/>
      <c r="SGQ70" s="5"/>
      <c r="SGR70" s="5"/>
      <c r="SGS70" s="5"/>
      <c r="SGT70" s="5"/>
      <c r="SGU70" s="5"/>
      <c r="SGV70" s="5"/>
      <c r="SGW70" s="5"/>
      <c r="SGX70" s="5"/>
      <c r="SGY70" s="5"/>
      <c r="SGZ70" s="5"/>
      <c r="SHA70" s="5"/>
      <c r="SHB70" s="5"/>
      <c r="SHC70" s="5"/>
      <c r="SHD70" s="5"/>
      <c r="SHE70" s="5"/>
      <c r="SHF70" s="5"/>
      <c r="SHG70" s="5"/>
      <c r="SHH70" s="5"/>
      <c r="SHI70" s="5"/>
      <c r="SHJ70" s="5"/>
      <c r="SHK70" s="5"/>
      <c r="SHL70" s="5"/>
      <c r="SHM70" s="5"/>
      <c r="SHN70" s="5"/>
      <c r="SHO70" s="5"/>
      <c r="SHP70" s="5"/>
      <c r="SHQ70" s="5"/>
      <c r="SHR70" s="5"/>
      <c r="SHS70" s="5"/>
      <c r="SHT70" s="5"/>
      <c r="SHU70" s="5"/>
      <c r="SHV70" s="5"/>
      <c r="SHW70" s="5"/>
      <c r="SHX70" s="5"/>
      <c r="SHY70" s="5"/>
      <c r="SHZ70" s="5"/>
      <c r="SIA70" s="5"/>
      <c r="SIB70" s="5"/>
      <c r="SIC70" s="5"/>
      <c r="SID70" s="5"/>
      <c r="SIE70" s="5"/>
      <c r="SIF70" s="5"/>
      <c r="SIG70" s="5"/>
      <c r="SIH70" s="5"/>
      <c r="SII70" s="5"/>
      <c r="SIJ70" s="5"/>
      <c r="SIK70" s="5"/>
      <c r="SIL70" s="5"/>
      <c r="SIM70" s="5"/>
      <c r="SIN70" s="5"/>
      <c r="SIO70" s="5"/>
      <c r="SIP70" s="5"/>
      <c r="SIQ70" s="5"/>
      <c r="SIR70" s="5"/>
      <c r="SIS70" s="5"/>
      <c r="SIT70" s="5"/>
      <c r="SIU70" s="5"/>
      <c r="SIV70" s="5"/>
      <c r="SIW70" s="5"/>
      <c r="SIX70" s="5"/>
      <c r="SIY70" s="5"/>
      <c r="SIZ70" s="5"/>
      <c r="SJA70" s="5"/>
      <c r="SJB70" s="5"/>
      <c r="SJC70" s="5"/>
      <c r="SJD70" s="5"/>
      <c r="SJE70" s="5"/>
      <c r="SJF70" s="5"/>
      <c r="SJG70" s="5"/>
      <c r="SJH70" s="5"/>
      <c r="SJI70" s="5"/>
      <c r="SJJ70" s="5"/>
      <c r="SJK70" s="5"/>
      <c r="SJL70" s="5"/>
      <c r="SJM70" s="5"/>
      <c r="SJN70" s="5"/>
      <c r="SJO70" s="5"/>
      <c r="SJP70" s="5"/>
      <c r="SJQ70" s="5"/>
      <c r="SJR70" s="5"/>
      <c r="SJS70" s="5"/>
      <c r="SJT70" s="5"/>
      <c r="SJU70" s="5"/>
      <c r="SJV70" s="5"/>
      <c r="SJW70" s="5"/>
      <c r="SJX70" s="5"/>
      <c r="SJY70" s="5"/>
      <c r="SJZ70" s="5"/>
      <c r="SKA70" s="5"/>
      <c r="SKB70" s="5"/>
      <c r="SKC70" s="5"/>
      <c r="SKD70" s="5"/>
      <c r="SKE70" s="5"/>
      <c r="SKF70" s="5"/>
      <c r="SKG70" s="5"/>
      <c r="SKH70" s="5"/>
      <c r="SKI70" s="5"/>
      <c r="SKJ70" s="5"/>
      <c r="SKK70" s="5"/>
      <c r="SKL70" s="5"/>
      <c r="SKM70" s="5"/>
      <c r="SKN70" s="5"/>
      <c r="SKO70" s="5"/>
      <c r="SKP70" s="5"/>
      <c r="SKQ70" s="5"/>
      <c r="SKR70" s="5"/>
      <c r="SKS70" s="5"/>
      <c r="SKT70" s="5"/>
      <c r="SKU70" s="5"/>
      <c r="SKV70" s="5"/>
      <c r="SKW70" s="5"/>
      <c r="SKX70" s="5"/>
      <c r="SKY70" s="5"/>
      <c r="SKZ70" s="5"/>
      <c r="SLA70" s="5"/>
      <c r="SLB70" s="5"/>
      <c r="SLC70" s="5"/>
      <c r="SLD70" s="5"/>
      <c r="SLE70" s="5"/>
      <c r="SLF70" s="5"/>
      <c r="SLG70" s="5"/>
      <c r="SLH70" s="5"/>
      <c r="SLI70" s="5"/>
      <c r="SLJ70" s="5"/>
      <c r="SLK70" s="5"/>
      <c r="SLL70" s="5"/>
      <c r="SLM70" s="5"/>
      <c r="SLN70" s="5"/>
      <c r="SLO70" s="5"/>
      <c r="SLP70" s="5"/>
      <c r="SLQ70" s="5"/>
      <c r="SLR70" s="5"/>
      <c r="SLS70" s="5"/>
      <c r="SLT70" s="5"/>
      <c r="SLU70" s="5"/>
      <c r="SLV70" s="5"/>
      <c r="SLW70" s="5"/>
      <c r="SLX70" s="5"/>
      <c r="SLY70" s="5"/>
      <c r="SLZ70" s="5"/>
      <c r="SMA70" s="5"/>
      <c r="SMB70" s="5"/>
      <c r="SMC70" s="5"/>
      <c r="SMD70" s="5"/>
      <c r="SME70" s="5"/>
      <c r="SMF70" s="5"/>
      <c r="SMG70" s="5"/>
      <c r="SMH70" s="5"/>
      <c r="SMI70" s="5"/>
      <c r="SMJ70" s="5"/>
      <c r="SMK70" s="5"/>
      <c r="SML70" s="5"/>
      <c r="SMM70" s="5"/>
      <c r="SMN70" s="5"/>
      <c r="SMO70" s="5"/>
      <c r="SMP70" s="5"/>
      <c r="SMQ70" s="5"/>
      <c r="SMR70" s="5"/>
      <c r="SMS70" s="5"/>
      <c r="SMT70" s="5"/>
      <c r="SMU70" s="5"/>
      <c r="SMV70" s="5"/>
      <c r="SMW70" s="5"/>
      <c r="SMX70" s="5"/>
      <c r="SMY70" s="5"/>
      <c r="SMZ70" s="5"/>
      <c r="SNA70" s="5"/>
      <c r="SNB70" s="5"/>
      <c r="SNC70" s="5"/>
      <c r="SND70" s="5"/>
      <c r="SNE70" s="5"/>
      <c r="SNF70" s="5"/>
      <c r="SNG70" s="5"/>
      <c r="SNH70" s="5"/>
      <c r="SNI70" s="5"/>
      <c r="SNJ70" s="5"/>
      <c r="SNK70" s="5"/>
      <c r="SNL70" s="5"/>
      <c r="SNM70" s="5"/>
      <c r="SNN70" s="5"/>
      <c r="SNO70" s="5"/>
      <c r="SNP70" s="5"/>
      <c r="SNQ70" s="5"/>
      <c r="SNR70" s="5"/>
      <c r="SNS70" s="5"/>
      <c r="SNT70" s="5"/>
      <c r="SNU70" s="5"/>
      <c r="SNV70" s="5"/>
      <c r="SNW70" s="5"/>
      <c r="SNX70" s="5"/>
      <c r="SNY70" s="5"/>
      <c r="SNZ70" s="5"/>
      <c r="SOA70" s="5"/>
      <c r="SOB70" s="5"/>
      <c r="SOC70" s="5"/>
      <c r="SOD70" s="5"/>
      <c r="SOE70" s="5"/>
      <c r="SOF70" s="5"/>
      <c r="SOG70" s="5"/>
      <c r="SOH70" s="5"/>
      <c r="SOI70" s="5"/>
      <c r="SOJ70" s="5"/>
      <c r="SOK70" s="5"/>
      <c r="SOL70" s="5"/>
      <c r="SOM70" s="5"/>
      <c r="SON70" s="5"/>
      <c r="SOO70" s="5"/>
      <c r="SOP70" s="5"/>
      <c r="SOQ70" s="5"/>
      <c r="SOR70" s="5"/>
      <c r="SOS70" s="5"/>
      <c r="SOT70" s="5"/>
      <c r="SOU70" s="5"/>
      <c r="SOV70" s="5"/>
      <c r="SOW70" s="5"/>
      <c r="SOX70" s="5"/>
      <c r="SOY70" s="5"/>
      <c r="SOZ70" s="5"/>
      <c r="SPA70" s="5"/>
      <c r="SPB70" s="5"/>
      <c r="SPC70" s="5"/>
      <c r="SPD70" s="5"/>
      <c r="SPE70" s="5"/>
      <c r="SPF70" s="5"/>
      <c r="SPG70" s="5"/>
      <c r="SPH70" s="5"/>
      <c r="SPI70" s="5"/>
      <c r="SPJ70" s="5"/>
      <c r="SPK70" s="5"/>
      <c r="SPL70" s="5"/>
      <c r="SPM70" s="5"/>
      <c r="SPN70" s="5"/>
      <c r="SPO70" s="5"/>
      <c r="SPP70" s="5"/>
      <c r="SPQ70" s="5"/>
      <c r="SPR70" s="5"/>
      <c r="SPS70" s="5"/>
      <c r="SPT70" s="5"/>
      <c r="SPU70" s="5"/>
      <c r="SPV70" s="5"/>
      <c r="SPW70" s="5"/>
      <c r="SPX70" s="5"/>
      <c r="SPY70" s="5"/>
      <c r="SPZ70" s="5"/>
      <c r="SQA70" s="5"/>
      <c r="SQB70" s="5"/>
      <c r="SQC70" s="5"/>
      <c r="SQD70" s="5"/>
      <c r="SQE70" s="5"/>
      <c r="SQF70" s="5"/>
      <c r="SQG70" s="5"/>
      <c r="SQH70" s="5"/>
      <c r="SQI70" s="5"/>
      <c r="SQJ70" s="5"/>
      <c r="SQK70" s="5"/>
      <c r="SQL70" s="5"/>
      <c r="SQM70" s="5"/>
      <c r="SQN70" s="5"/>
      <c r="SQO70" s="5"/>
      <c r="SQP70" s="5"/>
      <c r="SQQ70" s="5"/>
      <c r="SQR70" s="5"/>
      <c r="SQS70" s="5"/>
      <c r="SQT70" s="5"/>
      <c r="SQU70" s="5"/>
      <c r="SQV70" s="5"/>
      <c r="SQW70" s="5"/>
      <c r="SQX70" s="5"/>
      <c r="SQY70" s="5"/>
      <c r="SQZ70" s="5"/>
      <c r="SRA70" s="5"/>
      <c r="SRB70" s="5"/>
      <c r="SRC70" s="5"/>
      <c r="SRD70" s="5"/>
      <c r="SRE70" s="5"/>
      <c r="SRF70" s="5"/>
      <c r="SRG70" s="5"/>
      <c r="SRH70" s="5"/>
      <c r="SRI70" s="5"/>
      <c r="SRJ70" s="5"/>
      <c r="SRK70" s="5"/>
      <c r="SRL70" s="5"/>
      <c r="SRM70" s="5"/>
      <c r="SRN70" s="5"/>
      <c r="SRO70" s="5"/>
      <c r="SRP70" s="5"/>
      <c r="SRQ70" s="5"/>
      <c r="SRR70" s="5"/>
      <c r="SRS70" s="5"/>
      <c r="SRT70" s="5"/>
      <c r="SRU70" s="5"/>
      <c r="SRV70" s="5"/>
      <c r="SRW70" s="5"/>
      <c r="SRX70" s="5"/>
      <c r="SRY70" s="5"/>
      <c r="SRZ70" s="5"/>
      <c r="SSA70" s="5"/>
      <c r="SSB70" s="5"/>
      <c r="SSC70" s="5"/>
      <c r="SSD70" s="5"/>
      <c r="SSE70" s="5"/>
      <c r="SSF70" s="5"/>
      <c r="SSG70" s="5"/>
      <c r="SSH70" s="5"/>
      <c r="SSI70" s="5"/>
      <c r="SSJ70" s="5"/>
      <c r="SSK70" s="5"/>
      <c r="SSL70" s="5"/>
      <c r="SSM70" s="5"/>
      <c r="SSN70" s="5"/>
      <c r="SSO70" s="5"/>
      <c r="SSP70" s="5"/>
      <c r="SSQ70" s="5"/>
      <c r="SSR70" s="5"/>
      <c r="SSS70" s="5"/>
      <c r="SST70" s="5"/>
      <c r="SSU70" s="5"/>
      <c r="SSV70" s="5"/>
      <c r="SSW70" s="5"/>
      <c r="SSX70" s="5"/>
      <c r="SSY70" s="5"/>
      <c r="SSZ70" s="5"/>
      <c r="STA70" s="5"/>
      <c r="STB70" s="5"/>
      <c r="STC70" s="5"/>
      <c r="STD70" s="5"/>
      <c r="STE70" s="5"/>
      <c r="STF70" s="5"/>
      <c r="STG70" s="5"/>
      <c r="STH70" s="5"/>
      <c r="STI70" s="5"/>
      <c r="STJ70" s="5"/>
      <c r="STK70" s="5"/>
      <c r="STL70" s="5"/>
      <c r="STM70" s="5"/>
      <c r="STN70" s="5"/>
      <c r="STO70" s="5"/>
      <c r="STP70" s="5"/>
      <c r="STQ70" s="5"/>
      <c r="STR70" s="5"/>
      <c r="STS70" s="5"/>
      <c r="STT70" s="5"/>
      <c r="STU70" s="5"/>
      <c r="STV70" s="5"/>
      <c r="STW70" s="5"/>
      <c r="STX70" s="5"/>
      <c r="STY70" s="5"/>
      <c r="STZ70" s="5"/>
      <c r="SUA70" s="5"/>
      <c r="SUB70" s="5"/>
      <c r="SUC70" s="5"/>
      <c r="SUD70" s="5"/>
      <c r="SUE70" s="5"/>
      <c r="SUF70" s="5"/>
      <c r="SUG70" s="5"/>
      <c r="SUH70" s="5"/>
      <c r="SUI70" s="5"/>
      <c r="SUJ70" s="5"/>
      <c r="SUK70" s="5"/>
      <c r="SUL70" s="5"/>
      <c r="SUM70" s="5"/>
      <c r="SUN70" s="5"/>
      <c r="SUO70" s="5"/>
      <c r="SUP70" s="5"/>
      <c r="SUQ70" s="5"/>
      <c r="SUR70" s="5"/>
      <c r="SUS70" s="5"/>
      <c r="SUT70" s="5"/>
      <c r="SUU70" s="5"/>
      <c r="SUV70" s="5"/>
      <c r="SUW70" s="5"/>
      <c r="SUX70" s="5"/>
      <c r="SUY70" s="5"/>
      <c r="SUZ70" s="5"/>
      <c r="SVA70" s="5"/>
      <c r="SVB70" s="5"/>
      <c r="SVC70" s="5"/>
      <c r="SVD70" s="5"/>
      <c r="SVE70" s="5"/>
      <c r="SVF70" s="5"/>
      <c r="SVG70" s="5"/>
      <c r="SVH70" s="5"/>
      <c r="SVI70" s="5"/>
      <c r="SVJ70" s="5"/>
      <c r="SVK70" s="5"/>
      <c r="SVL70" s="5"/>
      <c r="SVM70" s="5"/>
      <c r="SVN70" s="5"/>
      <c r="SVO70" s="5"/>
      <c r="SVP70" s="5"/>
      <c r="SVQ70" s="5"/>
      <c r="SVR70" s="5"/>
      <c r="SVS70" s="5"/>
      <c r="SVT70" s="5"/>
      <c r="SVU70" s="5"/>
      <c r="SVV70" s="5"/>
      <c r="SVW70" s="5"/>
      <c r="SVX70" s="5"/>
      <c r="SVY70" s="5"/>
      <c r="SVZ70" s="5"/>
      <c r="SWA70" s="5"/>
      <c r="SWB70" s="5"/>
      <c r="SWC70" s="5"/>
      <c r="SWD70" s="5"/>
      <c r="SWE70" s="5"/>
      <c r="SWF70" s="5"/>
      <c r="SWG70" s="5"/>
      <c r="SWH70" s="5"/>
      <c r="SWI70" s="5"/>
      <c r="SWJ70" s="5"/>
      <c r="SWK70" s="5"/>
      <c r="SWL70" s="5"/>
      <c r="SWM70" s="5"/>
      <c r="SWN70" s="5"/>
      <c r="SWO70" s="5"/>
      <c r="SWP70" s="5"/>
      <c r="SWQ70" s="5"/>
      <c r="SWR70" s="5"/>
      <c r="SWS70" s="5"/>
      <c r="SWT70" s="5"/>
      <c r="SWU70" s="5"/>
      <c r="SWV70" s="5"/>
      <c r="SWW70" s="5"/>
      <c r="SWX70" s="5"/>
      <c r="SWY70" s="5"/>
      <c r="SWZ70" s="5"/>
      <c r="SXA70" s="5"/>
      <c r="SXB70" s="5"/>
      <c r="SXC70" s="5"/>
      <c r="SXD70" s="5"/>
      <c r="SXE70" s="5"/>
      <c r="SXF70" s="5"/>
      <c r="SXG70" s="5"/>
      <c r="SXH70" s="5"/>
      <c r="SXI70" s="5"/>
      <c r="SXJ70" s="5"/>
      <c r="SXK70" s="5"/>
      <c r="SXL70" s="5"/>
      <c r="SXM70" s="5"/>
      <c r="SXN70" s="5"/>
      <c r="SXO70" s="5"/>
      <c r="SXP70" s="5"/>
      <c r="SXQ70" s="5"/>
      <c r="SXR70" s="5"/>
      <c r="SXS70" s="5"/>
      <c r="SXT70" s="5"/>
      <c r="SXU70" s="5"/>
      <c r="SXV70" s="5"/>
      <c r="SXW70" s="5"/>
      <c r="SXX70" s="5"/>
      <c r="SXY70" s="5"/>
      <c r="SXZ70" s="5"/>
      <c r="SYA70" s="5"/>
      <c r="SYB70" s="5"/>
      <c r="SYC70" s="5"/>
      <c r="SYD70" s="5"/>
      <c r="SYE70" s="5"/>
      <c r="SYF70" s="5"/>
      <c r="SYG70" s="5"/>
      <c r="SYH70" s="5"/>
      <c r="SYI70" s="5"/>
      <c r="SYJ70" s="5"/>
      <c r="SYK70" s="5"/>
      <c r="SYL70" s="5"/>
      <c r="SYM70" s="5"/>
      <c r="SYN70" s="5"/>
      <c r="SYO70" s="5"/>
      <c r="SYP70" s="5"/>
      <c r="SYQ70" s="5"/>
      <c r="SYR70" s="5"/>
      <c r="SYS70" s="5"/>
      <c r="SYT70" s="5"/>
      <c r="SYU70" s="5"/>
      <c r="SYV70" s="5"/>
      <c r="SYW70" s="5"/>
      <c r="SYX70" s="5"/>
      <c r="SYY70" s="5"/>
      <c r="SYZ70" s="5"/>
      <c r="SZA70" s="5"/>
      <c r="SZB70" s="5"/>
      <c r="SZC70" s="5"/>
      <c r="SZD70" s="5"/>
      <c r="SZE70" s="5"/>
      <c r="SZF70" s="5"/>
      <c r="SZG70" s="5"/>
      <c r="SZH70" s="5"/>
      <c r="SZI70" s="5"/>
      <c r="SZJ70" s="5"/>
      <c r="SZK70" s="5"/>
      <c r="SZL70" s="5"/>
      <c r="SZM70" s="5"/>
      <c r="SZN70" s="5"/>
      <c r="SZO70" s="5"/>
      <c r="SZP70" s="5"/>
      <c r="SZQ70" s="5"/>
      <c r="SZR70" s="5"/>
      <c r="SZS70" s="5"/>
      <c r="SZT70" s="5"/>
      <c r="SZU70" s="5"/>
      <c r="SZV70" s="5"/>
      <c r="SZW70" s="5"/>
      <c r="SZX70" s="5"/>
      <c r="SZY70" s="5"/>
      <c r="SZZ70" s="5"/>
      <c r="TAA70" s="5"/>
      <c r="TAB70" s="5"/>
      <c r="TAC70" s="5"/>
      <c r="TAD70" s="5"/>
      <c r="TAE70" s="5"/>
      <c r="TAF70" s="5"/>
      <c r="TAG70" s="5"/>
      <c r="TAH70" s="5"/>
      <c r="TAI70" s="5"/>
      <c r="TAJ70" s="5"/>
      <c r="TAK70" s="5"/>
      <c r="TAL70" s="5"/>
      <c r="TAM70" s="5"/>
      <c r="TAN70" s="5"/>
      <c r="TAO70" s="5"/>
      <c r="TAP70" s="5"/>
      <c r="TAQ70" s="5"/>
      <c r="TAR70" s="5"/>
      <c r="TAS70" s="5"/>
      <c r="TAT70" s="5"/>
      <c r="TAU70" s="5"/>
      <c r="TAV70" s="5"/>
      <c r="TAW70" s="5"/>
      <c r="TAX70" s="5"/>
      <c r="TAY70" s="5"/>
      <c r="TAZ70" s="5"/>
      <c r="TBA70" s="5"/>
      <c r="TBB70" s="5"/>
      <c r="TBC70" s="5"/>
      <c r="TBD70" s="5"/>
      <c r="TBE70" s="5"/>
      <c r="TBF70" s="5"/>
      <c r="TBG70" s="5"/>
      <c r="TBH70" s="5"/>
      <c r="TBI70" s="5"/>
      <c r="TBJ70" s="5"/>
      <c r="TBK70" s="5"/>
      <c r="TBL70" s="5"/>
      <c r="TBM70" s="5"/>
      <c r="TBN70" s="5"/>
      <c r="TBO70" s="5"/>
      <c r="TBP70" s="5"/>
      <c r="TBQ70" s="5"/>
      <c r="TBR70" s="5"/>
      <c r="TBS70" s="5"/>
      <c r="TBT70" s="5"/>
      <c r="TBU70" s="5"/>
      <c r="TBV70" s="5"/>
      <c r="TBW70" s="5"/>
      <c r="TBX70" s="5"/>
      <c r="TBY70" s="5"/>
      <c r="TBZ70" s="5"/>
      <c r="TCA70" s="5"/>
      <c r="TCB70" s="5"/>
      <c r="TCC70" s="5"/>
      <c r="TCD70" s="5"/>
      <c r="TCE70" s="5"/>
      <c r="TCF70" s="5"/>
      <c r="TCG70" s="5"/>
      <c r="TCH70" s="5"/>
      <c r="TCI70" s="5"/>
      <c r="TCJ70" s="5"/>
      <c r="TCK70" s="5"/>
      <c r="TCL70" s="5"/>
      <c r="TCM70" s="5"/>
      <c r="TCN70" s="5"/>
      <c r="TCO70" s="5"/>
      <c r="TCP70" s="5"/>
      <c r="TCQ70" s="5"/>
      <c r="TCR70" s="5"/>
      <c r="TCS70" s="5"/>
      <c r="TCT70" s="5"/>
      <c r="TCU70" s="5"/>
      <c r="TCV70" s="5"/>
      <c r="TCW70" s="5"/>
      <c r="TCX70" s="5"/>
      <c r="TCY70" s="5"/>
      <c r="TCZ70" s="5"/>
      <c r="TDA70" s="5"/>
      <c r="TDB70" s="5"/>
      <c r="TDC70" s="5"/>
      <c r="TDD70" s="5"/>
      <c r="TDE70" s="5"/>
      <c r="TDF70" s="5"/>
      <c r="TDG70" s="5"/>
      <c r="TDH70" s="5"/>
      <c r="TDI70" s="5"/>
      <c r="TDJ70" s="5"/>
      <c r="TDK70" s="5"/>
      <c r="TDL70" s="5"/>
      <c r="TDM70" s="5"/>
      <c r="TDN70" s="5"/>
      <c r="TDO70" s="5"/>
      <c r="TDP70" s="5"/>
      <c r="TDQ70" s="5"/>
      <c r="TDR70" s="5"/>
      <c r="TDS70" s="5"/>
      <c r="TDT70" s="5"/>
      <c r="TDU70" s="5"/>
      <c r="TDV70" s="5"/>
      <c r="TDW70" s="5"/>
      <c r="TDX70" s="5"/>
      <c r="TDY70" s="5"/>
      <c r="TDZ70" s="5"/>
      <c r="TEA70" s="5"/>
      <c r="TEB70" s="5"/>
      <c r="TEC70" s="5"/>
      <c r="TED70" s="5"/>
      <c r="TEE70" s="5"/>
      <c r="TEF70" s="5"/>
      <c r="TEG70" s="5"/>
      <c r="TEH70" s="5"/>
      <c r="TEI70" s="5"/>
      <c r="TEJ70" s="5"/>
      <c r="TEK70" s="5"/>
      <c r="TEL70" s="5"/>
      <c r="TEM70" s="5"/>
      <c r="TEN70" s="5"/>
      <c r="TEO70" s="5"/>
      <c r="TEP70" s="5"/>
      <c r="TEQ70" s="5"/>
      <c r="TER70" s="5"/>
      <c r="TES70" s="5"/>
      <c r="TET70" s="5"/>
      <c r="TEU70" s="5"/>
      <c r="TEV70" s="5"/>
      <c r="TEW70" s="5"/>
      <c r="TEX70" s="5"/>
      <c r="TEY70" s="5"/>
      <c r="TEZ70" s="5"/>
      <c r="TFA70" s="5"/>
      <c r="TFB70" s="5"/>
      <c r="TFC70" s="5"/>
      <c r="TFD70" s="5"/>
      <c r="TFE70" s="5"/>
      <c r="TFF70" s="5"/>
      <c r="TFG70" s="5"/>
      <c r="TFH70" s="5"/>
      <c r="TFI70" s="5"/>
      <c r="TFJ70" s="5"/>
      <c r="TFK70" s="5"/>
      <c r="TFL70" s="5"/>
      <c r="TFM70" s="5"/>
      <c r="TFN70" s="5"/>
      <c r="TFO70" s="5"/>
      <c r="TFP70" s="5"/>
      <c r="TFQ70" s="5"/>
      <c r="TFR70" s="5"/>
      <c r="TFS70" s="5"/>
      <c r="TFT70" s="5"/>
      <c r="TFU70" s="5"/>
      <c r="TFV70" s="5"/>
      <c r="TFW70" s="5"/>
      <c r="TFX70" s="5"/>
      <c r="TFY70" s="5"/>
      <c r="TFZ70" s="5"/>
      <c r="TGA70" s="5"/>
      <c r="TGB70" s="5"/>
      <c r="TGC70" s="5"/>
      <c r="TGD70" s="5"/>
      <c r="TGE70" s="5"/>
      <c r="TGF70" s="5"/>
      <c r="TGG70" s="5"/>
      <c r="TGH70" s="5"/>
      <c r="TGI70" s="5"/>
      <c r="TGJ70" s="5"/>
      <c r="TGK70" s="5"/>
      <c r="TGL70" s="5"/>
      <c r="TGM70" s="5"/>
      <c r="TGN70" s="5"/>
      <c r="TGO70" s="5"/>
      <c r="TGP70" s="5"/>
      <c r="TGQ70" s="5"/>
      <c r="TGR70" s="5"/>
      <c r="TGS70" s="5"/>
      <c r="TGT70" s="5"/>
      <c r="TGU70" s="5"/>
      <c r="TGV70" s="5"/>
      <c r="TGW70" s="5"/>
      <c r="TGX70" s="5"/>
      <c r="TGY70" s="5"/>
      <c r="TGZ70" s="5"/>
      <c r="THA70" s="5"/>
      <c r="THB70" s="5"/>
      <c r="THC70" s="5"/>
      <c r="THD70" s="5"/>
      <c r="THE70" s="5"/>
      <c r="THF70" s="5"/>
      <c r="THG70" s="5"/>
      <c r="THH70" s="5"/>
      <c r="THI70" s="5"/>
      <c r="THJ70" s="5"/>
      <c r="THK70" s="5"/>
      <c r="THL70" s="5"/>
      <c r="THM70" s="5"/>
      <c r="THN70" s="5"/>
      <c r="THO70" s="5"/>
      <c r="THP70" s="5"/>
      <c r="THQ70" s="5"/>
      <c r="THR70" s="5"/>
      <c r="THS70" s="5"/>
      <c r="THT70" s="5"/>
      <c r="THU70" s="5"/>
      <c r="THV70" s="5"/>
      <c r="THW70" s="5"/>
      <c r="THX70" s="5"/>
      <c r="THY70" s="5"/>
      <c r="THZ70" s="5"/>
      <c r="TIA70" s="5"/>
      <c r="TIB70" s="5"/>
      <c r="TIC70" s="5"/>
      <c r="TID70" s="5"/>
      <c r="TIE70" s="5"/>
      <c r="TIF70" s="5"/>
      <c r="TIG70" s="5"/>
      <c r="TIH70" s="5"/>
      <c r="TII70" s="5"/>
      <c r="TIJ70" s="5"/>
      <c r="TIK70" s="5"/>
      <c r="TIL70" s="5"/>
      <c r="TIM70" s="5"/>
      <c r="TIN70" s="5"/>
      <c r="TIO70" s="5"/>
      <c r="TIP70" s="5"/>
      <c r="TIQ70" s="5"/>
      <c r="TIR70" s="5"/>
      <c r="TIS70" s="5"/>
      <c r="TIT70" s="5"/>
      <c r="TIU70" s="5"/>
      <c r="TIV70" s="5"/>
      <c r="TIW70" s="5"/>
      <c r="TIX70" s="5"/>
      <c r="TIY70" s="5"/>
      <c r="TIZ70" s="5"/>
      <c r="TJA70" s="5"/>
      <c r="TJB70" s="5"/>
      <c r="TJC70" s="5"/>
      <c r="TJD70" s="5"/>
      <c r="TJE70" s="5"/>
      <c r="TJF70" s="5"/>
      <c r="TJG70" s="5"/>
      <c r="TJH70" s="5"/>
      <c r="TJI70" s="5"/>
      <c r="TJJ70" s="5"/>
      <c r="TJK70" s="5"/>
      <c r="TJL70" s="5"/>
      <c r="TJM70" s="5"/>
      <c r="TJN70" s="5"/>
      <c r="TJO70" s="5"/>
      <c r="TJP70" s="5"/>
      <c r="TJQ70" s="5"/>
      <c r="TJR70" s="5"/>
      <c r="TJS70" s="5"/>
      <c r="TJT70" s="5"/>
      <c r="TJU70" s="5"/>
      <c r="TJV70" s="5"/>
      <c r="TJW70" s="5"/>
      <c r="TJX70" s="5"/>
      <c r="TJY70" s="5"/>
      <c r="TJZ70" s="5"/>
      <c r="TKA70" s="5"/>
      <c r="TKB70" s="5"/>
      <c r="TKC70" s="5"/>
      <c r="TKD70" s="5"/>
      <c r="TKE70" s="5"/>
      <c r="TKF70" s="5"/>
      <c r="TKG70" s="5"/>
      <c r="TKH70" s="5"/>
      <c r="TKI70" s="5"/>
      <c r="TKJ70" s="5"/>
      <c r="TKK70" s="5"/>
      <c r="TKL70" s="5"/>
      <c r="TKM70" s="5"/>
      <c r="TKN70" s="5"/>
      <c r="TKO70" s="5"/>
      <c r="TKP70" s="5"/>
      <c r="TKQ70" s="5"/>
      <c r="TKR70" s="5"/>
      <c r="TKS70" s="5"/>
      <c r="TKT70" s="5"/>
      <c r="TKU70" s="5"/>
      <c r="TKV70" s="5"/>
      <c r="TKW70" s="5"/>
      <c r="TKX70" s="5"/>
      <c r="TKY70" s="5"/>
      <c r="TKZ70" s="5"/>
      <c r="TLA70" s="5"/>
      <c r="TLB70" s="5"/>
      <c r="TLC70" s="5"/>
      <c r="TLD70" s="5"/>
      <c r="TLE70" s="5"/>
      <c r="TLF70" s="5"/>
      <c r="TLG70" s="5"/>
      <c r="TLH70" s="5"/>
      <c r="TLI70" s="5"/>
      <c r="TLJ70" s="5"/>
      <c r="TLK70" s="5"/>
      <c r="TLL70" s="5"/>
      <c r="TLM70" s="5"/>
      <c r="TLN70" s="5"/>
      <c r="TLO70" s="5"/>
      <c r="TLP70" s="5"/>
      <c r="TLQ70" s="5"/>
      <c r="TLR70" s="5"/>
      <c r="TLS70" s="5"/>
      <c r="TLT70" s="5"/>
      <c r="TLU70" s="5"/>
      <c r="TLV70" s="5"/>
      <c r="TLW70" s="5"/>
      <c r="TLX70" s="5"/>
      <c r="TLY70" s="5"/>
      <c r="TLZ70" s="5"/>
      <c r="TMA70" s="5"/>
      <c r="TMB70" s="5"/>
      <c r="TMC70" s="5"/>
      <c r="TMD70" s="5"/>
      <c r="TME70" s="5"/>
      <c r="TMF70" s="5"/>
      <c r="TMG70" s="5"/>
      <c r="TMH70" s="5"/>
      <c r="TMI70" s="5"/>
      <c r="TMJ70" s="5"/>
      <c r="TMK70" s="5"/>
      <c r="TML70" s="5"/>
      <c r="TMM70" s="5"/>
      <c r="TMN70" s="5"/>
      <c r="TMO70" s="5"/>
      <c r="TMP70" s="5"/>
      <c r="TMQ70" s="5"/>
      <c r="TMR70" s="5"/>
      <c r="TMS70" s="5"/>
      <c r="TMT70" s="5"/>
      <c r="TMU70" s="5"/>
      <c r="TMV70" s="5"/>
      <c r="TMW70" s="5"/>
      <c r="TMX70" s="5"/>
      <c r="TMY70" s="5"/>
      <c r="TMZ70" s="5"/>
      <c r="TNA70" s="5"/>
      <c r="TNB70" s="5"/>
      <c r="TNC70" s="5"/>
      <c r="TND70" s="5"/>
      <c r="TNE70" s="5"/>
      <c r="TNF70" s="5"/>
      <c r="TNG70" s="5"/>
      <c r="TNH70" s="5"/>
      <c r="TNI70" s="5"/>
      <c r="TNJ70" s="5"/>
      <c r="TNK70" s="5"/>
      <c r="TNL70" s="5"/>
      <c r="TNM70" s="5"/>
      <c r="TNN70" s="5"/>
      <c r="TNO70" s="5"/>
      <c r="TNP70" s="5"/>
      <c r="TNQ70" s="5"/>
      <c r="TNR70" s="5"/>
      <c r="TNS70" s="5"/>
      <c r="TNT70" s="5"/>
      <c r="TNU70" s="5"/>
      <c r="TNV70" s="5"/>
      <c r="TNW70" s="5"/>
      <c r="TNX70" s="5"/>
      <c r="TNY70" s="5"/>
      <c r="TNZ70" s="5"/>
      <c r="TOA70" s="5"/>
      <c r="TOB70" s="5"/>
      <c r="TOC70" s="5"/>
      <c r="TOD70" s="5"/>
      <c r="TOE70" s="5"/>
      <c r="TOF70" s="5"/>
      <c r="TOG70" s="5"/>
      <c r="TOH70" s="5"/>
      <c r="TOI70" s="5"/>
      <c r="TOJ70" s="5"/>
      <c r="TOK70" s="5"/>
      <c r="TOL70" s="5"/>
      <c r="TOM70" s="5"/>
      <c r="TON70" s="5"/>
      <c r="TOO70" s="5"/>
      <c r="TOP70" s="5"/>
      <c r="TOQ70" s="5"/>
      <c r="TOR70" s="5"/>
      <c r="TOS70" s="5"/>
      <c r="TOT70" s="5"/>
      <c r="TOU70" s="5"/>
      <c r="TOV70" s="5"/>
      <c r="TOW70" s="5"/>
      <c r="TOX70" s="5"/>
      <c r="TOY70" s="5"/>
      <c r="TOZ70" s="5"/>
      <c r="TPA70" s="5"/>
      <c r="TPB70" s="5"/>
      <c r="TPC70" s="5"/>
      <c r="TPD70" s="5"/>
      <c r="TPE70" s="5"/>
      <c r="TPF70" s="5"/>
      <c r="TPG70" s="5"/>
      <c r="TPH70" s="5"/>
      <c r="TPI70" s="5"/>
      <c r="TPJ70" s="5"/>
      <c r="TPK70" s="5"/>
      <c r="TPL70" s="5"/>
      <c r="TPM70" s="5"/>
      <c r="TPN70" s="5"/>
      <c r="TPO70" s="5"/>
      <c r="TPP70" s="5"/>
      <c r="TPQ70" s="5"/>
      <c r="TPR70" s="5"/>
      <c r="TPS70" s="5"/>
      <c r="TPT70" s="5"/>
      <c r="TPU70" s="5"/>
      <c r="TPV70" s="5"/>
      <c r="TPW70" s="5"/>
      <c r="TPX70" s="5"/>
      <c r="TPY70" s="5"/>
      <c r="TPZ70" s="5"/>
      <c r="TQA70" s="5"/>
      <c r="TQB70" s="5"/>
      <c r="TQC70" s="5"/>
      <c r="TQD70" s="5"/>
      <c r="TQE70" s="5"/>
      <c r="TQF70" s="5"/>
      <c r="TQG70" s="5"/>
      <c r="TQH70" s="5"/>
      <c r="TQI70" s="5"/>
      <c r="TQJ70" s="5"/>
      <c r="TQK70" s="5"/>
      <c r="TQL70" s="5"/>
      <c r="TQM70" s="5"/>
      <c r="TQN70" s="5"/>
      <c r="TQO70" s="5"/>
      <c r="TQP70" s="5"/>
      <c r="TQQ70" s="5"/>
      <c r="TQR70" s="5"/>
      <c r="TQS70" s="5"/>
      <c r="TQT70" s="5"/>
      <c r="TQU70" s="5"/>
      <c r="TQV70" s="5"/>
      <c r="TQW70" s="5"/>
      <c r="TQX70" s="5"/>
      <c r="TQY70" s="5"/>
      <c r="TQZ70" s="5"/>
      <c r="TRA70" s="5"/>
      <c r="TRB70" s="5"/>
      <c r="TRC70" s="5"/>
      <c r="TRD70" s="5"/>
      <c r="TRE70" s="5"/>
      <c r="TRF70" s="5"/>
      <c r="TRG70" s="5"/>
      <c r="TRH70" s="5"/>
      <c r="TRI70" s="5"/>
      <c r="TRJ70" s="5"/>
      <c r="TRK70" s="5"/>
      <c r="TRL70" s="5"/>
      <c r="TRM70" s="5"/>
      <c r="TRN70" s="5"/>
      <c r="TRO70" s="5"/>
      <c r="TRP70" s="5"/>
      <c r="TRQ70" s="5"/>
      <c r="TRR70" s="5"/>
      <c r="TRS70" s="5"/>
      <c r="TRT70" s="5"/>
      <c r="TRU70" s="5"/>
      <c r="TRV70" s="5"/>
      <c r="TRW70" s="5"/>
      <c r="TRX70" s="5"/>
      <c r="TRY70" s="5"/>
      <c r="TRZ70" s="5"/>
      <c r="TSA70" s="5"/>
      <c r="TSB70" s="5"/>
      <c r="TSC70" s="5"/>
      <c r="TSD70" s="5"/>
      <c r="TSE70" s="5"/>
      <c r="TSF70" s="5"/>
      <c r="TSG70" s="5"/>
      <c r="TSH70" s="5"/>
      <c r="TSI70" s="5"/>
      <c r="TSJ70" s="5"/>
      <c r="TSK70" s="5"/>
      <c r="TSL70" s="5"/>
      <c r="TSM70" s="5"/>
      <c r="TSN70" s="5"/>
      <c r="TSO70" s="5"/>
      <c r="TSP70" s="5"/>
      <c r="TSQ70" s="5"/>
      <c r="TSR70" s="5"/>
      <c r="TSS70" s="5"/>
      <c r="TST70" s="5"/>
      <c r="TSU70" s="5"/>
      <c r="TSV70" s="5"/>
      <c r="TSW70" s="5"/>
      <c r="TSX70" s="5"/>
      <c r="TSY70" s="5"/>
      <c r="TSZ70" s="5"/>
      <c r="TTA70" s="5"/>
      <c r="TTB70" s="5"/>
      <c r="TTC70" s="5"/>
      <c r="TTD70" s="5"/>
      <c r="TTE70" s="5"/>
      <c r="TTF70" s="5"/>
      <c r="TTG70" s="5"/>
      <c r="TTH70" s="5"/>
      <c r="TTI70" s="5"/>
      <c r="TTJ70" s="5"/>
      <c r="TTK70" s="5"/>
      <c r="TTL70" s="5"/>
      <c r="TTM70" s="5"/>
      <c r="TTN70" s="5"/>
      <c r="TTO70" s="5"/>
      <c r="TTP70" s="5"/>
      <c r="TTQ70" s="5"/>
      <c r="TTR70" s="5"/>
      <c r="TTS70" s="5"/>
      <c r="TTT70" s="5"/>
      <c r="TTU70" s="5"/>
      <c r="TTV70" s="5"/>
      <c r="TTW70" s="5"/>
      <c r="TTX70" s="5"/>
      <c r="TTY70" s="5"/>
      <c r="TTZ70" s="5"/>
      <c r="TUA70" s="5"/>
      <c r="TUB70" s="5"/>
      <c r="TUC70" s="5"/>
      <c r="TUD70" s="5"/>
      <c r="TUE70" s="5"/>
      <c r="TUF70" s="5"/>
      <c r="TUG70" s="5"/>
      <c r="TUH70" s="5"/>
      <c r="TUI70" s="5"/>
      <c r="TUJ70" s="5"/>
      <c r="TUK70" s="5"/>
      <c r="TUL70" s="5"/>
      <c r="TUM70" s="5"/>
      <c r="TUN70" s="5"/>
      <c r="TUO70" s="5"/>
      <c r="TUP70" s="5"/>
      <c r="TUQ70" s="5"/>
      <c r="TUR70" s="5"/>
      <c r="TUS70" s="5"/>
      <c r="TUT70" s="5"/>
      <c r="TUU70" s="5"/>
      <c r="TUV70" s="5"/>
      <c r="TUW70" s="5"/>
      <c r="TUX70" s="5"/>
      <c r="TUY70" s="5"/>
      <c r="TUZ70" s="5"/>
      <c r="TVA70" s="5"/>
      <c r="TVB70" s="5"/>
      <c r="TVC70" s="5"/>
      <c r="TVD70" s="5"/>
      <c r="TVE70" s="5"/>
      <c r="TVF70" s="5"/>
      <c r="TVG70" s="5"/>
      <c r="TVH70" s="5"/>
      <c r="TVI70" s="5"/>
      <c r="TVJ70" s="5"/>
      <c r="TVK70" s="5"/>
      <c r="TVL70" s="5"/>
      <c r="TVM70" s="5"/>
      <c r="TVN70" s="5"/>
      <c r="TVO70" s="5"/>
      <c r="TVP70" s="5"/>
      <c r="TVQ70" s="5"/>
      <c r="TVR70" s="5"/>
      <c r="TVS70" s="5"/>
      <c r="TVT70" s="5"/>
      <c r="TVU70" s="5"/>
      <c r="TVV70" s="5"/>
      <c r="TVW70" s="5"/>
      <c r="TVX70" s="5"/>
      <c r="TVY70" s="5"/>
      <c r="TVZ70" s="5"/>
      <c r="TWA70" s="5"/>
      <c r="TWB70" s="5"/>
      <c r="TWC70" s="5"/>
      <c r="TWD70" s="5"/>
      <c r="TWE70" s="5"/>
      <c r="TWF70" s="5"/>
      <c r="TWG70" s="5"/>
      <c r="TWH70" s="5"/>
      <c r="TWI70" s="5"/>
      <c r="TWJ70" s="5"/>
      <c r="TWK70" s="5"/>
      <c r="TWL70" s="5"/>
      <c r="TWM70" s="5"/>
      <c r="TWN70" s="5"/>
      <c r="TWO70" s="5"/>
      <c r="TWP70" s="5"/>
      <c r="TWQ70" s="5"/>
      <c r="TWR70" s="5"/>
      <c r="TWS70" s="5"/>
      <c r="TWT70" s="5"/>
      <c r="TWU70" s="5"/>
      <c r="TWV70" s="5"/>
      <c r="TWW70" s="5"/>
      <c r="TWX70" s="5"/>
      <c r="TWY70" s="5"/>
      <c r="TWZ70" s="5"/>
      <c r="TXA70" s="5"/>
      <c r="TXB70" s="5"/>
      <c r="TXC70" s="5"/>
      <c r="TXD70" s="5"/>
      <c r="TXE70" s="5"/>
      <c r="TXF70" s="5"/>
      <c r="TXG70" s="5"/>
      <c r="TXH70" s="5"/>
      <c r="TXI70" s="5"/>
      <c r="TXJ70" s="5"/>
      <c r="TXK70" s="5"/>
      <c r="TXL70" s="5"/>
      <c r="TXM70" s="5"/>
      <c r="TXN70" s="5"/>
      <c r="TXO70" s="5"/>
      <c r="TXP70" s="5"/>
      <c r="TXQ70" s="5"/>
      <c r="TXR70" s="5"/>
      <c r="TXS70" s="5"/>
      <c r="TXT70" s="5"/>
      <c r="TXU70" s="5"/>
      <c r="TXV70" s="5"/>
      <c r="TXW70" s="5"/>
      <c r="TXX70" s="5"/>
      <c r="TXY70" s="5"/>
      <c r="TXZ70" s="5"/>
      <c r="TYA70" s="5"/>
      <c r="TYB70" s="5"/>
      <c r="TYC70" s="5"/>
      <c r="TYD70" s="5"/>
      <c r="TYE70" s="5"/>
      <c r="TYF70" s="5"/>
      <c r="TYG70" s="5"/>
      <c r="TYH70" s="5"/>
      <c r="TYI70" s="5"/>
      <c r="TYJ70" s="5"/>
      <c r="TYK70" s="5"/>
      <c r="TYL70" s="5"/>
      <c r="TYM70" s="5"/>
      <c r="TYN70" s="5"/>
      <c r="TYO70" s="5"/>
      <c r="TYP70" s="5"/>
      <c r="TYQ70" s="5"/>
      <c r="TYR70" s="5"/>
      <c r="TYS70" s="5"/>
      <c r="TYT70" s="5"/>
      <c r="TYU70" s="5"/>
      <c r="TYV70" s="5"/>
      <c r="TYW70" s="5"/>
      <c r="TYX70" s="5"/>
      <c r="TYY70" s="5"/>
      <c r="TYZ70" s="5"/>
      <c r="TZA70" s="5"/>
      <c r="TZB70" s="5"/>
      <c r="TZC70" s="5"/>
      <c r="TZD70" s="5"/>
      <c r="TZE70" s="5"/>
      <c r="TZF70" s="5"/>
      <c r="TZG70" s="5"/>
      <c r="TZH70" s="5"/>
      <c r="TZI70" s="5"/>
      <c r="TZJ70" s="5"/>
      <c r="TZK70" s="5"/>
      <c r="TZL70" s="5"/>
      <c r="TZM70" s="5"/>
      <c r="TZN70" s="5"/>
      <c r="TZO70" s="5"/>
      <c r="TZP70" s="5"/>
      <c r="TZQ70" s="5"/>
      <c r="TZR70" s="5"/>
      <c r="TZS70" s="5"/>
      <c r="TZT70" s="5"/>
      <c r="TZU70" s="5"/>
      <c r="TZV70" s="5"/>
      <c r="TZW70" s="5"/>
      <c r="TZX70" s="5"/>
      <c r="TZY70" s="5"/>
      <c r="TZZ70" s="5"/>
      <c r="UAA70" s="5"/>
      <c r="UAB70" s="5"/>
      <c r="UAC70" s="5"/>
      <c r="UAD70" s="5"/>
      <c r="UAE70" s="5"/>
      <c r="UAF70" s="5"/>
      <c r="UAG70" s="5"/>
      <c r="UAH70" s="5"/>
      <c r="UAI70" s="5"/>
      <c r="UAJ70" s="5"/>
      <c r="UAK70" s="5"/>
      <c r="UAL70" s="5"/>
      <c r="UAM70" s="5"/>
      <c r="UAN70" s="5"/>
      <c r="UAO70" s="5"/>
      <c r="UAP70" s="5"/>
      <c r="UAQ70" s="5"/>
      <c r="UAR70" s="5"/>
      <c r="UAS70" s="5"/>
      <c r="UAT70" s="5"/>
      <c r="UAU70" s="5"/>
      <c r="UAV70" s="5"/>
      <c r="UAW70" s="5"/>
      <c r="UAX70" s="5"/>
      <c r="UAY70" s="5"/>
      <c r="UAZ70" s="5"/>
      <c r="UBA70" s="5"/>
      <c r="UBB70" s="5"/>
      <c r="UBC70" s="5"/>
      <c r="UBD70" s="5"/>
      <c r="UBE70" s="5"/>
      <c r="UBF70" s="5"/>
      <c r="UBG70" s="5"/>
      <c r="UBH70" s="5"/>
      <c r="UBI70" s="5"/>
      <c r="UBJ70" s="5"/>
      <c r="UBK70" s="5"/>
      <c r="UBL70" s="5"/>
      <c r="UBM70" s="5"/>
      <c r="UBN70" s="5"/>
      <c r="UBO70" s="5"/>
      <c r="UBP70" s="5"/>
      <c r="UBQ70" s="5"/>
      <c r="UBR70" s="5"/>
      <c r="UBS70" s="5"/>
      <c r="UBT70" s="5"/>
      <c r="UBU70" s="5"/>
      <c r="UBV70" s="5"/>
      <c r="UBW70" s="5"/>
      <c r="UBX70" s="5"/>
      <c r="UBY70" s="5"/>
      <c r="UBZ70" s="5"/>
      <c r="UCA70" s="5"/>
      <c r="UCB70" s="5"/>
      <c r="UCC70" s="5"/>
      <c r="UCD70" s="5"/>
      <c r="UCE70" s="5"/>
      <c r="UCF70" s="5"/>
      <c r="UCG70" s="5"/>
      <c r="UCH70" s="5"/>
      <c r="UCI70" s="5"/>
      <c r="UCJ70" s="5"/>
      <c r="UCK70" s="5"/>
      <c r="UCL70" s="5"/>
      <c r="UCM70" s="5"/>
      <c r="UCN70" s="5"/>
      <c r="UCO70" s="5"/>
      <c r="UCP70" s="5"/>
      <c r="UCQ70" s="5"/>
      <c r="UCR70" s="5"/>
      <c r="UCS70" s="5"/>
      <c r="UCT70" s="5"/>
      <c r="UCU70" s="5"/>
      <c r="UCV70" s="5"/>
      <c r="UCW70" s="5"/>
      <c r="UCX70" s="5"/>
      <c r="UCY70" s="5"/>
      <c r="UCZ70" s="5"/>
      <c r="UDA70" s="5"/>
      <c r="UDB70" s="5"/>
      <c r="UDC70" s="5"/>
      <c r="UDD70" s="5"/>
      <c r="UDE70" s="5"/>
      <c r="UDF70" s="5"/>
      <c r="UDG70" s="5"/>
      <c r="UDH70" s="5"/>
      <c r="UDI70" s="5"/>
      <c r="UDJ70" s="5"/>
      <c r="UDK70" s="5"/>
      <c r="UDL70" s="5"/>
      <c r="UDM70" s="5"/>
      <c r="UDN70" s="5"/>
      <c r="UDO70" s="5"/>
      <c r="UDP70" s="5"/>
      <c r="UDQ70" s="5"/>
      <c r="UDR70" s="5"/>
      <c r="UDS70" s="5"/>
      <c r="UDT70" s="5"/>
      <c r="UDU70" s="5"/>
      <c r="UDV70" s="5"/>
      <c r="UDW70" s="5"/>
      <c r="UDX70" s="5"/>
      <c r="UDY70" s="5"/>
      <c r="UDZ70" s="5"/>
      <c r="UEA70" s="5"/>
      <c r="UEB70" s="5"/>
      <c r="UEC70" s="5"/>
      <c r="UED70" s="5"/>
      <c r="UEE70" s="5"/>
      <c r="UEF70" s="5"/>
      <c r="UEG70" s="5"/>
      <c r="UEH70" s="5"/>
      <c r="UEI70" s="5"/>
      <c r="UEJ70" s="5"/>
      <c r="UEK70" s="5"/>
      <c r="UEL70" s="5"/>
      <c r="UEM70" s="5"/>
      <c r="UEN70" s="5"/>
      <c r="UEO70" s="5"/>
      <c r="UEP70" s="5"/>
      <c r="UEQ70" s="5"/>
      <c r="UER70" s="5"/>
      <c r="UES70" s="5"/>
      <c r="UET70" s="5"/>
      <c r="UEU70" s="5"/>
      <c r="UEV70" s="5"/>
      <c r="UEW70" s="5"/>
      <c r="UEX70" s="5"/>
      <c r="UEY70" s="5"/>
      <c r="UEZ70" s="5"/>
      <c r="UFA70" s="5"/>
      <c r="UFB70" s="5"/>
      <c r="UFC70" s="5"/>
      <c r="UFD70" s="5"/>
      <c r="UFE70" s="5"/>
      <c r="UFF70" s="5"/>
      <c r="UFG70" s="5"/>
      <c r="UFH70" s="5"/>
      <c r="UFI70" s="5"/>
      <c r="UFJ70" s="5"/>
      <c r="UFK70" s="5"/>
      <c r="UFL70" s="5"/>
      <c r="UFM70" s="5"/>
      <c r="UFN70" s="5"/>
      <c r="UFO70" s="5"/>
      <c r="UFP70" s="5"/>
      <c r="UFQ70" s="5"/>
      <c r="UFR70" s="5"/>
      <c r="UFS70" s="5"/>
      <c r="UFT70" s="5"/>
      <c r="UFU70" s="5"/>
      <c r="UFV70" s="5"/>
      <c r="UFW70" s="5"/>
      <c r="UFX70" s="5"/>
      <c r="UFY70" s="5"/>
      <c r="UFZ70" s="5"/>
      <c r="UGA70" s="5"/>
      <c r="UGB70" s="5"/>
      <c r="UGC70" s="5"/>
      <c r="UGD70" s="5"/>
      <c r="UGE70" s="5"/>
      <c r="UGF70" s="5"/>
      <c r="UGG70" s="5"/>
      <c r="UGH70" s="5"/>
      <c r="UGI70" s="5"/>
      <c r="UGJ70" s="5"/>
      <c r="UGK70" s="5"/>
      <c r="UGL70" s="5"/>
      <c r="UGM70" s="5"/>
      <c r="UGN70" s="5"/>
      <c r="UGO70" s="5"/>
      <c r="UGP70" s="5"/>
      <c r="UGQ70" s="5"/>
      <c r="UGR70" s="5"/>
      <c r="UGS70" s="5"/>
      <c r="UGT70" s="5"/>
      <c r="UGU70" s="5"/>
      <c r="UGV70" s="5"/>
      <c r="UGW70" s="5"/>
      <c r="UGX70" s="5"/>
      <c r="UGY70" s="5"/>
      <c r="UGZ70" s="5"/>
      <c r="UHA70" s="5"/>
      <c r="UHB70" s="5"/>
      <c r="UHC70" s="5"/>
      <c r="UHD70" s="5"/>
      <c r="UHE70" s="5"/>
      <c r="UHF70" s="5"/>
      <c r="UHG70" s="5"/>
      <c r="UHH70" s="5"/>
      <c r="UHI70" s="5"/>
      <c r="UHJ70" s="5"/>
      <c r="UHK70" s="5"/>
      <c r="UHL70" s="5"/>
      <c r="UHM70" s="5"/>
      <c r="UHN70" s="5"/>
      <c r="UHO70" s="5"/>
      <c r="UHP70" s="5"/>
      <c r="UHQ70" s="5"/>
      <c r="UHR70" s="5"/>
      <c r="UHS70" s="5"/>
      <c r="UHT70" s="5"/>
      <c r="UHU70" s="5"/>
      <c r="UHV70" s="5"/>
      <c r="UHW70" s="5"/>
      <c r="UHX70" s="5"/>
      <c r="UHY70" s="5"/>
      <c r="UHZ70" s="5"/>
      <c r="UIA70" s="5"/>
      <c r="UIB70" s="5"/>
      <c r="UIC70" s="5"/>
      <c r="UID70" s="5"/>
      <c r="UIE70" s="5"/>
      <c r="UIF70" s="5"/>
      <c r="UIG70" s="5"/>
      <c r="UIH70" s="5"/>
      <c r="UII70" s="5"/>
      <c r="UIJ70" s="5"/>
      <c r="UIK70" s="5"/>
      <c r="UIL70" s="5"/>
      <c r="UIM70" s="5"/>
      <c r="UIN70" s="5"/>
      <c r="UIO70" s="5"/>
      <c r="UIP70" s="5"/>
      <c r="UIQ70" s="5"/>
      <c r="UIR70" s="5"/>
      <c r="UIS70" s="5"/>
      <c r="UIT70" s="5"/>
      <c r="UIU70" s="5"/>
      <c r="UIV70" s="5"/>
      <c r="UIW70" s="5"/>
      <c r="UIX70" s="5"/>
      <c r="UIY70" s="5"/>
      <c r="UIZ70" s="5"/>
      <c r="UJA70" s="5"/>
      <c r="UJB70" s="5"/>
      <c r="UJC70" s="5"/>
      <c r="UJD70" s="5"/>
      <c r="UJE70" s="5"/>
      <c r="UJF70" s="5"/>
      <c r="UJG70" s="5"/>
      <c r="UJH70" s="5"/>
      <c r="UJI70" s="5"/>
      <c r="UJJ70" s="5"/>
      <c r="UJK70" s="5"/>
      <c r="UJL70" s="5"/>
      <c r="UJM70" s="5"/>
      <c r="UJN70" s="5"/>
      <c r="UJO70" s="5"/>
      <c r="UJP70" s="5"/>
      <c r="UJQ70" s="5"/>
      <c r="UJR70" s="5"/>
      <c r="UJS70" s="5"/>
      <c r="UJT70" s="5"/>
      <c r="UJU70" s="5"/>
      <c r="UJV70" s="5"/>
      <c r="UJW70" s="5"/>
      <c r="UJX70" s="5"/>
      <c r="UJY70" s="5"/>
      <c r="UJZ70" s="5"/>
      <c r="UKA70" s="5"/>
      <c r="UKB70" s="5"/>
      <c r="UKC70" s="5"/>
      <c r="UKD70" s="5"/>
      <c r="UKE70" s="5"/>
      <c r="UKF70" s="5"/>
      <c r="UKG70" s="5"/>
      <c r="UKH70" s="5"/>
      <c r="UKI70" s="5"/>
      <c r="UKJ70" s="5"/>
      <c r="UKK70" s="5"/>
      <c r="UKL70" s="5"/>
      <c r="UKM70" s="5"/>
      <c r="UKN70" s="5"/>
      <c r="UKO70" s="5"/>
      <c r="UKP70" s="5"/>
      <c r="UKQ70" s="5"/>
      <c r="UKR70" s="5"/>
      <c r="UKS70" s="5"/>
      <c r="UKT70" s="5"/>
      <c r="UKU70" s="5"/>
      <c r="UKV70" s="5"/>
      <c r="UKW70" s="5"/>
      <c r="UKX70" s="5"/>
      <c r="UKY70" s="5"/>
      <c r="UKZ70" s="5"/>
      <c r="ULA70" s="5"/>
      <c r="ULB70" s="5"/>
      <c r="ULC70" s="5"/>
      <c r="ULD70" s="5"/>
      <c r="ULE70" s="5"/>
      <c r="ULF70" s="5"/>
      <c r="ULG70" s="5"/>
      <c r="ULH70" s="5"/>
      <c r="ULI70" s="5"/>
      <c r="ULJ70" s="5"/>
      <c r="ULK70" s="5"/>
      <c r="ULL70" s="5"/>
      <c r="ULM70" s="5"/>
      <c r="ULN70" s="5"/>
      <c r="ULO70" s="5"/>
      <c r="ULP70" s="5"/>
      <c r="ULQ70" s="5"/>
      <c r="ULR70" s="5"/>
      <c r="ULS70" s="5"/>
      <c r="ULT70" s="5"/>
      <c r="ULU70" s="5"/>
      <c r="ULV70" s="5"/>
      <c r="ULW70" s="5"/>
      <c r="ULX70" s="5"/>
      <c r="ULY70" s="5"/>
      <c r="ULZ70" s="5"/>
      <c r="UMA70" s="5"/>
      <c r="UMB70" s="5"/>
      <c r="UMC70" s="5"/>
      <c r="UMD70" s="5"/>
      <c r="UME70" s="5"/>
      <c r="UMF70" s="5"/>
      <c r="UMG70" s="5"/>
      <c r="UMH70" s="5"/>
      <c r="UMI70" s="5"/>
      <c r="UMJ70" s="5"/>
      <c r="UMK70" s="5"/>
      <c r="UML70" s="5"/>
      <c r="UMM70" s="5"/>
      <c r="UMN70" s="5"/>
      <c r="UMO70" s="5"/>
      <c r="UMP70" s="5"/>
      <c r="UMQ70" s="5"/>
      <c r="UMR70" s="5"/>
      <c r="UMS70" s="5"/>
      <c r="UMT70" s="5"/>
      <c r="UMU70" s="5"/>
      <c r="UMV70" s="5"/>
      <c r="UMW70" s="5"/>
      <c r="UMX70" s="5"/>
      <c r="UMY70" s="5"/>
      <c r="UMZ70" s="5"/>
      <c r="UNA70" s="5"/>
      <c r="UNB70" s="5"/>
      <c r="UNC70" s="5"/>
      <c r="UND70" s="5"/>
      <c r="UNE70" s="5"/>
      <c r="UNF70" s="5"/>
      <c r="UNG70" s="5"/>
      <c r="UNH70" s="5"/>
      <c r="UNI70" s="5"/>
      <c r="UNJ70" s="5"/>
      <c r="UNK70" s="5"/>
      <c r="UNL70" s="5"/>
      <c r="UNM70" s="5"/>
      <c r="UNN70" s="5"/>
      <c r="UNO70" s="5"/>
      <c r="UNP70" s="5"/>
      <c r="UNQ70" s="5"/>
      <c r="UNR70" s="5"/>
      <c r="UNS70" s="5"/>
      <c r="UNT70" s="5"/>
      <c r="UNU70" s="5"/>
      <c r="UNV70" s="5"/>
      <c r="UNW70" s="5"/>
      <c r="UNX70" s="5"/>
      <c r="UNY70" s="5"/>
      <c r="UNZ70" s="5"/>
      <c r="UOA70" s="5"/>
      <c r="UOB70" s="5"/>
      <c r="UOC70" s="5"/>
      <c r="UOD70" s="5"/>
      <c r="UOE70" s="5"/>
      <c r="UOF70" s="5"/>
      <c r="UOG70" s="5"/>
      <c r="UOH70" s="5"/>
      <c r="UOI70" s="5"/>
      <c r="UOJ70" s="5"/>
      <c r="UOK70" s="5"/>
      <c r="UOL70" s="5"/>
      <c r="UOM70" s="5"/>
      <c r="UON70" s="5"/>
      <c r="UOO70" s="5"/>
      <c r="UOP70" s="5"/>
      <c r="UOQ70" s="5"/>
      <c r="UOR70" s="5"/>
      <c r="UOS70" s="5"/>
      <c r="UOT70" s="5"/>
      <c r="UOU70" s="5"/>
      <c r="UOV70" s="5"/>
      <c r="UOW70" s="5"/>
      <c r="UOX70" s="5"/>
      <c r="UOY70" s="5"/>
      <c r="UOZ70" s="5"/>
      <c r="UPA70" s="5"/>
      <c r="UPB70" s="5"/>
      <c r="UPC70" s="5"/>
      <c r="UPD70" s="5"/>
      <c r="UPE70" s="5"/>
      <c r="UPF70" s="5"/>
      <c r="UPG70" s="5"/>
      <c r="UPH70" s="5"/>
      <c r="UPI70" s="5"/>
      <c r="UPJ70" s="5"/>
      <c r="UPK70" s="5"/>
      <c r="UPL70" s="5"/>
      <c r="UPM70" s="5"/>
      <c r="UPN70" s="5"/>
      <c r="UPO70" s="5"/>
      <c r="UPP70" s="5"/>
      <c r="UPQ70" s="5"/>
      <c r="UPR70" s="5"/>
      <c r="UPS70" s="5"/>
      <c r="UPT70" s="5"/>
      <c r="UPU70" s="5"/>
      <c r="UPV70" s="5"/>
      <c r="UPW70" s="5"/>
      <c r="UPX70" s="5"/>
      <c r="UPY70" s="5"/>
      <c r="UPZ70" s="5"/>
      <c r="UQA70" s="5"/>
      <c r="UQB70" s="5"/>
      <c r="UQC70" s="5"/>
      <c r="UQD70" s="5"/>
      <c r="UQE70" s="5"/>
      <c r="UQF70" s="5"/>
      <c r="UQG70" s="5"/>
      <c r="UQH70" s="5"/>
      <c r="UQI70" s="5"/>
      <c r="UQJ70" s="5"/>
      <c r="UQK70" s="5"/>
      <c r="UQL70" s="5"/>
      <c r="UQM70" s="5"/>
      <c r="UQN70" s="5"/>
      <c r="UQO70" s="5"/>
      <c r="UQP70" s="5"/>
      <c r="UQQ70" s="5"/>
      <c r="UQR70" s="5"/>
      <c r="UQS70" s="5"/>
      <c r="UQT70" s="5"/>
      <c r="UQU70" s="5"/>
      <c r="UQV70" s="5"/>
      <c r="UQW70" s="5"/>
      <c r="UQX70" s="5"/>
      <c r="UQY70" s="5"/>
      <c r="UQZ70" s="5"/>
      <c r="URA70" s="5"/>
      <c r="URB70" s="5"/>
      <c r="URC70" s="5"/>
      <c r="URD70" s="5"/>
      <c r="URE70" s="5"/>
      <c r="URF70" s="5"/>
      <c r="URG70" s="5"/>
      <c r="URH70" s="5"/>
      <c r="URI70" s="5"/>
      <c r="URJ70" s="5"/>
      <c r="URK70" s="5"/>
      <c r="URL70" s="5"/>
      <c r="URM70" s="5"/>
      <c r="URN70" s="5"/>
      <c r="URO70" s="5"/>
      <c r="URP70" s="5"/>
      <c r="URQ70" s="5"/>
      <c r="URR70" s="5"/>
      <c r="URS70" s="5"/>
      <c r="URT70" s="5"/>
      <c r="URU70" s="5"/>
      <c r="URV70" s="5"/>
      <c r="URW70" s="5"/>
      <c r="URX70" s="5"/>
      <c r="URY70" s="5"/>
      <c r="URZ70" s="5"/>
      <c r="USA70" s="5"/>
      <c r="USB70" s="5"/>
      <c r="USC70" s="5"/>
      <c r="USD70" s="5"/>
      <c r="USE70" s="5"/>
      <c r="USF70" s="5"/>
      <c r="USG70" s="5"/>
      <c r="USH70" s="5"/>
      <c r="USI70" s="5"/>
      <c r="USJ70" s="5"/>
      <c r="USK70" s="5"/>
      <c r="USL70" s="5"/>
      <c r="USM70" s="5"/>
      <c r="USN70" s="5"/>
      <c r="USO70" s="5"/>
      <c r="USP70" s="5"/>
      <c r="USQ70" s="5"/>
      <c r="USR70" s="5"/>
      <c r="USS70" s="5"/>
      <c r="UST70" s="5"/>
      <c r="USU70" s="5"/>
      <c r="USV70" s="5"/>
      <c r="USW70" s="5"/>
      <c r="USX70" s="5"/>
      <c r="USY70" s="5"/>
      <c r="USZ70" s="5"/>
      <c r="UTA70" s="5"/>
      <c r="UTB70" s="5"/>
      <c r="UTC70" s="5"/>
      <c r="UTD70" s="5"/>
      <c r="UTE70" s="5"/>
      <c r="UTF70" s="5"/>
      <c r="UTG70" s="5"/>
      <c r="UTH70" s="5"/>
      <c r="UTI70" s="5"/>
      <c r="UTJ70" s="5"/>
      <c r="UTK70" s="5"/>
      <c r="UTL70" s="5"/>
      <c r="UTM70" s="5"/>
      <c r="UTN70" s="5"/>
      <c r="UTO70" s="5"/>
      <c r="UTP70" s="5"/>
      <c r="UTQ70" s="5"/>
      <c r="UTR70" s="5"/>
      <c r="UTS70" s="5"/>
      <c r="UTT70" s="5"/>
      <c r="UTU70" s="5"/>
      <c r="UTV70" s="5"/>
      <c r="UTW70" s="5"/>
      <c r="UTX70" s="5"/>
      <c r="UTY70" s="5"/>
      <c r="UTZ70" s="5"/>
      <c r="UUA70" s="5"/>
      <c r="UUB70" s="5"/>
      <c r="UUC70" s="5"/>
      <c r="UUD70" s="5"/>
      <c r="UUE70" s="5"/>
      <c r="UUF70" s="5"/>
      <c r="UUG70" s="5"/>
      <c r="UUH70" s="5"/>
      <c r="UUI70" s="5"/>
      <c r="UUJ70" s="5"/>
      <c r="UUK70" s="5"/>
      <c r="UUL70" s="5"/>
      <c r="UUM70" s="5"/>
      <c r="UUN70" s="5"/>
      <c r="UUO70" s="5"/>
      <c r="UUP70" s="5"/>
      <c r="UUQ70" s="5"/>
      <c r="UUR70" s="5"/>
      <c r="UUS70" s="5"/>
      <c r="UUT70" s="5"/>
      <c r="UUU70" s="5"/>
      <c r="UUV70" s="5"/>
      <c r="UUW70" s="5"/>
      <c r="UUX70" s="5"/>
      <c r="UUY70" s="5"/>
      <c r="UUZ70" s="5"/>
      <c r="UVA70" s="5"/>
      <c r="UVB70" s="5"/>
      <c r="UVC70" s="5"/>
      <c r="UVD70" s="5"/>
      <c r="UVE70" s="5"/>
      <c r="UVF70" s="5"/>
      <c r="UVG70" s="5"/>
      <c r="UVH70" s="5"/>
      <c r="UVI70" s="5"/>
      <c r="UVJ70" s="5"/>
      <c r="UVK70" s="5"/>
      <c r="UVL70" s="5"/>
      <c r="UVM70" s="5"/>
      <c r="UVN70" s="5"/>
      <c r="UVO70" s="5"/>
      <c r="UVP70" s="5"/>
      <c r="UVQ70" s="5"/>
      <c r="UVR70" s="5"/>
      <c r="UVS70" s="5"/>
      <c r="UVT70" s="5"/>
      <c r="UVU70" s="5"/>
      <c r="UVV70" s="5"/>
      <c r="UVW70" s="5"/>
      <c r="UVX70" s="5"/>
      <c r="UVY70" s="5"/>
      <c r="UVZ70" s="5"/>
      <c r="UWA70" s="5"/>
      <c r="UWB70" s="5"/>
      <c r="UWC70" s="5"/>
      <c r="UWD70" s="5"/>
      <c r="UWE70" s="5"/>
      <c r="UWF70" s="5"/>
      <c r="UWG70" s="5"/>
      <c r="UWH70" s="5"/>
      <c r="UWI70" s="5"/>
      <c r="UWJ70" s="5"/>
      <c r="UWK70" s="5"/>
      <c r="UWL70" s="5"/>
      <c r="UWM70" s="5"/>
      <c r="UWN70" s="5"/>
      <c r="UWO70" s="5"/>
      <c r="UWP70" s="5"/>
      <c r="UWQ70" s="5"/>
      <c r="UWR70" s="5"/>
      <c r="UWS70" s="5"/>
      <c r="UWT70" s="5"/>
      <c r="UWU70" s="5"/>
      <c r="UWV70" s="5"/>
      <c r="UWW70" s="5"/>
      <c r="UWX70" s="5"/>
      <c r="UWY70" s="5"/>
      <c r="UWZ70" s="5"/>
      <c r="UXA70" s="5"/>
      <c r="UXB70" s="5"/>
      <c r="UXC70" s="5"/>
      <c r="UXD70" s="5"/>
      <c r="UXE70" s="5"/>
      <c r="UXF70" s="5"/>
      <c r="UXG70" s="5"/>
      <c r="UXH70" s="5"/>
      <c r="UXI70" s="5"/>
      <c r="UXJ70" s="5"/>
      <c r="UXK70" s="5"/>
      <c r="UXL70" s="5"/>
      <c r="UXM70" s="5"/>
      <c r="UXN70" s="5"/>
      <c r="UXO70" s="5"/>
      <c r="UXP70" s="5"/>
      <c r="UXQ70" s="5"/>
      <c r="UXR70" s="5"/>
      <c r="UXS70" s="5"/>
      <c r="UXT70" s="5"/>
      <c r="UXU70" s="5"/>
      <c r="UXV70" s="5"/>
      <c r="UXW70" s="5"/>
      <c r="UXX70" s="5"/>
      <c r="UXY70" s="5"/>
      <c r="UXZ70" s="5"/>
      <c r="UYA70" s="5"/>
      <c r="UYB70" s="5"/>
      <c r="UYC70" s="5"/>
      <c r="UYD70" s="5"/>
      <c r="UYE70" s="5"/>
      <c r="UYF70" s="5"/>
      <c r="UYG70" s="5"/>
      <c r="UYH70" s="5"/>
      <c r="UYI70" s="5"/>
      <c r="UYJ70" s="5"/>
      <c r="UYK70" s="5"/>
      <c r="UYL70" s="5"/>
      <c r="UYM70" s="5"/>
      <c r="UYN70" s="5"/>
      <c r="UYO70" s="5"/>
      <c r="UYP70" s="5"/>
      <c r="UYQ70" s="5"/>
      <c r="UYR70" s="5"/>
      <c r="UYS70" s="5"/>
      <c r="UYT70" s="5"/>
      <c r="UYU70" s="5"/>
      <c r="UYV70" s="5"/>
      <c r="UYW70" s="5"/>
      <c r="UYX70" s="5"/>
      <c r="UYY70" s="5"/>
      <c r="UYZ70" s="5"/>
      <c r="UZA70" s="5"/>
      <c r="UZB70" s="5"/>
      <c r="UZC70" s="5"/>
      <c r="UZD70" s="5"/>
      <c r="UZE70" s="5"/>
      <c r="UZF70" s="5"/>
      <c r="UZG70" s="5"/>
      <c r="UZH70" s="5"/>
      <c r="UZI70" s="5"/>
      <c r="UZJ70" s="5"/>
      <c r="UZK70" s="5"/>
      <c r="UZL70" s="5"/>
      <c r="UZM70" s="5"/>
      <c r="UZN70" s="5"/>
      <c r="UZO70" s="5"/>
      <c r="UZP70" s="5"/>
      <c r="UZQ70" s="5"/>
      <c r="UZR70" s="5"/>
      <c r="UZS70" s="5"/>
      <c r="UZT70" s="5"/>
      <c r="UZU70" s="5"/>
      <c r="UZV70" s="5"/>
      <c r="UZW70" s="5"/>
      <c r="UZX70" s="5"/>
      <c r="UZY70" s="5"/>
      <c r="UZZ70" s="5"/>
      <c r="VAA70" s="5"/>
      <c r="VAB70" s="5"/>
      <c r="VAC70" s="5"/>
      <c r="VAD70" s="5"/>
      <c r="VAE70" s="5"/>
      <c r="VAF70" s="5"/>
      <c r="VAG70" s="5"/>
      <c r="VAH70" s="5"/>
      <c r="VAI70" s="5"/>
      <c r="VAJ70" s="5"/>
      <c r="VAK70" s="5"/>
      <c r="VAL70" s="5"/>
      <c r="VAM70" s="5"/>
      <c r="VAN70" s="5"/>
      <c r="VAO70" s="5"/>
      <c r="VAP70" s="5"/>
      <c r="VAQ70" s="5"/>
      <c r="VAR70" s="5"/>
      <c r="VAS70" s="5"/>
      <c r="VAT70" s="5"/>
      <c r="VAU70" s="5"/>
      <c r="VAV70" s="5"/>
      <c r="VAW70" s="5"/>
      <c r="VAX70" s="5"/>
      <c r="VAY70" s="5"/>
      <c r="VAZ70" s="5"/>
      <c r="VBA70" s="5"/>
      <c r="VBB70" s="5"/>
      <c r="VBC70" s="5"/>
      <c r="VBD70" s="5"/>
      <c r="VBE70" s="5"/>
      <c r="VBF70" s="5"/>
      <c r="VBG70" s="5"/>
      <c r="VBH70" s="5"/>
      <c r="VBI70" s="5"/>
      <c r="VBJ70" s="5"/>
      <c r="VBK70" s="5"/>
      <c r="VBL70" s="5"/>
      <c r="VBM70" s="5"/>
      <c r="VBN70" s="5"/>
      <c r="VBO70" s="5"/>
      <c r="VBP70" s="5"/>
      <c r="VBQ70" s="5"/>
      <c r="VBR70" s="5"/>
      <c r="VBS70" s="5"/>
      <c r="VBT70" s="5"/>
      <c r="VBU70" s="5"/>
      <c r="VBV70" s="5"/>
      <c r="VBW70" s="5"/>
      <c r="VBX70" s="5"/>
      <c r="VBY70" s="5"/>
      <c r="VBZ70" s="5"/>
      <c r="VCA70" s="5"/>
      <c r="VCB70" s="5"/>
      <c r="VCC70" s="5"/>
      <c r="VCD70" s="5"/>
      <c r="VCE70" s="5"/>
      <c r="VCF70" s="5"/>
      <c r="VCG70" s="5"/>
      <c r="VCH70" s="5"/>
      <c r="VCI70" s="5"/>
      <c r="VCJ70" s="5"/>
      <c r="VCK70" s="5"/>
      <c r="VCL70" s="5"/>
      <c r="VCM70" s="5"/>
      <c r="VCN70" s="5"/>
      <c r="VCO70" s="5"/>
      <c r="VCP70" s="5"/>
      <c r="VCQ70" s="5"/>
      <c r="VCR70" s="5"/>
      <c r="VCS70" s="5"/>
      <c r="VCT70" s="5"/>
      <c r="VCU70" s="5"/>
      <c r="VCV70" s="5"/>
      <c r="VCW70" s="5"/>
      <c r="VCX70" s="5"/>
      <c r="VCY70" s="5"/>
      <c r="VCZ70" s="5"/>
      <c r="VDA70" s="5"/>
      <c r="VDB70" s="5"/>
      <c r="VDC70" s="5"/>
      <c r="VDD70" s="5"/>
      <c r="VDE70" s="5"/>
      <c r="VDF70" s="5"/>
      <c r="VDG70" s="5"/>
      <c r="VDH70" s="5"/>
      <c r="VDI70" s="5"/>
      <c r="VDJ70" s="5"/>
      <c r="VDK70" s="5"/>
      <c r="VDL70" s="5"/>
      <c r="VDM70" s="5"/>
      <c r="VDN70" s="5"/>
      <c r="VDO70" s="5"/>
      <c r="VDP70" s="5"/>
      <c r="VDQ70" s="5"/>
      <c r="VDR70" s="5"/>
      <c r="VDS70" s="5"/>
      <c r="VDT70" s="5"/>
      <c r="VDU70" s="5"/>
      <c r="VDV70" s="5"/>
      <c r="VDW70" s="5"/>
      <c r="VDX70" s="5"/>
      <c r="VDY70" s="5"/>
      <c r="VDZ70" s="5"/>
      <c r="VEA70" s="5"/>
      <c r="VEB70" s="5"/>
      <c r="VEC70" s="5"/>
      <c r="VED70" s="5"/>
      <c r="VEE70" s="5"/>
      <c r="VEF70" s="5"/>
      <c r="VEG70" s="5"/>
      <c r="VEH70" s="5"/>
      <c r="VEI70" s="5"/>
      <c r="VEJ70" s="5"/>
      <c r="VEK70" s="5"/>
      <c r="VEL70" s="5"/>
      <c r="VEM70" s="5"/>
      <c r="VEN70" s="5"/>
      <c r="VEO70" s="5"/>
      <c r="VEP70" s="5"/>
      <c r="VEQ70" s="5"/>
      <c r="VER70" s="5"/>
      <c r="VES70" s="5"/>
      <c r="VET70" s="5"/>
      <c r="VEU70" s="5"/>
      <c r="VEV70" s="5"/>
      <c r="VEW70" s="5"/>
      <c r="VEX70" s="5"/>
      <c r="VEY70" s="5"/>
      <c r="VEZ70" s="5"/>
      <c r="VFA70" s="5"/>
      <c r="VFB70" s="5"/>
      <c r="VFC70" s="5"/>
      <c r="VFD70" s="5"/>
      <c r="VFE70" s="5"/>
      <c r="VFF70" s="5"/>
      <c r="VFG70" s="5"/>
      <c r="VFH70" s="5"/>
      <c r="VFI70" s="5"/>
      <c r="VFJ70" s="5"/>
      <c r="VFK70" s="5"/>
      <c r="VFL70" s="5"/>
      <c r="VFM70" s="5"/>
      <c r="VFN70" s="5"/>
      <c r="VFO70" s="5"/>
      <c r="VFP70" s="5"/>
      <c r="VFQ70" s="5"/>
      <c r="VFR70" s="5"/>
      <c r="VFS70" s="5"/>
      <c r="VFT70" s="5"/>
      <c r="VFU70" s="5"/>
      <c r="VFV70" s="5"/>
      <c r="VFW70" s="5"/>
      <c r="VFX70" s="5"/>
      <c r="VFY70" s="5"/>
      <c r="VFZ70" s="5"/>
      <c r="VGA70" s="5"/>
      <c r="VGB70" s="5"/>
      <c r="VGC70" s="5"/>
      <c r="VGD70" s="5"/>
      <c r="VGE70" s="5"/>
      <c r="VGF70" s="5"/>
      <c r="VGG70" s="5"/>
      <c r="VGH70" s="5"/>
      <c r="VGI70" s="5"/>
      <c r="VGJ70" s="5"/>
      <c r="VGK70" s="5"/>
      <c r="VGL70" s="5"/>
      <c r="VGM70" s="5"/>
      <c r="VGN70" s="5"/>
      <c r="VGO70" s="5"/>
      <c r="VGP70" s="5"/>
      <c r="VGQ70" s="5"/>
      <c r="VGR70" s="5"/>
      <c r="VGS70" s="5"/>
      <c r="VGT70" s="5"/>
      <c r="VGU70" s="5"/>
      <c r="VGV70" s="5"/>
      <c r="VGW70" s="5"/>
      <c r="VGX70" s="5"/>
      <c r="VGY70" s="5"/>
      <c r="VGZ70" s="5"/>
      <c r="VHA70" s="5"/>
      <c r="VHB70" s="5"/>
      <c r="VHC70" s="5"/>
      <c r="VHD70" s="5"/>
      <c r="VHE70" s="5"/>
      <c r="VHF70" s="5"/>
      <c r="VHG70" s="5"/>
      <c r="VHH70" s="5"/>
      <c r="VHI70" s="5"/>
      <c r="VHJ70" s="5"/>
      <c r="VHK70" s="5"/>
      <c r="VHL70" s="5"/>
      <c r="VHM70" s="5"/>
      <c r="VHN70" s="5"/>
      <c r="VHO70" s="5"/>
      <c r="VHP70" s="5"/>
      <c r="VHQ70" s="5"/>
      <c r="VHR70" s="5"/>
      <c r="VHS70" s="5"/>
      <c r="VHT70" s="5"/>
      <c r="VHU70" s="5"/>
      <c r="VHV70" s="5"/>
      <c r="VHW70" s="5"/>
      <c r="VHX70" s="5"/>
      <c r="VHY70" s="5"/>
      <c r="VHZ70" s="5"/>
      <c r="VIA70" s="5"/>
      <c r="VIB70" s="5"/>
      <c r="VIC70" s="5"/>
      <c r="VID70" s="5"/>
      <c r="VIE70" s="5"/>
      <c r="VIF70" s="5"/>
      <c r="VIG70" s="5"/>
      <c r="VIH70" s="5"/>
      <c r="VII70" s="5"/>
      <c r="VIJ70" s="5"/>
      <c r="VIK70" s="5"/>
      <c r="VIL70" s="5"/>
      <c r="VIM70" s="5"/>
      <c r="VIN70" s="5"/>
      <c r="VIO70" s="5"/>
      <c r="VIP70" s="5"/>
      <c r="VIQ70" s="5"/>
      <c r="VIR70" s="5"/>
      <c r="VIS70" s="5"/>
      <c r="VIT70" s="5"/>
      <c r="VIU70" s="5"/>
      <c r="VIV70" s="5"/>
      <c r="VIW70" s="5"/>
      <c r="VIX70" s="5"/>
      <c r="VIY70" s="5"/>
      <c r="VIZ70" s="5"/>
      <c r="VJA70" s="5"/>
      <c r="VJB70" s="5"/>
      <c r="VJC70" s="5"/>
      <c r="VJD70" s="5"/>
      <c r="VJE70" s="5"/>
      <c r="VJF70" s="5"/>
      <c r="VJG70" s="5"/>
      <c r="VJH70" s="5"/>
      <c r="VJI70" s="5"/>
      <c r="VJJ70" s="5"/>
      <c r="VJK70" s="5"/>
      <c r="VJL70" s="5"/>
      <c r="VJM70" s="5"/>
      <c r="VJN70" s="5"/>
      <c r="VJO70" s="5"/>
      <c r="VJP70" s="5"/>
      <c r="VJQ70" s="5"/>
      <c r="VJR70" s="5"/>
      <c r="VJS70" s="5"/>
      <c r="VJT70" s="5"/>
      <c r="VJU70" s="5"/>
      <c r="VJV70" s="5"/>
      <c r="VJW70" s="5"/>
      <c r="VJX70" s="5"/>
      <c r="VJY70" s="5"/>
      <c r="VJZ70" s="5"/>
      <c r="VKA70" s="5"/>
      <c r="VKB70" s="5"/>
      <c r="VKC70" s="5"/>
      <c r="VKD70" s="5"/>
      <c r="VKE70" s="5"/>
      <c r="VKF70" s="5"/>
      <c r="VKG70" s="5"/>
      <c r="VKH70" s="5"/>
      <c r="VKI70" s="5"/>
      <c r="VKJ70" s="5"/>
      <c r="VKK70" s="5"/>
      <c r="VKL70" s="5"/>
      <c r="VKM70" s="5"/>
      <c r="VKN70" s="5"/>
      <c r="VKO70" s="5"/>
      <c r="VKP70" s="5"/>
      <c r="VKQ70" s="5"/>
      <c r="VKR70" s="5"/>
      <c r="VKS70" s="5"/>
      <c r="VKT70" s="5"/>
      <c r="VKU70" s="5"/>
      <c r="VKV70" s="5"/>
      <c r="VKW70" s="5"/>
      <c r="VKX70" s="5"/>
      <c r="VKY70" s="5"/>
      <c r="VKZ70" s="5"/>
      <c r="VLA70" s="5"/>
      <c r="VLB70" s="5"/>
      <c r="VLC70" s="5"/>
      <c r="VLD70" s="5"/>
      <c r="VLE70" s="5"/>
      <c r="VLF70" s="5"/>
      <c r="VLG70" s="5"/>
      <c r="VLH70" s="5"/>
      <c r="VLI70" s="5"/>
      <c r="VLJ70" s="5"/>
      <c r="VLK70" s="5"/>
      <c r="VLL70" s="5"/>
      <c r="VLM70" s="5"/>
      <c r="VLN70" s="5"/>
      <c r="VLO70" s="5"/>
      <c r="VLP70" s="5"/>
      <c r="VLQ70" s="5"/>
      <c r="VLR70" s="5"/>
      <c r="VLS70" s="5"/>
      <c r="VLT70" s="5"/>
      <c r="VLU70" s="5"/>
      <c r="VLV70" s="5"/>
      <c r="VLW70" s="5"/>
      <c r="VLX70" s="5"/>
      <c r="VLY70" s="5"/>
      <c r="VLZ70" s="5"/>
      <c r="VMA70" s="5"/>
      <c r="VMB70" s="5"/>
      <c r="VMC70" s="5"/>
      <c r="VMD70" s="5"/>
      <c r="VME70" s="5"/>
      <c r="VMF70" s="5"/>
      <c r="VMG70" s="5"/>
      <c r="VMH70" s="5"/>
      <c r="VMI70" s="5"/>
      <c r="VMJ70" s="5"/>
      <c r="VMK70" s="5"/>
      <c r="VML70" s="5"/>
      <c r="VMM70" s="5"/>
      <c r="VMN70" s="5"/>
      <c r="VMO70" s="5"/>
      <c r="VMP70" s="5"/>
      <c r="VMQ70" s="5"/>
      <c r="VMR70" s="5"/>
      <c r="VMS70" s="5"/>
      <c r="VMT70" s="5"/>
      <c r="VMU70" s="5"/>
      <c r="VMV70" s="5"/>
      <c r="VMW70" s="5"/>
      <c r="VMX70" s="5"/>
      <c r="VMY70" s="5"/>
      <c r="VMZ70" s="5"/>
      <c r="VNA70" s="5"/>
      <c r="VNB70" s="5"/>
      <c r="VNC70" s="5"/>
      <c r="VND70" s="5"/>
      <c r="VNE70" s="5"/>
      <c r="VNF70" s="5"/>
      <c r="VNG70" s="5"/>
      <c r="VNH70" s="5"/>
      <c r="VNI70" s="5"/>
      <c r="VNJ70" s="5"/>
      <c r="VNK70" s="5"/>
      <c r="VNL70" s="5"/>
      <c r="VNM70" s="5"/>
      <c r="VNN70" s="5"/>
      <c r="VNO70" s="5"/>
      <c r="VNP70" s="5"/>
      <c r="VNQ70" s="5"/>
      <c r="VNR70" s="5"/>
      <c r="VNS70" s="5"/>
      <c r="VNT70" s="5"/>
      <c r="VNU70" s="5"/>
      <c r="VNV70" s="5"/>
      <c r="VNW70" s="5"/>
      <c r="VNX70" s="5"/>
      <c r="VNY70" s="5"/>
      <c r="VNZ70" s="5"/>
      <c r="VOA70" s="5"/>
      <c r="VOB70" s="5"/>
      <c r="VOC70" s="5"/>
      <c r="VOD70" s="5"/>
      <c r="VOE70" s="5"/>
      <c r="VOF70" s="5"/>
      <c r="VOG70" s="5"/>
      <c r="VOH70" s="5"/>
      <c r="VOI70" s="5"/>
      <c r="VOJ70" s="5"/>
      <c r="VOK70" s="5"/>
      <c r="VOL70" s="5"/>
      <c r="VOM70" s="5"/>
      <c r="VON70" s="5"/>
      <c r="VOO70" s="5"/>
      <c r="VOP70" s="5"/>
      <c r="VOQ70" s="5"/>
      <c r="VOR70" s="5"/>
      <c r="VOS70" s="5"/>
      <c r="VOT70" s="5"/>
      <c r="VOU70" s="5"/>
      <c r="VOV70" s="5"/>
      <c r="VOW70" s="5"/>
      <c r="VOX70" s="5"/>
      <c r="VOY70" s="5"/>
      <c r="VOZ70" s="5"/>
      <c r="VPA70" s="5"/>
      <c r="VPB70" s="5"/>
      <c r="VPC70" s="5"/>
      <c r="VPD70" s="5"/>
      <c r="VPE70" s="5"/>
      <c r="VPF70" s="5"/>
      <c r="VPG70" s="5"/>
      <c r="VPH70" s="5"/>
      <c r="VPI70" s="5"/>
      <c r="VPJ70" s="5"/>
      <c r="VPK70" s="5"/>
      <c r="VPL70" s="5"/>
      <c r="VPM70" s="5"/>
      <c r="VPN70" s="5"/>
      <c r="VPO70" s="5"/>
      <c r="VPP70" s="5"/>
      <c r="VPQ70" s="5"/>
      <c r="VPR70" s="5"/>
      <c r="VPS70" s="5"/>
      <c r="VPT70" s="5"/>
      <c r="VPU70" s="5"/>
      <c r="VPV70" s="5"/>
      <c r="VPW70" s="5"/>
      <c r="VPX70" s="5"/>
      <c r="VPY70" s="5"/>
      <c r="VPZ70" s="5"/>
      <c r="VQA70" s="5"/>
      <c r="VQB70" s="5"/>
      <c r="VQC70" s="5"/>
      <c r="VQD70" s="5"/>
      <c r="VQE70" s="5"/>
      <c r="VQF70" s="5"/>
      <c r="VQG70" s="5"/>
      <c r="VQH70" s="5"/>
      <c r="VQI70" s="5"/>
      <c r="VQJ70" s="5"/>
      <c r="VQK70" s="5"/>
      <c r="VQL70" s="5"/>
      <c r="VQM70" s="5"/>
      <c r="VQN70" s="5"/>
      <c r="VQO70" s="5"/>
      <c r="VQP70" s="5"/>
      <c r="VQQ70" s="5"/>
      <c r="VQR70" s="5"/>
      <c r="VQS70" s="5"/>
      <c r="VQT70" s="5"/>
      <c r="VQU70" s="5"/>
      <c r="VQV70" s="5"/>
      <c r="VQW70" s="5"/>
      <c r="VQX70" s="5"/>
      <c r="VQY70" s="5"/>
      <c r="VQZ70" s="5"/>
      <c r="VRA70" s="5"/>
      <c r="VRB70" s="5"/>
      <c r="VRC70" s="5"/>
      <c r="VRD70" s="5"/>
      <c r="VRE70" s="5"/>
      <c r="VRF70" s="5"/>
      <c r="VRG70" s="5"/>
      <c r="VRH70" s="5"/>
      <c r="VRI70" s="5"/>
      <c r="VRJ70" s="5"/>
      <c r="VRK70" s="5"/>
      <c r="VRL70" s="5"/>
      <c r="VRM70" s="5"/>
      <c r="VRN70" s="5"/>
      <c r="VRO70" s="5"/>
      <c r="VRP70" s="5"/>
      <c r="VRQ70" s="5"/>
      <c r="VRR70" s="5"/>
      <c r="VRS70" s="5"/>
      <c r="VRT70" s="5"/>
      <c r="VRU70" s="5"/>
      <c r="VRV70" s="5"/>
      <c r="VRW70" s="5"/>
      <c r="VRX70" s="5"/>
      <c r="VRY70" s="5"/>
      <c r="VRZ70" s="5"/>
      <c r="VSA70" s="5"/>
      <c r="VSB70" s="5"/>
      <c r="VSC70" s="5"/>
      <c r="VSD70" s="5"/>
      <c r="VSE70" s="5"/>
      <c r="VSF70" s="5"/>
      <c r="VSG70" s="5"/>
      <c r="VSH70" s="5"/>
      <c r="VSI70" s="5"/>
      <c r="VSJ70" s="5"/>
      <c r="VSK70" s="5"/>
      <c r="VSL70" s="5"/>
      <c r="VSM70" s="5"/>
      <c r="VSN70" s="5"/>
      <c r="VSO70" s="5"/>
      <c r="VSP70" s="5"/>
      <c r="VSQ70" s="5"/>
      <c r="VSR70" s="5"/>
      <c r="VSS70" s="5"/>
      <c r="VST70" s="5"/>
      <c r="VSU70" s="5"/>
      <c r="VSV70" s="5"/>
      <c r="VSW70" s="5"/>
      <c r="VSX70" s="5"/>
      <c r="VSY70" s="5"/>
      <c r="VSZ70" s="5"/>
      <c r="VTA70" s="5"/>
      <c r="VTB70" s="5"/>
      <c r="VTC70" s="5"/>
      <c r="VTD70" s="5"/>
      <c r="VTE70" s="5"/>
      <c r="VTF70" s="5"/>
      <c r="VTG70" s="5"/>
      <c r="VTH70" s="5"/>
      <c r="VTI70" s="5"/>
      <c r="VTJ70" s="5"/>
      <c r="VTK70" s="5"/>
      <c r="VTL70" s="5"/>
      <c r="VTM70" s="5"/>
      <c r="VTN70" s="5"/>
      <c r="VTO70" s="5"/>
      <c r="VTP70" s="5"/>
      <c r="VTQ70" s="5"/>
      <c r="VTR70" s="5"/>
      <c r="VTS70" s="5"/>
      <c r="VTT70" s="5"/>
      <c r="VTU70" s="5"/>
      <c r="VTV70" s="5"/>
      <c r="VTW70" s="5"/>
      <c r="VTX70" s="5"/>
      <c r="VTY70" s="5"/>
      <c r="VTZ70" s="5"/>
      <c r="VUA70" s="5"/>
      <c r="VUB70" s="5"/>
      <c r="VUC70" s="5"/>
      <c r="VUD70" s="5"/>
      <c r="VUE70" s="5"/>
      <c r="VUF70" s="5"/>
      <c r="VUG70" s="5"/>
      <c r="VUH70" s="5"/>
      <c r="VUI70" s="5"/>
      <c r="VUJ70" s="5"/>
      <c r="VUK70" s="5"/>
      <c r="VUL70" s="5"/>
      <c r="VUM70" s="5"/>
      <c r="VUN70" s="5"/>
      <c r="VUO70" s="5"/>
      <c r="VUP70" s="5"/>
      <c r="VUQ70" s="5"/>
      <c r="VUR70" s="5"/>
      <c r="VUS70" s="5"/>
      <c r="VUT70" s="5"/>
      <c r="VUU70" s="5"/>
      <c r="VUV70" s="5"/>
      <c r="VUW70" s="5"/>
      <c r="VUX70" s="5"/>
      <c r="VUY70" s="5"/>
      <c r="VUZ70" s="5"/>
      <c r="VVA70" s="5"/>
      <c r="VVB70" s="5"/>
      <c r="VVC70" s="5"/>
      <c r="VVD70" s="5"/>
      <c r="VVE70" s="5"/>
      <c r="VVF70" s="5"/>
      <c r="VVG70" s="5"/>
      <c r="VVH70" s="5"/>
      <c r="VVI70" s="5"/>
      <c r="VVJ70" s="5"/>
      <c r="VVK70" s="5"/>
      <c r="VVL70" s="5"/>
      <c r="VVM70" s="5"/>
      <c r="VVN70" s="5"/>
      <c r="VVO70" s="5"/>
      <c r="VVP70" s="5"/>
      <c r="VVQ70" s="5"/>
      <c r="VVR70" s="5"/>
      <c r="VVS70" s="5"/>
      <c r="VVT70" s="5"/>
      <c r="VVU70" s="5"/>
      <c r="VVV70" s="5"/>
      <c r="VVW70" s="5"/>
      <c r="VVX70" s="5"/>
      <c r="VVY70" s="5"/>
      <c r="VVZ70" s="5"/>
      <c r="VWA70" s="5"/>
      <c r="VWB70" s="5"/>
      <c r="VWC70" s="5"/>
      <c r="VWD70" s="5"/>
      <c r="VWE70" s="5"/>
      <c r="VWF70" s="5"/>
      <c r="VWG70" s="5"/>
      <c r="VWH70" s="5"/>
      <c r="VWI70" s="5"/>
      <c r="VWJ70" s="5"/>
      <c r="VWK70" s="5"/>
      <c r="VWL70" s="5"/>
      <c r="VWM70" s="5"/>
      <c r="VWN70" s="5"/>
      <c r="VWO70" s="5"/>
      <c r="VWP70" s="5"/>
      <c r="VWQ70" s="5"/>
      <c r="VWR70" s="5"/>
      <c r="VWS70" s="5"/>
      <c r="VWT70" s="5"/>
      <c r="VWU70" s="5"/>
      <c r="VWV70" s="5"/>
      <c r="VWW70" s="5"/>
      <c r="VWX70" s="5"/>
      <c r="VWY70" s="5"/>
      <c r="VWZ70" s="5"/>
      <c r="VXA70" s="5"/>
      <c r="VXB70" s="5"/>
      <c r="VXC70" s="5"/>
      <c r="VXD70" s="5"/>
      <c r="VXE70" s="5"/>
      <c r="VXF70" s="5"/>
      <c r="VXG70" s="5"/>
      <c r="VXH70" s="5"/>
      <c r="VXI70" s="5"/>
      <c r="VXJ70" s="5"/>
      <c r="VXK70" s="5"/>
      <c r="VXL70" s="5"/>
      <c r="VXM70" s="5"/>
      <c r="VXN70" s="5"/>
      <c r="VXO70" s="5"/>
      <c r="VXP70" s="5"/>
      <c r="VXQ70" s="5"/>
      <c r="VXR70" s="5"/>
      <c r="VXS70" s="5"/>
      <c r="VXT70" s="5"/>
      <c r="VXU70" s="5"/>
      <c r="VXV70" s="5"/>
      <c r="VXW70" s="5"/>
      <c r="VXX70" s="5"/>
      <c r="VXY70" s="5"/>
      <c r="VXZ70" s="5"/>
      <c r="VYA70" s="5"/>
      <c r="VYB70" s="5"/>
      <c r="VYC70" s="5"/>
      <c r="VYD70" s="5"/>
      <c r="VYE70" s="5"/>
      <c r="VYF70" s="5"/>
      <c r="VYG70" s="5"/>
      <c r="VYH70" s="5"/>
      <c r="VYI70" s="5"/>
      <c r="VYJ70" s="5"/>
      <c r="VYK70" s="5"/>
      <c r="VYL70" s="5"/>
      <c r="VYM70" s="5"/>
      <c r="VYN70" s="5"/>
      <c r="VYO70" s="5"/>
      <c r="VYP70" s="5"/>
      <c r="VYQ70" s="5"/>
      <c r="VYR70" s="5"/>
      <c r="VYS70" s="5"/>
      <c r="VYT70" s="5"/>
      <c r="VYU70" s="5"/>
      <c r="VYV70" s="5"/>
      <c r="VYW70" s="5"/>
      <c r="VYX70" s="5"/>
      <c r="VYY70" s="5"/>
      <c r="VYZ70" s="5"/>
      <c r="VZA70" s="5"/>
      <c r="VZB70" s="5"/>
      <c r="VZC70" s="5"/>
      <c r="VZD70" s="5"/>
      <c r="VZE70" s="5"/>
      <c r="VZF70" s="5"/>
      <c r="VZG70" s="5"/>
      <c r="VZH70" s="5"/>
      <c r="VZI70" s="5"/>
      <c r="VZJ70" s="5"/>
      <c r="VZK70" s="5"/>
      <c r="VZL70" s="5"/>
      <c r="VZM70" s="5"/>
      <c r="VZN70" s="5"/>
      <c r="VZO70" s="5"/>
      <c r="VZP70" s="5"/>
      <c r="VZQ70" s="5"/>
      <c r="VZR70" s="5"/>
      <c r="VZS70" s="5"/>
      <c r="VZT70" s="5"/>
      <c r="VZU70" s="5"/>
      <c r="VZV70" s="5"/>
      <c r="VZW70" s="5"/>
      <c r="VZX70" s="5"/>
      <c r="VZY70" s="5"/>
      <c r="VZZ70" s="5"/>
      <c r="WAA70" s="5"/>
      <c r="WAB70" s="5"/>
      <c r="WAC70" s="5"/>
      <c r="WAD70" s="5"/>
      <c r="WAE70" s="5"/>
      <c r="WAF70" s="5"/>
      <c r="WAG70" s="5"/>
      <c r="WAH70" s="5"/>
      <c r="WAI70" s="5"/>
      <c r="WAJ70" s="5"/>
      <c r="WAK70" s="5"/>
      <c r="WAL70" s="5"/>
      <c r="WAM70" s="5"/>
      <c r="WAN70" s="5"/>
      <c r="WAO70" s="5"/>
      <c r="WAP70" s="5"/>
      <c r="WAQ70" s="5"/>
      <c r="WAR70" s="5"/>
      <c r="WAS70" s="5"/>
      <c r="WAT70" s="5"/>
      <c r="WAU70" s="5"/>
      <c r="WAV70" s="5"/>
      <c r="WAW70" s="5"/>
      <c r="WAX70" s="5"/>
      <c r="WAY70" s="5"/>
      <c r="WAZ70" s="5"/>
      <c r="WBA70" s="5"/>
      <c r="WBB70" s="5"/>
      <c r="WBC70" s="5"/>
      <c r="WBD70" s="5"/>
      <c r="WBE70" s="5"/>
      <c r="WBF70" s="5"/>
      <c r="WBG70" s="5"/>
      <c r="WBH70" s="5"/>
      <c r="WBI70" s="5"/>
      <c r="WBJ70" s="5"/>
      <c r="WBK70" s="5"/>
      <c r="WBL70" s="5"/>
      <c r="WBM70" s="5"/>
      <c r="WBN70" s="5"/>
      <c r="WBO70" s="5"/>
      <c r="WBP70" s="5"/>
      <c r="WBQ70" s="5"/>
      <c r="WBR70" s="5"/>
      <c r="WBS70" s="5"/>
      <c r="WBT70" s="5"/>
      <c r="WBU70" s="5"/>
      <c r="WBV70" s="5"/>
      <c r="WBW70" s="5"/>
      <c r="WBX70" s="5"/>
      <c r="WBY70" s="5"/>
      <c r="WBZ70" s="5"/>
      <c r="WCA70" s="5"/>
      <c r="WCB70" s="5"/>
      <c r="WCC70" s="5"/>
      <c r="WCD70" s="5"/>
      <c r="WCE70" s="5"/>
      <c r="WCF70" s="5"/>
      <c r="WCG70" s="5"/>
      <c r="WCH70" s="5"/>
      <c r="WCI70" s="5"/>
      <c r="WCJ70" s="5"/>
      <c r="WCK70" s="5"/>
      <c r="WCL70" s="5"/>
      <c r="WCM70" s="5"/>
      <c r="WCN70" s="5"/>
      <c r="WCO70" s="5"/>
      <c r="WCP70" s="5"/>
      <c r="WCQ70" s="5"/>
      <c r="WCR70" s="5"/>
      <c r="WCS70" s="5"/>
      <c r="WCT70" s="5"/>
      <c r="WCU70" s="5"/>
      <c r="WCV70" s="5"/>
      <c r="WCW70" s="5"/>
      <c r="WCX70" s="5"/>
      <c r="WCY70" s="5"/>
      <c r="WCZ70" s="5"/>
      <c r="WDA70" s="5"/>
      <c r="WDB70" s="5"/>
      <c r="WDC70" s="5"/>
      <c r="WDD70" s="5"/>
      <c r="WDE70" s="5"/>
      <c r="WDF70" s="5"/>
      <c r="WDG70" s="5"/>
      <c r="WDH70" s="5"/>
      <c r="WDI70" s="5"/>
      <c r="WDJ70" s="5"/>
      <c r="WDK70" s="5"/>
      <c r="WDL70" s="5"/>
      <c r="WDM70" s="5"/>
      <c r="WDN70" s="5"/>
      <c r="WDO70" s="5"/>
      <c r="WDP70" s="5"/>
      <c r="WDQ70" s="5"/>
      <c r="WDR70" s="5"/>
      <c r="WDS70" s="5"/>
      <c r="WDT70" s="5"/>
      <c r="WDU70" s="5"/>
      <c r="WDV70" s="5"/>
      <c r="WDW70" s="5"/>
      <c r="WDX70" s="5"/>
      <c r="WDY70" s="5"/>
      <c r="WDZ70" s="5"/>
      <c r="WEA70" s="5"/>
      <c r="WEB70" s="5"/>
      <c r="WEC70" s="5"/>
      <c r="WED70" s="5"/>
      <c r="WEE70" s="5"/>
      <c r="WEF70" s="5"/>
      <c r="WEG70" s="5"/>
      <c r="WEH70" s="5"/>
      <c r="WEI70" s="5"/>
      <c r="WEJ70" s="5"/>
      <c r="WEK70" s="5"/>
      <c r="WEL70" s="5"/>
      <c r="WEM70" s="5"/>
      <c r="WEN70" s="5"/>
      <c r="WEO70" s="5"/>
      <c r="WEP70" s="5"/>
      <c r="WEQ70" s="5"/>
      <c r="WER70" s="5"/>
      <c r="WES70" s="5"/>
      <c r="WET70" s="5"/>
      <c r="WEU70" s="5"/>
      <c r="WEV70" s="5"/>
      <c r="WEW70" s="5"/>
      <c r="WEX70" s="5"/>
      <c r="WEY70" s="5"/>
      <c r="WEZ70" s="5"/>
      <c r="WFA70" s="5"/>
      <c r="WFB70" s="5"/>
      <c r="WFC70" s="5"/>
      <c r="WFD70" s="5"/>
      <c r="WFE70" s="5"/>
      <c r="WFF70" s="5"/>
      <c r="WFG70" s="5"/>
      <c r="WFH70" s="5"/>
      <c r="WFI70" s="5"/>
      <c r="WFJ70" s="5"/>
      <c r="WFK70" s="5"/>
      <c r="WFL70" s="5"/>
      <c r="WFM70" s="5"/>
      <c r="WFN70" s="5"/>
      <c r="WFO70" s="5"/>
      <c r="WFP70" s="5"/>
      <c r="WFQ70" s="5"/>
      <c r="WFR70" s="5"/>
      <c r="WFS70" s="5"/>
      <c r="WFT70" s="5"/>
      <c r="WFU70" s="5"/>
      <c r="WFV70" s="5"/>
      <c r="WFW70" s="5"/>
      <c r="WFX70" s="5"/>
      <c r="WFY70" s="5"/>
      <c r="WFZ70" s="5"/>
      <c r="WGA70" s="5"/>
      <c r="WGB70" s="5"/>
      <c r="WGC70" s="5"/>
      <c r="WGD70" s="5"/>
      <c r="WGE70" s="5"/>
      <c r="WGF70" s="5"/>
      <c r="WGG70" s="5"/>
      <c r="WGH70" s="5"/>
      <c r="WGI70" s="5"/>
      <c r="WGJ70" s="5"/>
      <c r="WGK70" s="5"/>
      <c r="WGL70" s="5"/>
      <c r="WGM70" s="5"/>
      <c r="WGN70" s="5"/>
      <c r="WGO70" s="5"/>
      <c r="WGP70" s="5"/>
      <c r="WGQ70" s="5"/>
      <c r="WGR70" s="5"/>
      <c r="WGS70" s="5"/>
      <c r="WGT70" s="5"/>
      <c r="WGU70" s="5"/>
      <c r="WGV70" s="5"/>
      <c r="WGW70" s="5"/>
      <c r="WGX70" s="5"/>
      <c r="WGY70" s="5"/>
      <c r="WGZ70" s="5"/>
      <c r="WHA70" s="5"/>
      <c r="WHB70" s="5"/>
      <c r="WHC70" s="5"/>
      <c r="WHD70" s="5"/>
      <c r="WHE70" s="5"/>
      <c r="WHF70" s="5"/>
      <c r="WHG70" s="5"/>
      <c r="WHH70" s="5"/>
      <c r="WHI70" s="5"/>
      <c r="WHJ70" s="5"/>
      <c r="WHK70" s="5"/>
      <c r="WHL70" s="5"/>
      <c r="WHM70" s="5"/>
      <c r="WHN70" s="5"/>
      <c r="WHO70" s="5"/>
      <c r="WHP70" s="5"/>
      <c r="WHQ70" s="5"/>
      <c r="WHR70" s="5"/>
      <c r="WHS70" s="5"/>
      <c r="WHT70" s="5"/>
      <c r="WHU70" s="5"/>
      <c r="WHV70" s="5"/>
      <c r="WHW70" s="5"/>
      <c r="WHX70" s="5"/>
      <c r="WHY70" s="5"/>
      <c r="WHZ70" s="5"/>
      <c r="WIA70" s="5"/>
      <c r="WIB70" s="5"/>
      <c r="WIC70" s="5"/>
      <c r="WID70" s="5"/>
      <c r="WIE70" s="5"/>
      <c r="WIF70" s="5"/>
      <c r="WIG70" s="5"/>
      <c r="WIH70" s="5"/>
      <c r="WII70" s="5"/>
      <c r="WIJ70" s="5"/>
      <c r="WIK70" s="5"/>
      <c r="WIL70" s="5"/>
      <c r="WIM70" s="5"/>
      <c r="WIN70" s="5"/>
      <c r="WIO70" s="5"/>
      <c r="WIP70" s="5"/>
      <c r="WIQ70" s="5"/>
      <c r="WIR70" s="5"/>
      <c r="WIS70" s="5"/>
      <c r="WIT70" s="5"/>
      <c r="WIU70" s="5"/>
      <c r="WIV70" s="5"/>
      <c r="WIW70" s="5"/>
      <c r="WIX70" s="5"/>
      <c r="WIY70" s="5"/>
      <c r="WIZ70" s="5"/>
      <c r="WJA70" s="5"/>
      <c r="WJB70" s="5"/>
      <c r="WJC70" s="5"/>
      <c r="WJD70" s="5"/>
      <c r="WJE70" s="5"/>
      <c r="WJF70" s="5"/>
      <c r="WJG70" s="5"/>
      <c r="WJH70" s="5"/>
      <c r="WJI70" s="5"/>
      <c r="WJJ70" s="5"/>
      <c r="WJK70" s="5"/>
      <c r="WJL70" s="5"/>
      <c r="WJM70" s="5"/>
      <c r="WJN70" s="5"/>
      <c r="WJO70" s="5"/>
      <c r="WJP70" s="5"/>
      <c r="WJQ70" s="5"/>
      <c r="WJR70" s="5"/>
      <c r="WJS70" s="5"/>
      <c r="WJT70" s="5"/>
      <c r="WJU70" s="5"/>
      <c r="WJV70" s="5"/>
      <c r="WJW70" s="5"/>
      <c r="WJX70" s="5"/>
      <c r="WJY70" s="5"/>
      <c r="WJZ70" s="5"/>
      <c r="WKA70" s="5"/>
      <c r="WKB70" s="5"/>
      <c r="WKC70" s="5"/>
      <c r="WKD70" s="5"/>
      <c r="WKE70" s="5"/>
      <c r="WKF70" s="5"/>
      <c r="WKG70" s="5"/>
      <c r="WKH70" s="5"/>
      <c r="WKI70" s="5"/>
      <c r="WKJ70" s="5"/>
      <c r="WKK70" s="5"/>
      <c r="WKL70" s="5"/>
      <c r="WKM70" s="5"/>
      <c r="WKN70" s="5"/>
      <c r="WKO70" s="5"/>
      <c r="WKP70" s="5"/>
      <c r="WKQ70" s="5"/>
      <c r="WKR70" s="5"/>
      <c r="WKS70" s="5"/>
      <c r="WKT70" s="5"/>
      <c r="WKU70" s="5"/>
      <c r="WKV70" s="5"/>
      <c r="WKW70" s="5"/>
      <c r="WKX70" s="5"/>
      <c r="WKY70" s="5"/>
      <c r="WKZ70" s="5"/>
      <c r="WLA70" s="5"/>
      <c r="WLB70" s="5"/>
      <c r="WLC70" s="5"/>
      <c r="WLD70" s="5"/>
      <c r="WLE70" s="5"/>
      <c r="WLF70" s="5"/>
      <c r="WLG70" s="5"/>
      <c r="WLH70" s="5"/>
      <c r="WLI70" s="5"/>
      <c r="WLJ70" s="5"/>
      <c r="WLK70" s="5"/>
      <c r="WLL70" s="5"/>
      <c r="WLM70" s="5"/>
      <c r="WLN70" s="5"/>
      <c r="WLO70" s="5"/>
      <c r="WLP70" s="5"/>
      <c r="WLQ70" s="5"/>
      <c r="WLR70" s="5"/>
      <c r="WLS70" s="5"/>
      <c r="WLT70" s="5"/>
      <c r="WLU70" s="5"/>
      <c r="WLV70" s="5"/>
      <c r="WLW70" s="5"/>
      <c r="WLX70" s="5"/>
      <c r="WLY70" s="5"/>
      <c r="WLZ70" s="5"/>
      <c r="WMA70" s="5"/>
      <c r="WMB70" s="5"/>
      <c r="WMC70" s="5"/>
      <c r="WMD70" s="5"/>
      <c r="WME70" s="5"/>
      <c r="WMF70" s="5"/>
      <c r="WMG70" s="5"/>
      <c r="WMH70" s="5"/>
      <c r="WMI70" s="5"/>
      <c r="WMJ70" s="5"/>
      <c r="WMK70" s="5"/>
      <c r="WML70" s="5"/>
      <c r="WMM70" s="5"/>
      <c r="WMN70" s="5"/>
      <c r="WMO70" s="5"/>
      <c r="WMP70" s="5"/>
      <c r="WMQ70" s="5"/>
      <c r="WMR70" s="5"/>
      <c r="WMS70" s="5"/>
      <c r="WMT70" s="5"/>
      <c r="WMU70" s="5"/>
      <c r="WMV70" s="5"/>
      <c r="WMW70" s="5"/>
      <c r="WMX70" s="5"/>
      <c r="WMY70" s="5"/>
      <c r="WMZ70" s="5"/>
      <c r="WNA70" s="5"/>
      <c r="WNB70" s="5"/>
      <c r="WNC70" s="5"/>
      <c r="WND70" s="5"/>
      <c r="WNE70" s="5"/>
      <c r="WNF70" s="5"/>
      <c r="WNG70" s="5"/>
      <c r="WNH70" s="5"/>
      <c r="WNI70" s="5"/>
      <c r="WNJ70" s="5"/>
      <c r="WNK70" s="5"/>
      <c r="WNL70" s="5"/>
      <c r="WNM70" s="5"/>
      <c r="WNN70" s="5"/>
      <c r="WNO70" s="5"/>
      <c r="WNP70" s="5"/>
      <c r="WNQ70" s="5"/>
      <c r="WNR70" s="5"/>
      <c r="WNS70" s="5"/>
      <c r="WNT70" s="5"/>
      <c r="WNU70" s="5"/>
      <c r="WNV70" s="5"/>
      <c r="WNW70" s="5"/>
      <c r="WNX70" s="5"/>
      <c r="WNY70" s="5"/>
      <c r="WNZ70" s="5"/>
      <c r="WOA70" s="5"/>
      <c r="WOB70" s="5"/>
      <c r="WOC70" s="5"/>
      <c r="WOD70" s="5"/>
      <c r="WOE70" s="5"/>
      <c r="WOF70" s="5"/>
      <c r="WOG70" s="5"/>
      <c r="WOH70" s="5"/>
      <c r="WOI70" s="5"/>
      <c r="WOJ70" s="5"/>
      <c r="WOK70" s="5"/>
      <c r="WOL70" s="5"/>
      <c r="WOM70" s="5"/>
      <c r="WON70" s="5"/>
      <c r="WOO70" s="5"/>
      <c r="WOP70" s="5"/>
      <c r="WOQ70" s="5"/>
      <c r="WOR70" s="5"/>
      <c r="WOS70" s="5"/>
      <c r="WOT70" s="5"/>
      <c r="WOU70" s="5"/>
      <c r="WOV70" s="5"/>
      <c r="WOW70" s="5"/>
      <c r="WOX70" s="5"/>
      <c r="WOY70" s="5"/>
      <c r="WOZ70" s="5"/>
      <c r="WPA70" s="5"/>
      <c r="WPB70" s="5"/>
      <c r="WPC70" s="5"/>
      <c r="WPD70" s="5"/>
      <c r="WPE70" s="5"/>
      <c r="WPF70" s="5"/>
      <c r="WPG70" s="5"/>
      <c r="WPH70" s="5"/>
      <c r="WPI70" s="5"/>
      <c r="WPJ70" s="5"/>
      <c r="WPK70" s="5"/>
      <c r="WPL70" s="5"/>
      <c r="WPM70" s="5"/>
      <c r="WPN70" s="5"/>
      <c r="WPO70" s="5"/>
      <c r="WPP70" s="5"/>
      <c r="WPQ70" s="5"/>
      <c r="WPR70" s="5"/>
      <c r="WPS70" s="5"/>
      <c r="WPT70" s="5"/>
      <c r="WPU70" s="5"/>
      <c r="WPV70" s="5"/>
      <c r="WPW70" s="5"/>
      <c r="WPX70" s="5"/>
      <c r="WPY70" s="5"/>
      <c r="WPZ70" s="5"/>
      <c r="WQA70" s="5"/>
      <c r="WQB70" s="5"/>
      <c r="WQC70" s="5"/>
      <c r="WQD70" s="5"/>
      <c r="WQE70" s="5"/>
      <c r="WQF70" s="5"/>
      <c r="WQG70" s="5"/>
      <c r="WQH70" s="5"/>
      <c r="WQI70" s="5"/>
      <c r="WQJ70" s="5"/>
      <c r="WQK70" s="5"/>
      <c r="WQL70" s="5"/>
      <c r="WQM70" s="5"/>
      <c r="WQN70" s="5"/>
      <c r="WQO70" s="5"/>
      <c r="WQP70" s="5"/>
      <c r="WQQ70" s="5"/>
      <c r="WQR70" s="5"/>
      <c r="WQS70" s="5"/>
      <c r="WQT70" s="5"/>
      <c r="WQU70" s="5"/>
      <c r="WQV70" s="5"/>
      <c r="WQW70" s="5"/>
      <c r="WQX70" s="5"/>
      <c r="WQY70" s="5"/>
      <c r="WQZ70" s="5"/>
      <c r="WRA70" s="5"/>
      <c r="WRB70" s="5"/>
      <c r="WRC70" s="5"/>
      <c r="WRD70" s="5"/>
      <c r="WRE70" s="5"/>
      <c r="WRF70" s="5"/>
      <c r="WRG70" s="5"/>
      <c r="WRH70" s="5"/>
      <c r="WRI70" s="5"/>
      <c r="WRJ70" s="5"/>
      <c r="WRK70" s="5"/>
      <c r="WRL70" s="5"/>
      <c r="WRM70" s="5"/>
      <c r="WRN70" s="5"/>
      <c r="WRO70" s="5"/>
      <c r="WRP70" s="5"/>
      <c r="WRQ70" s="5"/>
      <c r="WRR70" s="5"/>
      <c r="WRS70" s="5"/>
      <c r="WRT70" s="5"/>
      <c r="WRU70" s="5"/>
      <c r="WRV70" s="5"/>
      <c r="WRW70" s="5"/>
      <c r="WRX70" s="5"/>
      <c r="WRY70" s="5"/>
      <c r="WRZ70" s="5"/>
      <c r="WSA70" s="5"/>
      <c r="WSB70" s="5"/>
      <c r="WSC70" s="5"/>
      <c r="WSD70" s="5"/>
      <c r="WSE70" s="5"/>
      <c r="WSF70" s="5"/>
      <c r="WSG70" s="5"/>
      <c r="WSH70" s="5"/>
      <c r="WSI70" s="5"/>
      <c r="WSJ70" s="5"/>
      <c r="WSK70" s="5"/>
      <c r="WSL70" s="5"/>
      <c r="WSM70" s="5"/>
      <c r="WSN70" s="5"/>
      <c r="WSO70" s="5"/>
      <c r="WSP70" s="5"/>
      <c r="WSQ70" s="5"/>
      <c r="WSR70" s="5"/>
      <c r="WSS70" s="5"/>
      <c r="WST70" s="5"/>
      <c r="WSU70" s="5"/>
      <c r="WSV70" s="5"/>
      <c r="WSW70" s="5"/>
      <c r="WSX70" s="5"/>
      <c r="WSY70" s="5"/>
      <c r="WSZ70" s="5"/>
      <c r="WTA70" s="5"/>
      <c r="WTB70" s="5"/>
      <c r="WTC70" s="5"/>
      <c r="WTD70" s="5"/>
      <c r="WTE70" s="5"/>
      <c r="WTF70" s="5"/>
      <c r="WTG70" s="5"/>
      <c r="WTH70" s="5"/>
      <c r="WTI70" s="5"/>
      <c r="WTJ70" s="5"/>
      <c r="WTK70" s="5"/>
      <c r="WTL70" s="5"/>
      <c r="WTM70" s="5"/>
      <c r="WTN70" s="5"/>
      <c r="WTO70" s="5"/>
      <c r="WTP70" s="5"/>
      <c r="WTQ70" s="5"/>
      <c r="WTR70" s="5"/>
      <c r="WTS70" s="5"/>
      <c r="WTT70" s="5"/>
      <c r="WTU70" s="5"/>
      <c r="WTV70" s="5"/>
      <c r="WTW70" s="5"/>
      <c r="WTX70" s="5"/>
      <c r="WTY70" s="5"/>
      <c r="WTZ70" s="5"/>
      <c r="WUA70" s="5"/>
      <c r="WUB70" s="5"/>
      <c r="WUC70" s="5"/>
      <c r="WUD70" s="5"/>
      <c r="WUE70" s="5"/>
      <c r="WUF70" s="5"/>
      <c r="WUG70" s="5"/>
      <c r="WUH70" s="5"/>
      <c r="WUI70" s="5"/>
      <c r="WUJ70" s="5"/>
      <c r="WUK70" s="5"/>
      <c r="WUL70" s="5"/>
      <c r="WUM70" s="5"/>
      <c r="WUN70" s="5"/>
      <c r="WUO70" s="5"/>
      <c r="WUP70" s="5"/>
      <c r="WUQ70" s="5"/>
      <c r="WUR70" s="5"/>
      <c r="WUS70" s="5"/>
      <c r="WUT70" s="5"/>
      <c r="WUU70" s="5"/>
      <c r="WUV70" s="5"/>
      <c r="WUW70" s="5"/>
      <c r="WUX70" s="5"/>
      <c r="WUY70" s="5"/>
      <c r="WUZ70" s="5"/>
      <c r="WVA70" s="5"/>
      <c r="WVB70" s="5"/>
      <c r="WVC70" s="5"/>
      <c r="WVD70" s="5"/>
      <c r="WVE70" s="5"/>
      <c r="WVF70" s="5"/>
      <c r="WVG70" s="5"/>
      <c r="WVH70" s="5"/>
      <c r="WVI70" s="5"/>
      <c r="WVJ70" s="5"/>
      <c r="WVK70" s="5"/>
      <c r="WVL70" s="5"/>
      <c r="WVM70" s="5"/>
      <c r="WVN70" s="5"/>
      <c r="WVO70" s="5"/>
      <c r="WVP70" s="5"/>
      <c r="WVQ70" s="5"/>
      <c r="WVR70" s="5"/>
      <c r="WVS70" s="5"/>
      <c r="WVT70" s="5"/>
      <c r="WVU70" s="5"/>
      <c r="WVV70" s="5"/>
      <c r="WVW70" s="5"/>
      <c r="WVX70" s="5"/>
      <c r="WVY70" s="5"/>
      <c r="WVZ70" s="5"/>
      <c r="WWA70" s="5"/>
      <c r="WWB70" s="5"/>
      <c r="WWC70" s="5"/>
      <c r="WWD70" s="5"/>
      <c r="WWE70" s="5"/>
      <c r="WWF70" s="5"/>
      <c r="WWG70" s="5"/>
      <c r="WWH70" s="5"/>
      <c r="WWI70" s="5"/>
      <c r="WWJ70" s="5"/>
      <c r="WWK70" s="5"/>
      <c r="WWL70" s="5"/>
      <c r="WWM70" s="5"/>
      <c r="WWN70" s="5"/>
      <c r="WWO70" s="5"/>
      <c r="WWP70" s="5"/>
      <c r="WWQ70" s="5"/>
      <c r="WWR70" s="5"/>
      <c r="WWS70" s="5"/>
      <c r="WWT70" s="5"/>
      <c r="WWU70" s="5"/>
      <c r="WWV70" s="5"/>
      <c r="WWW70" s="5"/>
      <c r="WWX70" s="5"/>
      <c r="WWY70" s="5"/>
      <c r="WWZ70" s="5"/>
      <c r="WXA70" s="5"/>
      <c r="WXB70" s="5"/>
      <c r="WXC70" s="5"/>
      <c r="WXD70" s="5"/>
      <c r="WXE70" s="5"/>
      <c r="WXF70" s="5"/>
      <c r="WXG70" s="5"/>
      <c r="WXH70" s="5"/>
      <c r="WXI70" s="5"/>
      <c r="WXJ70" s="5"/>
      <c r="WXK70" s="5"/>
      <c r="WXL70" s="5"/>
      <c r="WXM70" s="5"/>
      <c r="WXN70" s="5"/>
      <c r="WXO70" s="5"/>
      <c r="WXP70" s="5"/>
      <c r="WXQ70" s="5"/>
      <c r="WXR70" s="5"/>
      <c r="WXS70" s="5"/>
      <c r="WXT70" s="5"/>
      <c r="WXU70" s="5"/>
      <c r="WXV70" s="5"/>
      <c r="WXW70" s="5"/>
      <c r="WXX70" s="5"/>
      <c r="WXY70" s="5"/>
      <c r="WXZ70" s="5"/>
      <c r="WYA70" s="5"/>
      <c r="WYB70" s="5"/>
      <c r="WYC70" s="5"/>
      <c r="WYD70" s="5"/>
      <c r="WYE70" s="5"/>
      <c r="WYF70" s="5"/>
      <c r="WYG70" s="5"/>
      <c r="WYH70" s="5"/>
      <c r="WYI70" s="5"/>
      <c r="WYJ70" s="5"/>
      <c r="WYK70" s="5"/>
      <c r="WYL70" s="5"/>
      <c r="WYM70" s="5"/>
      <c r="WYN70" s="5"/>
      <c r="WYO70" s="5"/>
      <c r="WYP70" s="5"/>
      <c r="WYQ70" s="5"/>
      <c r="WYR70" s="5"/>
      <c r="WYS70" s="5"/>
      <c r="WYT70" s="5"/>
      <c r="WYU70" s="5"/>
      <c r="WYV70" s="5"/>
      <c r="WYW70" s="5"/>
      <c r="WYX70" s="5"/>
      <c r="WYY70" s="5"/>
      <c r="WYZ70" s="5"/>
      <c r="WZA70" s="5"/>
      <c r="WZB70" s="5"/>
      <c r="WZC70" s="5"/>
      <c r="WZD70" s="5"/>
      <c r="WZE70" s="5"/>
      <c r="WZF70" s="5"/>
      <c r="WZG70" s="5"/>
      <c r="WZH70" s="5"/>
      <c r="WZI70" s="5"/>
      <c r="WZJ70" s="5"/>
      <c r="WZK70" s="5"/>
      <c r="WZL70" s="5"/>
      <c r="WZM70" s="5"/>
      <c r="WZN70" s="5"/>
      <c r="WZO70" s="5"/>
      <c r="WZP70" s="5"/>
      <c r="WZQ70" s="5"/>
      <c r="WZR70" s="5"/>
      <c r="WZS70" s="5"/>
      <c r="WZT70" s="5"/>
      <c r="WZU70" s="5"/>
      <c r="WZV70" s="5"/>
      <c r="WZW70" s="5"/>
      <c r="WZX70" s="5"/>
      <c r="WZY70" s="5"/>
      <c r="WZZ70" s="5"/>
      <c r="XAA70" s="5"/>
      <c r="XAB70" s="5"/>
      <c r="XAC70" s="5"/>
      <c r="XAD70" s="5"/>
      <c r="XAE70" s="5"/>
      <c r="XAF70" s="5"/>
      <c r="XAG70" s="5"/>
      <c r="XAH70" s="5"/>
      <c r="XAI70" s="5"/>
      <c r="XAJ70" s="5"/>
      <c r="XAK70" s="5"/>
      <c r="XAL70" s="5"/>
      <c r="XAM70" s="5"/>
      <c r="XAN70" s="5"/>
      <c r="XAO70" s="5"/>
      <c r="XAP70" s="5"/>
      <c r="XAQ70" s="5"/>
      <c r="XAR70" s="5"/>
      <c r="XAS70" s="5"/>
      <c r="XAT70" s="5"/>
      <c r="XAU70" s="5"/>
      <c r="XAV70" s="5"/>
      <c r="XAW70" s="5"/>
      <c r="XAX70" s="5"/>
      <c r="XAY70" s="5"/>
      <c r="XAZ70" s="5"/>
      <c r="XBA70" s="5"/>
      <c r="XBB70" s="5"/>
      <c r="XBC70" s="5"/>
      <c r="XBD70" s="5"/>
      <c r="XBE70" s="5"/>
      <c r="XBF70" s="5"/>
      <c r="XBG70" s="5"/>
      <c r="XBH70" s="5"/>
      <c r="XBI70" s="5"/>
      <c r="XBJ70" s="5"/>
      <c r="XBK70" s="5"/>
      <c r="XBL70" s="5"/>
      <c r="XBM70" s="5"/>
      <c r="XBN70" s="5"/>
      <c r="XBO70" s="5"/>
      <c r="XBP70" s="5"/>
      <c r="XBQ70" s="5"/>
      <c r="XBR70" s="5"/>
      <c r="XBS70" s="5"/>
      <c r="XBT70" s="5"/>
      <c r="XBU70" s="5"/>
      <c r="XBV70" s="5"/>
      <c r="XBW70" s="5"/>
      <c r="XBX70" s="5"/>
      <c r="XBY70" s="5"/>
      <c r="XBZ70" s="5"/>
      <c r="XCA70" s="5"/>
      <c r="XCB70" s="5"/>
      <c r="XCC70" s="5"/>
      <c r="XCD70" s="5"/>
      <c r="XCE70" s="5"/>
      <c r="XCF70" s="5"/>
      <c r="XCG70" s="5"/>
      <c r="XCH70" s="5"/>
      <c r="XCI70" s="5"/>
      <c r="XCJ70" s="5"/>
      <c r="XCK70" s="5"/>
      <c r="XCL70" s="5"/>
      <c r="XCM70" s="5"/>
      <c r="XCN70" s="5"/>
      <c r="XCO70" s="5"/>
      <c r="XCP70" s="5"/>
      <c r="XCQ70" s="5"/>
      <c r="XCR70" s="5"/>
      <c r="XCS70" s="5"/>
      <c r="XCT70" s="5"/>
      <c r="XCU70" s="5"/>
      <c r="XCV70" s="5"/>
      <c r="XCW70" s="5"/>
      <c r="XCX70" s="5"/>
      <c r="XCY70" s="5"/>
      <c r="XCZ70" s="5"/>
      <c r="XDA70" s="5"/>
      <c r="XDB70" s="5"/>
      <c r="XDC70" s="5"/>
      <c r="XDD70" s="5"/>
      <c r="XDE70" s="5"/>
      <c r="XDF70" s="5"/>
      <c r="XDG70" s="5"/>
      <c r="XDH70" s="5"/>
      <c r="XDI70" s="5"/>
      <c r="XDJ70" s="5"/>
      <c r="XDK70" s="5"/>
      <c r="XDL70" s="5"/>
      <c r="XDM70" s="5"/>
      <c r="XDN70" s="5"/>
      <c r="XDO70" s="5"/>
      <c r="XDP70" s="5"/>
      <c r="XDQ70" s="5"/>
      <c r="XDR70" s="5"/>
      <c r="XDS70" s="5"/>
      <c r="XDT70" s="5"/>
      <c r="XDU70" s="5"/>
      <c r="XDV70" s="5"/>
      <c r="XDW70" s="5"/>
      <c r="XDX70" s="5"/>
      <c r="XDY70" s="5"/>
      <c r="XDZ70" s="5"/>
      <c r="XEA70" s="5"/>
      <c r="XEB70" s="5"/>
      <c r="XEC70" s="5"/>
      <c r="XED70" s="5"/>
      <c r="XEE70" s="5"/>
      <c r="XEF70" s="5"/>
      <c r="XEG70" s="5"/>
      <c r="XEH70" s="5"/>
      <c r="XEI70" s="5"/>
      <c r="XEJ70" s="5"/>
      <c r="XEK70" s="5"/>
      <c r="XEL70" s="5"/>
      <c r="XEM70" s="5"/>
      <c r="XEN70" s="5"/>
      <c r="XEO70" s="5"/>
      <c r="XEP70" s="5"/>
      <c r="XEQ70" s="5"/>
      <c r="XER70" s="5"/>
      <c r="XES70" s="5"/>
      <c r="XET70" s="5"/>
      <c r="XEU70" s="5"/>
      <c r="XEV70" s="5"/>
      <c r="XEW70" s="5"/>
      <c r="XEX70" s="5"/>
      <c r="XEY70" s="5"/>
      <c r="XEZ70" s="5"/>
      <c r="XFA70" s="5"/>
      <c r="XFB70" s="5"/>
      <c r="XFC70" s="5"/>
    </row>
    <row r="71" spans="2:16383" x14ac:dyDescent="0.2">
      <c r="B71" s="5" t="s">
        <v>1335</v>
      </c>
      <c r="C71" s="5" t="s">
        <v>1823</v>
      </c>
      <c r="D71" s="5"/>
      <c r="F71" s="5"/>
      <c r="G71" s="5"/>
      <c r="H71" s="5"/>
      <c r="I71" s="5"/>
      <c r="J71" s="5"/>
      <c r="K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c r="BGM71" s="5"/>
      <c r="BGN71" s="5"/>
      <c r="BGO71" s="5"/>
      <c r="BGP71" s="5"/>
      <c r="BGQ71" s="5"/>
      <c r="BGR71" s="5"/>
      <c r="BGS71" s="5"/>
      <c r="BGT71" s="5"/>
      <c r="BGU71" s="5"/>
      <c r="BGV71" s="5"/>
      <c r="BGW71" s="5"/>
      <c r="BGX71" s="5"/>
      <c r="BGY71" s="5"/>
      <c r="BGZ71" s="5"/>
      <c r="BHA71" s="5"/>
      <c r="BHB71" s="5"/>
      <c r="BHC71" s="5"/>
      <c r="BHD71" s="5"/>
      <c r="BHE71" s="5"/>
      <c r="BHF71" s="5"/>
      <c r="BHG71" s="5"/>
      <c r="BHH71" s="5"/>
      <c r="BHI71" s="5"/>
      <c r="BHJ71" s="5"/>
      <c r="BHK71" s="5"/>
      <c r="BHL71" s="5"/>
      <c r="BHM71" s="5"/>
      <c r="BHN71" s="5"/>
      <c r="BHO71" s="5"/>
      <c r="BHP71" s="5"/>
      <c r="BHQ71" s="5"/>
      <c r="BHR71" s="5"/>
      <c r="BHS71" s="5"/>
      <c r="BHT71" s="5"/>
      <c r="BHU71" s="5"/>
      <c r="BHV71" s="5"/>
      <c r="BHW71" s="5"/>
      <c r="BHX71" s="5"/>
      <c r="BHY71" s="5"/>
      <c r="BHZ71" s="5"/>
      <c r="BIA71" s="5"/>
      <c r="BIB71" s="5"/>
      <c r="BIC71" s="5"/>
      <c r="BID71" s="5"/>
      <c r="BIE71" s="5"/>
      <c r="BIF71" s="5"/>
      <c r="BIG71" s="5"/>
      <c r="BIH71" s="5"/>
      <c r="BII71" s="5"/>
      <c r="BIJ71" s="5"/>
      <c r="BIK71" s="5"/>
      <c r="BIL71" s="5"/>
      <c r="BIM71" s="5"/>
      <c r="BIN71" s="5"/>
      <c r="BIO71" s="5"/>
      <c r="BIP71" s="5"/>
      <c r="BIQ71" s="5"/>
      <c r="BIR71" s="5"/>
      <c r="BIS71" s="5"/>
      <c r="BIT71" s="5"/>
      <c r="BIU71" s="5"/>
      <c r="BIV71" s="5"/>
      <c r="BIW71" s="5"/>
      <c r="BIX71" s="5"/>
      <c r="BIY71" s="5"/>
      <c r="BIZ71" s="5"/>
      <c r="BJA71" s="5"/>
      <c r="BJB71" s="5"/>
      <c r="BJC71" s="5"/>
      <c r="BJD71" s="5"/>
      <c r="BJE71" s="5"/>
      <c r="BJF71" s="5"/>
      <c r="BJG71" s="5"/>
      <c r="BJH71" s="5"/>
      <c r="BJI71" s="5"/>
      <c r="BJJ71" s="5"/>
      <c r="BJK71" s="5"/>
      <c r="BJL71" s="5"/>
      <c r="BJM71" s="5"/>
      <c r="BJN71" s="5"/>
      <c r="BJO71" s="5"/>
      <c r="BJP71" s="5"/>
      <c r="BJQ71" s="5"/>
      <c r="BJR71" s="5"/>
      <c r="BJS71" s="5"/>
      <c r="BJT71" s="5"/>
      <c r="BJU71" s="5"/>
      <c r="BJV71" s="5"/>
      <c r="BJW71" s="5"/>
      <c r="BJX71" s="5"/>
      <c r="BJY71" s="5"/>
      <c r="BJZ71" s="5"/>
      <c r="BKA71" s="5"/>
      <c r="BKB71" s="5"/>
      <c r="BKC71" s="5"/>
      <c r="BKD71" s="5"/>
      <c r="BKE71" s="5"/>
      <c r="BKF71" s="5"/>
      <c r="BKG71" s="5"/>
      <c r="BKH71" s="5"/>
      <c r="BKI71" s="5"/>
      <c r="BKJ71" s="5"/>
      <c r="BKK71" s="5"/>
      <c r="BKL71" s="5"/>
      <c r="BKM71" s="5"/>
      <c r="BKN71" s="5"/>
      <c r="BKO71" s="5"/>
      <c r="BKP71" s="5"/>
      <c r="BKQ71" s="5"/>
      <c r="BKR71" s="5"/>
      <c r="BKS71" s="5"/>
      <c r="BKT71" s="5"/>
      <c r="BKU71" s="5"/>
      <c r="BKV71" s="5"/>
      <c r="BKW71" s="5"/>
      <c r="BKX71" s="5"/>
      <c r="BKY71" s="5"/>
      <c r="BKZ71" s="5"/>
      <c r="BLA71" s="5"/>
      <c r="BLB71" s="5"/>
      <c r="BLC71" s="5"/>
      <c r="BLD71" s="5"/>
      <c r="BLE71" s="5"/>
      <c r="BLF71" s="5"/>
      <c r="BLG71" s="5"/>
      <c r="BLH71" s="5"/>
      <c r="BLI71" s="5"/>
      <c r="BLJ71" s="5"/>
      <c r="BLK71" s="5"/>
      <c r="BLL71" s="5"/>
      <c r="BLM71" s="5"/>
      <c r="BLN71" s="5"/>
      <c r="BLO71" s="5"/>
      <c r="BLP71" s="5"/>
      <c r="BLQ71" s="5"/>
      <c r="BLR71" s="5"/>
      <c r="BLS71" s="5"/>
      <c r="BLT71" s="5"/>
      <c r="BLU71" s="5"/>
      <c r="BLV71" s="5"/>
      <c r="BLW71" s="5"/>
      <c r="BLX71" s="5"/>
      <c r="BLY71" s="5"/>
      <c r="BLZ71" s="5"/>
      <c r="BMA71" s="5"/>
      <c r="BMB71" s="5"/>
      <c r="BMC71" s="5"/>
      <c r="BMD71" s="5"/>
      <c r="BME71" s="5"/>
      <c r="BMF71" s="5"/>
      <c r="BMG71" s="5"/>
      <c r="BMH71" s="5"/>
      <c r="BMI71" s="5"/>
      <c r="BMJ71" s="5"/>
      <c r="BMK71" s="5"/>
      <c r="BML71" s="5"/>
      <c r="BMM71" s="5"/>
      <c r="BMN71" s="5"/>
      <c r="BMO71" s="5"/>
      <c r="BMP71" s="5"/>
      <c r="BMQ71" s="5"/>
      <c r="BMR71" s="5"/>
      <c r="BMS71" s="5"/>
      <c r="BMT71" s="5"/>
      <c r="BMU71" s="5"/>
      <c r="BMV71" s="5"/>
      <c r="BMW71" s="5"/>
      <c r="BMX71" s="5"/>
      <c r="BMY71" s="5"/>
      <c r="BMZ71" s="5"/>
      <c r="BNA71" s="5"/>
      <c r="BNB71" s="5"/>
      <c r="BNC71" s="5"/>
      <c r="BND71" s="5"/>
      <c r="BNE71" s="5"/>
      <c r="BNF71" s="5"/>
      <c r="BNG71" s="5"/>
      <c r="BNH71" s="5"/>
      <c r="BNI71" s="5"/>
      <c r="BNJ71" s="5"/>
      <c r="BNK71" s="5"/>
      <c r="BNL71" s="5"/>
      <c r="BNM71" s="5"/>
      <c r="BNN71" s="5"/>
      <c r="BNO71" s="5"/>
      <c r="BNP71" s="5"/>
      <c r="BNQ71" s="5"/>
      <c r="BNR71" s="5"/>
      <c r="BNS71" s="5"/>
      <c r="BNT71" s="5"/>
      <c r="BNU71" s="5"/>
      <c r="BNV71" s="5"/>
      <c r="BNW71" s="5"/>
      <c r="BNX71" s="5"/>
      <c r="BNY71" s="5"/>
      <c r="BNZ71" s="5"/>
      <c r="BOA71" s="5"/>
      <c r="BOB71" s="5"/>
      <c r="BOC71" s="5"/>
      <c r="BOD71" s="5"/>
      <c r="BOE71" s="5"/>
      <c r="BOF71" s="5"/>
      <c r="BOG71" s="5"/>
      <c r="BOH71" s="5"/>
      <c r="BOI71" s="5"/>
      <c r="BOJ71" s="5"/>
      <c r="BOK71" s="5"/>
      <c r="BOL71" s="5"/>
      <c r="BOM71" s="5"/>
      <c r="BON71" s="5"/>
      <c r="BOO71" s="5"/>
      <c r="BOP71" s="5"/>
      <c r="BOQ71" s="5"/>
      <c r="BOR71" s="5"/>
      <c r="BOS71" s="5"/>
      <c r="BOT71" s="5"/>
      <c r="BOU71" s="5"/>
      <c r="BOV71" s="5"/>
      <c r="BOW71" s="5"/>
      <c r="BOX71" s="5"/>
      <c r="BOY71" s="5"/>
      <c r="BOZ71" s="5"/>
      <c r="BPA71" s="5"/>
      <c r="BPB71" s="5"/>
      <c r="BPC71" s="5"/>
      <c r="BPD71" s="5"/>
      <c r="BPE71" s="5"/>
      <c r="BPF71" s="5"/>
      <c r="BPG71" s="5"/>
      <c r="BPH71" s="5"/>
      <c r="BPI71" s="5"/>
      <c r="BPJ71" s="5"/>
      <c r="BPK71" s="5"/>
      <c r="BPL71" s="5"/>
      <c r="BPM71" s="5"/>
      <c r="BPN71" s="5"/>
      <c r="BPO71" s="5"/>
      <c r="BPP71" s="5"/>
      <c r="BPQ71" s="5"/>
      <c r="BPR71" s="5"/>
      <c r="BPS71" s="5"/>
      <c r="BPT71" s="5"/>
      <c r="BPU71" s="5"/>
      <c r="BPV71" s="5"/>
      <c r="BPW71" s="5"/>
      <c r="BPX71" s="5"/>
      <c r="BPY71" s="5"/>
      <c r="BPZ71" s="5"/>
      <c r="BQA71" s="5"/>
      <c r="BQB71" s="5"/>
      <c r="BQC71" s="5"/>
      <c r="BQD71" s="5"/>
      <c r="BQE71" s="5"/>
      <c r="BQF71" s="5"/>
      <c r="BQG71" s="5"/>
      <c r="BQH71" s="5"/>
      <c r="BQI71" s="5"/>
      <c r="BQJ71" s="5"/>
      <c r="BQK71" s="5"/>
      <c r="BQL71" s="5"/>
      <c r="BQM71" s="5"/>
      <c r="BQN71" s="5"/>
      <c r="BQO71" s="5"/>
      <c r="BQP71" s="5"/>
      <c r="BQQ71" s="5"/>
      <c r="BQR71" s="5"/>
      <c r="BQS71" s="5"/>
      <c r="BQT71" s="5"/>
      <c r="BQU71" s="5"/>
      <c r="BQV71" s="5"/>
      <c r="BQW71" s="5"/>
      <c r="BQX71" s="5"/>
      <c r="BQY71" s="5"/>
      <c r="BQZ71" s="5"/>
      <c r="BRA71" s="5"/>
      <c r="BRB71" s="5"/>
      <c r="BRC71" s="5"/>
      <c r="BRD71" s="5"/>
      <c r="BRE71" s="5"/>
      <c r="BRF71" s="5"/>
      <c r="BRG71" s="5"/>
      <c r="BRH71" s="5"/>
      <c r="BRI71" s="5"/>
      <c r="BRJ71" s="5"/>
      <c r="BRK71" s="5"/>
      <c r="BRL71" s="5"/>
      <c r="BRM71" s="5"/>
      <c r="BRN71" s="5"/>
      <c r="BRO71" s="5"/>
      <c r="BRP71" s="5"/>
      <c r="BRQ71" s="5"/>
      <c r="BRR71" s="5"/>
      <c r="BRS71" s="5"/>
      <c r="BRT71" s="5"/>
      <c r="BRU71" s="5"/>
      <c r="BRV71" s="5"/>
      <c r="BRW71" s="5"/>
      <c r="BRX71" s="5"/>
      <c r="BRY71" s="5"/>
      <c r="BRZ71" s="5"/>
      <c r="BSA71" s="5"/>
      <c r="BSB71" s="5"/>
      <c r="BSC71" s="5"/>
      <c r="BSD71" s="5"/>
      <c r="BSE71" s="5"/>
      <c r="BSF71" s="5"/>
      <c r="BSG71" s="5"/>
      <c r="BSH71" s="5"/>
      <c r="BSI71" s="5"/>
      <c r="BSJ71" s="5"/>
      <c r="BSK71" s="5"/>
      <c r="BSL71" s="5"/>
      <c r="BSM71" s="5"/>
      <c r="BSN71" s="5"/>
      <c r="BSO71" s="5"/>
      <c r="BSP71" s="5"/>
      <c r="BSQ71" s="5"/>
      <c r="BSR71" s="5"/>
      <c r="BSS71" s="5"/>
      <c r="BST71" s="5"/>
      <c r="BSU71" s="5"/>
      <c r="BSV71" s="5"/>
      <c r="BSW71" s="5"/>
      <c r="BSX71" s="5"/>
      <c r="BSY71" s="5"/>
      <c r="BSZ71" s="5"/>
      <c r="BTA71" s="5"/>
      <c r="BTB71" s="5"/>
      <c r="BTC71" s="5"/>
      <c r="BTD71" s="5"/>
      <c r="BTE71" s="5"/>
      <c r="BTF71" s="5"/>
      <c r="BTG71" s="5"/>
      <c r="BTH71" s="5"/>
      <c r="BTI71" s="5"/>
      <c r="BTJ71" s="5"/>
      <c r="BTK71" s="5"/>
      <c r="BTL71" s="5"/>
      <c r="BTM71" s="5"/>
      <c r="BTN71" s="5"/>
      <c r="BTO71" s="5"/>
      <c r="BTP71" s="5"/>
      <c r="BTQ71" s="5"/>
      <c r="BTR71" s="5"/>
      <c r="BTS71" s="5"/>
      <c r="BTT71" s="5"/>
      <c r="BTU71" s="5"/>
      <c r="BTV71" s="5"/>
      <c r="BTW71" s="5"/>
      <c r="BTX71" s="5"/>
      <c r="BTY71" s="5"/>
      <c r="BTZ71" s="5"/>
      <c r="BUA71" s="5"/>
      <c r="BUB71" s="5"/>
      <c r="BUC71" s="5"/>
      <c r="BUD71" s="5"/>
      <c r="BUE71" s="5"/>
      <c r="BUF71" s="5"/>
      <c r="BUG71" s="5"/>
      <c r="BUH71" s="5"/>
      <c r="BUI71" s="5"/>
      <c r="BUJ71" s="5"/>
      <c r="BUK71" s="5"/>
      <c r="BUL71" s="5"/>
      <c r="BUM71" s="5"/>
      <c r="BUN71" s="5"/>
      <c r="BUO71" s="5"/>
      <c r="BUP71" s="5"/>
      <c r="BUQ71" s="5"/>
      <c r="BUR71" s="5"/>
      <c r="BUS71" s="5"/>
      <c r="BUT71" s="5"/>
      <c r="BUU71" s="5"/>
      <c r="BUV71" s="5"/>
      <c r="BUW71" s="5"/>
      <c r="BUX71" s="5"/>
      <c r="BUY71" s="5"/>
      <c r="BUZ71" s="5"/>
      <c r="BVA71" s="5"/>
      <c r="BVB71" s="5"/>
      <c r="BVC71" s="5"/>
      <c r="BVD71" s="5"/>
      <c r="BVE71" s="5"/>
      <c r="BVF71" s="5"/>
      <c r="BVG71" s="5"/>
      <c r="BVH71" s="5"/>
      <c r="BVI71" s="5"/>
      <c r="BVJ71" s="5"/>
      <c r="BVK71" s="5"/>
      <c r="BVL71" s="5"/>
      <c r="BVM71" s="5"/>
      <c r="BVN71" s="5"/>
      <c r="BVO71" s="5"/>
      <c r="BVP71" s="5"/>
      <c r="BVQ71" s="5"/>
      <c r="BVR71" s="5"/>
      <c r="BVS71" s="5"/>
      <c r="BVT71" s="5"/>
      <c r="BVU71" s="5"/>
      <c r="BVV71" s="5"/>
      <c r="BVW71" s="5"/>
      <c r="BVX71" s="5"/>
      <c r="BVY71" s="5"/>
      <c r="BVZ71" s="5"/>
      <c r="BWA71" s="5"/>
      <c r="BWB71" s="5"/>
      <c r="BWC71" s="5"/>
      <c r="BWD71" s="5"/>
      <c r="BWE71" s="5"/>
      <c r="BWF71" s="5"/>
      <c r="BWG71" s="5"/>
      <c r="BWH71" s="5"/>
      <c r="BWI71" s="5"/>
      <c r="BWJ71" s="5"/>
      <c r="BWK71" s="5"/>
      <c r="BWL71" s="5"/>
      <c r="BWM71" s="5"/>
      <c r="BWN71" s="5"/>
      <c r="BWO71" s="5"/>
      <c r="BWP71" s="5"/>
      <c r="BWQ71" s="5"/>
      <c r="BWR71" s="5"/>
      <c r="BWS71" s="5"/>
      <c r="BWT71" s="5"/>
      <c r="BWU71" s="5"/>
      <c r="BWV71" s="5"/>
      <c r="BWW71" s="5"/>
      <c r="BWX71" s="5"/>
      <c r="BWY71" s="5"/>
      <c r="BWZ71" s="5"/>
      <c r="BXA71" s="5"/>
      <c r="BXB71" s="5"/>
      <c r="BXC71" s="5"/>
      <c r="BXD71" s="5"/>
      <c r="BXE71" s="5"/>
      <c r="BXF71" s="5"/>
      <c r="BXG71" s="5"/>
      <c r="BXH71" s="5"/>
      <c r="BXI71" s="5"/>
      <c r="BXJ71" s="5"/>
      <c r="BXK71" s="5"/>
      <c r="BXL71" s="5"/>
      <c r="BXM71" s="5"/>
      <c r="BXN71" s="5"/>
      <c r="BXO71" s="5"/>
      <c r="BXP71" s="5"/>
      <c r="BXQ71" s="5"/>
      <c r="BXR71" s="5"/>
      <c r="BXS71" s="5"/>
      <c r="BXT71" s="5"/>
      <c r="BXU71" s="5"/>
      <c r="BXV71" s="5"/>
      <c r="BXW71" s="5"/>
      <c r="BXX71" s="5"/>
      <c r="BXY71" s="5"/>
      <c r="BXZ71" s="5"/>
      <c r="BYA71" s="5"/>
      <c r="BYB71" s="5"/>
      <c r="BYC71" s="5"/>
      <c r="BYD71" s="5"/>
      <c r="BYE71" s="5"/>
      <c r="BYF71" s="5"/>
      <c r="BYG71" s="5"/>
      <c r="BYH71" s="5"/>
      <c r="BYI71" s="5"/>
      <c r="BYJ71" s="5"/>
      <c r="BYK71" s="5"/>
      <c r="BYL71" s="5"/>
      <c r="BYM71" s="5"/>
      <c r="BYN71" s="5"/>
      <c r="BYO71" s="5"/>
      <c r="BYP71" s="5"/>
      <c r="BYQ71" s="5"/>
      <c r="BYR71" s="5"/>
      <c r="BYS71" s="5"/>
      <c r="BYT71" s="5"/>
      <c r="BYU71" s="5"/>
      <c r="BYV71" s="5"/>
      <c r="BYW71" s="5"/>
      <c r="BYX71" s="5"/>
      <c r="BYY71" s="5"/>
      <c r="BYZ71" s="5"/>
      <c r="BZA71" s="5"/>
      <c r="BZB71" s="5"/>
      <c r="BZC71" s="5"/>
      <c r="BZD71" s="5"/>
      <c r="BZE71" s="5"/>
      <c r="BZF71" s="5"/>
      <c r="BZG71" s="5"/>
      <c r="BZH71" s="5"/>
      <c r="BZI71" s="5"/>
      <c r="BZJ71" s="5"/>
      <c r="BZK71" s="5"/>
      <c r="BZL71" s="5"/>
      <c r="BZM71" s="5"/>
      <c r="BZN71" s="5"/>
      <c r="BZO71" s="5"/>
      <c r="BZP71" s="5"/>
      <c r="BZQ71" s="5"/>
      <c r="BZR71" s="5"/>
      <c r="BZS71" s="5"/>
      <c r="BZT71" s="5"/>
      <c r="BZU71" s="5"/>
      <c r="BZV71" s="5"/>
      <c r="BZW71" s="5"/>
      <c r="BZX71" s="5"/>
      <c r="BZY71" s="5"/>
      <c r="BZZ71" s="5"/>
      <c r="CAA71" s="5"/>
      <c r="CAB71" s="5"/>
      <c r="CAC71" s="5"/>
      <c r="CAD71" s="5"/>
      <c r="CAE71" s="5"/>
      <c r="CAF71" s="5"/>
      <c r="CAG71" s="5"/>
      <c r="CAH71" s="5"/>
      <c r="CAI71" s="5"/>
      <c r="CAJ71" s="5"/>
      <c r="CAK71" s="5"/>
      <c r="CAL71" s="5"/>
      <c r="CAM71" s="5"/>
      <c r="CAN71" s="5"/>
      <c r="CAO71" s="5"/>
      <c r="CAP71" s="5"/>
      <c r="CAQ71" s="5"/>
      <c r="CAR71" s="5"/>
      <c r="CAS71" s="5"/>
      <c r="CAT71" s="5"/>
      <c r="CAU71" s="5"/>
      <c r="CAV71" s="5"/>
      <c r="CAW71" s="5"/>
      <c r="CAX71" s="5"/>
      <c r="CAY71" s="5"/>
      <c r="CAZ71" s="5"/>
      <c r="CBA71" s="5"/>
      <c r="CBB71" s="5"/>
      <c r="CBC71" s="5"/>
      <c r="CBD71" s="5"/>
      <c r="CBE71" s="5"/>
      <c r="CBF71" s="5"/>
      <c r="CBG71" s="5"/>
      <c r="CBH71" s="5"/>
      <c r="CBI71" s="5"/>
      <c r="CBJ71" s="5"/>
      <c r="CBK71" s="5"/>
      <c r="CBL71" s="5"/>
      <c r="CBM71" s="5"/>
      <c r="CBN71" s="5"/>
      <c r="CBO71" s="5"/>
      <c r="CBP71" s="5"/>
      <c r="CBQ71" s="5"/>
      <c r="CBR71" s="5"/>
      <c r="CBS71" s="5"/>
      <c r="CBT71" s="5"/>
      <c r="CBU71" s="5"/>
      <c r="CBV71" s="5"/>
      <c r="CBW71" s="5"/>
      <c r="CBX71" s="5"/>
      <c r="CBY71" s="5"/>
      <c r="CBZ71" s="5"/>
      <c r="CCA71" s="5"/>
      <c r="CCB71" s="5"/>
      <c r="CCC71" s="5"/>
      <c r="CCD71" s="5"/>
      <c r="CCE71" s="5"/>
      <c r="CCF71" s="5"/>
      <c r="CCG71" s="5"/>
      <c r="CCH71" s="5"/>
      <c r="CCI71" s="5"/>
      <c r="CCJ71" s="5"/>
      <c r="CCK71" s="5"/>
      <c r="CCL71" s="5"/>
      <c r="CCM71" s="5"/>
      <c r="CCN71" s="5"/>
      <c r="CCO71" s="5"/>
      <c r="CCP71" s="5"/>
      <c r="CCQ71" s="5"/>
      <c r="CCR71" s="5"/>
      <c r="CCS71" s="5"/>
      <c r="CCT71" s="5"/>
      <c r="CCU71" s="5"/>
      <c r="CCV71" s="5"/>
      <c r="CCW71" s="5"/>
      <c r="CCX71" s="5"/>
      <c r="CCY71" s="5"/>
      <c r="CCZ71" s="5"/>
      <c r="CDA71" s="5"/>
      <c r="CDB71" s="5"/>
      <c r="CDC71" s="5"/>
      <c r="CDD71" s="5"/>
      <c r="CDE71" s="5"/>
      <c r="CDF71" s="5"/>
      <c r="CDG71" s="5"/>
      <c r="CDH71" s="5"/>
      <c r="CDI71" s="5"/>
      <c r="CDJ71" s="5"/>
      <c r="CDK71" s="5"/>
      <c r="CDL71" s="5"/>
      <c r="CDM71" s="5"/>
      <c r="CDN71" s="5"/>
      <c r="CDO71" s="5"/>
      <c r="CDP71" s="5"/>
      <c r="CDQ71" s="5"/>
      <c r="CDR71" s="5"/>
      <c r="CDS71" s="5"/>
      <c r="CDT71" s="5"/>
      <c r="CDU71" s="5"/>
      <c r="CDV71" s="5"/>
      <c r="CDW71" s="5"/>
      <c r="CDX71" s="5"/>
      <c r="CDY71" s="5"/>
      <c r="CDZ71" s="5"/>
      <c r="CEA71" s="5"/>
      <c r="CEB71" s="5"/>
      <c r="CEC71" s="5"/>
      <c r="CED71" s="5"/>
      <c r="CEE71" s="5"/>
      <c r="CEF71" s="5"/>
      <c r="CEG71" s="5"/>
      <c r="CEH71" s="5"/>
      <c r="CEI71" s="5"/>
      <c r="CEJ71" s="5"/>
      <c r="CEK71" s="5"/>
      <c r="CEL71" s="5"/>
      <c r="CEM71" s="5"/>
      <c r="CEN71" s="5"/>
      <c r="CEO71" s="5"/>
      <c r="CEP71" s="5"/>
      <c r="CEQ71" s="5"/>
      <c r="CER71" s="5"/>
      <c r="CES71" s="5"/>
      <c r="CET71" s="5"/>
      <c r="CEU71" s="5"/>
      <c r="CEV71" s="5"/>
      <c r="CEW71" s="5"/>
      <c r="CEX71" s="5"/>
      <c r="CEY71" s="5"/>
      <c r="CEZ71" s="5"/>
      <c r="CFA71" s="5"/>
      <c r="CFB71" s="5"/>
      <c r="CFC71" s="5"/>
      <c r="CFD71" s="5"/>
      <c r="CFE71" s="5"/>
      <c r="CFF71" s="5"/>
      <c r="CFG71" s="5"/>
      <c r="CFH71" s="5"/>
      <c r="CFI71" s="5"/>
      <c r="CFJ71" s="5"/>
      <c r="CFK71" s="5"/>
      <c r="CFL71" s="5"/>
      <c r="CFM71" s="5"/>
      <c r="CFN71" s="5"/>
      <c r="CFO71" s="5"/>
      <c r="CFP71" s="5"/>
      <c r="CFQ71" s="5"/>
      <c r="CFR71" s="5"/>
      <c r="CFS71" s="5"/>
      <c r="CFT71" s="5"/>
      <c r="CFU71" s="5"/>
      <c r="CFV71" s="5"/>
      <c r="CFW71" s="5"/>
      <c r="CFX71" s="5"/>
      <c r="CFY71" s="5"/>
      <c r="CFZ71" s="5"/>
      <c r="CGA71" s="5"/>
      <c r="CGB71" s="5"/>
      <c r="CGC71" s="5"/>
      <c r="CGD71" s="5"/>
      <c r="CGE71" s="5"/>
      <c r="CGF71" s="5"/>
      <c r="CGG71" s="5"/>
      <c r="CGH71" s="5"/>
      <c r="CGI71" s="5"/>
      <c r="CGJ71" s="5"/>
      <c r="CGK71" s="5"/>
      <c r="CGL71" s="5"/>
      <c r="CGM71" s="5"/>
      <c r="CGN71" s="5"/>
      <c r="CGO71" s="5"/>
      <c r="CGP71" s="5"/>
      <c r="CGQ71" s="5"/>
      <c r="CGR71" s="5"/>
      <c r="CGS71" s="5"/>
      <c r="CGT71" s="5"/>
      <c r="CGU71" s="5"/>
      <c r="CGV71" s="5"/>
      <c r="CGW71" s="5"/>
      <c r="CGX71" s="5"/>
      <c r="CGY71" s="5"/>
      <c r="CGZ71" s="5"/>
      <c r="CHA71" s="5"/>
      <c r="CHB71" s="5"/>
      <c r="CHC71" s="5"/>
      <c r="CHD71" s="5"/>
      <c r="CHE71" s="5"/>
      <c r="CHF71" s="5"/>
      <c r="CHG71" s="5"/>
      <c r="CHH71" s="5"/>
      <c r="CHI71" s="5"/>
      <c r="CHJ71" s="5"/>
      <c r="CHK71" s="5"/>
      <c r="CHL71" s="5"/>
      <c r="CHM71" s="5"/>
      <c r="CHN71" s="5"/>
      <c r="CHO71" s="5"/>
      <c r="CHP71" s="5"/>
      <c r="CHQ71" s="5"/>
      <c r="CHR71" s="5"/>
      <c r="CHS71" s="5"/>
      <c r="CHT71" s="5"/>
      <c r="CHU71" s="5"/>
      <c r="CHV71" s="5"/>
      <c r="CHW71" s="5"/>
      <c r="CHX71" s="5"/>
      <c r="CHY71" s="5"/>
      <c r="CHZ71" s="5"/>
      <c r="CIA71" s="5"/>
      <c r="CIB71" s="5"/>
      <c r="CIC71" s="5"/>
      <c r="CID71" s="5"/>
      <c r="CIE71" s="5"/>
      <c r="CIF71" s="5"/>
      <c r="CIG71" s="5"/>
      <c r="CIH71" s="5"/>
      <c r="CII71" s="5"/>
      <c r="CIJ71" s="5"/>
      <c r="CIK71" s="5"/>
      <c r="CIL71" s="5"/>
      <c r="CIM71" s="5"/>
      <c r="CIN71" s="5"/>
      <c r="CIO71" s="5"/>
      <c r="CIP71" s="5"/>
      <c r="CIQ71" s="5"/>
      <c r="CIR71" s="5"/>
      <c r="CIS71" s="5"/>
      <c r="CIT71" s="5"/>
      <c r="CIU71" s="5"/>
      <c r="CIV71" s="5"/>
      <c r="CIW71" s="5"/>
      <c r="CIX71" s="5"/>
      <c r="CIY71" s="5"/>
      <c r="CIZ71" s="5"/>
      <c r="CJA71" s="5"/>
      <c r="CJB71" s="5"/>
      <c r="CJC71" s="5"/>
      <c r="CJD71" s="5"/>
      <c r="CJE71" s="5"/>
      <c r="CJF71" s="5"/>
      <c r="CJG71" s="5"/>
      <c r="CJH71" s="5"/>
      <c r="CJI71" s="5"/>
      <c r="CJJ71" s="5"/>
      <c r="CJK71" s="5"/>
      <c r="CJL71" s="5"/>
      <c r="CJM71" s="5"/>
      <c r="CJN71" s="5"/>
      <c r="CJO71" s="5"/>
      <c r="CJP71" s="5"/>
      <c r="CJQ71" s="5"/>
      <c r="CJR71" s="5"/>
      <c r="CJS71" s="5"/>
      <c r="CJT71" s="5"/>
      <c r="CJU71" s="5"/>
      <c r="CJV71" s="5"/>
      <c r="CJW71" s="5"/>
      <c r="CJX71" s="5"/>
      <c r="CJY71" s="5"/>
      <c r="CJZ71" s="5"/>
      <c r="CKA71" s="5"/>
      <c r="CKB71" s="5"/>
      <c r="CKC71" s="5"/>
      <c r="CKD71" s="5"/>
      <c r="CKE71" s="5"/>
      <c r="CKF71" s="5"/>
      <c r="CKG71" s="5"/>
      <c r="CKH71" s="5"/>
      <c r="CKI71" s="5"/>
      <c r="CKJ71" s="5"/>
      <c r="CKK71" s="5"/>
      <c r="CKL71" s="5"/>
      <c r="CKM71" s="5"/>
      <c r="CKN71" s="5"/>
      <c r="CKO71" s="5"/>
      <c r="CKP71" s="5"/>
      <c r="CKQ71" s="5"/>
      <c r="CKR71" s="5"/>
      <c r="CKS71" s="5"/>
      <c r="CKT71" s="5"/>
      <c r="CKU71" s="5"/>
      <c r="CKV71" s="5"/>
      <c r="CKW71" s="5"/>
      <c r="CKX71" s="5"/>
      <c r="CKY71" s="5"/>
      <c r="CKZ71" s="5"/>
      <c r="CLA71" s="5"/>
      <c r="CLB71" s="5"/>
      <c r="CLC71" s="5"/>
      <c r="CLD71" s="5"/>
      <c r="CLE71" s="5"/>
      <c r="CLF71" s="5"/>
      <c r="CLG71" s="5"/>
      <c r="CLH71" s="5"/>
      <c r="CLI71" s="5"/>
      <c r="CLJ71" s="5"/>
      <c r="CLK71" s="5"/>
      <c r="CLL71" s="5"/>
      <c r="CLM71" s="5"/>
      <c r="CLN71" s="5"/>
      <c r="CLO71" s="5"/>
      <c r="CLP71" s="5"/>
      <c r="CLQ71" s="5"/>
      <c r="CLR71" s="5"/>
      <c r="CLS71" s="5"/>
      <c r="CLT71" s="5"/>
      <c r="CLU71" s="5"/>
      <c r="CLV71" s="5"/>
      <c r="CLW71" s="5"/>
      <c r="CLX71" s="5"/>
      <c r="CLY71" s="5"/>
      <c r="CLZ71" s="5"/>
      <c r="CMA71" s="5"/>
      <c r="CMB71" s="5"/>
      <c r="CMC71" s="5"/>
      <c r="CMD71" s="5"/>
      <c r="CME71" s="5"/>
      <c r="CMF71" s="5"/>
      <c r="CMG71" s="5"/>
      <c r="CMH71" s="5"/>
      <c r="CMI71" s="5"/>
      <c r="CMJ71" s="5"/>
      <c r="CMK71" s="5"/>
      <c r="CML71" s="5"/>
      <c r="CMM71" s="5"/>
      <c r="CMN71" s="5"/>
      <c r="CMO71" s="5"/>
      <c r="CMP71" s="5"/>
      <c r="CMQ71" s="5"/>
      <c r="CMR71" s="5"/>
      <c r="CMS71" s="5"/>
      <c r="CMT71" s="5"/>
      <c r="CMU71" s="5"/>
      <c r="CMV71" s="5"/>
      <c r="CMW71" s="5"/>
      <c r="CMX71" s="5"/>
      <c r="CMY71" s="5"/>
      <c r="CMZ71" s="5"/>
      <c r="CNA71" s="5"/>
      <c r="CNB71" s="5"/>
      <c r="CNC71" s="5"/>
      <c r="CND71" s="5"/>
      <c r="CNE71" s="5"/>
      <c r="CNF71" s="5"/>
      <c r="CNG71" s="5"/>
      <c r="CNH71" s="5"/>
      <c r="CNI71" s="5"/>
      <c r="CNJ71" s="5"/>
      <c r="CNK71" s="5"/>
      <c r="CNL71" s="5"/>
      <c r="CNM71" s="5"/>
      <c r="CNN71" s="5"/>
      <c r="CNO71" s="5"/>
      <c r="CNP71" s="5"/>
      <c r="CNQ71" s="5"/>
      <c r="CNR71" s="5"/>
      <c r="CNS71" s="5"/>
      <c r="CNT71" s="5"/>
      <c r="CNU71" s="5"/>
      <c r="CNV71" s="5"/>
      <c r="CNW71" s="5"/>
      <c r="CNX71" s="5"/>
      <c r="CNY71" s="5"/>
      <c r="CNZ71" s="5"/>
      <c r="COA71" s="5"/>
      <c r="COB71" s="5"/>
      <c r="COC71" s="5"/>
      <c r="COD71" s="5"/>
      <c r="COE71" s="5"/>
      <c r="COF71" s="5"/>
      <c r="COG71" s="5"/>
      <c r="COH71" s="5"/>
      <c r="COI71" s="5"/>
      <c r="COJ71" s="5"/>
      <c r="COK71" s="5"/>
      <c r="COL71" s="5"/>
      <c r="COM71" s="5"/>
      <c r="CON71" s="5"/>
      <c r="COO71" s="5"/>
      <c r="COP71" s="5"/>
      <c r="COQ71" s="5"/>
      <c r="COR71" s="5"/>
      <c r="COS71" s="5"/>
      <c r="COT71" s="5"/>
      <c r="COU71" s="5"/>
      <c r="COV71" s="5"/>
      <c r="COW71" s="5"/>
      <c r="COX71" s="5"/>
      <c r="COY71" s="5"/>
      <c r="COZ71" s="5"/>
      <c r="CPA71" s="5"/>
      <c r="CPB71" s="5"/>
      <c r="CPC71" s="5"/>
      <c r="CPD71" s="5"/>
      <c r="CPE71" s="5"/>
      <c r="CPF71" s="5"/>
      <c r="CPG71" s="5"/>
      <c r="CPH71" s="5"/>
      <c r="CPI71" s="5"/>
      <c r="CPJ71" s="5"/>
      <c r="CPK71" s="5"/>
      <c r="CPL71" s="5"/>
      <c r="CPM71" s="5"/>
      <c r="CPN71" s="5"/>
      <c r="CPO71" s="5"/>
      <c r="CPP71" s="5"/>
      <c r="CPQ71" s="5"/>
      <c r="CPR71" s="5"/>
      <c r="CPS71" s="5"/>
      <c r="CPT71" s="5"/>
      <c r="CPU71" s="5"/>
      <c r="CPV71" s="5"/>
      <c r="CPW71" s="5"/>
      <c r="CPX71" s="5"/>
      <c r="CPY71" s="5"/>
      <c r="CPZ71" s="5"/>
      <c r="CQA71" s="5"/>
      <c r="CQB71" s="5"/>
      <c r="CQC71" s="5"/>
      <c r="CQD71" s="5"/>
      <c r="CQE71" s="5"/>
      <c r="CQF71" s="5"/>
      <c r="CQG71" s="5"/>
      <c r="CQH71" s="5"/>
      <c r="CQI71" s="5"/>
      <c r="CQJ71" s="5"/>
      <c r="CQK71" s="5"/>
      <c r="CQL71" s="5"/>
      <c r="CQM71" s="5"/>
      <c r="CQN71" s="5"/>
      <c r="CQO71" s="5"/>
      <c r="CQP71" s="5"/>
      <c r="CQQ71" s="5"/>
      <c r="CQR71" s="5"/>
      <c r="CQS71" s="5"/>
      <c r="CQT71" s="5"/>
      <c r="CQU71" s="5"/>
      <c r="CQV71" s="5"/>
      <c r="CQW71" s="5"/>
      <c r="CQX71" s="5"/>
      <c r="CQY71" s="5"/>
      <c r="CQZ71" s="5"/>
      <c r="CRA71" s="5"/>
      <c r="CRB71" s="5"/>
      <c r="CRC71" s="5"/>
      <c r="CRD71" s="5"/>
      <c r="CRE71" s="5"/>
      <c r="CRF71" s="5"/>
      <c r="CRG71" s="5"/>
      <c r="CRH71" s="5"/>
      <c r="CRI71" s="5"/>
      <c r="CRJ71" s="5"/>
      <c r="CRK71" s="5"/>
      <c r="CRL71" s="5"/>
      <c r="CRM71" s="5"/>
      <c r="CRN71" s="5"/>
      <c r="CRO71" s="5"/>
      <c r="CRP71" s="5"/>
      <c r="CRQ71" s="5"/>
      <c r="CRR71" s="5"/>
      <c r="CRS71" s="5"/>
      <c r="CRT71" s="5"/>
      <c r="CRU71" s="5"/>
      <c r="CRV71" s="5"/>
      <c r="CRW71" s="5"/>
      <c r="CRX71" s="5"/>
      <c r="CRY71" s="5"/>
      <c r="CRZ71" s="5"/>
      <c r="CSA71" s="5"/>
      <c r="CSB71" s="5"/>
      <c r="CSC71" s="5"/>
      <c r="CSD71" s="5"/>
      <c r="CSE71" s="5"/>
      <c r="CSF71" s="5"/>
      <c r="CSG71" s="5"/>
      <c r="CSH71" s="5"/>
      <c r="CSI71" s="5"/>
      <c r="CSJ71" s="5"/>
      <c r="CSK71" s="5"/>
      <c r="CSL71" s="5"/>
      <c r="CSM71" s="5"/>
      <c r="CSN71" s="5"/>
      <c r="CSO71" s="5"/>
      <c r="CSP71" s="5"/>
      <c r="CSQ71" s="5"/>
      <c r="CSR71" s="5"/>
      <c r="CSS71" s="5"/>
      <c r="CST71" s="5"/>
      <c r="CSU71" s="5"/>
      <c r="CSV71" s="5"/>
      <c r="CSW71" s="5"/>
      <c r="CSX71" s="5"/>
      <c r="CSY71" s="5"/>
      <c r="CSZ71" s="5"/>
      <c r="CTA71" s="5"/>
      <c r="CTB71" s="5"/>
      <c r="CTC71" s="5"/>
      <c r="CTD71" s="5"/>
      <c r="CTE71" s="5"/>
      <c r="CTF71" s="5"/>
      <c r="CTG71" s="5"/>
      <c r="CTH71" s="5"/>
      <c r="CTI71" s="5"/>
      <c r="CTJ71" s="5"/>
      <c r="CTK71" s="5"/>
      <c r="CTL71" s="5"/>
      <c r="CTM71" s="5"/>
      <c r="CTN71" s="5"/>
      <c r="CTO71" s="5"/>
      <c r="CTP71" s="5"/>
      <c r="CTQ71" s="5"/>
      <c r="CTR71" s="5"/>
      <c r="CTS71" s="5"/>
      <c r="CTT71" s="5"/>
      <c r="CTU71" s="5"/>
      <c r="CTV71" s="5"/>
      <c r="CTW71" s="5"/>
      <c r="CTX71" s="5"/>
      <c r="CTY71" s="5"/>
      <c r="CTZ71" s="5"/>
      <c r="CUA71" s="5"/>
      <c r="CUB71" s="5"/>
      <c r="CUC71" s="5"/>
      <c r="CUD71" s="5"/>
      <c r="CUE71" s="5"/>
      <c r="CUF71" s="5"/>
      <c r="CUG71" s="5"/>
      <c r="CUH71" s="5"/>
      <c r="CUI71" s="5"/>
      <c r="CUJ71" s="5"/>
      <c r="CUK71" s="5"/>
      <c r="CUL71" s="5"/>
      <c r="CUM71" s="5"/>
      <c r="CUN71" s="5"/>
      <c r="CUO71" s="5"/>
      <c r="CUP71" s="5"/>
      <c r="CUQ71" s="5"/>
      <c r="CUR71" s="5"/>
      <c r="CUS71" s="5"/>
      <c r="CUT71" s="5"/>
      <c r="CUU71" s="5"/>
      <c r="CUV71" s="5"/>
      <c r="CUW71" s="5"/>
      <c r="CUX71" s="5"/>
      <c r="CUY71" s="5"/>
      <c r="CUZ71" s="5"/>
      <c r="CVA71" s="5"/>
      <c r="CVB71" s="5"/>
      <c r="CVC71" s="5"/>
      <c r="CVD71" s="5"/>
      <c r="CVE71" s="5"/>
      <c r="CVF71" s="5"/>
      <c r="CVG71" s="5"/>
      <c r="CVH71" s="5"/>
      <c r="CVI71" s="5"/>
      <c r="CVJ71" s="5"/>
      <c r="CVK71" s="5"/>
      <c r="CVL71" s="5"/>
      <c r="CVM71" s="5"/>
      <c r="CVN71" s="5"/>
      <c r="CVO71" s="5"/>
      <c r="CVP71" s="5"/>
      <c r="CVQ71" s="5"/>
      <c r="CVR71" s="5"/>
      <c r="CVS71" s="5"/>
      <c r="CVT71" s="5"/>
      <c r="CVU71" s="5"/>
      <c r="CVV71" s="5"/>
      <c r="CVW71" s="5"/>
      <c r="CVX71" s="5"/>
      <c r="CVY71" s="5"/>
      <c r="CVZ71" s="5"/>
      <c r="CWA71" s="5"/>
      <c r="CWB71" s="5"/>
      <c r="CWC71" s="5"/>
      <c r="CWD71" s="5"/>
      <c r="CWE71" s="5"/>
      <c r="CWF71" s="5"/>
      <c r="CWG71" s="5"/>
      <c r="CWH71" s="5"/>
      <c r="CWI71" s="5"/>
      <c r="CWJ71" s="5"/>
      <c r="CWK71" s="5"/>
      <c r="CWL71" s="5"/>
      <c r="CWM71" s="5"/>
      <c r="CWN71" s="5"/>
      <c r="CWO71" s="5"/>
      <c r="CWP71" s="5"/>
      <c r="CWQ71" s="5"/>
      <c r="CWR71" s="5"/>
      <c r="CWS71" s="5"/>
      <c r="CWT71" s="5"/>
      <c r="CWU71" s="5"/>
      <c r="CWV71" s="5"/>
      <c r="CWW71" s="5"/>
      <c r="CWX71" s="5"/>
      <c r="CWY71" s="5"/>
      <c r="CWZ71" s="5"/>
      <c r="CXA71" s="5"/>
      <c r="CXB71" s="5"/>
      <c r="CXC71" s="5"/>
      <c r="CXD71" s="5"/>
      <c r="CXE71" s="5"/>
      <c r="CXF71" s="5"/>
      <c r="CXG71" s="5"/>
      <c r="CXH71" s="5"/>
      <c r="CXI71" s="5"/>
      <c r="CXJ71" s="5"/>
      <c r="CXK71" s="5"/>
      <c r="CXL71" s="5"/>
      <c r="CXM71" s="5"/>
      <c r="CXN71" s="5"/>
      <c r="CXO71" s="5"/>
      <c r="CXP71" s="5"/>
      <c r="CXQ71" s="5"/>
      <c r="CXR71" s="5"/>
      <c r="CXS71" s="5"/>
      <c r="CXT71" s="5"/>
      <c r="CXU71" s="5"/>
      <c r="CXV71" s="5"/>
      <c r="CXW71" s="5"/>
      <c r="CXX71" s="5"/>
      <c r="CXY71" s="5"/>
      <c r="CXZ71" s="5"/>
      <c r="CYA71" s="5"/>
      <c r="CYB71" s="5"/>
      <c r="CYC71" s="5"/>
      <c r="CYD71" s="5"/>
      <c r="CYE71" s="5"/>
      <c r="CYF71" s="5"/>
      <c r="CYG71" s="5"/>
      <c r="CYH71" s="5"/>
      <c r="CYI71" s="5"/>
      <c r="CYJ71" s="5"/>
      <c r="CYK71" s="5"/>
      <c r="CYL71" s="5"/>
      <c r="CYM71" s="5"/>
      <c r="CYN71" s="5"/>
      <c r="CYO71" s="5"/>
      <c r="CYP71" s="5"/>
      <c r="CYQ71" s="5"/>
      <c r="CYR71" s="5"/>
      <c r="CYS71" s="5"/>
      <c r="CYT71" s="5"/>
      <c r="CYU71" s="5"/>
      <c r="CYV71" s="5"/>
      <c r="CYW71" s="5"/>
      <c r="CYX71" s="5"/>
      <c r="CYY71" s="5"/>
      <c r="CYZ71" s="5"/>
      <c r="CZA71" s="5"/>
      <c r="CZB71" s="5"/>
      <c r="CZC71" s="5"/>
      <c r="CZD71" s="5"/>
      <c r="CZE71" s="5"/>
      <c r="CZF71" s="5"/>
      <c r="CZG71" s="5"/>
      <c r="CZH71" s="5"/>
      <c r="CZI71" s="5"/>
      <c r="CZJ71" s="5"/>
      <c r="CZK71" s="5"/>
      <c r="CZL71" s="5"/>
      <c r="CZM71" s="5"/>
      <c r="CZN71" s="5"/>
      <c r="CZO71" s="5"/>
      <c r="CZP71" s="5"/>
      <c r="CZQ71" s="5"/>
      <c r="CZR71" s="5"/>
      <c r="CZS71" s="5"/>
      <c r="CZT71" s="5"/>
      <c r="CZU71" s="5"/>
      <c r="CZV71" s="5"/>
      <c r="CZW71" s="5"/>
      <c r="CZX71" s="5"/>
      <c r="CZY71" s="5"/>
      <c r="CZZ71" s="5"/>
      <c r="DAA71" s="5"/>
      <c r="DAB71" s="5"/>
      <c r="DAC71" s="5"/>
      <c r="DAD71" s="5"/>
      <c r="DAE71" s="5"/>
      <c r="DAF71" s="5"/>
      <c r="DAG71" s="5"/>
      <c r="DAH71" s="5"/>
      <c r="DAI71" s="5"/>
      <c r="DAJ71" s="5"/>
      <c r="DAK71" s="5"/>
      <c r="DAL71" s="5"/>
      <c r="DAM71" s="5"/>
      <c r="DAN71" s="5"/>
      <c r="DAO71" s="5"/>
      <c r="DAP71" s="5"/>
      <c r="DAQ71" s="5"/>
      <c r="DAR71" s="5"/>
      <c r="DAS71" s="5"/>
      <c r="DAT71" s="5"/>
      <c r="DAU71" s="5"/>
      <c r="DAV71" s="5"/>
      <c r="DAW71" s="5"/>
      <c r="DAX71" s="5"/>
      <c r="DAY71" s="5"/>
      <c r="DAZ71" s="5"/>
      <c r="DBA71" s="5"/>
      <c r="DBB71" s="5"/>
      <c r="DBC71" s="5"/>
      <c r="DBD71" s="5"/>
      <c r="DBE71" s="5"/>
      <c r="DBF71" s="5"/>
      <c r="DBG71" s="5"/>
      <c r="DBH71" s="5"/>
      <c r="DBI71" s="5"/>
      <c r="DBJ71" s="5"/>
      <c r="DBK71" s="5"/>
      <c r="DBL71" s="5"/>
      <c r="DBM71" s="5"/>
      <c r="DBN71" s="5"/>
      <c r="DBO71" s="5"/>
      <c r="DBP71" s="5"/>
      <c r="DBQ71" s="5"/>
      <c r="DBR71" s="5"/>
      <c r="DBS71" s="5"/>
      <c r="DBT71" s="5"/>
      <c r="DBU71" s="5"/>
      <c r="DBV71" s="5"/>
      <c r="DBW71" s="5"/>
      <c r="DBX71" s="5"/>
      <c r="DBY71" s="5"/>
      <c r="DBZ71" s="5"/>
      <c r="DCA71" s="5"/>
      <c r="DCB71" s="5"/>
      <c r="DCC71" s="5"/>
      <c r="DCD71" s="5"/>
      <c r="DCE71" s="5"/>
      <c r="DCF71" s="5"/>
      <c r="DCG71" s="5"/>
      <c r="DCH71" s="5"/>
      <c r="DCI71" s="5"/>
      <c r="DCJ71" s="5"/>
      <c r="DCK71" s="5"/>
      <c r="DCL71" s="5"/>
      <c r="DCM71" s="5"/>
      <c r="DCN71" s="5"/>
      <c r="DCO71" s="5"/>
      <c r="DCP71" s="5"/>
      <c r="DCQ71" s="5"/>
      <c r="DCR71" s="5"/>
      <c r="DCS71" s="5"/>
      <c r="DCT71" s="5"/>
      <c r="DCU71" s="5"/>
      <c r="DCV71" s="5"/>
      <c r="DCW71" s="5"/>
      <c r="DCX71" s="5"/>
      <c r="DCY71" s="5"/>
      <c r="DCZ71" s="5"/>
      <c r="DDA71" s="5"/>
      <c r="DDB71" s="5"/>
      <c r="DDC71" s="5"/>
      <c r="DDD71" s="5"/>
      <c r="DDE71" s="5"/>
      <c r="DDF71" s="5"/>
      <c r="DDG71" s="5"/>
      <c r="DDH71" s="5"/>
      <c r="DDI71" s="5"/>
      <c r="DDJ71" s="5"/>
      <c r="DDK71" s="5"/>
      <c r="DDL71" s="5"/>
      <c r="DDM71" s="5"/>
      <c r="DDN71" s="5"/>
      <c r="DDO71" s="5"/>
      <c r="DDP71" s="5"/>
      <c r="DDQ71" s="5"/>
      <c r="DDR71" s="5"/>
      <c r="DDS71" s="5"/>
      <c r="DDT71" s="5"/>
      <c r="DDU71" s="5"/>
      <c r="DDV71" s="5"/>
      <c r="DDW71" s="5"/>
      <c r="DDX71" s="5"/>
      <c r="DDY71" s="5"/>
      <c r="DDZ71" s="5"/>
      <c r="DEA71" s="5"/>
      <c r="DEB71" s="5"/>
      <c r="DEC71" s="5"/>
      <c r="DED71" s="5"/>
      <c r="DEE71" s="5"/>
      <c r="DEF71" s="5"/>
      <c r="DEG71" s="5"/>
      <c r="DEH71" s="5"/>
      <c r="DEI71" s="5"/>
      <c r="DEJ71" s="5"/>
      <c r="DEK71" s="5"/>
      <c r="DEL71" s="5"/>
      <c r="DEM71" s="5"/>
      <c r="DEN71" s="5"/>
      <c r="DEO71" s="5"/>
      <c r="DEP71" s="5"/>
      <c r="DEQ71" s="5"/>
      <c r="DER71" s="5"/>
      <c r="DES71" s="5"/>
      <c r="DET71" s="5"/>
      <c r="DEU71" s="5"/>
      <c r="DEV71" s="5"/>
      <c r="DEW71" s="5"/>
      <c r="DEX71" s="5"/>
      <c r="DEY71" s="5"/>
      <c r="DEZ71" s="5"/>
      <c r="DFA71" s="5"/>
      <c r="DFB71" s="5"/>
      <c r="DFC71" s="5"/>
      <c r="DFD71" s="5"/>
      <c r="DFE71" s="5"/>
      <c r="DFF71" s="5"/>
      <c r="DFG71" s="5"/>
      <c r="DFH71" s="5"/>
      <c r="DFI71" s="5"/>
      <c r="DFJ71" s="5"/>
      <c r="DFK71" s="5"/>
      <c r="DFL71" s="5"/>
      <c r="DFM71" s="5"/>
      <c r="DFN71" s="5"/>
      <c r="DFO71" s="5"/>
      <c r="DFP71" s="5"/>
      <c r="DFQ71" s="5"/>
      <c r="DFR71" s="5"/>
      <c r="DFS71" s="5"/>
      <c r="DFT71" s="5"/>
      <c r="DFU71" s="5"/>
      <c r="DFV71" s="5"/>
      <c r="DFW71" s="5"/>
      <c r="DFX71" s="5"/>
      <c r="DFY71" s="5"/>
      <c r="DFZ71" s="5"/>
      <c r="DGA71" s="5"/>
      <c r="DGB71" s="5"/>
      <c r="DGC71" s="5"/>
      <c r="DGD71" s="5"/>
      <c r="DGE71" s="5"/>
      <c r="DGF71" s="5"/>
      <c r="DGG71" s="5"/>
      <c r="DGH71" s="5"/>
      <c r="DGI71" s="5"/>
      <c r="DGJ71" s="5"/>
      <c r="DGK71" s="5"/>
      <c r="DGL71" s="5"/>
      <c r="DGM71" s="5"/>
      <c r="DGN71" s="5"/>
      <c r="DGO71" s="5"/>
      <c r="DGP71" s="5"/>
      <c r="DGQ71" s="5"/>
      <c r="DGR71" s="5"/>
      <c r="DGS71" s="5"/>
      <c r="DGT71" s="5"/>
      <c r="DGU71" s="5"/>
      <c r="DGV71" s="5"/>
      <c r="DGW71" s="5"/>
      <c r="DGX71" s="5"/>
      <c r="DGY71" s="5"/>
      <c r="DGZ71" s="5"/>
      <c r="DHA71" s="5"/>
      <c r="DHB71" s="5"/>
      <c r="DHC71" s="5"/>
      <c r="DHD71" s="5"/>
      <c r="DHE71" s="5"/>
      <c r="DHF71" s="5"/>
      <c r="DHG71" s="5"/>
      <c r="DHH71" s="5"/>
      <c r="DHI71" s="5"/>
      <c r="DHJ71" s="5"/>
      <c r="DHK71" s="5"/>
      <c r="DHL71" s="5"/>
      <c r="DHM71" s="5"/>
      <c r="DHN71" s="5"/>
      <c r="DHO71" s="5"/>
      <c r="DHP71" s="5"/>
      <c r="DHQ71" s="5"/>
      <c r="DHR71" s="5"/>
      <c r="DHS71" s="5"/>
      <c r="DHT71" s="5"/>
      <c r="DHU71" s="5"/>
      <c r="DHV71" s="5"/>
      <c r="DHW71" s="5"/>
      <c r="DHX71" s="5"/>
      <c r="DHY71" s="5"/>
      <c r="DHZ71" s="5"/>
      <c r="DIA71" s="5"/>
      <c r="DIB71" s="5"/>
      <c r="DIC71" s="5"/>
      <c r="DID71" s="5"/>
      <c r="DIE71" s="5"/>
      <c r="DIF71" s="5"/>
      <c r="DIG71" s="5"/>
      <c r="DIH71" s="5"/>
      <c r="DII71" s="5"/>
      <c r="DIJ71" s="5"/>
      <c r="DIK71" s="5"/>
      <c r="DIL71" s="5"/>
      <c r="DIM71" s="5"/>
      <c r="DIN71" s="5"/>
      <c r="DIO71" s="5"/>
      <c r="DIP71" s="5"/>
      <c r="DIQ71" s="5"/>
      <c r="DIR71" s="5"/>
      <c r="DIS71" s="5"/>
      <c r="DIT71" s="5"/>
      <c r="DIU71" s="5"/>
      <c r="DIV71" s="5"/>
      <c r="DIW71" s="5"/>
      <c r="DIX71" s="5"/>
      <c r="DIY71" s="5"/>
      <c r="DIZ71" s="5"/>
      <c r="DJA71" s="5"/>
      <c r="DJB71" s="5"/>
      <c r="DJC71" s="5"/>
      <c r="DJD71" s="5"/>
      <c r="DJE71" s="5"/>
      <c r="DJF71" s="5"/>
      <c r="DJG71" s="5"/>
      <c r="DJH71" s="5"/>
      <c r="DJI71" s="5"/>
      <c r="DJJ71" s="5"/>
      <c r="DJK71" s="5"/>
      <c r="DJL71" s="5"/>
      <c r="DJM71" s="5"/>
      <c r="DJN71" s="5"/>
      <c r="DJO71" s="5"/>
      <c r="DJP71" s="5"/>
      <c r="DJQ71" s="5"/>
      <c r="DJR71" s="5"/>
      <c r="DJS71" s="5"/>
      <c r="DJT71" s="5"/>
      <c r="DJU71" s="5"/>
      <c r="DJV71" s="5"/>
      <c r="DJW71" s="5"/>
      <c r="DJX71" s="5"/>
      <c r="DJY71" s="5"/>
      <c r="DJZ71" s="5"/>
      <c r="DKA71" s="5"/>
      <c r="DKB71" s="5"/>
      <c r="DKC71" s="5"/>
      <c r="DKD71" s="5"/>
      <c r="DKE71" s="5"/>
      <c r="DKF71" s="5"/>
      <c r="DKG71" s="5"/>
      <c r="DKH71" s="5"/>
      <c r="DKI71" s="5"/>
      <c r="DKJ71" s="5"/>
      <c r="DKK71" s="5"/>
      <c r="DKL71" s="5"/>
      <c r="DKM71" s="5"/>
      <c r="DKN71" s="5"/>
      <c r="DKO71" s="5"/>
      <c r="DKP71" s="5"/>
      <c r="DKQ71" s="5"/>
      <c r="DKR71" s="5"/>
      <c r="DKS71" s="5"/>
      <c r="DKT71" s="5"/>
      <c r="DKU71" s="5"/>
      <c r="DKV71" s="5"/>
      <c r="DKW71" s="5"/>
      <c r="DKX71" s="5"/>
      <c r="DKY71" s="5"/>
      <c r="DKZ71" s="5"/>
      <c r="DLA71" s="5"/>
      <c r="DLB71" s="5"/>
      <c r="DLC71" s="5"/>
      <c r="DLD71" s="5"/>
      <c r="DLE71" s="5"/>
      <c r="DLF71" s="5"/>
      <c r="DLG71" s="5"/>
      <c r="DLH71" s="5"/>
      <c r="DLI71" s="5"/>
      <c r="DLJ71" s="5"/>
      <c r="DLK71" s="5"/>
      <c r="DLL71" s="5"/>
      <c r="DLM71" s="5"/>
      <c r="DLN71" s="5"/>
      <c r="DLO71" s="5"/>
      <c r="DLP71" s="5"/>
      <c r="DLQ71" s="5"/>
      <c r="DLR71" s="5"/>
      <c r="DLS71" s="5"/>
      <c r="DLT71" s="5"/>
      <c r="DLU71" s="5"/>
      <c r="DLV71" s="5"/>
      <c r="DLW71" s="5"/>
      <c r="DLX71" s="5"/>
      <c r="DLY71" s="5"/>
      <c r="DLZ71" s="5"/>
      <c r="DMA71" s="5"/>
      <c r="DMB71" s="5"/>
      <c r="DMC71" s="5"/>
      <c r="DMD71" s="5"/>
      <c r="DME71" s="5"/>
      <c r="DMF71" s="5"/>
      <c r="DMG71" s="5"/>
      <c r="DMH71" s="5"/>
      <c r="DMI71" s="5"/>
      <c r="DMJ71" s="5"/>
      <c r="DMK71" s="5"/>
      <c r="DML71" s="5"/>
      <c r="DMM71" s="5"/>
      <c r="DMN71" s="5"/>
      <c r="DMO71" s="5"/>
      <c r="DMP71" s="5"/>
      <c r="DMQ71" s="5"/>
      <c r="DMR71" s="5"/>
      <c r="DMS71" s="5"/>
      <c r="DMT71" s="5"/>
      <c r="DMU71" s="5"/>
      <c r="DMV71" s="5"/>
      <c r="DMW71" s="5"/>
      <c r="DMX71" s="5"/>
      <c r="DMY71" s="5"/>
      <c r="DMZ71" s="5"/>
      <c r="DNA71" s="5"/>
      <c r="DNB71" s="5"/>
      <c r="DNC71" s="5"/>
      <c r="DND71" s="5"/>
      <c r="DNE71" s="5"/>
      <c r="DNF71" s="5"/>
      <c r="DNG71" s="5"/>
      <c r="DNH71" s="5"/>
      <c r="DNI71" s="5"/>
      <c r="DNJ71" s="5"/>
      <c r="DNK71" s="5"/>
      <c r="DNL71" s="5"/>
      <c r="DNM71" s="5"/>
      <c r="DNN71" s="5"/>
      <c r="DNO71" s="5"/>
      <c r="DNP71" s="5"/>
      <c r="DNQ71" s="5"/>
      <c r="DNR71" s="5"/>
      <c r="DNS71" s="5"/>
      <c r="DNT71" s="5"/>
      <c r="DNU71" s="5"/>
      <c r="DNV71" s="5"/>
      <c r="DNW71" s="5"/>
      <c r="DNX71" s="5"/>
      <c r="DNY71" s="5"/>
      <c r="DNZ71" s="5"/>
      <c r="DOA71" s="5"/>
      <c r="DOB71" s="5"/>
      <c r="DOC71" s="5"/>
      <c r="DOD71" s="5"/>
      <c r="DOE71" s="5"/>
      <c r="DOF71" s="5"/>
      <c r="DOG71" s="5"/>
      <c r="DOH71" s="5"/>
      <c r="DOI71" s="5"/>
      <c r="DOJ71" s="5"/>
      <c r="DOK71" s="5"/>
      <c r="DOL71" s="5"/>
      <c r="DOM71" s="5"/>
      <c r="DON71" s="5"/>
      <c r="DOO71" s="5"/>
      <c r="DOP71" s="5"/>
      <c r="DOQ71" s="5"/>
      <c r="DOR71" s="5"/>
      <c r="DOS71" s="5"/>
      <c r="DOT71" s="5"/>
      <c r="DOU71" s="5"/>
      <c r="DOV71" s="5"/>
      <c r="DOW71" s="5"/>
      <c r="DOX71" s="5"/>
      <c r="DOY71" s="5"/>
      <c r="DOZ71" s="5"/>
      <c r="DPA71" s="5"/>
      <c r="DPB71" s="5"/>
      <c r="DPC71" s="5"/>
      <c r="DPD71" s="5"/>
      <c r="DPE71" s="5"/>
      <c r="DPF71" s="5"/>
      <c r="DPG71" s="5"/>
      <c r="DPH71" s="5"/>
      <c r="DPI71" s="5"/>
      <c r="DPJ71" s="5"/>
      <c r="DPK71" s="5"/>
      <c r="DPL71" s="5"/>
      <c r="DPM71" s="5"/>
      <c r="DPN71" s="5"/>
      <c r="DPO71" s="5"/>
      <c r="DPP71" s="5"/>
      <c r="DPQ71" s="5"/>
      <c r="DPR71" s="5"/>
      <c r="DPS71" s="5"/>
      <c r="DPT71" s="5"/>
      <c r="DPU71" s="5"/>
      <c r="DPV71" s="5"/>
      <c r="DPW71" s="5"/>
      <c r="DPX71" s="5"/>
      <c r="DPY71" s="5"/>
      <c r="DPZ71" s="5"/>
      <c r="DQA71" s="5"/>
      <c r="DQB71" s="5"/>
      <c r="DQC71" s="5"/>
      <c r="DQD71" s="5"/>
      <c r="DQE71" s="5"/>
      <c r="DQF71" s="5"/>
      <c r="DQG71" s="5"/>
      <c r="DQH71" s="5"/>
      <c r="DQI71" s="5"/>
      <c r="DQJ71" s="5"/>
      <c r="DQK71" s="5"/>
      <c r="DQL71" s="5"/>
      <c r="DQM71" s="5"/>
      <c r="DQN71" s="5"/>
      <c r="DQO71" s="5"/>
      <c r="DQP71" s="5"/>
      <c r="DQQ71" s="5"/>
      <c r="DQR71" s="5"/>
      <c r="DQS71" s="5"/>
      <c r="DQT71" s="5"/>
      <c r="DQU71" s="5"/>
      <c r="DQV71" s="5"/>
      <c r="DQW71" s="5"/>
      <c r="DQX71" s="5"/>
      <c r="DQY71" s="5"/>
      <c r="DQZ71" s="5"/>
      <c r="DRA71" s="5"/>
      <c r="DRB71" s="5"/>
      <c r="DRC71" s="5"/>
      <c r="DRD71" s="5"/>
      <c r="DRE71" s="5"/>
      <c r="DRF71" s="5"/>
      <c r="DRG71" s="5"/>
      <c r="DRH71" s="5"/>
      <c r="DRI71" s="5"/>
      <c r="DRJ71" s="5"/>
      <c r="DRK71" s="5"/>
      <c r="DRL71" s="5"/>
      <c r="DRM71" s="5"/>
      <c r="DRN71" s="5"/>
      <c r="DRO71" s="5"/>
      <c r="DRP71" s="5"/>
      <c r="DRQ71" s="5"/>
      <c r="DRR71" s="5"/>
      <c r="DRS71" s="5"/>
      <c r="DRT71" s="5"/>
      <c r="DRU71" s="5"/>
      <c r="DRV71" s="5"/>
      <c r="DRW71" s="5"/>
      <c r="DRX71" s="5"/>
      <c r="DRY71" s="5"/>
      <c r="DRZ71" s="5"/>
      <c r="DSA71" s="5"/>
      <c r="DSB71" s="5"/>
      <c r="DSC71" s="5"/>
      <c r="DSD71" s="5"/>
      <c r="DSE71" s="5"/>
      <c r="DSF71" s="5"/>
      <c r="DSG71" s="5"/>
      <c r="DSH71" s="5"/>
      <c r="DSI71" s="5"/>
      <c r="DSJ71" s="5"/>
      <c r="DSK71" s="5"/>
      <c r="DSL71" s="5"/>
      <c r="DSM71" s="5"/>
      <c r="DSN71" s="5"/>
      <c r="DSO71" s="5"/>
      <c r="DSP71" s="5"/>
      <c r="DSQ71" s="5"/>
      <c r="DSR71" s="5"/>
      <c r="DSS71" s="5"/>
      <c r="DST71" s="5"/>
      <c r="DSU71" s="5"/>
      <c r="DSV71" s="5"/>
      <c r="DSW71" s="5"/>
      <c r="DSX71" s="5"/>
      <c r="DSY71" s="5"/>
      <c r="DSZ71" s="5"/>
      <c r="DTA71" s="5"/>
      <c r="DTB71" s="5"/>
      <c r="DTC71" s="5"/>
      <c r="DTD71" s="5"/>
      <c r="DTE71" s="5"/>
      <c r="DTF71" s="5"/>
      <c r="DTG71" s="5"/>
      <c r="DTH71" s="5"/>
      <c r="DTI71" s="5"/>
      <c r="DTJ71" s="5"/>
      <c r="DTK71" s="5"/>
      <c r="DTL71" s="5"/>
      <c r="DTM71" s="5"/>
      <c r="DTN71" s="5"/>
      <c r="DTO71" s="5"/>
      <c r="DTP71" s="5"/>
      <c r="DTQ71" s="5"/>
      <c r="DTR71" s="5"/>
      <c r="DTS71" s="5"/>
      <c r="DTT71" s="5"/>
      <c r="DTU71" s="5"/>
      <c r="DTV71" s="5"/>
      <c r="DTW71" s="5"/>
      <c r="DTX71" s="5"/>
      <c r="DTY71" s="5"/>
      <c r="DTZ71" s="5"/>
      <c r="DUA71" s="5"/>
      <c r="DUB71" s="5"/>
      <c r="DUC71" s="5"/>
      <c r="DUD71" s="5"/>
      <c r="DUE71" s="5"/>
      <c r="DUF71" s="5"/>
      <c r="DUG71" s="5"/>
      <c r="DUH71" s="5"/>
      <c r="DUI71" s="5"/>
      <c r="DUJ71" s="5"/>
      <c r="DUK71" s="5"/>
      <c r="DUL71" s="5"/>
      <c r="DUM71" s="5"/>
      <c r="DUN71" s="5"/>
      <c r="DUO71" s="5"/>
      <c r="DUP71" s="5"/>
      <c r="DUQ71" s="5"/>
      <c r="DUR71" s="5"/>
      <c r="DUS71" s="5"/>
      <c r="DUT71" s="5"/>
      <c r="DUU71" s="5"/>
      <c r="DUV71" s="5"/>
      <c r="DUW71" s="5"/>
      <c r="DUX71" s="5"/>
      <c r="DUY71" s="5"/>
      <c r="DUZ71" s="5"/>
      <c r="DVA71" s="5"/>
      <c r="DVB71" s="5"/>
      <c r="DVC71" s="5"/>
      <c r="DVD71" s="5"/>
      <c r="DVE71" s="5"/>
      <c r="DVF71" s="5"/>
      <c r="DVG71" s="5"/>
      <c r="DVH71" s="5"/>
      <c r="DVI71" s="5"/>
      <c r="DVJ71" s="5"/>
      <c r="DVK71" s="5"/>
      <c r="DVL71" s="5"/>
      <c r="DVM71" s="5"/>
      <c r="DVN71" s="5"/>
      <c r="DVO71" s="5"/>
      <c r="DVP71" s="5"/>
      <c r="DVQ71" s="5"/>
      <c r="DVR71" s="5"/>
      <c r="DVS71" s="5"/>
      <c r="DVT71" s="5"/>
      <c r="DVU71" s="5"/>
      <c r="DVV71" s="5"/>
      <c r="DVW71" s="5"/>
      <c r="DVX71" s="5"/>
      <c r="DVY71" s="5"/>
      <c r="DVZ71" s="5"/>
      <c r="DWA71" s="5"/>
      <c r="DWB71" s="5"/>
      <c r="DWC71" s="5"/>
      <c r="DWD71" s="5"/>
      <c r="DWE71" s="5"/>
      <c r="DWF71" s="5"/>
      <c r="DWG71" s="5"/>
      <c r="DWH71" s="5"/>
      <c r="DWI71" s="5"/>
      <c r="DWJ71" s="5"/>
      <c r="DWK71" s="5"/>
      <c r="DWL71" s="5"/>
      <c r="DWM71" s="5"/>
      <c r="DWN71" s="5"/>
      <c r="DWO71" s="5"/>
      <c r="DWP71" s="5"/>
      <c r="DWQ71" s="5"/>
      <c r="DWR71" s="5"/>
      <c r="DWS71" s="5"/>
      <c r="DWT71" s="5"/>
      <c r="DWU71" s="5"/>
      <c r="DWV71" s="5"/>
      <c r="DWW71" s="5"/>
      <c r="DWX71" s="5"/>
      <c r="DWY71" s="5"/>
      <c r="DWZ71" s="5"/>
      <c r="DXA71" s="5"/>
      <c r="DXB71" s="5"/>
      <c r="DXC71" s="5"/>
      <c r="DXD71" s="5"/>
      <c r="DXE71" s="5"/>
      <c r="DXF71" s="5"/>
      <c r="DXG71" s="5"/>
      <c r="DXH71" s="5"/>
      <c r="DXI71" s="5"/>
      <c r="DXJ71" s="5"/>
      <c r="DXK71" s="5"/>
      <c r="DXL71" s="5"/>
      <c r="DXM71" s="5"/>
      <c r="DXN71" s="5"/>
      <c r="DXO71" s="5"/>
      <c r="DXP71" s="5"/>
      <c r="DXQ71" s="5"/>
      <c r="DXR71" s="5"/>
      <c r="DXS71" s="5"/>
      <c r="DXT71" s="5"/>
      <c r="DXU71" s="5"/>
      <c r="DXV71" s="5"/>
      <c r="DXW71" s="5"/>
      <c r="DXX71" s="5"/>
      <c r="DXY71" s="5"/>
      <c r="DXZ71" s="5"/>
      <c r="DYA71" s="5"/>
      <c r="DYB71" s="5"/>
      <c r="DYC71" s="5"/>
      <c r="DYD71" s="5"/>
      <c r="DYE71" s="5"/>
      <c r="DYF71" s="5"/>
      <c r="DYG71" s="5"/>
      <c r="DYH71" s="5"/>
      <c r="DYI71" s="5"/>
      <c r="DYJ71" s="5"/>
      <c r="DYK71" s="5"/>
      <c r="DYL71" s="5"/>
      <c r="DYM71" s="5"/>
      <c r="DYN71" s="5"/>
      <c r="DYO71" s="5"/>
      <c r="DYP71" s="5"/>
      <c r="DYQ71" s="5"/>
      <c r="DYR71" s="5"/>
      <c r="DYS71" s="5"/>
      <c r="DYT71" s="5"/>
      <c r="DYU71" s="5"/>
      <c r="DYV71" s="5"/>
      <c r="DYW71" s="5"/>
      <c r="DYX71" s="5"/>
      <c r="DYY71" s="5"/>
      <c r="DYZ71" s="5"/>
      <c r="DZA71" s="5"/>
      <c r="DZB71" s="5"/>
      <c r="DZC71" s="5"/>
      <c r="DZD71" s="5"/>
      <c r="DZE71" s="5"/>
      <c r="DZF71" s="5"/>
      <c r="DZG71" s="5"/>
      <c r="DZH71" s="5"/>
      <c r="DZI71" s="5"/>
      <c r="DZJ71" s="5"/>
      <c r="DZK71" s="5"/>
      <c r="DZL71" s="5"/>
      <c r="DZM71" s="5"/>
      <c r="DZN71" s="5"/>
      <c r="DZO71" s="5"/>
      <c r="DZP71" s="5"/>
      <c r="DZQ71" s="5"/>
      <c r="DZR71" s="5"/>
      <c r="DZS71" s="5"/>
      <c r="DZT71" s="5"/>
      <c r="DZU71" s="5"/>
      <c r="DZV71" s="5"/>
      <c r="DZW71" s="5"/>
      <c r="DZX71" s="5"/>
      <c r="DZY71" s="5"/>
      <c r="DZZ71" s="5"/>
      <c r="EAA71" s="5"/>
      <c r="EAB71" s="5"/>
      <c r="EAC71" s="5"/>
      <c r="EAD71" s="5"/>
      <c r="EAE71" s="5"/>
      <c r="EAF71" s="5"/>
      <c r="EAG71" s="5"/>
      <c r="EAH71" s="5"/>
      <c r="EAI71" s="5"/>
      <c r="EAJ71" s="5"/>
      <c r="EAK71" s="5"/>
      <c r="EAL71" s="5"/>
      <c r="EAM71" s="5"/>
      <c r="EAN71" s="5"/>
      <c r="EAO71" s="5"/>
      <c r="EAP71" s="5"/>
      <c r="EAQ71" s="5"/>
      <c r="EAR71" s="5"/>
      <c r="EAS71" s="5"/>
      <c r="EAT71" s="5"/>
      <c r="EAU71" s="5"/>
      <c r="EAV71" s="5"/>
      <c r="EAW71" s="5"/>
      <c r="EAX71" s="5"/>
      <c r="EAY71" s="5"/>
      <c r="EAZ71" s="5"/>
      <c r="EBA71" s="5"/>
      <c r="EBB71" s="5"/>
      <c r="EBC71" s="5"/>
      <c r="EBD71" s="5"/>
      <c r="EBE71" s="5"/>
      <c r="EBF71" s="5"/>
      <c r="EBG71" s="5"/>
      <c r="EBH71" s="5"/>
      <c r="EBI71" s="5"/>
      <c r="EBJ71" s="5"/>
      <c r="EBK71" s="5"/>
      <c r="EBL71" s="5"/>
      <c r="EBM71" s="5"/>
      <c r="EBN71" s="5"/>
      <c r="EBO71" s="5"/>
      <c r="EBP71" s="5"/>
      <c r="EBQ71" s="5"/>
      <c r="EBR71" s="5"/>
      <c r="EBS71" s="5"/>
      <c r="EBT71" s="5"/>
      <c r="EBU71" s="5"/>
      <c r="EBV71" s="5"/>
      <c r="EBW71" s="5"/>
      <c r="EBX71" s="5"/>
      <c r="EBY71" s="5"/>
      <c r="EBZ71" s="5"/>
      <c r="ECA71" s="5"/>
      <c r="ECB71" s="5"/>
      <c r="ECC71" s="5"/>
      <c r="ECD71" s="5"/>
      <c r="ECE71" s="5"/>
      <c r="ECF71" s="5"/>
      <c r="ECG71" s="5"/>
      <c r="ECH71" s="5"/>
      <c r="ECI71" s="5"/>
      <c r="ECJ71" s="5"/>
      <c r="ECK71" s="5"/>
      <c r="ECL71" s="5"/>
      <c r="ECM71" s="5"/>
      <c r="ECN71" s="5"/>
      <c r="ECO71" s="5"/>
      <c r="ECP71" s="5"/>
      <c r="ECQ71" s="5"/>
      <c r="ECR71" s="5"/>
      <c r="ECS71" s="5"/>
      <c r="ECT71" s="5"/>
      <c r="ECU71" s="5"/>
      <c r="ECV71" s="5"/>
      <c r="ECW71" s="5"/>
      <c r="ECX71" s="5"/>
      <c r="ECY71" s="5"/>
      <c r="ECZ71" s="5"/>
      <c r="EDA71" s="5"/>
      <c r="EDB71" s="5"/>
      <c r="EDC71" s="5"/>
      <c r="EDD71" s="5"/>
      <c r="EDE71" s="5"/>
      <c r="EDF71" s="5"/>
      <c r="EDG71" s="5"/>
      <c r="EDH71" s="5"/>
      <c r="EDI71" s="5"/>
      <c r="EDJ71" s="5"/>
      <c r="EDK71" s="5"/>
      <c r="EDL71" s="5"/>
      <c r="EDM71" s="5"/>
      <c r="EDN71" s="5"/>
      <c r="EDO71" s="5"/>
      <c r="EDP71" s="5"/>
      <c r="EDQ71" s="5"/>
      <c r="EDR71" s="5"/>
      <c r="EDS71" s="5"/>
      <c r="EDT71" s="5"/>
      <c r="EDU71" s="5"/>
      <c r="EDV71" s="5"/>
      <c r="EDW71" s="5"/>
      <c r="EDX71" s="5"/>
      <c r="EDY71" s="5"/>
      <c r="EDZ71" s="5"/>
      <c r="EEA71" s="5"/>
      <c r="EEB71" s="5"/>
      <c r="EEC71" s="5"/>
      <c r="EED71" s="5"/>
      <c r="EEE71" s="5"/>
      <c r="EEF71" s="5"/>
      <c r="EEG71" s="5"/>
      <c r="EEH71" s="5"/>
      <c r="EEI71" s="5"/>
      <c r="EEJ71" s="5"/>
      <c r="EEK71" s="5"/>
      <c r="EEL71" s="5"/>
      <c r="EEM71" s="5"/>
      <c r="EEN71" s="5"/>
      <c r="EEO71" s="5"/>
      <c r="EEP71" s="5"/>
      <c r="EEQ71" s="5"/>
      <c r="EER71" s="5"/>
      <c r="EES71" s="5"/>
      <c r="EET71" s="5"/>
      <c r="EEU71" s="5"/>
      <c r="EEV71" s="5"/>
      <c r="EEW71" s="5"/>
      <c r="EEX71" s="5"/>
      <c r="EEY71" s="5"/>
      <c r="EEZ71" s="5"/>
      <c r="EFA71" s="5"/>
      <c r="EFB71" s="5"/>
      <c r="EFC71" s="5"/>
      <c r="EFD71" s="5"/>
      <c r="EFE71" s="5"/>
      <c r="EFF71" s="5"/>
      <c r="EFG71" s="5"/>
      <c r="EFH71" s="5"/>
      <c r="EFI71" s="5"/>
      <c r="EFJ71" s="5"/>
      <c r="EFK71" s="5"/>
      <c r="EFL71" s="5"/>
      <c r="EFM71" s="5"/>
      <c r="EFN71" s="5"/>
      <c r="EFO71" s="5"/>
      <c r="EFP71" s="5"/>
      <c r="EFQ71" s="5"/>
      <c r="EFR71" s="5"/>
      <c r="EFS71" s="5"/>
      <c r="EFT71" s="5"/>
      <c r="EFU71" s="5"/>
      <c r="EFV71" s="5"/>
      <c r="EFW71" s="5"/>
      <c r="EFX71" s="5"/>
      <c r="EFY71" s="5"/>
      <c r="EFZ71" s="5"/>
      <c r="EGA71" s="5"/>
      <c r="EGB71" s="5"/>
      <c r="EGC71" s="5"/>
      <c r="EGD71" s="5"/>
      <c r="EGE71" s="5"/>
      <c r="EGF71" s="5"/>
      <c r="EGG71" s="5"/>
      <c r="EGH71" s="5"/>
      <c r="EGI71" s="5"/>
      <c r="EGJ71" s="5"/>
      <c r="EGK71" s="5"/>
      <c r="EGL71" s="5"/>
      <c r="EGM71" s="5"/>
      <c r="EGN71" s="5"/>
      <c r="EGO71" s="5"/>
      <c r="EGP71" s="5"/>
      <c r="EGQ71" s="5"/>
      <c r="EGR71" s="5"/>
      <c r="EGS71" s="5"/>
      <c r="EGT71" s="5"/>
      <c r="EGU71" s="5"/>
      <c r="EGV71" s="5"/>
      <c r="EGW71" s="5"/>
      <c r="EGX71" s="5"/>
      <c r="EGY71" s="5"/>
      <c r="EGZ71" s="5"/>
      <c r="EHA71" s="5"/>
      <c r="EHB71" s="5"/>
      <c r="EHC71" s="5"/>
      <c r="EHD71" s="5"/>
      <c r="EHE71" s="5"/>
      <c r="EHF71" s="5"/>
      <c r="EHG71" s="5"/>
      <c r="EHH71" s="5"/>
      <c r="EHI71" s="5"/>
      <c r="EHJ71" s="5"/>
      <c r="EHK71" s="5"/>
      <c r="EHL71" s="5"/>
      <c r="EHM71" s="5"/>
      <c r="EHN71" s="5"/>
      <c r="EHO71" s="5"/>
      <c r="EHP71" s="5"/>
      <c r="EHQ71" s="5"/>
      <c r="EHR71" s="5"/>
      <c r="EHS71" s="5"/>
      <c r="EHT71" s="5"/>
      <c r="EHU71" s="5"/>
      <c r="EHV71" s="5"/>
      <c r="EHW71" s="5"/>
      <c r="EHX71" s="5"/>
      <c r="EHY71" s="5"/>
      <c r="EHZ71" s="5"/>
      <c r="EIA71" s="5"/>
      <c r="EIB71" s="5"/>
      <c r="EIC71" s="5"/>
      <c r="EID71" s="5"/>
      <c r="EIE71" s="5"/>
      <c r="EIF71" s="5"/>
      <c r="EIG71" s="5"/>
      <c r="EIH71" s="5"/>
      <c r="EII71" s="5"/>
      <c r="EIJ71" s="5"/>
      <c r="EIK71" s="5"/>
      <c r="EIL71" s="5"/>
      <c r="EIM71" s="5"/>
      <c r="EIN71" s="5"/>
      <c r="EIO71" s="5"/>
      <c r="EIP71" s="5"/>
      <c r="EIQ71" s="5"/>
      <c r="EIR71" s="5"/>
      <c r="EIS71" s="5"/>
      <c r="EIT71" s="5"/>
      <c r="EIU71" s="5"/>
      <c r="EIV71" s="5"/>
      <c r="EIW71" s="5"/>
      <c r="EIX71" s="5"/>
      <c r="EIY71" s="5"/>
      <c r="EIZ71" s="5"/>
      <c r="EJA71" s="5"/>
      <c r="EJB71" s="5"/>
      <c r="EJC71" s="5"/>
      <c r="EJD71" s="5"/>
      <c r="EJE71" s="5"/>
      <c r="EJF71" s="5"/>
      <c r="EJG71" s="5"/>
      <c r="EJH71" s="5"/>
      <c r="EJI71" s="5"/>
      <c r="EJJ71" s="5"/>
      <c r="EJK71" s="5"/>
      <c r="EJL71" s="5"/>
      <c r="EJM71" s="5"/>
      <c r="EJN71" s="5"/>
      <c r="EJO71" s="5"/>
      <c r="EJP71" s="5"/>
      <c r="EJQ71" s="5"/>
      <c r="EJR71" s="5"/>
      <c r="EJS71" s="5"/>
      <c r="EJT71" s="5"/>
      <c r="EJU71" s="5"/>
      <c r="EJV71" s="5"/>
      <c r="EJW71" s="5"/>
      <c r="EJX71" s="5"/>
      <c r="EJY71" s="5"/>
      <c r="EJZ71" s="5"/>
      <c r="EKA71" s="5"/>
      <c r="EKB71" s="5"/>
      <c r="EKC71" s="5"/>
      <c r="EKD71" s="5"/>
      <c r="EKE71" s="5"/>
      <c r="EKF71" s="5"/>
      <c r="EKG71" s="5"/>
      <c r="EKH71" s="5"/>
      <c r="EKI71" s="5"/>
      <c r="EKJ71" s="5"/>
      <c r="EKK71" s="5"/>
      <c r="EKL71" s="5"/>
      <c r="EKM71" s="5"/>
      <c r="EKN71" s="5"/>
      <c r="EKO71" s="5"/>
      <c r="EKP71" s="5"/>
      <c r="EKQ71" s="5"/>
      <c r="EKR71" s="5"/>
      <c r="EKS71" s="5"/>
      <c r="EKT71" s="5"/>
      <c r="EKU71" s="5"/>
      <c r="EKV71" s="5"/>
      <c r="EKW71" s="5"/>
      <c r="EKX71" s="5"/>
      <c r="EKY71" s="5"/>
      <c r="EKZ71" s="5"/>
      <c r="ELA71" s="5"/>
      <c r="ELB71" s="5"/>
      <c r="ELC71" s="5"/>
      <c r="ELD71" s="5"/>
      <c r="ELE71" s="5"/>
      <c r="ELF71" s="5"/>
      <c r="ELG71" s="5"/>
      <c r="ELH71" s="5"/>
      <c r="ELI71" s="5"/>
      <c r="ELJ71" s="5"/>
      <c r="ELK71" s="5"/>
      <c r="ELL71" s="5"/>
      <c r="ELM71" s="5"/>
      <c r="ELN71" s="5"/>
      <c r="ELO71" s="5"/>
      <c r="ELP71" s="5"/>
      <c r="ELQ71" s="5"/>
      <c r="ELR71" s="5"/>
      <c r="ELS71" s="5"/>
      <c r="ELT71" s="5"/>
      <c r="ELU71" s="5"/>
      <c r="ELV71" s="5"/>
      <c r="ELW71" s="5"/>
      <c r="ELX71" s="5"/>
      <c r="ELY71" s="5"/>
      <c r="ELZ71" s="5"/>
      <c r="EMA71" s="5"/>
      <c r="EMB71" s="5"/>
      <c r="EMC71" s="5"/>
      <c r="EMD71" s="5"/>
      <c r="EME71" s="5"/>
      <c r="EMF71" s="5"/>
      <c r="EMG71" s="5"/>
      <c r="EMH71" s="5"/>
      <c r="EMI71" s="5"/>
      <c r="EMJ71" s="5"/>
      <c r="EMK71" s="5"/>
      <c r="EML71" s="5"/>
      <c r="EMM71" s="5"/>
      <c r="EMN71" s="5"/>
      <c r="EMO71" s="5"/>
      <c r="EMP71" s="5"/>
      <c r="EMQ71" s="5"/>
      <c r="EMR71" s="5"/>
      <c r="EMS71" s="5"/>
      <c r="EMT71" s="5"/>
      <c r="EMU71" s="5"/>
      <c r="EMV71" s="5"/>
      <c r="EMW71" s="5"/>
      <c r="EMX71" s="5"/>
      <c r="EMY71" s="5"/>
      <c r="EMZ71" s="5"/>
      <c r="ENA71" s="5"/>
      <c r="ENB71" s="5"/>
      <c r="ENC71" s="5"/>
      <c r="END71" s="5"/>
      <c r="ENE71" s="5"/>
      <c r="ENF71" s="5"/>
      <c r="ENG71" s="5"/>
      <c r="ENH71" s="5"/>
      <c r="ENI71" s="5"/>
      <c r="ENJ71" s="5"/>
      <c r="ENK71" s="5"/>
      <c r="ENL71" s="5"/>
      <c r="ENM71" s="5"/>
      <c r="ENN71" s="5"/>
      <c r="ENO71" s="5"/>
      <c r="ENP71" s="5"/>
      <c r="ENQ71" s="5"/>
      <c r="ENR71" s="5"/>
      <c r="ENS71" s="5"/>
      <c r="ENT71" s="5"/>
      <c r="ENU71" s="5"/>
      <c r="ENV71" s="5"/>
      <c r="ENW71" s="5"/>
      <c r="ENX71" s="5"/>
      <c r="ENY71" s="5"/>
      <c r="ENZ71" s="5"/>
      <c r="EOA71" s="5"/>
      <c r="EOB71" s="5"/>
      <c r="EOC71" s="5"/>
      <c r="EOD71" s="5"/>
      <c r="EOE71" s="5"/>
      <c r="EOF71" s="5"/>
      <c r="EOG71" s="5"/>
      <c r="EOH71" s="5"/>
      <c r="EOI71" s="5"/>
      <c r="EOJ71" s="5"/>
      <c r="EOK71" s="5"/>
      <c r="EOL71" s="5"/>
      <c r="EOM71" s="5"/>
      <c r="EON71" s="5"/>
      <c r="EOO71" s="5"/>
      <c r="EOP71" s="5"/>
      <c r="EOQ71" s="5"/>
      <c r="EOR71" s="5"/>
      <c r="EOS71" s="5"/>
      <c r="EOT71" s="5"/>
      <c r="EOU71" s="5"/>
      <c r="EOV71" s="5"/>
      <c r="EOW71" s="5"/>
      <c r="EOX71" s="5"/>
      <c r="EOY71" s="5"/>
      <c r="EOZ71" s="5"/>
      <c r="EPA71" s="5"/>
      <c r="EPB71" s="5"/>
      <c r="EPC71" s="5"/>
      <c r="EPD71" s="5"/>
      <c r="EPE71" s="5"/>
      <c r="EPF71" s="5"/>
      <c r="EPG71" s="5"/>
      <c r="EPH71" s="5"/>
      <c r="EPI71" s="5"/>
      <c r="EPJ71" s="5"/>
      <c r="EPK71" s="5"/>
      <c r="EPL71" s="5"/>
      <c r="EPM71" s="5"/>
      <c r="EPN71" s="5"/>
      <c r="EPO71" s="5"/>
      <c r="EPP71" s="5"/>
      <c r="EPQ71" s="5"/>
      <c r="EPR71" s="5"/>
      <c r="EPS71" s="5"/>
      <c r="EPT71" s="5"/>
      <c r="EPU71" s="5"/>
      <c r="EPV71" s="5"/>
      <c r="EPW71" s="5"/>
      <c r="EPX71" s="5"/>
      <c r="EPY71" s="5"/>
      <c r="EPZ71" s="5"/>
      <c r="EQA71" s="5"/>
      <c r="EQB71" s="5"/>
      <c r="EQC71" s="5"/>
      <c r="EQD71" s="5"/>
      <c r="EQE71" s="5"/>
      <c r="EQF71" s="5"/>
      <c r="EQG71" s="5"/>
      <c r="EQH71" s="5"/>
      <c r="EQI71" s="5"/>
      <c r="EQJ71" s="5"/>
      <c r="EQK71" s="5"/>
      <c r="EQL71" s="5"/>
      <c r="EQM71" s="5"/>
      <c r="EQN71" s="5"/>
      <c r="EQO71" s="5"/>
      <c r="EQP71" s="5"/>
      <c r="EQQ71" s="5"/>
      <c r="EQR71" s="5"/>
      <c r="EQS71" s="5"/>
      <c r="EQT71" s="5"/>
      <c r="EQU71" s="5"/>
      <c r="EQV71" s="5"/>
      <c r="EQW71" s="5"/>
      <c r="EQX71" s="5"/>
      <c r="EQY71" s="5"/>
      <c r="EQZ71" s="5"/>
      <c r="ERA71" s="5"/>
      <c r="ERB71" s="5"/>
      <c r="ERC71" s="5"/>
      <c r="ERD71" s="5"/>
      <c r="ERE71" s="5"/>
      <c r="ERF71" s="5"/>
      <c r="ERG71" s="5"/>
      <c r="ERH71" s="5"/>
      <c r="ERI71" s="5"/>
      <c r="ERJ71" s="5"/>
      <c r="ERK71" s="5"/>
      <c r="ERL71" s="5"/>
      <c r="ERM71" s="5"/>
      <c r="ERN71" s="5"/>
      <c r="ERO71" s="5"/>
      <c r="ERP71" s="5"/>
      <c r="ERQ71" s="5"/>
      <c r="ERR71" s="5"/>
      <c r="ERS71" s="5"/>
      <c r="ERT71" s="5"/>
      <c r="ERU71" s="5"/>
      <c r="ERV71" s="5"/>
      <c r="ERW71" s="5"/>
      <c r="ERX71" s="5"/>
      <c r="ERY71" s="5"/>
      <c r="ERZ71" s="5"/>
      <c r="ESA71" s="5"/>
      <c r="ESB71" s="5"/>
      <c r="ESC71" s="5"/>
      <c r="ESD71" s="5"/>
      <c r="ESE71" s="5"/>
      <c r="ESF71" s="5"/>
      <c r="ESG71" s="5"/>
      <c r="ESH71" s="5"/>
      <c r="ESI71" s="5"/>
      <c r="ESJ71" s="5"/>
      <c r="ESK71" s="5"/>
      <c r="ESL71" s="5"/>
      <c r="ESM71" s="5"/>
      <c r="ESN71" s="5"/>
      <c r="ESO71" s="5"/>
      <c r="ESP71" s="5"/>
      <c r="ESQ71" s="5"/>
      <c r="ESR71" s="5"/>
      <c r="ESS71" s="5"/>
      <c r="EST71" s="5"/>
      <c r="ESU71" s="5"/>
      <c r="ESV71" s="5"/>
      <c r="ESW71" s="5"/>
      <c r="ESX71" s="5"/>
      <c r="ESY71" s="5"/>
      <c r="ESZ71" s="5"/>
      <c r="ETA71" s="5"/>
      <c r="ETB71" s="5"/>
      <c r="ETC71" s="5"/>
      <c r="ETD71" s="5"/>
      <c r="ETE71" s="5"/>
      <c r="ETF71" s="5"/>
      <c r="ETG71" s="5"/>
      <c r="ETH71" s="5"/>
      <c r="ETI71" s="5"/>
      <c r="ETJ71" s="5"/>
      <c r="ETK71" s="5"/>
      <c r="ETL71" s="5"/>
      <c r="ETM71" s="5"/>
      <c r="ETN71" s="5"/>
      <c r="ETO71" s="5"/>
      <c r="ETP71" s="5"/>
      <c r="ETQ71" s="5"/>
      <c r="ETR71" s="5"/>
      <c r="ETS71" s="5"/>
      <c r="ETT71" s="5"/>
      <c r="ETU71" s="5"/>
      <c r="ETV71" s="5"/>
      <c r="ETW71" s="5"/>
      <c r="ETX71" s="5"/>
      <c r="ETY71" s="5"/>
      <c r="ETZ71" s="5"/>
      <c r="EUA71" s="5"/>
      <c r="EUB71" s="5"/>
      <c r="EUC71" s="5"/>
      <c r="EUD71" s="5"/>
      <c r="EUE71" s="5"/>
      <c r="EUF71" s="5"/>
      <c r="EUG71" s="5"/>
      <c r="EUH71" s="5"/>
      <c r="EUI71" s="5"/>
      <c r="EUJ71" s="5"/>
      <c r="EUK71" s="5"/>
      <c r="EUL71" s="5"/>
      <c r="EUM71" s="5"/>
      <c r="EUN71" s="5"/>
      <c r="EUO71" s="5"/>
      <c r="EUP71" s="5"/>
      <c r="EUQ71" s="5"/>
      <c r="EUR71" s="5"/>
      <c r="EUS71" s="5"/>
      <c r="EUT71" s="5"/>
      <c r="EUU71" s="5"/>
      <c r="EUV71" s="5"/>
      <c r="EUW71" s="5"/>
      <c r="EUX71" s="5"/>
      <c r="EUY71" s="5"/>
      <c r="EUZ71" s="5"/>
      <c r="EVA71" s="5"/>
      <c r="EVB71" s="5"/>
      <c r="EVC71" s="5"/>
      <c r="EVD71" s="5"/>
      <c r="EVE71" s="5"/>
      <c r="EVF71" s="5"/>
      <c r="EVG71" s="5"/>
      <c r="EVH71" s="5"/>
      <c r="EVI71" s="5"/>
      <c r="EVJ71" s="5"/>
      <c r="EVK71" s="5"/>
      <c r="EVL71" s="5"/>
      <c r="EVM71" s="5"/>
      <c r="EVN71" s="5"/>
      <c r="EVO71" s="5"/>
      <c r="EVP71" s="5"/>
      <c r="EVQ71" s="5"/>
      <c r="EVR71" s="5"/>
      <c r="EVS71" s="5"/>
      <c r="EVT71" s="5"/>
      <c r="EVU71" s="5"/>
      <c r="EVV71" s="5"/>
      <c r="EVW71" s="5"/>
      <c r="EVX71" s="5"/>
      <c r="EVY71" s="5"/>
      <c r="EVZ71" s="5"/>
      <c r="EWA71" s="5"/>
      <c r="EWB71" s="5"/>
      <c r="EWC71" s="5"/>
      <c r="EWD71" s="5"/>
      <c r="EWE71" s="5"/>
      <c r="EWF71" s="5"/>
      <c r="EWG71" s="5"/>
      <c r="EWH71" s="5"/>
      <c r="EWI71" s="5"/>
      <c r="EWJ71" s="5"/>
      <c r="EWK71" s="5"/>
      <c r="EWL71" s="5"/>
      <c r="EWM71" s="5"/>
      <c r="EWN71" s="5"/>
      <c r="EWO71" s="5"/>
      <c r="EWP71" s="5"/>
      <c r="EWQ71" s="5"/>
      <c r="EWR71" s="5"/>
      <c r="EWS71" s="5"/>
      <c r="EWT71" s="5"/>
      <c r="EWU71" s="5"/>
      <c r="EWV71" s="5"/>
      <c r="EWW71" s="5"/>
      <c r="EWX71" s="5"/>
      <c r="EWY71" s="5"/>
      <c r="EWZ71" s="5"/>
      <c r="EXA71" s="5"/>
      <c r="EXB71" s="5"/>
      <c r="EXC71" s="5"/>
      <c r="EXD71" s="5"/>
      <c r="EXE71" s="5"/>
      <c r="EXF71" s="5"/>
      <c r="EXG71" s="5"/>
      <c r="EXH71" s="5"/>
      <c r="EXI71" s="5"/>
      <c r="EXJ71" s="5"/>
      <c r="EXK71" s="5"/>
      <c r="EXL71" s="5"/>
      <c r="EXM71" s="5"/>
      <c r="EXN71" s="5"/>
      <c r="EXO71" s="5"/>
      <c r="EXP71" s="5"/>
      <c r="EXQ71" s="5"/>
      <c r="EXR71" s="5"/>
      <c r="EXS71" s="5"/>
      <c r="EXT71" s="5"/>
      <c r="EXU71" s="5"/>
      <c r="EXV71" s="5"/>
      <c r="EXW71" s="5"/>
      <c r="EXX71" s="5"/>
      <c r="EXY71" s="5"/>
      <c r="EXZ71" s="5"/>
      <c r="EYA71" s="5"/>
      <c r="EYB71" s="5"/>
      <c r="EYC71" s="5"/>
      <c r="EYD71" s="5"/>
      <c r="EYE71" s="5"/>
      <c r="EYF71" s="5"/>
      <c r="EYG71" s="5"/>
      <c r="EYH71" s="5"/>
      <c r="EYI71" s="5"/>
      <c r="EYJ71" s="5"/>
      <c r="EYK71" s="5"/>
      <c r="EYL71" s="5"/>
      <c r="EYM71" s="5"/>
      <c r="EYN71" s="5"/>
      <c r="EYO71" s="5"/>
      <c r="EYP71" s="5"/>
      <c r="EYQ71" s="5"/>
      <c r="EYR71" s="5"/>
      <c r="EYS71" s="5"/>
      <c r="EYT71" s="5"/>
      <c r="EYU71" s="5"/>
      <c r="EYV71" s="5"/>
      <c r="EYW71" s="5"/>
      <c r="EYX71" s="5"/>
      <c r="EYY71" s="5"/>
      <c r="EYZ71" s="5"/>
      <c r="EZA71" s="5"/>
      <c r="EZB71" s="5"/>
      <c r="EZC71" s="5"/>
      <c r="EZD71" s="5"/>
      <c r="EZE71" s="5"/>
      <c r="EZF71" s="5"/>
      <c r="EZG71" s="5"/>
      <c r="EZH71" s="5"/>
      <c r="EZI71" s="5"/>
      <c r="EZJ71" s="5"/>
      <c r="EZK71" s="5"/>
      <c r="EZL71" s="5"/>
      <c r="EZM71" s="5"/>
      <c r="EZN71" s="5"/>
      <c r="EZO71" s="5"/>
      <c r="EZP71" s="5"/>
      <c r="EZQ71" s="5"/>
      <c r="EZR71" s="5"/>
      <c r="EZS71" s="5"/>
      <c r="EZT71" s="5"/>
      <c r="EZU71" s="5"/>
      <c r="EZV71" s="5"/>
      <c r="EZW71" s="5"/>
      <c r="EZX71" s="5"/>
      <c r="EZY71" s="5"/>
      <c r="EZZ71" s="5"/>
      <c r="FAA71" s="5"/>
      <c r="FAB71" s="5"/>
      <c r="FAC71" s="5"/>
      <c r="FAD71" s="5"/>
      <c r="FAE71" s="5"/>
      <c r="FAF71" s="5"/>
      <c r="FAG71" s="5"/>
      <c r="FAH71" s="5"/>
      <c r="FAI71" s="5"/>
      <c r="FAJ71" s="5"/>
      <c r="FAK71" s="5"/>
      <c r="FAL71" s="5"/>
      <c r="FAM71" s="5"/>
      <c r="FAN71" s="5"/>
      <c r="FAO71" s="5"/>
      <c r="FAP71" s="5"/>
      <c r="FAQ71" s="5"/>
      <c r="FAR71" s="5"/>
      <c r="FAS71" s="5"/>
      <c r="FAT71" s="5"/>
      <c r="FAU71" s="5"/>
      <c r="FAV71" s="5"/>
      <c r="FAW71" s="5"/>
      <c r="FAX71" s="5"/>
      <c r="FAY71" s="5"/>
      <c r="FAZ71" s="5"/>
      <c r="FBA71" s="5"/>
      <c r="FBB71" s="5"/>
      <c r="FBC71" s="5"/>
      <c r="FBD71" s="5"/>
      <c r="FBE71" s="5"/>
      <c r="FBF71" s="5"/>
      <c r="FBG71" s="5"/>
      <c r="FBH71" s="5"/>
      <c r="FBI71" s="5"/>
      <c r="FBJ71" s="5"/>
      <c r="FBK71" s="5"/>
      <c r="FBL71" s="5"/>
      <c r="FBM71" s="5"/>
      <c r="FBN71" s="5"/>
      <c r="FBO71" s="5"/>
      <c r="FBP71" s="5"/>
      <c r="FBQ71" s="5"/>
      <c r="FBR71" s="5"/>
      <c r="FBS71" s="5"/>
      <c r="FBT71" s="5"/>
      <c r="FBU71" s="5"/>
      <c r="FBV71" s="5"/>
      <c r="FBW71" s="5"/>
      <c r="FBX71" s="5"/>
      <c r="FBY71" s="5"/>
      <c r="FBZ71" s="5"/>
      <c r="FCA71" s="5"/>
      <c r="FCB71" s="5"/>
      <c r="FCC71" s="5"/>
      <c r="FCD71" s="5"/>
      <c r="FCE71" s="5"/>
      <c r="FCF71" s="5"/>
      <c r="FCG71" s="5"/>
      <c r="FCH71" s="5"/>
      <c r="FCI71" s="5"/>
      <c r="FCJ71" s="5"/>
      <c r="FCK71" s="5"/>
      <c r="FCL71" s="5"/>
      <c r="FCM71" s="5"/>
      <c r="FCN71" s="5"/>
      <c r="FCO71" s="5"/>
      <c r="FCP71" s="5"/>
      <c r="FCQ71" s="5"/>
      <c r="FCR71" s="5"/>
      <c r="FCS71" s="5"/>
      <c r="FCT71" s="5"/>
      <c r="FCU71" s="5"/>
      <c r="FCV71" s="5"/>
      <c r="FCW71" s="5"/>
      <c r="FCX71" s="5"/>
      <c r="FCY71" s="5"/>
      <c r="FCZ71" s="5"/>
      <c r="FDA71" s="5"/>
      <c r="FDB71" s="5"/>
      <c r="FDC71" s="5"/>
      <c r="FDD71" s="5"/>
      <c r="FDE71" s="5"/>
      <c r="FDF71" s="5"/>
      <c r="FDG71" s="5"/>
      <c r="FDH71" s="5"/>
      <c r="FDI71" s="5"/>
      <c r="FDJ71" s="5"/>
      <c r="FDK71" s="5"/>
      <c r="FDL71" s="5"/>
      <c r="FDM71" s="5"/>
      <c r="FDN71" s="5"/>
      <c r="FDO71" s="5"/>
      <c r="FDP71" s="5"/>
      <c r="FDQ71" s="5"/>
      <c r="FDR71" s="5"/>
      <c r="FDS71" s="5"/>
      <c r="FDT71" s="5"/>
      <c r="FDU71" s="5"/>
      <c r="FDV71" s="5"/>
      <c r="FDW71" s="5"/>
      <c r="FDX71" s="5"/>
      <c r="FDY71" s="5"/>
      <c r="FDZ71" s="5"/>
      <c r="FEA71" s="5"/>
      <c r="FEB71" s="5"/>
      <c r="FEC71" s="5"/>
      <c r="FED71" s="5"/>
      <c r="FEE71" s="5"/>
      <c r="FEF71" s="5"/>
      <c r="FEG71" s="5"/>
      <c r="FEH71" s="5"/>
      <c r="FEI71" s="5"/>
      <c r="FEJ71" s="5"/>
      <c r="FEK71" s="5"/>
      <c r="FEL71" s="5"/>
      <c r="FEM71" s="5"/>
      <c r="FEN71" s="5"/>
      <c r="FEO71" s="5"/>
      <c r="FEP71" s="5"/>
      <c r="FEQ71" s="5"/>
      <c r="FER71" s="5"/>
      <c r="FES71" s="5"/>
      <c r="FET71" s="5"/>
      <c r="FEU71" s="5"/>
      <c r="FEV71" s="5"/>
      <c r="FEW71" s="5"/>
      <c r="FEX71" s="5"/>
      <c r="FEY71" s="5"/>
      <c r="FEZ71" s="5"/>
      <c r="FFA71" s="5"/>
      <c r="FFB71" s="5"/>
      <c r="FFC71" s="5"/>
      <c r="FFD71" s="5"/>
      <c r="FFE71" s="5"/>
      <c r="FFF71" s="5"/>
      <c r="FFG71" s="5"/>
      <c r="FFH71" s="5"/>
      <c r="FFI71" s="5"/>
      <c r="FFJ71" s="5"/>
      <c r="FFK71" s="5"/>
      <c r="FFL71" s="5"/>
      <c r="FFM71" s="5"/>
      <c r="FFN71" s="5"/>
      <c r="FFO71" s="5"/>
      <c r="FFP71" s="5"/>
      <c r="FFQ71" s="5"/>
      <c r="FFR71" s="5"/>
      <c r="FFS71" s="5"/>
      <c r="FFT71" s="5"/>
      <c r="FFU71" s="5"/>
      <c r="FFV71" s="5"/>
      <c r="FFW71" s="5"/>
      <c r="FFX71" s="5"/>
      <c r="FFY71" s="5"/>
      <c r="FFZ71" s="5"/>
      <c r="FGA71" s="5"/>
      <c r="FGB71" s="5"/>
      <c r="FGC71" s="5"/>
      <c r="FGD71" s="5"/>
      <c r="FGE71" s="5"/>
      <c r="FGF71" s="5"/>
      <c r="FGG71" s="5"/>
      <c r="FGH71" s="5"/>
      <c r="FGI71" s="5"/>
      <c r="FGJ71" s="5"/>
      <c r="FGK71" s="5"/>
      <c r="FGL71" s="5"/>
      <c r="FGM71" s="5"/>
      <c r="FGN71" s="5"/>
      <c r="FGO71" s="5"/>
      <c r="FGP71" s="5"/>
      <c r="FGQ71" s="5"/>
      <c r="FGR71" s="5"/>
      <c r="FGS71" s="5"/>
      <c r="FGT71" s="5"/>
      <c r="FGU71" s="5"/>
      <c r="FGV71" s="5"/>
      <c r="FGW71" s="5"/>
      <c r="FGX71" s="5"/>
      <c r="FGY71" s="5"/>
      <c r="FGZ71" s="5"/>
      <c r="FHA71" s="5"/>
      <c r="FHB71" s="5"/>
      <c r="FHC71" s="5"/>
      <c r="FHD71" s="5"/>
      <c r="FHE71" s="5"/>
      <c r="FHF71" s="5"/>
      <c r="FHG71" s="5"/>
      <c r="FHH71" s="5"/>
      <c r="FHI71" s="5"/>
      <c r="FHJ71" s="5"/>
      <c r="FHK71" s="5"/>
      <c r="FHL71" s="5"/>
      <c r="FHM71" s="5"/>
      <c r="FHN71" s="5"/>
      <c r="FHO71" s="5"/>
      <c r="FHP71" s="5"/>
      <c r="FHQ71" s="5"/>
      <c r="FHR71" s="5"/>
      <c r="FHS71" s="5"/>
      <c r="FHT71" s="5"/>
      <c r="FHU71" s="5"/>
      <c r="FHV71" s="5"/>
      <c r="FHW71" s="5"/>
      <c r="FHX71" s="5"/>
      <c r="FHY71" s="5"/>
      <c r="FHZ71" s="5"/>
      <c r="FIA71" s="5"/>
      <c r="FIB71" s="5"/>
      <c r="FIC71" s="5"/>
      <c r="FID71" s="5"/>
      <c r="FIE71" s="5"/>
      <c r="FIF71" s="5"/>
      <c r="FIG71" s="5"/>
      <c r="FIH71" s="5"/>
      <c r="FII71" s="5"/>
      <c r="FIJ71" s="5"/>
      <c r="FIK71" s="5"/>
      <c r="FIL71" s="5"/>
      <c r="FIM71" s="5"/>
      <c r="FIN71" s="5"/>
      <c r="FIO71" s="5"/>
      <c r="FIP71" s="5"/>
      <c r="FIQ71" s="5"/>
      <c r="FIR71" s="5"/>
      <c r="FIS71" s="5"/>
      <c r="FIT71" s="5"/>
      <c r="FIU71" s="5"/>
      <c r="FIV71" s="5"/>
      <c r="FIW71" s="5"/>
      <c r="FIX71" s="5"/>
      <c r="FIY71" s="5"/>
      <c r="FIZ71" s="5"/>
      <c r="FJA71" s="5"/>
      <c r="FJB71" s="5"/>
      <c r="FJC71" s="5"/>
      <c r="FJD71" s="5"/>
      <c r="FJE71" s="5"/>
      <c r="FJF71" s="5"/>
      <c r="FJG71" s="5"/>
      <c r="FJH71" s="5"/>
      <c r="FJI71" s="5"/>
      <c r="FJJ71" s="5"/>
      <c r="FJK71" s="5"/>
      <c r="FJL71" s="5"/>
      <c r="FJM71" s="5"/>
      <c r="FJN71" s="5"/>
      <c r="FJO71" s="5"/>
      <c r="FJP71" s="5"/>
      <c r="FJQ71" s="5"/>
      <c r="FJR71" s="5"/>
      <c r="FJS71" s="5"/>
      <c r="FJT71" s="5"/>
      <c r="FJU71" s="5"/>
      <c r="FJV71" s="5"/>
      <c r="FJW71" s="5"/>
      <c r="FJX71" s="5"/>
      <c r="FJY71" s="5"/>
      <c r="FJZ71" s="5"/>
      <c r="FKA71" s="5"/>
      <c r="FKB71" s="5"/>
      <c r="FKC71" s="5"/>
      <c r="FKD71" s="5"/>
      <c r="FKE71" s="5"/>
      <c r="FKF71" s="5"/>
      <c r="FKG71" s="5"/>
      <c r="FKH71" s="5"/>
      <c r="FKI71" s="5"/>
      <c r="FKJ71" s="5"/>
      <c r="FKK71" s="5"/>
      <c r="FKL71" s="5"/>
      <c r="FKM71" s="5"/>
      <c r="FKN71" s="5"/>
      <c r="FKO71" s="5"/>
      <c r="FKP71" s="5"/>
      <c r="FKQ71" s="5"/>
      <c r="FKR71" s="5"/>
      <c r="FKS71" s="5"/>
      <c r="FKT71" s="5"/>
      <c r="FKU71" s="5"/>
      <c r="FKV71" s="5"/>
      <c r="FKW71" s="5"/>
      <c r="FKX71" s="5"/>
      <c r="FKY71" s="5"/>
      <c r="FKZ71" s="5"/>
      <c r="FLA71" s="5"/>
      <c r="FLB71" s="5"/>
      <c r="FLC71" s="5"/>
      <c r="FLD71" s="5"/>
      <c r="FLE71" s="5"/>
      <c r="FLF71" s="5"/>
      <c r="FLG71" s="5"/>
      <c r="FLH71" s="5"/>
      <c r="FLI71" s="5"/>
      <c r="FLJ71" s="5"/>
      <c r="FLK71" s="5"/>
      <c r="FLL71" s="5"/>
      <c r="FLM71" s="5"/>
      <c r="FLN71" s="5"/>
      <c r="FLO71" s="5"/>
      <c r="FLP71" s="5"/>
      <c r="FLQ71" s="5"/>
      <c r="FLR71" s="5"/>
      <c r="FLS71" s="5"/>
      <c r="FLT71" s="5"/>
      <c r="FLU71" s="5"/>
      <c r="FLV71" s="5"/>
      <c r="FLW71" s="5"/>
      <c r="FLX71" s="5"/>
      <c r="FLY71" s="5"/>
      <c r="FLZ71" s="5"/>
      <c r="FMA71" s="5"/>
      <c r="FMB71" s="5"/>
      <c r="FMC71" s="5"/>
      <c r="FMD71" s="5"/>
      <c r="FME71" s="5"/>
      <c r="FMF71" s="5"/>
      <c r="FMG71" s="5"/>
      <c r="FMH71" s="5"/>
      <c r="FMI71" s="5"/>
      <c r="FMJ71" s="5"/>
      <c r="FMK71" s="5"/>
      <c r="FML71" s="5"/>
      <c r="FMM71" s="5"/>
      <c r="FMN71" s="5"/>
      <c r="FMO71" s="5"/>
      <c r="FMP71" s="5"/>
      <c r="FMQ71" s="5"/>
      <c r="FMR71" s="5"/>
      <c r="FMS71" s="5"/>
      <c r="FMT71" s="5"/>
      <c r="FMU71" s="5"/>
      <c r="FMV71" s="5"/>
      <c r="FMW71" s="5"/>
      <c r="FMX71" s="5"/>
      <c r="FMY71" s="5"/>
      <c r="FMZ71" s="5"/>
      <c r="FNA71" s="5"/>
      <c r="FNB71" s="5"/>
      <c r="FNC71" s="5"/>
      <c r="FND71" s="5"/>
      <c r="FNE71" s="5"/>
      <c r="FNF71" s="5"/>
      <c r="FNG71" s="5"/>
      <c r="FNH71" s="5"/>
      <c r="FNI71" s="5"/>
      <c r="FNJ71" s="5"/>
      <c r="FNK71" s="5"/>
      <c r="FNL71" s="5"/>
      <c r="FNM71" s="5"/>
      <c r="FNN71" s="5"/>
      <c r="FNO71" s="5"/>
      <c r="FNP71" s="5"/>
      <c r="FNQ71" s="5"/>
      <c r="FNR71" s="5"/>
      <c r="FNS71" s="5"/>
      <c r="FNT71" s="5"/>
      <c r="FNU71" s="5"/>
      <c r="FNV71" s="5"/>
      <c r="FNW71" s="5"/>
      <c r="FNX71" s="5"/>
      <c r="FNY71" s="5"/>
      <c r="FNZ71" s="5"/>
      <c r="FOA71" s="5"/>
      <c r="FOB71" s="5"/>
      <c r="FOC71" s="5"/>
      <c r="FOD71" s="5"/>
      <c r="FOE71" s="5"/>
      <c r="FOF71" s="5"/>
      <c r="FOG71" s="5"/>
      <c r="FOH71" s="5"/>
      <c r="FOI71" s="5"/>
      <c r="FOJ71" s="5"/>
      <c r="FOK71" s="5"/>
      <c r="FOL71" s="5"/>
      <c r="FOM71" s="5"/>
      <c r="FON71" s="5"/>
      <c r="FOO71" s="5"/>
      <c r="FOP71" s="5"/>
      <c r="FOQ71" s="5"/>
      <c r="FOR71" s="5"/>
      <c r="FOS71" s="5"/>
      <c r="FOT71" s="5"/>
      <c r="FOU71" s="5"/>
      <c r="FOV71" s="5"/>
      <c r="FOW71" s="5"/>
      <c r="FOX71" s="5"/>
      <c r="FOY71" s="5"/>
      <c r="FOZ71" s="5"/>
      <c r="FPA71" s="5"/>
      <c r="FPB71" s="5"/>
      <c r="FPC71" s="5"/>
      <c r="FPD71" s="5"/>
      <c r="FPE71" s="5"/>
      <c r="FPF71" s="5"/>
      <c r="FPG71" s="5"/>
      <c r="FPH71" s="5"/>
      <c r="FPI71" s="5"/>
      <c r="FPJ71" s="5"/>
      <c r="FPK71" s="5"/>
      <c r="FPL71" s="5"/>
      <c r="FPM71" s="5"/>
      <c r="FPN71" s="5"/>
      <c r="FPO71" s="5"/>
      <c r="FPP71" s="5"/>
      <c r="FPQ71" s="5"/>
      <c r="FPR71" s="5"/>
      <c r="FPS71" s="5"/>
      <c r="FPT71" s="5"/>
      <c r="FPU71" s="5"/>
      <c r="FPV71" s="5"/>
      <c r="FPW71" s="5"/>
      <c r="FPX71" s="5"/>
      <c r="FPY71" s="5"/>
      <c r="FPZ71" s="5"/>
      <c r="FQA71" s="5"/>
      <c r="FQB71" s="5"/>
      <c r="FQC71" s="5"/>
      <c r="FQD71" s="5"/>
      <c r="FQE71" s="5"/>
      <c r="FQF71" s="5"/>
      <c r="FQG71" s="5"/>
      <c r="FQH71" s="5"/>
      <c r="FQI71" s="5"/>
      <c r="FQJ71" s="5"/>
      <c r="FQK71" s="5"/>
      <c r="FQL71" s="5"/>
      <c r="FQM71" s="5"/>
      <c r="FQN71" s="5"/>
      <c r="FQO71" s="5"/>
      <c r="FQP71" s="5"/>
      <c r="FQQ71" s="5"/>
      <c r="FQR71" s="5"/>
      <c r="FQS71" s="5"/>
      <c r="FQT71" s="5"/>
      <c r="FQU71" s="5"/>
      <c r="FQV71" s="5"/>
      <c r="FQW71" s="5"/>
      <c r="FQX71" s="5"/>
      <c r="FQY71" s="5"/>
      <c r="FQZ71" s="5"/>
      <c r="FRA71" s="5"/>
      <c r="FRB71" s="5"/>
      <c r="FRC71" s="5"/>
      <c r="FRD71" s="5"/>
      <c r="FRE71" s="5"/>
      <c r="FRF71" s="5"/>
      <c r="FRG71" s="5"/>
      <c r="FRH71" s="5"/>
      <c r="FRI71" s="5"/>
      <c r="FRJ71" s="5"/>
      <c r="FRK71" s="5"/>
      <c r="FRL71" s="5"/>
      <c r="FRM71" s="5"/>
      <c r="FRN71" s="5"/>
      <c r="FRO71" s="5"/>
      <c r="FRP71" s="5"/>
      <c r="FRQ71" s="5"/>
      <c r="FRR71" s="5"/>
      <c r="FRS71" s="5"/>
      <c r="FRT71" s="5"/>
      <c r="FRU71" s="5"/>
      <c r="FRV71" s="5"/>
      <c r="FRW71" s="5"/>
      <c r="FRX71" s="5"/>
      <c r="FRY71" s="5"/>
      <c r="FRZ71" s="5"/>
      <c r="FSA71" s="5"/>
      <c r="FSB71" s="5"/>
      <c r="FSC71" s="5"/>
      <c r="FSD71" s="5"/>
      <c r="FSE71" s="5"/>
      <c r="FSF71" s="5"/>
      <c r="FSG71" s="5"/>
      <c r="FSH71" s="5"/>
      <c r="FSI71" s="5"/>
      <c r="FSJ71" s="5"/>
      <c r="FSK71" s="5"/>
      <c r="FSL71" s="5"/>
      <c r="FSM71" s="5"/>
      <c r="FSN71" s="5"/>
      <c r="FSO71" s="5"/>
      <c r="FSP71" s="5"/>
      <c r="FSQ71" s="5"/>
      <c r="FSR71" s="5"/>
      <c r="FSS71" s="5"/>
      <c r="FST71" s="5"/>
      <c r="FSU71" s="5"/>
      <c r="FSV71" s="5"/>
      <c r="FSW71" s="5"/>
      <c r="FSX71" s="5"/>
      <c r="FSY71" s="5"/>
      <c r="FSZ71" s="5"/>
      <c r="FTA71" s="5"/>
      <c r="FTB71" s="5"/>
      <c r="FTC71" s="5"/>
      <c r="FTD71" s="5"/>
      <c r="FTE71" s="5"/>
      <c r="FTF71" s="5"/>
      <c r="FTG71" s="5"/>
      <c r="FTH71" s="5"/>
      <c r="FTI71" s="5"/>
      <c r="FTJ71" s="5"/>
      <c r="FTK71" s="5"/>
      <c r="FTL71" s="5"/>
      <c r="FTM71" s="5"/>
      <c r="FTN71" s="5"/>
      <c r="FTO71" s="5"/>
      <c r="FTP71" s="5"/>
      <c r="FTQ71" s="5"/>
      <c r="FTR71" s="5"/>
      <c r="FTS71" s="5"/>
      <c r="FTT71" s="5"/>
      <c r="FTU71" s="5"/>
      <c r="FTV71" s="5"/>
      <c r="FTW71" s="5"/>
      <c r="FTX71" s="5"/>
      <c r="FTY71" s="5"/>
      <c r="FTZ71" s="5"/>
      <c r="FUA71" s="5"/>
      <c r="FUB71" s="5"/>
      <c r="FUC71" s="5"/>
      <c r="FUD71" s="5"/>
      <c r="FUE71" s="5"/>
      <c r="FUF71" s="5"/>
      <c r="FUG71" s="5"/>
      <c r="FUH71" s="5"/>
      <c r="FUI71" s="5"/>
      <c r="FUJ71" s="5"/>
      <c r="FUK71" s="5"/>
      <c r="FUL71" s="5"/>
      <c r="FUM71" s="5"/>
      <c r="FUN71" s="5"/>
      <c r="FUO71" s="5"/>
      <c r="FUP71" s="5"/>
      <c r="FUQ71" s="5"/>
      <c r="FUR71" s="5"/>
      <c r="FUS71" s="5"/>
      <c r="FUT71" s="5"/>
      <c r="FUU71" s="5"/>
      <c r="FUV71" s="5"/>
      <c r="FUW71" s="5"/>
      <c r="FUX71" s="5"/>
      <c r="FUY71" s="5"/>
      <c r="FUZ71" s="5"/>
      <c r="FVA71" s="5"/>
      <c r="FVB71" s="5"/>
      <c r="FVC71" s="5"/>
      <c r="FVD71" s="5"/>
      <c r="FVE71" s="5"/>
      <c r="FVF71" s="5"/>
      <c r="FVG71" s="5"/>
      <c r="FVH71" s="5"/>
      <c r="FVI71" s="5"/>
      <c r="FVJ71" s="5"/>
      <c r="FVK71" s="5"/>
      <c r="FVL71" s="5"/>
      <c r="FVM71" s="5"/>
      <c r="FVN71" s="5"/>
      <c r="FVO71" s="5"/>
      <c r="FVP71" s="5"/>
      <c r="FVQ71" s="5"/>
      <c r="FVR71" s="5"/>
      <c r="FVS71" s="5"/>
      <c r="FVT71" s="5"/>
      <c r="FVU71" s="5"/>
      <c r="FVV71" s="5"/>
      <c r="FVW71" s="5"/>
      <c r="FVX71" s="5"/>
      <c r="FVY71" s="5"/>
      <c r="FVZ71" s="5"/>
      <c r="FWA71" s="5"/>
      <c r="FWB71" s="5"/>
      <c r="FWC71" s="5"/>
      <c r="FWD71" s="5"/>
      <c r="FWE71" s="5"/>
      <c r="FWF71" s="5"/>
      <c r="FWG71" s="5"/>
      <c r="FWH71" s="5"/>
      <c r="FWI71" s="5"/>
      <c r="FWJ71" s="5"/>
      <c r="FWK71" s="5"/>
      <c r="FWL71" s="5"/>
      <c r="FWM71" s="5"/>
      <c r="FWN71" s="5"/>
      <c r="FWO71" s="5"/>
      <c r="FWP71" s="5"/>
      <c r="FWQ71" s="5"/>
      <c r="FWR71" s="5"/>
      <c r="FWS71" s="5"/>
      <c r="FWT71" s="5"/>
      <c r="FWU71" s="5"/>
      <c r="FWV71" s="5"/>
      <c r="FWW71" s="5"/>
      <c r="FWX71" s="5"/>
      <c r="FWY71" s="5"/>
      <c r="FWZ71" s="5"/>
      <c r="FXA71" s="5"/>
      <c r="FXB71" s="5"/>
      <c r="FXC71" s="5"/>
      <c r="FXD71" s="5"/>
      <c r="FXE71" s="5"/>
      <c r="FXF71" s="5"/>
      <c r="FXG71" s="5"/>
      <c r="FXH71" s="5"/>
      <c r="FXI71" s="5"/>
      <c r="FXJ71" s="5"/>
      <c r="FXK71" s="5"/>
      <c r="FXL71" s="5"/>
      <c r="FXM71" s="5"/>
      <c r="FXN71" s="5"/>
      <c r="FXO71" s="5"/>
      <c r="FXP71" s="5"/>
      <c r="FXQ71" s="5"/>
      <c r="FXR71" s="5"/>
      <c r="FXS71" s="5"/>
      <c r="FXT71" s="5"/>
      <c r="FXU71" s="5"/>
      <c r="FXV71" s="5"/>
      <c r="FXW71" s="5"/>
      <c r="FXX71" s="5"/>
      <c r="FXY71" s="5"/>
      <c r="FXZ71" s="5"/>
      <c r="FYA71" s="5"/>
      <c r="FYB71" s="5"/>
      <c r="FYC71" s="5"/>
      <c r="FYD71" s="5"/>
      <c r="FYE71" s="5"/>
      <c r="FYF71" s="5"/>
      <c r="FYG71" s="5"/>
      <c r="FYH71" s="5"/>
      <c r="FYI71" s="5"/>
      <c r="FYJ71" s="5"/>
      <c r="FYK71" s="5"/>
      <c r="FYL71" s="5"/>
      <c r="FYM71" s="5"/>
      <c r="FYN71" s="5"/>
      <c r="FYO71" s="5"/>
      <c r="FYP71" s="5"/>
      <c r="FYQ71" s="5"/>
      <c r="FYR71" s="5"/>
      <c r="FYS71" s="5"/>
      <c r="FYT71" s="5"/>
      <c r="FYU71" s="5"/>
      <c r="FYV71" s="5"/>
      <c r="FYW71" s="5"/>
      <c r="FYX71" s="5"/>
      <c r="FYY71" s="5"/>
      <c r="FYZ71" s="5"/>
      <c r="FZA71" s="5"/>
      <c r="FZB71" s="5"/>
      <c r="FZC71" s="5"/>
      <c r="FZD71" s="5"/>
      <c r="FZE71" s="5"/>
      <c r="FZF71" s="5"/>
      <c r="FZG71" s="5"/>
      <c r="FZH71" s="5"/>
      <c r="FZI71" s="5"/>
      <c r="FZJ71" s="5"/>
      <c r="FZK71" s="5"/>
      <c r="FZL71" s="5"/>
      <c r="FZM71" s="5"/>
      <c r="FZN71" s="5"/>
      <c r="FZO71" s="5"/>
      <c r="FZP71" s="5"/>
      <c r="FZQ71" s="5"/>
      <c r="FZR71" s="5"/>
      <c r="FZS71" s="5"/>
      <c r="FZT71" s="5"/>
      <c r="FZU71" s="5"/>
      <c r="FZV71" s="5"/>
      <c r="FZW71" s="5"/>
      <c r="FZX71" s="5"/>
      <c r="FZY71" s="5"/>
      <c r="FZZ71" s="5"/>
      <c r="GAA71" s="5"/>
      <c r="GAB71" s="5"/>
      <c r="GAC71" s="5"/>
      <c r="GAD71" s="5"/>
      <c r="GAE71" s="5"/>
      <c r="GAF71" s="5"/>
      <c r="GAG71" s="5"/>
      <c r="GAH71" s="5"/>
      <c r="GAI71" s="5"/>
      <c r="GAJ71" s="5"/>
      <c r="GAK71" s="5"/>
      <c r="GAL71" s="5"/>
      <c r="GAM71" s="5"/>
      <c r="GAN71" s="5"/>
      <c r="GAO71" s="5"/>
      <c r="GAP71" s="5"/>
      <c r="GAQ71" s="5"/>
      <c r="GAR71" s="5"/>
      <c r="GAS71" s="5"/>
      <c r="GAT71" s="5"/>
      <c r="GAU71" s="5"/>
      <c r="GAV71" s="5"/>
      <c r="GAW71" s="5"/>
      <c r="GAX71" s="5"/>
      <c r="GAY71" s="5"/>
      <c r="GAZ71" s="5"/>
      <c r="GBA71" s="5"/>
      <c r="GBB71" s="5"/>
      <c r="GBC71" s="5"/>
      <c r="GBD71" s="5"/>
      <c r="GBE71" s="5"/>
      <c r="GBF71" s="5"/>
      <c r="GBG71" s="5"/>
      <c r="GBH71" s="5"/>
      <c r="GBI71" s="5"/>
      <c r="GBJ71" s="5"/>
      <c r="GBK71" s="5"/>
      <c r="GBL71" s="5"/>
      <c r="GBM71" s="5"/>
      <c r="GBN71" s="5"/>
      <c r="GBO71" s="5"/>
      <c r="GBP71" s="5"/>
      <c r="GBQ71" s="5"/>
      <c r="GBR71" s="5"/>
      <c r="GBS71" s="5"/>
      <c r="GBT71" s="5"/>
      <c r="GBU71" s="5"/>
      <c r="GBV71" s="5"/>
      <c r="GBW71" s="5"/>
      <c r="GBX71" s="5"/>
      <c r="GBY71" s="5"/>
      <c r="GBZ71" s="5"/>
      <c r="GCA71" s="5"/>
      <c r="GCB71" s="5"/>
      <c r="GCC71" s="5"/>
      <c r="GCD71" s="5"/>
      <c r="GCE71" s="5"/>
      <c r="GCF71" s="5"/>
      <c r="GCG71" s="5"/>
      <c r="GCH71" s="5"/>
      <c r="GCI71" s="5"/>
      <c r="GCJ71" s="5"/>
      <c r="GCK71" s="5"/>
      <c r="GCL71" s="5"/>
      <c r="GCM71" s="5"/>
      <c r="GCN71" s="5"/>
      <c r="GCO71" s="5"/>
      <c r="GCP71" s="5"/>
      <c r="GCQ71" s="5"/>
      <c r="GCR71" s="5"/>
      <c r="GCS71" s="5"/>
      <c r="GCT71" s="5"/>
      <c r="GCU71" s="5"/>
      <c r="GCV71" s="5"/>
      <c r="GCW71" s="5"/>
      <c r="GCX71" s="5"/>
      <c r="GCY71" s="5"/>
      <c r="GCZ71" s="5"/>
      <c r="GDA71" s="5"/>
      <c r="GDB71" s="5"/>
      <c r="GDC71" s="5"/>
      <c r="GDD71" s="5"/>
      <c r="GDE71" s="5"/>
      <c r="GDF71" s="5"/>
      <c r="GDG71" s="5"/>
      <c r="GDH71" s="5"/>
      <c r="GDI71" s="5"/>
      <c r="GDJ71" s="5"/>
      <c r="GDK71" s="5"/>
      <c r="GDL71" s="5"/>
      <c r="GDM71" s="5"/>
      <c r="GDN71" s="5"/>
      <c r="GDO71" s="5"/>
      <c r="GDP71" s="5"/>
      <c r="GDQ71" s="5"/>
      <c r="GDR71" s="5"/>
      <c r="GDS71" s="5"/>
      <c r="GDT71" s="5"/>
      <c r="GDU71" s="5"/>
      <c r="GDV71" s="5"/>
      <c r="GDW71" s="5"/>
      <c r="GDX71" s="5"/>
      <c r="GDY71" s="5"/>
      <c r="GDZ71" s="5"/>
      <c r="GEA71" s="5"/>
      <c r="GEB71" s="5"/>
      <c r="GEC71" s="5"/>
      <c r="GED71" s="5"/>
      <c r="GEE71" s="5"/>
      <c r="GEF71" s="5"/>
      <c r="GEG71" s="5"/>
      <c r="GEH71" s="5"/>
      <c r="GEI71" s="5"/>
      <c r="GEJ71" s="5"/>
      <c r="GEK71" s="5"/>
      <c r="GEL71" s="5"/>
      <c r="GEM71" s="5"/>
      <c r="GEN71" s="5"/>
      <c r="GEO71" s="5"/>
      <c r="GEP71" s="5"/>
      <c r="GEQ71" s="5"/>
      <c r="GER71" s="5"/>
      <c r="GES71" s="5"/>
      <c r="GET71" s="5"/>
      <c r="GEU71" s="5"/>
      <c r="GEV71" s="5"/>
      <c r="GEW71" s="5"/>
      <c r="GEX71" s="5"/>
      <c r="GEY71" s="5"/>
      <c r="GEZ71" s="5"/>
      <c r="GFA71" s="5"/>
      <c r="GFB71" s="5"/>
      <c r="GFC71" s="5"/>
      <c r="GFD71" s="5"/>
      <c r="GFE71" s="5"/>
      <c r="GFF71" s="5"/>
      <c r="GFG71" s="5"/>
      <c r="GFH71" s="5"/>
      <c r="GFI71" s="5"/>
      <c r="GFJ71" s="5"/>
      <c r="GFK71" s="5"/>
      <c r="GFL71" s="5"/>
      <c r="GFM71" s="5"/>
      <c r="GFN71" s="5"/>
      <c r="GFO71" s="5"/>
      <c r="GFP71" s="5"/>
      <c r="GFQ71" s="5"/>
      <c r="GFR71" s="5"/>
      <c r="GFS71" s="5"/>
      <c r="GFT71" s="5"/>
      <c r="GFU71" s="5"/>
      <c r="GFV71" s="5"/>
      <c r="GFW71" s="5"/>
      <c r="GFX71" s="5"/>
      <c r="GFY71" s="5"/>
      <c r="GFZ71" s="5"/>
      <c r="GGA71" s="5"/>
      <c r="GGB71" s="5"/>
      <c r="GGC71" s="5"/>
      <c r="GGD71" s="5"/>
      <c r="GGE71" s="5"/>
      <c r="GGF71" s="5"/>
      <c r="GGG71" s="5"/>
      <c r="GGH71" s="5"/>
      <c r="GGI71" s="5"/>
      <c r="GGJ71" s="5"/>
      <c r="GGK71" s="5"/>
      <c r="GGL71" s="5"/>
      <c r="GGM71" s="5"/>
      <c r="GGN71" s="5"/>
      <c r="GGO71" s="5"/>
      <c r="GGP71" s="5"/>
      <c r="GGQ71" s="5"/>
      <c r="GGR71" s="5"/>
      <c r="GGS71" s="5"/>
      <c r="GGT71" s="5"/>
      <c r="GGU71" s="5"/>
      <c r="GGV71" s="5"/>
      <c r="GGW71" s="5"/>
      <c r="GGX71" s="5"/>
      <c r="GGY71" s="5"/>
      <c r="GGZ71" s="5"/>
      <c r="GHA71" s="5"/>
      <c r="GHB71" s="5"/>
      <c r="GHC71" s="5"/>
      <c r="GHD71" s="5"/>
      <c r="GHE71" s="5"/>
      <c r="GHF71" s="5"/>
      <c r="GHG71" s="5"/>
      <c r="GHH71" s="5"/>
      <c r="GHI71" s="5"/>
      <c r="GHJ71" s="5"/>
      <c r="GHK71" s="5"/>
      <c r="GHL71" s="5"/>
      <c r="GHM71" s="5"/>
      <c r="GHN71" s="5"/>
      <c r="GHO71" s="5"/>
      <c r="GHP71" s="5"/>
      <c r="GHQ71" s="5"/>
      <c r="GHR71" s="5"/>
      <c r="GHS71" s="5"/>
      <c r="GHT71" s="5"/>
      <c r="GHU71" s="5"/>
      <c r="GHV71" s="5"/>
      <c r="GHW71" s="5"/>
      <c r="GHX71" s="5"/>
      <c r="GHY71" s="5"/>
      <c r="GHZ71" s="5"/>
      <c r="GIA71" s="5"/>
      <c r="GIB71" s="5"/>
      <c r="GIC71" s="5"/>
      <c r="GID71" s="5"/>
      <c r="GIE71" s="5"/>
      <c r="GIF71" s="5"/>
      <c r="GIG71" s="5"/>
      <c r="GIH71" s="5"/>
      <c r="GII71" s="5"/>
      <c r="GIJ71" s="5"/>
      <c r="GIK71" s="5"/>
      <c r="GIL71" s="5"/>
      <c r="GIM71" s="5"/>
      <c r="GIN71" s="5"/>
      <c r="GIO71" s="5"/>
      <c r="GIP71" s="5"/>
      <c r="GIQ71" s="5"/>
      <c r="GIR71" s="5"/>
      <c r="GIS71" s="5"/>
      <c r="GIT71" s="5"/>
      <c r="GIU71" s="5"/>
      <c r="GIV71" s="5"/>
      <c r="GIW71" s="5"/>
      <c r="GIX71" s="5"/>
      <c r="GIY71" s="5"/>
      <c r="GIZ71" s="5"/>
      <c r="GJA71" s="5"/>
      <c r="GJB71" s="5"/>
      <c r="GJC71" s="5"/>
      <c r="GJD71" s="5"/>
      <c r="GJE71" s="5"/>
      <c r="GJF71" s="5"/>
      <c r="GJG71" s="5"/>
      <c r="GJH71" s="5"/>
      <c r="GJI71" s="5"/>
      <c r="GJJ71" s="5"/>
      <c r="GJK71" s="5"/>
      <c r="GJL71" s="5"/>
      <c r="GJM71" s="5"/>
      <c r="GJN71" s="5"/>
      <c r="GJO71" s="5"/>
      <c r="GJP71" s="5"/>
      <c r="GJQ71" s="5"/>
      <c r="GJR71" s="5"/>
      <c r="GJS71" s="5"/>
      <c r="GJT71" s="5"/>
      <c r="GJU71" s="5"/>
      <c r="GJV71" s="5"/>
      <c r="GJW71" s="5"/>
      <c r="GJX71" s="5"/>
      <c r="GJY71" s="5"/>
      <c r="GJZ71" s="5"/>
      <c r="GKA71" s="5"/>
      <c r="GKB71" s="5"/>
      <c r="GKC71" s="5"/>
      <c r="GKD71" s="5"/>
      <c r="GKE71" s="5"/>
      <c r="GKF71" s="5"/>
      <c r="GKG71" s="5"/>
      <c r="GKH71" s="5"/>
      <c r="GKI71" s="5"/>
      <c r="GKJ71" s="5"/>
      <c r="GKK71" s="5"/>
      <c r="GKL71" s="5"/>
      <c r="GKM71" s="5"/>
      <c r="GKN71" s="5"/>
      <c r="GKO71" s="5"/>
      <c r="GKP71" s="5"/>
      <c r="GKQ71" s="5"/>
      <c r="GKR71" s="5"/>
      <c r="GKS71" s="5"/>
      <c r="GKT71" s="5"/>
      <c r="GKU71" s="5"/>
      <c r="GKV71" s="5"/>
      <c r="GKW71" s="5"/>
      <c r="GKX71" s="5"/>
      <c r="GKY71" s="5"/>
      <c r="GKZ71" s="5"/>
      <c r="GLA71" s="5"/>
      <c r="GLB71" s="5"/>
      <c r="GLC71" s="5"/>
      <c r="GLD71" s="5"/>
      <c r="GLE71" s="5"/>
      <c r="GLF71" s="5"/>
      <c r="GLG71" s="5"/>
      <c r="GLH71" s="5"/>
      <c r="GLI71" s="5"/>
      <c r="GLJ71" s="5"/>
      <c r="GLK71" s="5"/>
      <c r="GLL71" s="5"/>
      <c r="GLM71" s="5"/>
      <c r="GLN71" s="5"/>
      <c r="GLO71" s="5"/>
      <c r="GLP71" s="5"/>
      <c r="GLQ71" s="5"/>
      <c r="GLR71" s="5"/>
      <c r="GLS71" s="5"/>
      <c r="GLT71" s="5"/>
      <c r="GLU71" s="5"/>
      <c r="GLV71" s="5"/>
      <c r="GLW71" s="5"/>
      <c r="GLX71" s="5"/>
      <c r="GLY71" s="5"/>
      <c r="GLZ71" s="5"/>
      <c r="GMA71" s="5"/>
      <c r="GMB71" s="5"/>
      <c r="GMC71" s="5"/>
      <c r="GMD71" s="5"/>
      <c r="GME71" s="5"/>
      <c r="GMF71" s="5"/>
      <c r="GMG71" s="5"/>
      <c r="GMH71" s="5"/>
      <c r="GMI71" s="5"/>
      <c r="GMJ71" s="5"/>
      <c r="GMK71" s="5"/>
      <c r="GML71" s="5"/>
      <c r="GMM71" s="5"/>
      <c r="GMN71" s="5"/>
      <c r="GMO71" s="5"/>
      <c r="GMP71" s="5"/>
      <c r="GMQ71" s="5"/>
      <c r="GMR71" s="5"/>
      <c r="GMS71" s="5"/>
      <c r="GMT71" s="5"/>
      <c r="GMU71" s="5"/>
      <c r="GMV71" s="5"/>
      <c r="GMW71" s="5"/>
      <c r="GMX71" s="5"/>
      <c r="GMY71" s="5"/>
      <c r="GMZ71" s="5"/>
      <c r="GNA71" s="5"/>
      <c r="GNB71" s="5"/>
      <c r="GNC71" s="5"/>
      <c r="GND71" s="5"/>
      <c r="GNE71" s="5"/>
      <c r="GNF71" s="5"/>
      <c r="GNG71" s="5"/>
      <c r="GNH71" s="5"/>
      <c r="GNI71" s="5"/>
      <c r="GNJ71" s="5"/>
      <c r="GNK71" s="5"/>
      <c r="GNL71" s="5"/>
      <c r="GNM71" s="5"/>
      <c r="GNN71" s="5"/>
      <c r="GNO71" s="5"/>
      <c r="GNP71" s="5"/>
      <c r="GNQ71" s="5"/>
      <c r="GNR71" s="5"/>
      <c r="GNS71" s="5"/>
      <c r="GNT71" s="5"/>
      <c r="GNU71" s="5"/>
      <c r="GNV71" s="5"/>
      <c r="GNW71" s="5"/>
      <c r="GNX71" s="5"/>
      <c r="GNY71" s="5"/>
      <c r="GNZ71" s="5"/>
      <c r="GOA71" s="5"/>
      <c r="GOB71" s="5"/>
      <c r="GOC71" s="5"/>
      <c r="GOD71" s="5"/>
      <c r="GOE71" s="5"/>
      <c r="GOF71" s="5"/>
      <c r="GOG71" s="5"/>
      <c r="GOH71" s="5"/>
      <c r="GOI71" s="5"/>
      <c r="GOJ71" s="5"/>
      <c r="GOK71" s="5"/>
      <c r="GOL71" s="5"/>
      <c r="GOM71" s="5"/>
      <c r="GON71" s="5"/>
      <c r="GOO71" s="5"/>
      <c r="GOP71" s="5"/>
      <c r="GOQ71" s="5"/>
      <c r="GOR71" s="5"/>
      <c r="GOS71" s="5"/>
      <c r="GOT71" s="5"/>
      <c r="GOU71" s="5"/>
      <c r="GOV71" s="5"/>
      <c r="GOW71" s="5"/>
      <c r="GOX71" s="5"/>
      <c r="GOY71" s="5"/>
      <c r="GOZ71" s="5"/>
      <c r="GPA71" s="5"/>
      <c r="GPB71" s="5"/>
      <c r="GPC71" s="5"/>
      <c r="GPD71" s="5"/>
      <c r="GPE71" s="5"/>
      <c r="GPF71" s="5"/>
      <c r="GPG71" s="5"/>
      <c r="GPH71" s="5"/>
      <c r="GPI71" s="5"/>
      <c r="GPJ71" s="5"/>
      <c r="GPK71" s="5"/>
      <c r="GPL71" s="5"/>
      <c r="GPM71" s="5"/>
      <c r="GPN71" s="5"/>
      <c r="GPO71" s="5"/>
      <c r="GPP71" s="5"/>
      <c r="GPQ71" s="5"/>
      <c r="GPR71" s="5"/>
      <c r="GPS71" s="5"/>
      <c r="GPT71" s="5"/>
      <c r="GPU71" s="5"/>
      <c r="GPV71" s="5"/>
      <c r="GPW71" s="5"/>
      <c r="GPX71" s="5"/>
      <c r="GPY71" s="5"/>
      <c r="GPZ71" s="5"/>
      <c r="GQA71" s="5"/>
      <c r="GQB71" s="5"/>
      <c r="GQC71" s="5"/>
      <c r="GQD71" s="5"/>
      <c r="GQE71" s="5"/>
      <c r="GQF71" s="5"/>
      <c r="GQG71" s="5"/>
      <c r="GQH71" s="5"/>
      <c r="GQI71" s="5"/>
      <c r="GQJ71" s="5"/>
      <c r="GQK71" s="5"/>
      <c r="GQL71" s="5"/>
      <c r="GQM71" s="5"/>
      <c r="GQN71" s="5"/>
      <c r="GQO71" s="5"/>
      <c r="GQP71" s="5"/>
      <c r="GQQ71" s="5"/>
      <c r="GQR71" s="5"/>
      <c r="GQS71" s="5"/>
      <c r="GQT71" s="5"/>
      <c r="GQU71" s="5"/>
      <c r="GQV71" s="5"/>
      <c r="GQW71" s="5"/>
      <c r="GQX71" s="5"/>
      <c r="GQY71" s="5"/>
      <c r="GQZ71" s="5"/>
      <c r="GRA71" s="5"/>
      <c r="GRB71" s="5"/>
      <c r="GRC71" s="5"/>
      <c r="GRD71" s="5"/>
      <c r="GRE71" s="5"/>
      <c r="GRF71" s="5"/>
      <c r="GRG71" s="5"/>
      <c r="GRH71" s="5"/>
      <c r="GRI71" s="5"/>
      <c r="GRJ71" s="5"/>
      <c r="GRK71" s="5"/>
      <c r="GRL71" s="5"/>
      <c r="GRM71" s="5"/>
      <c r="GRN71" s="5"/>
      <c r="GRO71" s="5"/>
      <c r="GRP71" s="5"/>
      <c r="GRQ71" s="5"/>
      <c r="GRR71" s="5"/>
      <c r="GRS71" s="5"/>
      <c r="GRT71" s="5"/>
      <c r="GRU71" s="5"/>
      <c r="GRV71" s="5"/>
      <c r="GRW71" s="5"/>
      <c r="GRX71" s="5"/>
      <c r="GRY71" s="5"/>
      <c r="GRZ71" s="5"/>
      <c r="GSA71" s="5"/>
      <c r="GSB71" s="5"/>
      <c r="GSC71" s="5"/>
      <c r="GSD71" s="5"/>
      <c r="GSE71" s="5"/>
      <c r="GSF71" s="5"/>
      <c r="GSG71" s="5"/>
      <c r="GSH71" s="5"/>
      <c r="GSI71" s="5"/>
      <c r="GSJ71" s="5"/>
      <c r="GSK71" s="5"/>
      <c r="GSL71" s="5"/>
      <c r="GSM71" s="5"/>
      <c r="GSN71" s="5"/>
      <c r="GSO71" s="5"/>
      <c r="GSP71" s="5"/>
      <c r="GSQ71" s="5"/>
      <c r="GSR71" s="5"/>
      <c r="GSS71" s="5"/>
      <c r="GST71" s="5"/>
      <c r="GSU71" s="5"/>
      <c r="GSV71" s="5"/>
      <c r="GSW71" s="5"/>
      <c r="GSX71" s="5"/>
      <c r="GSY71" s="5"/>
      <c r="GSZ71" s="5"/>
      <c r="GTA71" s="5"/>
      <c r="GTB71" s="5"/>
      <c r="GTC71" s="5"/>
      <c r="GTD71" s="5"/>
      <c r="GTE71" s="5"/>
      <c r="GTF71" s="5"/>
      <c r="GTG71" s="5"/>
      <c r="GTH71" s="5"/>
      <c r="GTI71" s="5"/>
      <c r="GTJ71" s="5"/>
      <c r="GTK71" s="5"/>
      <c r="GTL71" s="5"/>
      <c r="GTM71" s="5"/>
      <c r="GTN71" s="5"/>
      <c r="GTO71" s="5"/>
      <c r="GTP71" s="5"/>
      <c r="GTQ71" s="5"/>
      <c r="GTR71" s="5"/>
      <c r="GTS71" s="5"/>
      <c r="GTT71" s="5"/>
      <c r="GTU71" s="5"/>
      <c r="GTV71" s="5"/>
      <c r="GTW71" s="5"/>
      <c r="GTX71" s="5"/>
      <c r="GTY71" s="5"/>
      <c r="GTZ71" s="5"/>
      <c r="GUA71" s="5"/>
      <c r="GUB71" s="5"/>
      <c r="GUC71" s="5"/>
      <c r="GUD71" s="5"/>
      <c r="GUE71" s="5"/>
      <c r="GUF71" s="5"/>
      <c r="GUG71" s="5"/>
      <c r="GUH71" s="5"/>
      <c r="GUI71" s="5"/>
      <c r="GUJ71" s="5"/>
      <c r="GUK71" s="5"/>
      <c r="GUL71" s="5"/>
      <c r="GUM71" s="5"/>
      <c r="GUN71" s="5"/>
      <c r="GUO71" s="5"/>
      <c r="GUP71" s="5"/>
      <c r="GUQ71" s="5"/>
      <c r="GUR71" s="5"/>
      <c r="GUS71" s="5"/>
      <c r="GUT71" s="5"/>
      <c r="GUU71" s="5"/>
      <c r="GUV71" s="5"/>
      <c r="GUW71" s="5"/>
      <c r="GUX71" s="5"/>
      <c r="GUY71" s="5"/>
      <c r="GUZ71" s="5"/>
      <c r="GVA71" s="5"/>
      <c r="GVB71" s="5"/>
      <c r="GVC71" s="5"/>
      <c r="GVD71" s="5"/>
      <c r="GVE71" s="5"/>
      <c r="GVF71" s="5"/>
      <c r="GVG71" s="5"/>
      <c r="GVH71" s="5"/>
      <c r="GVI71" s="5"/>
      <c r="GVJ71" s="5"/>
      <c r="GVK71" s="5"/>
      <c r="GVL71" s="5"/>
      <c r="GVM71" s="5"/>
      <c r="GVN71" s="5"/>
      <c r="GVO71" s="5"/>
      <c r="GVP71" s="5"/>
      <c r="GVQ71" s="5"/>
      <c r="GVR71" s="5"/>
      <c r="GVS71" s="5"/>
      <c r="GVT71" s="5"/>
      <c r="GVU71" s="5"/>
      <c r="GVV71" s="5"/>
      <c r="GVW71" s="5"/>
      <c r="GVX71" s="5"/>
      <c r="GVY71" s="5"/>
      <c r="GVZ71" s="5"/>
      <c r="GWA71" s="5"/>
      <c r="GWB71" s="5"/>
      <c r="GWC71" s="5"/>
      <c r="GWD71" s="5"/>
      <c r="GWE71" s="5"/>
      <c r="GWF71" s="5"/>
      <c r="GWG71" s="5"/>
      <c r="GWH71" s="5"/>
      <c r="GWI71" s="5"/>
      <c r="GWJ71" s="5"/>
      <c r="GWK71" s="5"/>
      <c r="GWL71" s="5"/>
      <c r="GWM71" s="5"/>
      <c r="GWN71" s="5"/>
      <c r="GWO71" s="5"/>
      <c r="GWP71" s="5"/>
      <c r="GWQ71" s="5"/>
      <c r="GWR71" s="5"/>
      <c r="GWS71" s="5"/>
      <c r="GWT71" s="5"/>
      <c r="GWU71" s="5"/>
      <c r="GWV71" s="5"/>
      <c r="GWW71" s="5"/>
      <c r="GWX71" s="5"/>
      <c r="GWY71" s="5"/>
      <c r="GWZ71" s="5"/>
      <c r="GXA71" s="5"/>
      <c r="GXB71" s="5"/>
      <c r="GXC71" s="5"/>
      <c r="GXD71" s="5"/>
      <c r="GXE71" s="5"/>
      <c r="GXF71" s="5"/>
      <c r="GXG71" s="5"/>
      <c r="GXH71" s="5"/>
      <c r="GXI71" s="5"/>
      <c r="GXJ71" s="5"/>
      <c r="GXK71" s="5"/>
      <c r="GXL71" s="5"/>
      <c r="GXM71" s="5"/>
      <c r="GXN71" s="5"/>
      <c r="GXO71" s="5"/>
      <c r="GXP71" s="5"/>
      <c r="GXQ71" s="5"/>
      <c r="GXR71" s="5"/>
      <c r="GXS71" s="5"/>
      <c r="GXT71" s="5"/>
      <c r="GXU71" s="5"/>
      <c r="GXV71" s="5"/>
      <c r="GXW71" s="5"/>
      <c r="GXX71" s="5"/>
      <c r="GXY71" s="5"/>
      <c r="GXZ71" s="5"/>
      <c r="GYA71" s="5"/>
      <c r="GYB71" s="5"/>
      <c r="GYC71" s="5"/>
      <c r="GYD71" s="5"/>
      <c r="GYE71" s="5"/>
      <c r="GYF71" s="5"/>
      <c r="GYG71" s="5"/>
      <c r="GYH71" s="5"/>
      <c r="GYI71" s="5"/>
      <c r="GYJ71" s="5"/>
      <c r="GYK71" s="5"/>
      <c r="GYL71" s="5"/>
      <c r="GYM71" s="5"/>
      <c r="GYN71" s="5"/>
      <c r="GYO71" s="5"/>
      <c r="GYP71" s="5"/>
      <c r="GYQ71" s="5"/>
      <c r="GYR71" s="5"/>
      <c r="GYS71" s="5"/>
      <c r="GYT71" s="5"/>
      <c r="GYU71" s="5"/>
      <c r="GYV71" s="5"/>
      <c r="GYW71" s="5"/>
      <c r="GYX71" s="5"/>
      <c r="GYY71" s="5"/>
      <c r="GYZ71" s="5"/>
      <c r="GZA71" s="5"/>
      <c r="GZB71" s="5"/>
      <c r="GZC71" s="5"/>
      <c r="GZD71" s="5"/>
      <c r="GZE71" s="5"/>
      <c r="GZF71" s="5"/>
      <c r="GZG71" s="5"/>
      <c r="GZH71" s="5"/>
      <c r="GZI71" s="5"/>
      <c r="GZJ71" s="5"/>
      <c r="GZK71" s="5"/>
      <c r="GZL71" s="5"/>
      <c r="GZM71" s="5"/>
      <c r="GZN71" s="5"/>
      <c r="GZO71" s="5"/>
      <c r="GZP71" s="5"/>
      <c r="GZQ71" s="5"/>
      <c r="GZR71" s="5"/>
      <c r="GZS71" s="5"/>
      <c r="GZT71" s="5"/>
      <c r="GZU71" s="5"/>
      <c r="GZV71" s="5"/>
      <c r="GZW71" s="5"/>
      <c r="GZX71" s="5"/>
      <c r="GZY71" s="5"/>
      <c r="GZZ71" s="5"/>
      <c r="HAA71" s="5"/>
      <c r="HAB71" s="5"/>
      <c r="HAC71" s="5"/>
      <c r="HAD71" s="5"/>
      <c r="HAE71" s="5"/>
      <c r="HAF71" s="5"/>
      <c r="HAG71" s="5"/>
      <c r="HAH71" s="5"/>
      <c r="HAI71" s="5"/>
      <c r="HAJ71" s="5"/>
      <c r="HAK71" s="5"/>
      <c r="HAL71" s="5"/>
      <c r="HAM71" s="5"/>
      <c r="HAN71" s="5"/>
      <c r="HAO71" s="5"/>
      <c r="HAP71" s="5"/>
      <c r="HAQ71" s="5"/>
      <c r="HAR71" s="5"/>
      <c r="HAS71" s="5"/>
      <c r="HAT71" s="5"/>
      <c r="HAU71" s="5"/>
      <c r="HAV71" s="5"/>
      <c r="HAW71" s="5"/>
      <c r="HAX71" s="5"/>
      <c r="HAY71" s="5"/>
      <c r="HAZ71" s="5"/>
      <c r="HBA71" s="5"/>
      <c r="HBB71" s="5"/>
      <c r="HBC71" s="5"/>
      <c r="HBD71" s="5"/>
      <c r="HBE71" s="5"/>
      <c r="HBF71" s="5"/>
      <c r="HBG71" s="5"/>
      <c r="HBH71" s="5"/>
      <c r="HBI71" s="5"/>
      <c r="HBJ71" s="5"/>
      <c r="HBK71" s="5"/>
      <c r="HBL71" s="5"/>
      <c r="HBM71" s="5"/>
      <c r="HBN71" s="5"/>
      <c r="HBO71" s="5"/>
      <c r="HBP71" s="5"/>
      <c r="HBQ71" s="5"/>
      <c r="HBR71" s="5"/>
      <c r="HBS71" s="5"/>
      <c r="HBT71" s="5"/>
      <c r="HBU71" s="5"/>
      <c r="HBV71" s="5"/>
      <c r="HBW71" s="5"/>
      <c r="HBX71" s="5"/>
      <c r="HBY71" s="5"/>
      <c r="HBZ71" s="5"/>
      <c r="HCA71" s="5"/>
      <c r="HCB71" s="5"/>
      <c r="HCC71" s="5"/>
      <c r="HCD71" s="5"/>
      <c r="HCE71" s="5"/>
      <c r="HCF71" s="5"/>
      <c r="HCG71" s="5"/>
      <c r="HCH71" s="5"/>
      <c r="HCI71" s="5"/>
      <c r="HCJ71" s="5"/>
      <c r="HCK71" s="5"/>
      <c r="HCL71" s="5"/>
      <c r="HCM71" s="5"/>
      <c r="HCN71" s="5"/>
      <c r="HCO71" s="5"/>
      <c r="HCP71" s="5"/>
      <c r="HCQ71" s="5"/>
      <c r="HCR71" s="5"/>
      <c r="HCS71" s="5"/>
      <c r="HCT71" s="5"/>
      <c r="HCU71" s="5"/>
      <c r="HCV71" s="5"/>
      <c r="HCW71" s="5"/>
      <c r="HCX71" s="5"/>
      <c r="HCY71" s="5"/>
      <c r="HCZ71" s="5"/>
      <c r="HDA71" s="5"/>
      <c r="HDB71" s="5"/>
      <c r="HDC71" s="5"/>
      <c r="HDD71" s="5"/>
      <c r="HDE71" s="5"/>
      <c r="HDF71" s="5"/>
      <c r="HDG71" s="5"/>
      <c r="HDH71" s="5"/>
      <c r="HDI71" s="5"/>
      <c r="HDJ71" s="5"/>
      <c r="HDK71" s="5"/>
      <c r="HDL71" s="5"/>
      <c r="HDM71" s="5"/>
      <c r="HDN71" s="5"/>
      <c r="HDO71" s="5"/>
      <c r="HDP71" s="5"/>
      <c r="HDQ71" s="5"/>
      <c r="HDR71" s="5"/>
      <c r="HDS71" s="5"/>
      <c r="HDT71" s="5"/>
      <c r="HDU71" s="5"/>
      <c r="HDV71" s="5"/>
      <c r="HDW71" s="5"/>
      <c r="HDX71" s="5"/>
      <c r="HDY71" s="5"/>
      <c r="HDZ71" s="5"/>
      <c r="HEA71" s="5"/>
      <c r="HEB71" s="5"/>
      <c r="HEC71" s="5"/>
      <c r="HED71" s="5"/>
      <c r="HEE71" s="5"/>
      <c r="HEF71" s="5"/>
      <c r="HEG71" s="5"/>
      <c r="HEH71" s="5"/>
      <c r="HEI71" s="5"/>
      <c r="HEJ71" s="5"/>
      <c r="HEK71" s="5"/>
      <c r="HEL71" s="5"/>
      <c r="HEM71" s="5"/>
      <c r="HEN71" s="5"/>
      <c r="HEO71" s="5"/>
      <c r="HEP71" s="5"/>
      <c r="HEQ71" s="5"/>
      <c r="HER71" s="5"/>
      <c r="HES71" s="5"/>
      <c r="HET71" s="5"/>
      <c r="HEU71" s="5"/>
      <c r="HEV71" s="5"/>
      <c r="HEW71" s="5"/>
      <c r="HEX71" s="5"/>
      <c r="HEY71" s="5"/>
      <c r="HEZ71" s="5"/>
      <c r="HFA71" s="5"/>
      <c r="HFB71" s="5"/>
      <c r="HFC71" s="5"/>
      <c r="HFD71" s="5"/>
      <c r="HFE71" s="5"/>
      <c r="HFF71" s="5"/>
      <c r="HFG71" s="5"/>
      <c r="HFH71" s="5"/>
      <c r="HFI71" s="5"/>
      <c r="HFJ71" s="5"/>
      <c r="HFK71" s="5"/>
      <c r="HFL71" s="5"/>
      <c r="HFM71" s="5"/>
      <c r="HFN71" s="5"/>
      <c r="HFO71" s="5"/>
      <c r="HFP71" s="5"/>
      <c r="HFQ71" s="5"/>
      <c r="HFR71" s="5"/>
      <c r="HFS71" s="5"/>
      <c r="HFT71" s="5"/>
      <c r="HFU71" s="5"/>
      <c r="HFV71" s="5"/>
      <c r="HFW71" s="5"/>
      <c r="HFX71" s="5"/>
      <c r="HFY71" s="5"/>
      <c r="HFZ71" s="5"/>
      <c r="HGA71" s="5"/>
      <c r="HGB71" s="5"/>
      <c r="HGC71" s="5"/>
      <c r="HGD71" s="5"/>
      <c r="HGE71" s="5"/>
      <c r="HGF71" s="5"/>
      <c r="HGG71" s="5"/>
      <c r="HGH71" s="5"/>
      <c r="HGI71" s="5"/>
      <c r="HGJ71" s="5"/>
      <c r="HGK71" s="5"/>
      <c r="HGL71" s="5"/>
      <c r="HGM71" s="5"/>
      <c r="HGN71" s="5"/>
      <c r="HGO71" s="5"/>
      <c r="HGP71" s="5"/>
      <c r="HGQ71" s="5"/>
      <c r="HGR71" s="5"/>
      <c r="HGS71" s="5"/>
      <c r="HGT71" s="5"/>
      <c r="HGU71" s="5"/>
      <c r="HGV71" s="5"/>
      <c r="HGW71" s="5"/>
      <c r="HGX71" s="5"/>
      <c r="HGY71" s="5"/>
      <c r="HGZ71" s="5"/>
      <c r="HHA71" s="5"/>
      <c r="HHB71" s="5"/>
      <c r="HHC71" s="5"/>
      <c r="HHD71" s="5"/>
      <c r="HHE71" s="5"/>
      <c r="HHF71" s="5"/>
      <c r="HHG71" s="5"/>
      <c r="HHH71" s="5"/>
      <c r="HHI71" s="5"/>
      <c r="HHJ71" s="5"/>
      <c r="HHK71" s="5"/>
      <c r="HHL71" s="5"/>
      <c r="HHM71" s="5"/>
      <c r="HHN71" s="5"/>
      <c r="HHO71" s="5"/>
      <c r="HHP71" s="5"/>
      <c r="HHQ71" s="5"/>
      <c r="HHR71" s="5"/>
      <c r="HHS71" s="5"/>
      <c r="HHT71" s="5"/>
      <c r="HHU71" s="5"/>
      <c r="HHV71" s="5"/>
      <c r="HHW71" s="5"/>
      <c r="HHX71" s="5"/>
      <c r="HHY71" s="5"/>
      <c r="HHZ71" s="5"/>
      <c r="HIA71" s="5"/>
      <c r="HIB71" s="5"/>
      <c r="HIC71" s="5"/>
      <c r="HID71" s="5"/>
      <c r="HIE71" s="5"/>
      <c r="HIF71" s="5"/>
      <c r="HIG71" s="5"/>
      <c r="HIH71" s="5"/>
      <c r="HII71" s="5"/>
      <c r="HIJ71" s="5"/>
      <c r="HIK71" s="5"/>
      <c r="HIL71" s="5"/>
      <c r="HIM71" s="5"/>
      <c r="HIN71" s="5"/>
      <c r="HIO71" s="5"/>
      <c r="HIP71" s="5"/>
      <c r="HIQ71" s="5"/>
      <c r="HIR71" s="5"/>
      <c r="HIS71" s="5"/>
      <c r="HIT71" s="5"/>
      <c r="HIU71" s="5"/>
      <c r="HIV71" s="5"/>
      <c r="HIW71" s="5"/>
      <c r="HIX71" s="5"/>
      <c r="HIY71" s="5"/>
      <c r="HIZ71" s="5"/>
      <c r="HJA71" s="5"/>
      <c r="HJB71" s="5"/>
      <c r="HJC71" s="5"/>
      <c r="HJD71" s="5"/>
      <c r="HJE71" s="5"/>
      <c r="HJF71" s="5"/>
      <c r="HJG71" s="5"/>
      <c r="HJH71" s="5"/>
      <c r="HJI71" s="5"/>
      <c r="HJJ71" s="5"/>
      <c r="HJK71" s="5"/>
      <c r="HJL71" s="5"/>
      <c r="HJM71" s="5"/>
      <c r="HJN71" s="5"/>
      <c r="HJO71" s="5"/>
      <c r="HJP71" s="5"/>
      <c r="HJQ71" s="5"/>
      <c r="HJR71" s="5"/>
      <c r="HJS71" s="5"/>
      <c r="HJT71" s="5"/>
      <c r="HJU71" s="5"/>
      <c r="HJV71" s="5"/>
      <c r="HJW71" s="5"/>
      <c r="HJX71" s="5"/>
      <c r="HJY71" s="5"/>
      <c r="HJZ71" s="5"/>
      <c r="HKA71" s="5"/>
      <c r="HKB71" s="5"/>
      <c r="HKC71" s="5"/>
      <c r="HKD71" s="5"/>
      <c r="HKE71" s="5"/>
      <c r="HKF71" s="5"/>
      <c r="HKG71" s="5"/>
      <c r="HKH71" s="5"/>
      <c r="HKI71" s="5"/>
      <c r="HKJ71" s="5"/>
      <c r="HKK71" s="5"/>
      <c r="HKL71" s="5"/>
      <c r="HKM71" s="5"/>
      <c r="HKN71" s="5"/>
      <c r="HKO71" s="5"/>
      <c r="HKP71" s="5"/>
      <c r="HKQ71" s="5"/>
      <c r="HKR71" s="5"/>
      <c r="HKS71" s="5"/>
      <c r="HKT71" s="5"/>
      <c r="HKU71" s="5"/>
      <c r="HKV71" s="5"/>
      <c r="HKW71" s="5"/>
      <c r="HKX71" s="5"/>
      <c r="HKY71" s="5"/>
      <c r="HKZ71" s="5"/>
      <c r="HLA71" s="5"/>
      <c r="HLB71" s="5"/>
      <c r="HLC71" s="5"/>
      <c r="HLD71" s="5"/>
      <c r="HLE71" s="5"/>
      <c r="HLF71" s="5"/>
      <c r="HLG71" s="5"/>
      <c r="HLH71" s="5"/>
      <c r="HLI71" s="5"/>
      <c r="HLJ71" s="5"/>
      <c r="HLK71" s="5"/>
      <c r="HLL71" s="5"/>
      <c r="HLM71" s="5"/>
      <c r="HLN71" s="5"/>
      <c r="HLO71" s="5"/>
      <c r="HLP71" s="5"/>
      <c r="HLQ71" s="5"/>
      <c r="HLR71" s="5"/>
      <c r="HLS71" s="5"/>
      <c r="HLT71" s="5"/>
      <c r="HLU71" s="5"/>
      <c r="HLV71" s="5"/>
      <c r="HLW71" s="5"/>
      <c r="HLX71" s="5"/>
      <c r="HLY71" s="5"/>
      <c r="HLZ71" s="5"/>
      <c r="HMA71" s="5"/>
      <c r="HMB71" s="5"/>
      <c r="HMC71" s="5"/>
      <c r="HMD71" s="5"/>
      <c r="HME71" s="5"/>
      <c r="HMF71" s="5"/>
      <c r="HMG71" s="5"/>
      <c r="HMH71" s="5"/>
      <c r="HMI71" s="5"/>
      <c r="HMJ71" s="5"/>
      <c r="HMK71" s="5"/>
      <c r="HML71" s="5"/>
      <c r="HMM71" s="5"/>
      <c r="HMN71" s="5"/>
      <c r="HMO71" s="5"/>
      <c r="HMP71" s="5"/>
      <c r="HMQ71" s="5"/>
      <c r="HMR71" s="5"/>
      <c r="HMS71" s="5"/>
      <c r="HMT71" s="5"/>
      <c r="HMU71" s="5"/>
      <c r="HMV71" s="5"/>
      <c r="HMW71" s="5"/>
      <c r="HMX71" s="5"/>
      <c r="HMY71" s="5"/>
      <c r="HMZ71" s="5"/>
      <c r="HNA71" s="5"/>
      <c r="HNB71" s="5"/>
      <c r="HNC71" s="5"/>
      <c r="HND71" s="5"/>
      <c r="HNE71" s="5"/>
      <c r="HNF71" s="5"/>
      <c r="HNG71" s="5"/>
      <c r="HNH71" s="5"/>
      <c r="HNI71" s="5"/>
      <c r="HNJ71" s="5"/>
      <c r="HNK71" s="5"/>
      <c r="HNL71" s="5"/>
      <c r="HNM71" s="5"/>
      <c r="HNN71" s="5"/>
      <c r="HNO71" s="5"/>
      <c r="HNP71" s="5"/>
      <c r="HNQ71" s="5"/>
      <c r="HNR71" s="5"/>
      <c r="HNS71" s="5"/>
      <c r="HNT71" s="5"/>
      <c r="HNU71" s="5"/>
      <c r="HNV71" s="5"/>
      <c r="HNW71" s="5"/>
      <c r="HNX71" s="5"/>
      <c r="HNY71" s="5"/>
      <c r="HNZ71" s="5"/>
      <c r="HOA71" s="5"/>
      <c r="HOB71" s="5"/>
      <c r="HOC71" s="5"/>
      <c r="HOD71" s="5"/>
      <c r="HOE71" s="5"/>
      <c r="HOF71" s="5"/>
      <c r="HOG71" s="5"/>
      <c r="HOH71" s="5"/>
      <c r="HOI71" s="5"/>
      <c r="HOJ71" s="5"/>
      <c r="HOK71" s="5"/>
      <c r="HOL71" s="5"/>
      <c r="HOM71" s="5"/>
      <c r="HON71" s="5"/>
      <c r="HOO71" s="5"/>
      <c r="HOP71" s="5"/>
      <c r="HOQ71" s="5"/>
      <c r="HOR71" s="5"/>
      <c r="HOS71" s="5"/>
      <c r="HOT71" s="5"/>
      <c r="HOU71" s="5"/>
      <c r="HOV71" s="5"/>
      <c r="HOW71" s="5"/>
      <c r="HOX71" s="5"/>
      <c r="HOY71" s="5"/>
      <c r="HOZ71" s="5"/>
      <c r="HPA71" s="5"/>
      <c r="HPB71" s="5"/>
      <c r="HPC71" s="5"/>
      <c r="HPD71" s="5"/>
      <c r="HPE71" s="5"/>
      <c r="HPF71" s="5"/>
      <c r="HPG71" s="5"/>
      <c r="HPH71" s="5"/>
      <c r="HPI71" s="5"/>
      <c r="HPJ71" s="5"/>
      <c r="HPK71" s="5"/>
      <c r="HPL71" s="5"/>
      <c r="HPM71" s="5"/>
      <c r="HPN71" s="5"/>
      <c r="HPO71" s="5"/>
      <c r="HPP71" s="5"/>
      <c r="HPQ71" s="5"/>
      <c r="HPR71" s="5"/>
      <c r="HPS71" s="5"/>
      <c r="HPT71" s="5"/>
      <c r="HPU71" s="5"/>
      <c r="HPV71" s="5"/>
      <c r="HPW71" s="5"/>
      <c r="HPX71" s="5"/>
      <c r="HPY71" s="5"/>
      <c r="HPZ71" s="5"/>
      <c r="HQA71" s="5"/>
      <c r="HQB71" s="5"/>
      <c r="HQC71" s="5"/>
      <c r="HQD71" s="5"/>
      <c r="HQE71" s="5"/>
      <c r="HQF71" s="5"/>
      <c r="HQG71" s="5"/>
      <c r="HQH71" s="5"/>
      <c r="HQI71" s="5"/>
      <c r="HQJ71" s="5"/>
      <c r="HQK71" s="5"/>
      <c r="HQL71" s="5"/>
      <c r="HQM71" s="5"/>
      <c r="HQN71" s="5"/>
      <c r="HQO71" s="5"/>
      <c r="HQP71" s="5"/>
      <c r="HQQ71" s="5"/>
      <c r="HQR71" s="5"/>
      <c r="HQS71" s="5"/>
      <c r="HQT71" s="5"/>
      <c r="HQU71" s="5"/>
      <c r="HQV71" s="5"/>
      <c r="HQW71" s="5"/>
      <c r="HQX71" s="5"/>
      <c r="HQY71" s="5"/>
      <c r="HQZ71" s="5"/>
      <c r="HRA71" s="5"/>
      <c r="HRB71" s="5"/>
      <c r="HRC71" s="5"/>
      <c r="HRD71" s="5"/>
      <c r="HRE71" s="5"/>
      <c r="HRF71" s="5"/>
      <c r="HRG71" s="5"/>
      <c r="HRH71" s="5"/>
      <c r="HRI71" s="5"/>
      <c r="HRJ71" s="5"/>
      <c r="HRK71" s="5"/>
      <c r="HRL71" s="5"/>
      <c r="HRM71" s="5"/>
      <c r="HRN71" s="5"/>
      <c r="HRO71" s="5"/>
      <c r="HRP71" s="5"/>
      <c r="HRQ71" s="5"/>
      <c r="HRR71" s="5"/>
      <c r="HRS71" s="5"/>
      <c r="HRT71" s="5"/>
      <c r="HRU71" s="5"/>
      <c r="HRV71" s="5"/>
      <c r="HRW71" s="5"/>
      <c r="HRX71" s="5"/>
      <c r="HRY71" s="5"/>
      <c r="HRZ71" s="5"/>
      <c r="HSA71" s="5"/>
      <c r="HSB71" s="5"/>
      <c r="HSC71" s="5"/>
      <c r="HSD71" s="5"/>
      <c r="HSE71" s="5"/>
      <c r="HSF71" s="5"/>
      <c r="HSG71" s="5"/>
      <c r="HSH71" s="5"/>
      <c r="HSI71" s="5"/>
      <c r="HSJ71" s="5"/>
      <c r="HSK71" s="5"/>
      <c r="HSL71" s="5"/>
      <c r="HSM71" s="5"/>
      <c r="HSN71" s="5"/>
      <c r="HSO71" s="5"/>
      <c r="HSP71" s="5"/>
      <c r="HSQ71" s="5"/>
      <c r="HSR71" s="5"/>
      <c r="HSS71" s="5"/>
      <c r="HST71" s="5"/>
      <c r="HSU71" s="5"/>
      <c r="HSV71" s="5"/>
      <c r="HSW71" s="5"/>
      <c r="HSX71" s="5"/>
      <c r="HSY71" s="5"/>
      <c r="HSZ71" s="5"/>
      <c r="HTA71" s="5"/>
      <c r="HTB71" s="5"/>
      <c r="HTC71" s="5"/>
      <c r="HTD71" s="5"/>
      <c r="HTE71" s="5"/>
      <c r="HTF71" s="5"/>
      <c r="HTG71" s="5"/>
      <c r="HTH71" s="5"/>
      <c r="HTI71" s="5"/>
      <c r="HTJ71" s="5"/>
      <c r="HTK71" s="5"/>
      <c r="HTL71" s="5"/>
      <c r="HTM71" s="5"/>
      <c r="HTN71" s="5"/>
      <c r="HTO71" s="5"/>
      <c r="HTP71" s="5"/>
      <c r="HTQ71" s="5"/>
      <c r="HTR71" s="5"/>
      <c r="HTS71" s="5"/>
      <c r="HTT71" s="5"/>
      <c r="HTU71" s="5"/>
      <c r="HTV71" s="5"/>
      <c r="HTW71" s="5"/>
      <c r="HTX71" s="5"/>
      <c r="HTY71" s="5"/>
      <c r="HTZ71" s="5"/>
      <c r="HUA71" s="5"/>
      <c r="HUB71" s="5"/>
      <c r="HUC71" s="5"/>
      <c r="HUD71" s="5"/>
      <c r="HUE71" s="5"/>
      <c r="HUF71" s="5"/>
      <c r="HUG71" s="5"/>
      <c r="HUH71" s="5"/>
      <c r="HUI71" s="5"/>
      <c r="HUJ71" s="5"/>
      <c r="HUK71" s="5"/>
      <c r="HUL71" s="5"/>
      <c r="HUM71" s="5"/>
      <c r="HUN71" s="5"/>
      <c r="HUO71" s="5"/>
      <c r="HUP71" s="5"/>
      <c r="HUQ71" s="5"/>
      <c r="HUR71" s="5"/>
      <c r="HUS71" s="5"/>
      <c r="HUT71" s="5"/>
      <c r="HUU71" s="5"/>
      <c r="HUV71" s="5"/>
      <c r="HUW71" s="5"/>
      <c r="HUX71" s="5"/>
      <c r="HUY71" s="5"/>
      <c r="HUZ71" s="5"/>
      <c r="HVA71" s="5"/>
      <c r="HVB71" s="5"/>
      <c r="HVC71" s="5"/>
      <c r="HVD71" s="5"/>
      <c r="HVE71" s="5"/>
      <c r="HVF71" s="5"/>
      <c r="HVG71" s="5"/>
      <c r="HVH71" s="5"/>
      <c r="HVI71" s="5"/>
      <c r="HVJ71" s="5"/>
      <c r="HVK71" s="5"/>
      <c r="HVL71" s="5"/>
      <c r="HVM71" s="5"/>
      <c r="HVN71" s="5"/>
      <c r="HVO71" s="5"/>
      <c r="HVP71" s="5"/>
      <c r="HVQ71" s="5"/>
      <c r="HVR71" s="5"/>
      <c r="HVS71" s="5"/>
      <c r="HVT71" s="5"/>
      <c r="HVU71" s="5"/>
      <c r="HVV71" s="5"/>
      <c r="HVW71" s="5"/>
      <c r="HVX71" s="5"/>
      <c r="HVY71" s="5"/>
      <c r="HVZ71" s="5"/>
      <c r="HWA71" s="5"/>
      <c r="HWB71" s="5"/>
      <c r="HWC71" s="5"/>
      <c r="HWD71" s="5"/>
      <c r="HWE71" s="5"/>
      <c r="HWF71" s="5"/>
      <c r="HWG71" s="5"/>
      <c r="HWH71" s="5"/>
      <c r="HWI71" s="5"/>
      <c r="HWJ71" s="5"/>
      <c r="HWK71" s="5"/>
      <c r="HWL71" s="5"/>
      <c r="HWM71" s="5"/>
      <c r="HWN71" s="5"/>
      <c r="HWO71" s="5"/>
      <c r="HWP71" s="5"/>
      <c r="HWQ71" s="5"/>
      <c r="HWR71" s="5"/>
      <c r="HWS71" s="5"/>
      <c r="HWT71" s="5"/>
      <c r="HWU71" s="5"/>
      <c r="HWV71" s="5"/>
      <c r="HWW71" s="5"/>
      <c r="HWX71" s="5"/>
      <c r="HWY71" s="5"/>
      <c r="HWZ71" s="5"/>
      <c r="HXA71" s="5"/>
      <c r="HXB71" s="5"/>
      <c r="HXC71" s="5"/>
      <c r="HXD71" s="5"/>
      <c r="HXE71" s="5"/>
      <c r="HXF71" s="5"/>
      <c r="HXG71" s="5"/>
      <c r="HXH71" s="5"/>
      <c r="HXI71" s="5"/>
      <c r="HXJ71" s="5"/>
      <c r="HXK71" s="5"/>
      <c r="HXL71" s="5"/>
      <c r="HXM71" s="5"/>
      <c r="HXN71" s="5"/>
      <c r="HXO71" s="5"/>
      <c r="HXP71" s="5"/>
      <c r="HXQ71" s="5"/>
      <c r="HXR71" s="5"/>
      <c r="HXS71" s="5"/>
      <c r="HXT71" s="5"/>
      <c r="HXU71" s="5"/>
      <c r="HXV71" s="5"/>
      <c r="HXW71" s="5"/>
      <c r="HXX71" s="5"/>
      <c r="HXY71" s="5"/>
      <c r="HXZ71" s="5"/>
      <c r="HYA71" s="5"/>
      <c r="HYB71" s="5"/>
      <c r="HYC71" s="5"/>
      <c r="HYD71" s="5"/>
      <c r="HYE71" s="5"/>
      <c r="HYF71" s="5"/>
      <c r="HYG71" s="5"/>
      <c r="HYH71" s="5"/>
      <c r="HYI71" s="5"/>
      <c r="HYJ71" s="5"/>
      <c r="HYK71" s="5"/>
      <c r="HYL71" s="5"/>
      <c r="HYM71" s="5"/>
      <c r="HYN71" s="5"/>
      <c r="HYO71" s="5"/>
      <c r="HYP71" s="5"/>
      <c r="HYQ71" s="5"/>
      <c r="HYR71" s="5"/>
      <c r="HYS71" s="5"/>
      <c r="HYT71" s="5"/>
      <c r="HYU71" s="5"/>
      <c r="HYV71" s="5"/>
      <c r="HYW71" s="5"/>
      <c r="HYX71" s="5"/>
      <c r="HYY71" s="5"/>
      <c r="HYZ71" s="5"/>
      <c r="HZA71" s="5"/>
      <c r="HZB71" s="5"/>
      <c r="HZC71" s="5"/>
      <c r="HZD71" s="5"/>
      <c r="HZE71" s="5"/>
      <c r="HZF71" s="5"/>
      <c r="HZG71" s="5"/>
      <c r="HZH71" s="5"/>
      <c r="HZI71" s="5"/>
      <c r="HZJ71" s="5"/>
      <c r="HZK71" s="5"/>
      <c r="HZL71" s="5"/>
      <c r="HZM71" s="5"/>
      <c r="HZN71" s="5"/>
      <c r="HZO71" s="5"/>
      <c r="HZP71" s="5"/>
      <c r="HZQ71" s="5"/>
      <c r="HZR71" s="5"/>
      <c r="HZS71" s="5"/>
      <c r="HZT71" s="5"/>
      <c r="HZU71" s="5"/>
      <c r="HZV71" s="5"/>
      <c r="HZW71" s="5"/>
      <c r="HZX71" s="5"/>
      <c r="HZY71" s="5"/>
      <c r="HZZ71" s="5"/>
      <c r="IAA71" s="5"/>
      <c r="IAB71" s="5"/>
      <c r="IAC71" s="5"/>
      <c r="IAD71" s="5"/>
      <c r="IAE71" s="5"/>
      <c r="IAF71" s="5"/>
      <c r="IAG71" s="5"/>
      <c r="IAH71" s="5"/>
      <c r="IAI71" s="5"/>
      <c r="IAJ71" s="5"/>
      <c r="IAK71" s="5"/>
      <c r="IAL71" s="5"/>
      <c r="IAM71" s="5"/>
      <c r="IAN71" s="5"/>
      <c r="IAO71" s="5"/>
      <c r="IAP71" s="5"/>
      <c r="IAQ71" s="5"/>
      <c r="IAR71" s="5"/>
      <c r="IAS71" s="5"/>
      <c r="IAT71" s="5"/>
      <c r="IAU71" s="5"/>
      <c r="IAV71" s="5"/>
      <c r="IAW71" s="5"/>
      <c r="IAX71" s="5"/>
      <c r="IAY71" s="5"/>
      <c r="IAZ71" s="5"/>
      <c r="IBA71" s="5"/>
      <c r="IBB71" s="5"/>
      <c r="IBC71" s="5"/>
      <c r="IBD71" s="5"/>
      <c r="IBE71" s="5"/>
      <c r="IBF71" s="5"/>
      <c r="IBG71" s="5"/>
      <c r="IBH71" s="5"/>
      <c r="IBI71" s="5"/>
      <c r="IBJ71" s="5"/>
      <c r="IBK71" s="5"/>
      <c r="IBL71" s="5"/>
      <c r="IBM71" s="5"/>
      <c r="IBN71" s="5"/>
      <c r="IBO71" s="5"/>
      <c r="IBP71" s="5"/>
      <c r="IBQ71" s="5"/>
      <c r="IBR71" s="5"/>
      <c r="IBS71" s="5"/>
      <c r="IBT71" s="5"/>
      <c r="IBU71" s="5"/>
      <c r="IBV71" s="5"/>
      <c r="IBW71" s="5"/>
      <c r="IBX71" s="5"/>
      <c r="IBY71" s="5"/>
      <c r="IBZ71" s="5"/>
      <c r="ICA71" s="5"/>
      <c r="ICB71" s="5"/>
      <c r="ICC71" s="5"/>
      <c r="ICD71" s="5"/>
      <c r="ICE71" s="5"/>
      <c r="ICF71" s="5"/>
      <c r="ICG71" s="5"/>
      <c r="ICH71" s="5"/>
      <c r="ICI71" s="5"/>
      <c r="ICJ71" s="5"/>
      <c r="ICK71" s="5"/>
      <c r="ICL71" s="5"/>
      <c r="ICM71" s="5"/>
      <c r="ICN71" s="5"/>
      <c r="ICO71" s="5"/>
      <c r="ICP71" s="5"/>
      <c r="ICQ71" s="5"/>
      <c r="ICR71" s="5"/>
      <c r="ICS71" s="5"/>
      <c r="ICT71" s="5"/>
      <c r="ICU71" s="5"/>
      <c r="ICV71" s="5"/>
      <c r="ICW71" s="5"/>
      <c r="ICX71" s="5"/>
      <c r="ICY71" s="5"/>
      <c r="ICZ71" s="5"/>
      <c r="IDA71" s="5"/>
      <c r="IDB71" s="5"/>
      <c r="IDC71" s="5"/>
      <c r="IDD71" s="5"/>
      <c r="IDE71" s="5"/>
      <c r="IDF71" s="5"/>
      <c r="IDG71" s="5"/>
      <c r="IDH71" s="5"/>
      <c r="IDI71" s="5"/>
      <c r="IDJ71" s="5"/>
      <c r="IDK71" s="5"/>
      <c r="IDL71" s="5"/>
      <c r="IDM71" s="5"/>
      <c r="IDN71" s="5"/>
      <c r="IDO71" s="5"/>
      <c r="IDP71" s="5"/>
      <c r="IDQ71" s="5"/>
      <c r="IDR71" s="5"/>
      <c r="IDS71" s="5"/>
      <c r="IDT71" s="5"/>
      <c r="IDU71" s="5"/>
      <c r="IDV71" s="5"/>
      <c r="IDW71" s="5"/>
      <c r="IDX71" s="5"/>
      <c r="IDY71" s="5"/>
      <c r="IDZ71" s="5"/>
      <c r="IEA71" s="5"/>
      <c r="IEB71" s="5"/>
      <c r="IEC71" s="5"/>
      <c r="IED71" s="5"/>
      <c r="IEE71" s="5"/>
      <c r="IEF71" s="5"/>
      <c r="IEG71" s="5"/>
      <c r="IEH71" s="5"/>
      <c r="IEI71" s="5"/>
      <c r="IEJ71" s="5"/>
      <c r="IEK71" s="5"/>
      <c r="IEL71" s="5"/>
      <c r="IEM71" s="5"/>
      <c r="IEN71" s="5"/>
      <c r="IEO71" s="5"/>
      <c r="IEP71" s="5"/>
      <c r="IEQ71" s="5"/>
      <c r="IER71" s="5"/>
      <c r="IES71" s="5"/>
      <c r="IET71" s="5"/>
      <c r="IEU71" s="5"/>
      <c r="IEV71" s="5"/>
      <c r="IEW71" s="5"/>
      <c r="IEX71" s="5"/>
      <c r="IEY71" s="5"/>
      <c r="IEZ71" s="5"/>
      <c r="IFA71" s="5"/>
      <c r="IFB71" s="5"/>
      <c r="IFC71" s="5"/>
      <c r="IFD71" s="5"/>
      <c r="IFE71" s="5"/>
      <c r="IFF71" s="5"/>
      <c r="IFG71" s="5"/>
      <c r="IFH71" s="5"/>
      <c r="IFI71" s="5"/>
      <c r="IFJ71" s="5"/>
      <c r="IFK71" s="5"/>
      <c r="IFL71" s="5"/>
      <c r="IFM71" s="5"/>
      <c r="IFN71" s="5"/>
      <c r="IFO71" s="5"/>
      <c r="IFP71" s="5"/>
      <c r="IFQ71" s="5"/>
      <c r="IFR71" s="5"/>
      <c r="IFS71" s="5"/>
      <c r="IFT71" s="5"/>
      <c r="IFU71" s="5"/>
      <c r="IFV71" s="5"/>
      <c r="IFW71" s="5"/>
      <c r="IFX71" s="5"/>
      <c r="IFY71" s="5"/>
      <c r="IFZ71" s="5"/>
      <c r="IGA71" s="5"/>
      <c r="IGB71" s="5"/>
      <c r="IGC71" s="5"/>
      <c r="IGD71" s="5"/>
      <c r="IGE71" s="5"/>
      <c r="IGF71" s="5"/>
      <c r="IGG71" s="5"/>
      <c r="IGH71" s="5"/>
      <c r="IGI71" s="5"/>
      <c r="IGJ71" s="5"/>
      <c r="IGK71" s="5"/>
      <c r="IGL71" s="5"/>
      <c r="IGM71" s="5"/>
      <c r="IGN71" s="5"/>
      <c r="IGO71" s="5"/>
      <c r="IGP71" s="5"/>
      <c r="IGQ71" s="5"/>
      <c r="IGR71" s="5"/>
      <c r="IGS71" s="5"/>
      <c r="IGT71" s="5"/>
      <c r="IGU71" s="5"/>
      <c r="IGV71" s="5"/>
      <c r="IGW71" s="5"/>
      <c r="IGX71" s="5"/>
      <c r="IGY71" s="5"/>
      <c r="IGZ71" s="5"/>
      <c r="IHA71" s="5"/>
      <c r="IHB71" s="5"/>
      <c r="IHC71" s="5"/>
      <c r="IHD71" s="5"/>
      <c r="IHE71" s="5"/>
      <c r="IHF71" s="5"/>
      <c r="IHG71" s="5"/>
      <c r="IHH71" s="5"/>
      <c r="IHI71" s="5"/>
      <c r="IHJ71" s="5"/>
      <c r="IHK71" s="5"/>
      <c r="IHL71" s="5"/>
      <c r="IHM71" s="5"/>
      <c r="IHN71" s="5"/>
      <c r="IHO71" s="5"/>
      <c r="IHP71" s="5"/>
      <c r="IHQ71" s="5"/>
      <c r="IHR71" s="5"/>
      <c r="IHS71" s="5"/>
      <c r="IHT71" s="5"/>
      <c r="IHU71" s="5"/>
      <c r="IHV71" s="5"/>
      <c r="IHW71" s="5"/>
      <c r="IHX71" s="5"/>
      <c r="IHY71" s="5"/>
      <c r="IHZ71" s="5"/>
      <c r="IIA71" s="5"/>
      <c r="IIB71" s="5"/>
      <c r="IIC71" s="5"/>
      <c r="IID71" s="5"/>
      <c r="IIE71" s="5"/>
      <c r="IIF71" s="5"/>
      <c r="IIG71" s="5"/>
      <c r="IIH71" s="5"/>
      <c r="III71" s="5"/>
      <c r="IIJ71" s="5"/>
      <c r="IIK71" s="5"/>
      <c r="IIL71" s="5"/>
      <c r="IIM71" s="5"/>
      <c r="IIN71" s="5"/>
      <c r="IIO71" s="5"/>
      <c r="IIP71" s="5"/>
      <c r="IIQ71" s="5"/>
      <c r="IIR71" s="5"/>
      <c r="IIS71" s="5"/>
      <c r="IIT71" s="5"/>
      <c r="IIU71" s="5"/>
      <c r="IIV71" s="5"/>
      <c r="IIW71" s="5"/>
      <c r="IIX71" s="5"/>
      <c r="IIY71" s="5"/>
      <c r="IIZ71" s="5"/>
      <c r="IJA71" s="5"/>
      <c r="IJB71" s="5"/>
      <c r="IJC71" s="5"/>
      <c r="IJD71" s="5"/>
      <c r="IJE71" s="5"/>
      <c r="IJF71" s="5"/>
      <c r="IJG71" s="5"/>
      <c r="IJH71" s="5"/>
      <c r="IJI71" s="5"/>
      <c r="IJJ71" s="5"/>
      <c r="IJK71" s="5"/>
      <c r="IJL71" s="5"/>
      <c r="IJM71" s="5"/>
      <c r="IJN71" s="5"/>
      <c r="IJO71" s="5"/>
      <c r="IJP71" s="5"/>
      <c r="IJQ71" s="5"/>
      <c r="IJR71" s="5"/>
      <c r="IJS71" s="5"/>
      <c r="IJT71" s="5"/>
      <c r="IJU71" s="5"/>
      <c r="IJV71" s="5"/>
      <c r="IJW71" s="5"/>
      <c r="IJX71" s="5"/>
      <c r="IJY71" s="5"/>
      <c r="IJZ71" s="5"/>
      <c r="IKA71" s="5"/>
      <c r="IKB71" s="5"/>
      <c r="IKC71" s="5"/>
      <c r="IKD71" s="5"/>
      <c r="IKE71" s="5"/>
      <c r="IKF71" s="5"/>
      <c r="IKG71" s="5"/>
      <c r="IKH71" s="5"/>
      <c r="IKI71" s="5"/>
      <c r="IKJ71" s="5"/>
      <c r="IKK71" s="5"/>
      <c r="IKL71" s="5"/>
      <c r="IKM71" s="5"/>
      <c r="IKN71" s="5"/>
      <c r="IKO71" s="5"/>
      <c r="IKP71" s="5"/>
      <c r="IKQ71" s="5"/>
      <c r="IKR71" s="5"/>
      <c r="IKS71" s="5"/>
      <c r="IKT71" s="5"/>
      <c r="IKU71" s="5"/>
      <c r="IKV71" s="5"/>
      <c r="IKW71" s="5"/>
      <c r="IKX71" s="5"/>
      <c r="IKY71" s="5"/>
      <c r="IKZ71" s="5"/>
      <c r="ILA71" s="5"/>
      <c r="ILB71" s="5"/>
      <c r="ILC71" s="5"/>
      <c r="ILD71" s="5"/>
      <c r="ILE71" s="5"/>
      <c r="ILF71" s="5"/>
      <c r="ILG71" s="5"/>
      <c r="ILH71" s="5"/>
      <c r="ILI71" s="5"/>
      <c r="ILJ71" s="5"/>
      <c r="ILK71" s="5"/>
      <c r="ILL71" s="5"/>
      <c r="ILM71" s="5"/>
      <c r="ILN71" s="5"/>
      <c r="ILO71" s="5"/>
      <c r="ILP71" s="5"/>
      <c r="ILQ71" s="5"/>
      <c r="ILR71" s="5"/>
      <c r="ILS71" s="5"/>
      <c r="ILT71" s="5"/>
      <c r="ILU71" s="5"/>
      <c r="ILV71" s="5"/>
      <c r="ILW71" s="5"/>
      <c r="ILX71" s="5"/>
      <c r="ILY71" s="5"/>
      <c r="ILZ71" s="5"/>
      <c r="IMA71" s="5"/>
      <c r="IMB71" s="5"/>
      <c r="IMC71" s="5"/>
      <c r="IMD71" s="5"/>
      <c r="IME71" s="5"/>
      <c r="IMF71" s="5"/>
      <c r="IMG71" s="5"/>
      <c r="IMH71" s="5"/>
      <c r="IMI71" s="5"/>
      <c r="IMJ71" s="5"/>
      <c r="IMK71" s="5"/>
      <c r="IML71" s="5"/>
      <c r="IMM71" s="5"/>
      <c r="IMN71" s="5"/>
      <c r="IMO71" s="5"/>
      <c r="IMP71" s="5"/>
      <c r="IMQ71" s="5"/>
      <c r="IMR71" s="5"/>
      <c r="IMS71" s="5"/>
      <c r="IMT71" s="5"/>
      <c r="IMU71" s="5"/>
      <c r="IMV71" s="5"/>
      <c r="IMW71" s="5"/>
      <c r="IMX71" s="5"/>
      <c r="IMY71" s="5"/>
      <c r="IMZ71" s="5"/>
      <c r="INA71" s="5"/>
      <c r="INB71" s="5"/>
      <c r="INC71" s="5"/>
      <c r="IND71" s="5"/>
      <c r="INE71" s="5"/>
      <c r="INF71" s="5"/>
      <c r="ING71" s="5"/>
      <c r="INH71" s="5"/>
      <c r="INI71" s="5"/>
      <c r="INJ71" s="5"/>
      <c r="INK71" s="5"/>
      <c r="INL71" s="5"/>
      <c r="INM71" s="5"/>
      <c r="INN71" s="5"/>
      <c r="INO71" s="5"/>
      <c r="INP71" s="5"/>
      <c r="INQ71" s="5"/>
      <c r="INR71" s="5"/>
      <c r="INS71" s="5"/>
      <c r="INT71" s="5"/>
      <c r="INU71" s="5"/>
      <c r="INV71" s="5"/>
      <c r="INW71" s="5"/>
      <c r="INX71" s="5"/>
      <c r="INY71" s="5"/>
      <c r="INZ71" s="5"/>
      <c r="IOA71" s="5"/>
      <c r="IOB71" s="5"/>
      <c r="IOC71" s="5"/>
      <c r="IOD71" s="5"/>
      <c r="IOE71" s="5"/>
      <c r="IOF71" s="5"/>
      <c r="IOG71" s="5"/>
      <c r="IOH71" s="5"/>
      <c r="IOI71" s="5"/>
      <c r="IOJ71" s="5"/>
      <c r="IOK71" s="5"/>
      <c r="IOL71" s="5"/>
      <c r="IOM71" s="5"/>
      <c r="ION71" s="5"/>
      <c r="IOO71" s="5"/>
      <c r="IOP71" s="5"/>
      <c r="IOQ71" s="5"/>
      <c r="IOR71" s="5"/>
      <c r="IOS71" s="5"/>
      <c r="IOT71" s="5"/>
      <c r="IOU71" s="5"/>
      <c r="IOV71" s="5"/>
      <c r="IOW71" s="5"/>
      <c r="IOX71" s="5"/>
      <c r="IOY71" s="5"/>
      <c r="IOZ71" s="5"/>
      <c r="IPA71" s="5"/>
      <c r="IPB71" s="5"/>
      <c r="IPC71" s="5"/>
      <c r="IPD71" s="5"/>
      <c r="IPE71" s="5"/>
      <c r="IPF71" s="5"/>
      <c r="IPG71" s="5"/>
      <c r="IPH71" s="5"/>
      <c r="IPI71" s="5"/>
      <c r="IPJ71" s="5"/>
      <c r="IPK71" s="5"/>
      <c r="IPL71" s="5"/>
      <c r="IPM71" s="5"/>
      <c r="IPN71" s="5"/>
      <c r="IPO71" s="5"/>
      <c r="IPP71" s="5"/>
      <c r="IPQ71" s="5"/>
      <c r="IPR71" s="5"/>
      <c r="IPS71" s="5"/>
      <c r="IPT71" s="5"/>
      <c r="IPU71" s="5"/>
      <c r="IPV71" s="5"/>
      <c r="IPW71" s="5"/>
      <c r="IPX71" s="5"/>
      <c r="IPY71" s="5"/>
      <c r="IPZ71" s="5"/>
      <c r="IQA71" s="5"/>
      <c r="IQB71" s="5"/>
      <c r="IQC71" s="5"/>
      <c r="IQD71" s="5"/>
      <c r="IQE71" s="5"/>
      <c r="IQF71" s="5"/>
      <c r="IQG71" s="5"/>
      <c r="IQH71" s="5"/>
      <c r="IQI71" s="5"/>
      <c r="IQJ71" s="5"/>
      <c r="IQK71" s="5"/>
      <c r="IQL71" s="5"/>
      <c r="IQM71" s="5"/>
      <c r="IQN71" s="5"/>
      <c r="IQO71" s="5"/>
      <c r="IQP71" s="5"/>
      <c r="IQQ71" s="5"/>
      <c r="IQR71" s="5"/>
      <c r="IQS71" s="5"/>
      <c r="IQT71" s="5"/>
      <c r="IQU71" s="5"/>
      <c r="IQV71" s="5"/>
      <c r="IQW71" s="5"/>
      <c r="IQX71" s="5"/>
      <c r="IQY71" s="5"/>
      <c r="IQZ71" s="5"/>
      <c r="IRA71" s="5"/>
      <c r="IRB71" s="5"/>
      <c r="IRC71" s="5"/>
      <c r="IRD71" s="5"/>
      <c r="IRE71" s="5"/>
      <c r="IRF71" s="5"/>
      <c r="IRG71" s="5"/>
      <c r="IRH71" s="5"/>
      <c r="IRI71" s="5"/>
      <c r="IRJ71" s="5"/>
      <c r="IRK71" s="5"/>
      <c r="IRL71" s="5"/>
      <c r="IRM71" s="5"/>
      <c r="IRN71" s="5"/>
      <c r="IRO71" s="5"/>
      <c r="IRP71" s="5"/>
      <c r="IRQ71" s="5"/>
      <c r="IRR71" s="5"/>
      <c r="IRS71" s="5"/>
      <c r="IRT71" s="5"/>
      <c r="IRU71" s="5"/>
      <c r="IRV71" s="5"/>
      <c r="IRW71" s="5"/>
      <c r="IRX71" s="5"/>
      <c r="IRY71" s="5"/>
      <c r="IRZ71" s="5"/>
      <c r="ISA71" s="5"/>
      <c r="ISB71" s="5"/>
      <c r="ISC71" s="5"/>
      <c r="ISD71" s="5"/>
      <c r="ISE71" s="5"/>
      <c r="ISF71" s="5"/>
      <c r="ISG71" s="5"/>
      <c r="ISH71" s="5"/>
      <c r="ISI71" s="5"/>
      <c r="ISJ71" s="5"/>
      <c r="ISK71" s="5"/>
      <c r="ISL71" s="5"/>
      <c r="ISM71" s="5"/>
      <c r="ISN71" s="5"/>
      <c r="ISO71" s="5"/>
      <c r="ISP71" s="5"/>
      <c r="ISQ71" s="5"/>
      <c r="ISR71" s="5"/>
      <c r="ISS71" s="5"/>
      <c r="IST71" s="5"/>
      <c r="ISU71" s="5"/>
      <c r="ISV71" s="5"/>
      <c r="ISW71" s="5"/>
      <c r="ISX71" s="5"/>
      <c r="ISY71" s="5"/>
      <c r="ISZ71" s="5"/>
      <c r="ITA71" s="5"/>
      <c r="ITB71" s="5"/>
      <c r="ITC71" s="5"/>
      <c r="ITD71" s="5"/>
      <c r="ITE71" s="5"/>
      <c r="ITF71" s="5"/>
      <c r="ITG71" s="5"/>
      <c r="ITH71" s="5"/>
      <c r="ITI71" s="5"/>
      <c r="ITJ71" s="5"/>
      <c r="ITK71" s="5"/>
      <c r="ITL71" s="5"/>
      <c r="ITM71" s="5"/>
      <c r="ITN71" s="5"/>
      <c r="ITO71" s="5"/>
      <c r="ITP71" s="5"/>
      <c r="ITQ71" s="5"/>
      <c r="ITR71" s="5"/>
      <c r="ITS71" s="5"/>
      <c r="ITT71" s="5"/>
      <c r="ITU71" s="5"/>
      <c r="ITV71" s="5"/>
      <c r="ITW71" s="5"/>
      <c r="ITX71" s="5"/>
      <c r="ITY71" s="5"/>
      <c r="ITZ71" s="5"/>
      <c r="IUA71" s="5"/>
      <c r="IUB71" s="5"/>
      <c r="IUC71" s="5"/>
      <c r="IUD71" s="5"/>
      <c r="IUE71" s="5"/>
      <c r="IUF71" s="5"/>
      <c r="IUG71" s="5"/>
      <c r="IUH71" s="5"/>
      <c r="IUI71" s="5"/>
      <c r="IUJ71" s="5"/>
      <c r="IUK71" s="5"/>
      <c r="IUL71" s="5"/>
      <c r="IUM71" s="5"/>
      <c r="IUN71" s="5"/>
      <c r="IUO71" s="5"/>
      <c r="IUP71" s="5"/>
      <c r="IUQ71" s="5"/>
      <c r="IUR71" s="5"/>
      <c r="IUS71" s="5"/>
      <c r="IUT71" s="5"/>
      <c r="IUU71" s="5"/>
      <c r="IUV71" s="5"/>
      <c r="IUW71" s="5"/>
      <c r="IUX71" s="5"/>
      <c r="IUY71" s="5"/>
      <c r="IUZ71" s="5"/>
      <c r="IVA71" s="5"/>
      <c r="IVB71" s="5"/>
      <c r="IVC71" s="5"/>
      <c r="IVD71" s="5"/>
      <c r="IVE71" s="5"/>
      <c r="IVF71" s="5"/>
      <c r="IVG71" s="5"/>
      <c r="IVH71" s="5"/>
      <c r="IVI71" s="5"/>
      <c r="IVJ71" s="5"/>
      <c r="IVK71" s="5"/>
      <c r="IVL71" s="5"/>
      <c r="IVM71" s="5"/>
      <c r="IVN71" s="5"/>
      <c r="IVO71" s="5"/>
      <c r="IVP71" s="5"/>
      <c r="IVQ71" s="5"/>
      <c r="IVR71" s="5"/>
      <c r="IVS71" s="5"/>
      <c r="IVT71" s="5"/>
      <c r="IVU71" s="5"/>
      <c r="IVV71" s="5"/>
      <c r="IVW71" s="5"/>
      <c r="IVX71" s="5"/>
      <c r="IVY71" s="5"/>
      <c r="IVZ71" s="5"/>
      <c r="IWA71" s="5"/>
      <c r="IWB71" s="5"/>
      <c r="IWC71" s="5"/>
      <c r="IWD71" s="5"/>
      <c r="IWE71" s="5"/>
      <c r="IWF71" s="5"/>
      <c r="IWG71" s="5"/>
      <c r="IWH71" s="5"/>
      <c r="IWI71" s="5"/>
      <c r="IWJ71" s="5"/>
      <c r="IWK71" s="5"/>
      <c r="IWL71" s="5"/>
      <c r="IWM71" s="5"/>
      <c r="IWN71" s="5"/>
      <c r="IWO71" s="5"/>
      <c r="IWP71" s="5"/>
      <c r="IWQ71" s="5"/>
      <c r="IWR71" s="5"/>
      <c r="IWS71" s="5"/>
      <c r="IWT71" s="5"/>
      <c r="IWU71" s="5"/>
      <c r="IWV71" s="5"/>
      <c r="IWW71" s="5"/>
      <c r="IWX71" s="5"/>
      <c r="IWY71" s="5"/>
      <c r="IWZ71" s="5"/>
      <c r="IXA71" s="5"/>
      <c r="IXB71" s="5"/>
      <c r="IXC71" s="5"/>
      <c r="IXD71" s="5"/>
      <c r="IXE71" s="5"/>
      <c r="IXF71" s="5"/>
      <c r="IXG71" s="5"/>
      <c r="IXH71" s="5"/>
      <c r="IXI71" s="5"/>
      <c r="IXJ71" s="5"/>
      <c r="IXK71" s="5"/>
      <c r="IXL71" s="5"/>
      <c r="IXM71" s="5"/>
      <c r="IXN71" s="5"/>
      <c r="IXO71" s="5"/>
      <c r="IXP71" s="5"/>
      <c r="IXQ71" s="5"/>
      <c r="IXR71" s="5"/>
      <c r="IXS71" s="5"/>
      <c r="IXT71" s="5"/>
      <c r="IXU71" s="5"/>
      <c r="IXV71" s="5"/>
      <c r="IXW71" s="5"/>
      <c r="IXX71" s="5"/>
      <c r="IXY71" s="5"/>
      <c r="IXZ71" s="5"/>
      <c r="IYA71" s="5"/>
      <c r="IYB71" s="5"/>
      <c r="IYC71" s="5"/>
      <c r="IYD71" s="5"/>
      <c r="IYE71" s="5"/>
      <c r="IYF71" s="5"/>
      <c r="IYG71" s="5"/>
      <c r="IYH71" s="5"/>
      <c r="IYI71" s="5"/>
      <c r="IYJ71" s="5"/>
      <c r="IYK71" s="5"/>
      <c r="IYL71" s="5"/>
      <c r="IYM71" s="5"/>
      <c r="IYN71" s="5"/>
      <c r="IYO71" s="5"/>
      <c r="IYP71" s="5"/>
      <c r="IYQ71" s="5"/>
      <c r="IYR71" s="5"/>
      <c r="IYS71" s="5"/>
      <c r="IYT71" s="5"/>
      <c r="IYU71" s="5"/>
      <c r="IYV71" s="5"/>
      <c r="IYW71" s="5"/>
      <c r="IYX71" s="5"/>
      <c r="IYY71" s="5"/>
      <c r="IYZ71" s="5"/>
      <c r="IZA71" s="5"/>
      <c r="IZB71" s="5"/>
      <c r="IZC71" s="5"/>
      <c r="IZD71" s="5"/>
      <c r="IZE71" s="5"/>
      <c r="IZF71" s="5"/>
      <c r="IZG71" s="5"/>
      <c r="IZH71" s="5"/>
      <c r="IZI71" s="5"/>
      <c r="IZJ71" s="5"/>
      <c r="IZK71" s="5"/>
      <c r="IZL71" s="5"/>
      <c r="IZM71" s="5"/>
      <c r="IZN71" s="5"/>
      <c r="IZO71" s="5"/>
      <c r="IZP71" s="5"/>
      <c r="IZQ71" s="5"/>
      <c r="IZR71" s="5"/>
      <c r="IZS71" s="5"/>
      <c r="IZT71" s="5"/>
      <c r="IZU71" s="5"/>
      <c r="IZV71" s="5"/>
      <c r="IZW71" s="5"/>
      <c r="IZX71" s="5"/>
      <c r="IZY71" s="5"/>
      <c r="IZZ71" s="5"/>
      <c r="JAA71" s="5"/>
      <c r="JAB71" s="5"/>
      <c r="JAC71" s="5"/>
      <c r="JAD71" s="5"/>
      <c r="JAE71" s="5"/>
      <c r="JAF71" s="5"/>
      <c r="JAG71" s="5"/>
      <c r="JAH71" s="5"/>
      <c r="JAI71" s="5"/>
      <c r="JAJ71" s="5"/>
      <c r="JAK71" s="5"/>
      <c r="JAL71" s="5"/>
      <c r="JAM71" s="5"/>
      <c r="JAN71" s="5"/>
      <c r="JAO71" s="5"/>
      <c r="JAP71" s="5"/>
      <c r="JAQ71" s="5"/>
      <c r="JAR71" s="5"/>
      <c r="JAS71" s="5"/>
      <c r="JAT71" s="5"/>
      <c r="JAU71" s="5"/>
      <c r="JAV71" s="5"/>
      <c r="JAW71" s="5"/>
      <c r="JAX71" s="5"/>
      <c r="JAY71" s="5"/>
      <c r="JAZ71" s="5"/>
      <c r="JBA71" s="5"/>
      <c r="JBB71" s="5"/>
      <c r="JBC71" s="5"/>
      <c r="JBD71" s="5"/>
      <c r="JBE71" s="5"/>
      <c r="JBF71" s="5"/>
      <c r="JBG71" s="5"/>
      <c r="JBH71" s="5"/>
      <c r="JBI71" s="5"/>
      <c r="JBJ71" s="5"/>
      <c r="JBK71" s="5"/>
      <c r="JBL71" s="5"/>
      <c r="JBM71" s="5"/>
      <c r="JBN71" s="5"/>
      <c r="JBO71" s="5"/>
      <c r="JBP71" s="5"/>
      <c r="JBQ71" s="5"/>
      <c r="JBR71" s="5"/>
      <c r="JBS71" s="5"/>
      <c r="JBT71" s="5"/>
      <c r="JBU71" s="5"/>
      <c r="JBV71" s="5"/>
      <c r="JBW71" s="5"/>
      <c r="JBX71" s="5"/>
      <c r="JBY71" s="5"/>
      <c r="JBZ71" s="5"/>
      <c r="JCA71" s="5"/>
      <c r="JCB71" s="5"/>
      <c r="JCC71" s="5"/>
      <c r="JCD71" s="5"/>
      <c r="JCE71" s="5"/>
      <c r="JCF71" s="5"/>
      <c r="JCG71" s="5"/>
      <c r="JCH71" s="5"/>
      <c r="JCI71" s="5"/>
      <c r="JCJ71" s="5"/>
      <c r="JCK71" s="5"/>
      <c r="JCL71" s="5"/>
      <c r="JCM71" s="5"/>
      <c r="JCN71" s="5"/>
      <c r="JCO71" s="5"/>
      <c r="JCP71" s="5"/>
      <c r="JCQ71" s="5"/>
      <c r="JCR71" s="5"/>
      <c r="JCS71" s="5"/>
      <c r="JCT71" s="5"/>
      <c r="JCU71" s="5"/>
      <c r="JCV71" s="5"/>
      <c r="JCW71" s="5"/>
      <c r="JCX71" s="5"/>
      <c r="JCY71" s="5"/>
      <c r="JCZ71" s="5"/>
      <c r="JDA71" s="5"/>
      <c r="JDB71" s="5"/>
      <c r="JDC71" s="5"/>
      <c r="JDD71" s="5"/>
      <c r="JDE71" s="5"/>
      <c r="JDF71" s="5"/>
      <c r="JDG71" s="5"/>
      <c r="JDH71" s="5"/>
      <c r="JDI71" s="5"/>
      <c r="JDJ71" s="5"/>
      <c r="JDK71" s="5"/>
      <c r="JDL71" s="5"/>
      <c r="JDM71" s="5"/>
      <c r="JDN71" s="5"/>
      <c r="JDO71" s="5"/>
      <c r="JDP71" s="5"/>
      <c r="JDQ71" s="5"/>
      <c r="JDR71" s="5"/>
      <c r="JDS71" s="5"/>
      <c r="JDT71" s="5"/>
      <c r="JDU71" s="5"/>
      <c r="JDV71" s="5"/>
      <c r="JDW71" s="5"/>
      <c r="JDX71" s="5"/>
      <c r="JDY71" s="5"/>
      <c r="JDZ71" s="5"/>
      <c r="JEA71" s="5"/>
      <c r="JEB71" s="5"/>
      <c r="JEC71" s="5"/>
      <c r="JED71" s="5"/>
      <c r="JEE71" s="5"/>
      <c r="JEF71" s="5"/>
      <c r="JEG71" s="5"/>
      <c r="JEH71" s="5"/>
      <c r="JEI71" s="5"/>
      <c r="JEJ71" s="5"/>
      <c r="JEK71" s="5"/>
      <c r="JEL71" s="5"/>
      <c r="JEM71" s="5"/>
      <c r="JEN71" s="5"/>
      <c r="JEO71" s="5"/>
      <c r="JEP71" s="5"/>
      <c r="JEQ71" s="5"/>
      <c r="JER71" s="5"/>
      <c r="JES71" s="5"/>
      <c r="JET71" s="5"/>
      <c r="JEU71" s="5"/>
      <c r="JEV71" s="5"/>
      <c r="JEW71" s="5"/>
      <c r="JEX71" s="5"/>
      <c r="JEY71" s="5"/>
      <c r="JEZ71" s="5"/>
      <c r="JFA71" s="5"/>
      <c r="JFB71" s="5"/>
      <c r="JFC71" s="5"/>
      <c r="JFD71" s="5"/>
      <c r="JFE71" s="5"/>
      <c r="JFF71" s="5"/>
      <c r="JFG71" s="5"/>
      <c r="JFH71" s="5"/>
      <c r="JFI71" s="5"/>
      <c r="JFJ71" s="5"/>
      <c r="JFK71" s="5"/>
      <c r="JFL71" s="5"/>
      <c r="JFM71" s="5"/>
      <c r="JFN71" s="5"/>
      <c r="JFO71" s="5"/>
      <c r="JFP71" s="5"/>
      <c r="JFQ71" s="5"/>
      <c r="JFR71" s="5"/>
      <c r="JFS71" s="5"/>
      <c r="JFT71" s="5"/>
      <c r="JFU71" s="5"/>
      <c r="JFV71" s="5"/>
      <c r="JFW71" s="5"/>
      <c r="JFX71" s="5"/>
      <c r="JFY71" s="5"/>
      <c r="JFZ71" s="5"/>
      <c r="JGA71" s="5"/>
      <c r="JGB71" s="5"/>
      <c r="JGC71" s="5"/>
      <c r="JGD71" s="5"/>
      <c r="JGE71" s="5"/>
      <c r="JGF71" s="5"/>
      <c r="JGG71" s="5"/>
      <c r="JGH71" s="5"/>
      <c r="JGI71" s="5"/>
      <c r="JGJ71" s="5"/>
      <c r="JGK71" s="5"/>
      <c r="JGL71" s="5"/>
      <c r="JGM71" s="5"/>
      <c r="JGN71" s="5"/>
      <c r="JGO71" s="5"/>
      <c r="JGP71" s="5"/>
      <c r="JGQ71" s="5"/>
      <c r="JGR71" s="5"/>
      <c r="JGS71" s="5"/>
      <c r="JGT71" s="5"/>
      <c r="JGU71" s="5"/>
      <c r="JGV71" s="5"/>
      <c r="JGW71" s="5"/>
      <c r="JGX71" s="5"/>
      <c r="JGY71" s="5"/>
      <c r="JGZ71" s="5"/>
      <c r="JHA71" s="5"/>
      <c r="JHB71" s="5"/>
      <c r="JHC71" s="5"/>
      <c r="JHD71" s="5"/>
      <c r="JHE71" s="5"/>
      <c r="JHF71" s="5"/>
      <c r="JHG71" s="5"/>
      <c r="JHH71" s="5"/>
      <c r="JHI71" s="5"/>
      <c r="JHJ71" s="5"/>
      <c r="JHK71" s="5"/>
      <c r="JHL71" s="5"/>
      <c r="JHM71" s="5"/>
      <c r="JHN71" s="5"/>
      <c r="JHO71" s="5"/>
      <c r="JHP71" s="5"/>
      <c r="JHQ71" s="5"/>
      <c r="JHR71" s="5"/>
      <c r="JHS71" s="5"/>
      <c r="JHT71" s="5"/>
      <c r="JHU71" s="5"/>
      <c r="JHV71" s="5"/>
      <c r="JHW71" s="5"/>
      <c r="JHX71" s="5"/>
      <c r="JHY71" s="5"/>
      <c r="JHZ71" s="5"/>
      <c r="JIA71" s="5"/>
      <c r="JIB71" s="5"/>
      <c r="JIC71" s="5"/>
      <c r="JID71" s="5"/>
      <c r="JIE71" s="5"/>
      <c r="JIF71" s="5"/>
      <c r="JIG71" s="5"/>
      <c r="JIH71" s="5"/>
      <c r="JII71" s="5"/>
      <c r="JIJ71" s="5"/>
      <c r="JIK71" s="5"/>
      <c r="JIL71" s="5"/>
      <c r="JIM71" s="5"/>
      <c r="JIN71" s="5"/>
      <c r="JIO71" s="5"/>
      <c r="JIP71" s="5"/>
      <c r="JIQ71" s="5"/>
      <c r="JIR71" s="5"/>
      <c r="JIS71" s="5"/>
      <c r="JIT71" s="5"/>
      <c r="JIU71" s="5"/>
      <c r="JIV71" s="5"/>
      <c r="JIW71" s="5"/>
      <c r="JIX71" s="5"/>
      <c r="JIY71" s="5"/>
      <c r="JIZ71" s="5"/>
      <c r="JJA71" s="5"/>
      <c r="JJB71" s="5"/>
      <c r="JJC71" s="5"/>
      <c r="JJD71" s="5"/>
      <c r="JJE71" s="5"/>
      <c r="JJF71" s="5"/>
      <c r="JJG71" s="5"/>
      <c r="JJH71" s="5"/>
      <c r="JJI71" s="5"/>
      <c r="JJJ71" s="5"/>
      <c r="JJK71" s="5"/>
      <c r="JJL71" s="5"/>
      <c r="JJM71" s="5"/>
      <c r="JJN71" s="5"/>
      <c r="JJO71" s="5"/>
      <c r="JJP71" s="5"/>
      <c r="JJQ71" s="5"/>
      <c r="JJR71" s="5"/>
      <c r="JJS71" s="5"/>
      <c r="JJT71" s="5"/>
      <c r="JJU71" s="5"/>
      <c r="JJV71" s="5"/>
      <c r="JJW71" s="5"/>
      <c r="JJX71" s="5"/>
      <c r="JJY71" s="5"/>
      <c r="JJZ71" s="5"/>
      <c r="JKA71" s="5"/>
      <c r="JKB71" s="5"/>
      <c r="JKC71" s="5"/>
      <c r="JKD71" s="5"/>
      <c r="JKE71" s="5"/>
      <c r="JKF71" s="5"/>
      <c r="JKG71" s="5"/>
      <c r="JKH71" s="5"/>
      <c r="JKI71" s="5"/>
      <c r="JKJ71" s="5"/>
      <c r="JKK71" s="5"/>
      <c r="JKL71" s="5"/>
      <c r="JKM71" s="5"/>
      <c r="JKN71" s="5"/>
      <c r="JKO71" s="5"/>
      <c r="JKP71" s="5"/>
      <c r="JKQ71" s="5"/>
      <c r="JKR71" s="5"/>
      <c r="JKS71" s="5"/>
      <c r="JKT71" s="5"/>
      <c r="JKU71" s="5"/>
      <c r="JKV71" s="5"/>
      <c r="JKW71" s="5"/>
      <c r="JKX71" s="5"/>
      <c r="JKY71" s="5"/>
      <c r="JKZ71" s="5"/>
      <c r="JLA71" s="5"/>
      <c r="JLB71" s="5"/>
      <c r="JLC71" s="5"/>
      <c r="JLD71" s="5"/>
      <c r="JLE71" s="5"/>
      <c r="JLF71" s="5"/>
      <c r="JLG71" s="5"/>
      <c r="JLH71" s="5"/>
      <c r="JLI71" s="5"/>
      <c r="JLJ71" s="5"/>
      <c r="JLK71" s="5"/>
      <c r="JLL71" s="5"/>
      <c r="JLM71" s="5"/>
      <c r="JLN71" s="5"/>
      <c r="JLO71" s="5"/>
      <c r="JLP71" s="5"/>
      <c r="JLQ71" s="5"/>
      <c r="JLR71" s="5"/>
      <c r="JLS71" s="5"/>
      <c r="JLT71" s="5"/>
      <c r="JLU71" s="5"/>
      <c r="JLV71" s="5"/>
      <c r="JLW71" s="5"/>
      <c r="JLX71" s="5"/>
      <c r="JLY71" s="5"/>
      <c r="JLZ71" s="5"/>
      <c r="JMA71" s="5"/>
      <c r="JMB71" s="5"/>
      <c r="JMC71" s="5"/>
      <c r="JMD71" s="5"/>
      <c r="JME71" s="5"/>
      <c r="JMF71" s="5"/>
      <c r="JMG71" s="5"/>
      <c r="JMH71" s="5"/>
      <c r="JMI71" s="5"/>
      <c r="JMJ71" s="5"/>
      <c r="JMK71" s="5"/>
      <c r="JML71" s="5"/>
      <c r="JMM71" s="5"/>
      <c r="JMN71" s="5"/>
      <c r="JMO71" s="5"/>
      <c r="JMP71" s="5"/>
      <c r="JMQ71" s="5"/>
      <c r="JMR71" s="5"/>
      <c r="JMS71" s="5"/>
      <c r="JMT71" s="5"/>
      <c r="JMU71" s="5"/>
      <c r="JMV71" s="5"/>
      <c r="JMW71" s="5"/>
      <c r="JMX71" s="5"/>
      <c r="JMY71" s="5"/>
      <c r="JMZ71" s="5"/>
      <c r="JNA71" s="5"/>
      <c r="JNB71" s="5"/>
      <c r="JNC71" s="5"/>
      <c r="JND71" s="5"/>
      <c r="JNE71" s="5"/>
      <c r="JNF71" s="5"/>
      <c r="JNG71" s="5"/>
      <c r="JNH71" s="5"/>
      <c r="JNI71" s="5"/>
      <c r="JNJ71" s="5"/>
      <c r="JNK71" s="5"/>
      <c r="JNL71" s="5"/>
      <c r="JNM71" s="5"/>
      <c r="JNN71" s="5"/>
      <c r="JNO71" s="5"/>
      <c r="JNP71" s="5"/>
      <c r="JNQ71" s="5"/>
      <c r="JNR71" s="5"/>
      <c r="JNS71" s="5"/>
      <c r="JNT71" s="5"/>
      <c r="JNU71" s="5"/>
      <c r="JNV71" s="5"/>
      <c r="JNW71" s="5"/>
      <c r="JNX71" s="5"/>
      <c r="JNY71" s="5"/>
      <c r="JNZ71" s="5"/>
      <c r="JOA71" s="5"/>
      <c r="JOB71" s="5"/>
      <c r="JOC71" s="5"/>
      <c r="JOD71" s="5"/>
      <c r="JOE71" s="5"/>
      <c r="JOF71" s="5"/>
      <c r="JOG71" s="5"/>
      <c r="JOH71" s="5"/>
      <c r="JOI71" s="5"/>
      <c r="JOJ71" s="5"/>
      <c r="JOK71" s="5"/>
      <c r="JOL71" s="5"/>
      <c r="JOM71" s="5"/>
      <c r="JON71" s="5"/>
      <c r="JOO71" s="5"/>
      <c r="JOP71" s="5"/>
      <c r="JOQ71" s="5"/>
      <c r="JOR71" s="5"/>
      <c r="JOS71" s="5"/>
      <c r="JOT71" s="5"/>
      <c r="JOU71" s="5"/>
      <c r="JOV71" s="5"/>
      <c r="JOW71" s="5"/>
      <c r="JOX71" s="5"/>
      <c r="JOY71" s="5"/>
      <c r="JOZ71" s="5"/>
      <c r="JPA71" s="5"/>
      <c r="JPB71" s="5"/>
      <c r="JPC71" s="5"/>
      <c r="JPD71" s="5"/>
      <c r="JPE71" s="5"/>
      <c r="JPF71" s="5"/>
      <c r="JPG71" s="5"/>
      <c r="JPH71" s="5"/>
      <c r="JPI71" s="5"/>
      <c r="JPJ71" s="5"/>
      <c r="JPK71" s="5"/>
      <c r="JPL71" s="5"/>
      <c r="JPM71" s="5"/>
      <c r="JPN71" s="5"/>
      <c r="JPO71" s="5"/>
      <c r="JPP71" s="5"/>
      <c r="JPQ71" s="5"/>
      <c r="JPR71" s="5"/>
      <c r="JPS71" s="5"/>
      <c r="JPT71" s="5"/>
      <c r="JPU71" s="5"/>
      <c r="JPV71" s="5"/>
      <c r="JPW71" s="5"/>
      <c r="JPX71" s="5"/>
      <c r="JPY71" s="5"/>
      <c r="JPZ71" s="5"/>
      <c r="JQA71" s="5"/>
      <c r="JQB71" s="5"/>
      <c r="JQC71" s="5"/>
      <c r="JQD71" s="5"/>
      <c r="JQE71" s="5"/>
      <c r="JQF71" s="5"/>
      <c r="JQG71" s="5"/>
      <c r="JQH71" s="5"/>
      <c r="JQI71" s="5"/>
      <c r="JQJ71" s="5"/>
      <c r="JQK71" s="5"/>
      <c r="JQL71" s="5"/>
      <c r="JQM71" s="5"/>
      <c r="JQN71" s="5"/>
      <c r="JQO71" s="5"/>
      <c r="JQP71" s="5"/>
      <c r="JQQ71" s="5"/>
      <c r="JQR71" s="5"/>
      <c r="JQS71" s="5"/>
      <c r="JQT71" s="5"/>
      <c r="JQU71" s="5"/>
      <c r="JQV71" s="5"/>
      <c r="JQW71" s="5"/>
      <c r="JQX71" s="5"/>
      <c r="JQY71" s="5"/>
      <c r="JQZ71" s="5"/>
      <c r="JRA71" s="5"/>
      <c r="JRB71" s="5"/>
      <c r="JRC71" s="5"/>
      <c r="JRD71" s="5"/>
      <c r="JRE71" s="5"/>
      <c r="JRF71" s="5"/>
      <c r="JRG71" s="5"/>
      <c r="JRH71" s="5"/>
      <c r="JRI71" s="5"/>
      <c r="JRJ71" s="5"/>
      <c r="JRK71" s="5"/>
      <c r="JRL71" s="5"/>
      <c r="JRM71" s="5"/>
      <c r="JRN71" s="5"/>
      <c r="JRO71" s="5"/>
      <c r="JRP71" s="5"/>
      <c r="JRQ71" s="5"/>
      <c r="JRR71" s="5"/>
      <c r="JRS71" s="5"/>
      <c r="JRT71" s="5"/>
      <c r="JRU71" s="5"/>
      <c r="JRV71" s="5"/>
      <c r="JRW71" s="5"/>
      <c r="JRX71" s="5"/>
      <c r="JRY71" s="5"/>
      <c r="JRZ71" s="5"/>
      <c r="JSA71" s="5"/>
      <c r="JSB71" s="5"/>
      <c r="JSC71" s="5"/>
      <c r="JSD71" s="5"/>
      <c r="JSE71" s="5"/>
      <c r="JSF71" s="5"/>
      <c r="JSG71" s="5"/>
      <c r="JSH71" s="5"/>
      <c r="JSI71" s="5"/>
      <c r="JSJ71" s="5"/>
      <c r="JSK71" s="5"/>
      <c r="JSL71" s="5"/>
      <c r="JSM71" s="5"/>
      <c r="JSN71" s="5"/>
      <c r="JSO71" s="5"/>
      <c r="JSP71" s="5"/>
      <c r="JSQ71" s="5"/>
      <c r="JSR71" s="5"/>
      <c r="JSS71" s="5"/>
      <c r="JST71" s="5"/>
      <c r="JSU71" s="5"/>
      <c r="JSV71" s="5"/>
      <c r="JSW71" s="5"/>
      <c r="JSX71" s="5"/>
      <c r="JSY71" s="5"/>
      <c r="JSZ71" s="5"/>
      <c r="JTA71" s="5"/>
      <c r="JTB71" s="5"/>
      <c r="JTC71" s="5"/>
      <c r="JTD71" s="5"/>
      <c r="JTE71" s="5"/>
      <c r="JTF71" s="5"/>
      <c r="JTG71" s="5"/>
      <c r="JTH71" s="5"/>
      <c r="JTI71" s="5"/>
      <c r="JTJ71" s="5"/>
      <c r="JTK71" s="5"/>
      <c r="JTL71" s="5"/>
      <c r="JTM71" s="5"/>
      <c r="JTN71" s="5"/>
      <c r="JTO71" s="5"/>
      <c r="JTP71" s="5"/>
      <c r="JTQ71" s="5"/>
      <c r="JTR71" s="5"/>
      <c r="JTS71" s="5"/>
      <c r="JTT71" s="5"/>
      <c r="JTU71" s="5"/>
      <c r="JTV71" s="5"/>
      <c r="JTW71" s="5"/>
      <c r="JTX71" s="5"/>
      <c r="JTY71" s="5"/>
      <c r="JTZ71" s="5"/>
      <c r="JUA71" s="5"/>
      <c r="JUB71" s="5"/>
      <c r="JUC71" s="5"/>
      <c r="JUD71" s="5"/>
      <c r="JUE71" s="5"/>
      <c r="JUF71" s="5"/>
      <c r="JUG71" s="5"/>
      <c r="JUH71" s="5"/>
      <c r="JUI71" s="5"/>
      <c r="JUJ71" s="5"/>
      <c r="JUK71" s="5"/>
      <c r="JUL71" s="5"/>
      <c r="JUM71" s="5"/>
      <c r="JUN71" s="5"/>
      <c r="JUO71" s="5"/>
      <c r="JUP71" s="5"/>
      <c r="JUQ71" s="5"/>
      <c r="JUR71" s="5"/>
      <c r="JUS71" s="5"/>
      <c r="JUT71" s="5"/>
      <c r="JUU71" s="5"/>
      <c r="JUV71" s="5"/>
      <c r="JUW71" s="5"/>
      <c r="JUX71" s="5"/>
      <c r="JUY71" s="5"/>
      <c r="JUZ71" s="5"/>
      <c r="JVA71" s="5"/>
      <c r="JVB71" s="5"/>
      <c r="JVC71" s="5"/>
      <c r="JVD71" s="5"/>
      <c r="JVE71" s="5"/>
      <c r="JVF71" s="5"/>
      <c r="JVG71" s="5"/>
      <c r="JVH71" s="5"/>
      <c r="JVI71" s="5"/>
      <c r="JVJ71" s="5"/>
      <c r="JVK71" s="5"/>
      <c r="JVL71" s="5"/>
      <c r="JVM71" s="5"/>
      <c r="JVN71" s="5"/>
      <c r="JVO71" s="5"/>
      <c r="JVP71" s="5"/>
      <c r="JVQ71" s="5"/>
      <c r="JVR71" s="5"/>
      <c r="JVS71" s="5"/>
      <c r="JVT71" s="5"/>
      <c r="JVU71" s="5"/>
      <c r="JVV71" s="5"/>
      <c r="JVW71" s="5"/>
      <c r="JVX71" s="5"/>
      <c r="JVY71" s="5"/>
      <c r="JVZ71" s="5"/>
      <c r="JWA71" s="5"/>
      <c r="JWB71" s="5"/>
      <c r="JWC71" s="5"/>
      <c r="JWD71" s="5"/>
      <c r="JWE71" s="5"/>
      <c r="JWF71" s="5"/>
      <c r="JWG71" s="5"/>
      <c r="JWH71" s="5"/>
      <c r="JWI71" s="5"/>
      <c r="JWJ71" s="5"/>
      <c r="JWK71" s="5"/>
      <c r="JWL71" s="5"/>
      <c r="JWM71" s="5"/>
      <c r="JWN71" s="5"/>
      <c r="JWO71" s="5"/>
      <c r="JWP71" s="5"/>
      <c r="JWQ71" s="5"/>
      <c r="JWR71" s="5"/>
      <c r="JWS71" s="5"/>
      <c r="JWT71" s="5"/>
      <c r="JWU71" s="5"/>
      <c r="JWV71" s="5"/>
      <c r="JWW71" s="5"/>
      <c r="JWX71" s="5"/>
      <c r="JWY71" s="5"/>
      <c r="JWZ71" s="5"/>
      <c r="JXA71" s="5"/>
      <c r="JXB71" s="5"/>
      <c r="JXC71" s="5"/>
      <c r="JXD71" s="5"/>
      <c r="JXE71" s="5"/>
      <c r="JXF71" s="5"/>
      <c r="JXG71" s="5"/>
      <c r="JXH71" s="5"/>
      <c r="JXI71" s="5"/>
      <c r="JXJ71" s="5"/>
      <c r="JXK71" s="5"/>
      <c r="JXL71" s="5"/>
      <c r="JXM71" s="5"/>
      <c r="JXN71" s="5"/>
      <c r="JXO71" s="5"/>
      <c r="JXP71" s="5"/>
      <c r="JXQ71" s="5"/>
      <c r="JXR71" s="5"/>
      <c r="JXS71" s="5"/>
      <c r="JXT71" s="5"/>
      <c r="JXU71" s="5"/>
      <c r="JXV71" s="5"/>
      <c r="JXW71" s="5"/>
      <c r="JXX71" s="5"/>
      <c r="JXY71" s="5"/>
      <c r="JXZ71" s="5"/>
      <c r="JYA71" s="5"/>
      <c r="JYB71" s="5"/>
      <c r="JYC71" s="5"/>
      <c r="JYD71" s="5"/>
      <c r="JYE71" s="5"/>
      <c r="JYF71" s="5"/>
      <c r="JYG71" s="5"/>
      <c r="JYH71" s="5"/>
      <c r="JYI71" s="5"/>
      <c r="JYJ71" s="5"/>
      <c r="JYK71" s="5"/>
      <c r="JYL71" s="5"/>
      <c r="JYM71" s="5"/>
      <c r="JYN71" s="5"/>
      <c r="JYO71" s="5"/>
      <c r="JYP71" s="5"/>
      <c r="JYQ71" s="5"/>
      <c r="JYR71" s="5"/>
      <c r="JYS71" s="5"/>
      <c r="JYT71" s="5"/>
      <c r="JYU71" s="5"/>
      <c r="JYV71" s="5"/>
      <c r="JYW71" s="5"/>
      <c r="JYX71" s="5"/>
      <c r="JYY71" s="5"/>
      <c r="JYZ71" s="5"/>
      <c r="JZA71" s="5"/>
      <c r="JZB71" s="5"/>
      <c r="JZC71" s="5"/>
      <c r="JZD71" s="5"/>
      <c r="JZE71" s="5"/>
      <c r="JZF71" s="5"/>
      <c r="JZG71" s="5"/>
      <c r="JZH71" s="5"/>
      <c r="JZI71" s="5"/>
      <c r="JZJ71" s="5"/>
      <c r="JZK71" s="5"/>
      <c r="JZL71" s="5"/>
      <c r="JZM71" s="5"/>
      <c r="JZN71" s="5"/>
      <c r="JZO71" s="5"/>
      <c r="JZP71" s="5"/>
      <c r="JZQ71" s="5"/>
      <c r="JZR71" s="5"/>
      <c r="JZS71" s="5"/>
      <c r="JZT71" s="5"/>
      <c r="JZU71" s="5"/>
      <c r="JZV71" s="5"/>
      <c r="JZW71" s="5"/>
      <c r="JZX71" s="5"/>
      <c r="JZY71" s="5"/>
      <c r="JZZ71" s="5"/>
      <c r="KAA71" s="5"/>
      <c r="KAB71" s="5"/>
      <c r="KAC71" s="5"/>
      <c r="KAD71" s="5"/>
      <c r="KAE71" s="5"/>
      <c r="KAF71" s="5"/>
      <c r="KAG71" s="5"/>
      <c r="KAH71" s="5"/>
      <c r="KAI71" s="5"/>
      <c r="KAJ71" s="5"/>
      <c r="KAK71" s="5"/>
      <c r="KAL71" s="5"/>
      <c r="KAM71" s="5"/>
      <c r="KAN71" s="5"/>
      <c r="KAO71" s="5"/>
      <c r="KAP71" s="5"/>
      <c r="KAQ71" s="5"/>
      <c r="KAR71" s="5"/>
      <c r="KAS71" s="5"/>
      <c r="KAT71" s="5"/>
      <c r="KAU71" s="5"/>
      <c r="KAV71" s="5"/>
      <c r="KAW71" s="5"/>
      <c r="KAX71" s="5"/>
      <c r="KAY71" s="5"/>
      <c r="KAZ71" s="5"/>
      <c r="KBA71" s="5"/>
      <c r="KBB71" s="5"/>
      <c r="KBC71" s="5"/>
      <c r="KBD71" s="5"/>
      <c r="KBE71" s="5"/>
      <c r="KBF71" s="5"/>
      <c r="KBG71" s="5"/>
      <c r="KBH71" s="5"/>
      <c r="KBI71" s="5"/>
      <c r="KBJ71" s="5"/>
      <c r="KBK71" s="5"/>
      <c r="KBL71" s="5"/>
      <c r="KBM71" s="5"/>
      <c r="KBN71" s="5"/>
      <c r="KBO71" s="5"/>
      <c r="KBP71" s="5"/>
      <c r="KBQ71" s="5"/>
      <c r="KBR71" s="5"/>
      <c r="KBS71" s="5"/>
      <c r="KBT71" s="5"/>
      <c r="KBU71" s="5"/>
      <c r="KBV71" s="5"/>
      <c r="KBW71" s="5"/>
      <c r="KBX71" s="5"/>
      <c r="KBY71" s="5"/>
      <c r="KBZ71" s="5"/>
      <c r="KCA71" s="5"/>
      <c r="KCB71" s="5"/>
      <c r="KCC71" s="5"/>
      <c r="KCD71" s="5"/>
      <c r="KCE71" s="5"/>
      <c r="KCF71" s="5"/>
      <c r="KCG71" s="5"/>
      <c r="KCH71" s="5"/>
      <c r="KCI71" s="5"/>
      <c r="KCJ71" s="5"/>
      <c r="KCK71" s="5"/>
      <c r="KCL71" s="5"/>
      <c r="KCM71" s="5"/>
      <c r="KCN71" s="5"/>
      <c r="KCO71" s="5"/>
      <c r="KCP71" s="5"/>
      <c r="KCQ71" s="5"/>
      <c r="KCR71" s="5"/>
      <c r="KCS71" s="5"/>
      <c r="KCT71" s="5"/>
      <c r="KCU71" s="5"/>
      <c r="KCV71" s="5"/>
      <c r="KCW71" s="5"/>
      <c r="KCX71" s="5"/>
      <c r="KCY71" s="5"/>
      <c r="KCZ71" s="5"/>
      <c r="KDA71" s="5"/>
      <c r="KDB71" s="5"/>
      <c r="KDC71" s="5"/>
      <c r="KDD71" s="5"/>
      <c r="KDE71" s="5"/>
      <c r="KDF71" s="5"/>
      <c r="KDG71" s="5"/>
      <c r="KDH71" s="5"/>
      <c r="KDI71" s="5"/>
      <c r="KDJ71" s="5"/>
      <c r="KDK71" s="5"/>
      <c r="KDL71" s="5"/>
      <c r="KDM71" s="5"/>
      <c r="KDN71" s="5"/>
      <c r="KDO71" s="5"/>
      <c r="KDP71" s="5"/>
      <c r="KDQ71" s="5"/>
      <c r="KDR71" s="5"/>
      <c r="KDS71" s="5"/>
      <c r="KDT71" s="5"/>
      <c r="KDU71" s="5"/>
      <c r="KDV71" s="5"/>
      <c r="KDW71" s="5"/>
      <c r="KDX71" s="5"/>
      <c r="KDY71" s="5"/>
      <c r="KDZ71" s="5"/>
      <c r="KEA71" s="5"/>
      <c r="KEB71" s="5"/>
      <c r="KEC71" s="5"/>
      <c r="KED71" s="5"/>
      <c r="KEE71" s="5"/>
      <c r="KEF71" s="5"/>
      <c r="KEG71" s="5"/>
      <c r="KEH71" s="5"/>
      <c r="KEI71" s="5"/>
      <c r="KEJ71" s="5"/>
      <c r="KEK71" s="5"/>
      <c r="KEL71" s="5"/>
      <c r="KEM71" s="5"/>
      <c r="KEN71" s="5"/>
      <c r="KEO71" s="5"/>
      <c r="KEP71" s="5"/>
      <c r="KEQ71" s="5"/>
      <c r="KER71" s="5"/>
      <c r="KES71" s="5"/>
      <c r="KET71" s="5"/>
      <c r="KEU71" s="5"/>
      <c r="KEV71" s="5"/>
      <c r="KEW71" s="5"/>
      <c r="KEX71" s="5"/>
      <c r="KEY71" s="5"/>
      <c r="KEZ71" s="5"/>
      <c r="KFA71" s="5"/>
      <c r="KFB71" s="5"/>
      <c r="KFC71" s="5"/>
      <c r="KFD71" s="5"/>
      <c r="KFE71" s="5"/>
      <c r="KFF71" s="5"/>
      <c r="KFG71" s="5"/>
      <c r="KFH71" s="5"/>
      <c r="KFI71" s="5"/>
      <c r="KFJ71" s="5"/>
      <c r="KFK71" s="5"/>
      <c r="KFL71" s="5"/>
      <c r="KFM71" s="5"/>
      <c r="KFN71" s="5"/>
      <c r="KFO71" s="5"/>
      <c r="KFP71" s="5"/>
      <c r="KFQ71" s="5"/>
      <c r="KFR71" s="5"/>
      <c r="KFS71" s="5"/>
      <c r="KFT71" s="5"/>
      <c r="KFU71" s="5"/>
      <c r="KFV71" s="5"/>
      <c r="KFW71" s="5"/>
      <c r="KFX71" s="5"/>
      <c r="KFY71" s="5"/>
      <c r="KFZ71" s="5"/>
      <c r="KGA71" s="5"/>
      <c r="KGB71" s="5"/>
      <c r="KGC71" s="5"/>
      <c r="KGD71" s="5"/>
      <c r="KGE71" s="5"/>
      <c r="KGF71" s="5"/>
      <c r="KGG71" s="5"/>
      <c r="KGH71" s="5"/>
      <c r="KGI71" s="5"/>
      <c r="KGJ71" s="5"/>
      <c r="KGK71" s="5"/>
      <c r="KGL71" s="5"/>
      <c r="KGM71" s="5"/>
      <c r="KGN71" s="5"/>
      <c r="KGO71" s="5"/>
      <c r="KGP71" s="5"/>
      <c r="KGQ71" s="5"/>
      <c r="KGR71" s="5"/>
      <c r="KGS71" s="5"/>
      <c r="KGT71" s="5"/>
      <c r="KGU71" s="5"/>
      <c r="KGV71" s="5"/>
      <c r="KGW71" s="5"/>
      <c r="KGX71" s="5"/>
      <c r="KGY71" s="5"/>
      <c r="KGZ71" s="5"/>
      <c r="KHA71" s="5"/>
      <c r="KHB71" s="5"/>
      <c r="KHC71" s="5"/>
      <c r="KHD71" s="5"/>
      <c r="KHE71" s="5"/>
      <c r="KHF71" s="5"/>
      <c r="KHG71" s="5"/>
      <c r="KHH71" s="5"/>
      <c r="KHI71" s="5"/>
      <c r="KHJ71" s="5"/>
      <c r="KHK71" s="5"/>
      <c r="KHL71" s="5"/>
      <c r="KHM71" s="5"/>
      <c r="KHN71" s="5"/>
      <c r="KHO71" s="5"/>
      <c r="KHP71" s="5"/>
      <c r="KHQ71" s="5"/>
      <c r="KHR71" s="5"/>
      <c r="KHS71" s="5"/>
      <c r="KHT71" s="5"/>
      <c r="KHU71" s="5"/>
      <c r="KHV71" s="5"/>
      <c r="KHW71" s="5"/>
      <c r="KHX71" s="5"/>
      <c r="KHY71" s="5"/>
      <c r="KHZ71" s="5"/>
      <c r="KIA71" s="5"/>
      <c r="KIB71" s="5"/>
      <c r="KIC71" s="5"/>
      <c r="KID71" s="5"/>
      <c r="KIE71" s="5"/>
      <c r="KIF71" s="5"/>
      <c r="KIG71" s="5"/>
      <c r="KIH71" s="5"/>
      <c r="KII71" s="5"/>
      <c r="KIJ71" s="5"/>
      <c r="KIK71" s="5"/>
      <c r="KIL71" s="5"/>
      <c r="KIM71" s="5"/>
      <c r="KIN71" s="5"/>
      <c r="KIO71" s="5"/>
      <c r="KIP71" s="5"/>
      <c r="KIQ71" s="5"/>
      <c r="KIR71" s="5"/>
      <c r="KIS71" s="5"/>
      <c r="KIT71" s="5"/>
      <c r="KIU71" s="5"/>
      <c r="KIV71" s="5"/>
      <c r="KIW71" s="5"/>
      <c r="KIX71" s="5"/>
      <c r="KIY71" s="5"/>
      <c r="KIZ71" s="5"/>
      <c r="KJA71" s="5"/>
      <c r="KJB71" s="5"/>
      <c r="KJC71" s="5"/>
      <c r="KJD71" s="5"/>
      <c r="KJE71" s="5"/>
      <c r="KJF71" s="5"/>
      <c r="KJG71" s="5"/>
      <c r="KJH71" s="5"/>
      <c r="KJI71" s="5"/>
      <c r="KJJ71" s="5"/>
      <c r="KJK71" s="5"/>
      <c r="KJL71" s="5"/>
      <c r="KJM71" s="5"/>
      <c r="KJN71" s="5"/>
      <c r="KJO71" s="5"/>
      <c r="KJP71" s="5"/>
      <c r="KJQ71" s="5"/>
      <c r="KJR71" s="5"/>
      <c r="KJS71" s="5"/>
      <c r="KJT71" s="5"/>
      <c r="KJU71" s="5"/>
      <c r="KJV71" s="5"/>
      <c r="KJW71" s="5"/>
      <c r="KJX71" s="5"/>
      <c r="KJY71" s="5"/>
      <c r="KJZ71" s="5"/>
      <c r="KKA71" s="5"/>
      <c r="KKB71" s="5"/>
      <c r="KKC71" s="5"/>
      <c r="KKD71" s="5"/>
      <c r="KKE71" s="5"/>
      <c r="KKF71" s="5"/>
      <c r="KKG71" s="5"/>
      <c r="KKH71" s="5"/>
      <c r="KKI71" s="5"/>
      <c r="KKJ71" s="5"/>
      <c r="KKK71" s="5"/>
      <c r="KKL71" s="5"/>
      <c r="KKM71" s="5"/>
      <c r="KKN71" s="5"/>
      <c r="KKO71" s="5"/>
      <c r="KKP71" s="5"/>
      <c r="KKQ71" s="5"/>
      <c r="KKR71" s="5"/>
      <c r="KKS71" s="5"/>
      <c r="KKT71" s="5"/>
      <c r="KKU71" s="5"/>
      <c r="KKV71" s="5"/>
      <c r="KKW71" s="5"/>
      <c r="KKX71" s="5"/>
      <c r="KKY71" s="5"/>
      <c r="KKZ71" s="5"/>
      <c r="KLA71" s="5"/>
      <c r="KLB71" s="5"/>
      <c r="KLC71" s="5"/>
      <c r="KLD71" s="5"/>
      <c r="KLE71" s="5"/>
      <c r="KLF71" s="5"/>
      <c r="KLG71" s="5"/>
      <c r="KLH71" s="5"/>
      <c r="KLI71" s="5"/>
      <c r="KLJ71" s="5"/>
      <c r="KLK71" s="5"/>
      <c r="KLL71" s="5"/>
      <c r="KLM71" s="5"/>
      <c r="KLN71" s="5"/>
      <c r="KLO71" s="5"/>
      <c r="KLP71" s="5"/>
      <c r="KLQ71" s="5"/>
      <c r="KLR71" s="5"/>
      <c r="KLS71" s="5"/>
      <c r="KLT71" s="5"/>
      <c r="KLU71" s="5"/>
      <c r="KLV71" s="5"/>
      <c r="KLW71" s="5"/>
      <c r="KLX71" s="5"/>
      <c r="KLY71" s="5"/>
      <c r="KLZ71" s="5"/>
      <c r="KMA71" s="5"/>
      <c r="KMB71" s="5"/>
      <c r="KMC71" s="5"/>
      <c r="KMD71" s="5"/>
      <c r="KME71" s="5"/>
      <c r="KMF71" s="5"/>
      <c r="KMG71" s="5"/>
      <c r="KMH71" s="5"/>
      <c r="KMI71" s="5"/>
      <c r="KMJ71" s="5"/>
      <c r="KMK71" s="5"/>
      <c r="KML71" s="5"/>
      <c r="KMM71" s="5"/>
      <c r="KMN71" s="5"/>
      <c r="KMO71" s="5"/>
      <c r="KMP71" s="5"/>
      <c r="KMQ71" s="5"/>
      <c r="KMR71" s="5"/>
      <c r="KMS71" s="5"/>
      <c r="KMT71" s="5"/>
      <c r="KMU71" s="5"/>
      <c r="KMV71" s="5"/>
      <c r="KMW71" s="5"/>
      <c r="KMX71" s="5"/>
      <c r="KMY71" s="5"/>
      <c r="KMZ71" s="5"/>
      <c r="KNA71" s="5"/>
      <c r="KNB71" s="5"/>
      <c r="KNC71" s="5"/>
      <c r="KND71" s="5"/>
      <c r="KNE71" s="5"/>
      <c r="KNF71" s="5"/>
      <c r="KNG71" s="5"/>
      <c r="KNH71" s="5"/>
      <c r="KNI71" s="5"/>
      <c r="KNJ71" s="5"/>
      <c r="KNK71" s="5"/>
      <c r="KNL71" s="5"/>
      <c r="KNM71" s="5"/>
      <c r="KNN71" s="5"/>
      <c r="KNO71" s="5"/>
      <c r="KNP71" s="5"/>
      <c r="KNQ71" s="5"/>
      <c r="KNR71" s="5"/>
      <c r="KNS71" s="5"/>
      <c r="KNT71" s="5"/>
      <c r="KNU71" s="5"/>
      <c r="KNV71" s="5"/>
      <c r="KNW71" s="5"/>
      <c r="KNX71" s="5"/>
      <c r="KNY71" s="5"/>
      <c r="KNZ71" s="5"/>
      <c r="KOA71" s="5"/>
      <c r="KOB71" s="5"/>
      <c r="KOC71" s="5"/>
      <c r="KOD71" s="5"/>
      <c r="KOE71" s="5"/>
      <c r="KOF71" s="5"/>
      <c r="KOG71" s="5"/>
      <c r="KOH71" s="5"/>
      <c r="KOI71" s="5"/>
      <c r="KOJ71" s="5"/>
      <c r="KOK71" s="5"/>
      <c r="KOL71" s="5"/>
      <c r="KOM71" s="5"/>
      <c r="KON71" s="5"/>
      <c r="KOO71" s="5"/>
      <c r="KOP71" s="5"/>
      <c r="KOQ71" s="5"/>
      <c r="KOR71" s="5"/>
      <c r="KOS71" s="5"/>
      <c r="KOT71" s="5"/>
      <c r="KOU71" s="5"/>
      <c r="KOV71" s="5"/>
      <c r="KOW71" s="5"/>
      <c r="KOX71" s="5"/>
      <c r="KOY71" s="5"/>
      <c r="KOZ71" s="5"/>
      <c r="KPA71" s="5"/>
      <c r="KPB71" s="5"/>
      <c r="KPC71" s="5"/>
      <c r="KPD71" s="5"/>
      <c r="KPE71" s="5"/>
      <c r="KPF71" s="5"/>
      <c r="KPG71" s="5"/>
      <c r="KPH71" s="5"/>
      <c r="KPI71" s="5"/>
      <c r="KPJ71" s="5"/>
      <c r="KPK71" s="5"/>
      <c r="KPL71" s="5"/>
      <c r="KPM71" s="5"/>
      <c r="KPN71" s="5"/>
      <c r="KPO71" s="5"/>
      <c r="KPP71" s="5"/>
      <c r="KPQ71" s="5"/>
      <c r="KPR71" s="5"/>
      <c r="KPS71" s="5"/>
      <c r="KPT71" s="5"/>
      <c r="KPU71" s="5"/>
      <c r="KPV71" s="5"/>
      <c r="KPW71" s="5"/>
      <c r="KPX71" s="5"/>
      <c r="KPY71" s="5"/>
      <c r="KPZ71" s="5"/>
      <c r="KQA71" s="5"/>
      <c r="KQB71" s="5"/>
      <c r="KQC71" s="5"/>
      <c r="KQD71" s="5"/>
      <c r="KQE71" s="5"/>
      <c r="KQF71" s="5"/>
      <c r="KQG71" s="5"/>
      <c r="KQH71" s="5"/>
      <c r="KQI71" s="5"/>
      <c r="KQJ71" s="5"/>
      <c r="KQK71" s="5"/>
      <c r="KQL71" s="5"/>
      <c r="KQM71" s="5"/>
      <c r="KQN71" s="5"/>
      <c r="KQO71" s="5"/>
      <c r="KQP71" s="5"/>
      <c r="KQQ71" s="5"/>
      <c r="KQR71" s="5"/>
      <c r="KQS71" s="5"/>
      <c r="KQT71" s="5"/>
      <c r="KQU71" s="5"/>
      <c r="KQV71" s="5"/>
      <c r="KQW71" s="5"/>
      <c r="KQX71" s="5"/>
      <c r="KQY71" s="5"/>
      <c r="KQZ71" s="5"/>
      <c r="KRA71" s="5"/>
      <c r="KRB71" s="5"/>
      <c r="KRC71" s="5"/>
      <c r="KRD71" s="5"/>
      <c r="KRE71" s="5"/>
      <c r="KRF71" s="5"/>
      <c r="KRG71" s="5"/>
      <c r="KRH71" s="5"/>
      <c r="KRI71" s="5"/>
      <c r="KRJ71" s="5"/>
      <c r="KRK71" s="5"/>
      <c r="KRL71" s="5"/>
      <c r="KRM71" s="5"/>
      <c r="KRN71" s="5"/>
      <c r="KRO71" s="5"/>
      <c r="KRP71" s="5"/>
      <c r="KRQ71" s="5"/>
      <c r="KRR71" s="5"/>
      <c r="KRS71" s="5"/>
      <c r="KRT71" s="5"/>
      <c r="KRU71" s="5"/>
      <c r="KRV71" s="5"/>
      <c r="KRW71" s="5"/>
      <c r="KRX71" s="5"/>
      <c r="KRY71" s="5"/>
      <c r="KRZ71" s="5"/>
      <c r="KSA71" s="5"/>
      <c r="KSB71" s="5"/>
      <c r="KSC71" s="5"/>
      <c r="KSD71" s="5"/>
      <c r="KSE71" s="5"/>
      <c r="KSF71" s="5"/>
      <c r="KSG71" s="5"/>
      <c r="KSH71" s="5"/>
      <c r="KSI71" s="5"/>
      <c r="KSJ71" s="5"/>
      <c r="KSK71" s="5"/>
      <c r="KSL71" s="5"/>
      <c r="KSM71" s="5"/>
      <c r="KSN71" s="5"/>
      <c r="KSO71" s="5"/>
      <c r="KSP71" s="5"/>
      <c r="KSQ71" s="5"/>
      <c r="KSR71" s="5"/>
      <c r="KSS71" s="5"/>
      <c r="KST71" s="5"/>
      <c r="KSU71" s="5"/>
      <c r="KSV71" s="5"/>
      <c r="KSW71" s="5"/>
      <c r="KSX71" s="5"/>
      <c r="KSY71" s="5"/>
      <c r="KSZ71" s="5"/>
      <c r="KTA71" s="5"/>
      <c r="KTB71" s="5"/>
      <c r="KTC71" s="5"/>
      <c r="KTD71" s="5"/>
      <c r="KTE71" s="5"/>
      <c r="KTF71" s="5"/>
      <c r="KTG71" s="5"/>
      <c r="KTH71" s="5"/>
      <c r="KTI71" s="5"/>
      <c r="KTJ71" s="5"/>
      <c r="KTK71" s="5"/>
      <c r="KTL71" s="5"/>
      <c r="KTM71" s="5"/>
      <c r="KTN71" s="5"/>
      <c r="KTO71" s="5"/>
      <c r="KTP71" s="5"/>
      <c r="KTQ71" s="5"/>
      <c r="KTR71" s="5"/>
      <c r="KTS71" s="5"/>
      <c r="KTT71" s="5"/>
      <c r="KTU71" s="5"/>
      <c r="KTV71" s="5"/>
      <c r="KTW71" s="5"/>
      <c r="KTX71" s="5"/>
      <c r="KTY71" s="5"/>
      <c r="KTZ71" s="5"/>
      <c r="KUA71" s="5"/>
      <c r="KUB71" s="5"/>
      <c r="KUC71" s="5"/>
      <c r="KUD71" s="5"/>
      <c r="KUE71" s="5"/>
      <c r="KUF71" s="5"/>
      <c r="KUG71" s="5"/>
      <c r="KUH71" s="5"/>
      <c r="KUI71" s="5"/>
      <c r="KUJ71" s="5"/>
      <c r="KUK71" s="5"/>
      <c r="KUL71" s="5"/>
      <c r="KUM71" s="5"/>
      <c r="KUN71" s="5"/>
      <c r="KUO71" s="5"/>
      <c r="KUP71" s="5"/>
      <c r="KUQ71" s="5"/>
      <c r="KUR71" s="5"/>
      <c r="KUS71" s="5"/>
      <c r="KUT71" s="5"/>
      <c r="KUU71" s="5"/>
      <c r="KUV71" s="5"/>
      <c r="KUW71" s="5"/>
      <c r="KUX71" s="5"/>
      <c r="KUY71" s="5"/>
      <c r="KUZ71" s="5"/>
      <c r="KVA71" s="5"/>
      <c r="KVB71" s="5"/>
      <c r="KVC71" s="5"/>
      <c r="KVD71" s="5"/>
      <c r="KVE71" s="5"/>
      <c r="KVF71" s="5"/>
      <c r="KVG71" s="5"/>
      <c r="KVH71" s="5"/>
      <c r="KVI71" s="5"/>
      <c r="KVJ71" s="5"/>
      <c r="KVK71" s="5"/>
      <c r="KVL71" s="5"/>
      <c r="KVM71" s="5"/>
      <c r="KVN71" s="5"/>
      <c r="KVO71" s="5"/>
      <c r="KVP71" s="5"/>
      <c r="KVQ71" s="5"/>
      <c r="KVR71" s="5"/>
      <c r="KVS71" s="5"/>
      <c r="KVT71" s="5"/>
      <c r="KVU71" s="5"/>
      <c r="KVV71" s="5"/>
      <c r="KVW71" s="5"/>
      <c r="KVX71" s="5"/>
      <c r="KVY71" s="5"/>
      <c r="KVZ71" s="5"/>
      <c r="KWA71" s="5"/>
      <c r="KWB71" s="5"/>
      <c r="KWC71" s="5"/>
      <c r="KWD71" s="5"/>
      <c r="KWE71" s="5"/>
      <c r="KWF71" s="5"/>
      <c r="KWG71" s="5"/>
      <c r="KWH71" s="5"/>
      <c r="KWI71" s="5"/>
      <c r="KWJ71" s="5"/>
      <c r="KWK71" s="5"/>
      <c r="KWL71" s="5"/>
      <c r="KWM71" s="5"/>
      <c r="KWN71" s="5"/>
      <c r="KWO71" s="5"/>
      <c r="KWP71" s="5"/>
      <c r="KWQ71" s="5"/>
      <c r="KWR71" s="5"/>
      <c r="KWS71" s="5"/>
      <c r="KWT71" s="5"/>
      <c r="KWU71" s="5"/>
      <c r="KWV71" s="5"/>
      <c r="KWW71" s="5"/>
      <c r="KWX71" s="5"/>
      <c r="KWY71" s="5"/>
      <c r="KWZ71" s="5"/>
      <c r="KXA71" s="5"/>
      <c r="KXB71" s="5"/>
      <c r="KXC71" s="5"/>
      <c r="KXD71" s="5"/>
      <c r="KXE71" s="5"/>
      <c r="KXF71" s="5"/>
      <c r="KXG71" s="5"/>
      <c r="KXH71" s="5"/>
      <c r="KXI71" s="5"/>
      <c r="KXJ71" s="5"/>
      <c r="KXK71" s="5"/>
      <c r="KXL71" s="5"/>
      <c r="KXM71" s="5"/>
      <c r="KXN71" s="5"/>
      <c r="KXO71" s="5"/>
      <c r="KXP71" s="5"/>
      <c r="KXQ71" s="5"/>
      <c r="KXR71" s="5"/>
      <c r="KXS71" s="5"/>
      <c r="KXT71" s="5"/>
      <c r="KXU71" s="5"/>
      <c r="KXV71" s="5"/>
      <c r="KXW71" s="5"/>
      <c r="KXX71" s="5"/>
      <c r="KXY71" s="5"/>
      <c r="KXZ71" s="5"/>
      <c r="KYA71" s="5"/>
      <c r="KYB71" s="5"/>
      <c r="KYC71" s="5"/>
      <c r="KYD71" s="5"/>
      <c r="KYE71" s="5"/>
      <c r="KYF71" s="5"/>
      <c r="KYG71" s="5"/>
      <c r="KYH71" s="5"/>
      <c r="KYI71" s="5"/>
      <c r="KYJ71" s="5"/>
      <c r="KYK71" s="5"/>
      <c r="KYL71" s="5"/>
      <c r="KYM71" s="5"/>
      <c r="KYN71" s="5"/>
      <c r="KYO71" s="5"/>
      <c r="KYP71" s="5"/>
      <c r="KYQ71" s="5"/>
      <c r="KYR71" s="5"/>
      <c r="KYS71" s="5"/>
      <c r="KYT71" s="5"/>
      <c r="KYU71" s="5"/>
      <c r="KYV71" s="5"/>
      <c r="KYW71" s="5"/>
      <c r="KYX71" s="5"/>
      <c r="KYY71" s="5"/>
      <c r="KYZ71" s="5"/>
      <c r="KZA71" s="5"/>
      <c r="KZB71" s="5"/>
      <c r="KZC71" s="5"/>
      <c r="KZD71" s="5"/>
      <c r="KZE71" s="5"/>
      <c r="KZF71" s="5"/>
      <c r="KZG71" s="5"/>
      <c r="KZH71" s="5"/>
      <c r="KZI71" s="5"/>
      <c r="KZJ71" s="5"/>
      <c r="KZK71" s="5"/>
      <c r="KZL71" s="5"/>
      <c r="KZM71" s="5"/>
      <c r="KZN71" s="5"/>
      <c r="KZO71" s="5"/>
      <c r="KZP71" s="5"/>
      <c r="KZQ71" s="5"/>
      <c r="KZR71" s="5"/>
      <c r="KZS71" s="5"/>
      <c r="KZT71" s="5"/>
      <c r="KZU71" s="5"/>
      <c r="KZV71" s="5"/>
      <c r="KZW71" s="5"/>
      <c r="KZX71" s="5"/>
      <c r="KZY71" s="5"/>
      <c r="KZZ71" s="5"/>
      <c r="LAA71" s="5"/>
      <c r="LAB71" s="5"/>
      <c r="LAC71" s="5"/>
      <c r="LAD71" s="5"/>
      <c r="LAE71" s="5"/>
      <c r="LAF71" s="5"/>
      <c r="LAG71" s="5"/>
      <c r="LAH71" s="5"/>
      <c r="LAI71" s="5"/>
      <c r="LAJ71" s="5"/>
      <c r="LAK71" s="5"/>
      <c r="LAL71" s="5"/>
      <c r="LAM71" s="5"/>
      <c r="LAN71" s="5"/>
      <c r="LAO71" s="5"/>
      <c r="LAP71" s="5"/>
      <c r="LAQ71" s="5"/>
      <c r="LAR71" s="5"/>
      <c r="LAS71" s="5"/>
      <c r="LAT71" s="5"/>
      <c r="LAU71" s="5"/>
      <c r="LAV71" s="5"/>
      <c r="LAW71" s="5"/>
      <c r="LAX71" s="5"/>
      <c r="LAY71" s="5"/>
      <c r="LAZ71" s="5"/>
      <c r="LBA71" s="5"/>
      <c r="LBB71" s="5"/>
      <c r="LBC71" s="5"/>
      <c r="LBD71" s="5"/>
      <c r="LBE71" s="5"/>
      <c r="LBF71" s="5"/>
      <c r="LBG71" s="5"/>
      <c r="LBH71" s="5"/>
      <c r="LBI71" s="5"/>
      <c r="LBJ71" s="5"/>
      <c r="LBK71" s="5"/>
      <c r="LBL71" s="5"/>
      <c r="LBM71" s="5"/>
      <c r="LBN71" s="5"/>
      <c r="LBO71" s="5"/>
      <c r="LBP71" s="5"/>
      <c r="LBQ71" s="5"/>
      <c r="LBR71" s="5"/>
      <c r="LBS71" s="5"/>
      <c r="LBT71" s="5"/>
      <c r="LBU71" s="5"/>
      <c r="LBV71" s="5"/>
      <c r="LBW71" s="5"/>
      <c r="LBX71" s="5"/>
      <c r="LBY71" s="5"/>
      <c r="LBZ71" s="5"/>
      <c r="LCA71" s="5"/>
      <c r="LCB71" s="5"/>
      <c r="LCC71" s="5"/>
      <c r="LCD71" s="5"/>
      <c r="LCE71" s="5"/>
      <c r="LCF71" s="5"/>
      <c r="LCG71" s="5"/>
      <c r="LCH71" s="5"/>
      <c r="LCI71" s="5"/>
      <c r="LCJ71" s="5"/>
      <c r="LCK71" s="5"/>
      <c r="LCL71" s="5"/>
      <c r="LCM71" s="5"/>
      <c r="LCN71" s="5"/>
      <c r="LCO71" s="5"/>
      <c r="LCP71" s="5"/>
      <c r="LCQ71" s="5"/>
      <c r="LCR71" s="5"/>
      <c r="LCS71" s="5"/>
      <c r="LCT71" s="5"/>
      <c r="LCU71" s="5"/>
      <c r="LCV71" s="5"/>
      <c r="LCW71" s="5"/>
      <c r="LCX71" s="5"/>
      <c r="LCY71" s="5"/>
      <c r="LCZ71" s="5"/>
      <c r="LDA71" s="5"/>
      <c r="LDB71" s="5"/>
      <c r="LDC71" s="5"/>
      <c r="LDD71" s="5"/>
      <c r="LDE71" s="5"/>
      <c r="LDF71" s="5"/>
      <c r="LDG71" s="5"/>
      <c r="LDH71" s="5"/>
      <c r="LDI71" s="5"/>
      <c r="LDJ71" s="5"/>
      <c r="LDK71" s="5"/>
      <c r="LDL71" s="5"/>
      <c r="LDM71" s="5"/>
      <c r="LDN71" s="5"/>
      <c r="LDO71" s="5"/>
      <c r="LDP71" s="5"/>
      <c r="LDQ71" s="5"/>
      <c r="LDR71" s="5"/>
      <c r="LDS71" s="5"/>
      <c r="LDT71" s="5"/>
      <c r="LDU71" s="5"/>
      <c r="LDV71" s="5"/>
      <c r="LDW71" s="5"/>
      <c r="LDX71" s="5"/>
      <c r="LDY71" s="5"/>
      <c r="LDZ71" s="5"/>
      <c r="LEA71" s="5"/>
      <c r="LEB71" s="5"/>
      <c r="LEC71" s="5"/>
      <c r="LED71" s="5"/>
      <c r="LEE71" s="5"/>
      <c r="LEF71" s="5"/>
      <c r="LEG71" s="5"/>
      <c r="LEH71" s="5"/>
      <c r="LEI71" s="5"/>
      <c r="LEJ71" s="5"/>
      <c r="LEK71" s="5"/>
      <c r="LEL71" s="5"/>
      <c r="LEM71" s="5"/>
      <c r="LEN71" s="5"/>
      <c r="LEO71" s="5"/>
      <c r="LEP71" s="5"/>
      <c r="LEQ71" s="5"/>
      <c r="LER71" s="5"/>
      <c r="LES71" s="5"/>
      <c r="LET71" s="5"/>
      <c r="LEU71" s="5"/>
      <c r="LEV71" s="5"/>
      <c r="LEW71" s="5"/>
      <c r="LEX71" s="5"/>
      <c r="LEY71" s="5"/>
      <c r="LEZ71" s="5"/>
      <c r="LFA71" s="5"/>
      <c r="LFB71" s="5"/>
      <c r="LFC71" s="5"/>
      <c r="LFD71" s="5"/>
      <c r="LFE71" s="5"/>
      <c r="LFF71" s="5"/>
      <c r="LFG71" s="5"/>
      <c r="LFH71" s="5"/>
      <c r="LFI71" s="5"/>
      <c r="LFJ71" s="5"/>
      <c r="LFK71" s="5"/>
      <c r="LFL71" s="5"/>
      <c r="LFM71" s="5"/>
      <c r="LFN71" s="5"/>
      <c r="LFO71" s="5"/>
      <c r="LFP71" s="5"/>
      <c r="LFQ71" s="5"/>
      <c r="LFR71" s="5"/>
      <c r="LFS71" s="5"/>
      <c r="LFT71" s="5"/>
      <c r="LFU71" s="5"/>
      <c r="LFV71" s="5"/>
      <c r="LFW71" s="5"/>
      <c r="LFX71" s="5"/>
      <c r="LFY71" s="5"/>
      <c r="LFZ71" s="5"/>
      <c r="LGA71" s="5"/>
      <c r="LGB71" s="5"/>
      <c r="LGC71" s="5"/>
      <c r="LGD71" s="5"/>
      <c r="LGE71" s="5"/>
      <c r="LGF71" s="5"/>
      <c r="LGG71" s="5"/>
      <c r="LGH71" s="5"/>
      <c r="LGI71" s="5"/>
      <c r="LGJ71" s="5"/>
      <c r="LGK71" s="5"/>
      <c r="LGL71" s="5"/>
      <c r="LGM71" s="5"/>
      <c r="LGN71" s="5"/>
      <c r="LGO71" s="5"/>
      <c r="LGP71" s="5"/>
      <c r="LGQ71" s="5"/>
      <c r="LGR71" s="5"/>
      <c r="LGS71" s="5"/>
      <c r="LGT71" s="5"/>
      <c r="LGU71" s="5"/>
      <c r="LGV71" s="5"/>
      <c r="LGW71" s="5"/>
      <c r="LGX71" s="5"/>
      <c r="LGY71" s="5"/>
      <c r="LGZ71" s="5"/>
      <c r="LHA71" s="5"/>
      <c r="LHB71" s="5"/>
      <c r="LHC71" s="5"/>
      <c r="LHD71" s="5"/>
      <c r="LHE71" s="5"/>
      <c r="LHF71" s="5"/>
      <c r="LHG71" s="5"/>
      <c r="LHH71" s="5"/>
      <c r="LHI71" s="5"/>
      <c r="LHJ71" s="5"/>
      <c r="LHK71" s="5"/>
      <c r="LHL71" s="5"/>
      <c r="LHM71" s="5"/>
      <c r="LHN71" s="5"/>
      <c r="LHO71" s="5"/>
      <c r="LHP71" s="5"/>
      <c r="LHQ71" s="5"/>
      <c r="LHR71" s="5"/>
      <c r="LHS71" s="5"/>
      <c r="LHT71" s="5"/>
      <c r="LHU71" s="5"/>
      <c r="LHV71" s="5"/>
      <c r="LHW71" s="5"/>
      <c r="LHX71" s="5"/>
      <c r="LHY71" s="5"/>
      <c r="LHZ71" s="5"/>
      <c r="LIA71" s="5"/>
      <c r="LIB71" s="5"/>
      <c r="LIC71" s="5"/>
      <c r="LID71" s="5"/>
      <c r="LIE71" s="5"/>
      <c r="LIF71" s="5"/>
      <c r="LIG71" s="5"/>
      <c r="LIH71" s="5"/>
      <c r="LII71" s="5"/>
      <c r="LIJ71" s="5"/>
      <c r="LIK71" s="5"/>
      <c r="LIL71" s="5"/>
      <c r="LIM71" s="5"/>
      <c r="LIN71" s="5"/>
      <c r="LIO71" s="5"/>
      <c r="LIP71" s="5"/>
      <c r="LIQ71" s="5"/>
      <c r="LIR71" s="5"/>
      <c r="LIS71" s="5"/>
      <c r="LIT71" s="5"/>
      <c r="LIU71" s="5"/>
      <c r="LIV71" s="5"/>
      <c r="LIW71" s="5"/>
      <c r="LIX71" s="5"/>
      <c r="LIY71" s="5"/>
      <c r="LIZ71" s="5"/>
      <c r="LJA71" s="5"/>
      <c r="LJB71" s="5"/>
      <c r="LJC71" s="5"/>
      <c r="LJD71" s="5"/>
      <c r="LJE71" s="5"/>
      <c r="LJF71" s="5"/>
      <c r="LJG71" s="5"/>
      <c r="LJH71" s="5"/>
      <c r="LJI71" s="5"/>
      <c r="LJJ71" s="5"/>
      <c r="LJK71" s="5"/>
      <c r="LJL71" s="5"/>
      <c r="LJM71" s="5"/>
      <c r="LJN71" s="5"/>
      <c r="LJO71" s="5"/>
      <c r="LJP71" s="5"/>
      <c r="LJQ71" s="5"/>
      <c r="LJR71" s="5"/>
      <c r="LJS71" s="5"/>
      <c r="LJT71" s="5"/>
      <c r="LJU71" s="5"/>
      <c r="LJV71" s="5"/>
      <c r="LJW71" s="5"/>
      <c r="LJX71" s="5"/>
      <c r="LJY71" s="5"/>
      <c r="LJZ71" s="5"/>
      <c r="LKA71" s="5"/>
      <c r="LKB71" s="5"/>
      <c r="LKC71" s="5"/>
      <c r="LKD71" s="5"/>
      <c r="LKE71" s="5"/>
      <c r="LKF71" s="5"/>
      <c r="LKG71" s="5"/>
      <c r="LKH71" s="5"/>
      <c r="LKI71" s="5"/>
      <c r="LKJ71" s="5"/>
      <c r="LKK71" s="5"/>
      <c r="LKL71" s="5"/>
      <c r="LKM71" s="5"/>
      <c r="LKN71" s="5"/>
      <c r="LKO71" s="5"/>
      <c r="LKP71" s="5"/>
      <c r="LKQ71" s="5"/>
      <c r="LKR71" s="5"/>
      <c r="LKS71" s="5"/>
      <c r="LKT71" s="5"/>
      <c r="LKU71" s="5"/>
      <c r="LKV71" s="5"/>
      <c r="LKW71" s="5"/>
      <c r="LKX71" s="5"/>
      <c r="LKY71" s="5"/>
      <c r="LKZ71" s="5"/>
      <c r="LLA71" s="5"/>
      <c r="LLB71" s="5"/>
      <c r="LLC71" s="5"/>
      <c r="LLD71" s="5"/>
      <c r="LLE71" s="5"/>
      <c r="LLF71" s="5"/>
      <c r="LLG71" s="5"/>
      <c r="LLH71" s="5"/>
      <c r="LLI71" s="5"/>
      <c r="LLJ71" s="5"/>
      <c r="LLK71" s="5"/>
      <c r="LLL71" s="5"/>
      <c r="LLM71" s="5"/>
      <c r="LLN71" s="5"/>
      <c r="LLO71" s="5"/>
      <c r="LLP71" s="5"/>
      <c r="LLQ71" s="5"/>
      <c r="LLR71" s="5"/>
      <c r="LLS71" s="5"/>
      <c r="LLT71" s="5"/>
      <c r="LLU71" s="5"/>
      <c r="LLV71" s="5"/>
      <c r="LLW71" s="5"/>
      <c r="LLX71" s="5"/>
      <c r="LLY71" s="5"/>
      <c r="LLZ71" s="5"/>
      <c r="LMA71" s="5"/>
      <c r="LMB71" s="5"/>
      <c r="LMC71" s="5"/>
      <c r="LMD71" s="5"/>
      <c r="LME71" s="5"/>
      <c r="LMF71" s="5"/>
      <c r="LMG71" s="5"/>
      <c r="LMH71" s="5"/>
      <c r="LMI71" s="5"/>
      <c r="LMJ71" s="5"/>
      <c r="LMK71" s="5"/>
      <c r="LML71" s="5"/>
      <c r="LMM71" s="5"/>
      <c r="LMN71" s="5"/>
      <c r="LMO71" s="5"/>
      <c r="LMP71" s="5"/>
      <c r="LMQ71" s="5"/>
      <c r="LMR71" s="5"/>
      <c r="LMS71" s="5"/>
      <c r="LMT71" s="5"/>
      <c r="LMU71" s="5"/>
      <c r="LMV71" s="5"/>
      <c r="LMW71" s="5"/>
      <c r="LMX71" s="5"/>
      <c r="LMY71" s="5"/>
      <c r="LMZ71" s="5"/>
      <c r="LNA71" s="5"/>
      <c r="LNB71" s="5"/>
      <c r="LNC71" s="5"/>
      <c r="LND71" s="5"/>
      <c r="LNE71" s="5"/>
      <c r="LNF71" s="5"/>
      <c r="LNG71" s="5"/>
      <c r="LNH71" s="5"/>
      <c r="LNI71" s="5"/>
      <c r="LNJ71" s="5"/>
      <c r="LNK71" s="5"/>
      <c r="LNL71" s="5"/>
      <c r="LNM71" s="5"/>
      <c r="LNN71" s="5"/>
      <c r="LNO71" s="5"/>
      <c r="LNP71" s="5"/>
      <c r="LNQ71" s="5"/>
      <c r="LNR71" s="5"/>
      <c r="LNS71" s="5"/>
      <c r="LNT71" s="5"/>
      <c r="LNU71" s="5"/>
      <c r="LNV71" s="5"/>
      <c r="LNW71" s="5"/>
      <c r="LNX71" s="5"/>
      <c r="LNY71" s="5"/>
      <c r="LNZ71" s="5"/>
      <c r="LOA71" s="5"/>
      <c r="LOB71" s="5"/>
      <c r="LOC71" s="5"/>
      <c r="LOD71" s="5"/>
      <c r="LOE71" s="5"/>
      <c r="LOF71" s="5"/>
      <c r="LOG71" s="5"/>
      <c r="LOH71" s="5"/>
      <c r="LOI71" s="5"/>
      <c r="LOJ71" s="5"/>
      <c r="LOK71" s="5"/>
      <c r="LOL71" s="5"/>
      <c r="LOM71" s="5"/>
      <c r="LON71" s="5"/>
      <c r="LOO71" s="5"/>
      <c r="LOP71" s="5"/>
      <c r="LOQ71" s="5"/>
      <c r="LOR71" s="5"/>
      <c r="LOS71" s="5"/>
      <c r="LOT71" s="5"/>
      <c r="LOU71" s="5"/>
      <c r="LOV71" s="5"/>
      <c r="LOW71" s="5"/>
      <c r="LOX71" s="5"/>
      <c r="LOY71" s="5"/>
      <c r="LOZ71" s="5"/>
      <c r="LPA71" s="5"/>
      <c r="LPB71" s="5"/>
      <c r="LPC71" s="5"/>
      <c r="LPD71" s="5"/>
      <c r="LPE71" s="5"/>
      <c r="LPF71" s="5"/>
      <c r="LPG71" s="5"/>
      <c r="LPH71" s="5"/>
      <c r="LPI71" s="5"/>
      <c r="LPJ71" s="5"/>
      <c r="LPK71" s="5"/>
      <c r="LPL71" s="5"/>
      <c r="LPM71" s="5"/>
      <c r="LPN71" s="5"/>
      <c r="LPO71" s="5"/>
      <c r="LPP71" s="5"/>
      <c r="LPQ71" s="5"/>
      <c r="LPR71" s="5"/>
      <c r="LPS71" s="5"/>
      <c r="LPT71" s="5"/>
      <c r="LPU71" s="5"/>
      <c r="LPV71" s="5"/>
      <c r="LPW71" s="5"/>
      <c r="LPX71" s="5"/>
      <c r="LPY71" s="5"/>
      <c r="LPZ71" s="5"/>
      <c r="LQA71" s="5"/>
      <c r="LQB71" s="5"/>
      <c r="LQC71" s="5"/>
      <c r="LQD71" s="5"/>
      <c r="LQE71" s="5"/>
      <c r="LQF71" s="5"/>
      <c r="LQG71" s="5"/>
      <c r="LQH71" s="5"/>
      <c r="LQI71" s="5"/>
      <c r="LQJ71" s="5"/>
      <c r="LQK71" s="5"/>
      <c r="LQL71" s="5"/>
      <c r="LQM71" s="5"/>
      <c r="LQN71" s="5"/>
      <c r="LQO71" s="5"/>
      <c r="LQP71" s="5"/>
      <c r="LQQ71" s="5"/>
      <c r="LQR71" s="5"/>
      <c r="LQS71" s="5"/>
      <c r="LQT71" s="5"/>
      <c r="LQU71" s="5"/>
      <c r="LQV71" s="5"/>
      <c r="LQW71" s="5"/>
      <c r="LQX71" s="5"/>
      <c r="LQY71" s="5"/>
      <c r="LQZ71" s="5"/>
      <c r="LRA71" s="5"/>
      <c r="LRB71" s="5"/>
      <c r="LRC71" s="5"/>
      <c r="LRD71" s="5"/>
      <c r="LRE71" s="5"/>
      <c r="LRF71" s="5"/>
      <c r="LRG71" s="5"/>
      <c r="LRH71" s="5"/>
      <c r="LRI71" s="5"/>
      <c r="LRJ71" s="5"/>
      <c r="LRK71" s="5"/>
      <c r="LRL71" s="5"/>
      <c r="LRM71" s="5"/>
      <c r="LRN71" s="5"/>
      <c r="LRO71" s="5"/>
      <c r="LRP71" s="5"/>
      <c r="LRQ71" s="5"/>
      <c r="LRR71" s="5"/>
      <c r="LRS71" s="5"/>
      <c r="LRT71" s="5"/>
      <c r="LRU71" s="5"/>
      <c r="LRV71" s="5"/>
      <c r="LRW71" s="5"/>
      <c r="LRX71" s="5"/>
      <c r="LRY71" s="5"/>
      <c r="LRZ71" s="5"/>
      <c r="LSA71" s="5"/>
      <c r="LSB71" s="5"/>
      <c r="LSC71" s="5"/>
      <c r="LSD71" s="5"/>
      <c r="LSE71" s="5"/>
      <c r="LSF71" s="5"/>
      <c r="LSG71" s="5"/>
      <c r="LSH71" s="5"/>
      <c r="LSI71" s="5"/>
      <c r="LSJ71" s="5"/>
      <c r="LSK71" s="5"/>
      <c r="LSL71" s="5"/>
      <c r="LSM71" s="5"/>
      <c r="LSN71" s="5"/>
      <c r="LSO71" s="5"/>
      <c r="LSP71" s="5"/>
      <c r="LSQ71" s="5"/>
      <c r="LSR71" s="5"/>
      <c r="LSS71" s="5"/>
      <c r="LST71" s="5"/>
      <c r="LSU71" s="5"/>
      <c r="LSV71" s="5"/>
      <c r="LSW71" s="5"/>
      <c r="LSX71" s="5"/>
      <c r="LSY71" s="5"/>
      <c r="LSZ71" s="5"/>
      <c r="LTA71" s="5"/>
      <c r="LTB71" s="5"/>
      <c r="LTC71" s="5"/>
      <c r="LTD71" s="5"/>
      <c r="LTE71" s="5"/>
      <c r="LTF71" s="5"/>
      <c r="LTG71" s="5"/>
      <c r="LTH71" s="5"/>
      <c r="LTI71" s="5"/>
      <c r="LTJ71" s="5"/>
      <c r="LTK71" s="5"/>
      <c r="LTL71" s="5"/>
      <c r="LTM71" s="5"/>
      <c r="LTN71" s="5"/>
      <c r="LTO71" s="5"/>
      <c r="LTP71" s="5"/>
      <c r="LTQ71" s="5"/>
      <c r="LTR71" s="5"/>
      <c r="LTS71" s="5"/>
      <c r="LTT71" s="5"/>
      <c r="LTU71" s="5"/>
      <c r="LTV71" s="5"/>
      <c r="LTW71" s="5"/>
      <c r="LTX71" s="5"/>
      <c r="LTY71" s="5"/>
      <c r="LTZ71" s="5"/>
      <c r="LUA71" s="5"/>
      <c r="LUB71" s="5"/>
      <c r="LUC71" s="5"/>
      <c r="LUD71" s="5"/>
      <c r="LUE71" s="5"/>
      <c r="LUF71" s="5"/>
      <c r="LUG71" s="5"/>
      <c r="LUH71" s="5"/>
      <c r="LUI71" s="5"/>
      <c r="LUJ71" s="5"/>
      <c r="LUK71" s="5"/>
      <c r="LUL71" s="5"/>
      <c r="LUM71" s="5"/>
      <c r="LUN71" s="5"/>
      <c r="LUO71" s="5"/>
      <c r="LUP71" s="5"/>
      <c r="LUQ71" s="5"/>
      <c r="LUR71" s="5"/>
      <c r="LUS71" s="5"/>
      <c r="LUT71" s="5"/>
      <c r="LUU71" s="5"/>
      <c r="LUV71" s="5"/>
      <c r="LUW71" s="5"/>
      <c r="LUX71" s="5"/>
      <c r="LUY71" s="5"/>
      <c r="LUZ71" s="5"/>
      <c r="LVA71" s="5"/>
      <c r="LVB71" s="5"/>
      <c r="LVC71" s="5"/>
      <c r="LVD71" s="5"/>
      <c r="LVE71" s="5"/>
      <c r="LVF71" s="5"/>
      <c r="LVG71" s="5"/>
      <c r="LVH71" s="5"/>
      <c r="LVI71" s="5"/>
      <c r="LVJ71" s="5"/>
      <c r="LVK71" s="5"/>
      <c r="LVL71" s="5"/>
      <c r="LVM71" s="5"/>
      <c r="LVN71" s="5"/>
      <c r="LVO71" s="5"/>
      <c r="LVP71" s="5"/>
      <c r="LVQ71" s="5"/>
      <c r="LVR71" s="5"/>
      <c r="LVS71" s="5"/>
      <c r="LVT71" s="5"/>
      <c r="LVU71" s="5"/>
      <c r="LVV71" s="5"/>
      <c r="LVW71" s="5"/>
      <c r="LVX71" s="5"/>
      <c r="LVY71" s="5"/>
      <c r="LVZ71" s="5"/>
      <c r="LWA71" s="5"/>
      <c r="LWB71" s="5"/>
      <c r="LWC71" s="5"/>
      <c r="LWD71" s="5"/>
      <c r="LWE71" s="5"/>
      <c r="LWF71" s="5"/>
      <c r="LWG71" s="5"/>
      <c r="LWH71" s="5"/>
      <c r="LWI71" s="5"/>
      <c r="LWJ71" s="5"/>
      <c r="LWK71" s="5"/>
      <c r="LWL71" s="5"/>
      <c r="LWM71" s="5"/>
      <c r="LWN71" s="5"/>
      <c r="LWO71" s="5"/>
      <c r="LWP71" s="5"/>
      <c r="LWQ71" s="5"/>
      <c r="LWR71" s="5"/>
      <c r="LWS71" s="5"/>
      <c r="LWT71" s="5"/>
      <c r="LWU71" s="5"/>
      <c r="LWV71" s="5"/>
      <c r="LWW71" s="5"/>
      <c r="LWX71" s="5"/>
      <c r="LWY71" s="5"/>
      <c r="LWZ71" s="5"/>
      <c r="LXA71" s="5"/>
      <c r="LXB71" s="5"/>
      <c r="LXC71" s="5"/>
      <c r="LXD71" s="5"/>
      <c r="LXE71" s="5"/>
      <c r="LXF71" s="5"/>
      <c r="LXG71" s="5"/>
      <c r="LXH71" s="5"/>
      <c r="LXI71" s="5"/>
      <c r="LXJ71" s="5"/>
      <c r="LXK71" s="5"/>
      <c r="LXL71" s="5"/>
      <c r="LXM71" s="5"/>
      <c r="LXN71" s="5"/>
      <c r="LXO71" s="5"/>
      <c r="LXP71" s="5"/>
      <c r="LXQ71" s="5"/>
      <c r="LXR71" s="5"/>
      <c r="LXS71" s="5"/>
      <c r="LXT71" s="5"/>
      <c r="LXU71" s="5"/>
      <c r="LXV71" s="5"/>
      <c r="LXW71" s="5"/>
      <c r="LXX71" s="5"/>
      <c r="LXY71" s="5"/>
      <c r="LXZ71" s="5"/>
      <c r="LYA71" s="5"/>
      <c r="LYB71" s="5"/>
      <c r="LYC71" s="5"/>
      <c r="LYD71" s="5"/>
      <c r="LYE71" s="5"/>
      <c r="LYF71" s="5"/>
      <c r="LYG71" s="5"/>
      <c r="LYH71" s="5"/>
      <c r="LYI71" s="5"/>
      <c r="LYJ71" s="5"/>
      <c r="LYK71" s="5"/>
      <c r="LYL71" s="5"/>
      <c r="LYM71" s="5"/>
      <c r="LYN71" s="5"/>
      <c r="LYO71" s="5"/>
      <c r="LYP71" s="5"/>
      <c r="LYQ71" s="5"/>
      <c r="LYR71" s="5"/>
      <c r="LYS71" s="5"/>
      <c r="LYT71" s="5"/>
      <c r="LYU71" s="5"/>
      <c r="LYV71" s="5"/>
      <c r="LYW71" s="5"/>
      <c r="LYX71" s="5"/>
      <c r="LYY71" s="5"/>
      <c r="LYZ71" s="5"/>
      <c r="LZA71" s="5"/>
      <c r="LZB71" s="5"/>
      <c r="LZC71" s="5"/>
      <c r="LZD71" s="5"/>
      <c r="LZE71" s="5"/>
      <c r="LZF71" s="5"/>
      <c r="LZG71" s="5"/>
      <c r="LZH71" s="5"/>
      <c r="LZI71" s="5"/>
      <c r="LZJ71" s="5"/>
      <c r="LZK71" s="5"/>
      <c r="LZL71" s="5"/>
      <c r="LZM71" s="5"/>
      <c r="LZN71" s="5"/>
      <c r="LZO71" s="5"/>
      <c r="LZP71" s="5"/>
      <c r="LZQ71" s="5"/>
      <c r="LZR71" s="5"/>
      <c r="LZS71" s="5"/>
      <c r="LZT71" s="5"/>
      <c r="LZU71" s="5"/>
      <c r="LZV71" s="5"/>
      <c r="LZW71" s="5"/>
      <c r="LZX71" s="5"/>
      <c r="LZY71" s="5"/>
      <c r="LZZ71" s="5"/>
      <c r="MAA71" s="5"/>
      <c r="MAB71" s="5"/>
      <c r="MAC71" s="5"/>
      <c r="MAD71" s="5"/>
      <c r="MAE71" s="5"/>
      <c r="MAF71" s="5"/>
      <c r="MAG71" s="5"/>
      <c r="MAH71" s="5"/>
      <c r="MAI71" s="5"/>
      <c r="MAJ71" s="5"/>
      <c r="MAK71" s="5"/>
      <c r="MAL71" s="5"/>
      <c r="MAM71" s="5"/>
      <c r="MAN71" s="5"/>
      <c r="MAO71" s="5"/>
      <c r="MAP71" s="5"/>
      <c r="MAQ71" s="5"/>
      <c r="MAR71" s="5"/>
      <c r="MAS71" s="5"/>
      <c r="MAT71" s="5"/>
      <c r="MAU71" s="5"/>
      <c r="MAV71" s="5"/>
      <c r="MAW71" s="5"/>
      <c r="MAX71" s="5"/>
      <c r="MAY71" s="5"/>
      <c r="MAZ71" s="5"/>
      <c r="MBA71" s="5"/>
      <c r="MBB71" s="5"/>
      <c r="MBC71" s="5"/>
      <c r="MBD71" s="5"/>
      <c r="MBE71" s="5"/>
      <c r="MBF71" s="5"/>
      <c r="MBG71" s="5"/>
      <c r="MBH71" s="5"/>
      <c r="MBI71" s="5"/>
      <c r="MBJ71" s="5"/>
      <c r="MBK71" s="5"/>
      <c r="MBL71" s="5"/>
      <c r="MBM71" s="5"/>
      <c r="MBN71" s="5"/>
      <c r="MBO71" s="5"/>
      <c r="MBP71" s="5"/>
      <c r="MBQ71" s="5"/>
      <c r="MBR71" s="5"/>
      <c r="MBS71" s="5"/>
      <c r="MBT71" s="5"/>
      <c r="MBU71" s="5"/>
      <c r="MBV71" s="5"/>
      <c r="MBW71" s="5"/>
      <c r="MBX71" s="5"/>
      <c r="MBY71" s="5"/>
      <c r="MBZ71" s="5"/>
      <c r="MCA71" s="5"/>
      <c r="MCB71" s="5"/>
      <c r="MCC71" s="5"/>
      <c r="MCD71" s="5"/>
      <c r="MCE71" s="5"/>
      <c r="MCF71" s="5"/>
      <c r="MCG71" s="5"/>
      <c r="MCH71" s="5"/>
      <c r="MCI71" s="5"/>
      <c r="MCJ71" s="5"/>
      <c r="MCK71" s="5"/>
      <c r="MCL71" s="5"/>
      <c r="MCM71" s="5"/>
      <c r="MCN71" s="5"/>
      <c r="MCO71" s="5"/>
      <c r="MCP71" s="5"/>
      <c r="MCQ71" s="5"/>
      <c r="MCR71" s="5"/>
      <c r="MCS71" s="5"/>
      <c r="MCT71" s="5"/>
      <c r="MCU71" s="5"/>
      <c r="MCV71" s="5"/>
      <c r="MCW71" s="5"/>
      <c r="MCX71" s="5"/>
      <c r="MCY71" s="5"/>
      <c r="MCZ71" s="5"/>
      <c r="MDA71" s="5"/>
      <c r="MDB71" s="5"/>
      <c r="MDC71" s="5"/>
      <c r="MDD71" s="5"/>
      <c r="MDE71" s="5"/>
      <c r="MDF71" s="5"/>
      <c r="MDG71" s="5"/>
      <c r="MDH71" s="5"/>
      <c r="MDI71" s="5"/>
      <c r="MDJ71" s="5"/>
      <c r="MDK71" s="5"/>
      <c r="MDL71" s="5"/>
      <c r="MDM71" s="5"/>
      <c r="MDN71" s="5"/>
      <c r="MDO71" s="5"/>
      <c r="MDP71" s="5"/>
      <c r="MDQ71" s="5"/>
      <c r="MDR71" s="5"/>
      <c r="MDS71" s="5"/>
      <c r="MDT71" s="5"/>
      <c r="MDU71" s="5"/>
      <c r="MDV71" s="5"/>
      <c r="MDW71" s="5"/>
      <c r="MDX71" s="5"/>
      <c r="MDY71" s="5"/>
      <c r="MDZ71" s="5"/>
      <c r="MEA71" s="5"/>
      <c r="MEB71" s="5"/>
      <c r="MEC71" s="5"/>
      <c r="MED71" s="5"/>
      <c r="MEE71" s="5"/>
      <c r="MEF71" s="5"/>
      <c r="MEG71" s="5"/>
      <c r="MEH71" s="5"/>
      <c r="MEI71" s="5"/>
      <c r="MEJ71" s="5"/>
      <c r="MEK71" s="5"/>
      <c r="MEL71" s="5"/>
      <c r="MEM71" s="5"/>
      <c r="MEN71" s="5"/>
      <c r="MEO71" s="5"/>
      <c r="MEP71" s="5"/>
      <c r="MEQ71" s="5"/>
      <c r="MER71" s="5"/>
      <c r="MES71" s="5"/>
      <c r="MET71" s="5"/>
      <c r="MEU71" s="5"/>
      <c r="MEV71" s="5"/>
      <c r="MEW71" s="5"/>
      <c r="MEX71" s="5"/>
      <c r="MEY71" s="5"/>
      <c r="MEZ71" s="5"/>
      <c r="MFA71" s="5"/>
      <c r="MFB71" s="5"/>
      <c r="MFC71" s="5"/>
      <c r="MFD71" s="5"/>
      <c r="MFE71" s="5"/>
      <c r="MFF71" s="5"/>
      <c r="MFG71" s="5"/>
      <c r="MFH71" s="5"/>
      <c r="MFI71" s="5"/>
      <c r="MFJ71" s="5"/>
      <c r="MFK71" s="5"/>
      <c r="MFL71" s="5"/>
      <c r="MFM71" s="5"/>
      <c r="MFN71" s="5"/>
      <c r="MFO71" s="5"/>
      <c r="MFP71" s="5"/>
      <c r="MFQ71" s="5"/>
      <c r="MFR71" s="5"/>
      <c r="MFS71" s="5"/>
      <c r="MFT71" s="5"/>
      <c r="MFU71" s="5"/>
      <c r="MFV71" s="5"/>
      <c r="MFW71" s="5"/>
      <c r="MFX71" s="5"/>
      <c r="MFY71" s="5"/>
      <c r="MFZ71" s="5"/>
      <c r="MGA71" s="5"/>
      <c r="MGB71" s="5"/>
      <c r="MGC71" s="5"/>
      <c r="MGD71" s="5"/>
      <c r="MGE71" s="5"/>
      <c r="MGF71" s="5"/>
      <c r="MGG71" s="5"/>
      <c r="MGH71" s="5"/>
      <c r="MGI71" s="5"/>
      <c r="MGJ71" s="5"/>
      <c r="MGK71" s="5"/>
      <c r="MGL71" s="5"/>
      <c r="MGM71" s="5"/>
      <c r="MGN71" s="5"/>
      <c r="MGO71" s="5"/>
      <c r="MGP71" s="5"/>
      <c r="MGQ71" s="5"/>
      <c r="MGR71" s="5"/>
      <c r="MGS71" s="5"/>
      <c r="MGT71" s="5"/>
      <c r="MGU71" s="5"/>
      <c r="MGV71" s="5"/>
      <c r="MGW71" s="5"/>
      <c r="MGX71" s="5"/>
      <c r="MGY71" s="5"/>
      <c r="MGZ71" s="5"/>
      <c r="MHA71" s="5"/>
      <c r="MHB71" s="5"/>
      <c r="MHC71" s="5"/>
      <c r="MHD71" s="5"/>
      <c r="MHE71" s="5"/>
      <c r="MHF71" s="5"/>
      <c r="MHG71" s="5"/>
      <c r="MHH71" s="5"/>
      <c r="MHI71" s="5"/>
      <c r="MHJ71" s="5"/>
      <c r="MHK71" s="5"/>
      <c r="MHL71" s="5"/>
      <c r="MHM71" s="5"/>
      <c r="MHN71" s="5"/>
      <c r="MHO71" s="5"/>
      <c r="MHP71" s="5"/>
      <c r="MHQ71" s="5"/>
      <c r="MHR71" s="5"/>
      <c r="MHS71" s="5"/>
      <c r="MHT71" s="5"/>
      <c r="MHU71" s="5"/>
      <c r="MHV71" s="5"/>
      <c r="MHW71" s="5"/>
      <c r="MHX71" s="5"/>
      <c r="MHY71" s="5"/>
      <c r="MHZ71" s="5"/>
      <c r="MIA71" s="5"/>
      <c r="MIB71" s="5"/>
      <c r="MIC71" s="5"/>
      <c r="MID71" s="5"/>
      <c r="MIE71" s="5"/>
      <c r="MIF71" s="5"/>
      <c r="MIG71" s="5"/>
      <c r="MIH71" s="5"/>
      <c r="MII71" s="5"/>
      <c r="MIJ71" s="5"/>
      <c r="MIK71" s="5"/>
      <c r="MIL71" s="5"/>
      <c r="MIM71" s="5"/>
      <c r="MIN71" s="5"/>
      <c r="MIO71" s="5"/>
      <c r="MIP71" s="5"/>
      <c r="MIQ71" s="5"/>
      <c r="MIR71" s="5"/>
      <c r="MIS71" s="5"/>
      <c r="MIT71" s="5"/>
      <c r="MIU71" s="5"/>
      <c r="MIV71" s="5"/>
      <c r="MIW71" s="5"/>
      <c r="MIX71" s="5"/>
      <c r="MIY71" s="5"/>
      <c r="MIZ71" s="5"/>
      <c r="MJA71" s="5"/>
      <c r="MJB71" s="5"/>
      <c r="MJC71" s="5"/>
      <c r="MJD71" s="5"/>
      <c r="MJE71" s="5"/>
      <c r="MJF71" s="5"/>
      <c r="MJG71" s="5"/>
      <c r="MJH71" s="5"/>
      <c r="MJI71" s="5"/>
      <c r="MJJ71" s="5"/>
      <c r="MJK71" s="5"/>
      <c r="MJL71" s="5"/>
      <c r="MJM71" s="5"/>
      <c r="MJN71" s="5"/>
      <c r="MJO71" s="5"/>
      <c r="MJP71" s="5"/>
      <c r="MJQ71" s="5"/>
      <c r="MJR71" s="5"/>
      <c r="MJS71" s="5"/>
      <c r="MJT71" s="5"/>
      <c r="MJU71" s="5"/>
      <c r="MJV71" s="5"/>
      <c r="MJW71" s="5"/>
      <c r="MJX71" s="5"/>
      <c r="MJY71" s="5"/>
      <c r="MJZ71" s="5"/>
      <c r="MKA71" s="5"/>
      <c r="MKB71" s="5"/>
      <c r="MKC71" s="5"/>
      <c r="MKD71" s="5"/>
      <c r="MKE71" s="5"/>
      <c r="MKF71" s="5"/>
      <c r="MKG71" s="5"/>
      <c r="MKH71" s="5"/>
      <c r="MKI71" s="5"/>
      <c r="MKJ71" s="5"/>
      <c r="MKK71" s="5"/>
      <c r="MKL71" s="5"/>
      <c r="MKM71" s="5"/>
      <c r="MKN71" s="5"/>
      <c r="MKO71" s="5"/>
      <c r="MKP71" s="5"/>
      <c r="MKQ71" s="5"/>
      <c r="MKR71" s="5"/>
      <c r="MKS71" s="5"/>
      <c r="MKT71" s="5"/>
      <c r="MKU71" s="5"/>
      <c r="MKV71" s="5"/>
      <c r="MKW71" s="5"/>
      <c r="MKX71" s="5"/>
      <c r="MKY71" s="5"/>
      <c r="MKZ71" s="5"/>
      <c r="MLA71" s="5"/>
      <c r="MLB71" s="5"/>
      <c r="MLC71" s="5"/>
      <c r="MLD71" s="5"/>
      <c r="MLE71" s="5"/>
      <c r="MLF71" s="5"/>
      <c r="MLG71" s="5"/>
      <c r="MLH71" s="5"/>
      <c r="MLI71" s="5"/>
      <c r="MLJ71" s="5"/>
      <c r="MLK71" s="5"/>
      <c r="MLL71" s="5"/>
      <c r="MLM71" s="5"/>
      <c r="MLN71" s="5"/>
      <c r="MLO71" s="5"/>
      <c r="MLP71" s="5"/>
      <c r="MLQ71" s="5"/>
      <c r="MLR71" s="5"/>
      <c r="MLS71" s="5"/>
      <c r="MLT71" s="5"/>
      <c r="MLU71" s="5"/>
      <c r="MLV71" s="5"/>
      <c r="MLW71" s="5"/>
      <c r="MLX71" s="5"/>
      <c r="MLY71" s="5"/>
      <c r="MLZ71" s="5"/>
      <c r="MMA71" s="5"/>
      <c r="MMB71" s="5"/>
      <c r="MMC71" s="5"/>
      <c r="MMD71" s="5"/>
      <c r="MME71" s="5"/>
      <c r="MMF71" s="5"/>
      <c r="MMG71" s="5"/>
      <c r="MMH71" s="5"/>
      <c r="MMI71" s="5"/>
      <c r="MMJ71" s="5"/>
      <c r="MMK71" s="5"/>
      <c r="MML71" s="5"/>
      <c r="MMM71" s="5"/>
      <c r="MMN71" s="5"/>
      <c r="MMO71" s="5"/>
      <c r="MMP71" s="5"/>
      <c r="MMQ71" s="5"/>
      <c r="MMR71" s="5"/>
      <c r="MMS71" s="5"/>
      <c r="MMT71" s="5"/>
      <c r="MMU71" s="5"/>
      <c r="MMV71" s="5"/>
      <c r="MMW71" s="5"/>
      <c r="MMX71" s="5"/>
      <c r="MMY71" s="5"/>
      <c r="MMZ71" s="5"/>
      <c r="MNA71" s="5"/>
      <c r="MNB71" s="5"/>
      <c r="MNC71" s="5"/>
      <c r="MND71" s="5"/>
      <c r="MNE71" s="5"/>
      <c r="MNF71" s="5"/>
      <c r="MNG71" s="5"/>
      <c r="MNH71" s="5"/>
      <c r="MNI71" s="5"/>
      <c r="MNJ71" s="5"/>
      <c r="MNK71" s="5"/>
      <c r="MNL71" s="5"/>
      <c r="MNM71" s="5"/>
      <c r="MNN71" s="5"/>
      <c r="MNO71" s="5"/>
      <c r="MNP71" s="5"/>
      <c r="MNQ71" s="5"/>
      <c r="MNR71" s="5"/>
      <c r="MNS71" s="5"/>
      <c r="MNT71" s="5"/>
      <c r="MNU71" s="5"/>
      <c r="MNV71" s="5"/>
      <c r="MNW71" s="5"/>
      <c r="MNX71" s="5"/>
      <c r="MNY71" s="5"/>
      <c r="MNZ71" s="5"/>
      <c r="MOA71" s="5"/>
      <c r="MOB71" s="5"/>
      <c r="MOC71" s="5"/>
      <c r="MOD71" s="5"/>
      <c r="MOE71" s="5"/>
      <c r="MOF71" s="5"/>
      <c r="MOG71" s="5"/>
      <c r="MOH71" s="5"/>
      <c r="MOI71" s="5"/>
      <c r="MOJ71" s="5"/>
      <c r="MOK71" s="5"/>
      <c r="MOL71" s="5"/>
      <c r="MOM71" s="5"/>
      <c r="MON71" s="5"/>
      <c r="MOO71" s="5"/>
      <c r="MOP71" s="5"/>
      <c r="MOQ71" s="5"/>
      <c r="MOR71" s="5"/>
      <c r="MOS71" s="5"/>
      <c r="MOT71" s="5"/>
      <c r="MOU71" s="5"/>
      <c r="MOV71" s="5"/>
      <c r="MOW71" s="5"/>
      <c r="MOX71" s="5"/>
      <c r="MOY71" s="5"/>
      <c r="MOZ71" s="5"/>
      <c r="MPA71" s="5"/>
      <c r="MPB71" s="5"/>
      <c r="MPC71" s="5"/>
      <c r="MPD71" s="5"/>
      <c r="MPE71" s="5"/>
      <c r="MPF71" s="5"/>
      <c r="MPG71" s="5"/>
      <c r="MPH71" s="5"/>
      <c r="MPI71" s="5"/>
      <c r="MPJ71" s="5"/>
      <c r="MPK71" s="5"/>
      <c r="MPL71" s="5"/>
      <c r="MPM71" s="5"/>
      <c r="MPN71" s="5"/>
      <c r="MPO71" s="5"/>
      <c r="MPP71" s="5"/>
      <c r="MPQ71" s="5"/>
      <c r="MPR71" s="5"/>
      <c r="MPS71" s="5"/>
      <c r="MPT71" s="5"/>
      <c r="MPU71" s="5"/>
      <c r="MPV71" s="5"/>
      <c r="MPW71" s="5"/>
      <c r="MPX71" s="5"/>
      <c r="MPY71" s="5"/>
      <c r="MPZ71" s="5"/>
      <c r="MQA71" s="5"/>
      <c r="MQB71" s="5"/>
      <c r="MQC71" s="5"/>
      <c r="MQD71" s="5"/>
      <c r="MQE71" s="5"/>
      <c r="MQF71" s="5"/>
      <c r="MQG71" s="5"/>
      <c r="MQH71" s="5"/>
      <c r="MQI71" s="5"/>
      <c r="MQJ71" s="5"/>
      <c r="MQK71" s="5"/>
      <c r="MQL71" s="5"/>
      <c r="MQM71" s="5"/>
      <c r="MQN71" s="5"/>
      <c r="MQO71" s="5"/>
      <c r="MQP71" s="5"/>
      <c r="MQQ71" s="5"/>
      <c r="MQR71" s="5"/>
      <c r="MQS71" s="5"/>
      <c r="MQT71" s="5"/>
      <c r="MQU71" s="5"/>
      <c r="MQV71" s="5"/>
      <c r="MQW71" s="5"/>
      <c r="MQX71" s="5"/>
      <c r="MQY71" s="5"/>
      <c r="MQZ71" s="5"/>
      <c r="MRA71" s="5"/>
      <c r="MRB71" s="5"/>
      <c r="MRC71" s="5"/>
      <c r="MRD71" s="5"/>
      <c r="MRE71" s="5"/>
      <c r="MRF71" s="5"/>
      <c r="MRG71" s="5"/>
      <c r="MRH71" s="5"/>
      <c r="MRI71" s="5"/>
      <c r="MRJ71" s="5"/>
      <c r="MRK71" s="5"/>
      <c r="MRL71" s="5"/>
      <c r="MRM71" s="5"/>
      <c r="MRN71" s="5"/>
      <c r="MRO71" s="5"/>
      <c r="MRP71" s="5"/>
      <c r="MRQ71" s="5"/>
      <c r="MRR71" s="5"/>
      <c r="MRS71" s="5"/>
      <c r="MRT71" s="5"/>
      <c r="MRU71" s="5"/>
      <c r="MRV71" s="5"/>
      <c r="MRW71" s="5"/>
      <c r="MRX71" s="5"/>
      <c r="MRY71" s="5"/>
      <c r="MRZ71" s="5"/>
      <c r="MSA71" s="5"/>
      <c r="MSB71" s="5"/>
      <c r="MSC71" s="5"/>
      <c r="MSD71" s="5"/>
      <c r="MSE71" s="5"/>
      <c r="MSF71" s="5"/>
      <c r="MSG71" s="5"/>
      <c r="MSH71" s="5"/>
      <c r="MSI71" s="5"/>
      <c r="MSJ71" s="5"/>
      <c r="MSK71" s="5"/>
      <c r="MSL71" s="5"/>
      <c r="MSM71" s="5"/>
      <c r="MSN71" s="5"/>
      <c r="MSO71" s="5"/>
      <c r="MSP71" s="5"/>
      <c r="MSQ71" s="5"/>
      <c r="MSR71" s="5"/>
      <c r="MSS71" s="5"/>
      <c r="MST71" s="5"/>
      <c r="MSU71" s="5"/>
      <c r="MSV71" s="5"/>
      <c r="MSW71" s="5"/>
      <c r="MSX71" s="5"/>
      <c r="MSY71" s="5"/>
      <c r="MSZ71" s="5"/>
      <c r="MTA71" s="5"/>
      <c r="MTB71" s="5"/>
      <c r="MTC71" s="5"/>
      <c r="MTD71" s="5"/>
      <c r="MTE71" s="5"/>
      <c r="MTF71" s="5"/>
      <c r="MTG71" s="5"/>
      <c r="MTH71" s="5"/>
      <c r="MTI71" s="5"/>
      <c r="MTJ71" s="5"/>
      <c r="MTK71" s="5"/>
      <c r="MTL71" s="5"/>
      <c r="MTM71" s="5"/>
      <c r="MTN71" s="5"/>
      <c r="MTO71" s="5"/>
      <c r="MTP71" s="5"/>
      <c r="MTQ71" s="5"/>
      <c r="MTR71" s="5"/>
      <c r="MTS71" s="5"/>
      <c r="MTT71" s="5"/>
      <c r="MTU71" s="5"/>
      <c r="MTV71" s="5"/>
      <c r="MTW71" s="5"/>
      <c r="MTX71" s="5"/>
      <c r="MTY71" s="5"/>
      <c r="MTZ71" s="5"/>
      <c r="MUA71" s="5"/>
      <c r="MUB71" s="5"/>
      <c r="MUC71" s="5"/>
      <c r="MUD71" s="5"/>
      <c r="MUE71" s="5"/>
      <c r="MUF71" s="5"/>
      <c r="MUG71" s="5"/>
      <c r="MUH71" s="5"/>
      <c r="MUI71" s="5"/>
      <c r="MUJ71" s="5"/>
      <c r="MUK71" s="5"/>
      <c r="MUL71" s="5"/>
      <c r="MUM71" s="5"/>
      <c r="MUN71" s="5"/>
      <c r="MUO71" s="5"/>
      <c r="MUP71" s="5"/>
      <c r="MUQ71" s="5"/>
      <c r="MUR71" s="5"/>
      <c r="MUS71" s="5"/>
      <c r="MUT71" s="5"/>
      <c r="MUU71" s="5"/>
      <c r="MUV71" s="5"/>
      <c r="MUW71" s="5"/>
      <c r="MUX71" s="5"/>
      <c r="MUY71" s="5"/>
      <c r="MUZ71" s="5"/>
      <c r="MVA71" s="5"/>
      <c r="MVB71" s="5"/>
      <c r="MVC71" s="5"/>
      <c r="MVD71" s="5"/>
      <c r="MVE71" s="5"/>
      <c r="MVF71" s="5"/>
      <c r="MVG71" s="5"/>
      <c r="MVH71" s="5"/>
      <c r="MVI71" s="5"/>
      <c r="MVJ71" s="5"/>
      <c r="MVK71" s="5"/>
      <c r="MVL71" s="5"/>
      <c r="MVM71" s="5"/>
      <c r="MVN71" s="5"/>
      <c r="MVO71" s="5"/>
      <c r="MVP71" s="5"/>
      <c r="MVQ71" s="5"/>
      <c r="MVR71" s="5"/>
      <c r="MVS71" s="5"/>
      <c r="MVT71" s="5"/>
      <c r="MVU71" s="5"/>
      <c r="MVV71" s="5"/>
      <c r="MVW71" s="5"/>
      <c r="MVX71" s="5"/>
      <c r="MVY71" s="5"/>
      <c r="MVZ71" s="5"/>
      <c r="MWA71" s="5"/>
      <c r="MWB71" s="5"/>
      <c r="MWC71" s="5"/>
      <c r="MWD71" s="5"/>
      <c r="MWE71" s="5"/>
      <c r="MWF71" s="5"/>
      <c r="MWG71" s="5"/>
      <c r="MWH71" s="5"/>
      <c r="MWI71" s="5"/>
      <c r="MWJ71" s="5"/>
      <c r="MWK71" s="5"/>
      <c r="MWL71" s="5"/>
      <c r="MWM71" s="5"/>
      <c r="MWN71" s="5"/>
      <c r="MWO71" s="5"/>
      <c r="MWP71" s="5"/>
      <c r="MWQ71" s="5"/>
      <c r="MWR71" s="5"/>
      <c r="MWS71" s="5"/>
      <c r="MWT71" s="5"/>
      <c r="MWU71" s="5"/>
      <c r="MWV71" s="5"/>
      <c r="MWW71" s="5"/>
      <c r="MWX71" s="5"/>
      <c r="MWY71" s="5"/>
      <c r="MWZ71" s="5"/>
      <c r="MXA71" s="5"/>
      <c r="MXB71" s="5"/>
      <c r="MXC71" s="5"/>
      <c r="MXD71" s="5"/>
      <c r="MXE71" s="5"/>
      <c r="MXF71" s="5"/>
      <c r="MXG71" s="5"/>
      <c r="MXH71" s="5"/>
      <c r="MXI71" s="5"/>
      <c r="MXJ71" s="5"/>
      <c r="MXK71" s="5"/>
      <c r="MXL71" s="5"/>
      <c r="MXM71" s="5"/>
      <c r="MXN71" s="5"/>
      <c r="MXO71" s="5"/>
      <c r="MXP71" s="5"/>
      <c r="MXQ71" s="5"/>
      <c r="MXR71" s="5"/>
      <c r="MXS71" s="5"/>
      <c r="MXT71" s="5"/>
      <c r="MXU71" s="5"/>
      <c r="MXV71" s="5"/>
      <c r="MXW71" s="5"/>
      <c r="MXX71" s="5"/>
      <c r="MXY71" s="5"/>
      <c r="MXZ71" s="5"/>
      <c r="MYA71" s="5"/>
      <c r="MYB71" s="5"/>
      <c r="MYC71" s="5"/>
      <c r="MYD71" s="5"/>
      <c r="MYE71" s="5"/>
      <c r="MYF71" s="5"/>
      <c r="MYG71" s="5"/>
      <c r="MYH71" s="5"/>
      <c r="MYI71" s="5"/>
      <c r="MYJ71" s="5"/>
      <c r="MYK71" s="5"/>
      <c r="MYL71" s="5"/>
      <c r="MYM71" s="5"/>
      <c r="MYN71" s="5"/>
      <c r="MYO71" s="5"/>
      <c r="MYP71" s="5"/>
      <c r="MYQ71" s="5"/>
      <c r="MYR71" s="5"/>
      <c r="MYS71" s="5"/>
      <c r="MYT71" s="5"/>
      <c r="MYU71" s="5"/>
      <c r="MYV71" s="5"/>
      <c r="MYW71" s="5"/>
      <c r="MYX71" s="5"/>
      <c r="MYY71" s="5"/>
      <c r="MYZ71" s="5"/>
      <c r="MZA71" s="5"/>
      <c r="MZB71" s="5"/>
      <c r="MZC71" s="5"/>
      <c r="MZD71" s="5"/>
      <c r="MZE71" s="5"/>
      <c r="MZF71" s="5"/>
      <c r="MZG71" s="5"/>
      <c r="MZH71" s="5"/>
      <c r="MZI71" s="5"/>
      <c r="MZJ71" s="5"/>
      <c r="MZK71" s="5"/>
      <c r="MZL71" s="5"/>
      <c r="MZM71" s="5"/>
      <c r="MZN71" s="5"/>
      <c r="MZO71" s="5"/>
      <c r="MZP71" s="5"/>
      <c r="MZQ71" s="5"/>
      <c r="MZR71" s="5"/>
      <c r="MZS71" s="5"/>
      <c r="MZT71" s="5"/>
      <c r="MZU71" s="5"/>
      <c r="MZV71" s="5"/>
      <c r="MZW71" s="5"/>
      <c r="MZX71" s="5"/>
      <c r="MZY71" s="5"/>
      <c r="MZZ71" s="5"/>
      <c r="NAA71" s="5"/>
      <c r="NAB71" s="5"/>
      <c r="NAC71" s="5"/>
      <c r="NAD71" s="5"/>
      <c r="NAE71" s="5"/>
      <c r="NAF71" s="5"/>
      <c r="NAG71" s="5"/>
      <c r="NAH71" s="5"/>
      <c r="NAI71" s="5"/>
      <c r="NAJ71" s="5"/>
      <c r="NAK71" s="5"/>
      <c r="NAL71" s="5"/>
      <c r="NAM71" s="5"/>
      <c r="NAN71" s="5"/>
      <c r="NAO71" s="5"/>
      <c r="NAP71" s="5"/>
      <c r="NAQ71" s="5"/>
      <c r="NAR71" s="5"/>
      <c r="NAS71" s="5"/>
      <c r="NAT71" s="5"/>
      <c r="NAU71" s="5"/>
      <c r="NAV71" s="5"/>
      <c r="NAW71" s="5"/>
      <c r="NAX71" s="5"/>
      <c r="NAY71" s="5"/>
      <c r="NAZ71" s="5"/>
      <c r="NBA71" s="5"/>
      <c r="NBB71" s="5"/>
      <c r="NBC71" s="5"/>
      <c r="NBD71" s="5"/>
      <c r="NBE71" s="5"/>
      <c r="NBF71" s="5"/>
      <c r="NBG71" s="5"/>
      <c r="NBH71" s="5"/>
      <c r="NBI71" s="5"/>
      <c r="NBJ71" s="5"/>
      <c r="NBK71" s="5"/>
      <c r="NBL71" s="5"/>
      <c r="NBM71" s="5"/>
      <c r="NBN71" s="5"/>
      <c r="NBO71" s="5"/>
      <c r="NBP71" s="5"/>
      <c r="NBQ71" s="5"/>
      <c r="NBR71" s="5"/>
      <c r="NBS71" s="5"/>
      <c r="NBT71" s="5"/>
      <c r="NBU71" s="5"/>
      <c r="NBV71" s="5"/>
      <c r="NBW71" s="5"/>
      <c r="NBX71" s="5"/>
      <c r="NBY71" s="5"/>
      <c r="NBZ71" s="5"/>
      <c r="NCA71" s="5"/>
      <c r="NCB71" s="5"/>
      <c r="NCC71" s="5"/>
      <c r="NCD71" s="5"/>
      <c r="NCE71" s="5"/>
      <c r="NCF71" s="5"/>
      <c r="NCG71" s="5"/>
      <c r="NCH71" s="5"/>
      <c r="NCI71" s="5"/>
      <c r="NCJ71" s="5"/>
      <c r="NCK71" s="5"/>
      <c r="NCL71" s="5"/>
      <c r="NCM71" s="5"/>
      <c r="NCN71" s="5"/>
      <c r="NCO71" s="5"/>
      <c r="NCP71" s="5"/>
      <c r="NCQ71" s="5"/>
      <c r="NCR71" s="5"/>
      <c r="NCS71" s="5"/>
      <c r="NCT71" s="5"/>
      <c r="NCU71" s="5"/>
      <c r="NCV71" s="5"/>
      <c r="NCW71" s="5"/>
      <c r="NCX71" s="5"/>
      <c r="NCY71" s="5"/>
      <c r="NCZ71" s="5"/>
      <c r="NDA71" s="5"/>
      <c r="NDB71" s="5"/>
      <c r="NDC71" s="5"/>
      <c r="NDD71" s="5"/>
      <c r="NDE71" s="5"/>
      <c r="NDF71" s="5"/>
      <c r="NDG71" s="5"/>
      <c r="NDH71" s="5"/>
      <c r="NDI71" s="5"/>
      <c r="NDJ71" s="5"/>
      <c r="NDK71" s="5"/>
      <c r="NDL71" s="5"/>
      <c r="NDM71" s="5"/>
      <c r="NDN71" s="5"/>
      <c r="NDO71" s="5"/>
      <c r="NDP71" s="5"/>
      <c r="NDQ71" s="5"/>
      <c r="NDR71" s="5"/>
      <c r="NDS71" s="5"/>
      <c r="NDT71" s="5"/>
      <c r="NDU71" s="5"/>
      <c r="NDV71" s="5"/>
      <c r="NDW71" s="5"/>
      <c r="NDX71" s="5"/>
      <c r="NDY71" s="5"/>
      <c r="NDZ71" s="5"/>
      <c r="NEA71" s="5"/>
      <c r="NEB71" s="5"/>
      <c r="NEC71" s="5"/>
      <c r="NED71" s="5"/>
      <c r="NEE71" s="5"/>
      <c r="NEF71" s="5"/>
      <c r="NEG71" s="5"/>
      <c r="NEH71" s="5"/>
      <c r="NEI71" s="5"/>
      <c r="NEJ71" s="5"/>
      <c r="NEK71" s="5"/>
      <c r="NEL71" s="5"/>
      <c r="NEM71" s="5"/>
      <c r="NEN71" s="5"/>
      <c r="NEO71" s="5"/>
      <c r="NEP71" s="5"/>
      <c r="NEQ71" s="5"/>
      <c r="NER71" s="5"/>
      <c r="NES71" s="5"/>
      <c r="NET71" s="5"/>
      <c r="NEU71" s="5"/>
      <c r="NEV71" s="5"/>
      <c r="NEW71" s="5"/>
      <c r="NEX71" s="5"/>
      <c r="NEY71" s="5"/>
      <c r="NEZ71" s="5"/>
      <c r="NFA71" s="5"/>
      <c r="NFB71" s="5"/>
      <c r="NFC71" s="5"/>
      <c r="NFD71" s="5"/>
      <c r="NFE71" s="5"/>
      <c r="NFF71" s="5"/>
      <c r="NFG71" s="5"/>
      <c r="NFH71" s="5"/>
      <c r="NFI71" s="5"/>
      <c r="NFJ71" s="5"/>
      <c r="NFK71" s="5"/>
      <c r="NFL71" s="5"/>
      <c r="NFM71" s="5"/>
      <c r="NFN71" s="5"/>
      <c r="NFO71" s="5"/>
      <c r="NFP71" s="5"/>
      <c r="NFQ71" s="5"/>
      <c r="NFR71" s="5"/>
      <c r="NFS71" s="5"/>
      <c r="NFT71" s="5"/>
      <c r="NFU71" s="5"/>
      <c r="NFV71" s="5"/>
      <c r="NFW71" s="5"/>
      <c r="NFX71" s="5"/>
      <c r="NFY71" s="5"/>
      <c r="NFZ71" s="5"/>
      <c r="NGA71" s="5"/>
      <c r="NGB71" s="5"/>
      <c r="NGC71" s="5"/>
      <c r="NGD71" s="5"/>
      <c r="NGE71" s="5"/>
      <c r="NGF71" s="5"/>
      <c r="NGG71" s="5"/>
      <c r="NGH71" s="5"/>
      <c r="NGI71" s="5"/>
      <c r="NGJ71" s="5"/>
      <c r="NGK71" s="5"/>
      <c r="NGL71" s="5"/>
      <c r="NGM71" s="5"/>
      <c r="NGN71" s="5"/>
      <c r="NGO71" s="5"/>
      <c r="NGP71" s="5"/>
      <c r="NGQ71" s="5"/>
      <c r="NGR71" s="5"/>
      <c r="NGS71" s="5"/>
      <c r="NGT71" s="5"/>
      <c r="NGU71" s="5"/>
      <c r="NGV71" s="5"/>
      <c r="NGW71" s="5"/>
      <c r="NGX71" s="5"/>
      <c r="NGY71" s="5"/>
      <c r="NGZ71" s="5"/>
      <c r="NHA71" s="5"/>
      <c r="NHB71" s="5"/>
      <c r="NHC71" s="5"/>
      <c r="NHD71" s="5"/>
      <c r="NHE71" s="5"/>
      <c r="NHF71" s="5"/>
      <c r="NHG71" s="5"/>
      <c r="NHH71" s="5"/>
      <c r="NHI71" s="5"/>
      <c r="NHJ71" s="5"/>
      <c r="NHK71" s="5"/>
      <c r="NHL71" s="5"/>
      <c r="NHM71" s="5"/>
      <c r="NHN71" s="5"/>
      <c r="NHO71" s="5"/>
      <c r="NHP71" s="5"/>
      <c r="NHQ71" s="5"/>
      <c r="NHR71" s="5"/>
      <c r="NHS71" s="5"/>
      <c r="NHT71" s="5"/>
      <c r="NHU71" s="5"/>
      <c r="NHV71" s="5"/>
      <c r="NHW71" s="5"/>
      <c r="NHX71" s="5"/>
      <c r="NHY71" s="5"/>
      <c r="NHZ71" s="5"/>
      <c r="NIA71" s="5"/>
      <c r="NIB71" s="5"/>
      <c r="NIC71" s="5"/>
      <c r="NID71" s="5"/>
      <c r="NIE71" s="5"/>
      <c r="NIF71" s="5"/>
      <c r="NIG71" s="5"/>
      <c r="NIH71" s="5"/>
      <c r="NII71" s="5"/>
      <c r="NIJ71" s="5"/>
      <c r="NIK71" s="5"/>
      <c r="NIL71" s="5"/>
      <c r="NIM71" s="5"/>
      <c r="NIN71" s="5"/>
      <c r="NIO71" s="5"/>
      <c r="NIP71" s="5"/>
      <c r="NIQ71" s="5"/>
      <c r="NIR71" s="5"/>
      <c r="NIS71" s="5"/>
      <c r="NIT71" s="5"/>
      <c r="NIU71" s="5"/>
      <c r="NIV71" s="5"/>
      <c r="NIW71" s="5"/>
      <c r="NIX71" s="5"/>
      <c r="NIY71" s="5"/>
      <c r="NIZ71" s="5"/>
      <c r="NJA71" s="5"/>
      <c r="NJB71" s="5"/>
      <c r="NJC71" s="5"/>
      <c r="NJD71" s="5"/>
      <c r="NJE71" s="5"/>
      <c r="NJF71" s="5"/>
      <c r="NJG71" s="5"/>
      <c r="NJH71" s="5"/>
      <c r="NJI71" s="5"/>
      <c r="NJJ71" s="5"/>
      <c r="NJK71" s="5"/>
      <c r="NJL71" s="5"/>
      <c r="NJM71" s="5"/>
      <c r="NJN71" s="5"/>
      <c r="NJO71" s="5"/>
      <c r="NJP71" s="5"/>
      <c r="NJQ71" s="5"/>
      <c r="NJR71" s="5"/>
      <c r="NJS71" s="5"/>
      <c r="NJT71" s="5"/>
      <c r="NJU71" s="5"/>
      <c r="NJV71" s="5"/>
      <c r="NJW71" s="5"/>
      <c r="NJX71" s="5"/>
      <c r="NJY71" s="5"/>
      <c r="NJZ71" s="5"/>
      <c r="NKA71" s="5"/>
      <c r="NKB71" s="5"/>
      <c r="NKC71" s="5"/>
      <c r="NKD71" s="5"/>
      <c r="NKE71" s="5"/>
      <c r="NKF71" s="5"/>
      <c r="NKG71" s="5"/>
      <c r="NKH71" s="5"/>
      <c r="NKI71" s="5"/>
      <c r="NKJ71" s="5"/>
      <c r="NKK71" s="5"/>
      <c r="NKL71" s="5"/>
      <c r="NKM71" s="5"/>
      <c r="NKN71" s="5"/>
      <c r="NKO71" s="5"/>
      <c r="NKP71" s="5"/>
      <c r="NKQ71" s="5"/>
      <c r="NKR71" s="5"/>
      <c r="NKS71" s="5"/>
      <c r="NKT71" s="5"/>
      <c r="NKU71" s="5"/>
      <c r="NKV71" s="5"/>
      <c r="NKW71" s="5"/>
      <c r="NKX71" s="5"/>
      <c r="NKY71" s="5"/>
      <c r="NKZ71" s="5"/>
      <c r="NLA71" s="5"/>
      <c r="NLB71" s="5"/>
      <c r="NLC71" s="5"/>
      <c r="NLD71" s="5"/>
      <c r="NLE71" s="5"/>
      <c r="NLF71" s="5"/>
      <c r="NLG71" s="5"/>
      <c r="NLH71" s="5"/>
      <c r="NLI71" s="5"/>
      <c r="NLJ71" s="5"/>
      <c r="NLK71" s="5"/>
      <c r="NLL71" s="5"/>
      <c r="NLM71" s="5"/>
      <c r="NLN71" s="5"/>
      <c r="NLO71" s="5"/>
      <c r="NLP71" s="5"/>
      <c r="NLQ71" s="5"/>
      <c r="NLR71" s="5"/>
      <c r="NLS71" s="5"/>
      <c r="NLT71" s="5"/>
      <c r="NLU71" s="5"/>
      <c r="NLV71" s="5"/>
      <c r="NLW71" s="5"/>
      <c r="NLX71" s="5"/>
      <c r="NLY71" s="5"/>
      <c r="NLZ71" s="5"/>
      <c r="NMA71" s="5"/>
      <c r="NMB71" s="5"/>
      <c r="NMC71" s="5"/>
      <c r="NMD71" s="5"/>
      <c r="NME71" s="5"/>
      <c r="NMF71" s="5"/>
      <c r="NMG71" s="5"/>
      <c r="NMH71" s="5"/>
      <c r="NMI71" s="5"/>
      <c r="NMJ71" s="5"/>
      <c r="NMK71" s="5"/>
      <c r="NML71" s="5"/>
      <c r="NMM71" s="5"/>
      <c r="NMN71" s="5"/>
      <c r="NMO71" s="5"/>
      <c r="NMP71" s="5"/>
      <c r="NMQ71" s="5"/>
      <c r="NMR71" s="5"/>
      <c r="NMS71" s="5"/>
      <c r="NMT71" s="5"/>
      <c r="NMU71" s="5"/>
      <c r="NMV71" s="5"/>
      <c r="NMW71" s="5"/>
      <c r="NMX71" s="5"/>
      <c r="NMY71" s="5"/>
      <c r="NMZ71" s="5"/>
      <c r="NNA71" s="5"/>
      <c r="NNB71" s="5"/>
      <c r="NNC71" s="5"/>
      <c r="NND71" s="5"/>
      <c r="NNE71" s="5"/>
      <c r="NNF71" s="5"/>
      <c r="NNG71" s="5"/>
      <c r="NNH71" s="5"/>
      <c r="NNI71" s="5"/>
      <c r="NNJ71" s="5"/>
      <c r="NNK71" s="5"/>
      <c r="NNL71" s="5"/>
      <c r="NNM71" s="5"/>
      <c r="NNN71" s="5"/>
      <c r="NNO71" s="5"/>
      <c r="NNP71" s="5"/>
      <c r="NNQ71" s="5"/>
      <c r="NNR71" s="5"/>
      <c r="NNS71" s="5"/>
      <c r="NNT71" s="5"/>
      <c r="NNU71" s="5"/>
      <c r="NNV71" s="5"/>
      <c r="NNW71" s="5"/>
      <c r="NNX71" s="5"/>
      <c r="NNY71" s="5"/>
      <c r="NNZ71" s="5"/>
      <c r="NOA71" s="5"/>
      <c r="NOB71" s="5"/>
      <c r="NOC71" s="5"/>
      <c r="NOD71" s="5"/>
      <c r="NOE71" s="5"/>
      <c r="NOF71" s="5"/>
      <c r="NOG71" s="5"/>
      <c r="NOH71" s="5"/>
      <c r="NOI71" s="5"/>
      <c r="NOJ71" s="5"/>
      <c r="NOK71" s="5"/>
      <c r="NOL71" s="5"/>
      <c r="NOM71" s="5"/>
      <c r="NON71" s="5"/>
      <c r="NOO71" s="5"/>
      <c r="NOP71" s="5"/>
      <c r="NOQ71" s="5"/>
      <c r="NOR71" s="5"/>
      <c r="NOS71" s="5"/>
      <c r="NOT71" s="5"/>
      <c r="NOU71" s="5"/>
      <c r="NOV71" s="5"/>
      <c r="NOW71" s="5"/>
      <c r="NOX71" s="5"/>
      <c r="NOY71" s="5"/>
      <c r="NOZ71" s="5"/>
      <c r="NPA71" s="5"/>
      <c r="NPB71" s="5"/>
      <c r="NPC71" s="5"/>
      <c r="NPD71" s="5"/>
      <c r="NPE71" s="5"/>
      <c r="NPF71" s="5"/>
      <c r="NPG71" s="5"/>
      <c r="NPH71" s="5"/>
      <c r="NPI71" s="5"/>
      <c r="NPJ71" s="5"/>
      <c r="NPK71" s="5"/>
      <c r="NPL71" s="5"/>
      <c r="NPM71" s="5"/>
      <c r="NPN71" s="5"/>
      <c r="NPO71" s="5"/>
      <c r="NPP71" s="5"/>
      <c r="NPQ71" s="5"/>
      <c r="NPR71" s="5"/>
      <c r="NPS71" s="5"/>
      <c r="NPT71" s="5"/>
      <c r="NPU71" s="5"/>
      <c r="NPV71" s="5"/>
      <c r="NPW71" s="5"/>
      <c r="NPX71" s="5"/>
      <c r="NPY71" s="5"/>
      <c r="NPZ71" s="5"/>
      <c r="NQA71" s="5"/>
      <c r="NQB71" s="5"/>
      <c r="NQC71" s="5"/>
      <c r="NQD71" s="5"/>
      <c r="NQE71" s="5"/>
      <c r="NQF71" s="5"/>
      <c r="NQG71" s="5"/>
      <c r="NQH71" s="5"/>
      <c r="NQI71" s="5"/>
      <c r="NQJ71" s="5"/>
      <c r="NQK71" s="5"/>
      <c r="NQL71" s="5"/>
      <c r="NQM71" s="5"/>
      <c r="NQN71" s="5"/>
      <c r="NQO71" s="5"/>
      <c r="NQP71" s="5"/>
      <c r="NQQ71" s="5"/>
      <c r="NQR71" s="5"/>
      <c r="NQS71" s="5"/>
      <c r="NQT71" s="5"/>
      <c r="NQU71" s="5"/>
      <c r="NQV71" s="5"/>
      <c r="NQW71" s="5"/>
      <c r="NQX71" s="5"/>
      <c r="NQY71" s="5"/>
      <c r="NQZ71" s="5"/>
      <c r="NRA71" s="5"/>
      <c r="NRB71" s="5"/>
      <c r="NRC71" s="5"/>
      <c r="NRD71" s="5"/>
      <c r="NRE71" s="5"/>
      <c r="NRF71" s="5"/>
      <c r="NRG71" s="5"/>
      <c r="NRH71" s="5"/>
      <c r="NRI71" s="5"/>
      <c r="NRJ71" s="5"/>
      <c r="NRK71" s="5"/>
      <c r="NRL71" s="5"/>
      <c r="NRM71" s="5"/>
      <c r="NRN71" s="5"/>
      <c r="NRO71" s="5"/>
      <c r="NRP71" s="5"/>
      <c r="NRQ71" s="5"/>
      <c r="NRR71" s="5"/>
      <c r="NRS71" s="5"/>
      <c r="NRT71" s="5"/>
      <c r="NRU71" s="5"/>
      <c r="NRV71" s="5"/>
      <c r="NRW71" s="5"/>
      <c r="NRX71" s="5"/>
      <c r="NRY71" s="5"/>
      <c r="NRZ71" s="5"/>
      <c r="NSA71" s="5"/>
      <c r="NSB71" s="5"/>
      <c r="NSC71" s="5"/>
      <c r="NSD71" s="5"/>
      <c r="NSE71" s="5"/>
      <c r="NSF71" s="5"/>
      <c r="NSG71" s="5"/>
      <c r="NSH71" s="5"/>
      <c r="NSI71" s="5"/>
      <c r="NSJ71" s="5"/>
      <c r="NSK71" s="5"/>
      <c r="NSL71" s="5"/>
      <c r="NSM71" s="5"/>
      <c r="NSN71" s="5"/>
      <c r="NSO71" s="5"/>
      <c r="NSP71" s="5"/>
      <c r="NSQ71" s="5"/>
      <c r="NSR71" s="5"/>
      <c r="NSS71" s="5"/>
      <c r="NST71" s="5"/>
      <c r="NSU71" s="5"/>
      <c r="NSV71" s="5"/>
      <c r="NSW71" s="5"/>
      <c r="NSX71" s="5"/>
      <c r="NSY71" s="5"/>
      <c r="NSZ71" s="5"/>
      <c r="NTA71" s="5"/>
      <c r="NTB71" s="5"/>
      <c r="NTC71" s="5"/>
      <c r="NTD71" s="5"/>
      <c r="NTE71" s="5"/>
      <c r="NTF71" s="5"/>
      <c r="NTG71" s="5"/>
      <c r="NTH71" s="5"/>
      <c r="NTI71" s="5"/>
      <c r="NTJ71" s="5"/>
      <c r="NTK71" s="5"/>
      <c r="NTL71" s="5"/>
      <c r="NTM71" s="5"/>
      <c r="NTN71" s="5"/>
      <c r="NTO71" s="5"/>
      <c r="NTP71" s="5"/>
      <c r="NTQ71" s="5"/>
      <c r="NTR71" s="5"/>
      <c r="NTS71" s="5"/>
      <c r="NTT71" s="5"/>
      <c r="NTU71" s="5"/>
      <c r="NTV71" s="5"/>
      <c r="NTW71" s="5"/>
      <c r="NTX71" s="5"/>
      <c r="NTY71" s="5"/>
      <c r="NTZ71" s="5"/>
      <c r="NUA71" s="5"/>
      <c r="NUB71" s="5"/>
      <c r="NUC71" s="5"/>
      <c r="NUD71" s="5"/>
      <c r="NUE71" s="5"/>
      <c r="NUF71" s="5"/>
      <c r="NUG71" s="5"/>
      <c r="NUH71" s="5"/>
      <c r="NUI71" s="5"/>
      <c r="NUJ71" s="5"/>
      <c r="NUK71" s="5"/>
      <c r="NUL71" s="5"/>
      <c r="NUM71" s="5"/>
      <c r="NUN71" s="5"/>
      <c r="NUO71" s="5"/>
      <c r="NUP71" s="5"/>
      <c r="NUQ71" s="5"/>
      <c r="NUR71" s="5"/>
      <c r="NUS71" s="5"/>
      <c r="NUT71" s="5"/>
      <c r="NUU71" s="5"/>
      <c r="NUV71" s="5"/>
      <c r="NUW71" s="5"/>
      <c r="NUX71" s="5"/>
      <c r="NUY71" s="5"/>
      <c r="NUZ71" s="5"/>
      <c r="NVA71" s="5"/>
      <c r="NVB71" s="5"/>
      <c r="NVC71" s="5"/>
      <c r="NVD71" s="5"/>
      <c r="NVE71" s="5"/>
      <c r="NVF71" s="5"/>
      <c r="NVG71" s="5"/>
      <c r="NVH71" s="5"/>
      <c r="NVI71" s="5"/>
      <c r="NVJ71" s="5"/>
      <c r="NVK71" s="5"/>
      <c r="NVL71" s="5"/>
      <c r="NVM71" s="5"/>
      <c r="NVN71" s="5"/>
      <c r="NVO71" s="5"/>
      <c r="NVP71" s="5"/>
      <c r="NVQ71" s="5"/>
      <c r="NVR71" s="5"/>
      <c r="NVS71" s="5"/>
      <c r="NVT71" s="5"/>
      <c r="NVU71" s="5"/>
      <c r="NVV71" s="5"/>
      <c r="NVW71" s="5"/>
      <c r="NVX71" s="5"/>
      <c r="NVY71" s="5"/>
      <c r="NVZ71" s="5"/>
      <c r="NWA71" s="5"/>
      <c r="NWB71" s="5"/>
      <c r="NWC71" s="5"/>
      <c r="NWD71" s="5"/>
      <c r="NWE71" s="5"/>
      <c r="NWF71" s="5"/>
      <c r="NWG71" s="5"/>
      <c r="NWH71" s="5"/>
      <c r="NWI71" s="5"/>
      <c r="NWJ71" s="5"/>
      <c r="NWK71" s="5"/>
      <c r="NWL71" s="5"/>
      <c r="NWM71" s="5"/>
      <c r="NWN71" s="5"/>
      <c r="NWO71" s="5"/>
      <c r="NWP71" s="5"/>
      <c r="NWQ71" s="5"/>
      <c r="NWR71" s="5"/>
      <c r="NWS71" s="5"/>
      <c r="NWT71" s="5"/>
      <c r="NWU71" s="5"/>
      <c r="NWV71" s="5"/>
      <c r="NWW71" s="5"/>
      <c r="NWX71" s="5"/>
      <c r="NWY71" s="5"/>
      <c r="NWZ71" s="5"/>
      <c r="NXA71" s="5"/>
      <c r="NXB71" s="5"/>
      <c r="NXC71" s="5"/>
      <c r="NXD71" s="5"/>
      <c r="NXE71" s="5"/>
      <c r="NXF71" s="5"/>
      <c r="NXG71" s="5"/>
      <c r="NXH71" s="5"/>
      <c r="NXI71" s="5"/>
      <c r="NXJ71" s="5"/>
      <c r="NXK71" s="5"/>
      <c r="NXL71" s="5"/>
      <c r="NXM71" s="5"/>
      <c r="NXN71" s="5"/>
      <c r="NXO71" s="5"/>
      <c r="NXP71" s="5"/>
      <c r="NXQ71" s="5"/>
      <c r="NXR71" s="5"/>
      <c r="NXS71" s="5"/>
      <c r="NXT71" s="5"/>
      <c r="NXU71" s="5"/>
      <c r="NXV71" s="5"/>
      <c r="NXW71" s="5"/>
      <c r="NXX71" s="5"/>
      <c r="NXY71" s="5"/>
      <c r="NXZ71" s="5"/>
      <c r="NYA71" s="5"/>
      <c r="NYB71" s="5"/>
      <c r="NYC71" s="5"/>
      <c r="NYD71" s="5"/>
      <c r="NYE71" s="5"/>
      <c r="NYF71" s="5"/>
      <c r="NYG71" s="5"/>
      <c r="NYH71" s="5"/>
      <c r="NYI71" s="5"/>
      <c r="NYJ71" s="5"/>
      <c r="NYK71" s="5"/>
      <c r="NYL71" s="5"/>
      <c r="NYM71" s="5"/>
      <c r="NYN71" s="5"/>
      <c r="NYO71" s="5"/>
      <c r="NYP71" s="5"/>
      <c r="NYQ71" s="5"/>
      <c r="NYR71" s="5"/>
      <c r="NYS71" s="5"/>
      <c r="NYT71" s="5"/>
      <c r="NYU71" s="5"/>
      <c r="NYV71" s="5"/>
      <c r="NYW71" s="5"/>
      <c r="NYX71" s="5"/>
      <c r="NYY71" s="5"/>
      <c r="NYZ71" s="5"/>
      <c r="NZA71" s="5"/>
      <c r="NZB71" s="5"/>
      <c r="NZC71" s="5"/>
      <c r="NZD71" s="5"/>
      <c r="NZE71" s="5"/>
      <c r="NZF71" s="5"/>
      <c r="NZG71" s="5"/>
      <c r="NZH71" s="5"/>
      <c r="NZI71" s="5"/>
      <c r="NZJ71" s="5"/>
      <c r="NZK71" s="5"/>
      <c r="NZL71" s="5"/>
      <c r="NZM71" s="5"/>
      <c r="NZN71" s="5"/>
      <c r="NZO71" s="5"/>
      <c r="NZP71" s="5"/>
      <c r="NZQ71" s="5"/>
      <c r="NZR71" s="5"/>
      <c r="NZS71" s="5"/>
      <c r="NZT71" s="5"/>
      <c r="NZU71" s="5"/>
      <c r="NZV71" s="5"/>
      <c r="NZW71" s="5"/>
      <c r="NZX71" s="5"/>
      <c r="NZY71" s="5"/>
      <c r="NZZ71" s="5"/>
      <c r="OAA71" s="5"/>
      <c r="OAB71" s="5"/>
      <c r="OAC71" s="5"/>
      <c r="OAD71" s="5"/>
      <c r="OAE71" s="5"/>
      <c r="OAF71" s="5"/>
      <c r="OAG71" s="5"/>
      <c r="OAH71" s="5"/>
      <c r="OAI71" s="5"/>
      <c r="OAJ71" s="5"/>
      <c r="OAK71" s="5"/>
      <c r="OAL71" s="5"/>
      <c r="OAM71" s="5"/>
      <c r="OAN71" s="5"/>
      <c r="OAO71" s="5"/>
      <c r="OAP71" s="5"/>
      <c r="OAQ71" s="5"/>
      <c r="OAR71" s="5"/>
      <c r="OAS71" s="5"/>
      <c r="OAT71" s="5"/>
      <c r="OAU71" s="5"/>
      <c r="OAV71" s="5"/>
      <c r="OAW71" s="5"/>
      <c r="OAX71" s="5"/>
      <c r="OAY71" s="5"/>
      <c r="OAZ71" s="5"/>
      <c r="OBA71" s="5"/>
      <c r="OBB71" s="5"/>
      <c r="OBC71" s="5"/>
      <c r="OBD71" s="5"/>
      <c r="OBE71" s="5"/>
      <c r="OBF71" s="5"/>
      <c r="OBG71" s="5"/>
      <c r="OBH71" s="5"/>
      <c r="OBI71" s="5"/>
      <c r="OBJ71" s="5"/>
      <c r="OBK71" s="5"/>
      <c r="OBL71" s="5"/>
      <c r="OBM71" s="5"/>
      <c r="OBN71" s="5"/>
      <c r="OBO71" s="5"/>
      <c r="OBP71" s="5"/>
      <c r="OBQ71" s="5"/>
      <c r="OBR71" s="5"/>
      <c r="OBS71" s="5"/>
      <c r="OBT71" s="5"/>
      <c r="OBU71" s="5"/>
      <c r="OBV71" s="5"/>
      <c r="OBW71" s="5"/>
      <c r="OBX71" s="5"/>
      <c r="OBY71" s="5"/>
      <c r="OBZ71" s="5"/>
      <c r="OCA71" s="5"/>
      <c r="OCB71" s="5"/>
      <c r="OCC71" s="5"/>
      <c r="OCD71" s="5"/>
      <c r="OCE71" s="5"/>
      <c r="OCF71" s="5"/>
      <c r="OCG71" s="5"/>
      <c r="OCH71" s="5"/>
      <c r="OCI71" s="5"/>
      <c r="OCJ71" s="5"/>
      <c r="OCK71" s="5"/>
      <c r="OCL71" s="5"/>
      <c r="OCM71" s="5"/>
      <c r="OCN71" s="5"/>
      <c r="OCO71" s="5"/>
      <c r="OCP71" s="5"/>
      <c r="OCQ71" s="5"/>
      <c r="OCR71" s="5"/>
      <c r="OCS71" s="5"/>
      <c r="OCT71" s="5"/>
      <c r="OCU71" s="5"/>
      <c r="OCV71" s="5"/>
      <c r="OCW71" s="5"/>
      <c r="OCX71" s="5"/>
      <c r="OCY71" s="5"/>
      <c r="OCZ71" s="5"/>
      <c r="ODA71" s="5"/>
      <c r="ODB71" s="5"/>
      <c r="ODC71" s="5"/>
      <c r="ODD71" s="5"/>
      <c r="ODE71" s="5"/>
      <c r="ODF71" s="5"/>
      <c r="ODG71" s="5"/>
      <c r="ODH71" s="5"/>
      <c r="ODI71" s="5"/>
      <c r="ODJ71" s="5"/>
      <c r="ODK71" s="5"/>
      <c r="ODL71" s="5"/>
      <c r="ODM71" s="5"/>
      <c r="ODN71" s="5"/>
      <c r="ODO71" s="5"/>
      <c r="ODP71" s="5"/>
      <c r="ODQ71" s="5"/>
      <c r="ODR71" s="5"/>
      <c r="ODS71" s="5"/>
      <c r="ODT71" s="5"/>
      <c r="ODU71" s="5"/>
      <c r="ODV71" s="5"/>
      <c r="ODW71" s="5"/>
      <c r="ODX71" s="5"/>
      <c r="ODY71" s="5"/>
      <c r="ODZ71" s="5"/>
      <c r="OEA71" s="5"/>
      <c r="OEB71" s="5"/>
      <c r="OEC71" s="5"/>
      <c r="OED71" s="5"/>
      <c r="OEE71" s="5"/>
      <c r="OEF71" s="5"/>
      <c r="OEG71" s="5"/>
      <c r="OEH71" s="5"/>
      <c r="OEI71" s="5"/>
      <c r="OEJ71" s="5"/>
      <c r="OEK71" s="5"/>
      <c r="OEL71" s="5"/>
      <c r="OEM71" s="5"/>
      <c r="OEN71" s="5"/>
      <c r="OEO71" s="5"/>
      <c r="OEP71" s="5"/>
      <c r="OEQ71" s="5"/>
      <c r="OER71" s="5"/>
      <c r="OES71" s="5"/>
      <c r="OET71" s="5"/>
      <c r="OEU71" s="5"/>
      <c r="OEV71" s="5"/>
      <c r="OEW71" s="5"/>
      <c r="OEX71" s="5"/>
      <c r="OEY71" s="5"/>
      <c r="OEZ71" s="5"/>
      <c r="OFA71" s="5"/>
      <c r="OFB71" s="5"/>
      <c r="OFC71" s="5"/>
      <c r="OFD71" s="5"/>
      <c r="OFE71" s="5"/>
      <c r="OFF71" s="5"/>
      <c r="OFG71" s="5"/>
      <c r="OFH71" s="5"/>
      <c r="OFI71" s="5"/>
      <c r="OFJ71" s="5"/>
      <c r="OFK71" s="5"/>
      <c r="OFL71" s="5"/>
      <c r="OFM71" s="5"/>
      <c r="OFN71" s="5"/>
      <c r="OFO71" s="5"/>
      <c r="OFP71" s="5"/>
      <c r="OFQ71" s="5"/>
      <c r="OFR71" s="5"/>
      <c r="OFS71" s="5"/>
      <c r="OFT71" s="5"/>
      <c r="OFU71" s="5"/>
      <c r="OFV71" s="5"/>
      <c r="OFW71" s="5"/>
      <c r="OFX71" s="5"/>
      <c r="OFY71" s="5"/>
      <c r="OFZ71" s="5"/>
      <c r="OGA71" s="5"/>
      <c r="OGB71" s="5"/>
      <c r="OGC71" s="5"/>
      <c r="OGD71" s="5"/>
      <c r="OGE71" s="5"/>
      <c r="OGF71" s="5"/>
      <c r="OGG71" s="5"/>
      <c r="OGH71" s="5"/>
      <c r="OGI71" s="5"/>
      <c r="OGJ71" s="5"/>
      <c r="OGK71" s="5"/>
      <c r="OGL71" s="5"/>
      <c r="OGM71" s="5"/>
      <c r="OGN71" s="5"/>
      <c r="OGO71" s="5"/>
      <c r="OGP71" s="5"/>
      <c r="OGQ71" s="5"/>
      <c r="OGR71" s="5"/>
      <c r="OGS71" s="5"/>
      <c r="OGT71" s="5"/>
      <c r="OGU71" s="5"/>
      <c r="OGV71" s="5"/>
      <c r="OGW71" s="5"/>
      <c r="OGX71" s="5"/>
      <c r="OGY71" s="5"/>
      <c r="OGZ71" s="5"/>
      <c r="OHA71" s="5"/>
      <c r="OHB71" s="5"/>
      <c r="OHC71" s="5"/>
      <c r="OHD71" s="5"/>
      <c r="OHE71" s="5"/>
      <c r="OHF71" s="5"/>
      <c r="OHG71" s="5"/>
      <c r="OHH71" s="5"/>
      <c r="OHI71" s="5"/>
      <c r="OHJ71" s="5"/>
      <c r="OHK71" s="5"/>
      <c r="OHL71" s="5"/>
      <c r="OHM71" s="5"/>
      <c r="OHN71" s="5"/>
      <c r="OHO71" s="5"/>
      <c r="OHP71" s="5"/>
      <c r="OHQ71" s="5"/>
      <c r="OHR71" s="5"/>
      <c r="OHS71" s="5"/>
      <c r="OHT71" s="5"/>
      <c r="OHU71" s="5"/>
      <c r="OHV71" s="5"/>
      <c r="OHW71" s="5"/>
      <c r="OHX71" s="5"/>
      <c r="OHY71" s="5"/>
      <c r="OHZ71" s="5"/>
      <c r="OIA71" s="5"/>
      <c r="OIB71" s="5"/>
      <c r="OIC71" s="5"/>
      <c r="OID71" s="5"/>
      <c r="OIE71" s="5"/>
      <c r="OIF71" s="5"/>
      <c r="OIG71" s="5"/>
      <c r="OIH71" s="5"/>
      <c r="OII71" s="5"/>
      <c r="OIJ71" s="5"/>
      <c r="OIK71" s="5"/>
      <c r="OIL71" s="5"/>
      <c r="OIM71" s="5"/>
      <c r="OIN71" s="5"/>
      <c r="OIO71" s="5"/>
      <c r="OIP71" s="5"/>
      <c r="OIQ71" s="5"/>
      <c r="OIR71" s="5"/>
      <c r="OIS71" s="5"/>
      <c r="OIT71" s="5"/>
      <c r="OIU71" s="5"/>
      <c r="OIV71" s="5"/>
      <c r="OIW71" s="5"/>
      <c r="OIX71" s="5"/>
      <c r="OIY71" s="5"/>
      <c r="OIZ71" s="5"/>
      <c r="OJA71" s="5"/>
      <c r="OJB71" s="5"/>
      <c r="OJC71" s="5"/>
      <c r="OJD71" s="5"/>
      <c r="OJE71" s="5"/>
      <c r="OJF71" s="5"/>
      <c r="OJG71" s="5"/>
      <c r="OJH71" s="5"/>
      <c r="OJI71" s="5"/>
      <c r="OJJ71" s="5"/>
      <c r="OJK71" s="5"/>
      <c r="OJL71" s="5"/>
      <c r="OJM71" s="5"/>
      <c r="OJN71" s="5"/>
      <c r="OJO71" s="5"/>
      <c r="OJP71" s="5"/>
      <c r="OJQ71" s="5"/>
      <c r="OJR71" s="5"/>
      <c r="OJS71" s="5"/>
      <c r="OJT71" s="5"/>
      <c r="OJU71" s="5"/>
      <c r="OJV71" s="5"/>
      <c r="OJW71" s="5"/>
      <c r="OJX71" s="5"/>
      <c r="OJY71" s="5"/>
      <c r="OJZ71" s="5"/>
      <c r="OKA71" s="5"/>
      <c r="OKB71" s="5"/>
      <c r="OKC71" s="5"/>
      <c r="OKD71" s="5"/>
      <c r="OKE71" s="5"/>
      <c r="OKF71" s="5"/>
      <c r="OKG71" s="5"/>
      <c r="OKH71" s="5"/>
      <c r="OKI71" s="5"/>
      <c r="OKJ71" s="5"/>
      <c r="OKK71" s="5"/>
      <c r="OKL71" s="5"/>
      <c r="OKM71" s="5"/>
      <c r="OKN71" s="5"/>
      <c r="OKO71" s="5"/>
      <c r="OKP71" s="5"/>
      <c r="OKQ71" s="5"/>
      <c r="OKR71" s="5"/>
      <c r="OKS71" s="5"/>
      <c r="OKT71" s="5"/>
      <c r="OKU71" s="5"/>
      <c r="OKV71" s="5"/>
      <c r="OKW71" s="5"/>
      <c r="OKX71" s="5"/>
      <c r="OKY71" s="5"/>
      <c r="OKZ71" s="5"/>
      <c r="OLA71" s="5"/>
      <c r="OLB71" s="5"/>
      <c r="OLC71" s="5"/>
      <c r="OLD71" s="5"/>
      <c r="OLE71" s="5"/>
      <c r="OLF71" s="5"/>
      <c r="OLG71" s="5"/>
      <c r="OLH71" s="5"/>
      <c r="OLI71" s="5"/>
      <c r="OLJ71" s="5"/>
      <c r="OLK71" s="5"/>
      <c r="OLL71" s="5"/>
      <c r="OLM71" s="5"/>
      <c r="OLN71" s="5"/>
      <c r="OLO71" s="5"/>
      <c r="OLP71" s="5"/>
      <c r="OLQ71" s="5"/>
      <c r="OLR71" s="5"/>
      <c r="OLS71" s="5"/>
      <c r="OLT71" s="5"/>
      <c r="OLU71" s="5"/>
      <c r="OLV71" s="5"/>
      <c r="OLW71" s="5"/>
      <c r="OLX71" s="5"/>
      <c r="OLY71" s="5"/>
      <c r="OLZ71" s="5"/>
      <c r="OMA71" s="5"/>
      <c r="OMB71" s="5"/>
      <c r="OMC71" s="5"/>
      <c r="OMD71" s="5"/>
      <c r="OME71" s="5"/>
      <c r="OMF71" s="5"/>
      <c r="OMG71" s="5"/>
      <c r="OMH71" s="5"/>
      <c r="OMI71" s="5"/>
      <c r="OMJ71" s="5"/>
      <c r="OMK71" s="5"/>
      <c r="OML71" s="5"/>
      <c r="OMM71" s="5"/>
      <c r="OMN71" s="5"/>
      <c r="OMO71" s="5"/>
      <c r="OMP71" s="5"/>
      <c r="OMQ71" s="5"/>
      <c r="OMR71" s="5"/>
      <c r="OMS71" s="5"/>
      <c r="OMT71" s="5"/>
      <c r="OMU71" s="5"/>
      <c r="OMV71" s="5"/>
      <c r="OMW71" s="5"/>
      <c r="OMX71" s="5"/>
      <c r="OMY71" s="5"/>
      <c r="OMZ71" s="5"/>
      <c r="ONA71" s="5"/>
      <c r="ONB71" s="5"/>
      <c r="ONC71" s="5"/>
      <c r="OND71" s="5"/>
      <c r="ONE71" s="5"/>
      <c r="ONF71" s="5"/>
      <c r="ONG71" s="5"/>
      <c r="ONH71" s="5"/>
      <c r="ONI71" s="5"/>
      <c r="ONJ71" s="5"/>
      <c r="ONK71" s="5"/>
      <c r="ONL71" s="5"/>
      <c r="ONM71" s="5"/>
      <c r="ONN71" s="5"/>
      <c r="ONO71" s="5"/>
      <c r="ONP71" s="5"/>
      <c r="ONQ71" s="5"/>
      <c r="ONR71" s="5"/>
      <c r="ONS71" s="5"/>
      <c r="ONT71" s="5"/>
      <c r="ONU71" s="5"/>
      <c r="ONV71" s="5"/>
      <c r="ONW71" s="5"/>
      <c r="ONX71" s="5"/>
      <c r="ONY71" s="5"/>
      <c r="ONZ71" s="5"/>
      <c r="OOA71" s="5"/>
      <c r="OOB71" s="5"/>
      <c r="OOC71" s="5"/>
      <c r="OOD71" s="5"/>
      <c r="OOE71" s="5"/>
      <c r="OOF71" s="5"/>
      <c r="OOG71" s="5"/>
      <c r="OOH71" s="5"/>
      <c r="OOI71" s="5"/>
      <c r="OOJ71" s="5"/>
      <c r="OOK71" s="5"/>
      <c r="OOL71" s="5"/>
      <c r="OOM71" s="5"/>
      <c r="OON71" s="5"/>
      <c r="OOO71" s="5"/>
      <c r="OOP71" s="5"/>
      <c r="OOQ71" s="5"/>
      <c r="OOR71" s="5"/>
      <c r="OOS71" s="5"/>
      <c r="OOT71" s="5"/>
      <c r="OOU71" s="5"/>
      <c r="OOV71" s="5"/>
      <c r="OOW71" s="5"/>
      <c r="OOX71" s="5"/>
      <c r="OOY71" s="5"/>
      <c r="OOZ71" s="5"/>
      <c r="OPA71" s="5"/>
      <c r="OPB71" s="5"/>
      <c r="OPC71" s="5"/>
      <c r="OPD71" s="5"/>
      <c r="OPE71" s="5"/>
      <c r="OPF71" s="5"/>
      <c r="OPG71" s="5"/>
      <c r="OPH71" s="5"/>
      <c r="OPI71" s="5"/>
      <c r="OPJ71" s="5"/>
      <c r="OPK71" s="5"/>
      <c r="OPL71" s="5"/>
      <c r="OPM71" s="5"/>
      <c r="OPN71" s="5"/>
      <c r="OPO71" s="5"/>
      <c r="OPP71" s="5"/>
      <c r="OPQ71" s="5"/>
      <c r="OPR71" s="5"/>
      <c r="OPS71" s="5"/>
      <c r="OPT71" s="5"/>
      <c r="OPU71" s="5"/>
      <c r="OPV71" s="5"/>
      <c r="OPW71" s="5"/>
      <c r="OPX71" s="5"/>
      <c r="OPY71" s="5"/>
      <c r="OPZ71" s="5"/>
      <c r="OQA71" s="5"/>
      <c r="OQB71" s="5"/>
      <c r="OQC71" s="5"/>
      <c r="OQD71" s="5"/>
      <c r="OQE71" s="5"/>
      <c r="OQF71" s="5"/>
      <c r="OQG71" s="5"/>
      <c r="OQH71" s="5"/>
      <c r="OQI71" s="5"/>
      <c r="OQJ71" s="5"/>
      <c r="OQK71" s="5"/>
      <c r="OQL71" s="5"/>
      <c r="OQM71" s="5"/>
      <c r="OQN71" s="5"/>
      <c r="OQO71" s="5"/>
      <c r="OQP71" s="5"/>
      <c r="OQQ71" s="5"/>
      <c r="OQR71" s="5"/>
      <c r="OQS71" s="5"/>
      <c r="OQT71" s="5"/>
      <c r="OQU71" s="5"/>
      <c r="OQV71" s="5"/>
      <c r="OQW71" s="5"/>
      <c r="OQX71" s="5"/>
      <c r="OQY71" s="5"/>
      <c r="OQZ71" s="5"/>
      <c r="ORA71" s="5"/>
      <c r="ORB71" s="5"/>
      <c r="ORC71" s="5"/>
      <c r="ORD71" s="5"/>
      <c r="ORE71" s="5"/>
      <c r="ORF71" s="5"/>
      <c r="ORG71" s="5"/>
      <c r="ORH71" s="5"/>
      <c r="ORI71" s="5"/>
      <c r="ORJ71" s="5"/>
      <c r="ORK71" s="5"/>
      <c r="ORL71" s="5"/>
      <c r="ORM71" s="5"/>
      <c r="ORN71" s="5"/>
      <c r="ORO71" s="5"/>
      <c r="ORP71" s="5"/>
      <c r="ORQ71" s="5"/>
      <c r="ORR71" s="5"/>
      <c r="ORS71" s="5"/>
      <c r="ORT71" s="5"/>
      <c r="ORU71" s="5"/>
      <c r="ORV71" s="5"/>
      <c r="ORW71" s="5"/>
      <c r="ORX71" s="5"/>
      <c r="ORY71" s="5"/>
      <c r="ORZ71" s="5"/>
      <c r="OSA71" s="5"/>
      <c r="OSB71" s="5"/>
      <c r="OSC71" s="5"/>
      <c r="OSD71" s="5"/>
      <c r="OSE71" s="5"/>
      <c r="OSF71" s="5"/>
      <c r="OSG71" s="5"/>
      <c r="OSH71" s="5"/>
      <c r="OSI71" s="5"/>
      <c r="OSJ71" s="5"/>
      <c r="OSK71" s="5"/>
      <c r="OSL71" s="5"/>
      <c r="OSM71" s="5"/>
      <c r="OSN71" s="5"/>
      <c r="OSO71" s="5"/>
      <c r="OSP71" s="5"/>
      <c r="OSQ71" s="5"/>
      <c r="OSR71" s="5"/>
      <c r="OSS71" s="5"/>
      <c r="OST71" s="5"/>
      <c r="OSU71" s="5"/>
      <c r="OSV71" s="5"/>
      <c r="OSW71" s="5"/>
      <c r="OSX71" s="5"/>
      <c r="OSY71" s="5"/>
      <c r="OSZ71" s="5"/>
      <c r="OTA71" s="5"/>
      <c r="OTB71" s="5"/>
      <c r="OTC71" s="5"/>
      <c r="OTD71" s="5"/>
      <c r="OTE71" s="5"/>
      <c r="OTF71" s="5"/>
      <c r="OTG71" s="5"/>
      <c r="OTH71" s="5"/>
      <c r="OTI71" s="5"/>
      <c r="OTJ71" s="5"/>
      <c r="OTK71" s="5"/>
      <c r="OTL71" s="5"/>
      <c r="OTM71" s="5"/>
      <c r="OTN71" s="5"/>
      <c r="OTO71" s="5"/>
      <c r="OTP71" s="5"/>
      <c r="OTQ71" s="5"/>
      <c r="OTR71" s="5"/>
      <c r="OTS71" s="5"/>
      <c r="OTT71" s="5"/>
      <c r="OTU71" s="5"/>
      <c r="OTV71" s="5"/>
      <c r="OTW71" s="5"/>
      <c r="OTX71" s="5"/>
      <c r="OTY71" s="5"/>
      <c r="OTZ71" s="5"/>
      <c r="OUA71" s="5"/>
      <c r="OUB71" s="5"/>
      <c r="OUC71" s="5"/>
      <c r="OUD71" s="5"/>
      <c r="OUE71" s="5"/>
      <c r="OUF71" s="5"/>
      <c r="OUG71" s="5"/>
      <c r="OUH71" s="5"/>
      <c r="OUI71" s="5"/>
      <c r="OUJ71" s="5"/>
      <c r="OUK71" s="5"/>
      <c r="OUL71" s="5"/>
      <c r="OUM71" s="5"/>
      <c r="OUN71" s="5"/>
      <c r="OUO71" s="5"/>
      <c r="OUP71" s="5"/>
      <c r="OUQ71" s="5"/>
      <c r="OUR71" s="5"/>
      <c r="OUS71" s="5"/>
      <c r="OUT71" s="5"/>
      <c r="OUU71" s="5"/>
      <c r="OUV71" s="5"/>
      <c r="OUW71" s="5"/>
      <c r="OUX71" s="5"/>
      <c r="OUY71" s="5"/>
      <c r="OUZ71" s="5"/>
      <c r="OVA71" s="5"/>
      <c r="OVB71" s="5"/>
      <c r="OVC71" s="5"/>
      <c r="OVD71" s="5"/>
      <c r="OVE71" s="5"/>
      <c r="OVF71" s="5"/>
      <c r="OVG71" s="5"/>
      <c r="OVH71" s="5"/>
      <c r="OVI71" s="5"/>
      <c r="OVJ71" s="5"/>
      <c r="OVK71" s="5"/>
      <c r="OVL71" s="5"/>
      <c r="OVM71" s="5"/>
      <c r="OVN71" s="5"/>
      <c r="OVO71" s="5"/>
      <c r="OVP71" s="5"/>
      <c r="OVQ71" s="5"/>
      <c r="OVR71" s="5"/>
      <c r="OVS71" s="5"/>
      <c r="OVT71" s="5"/>
      <c r="OVU71" s="5"/>
      <c r="OVV71" s="5"/>
      <c r="OVW71" s="5"/>
      <c r="OVX71" s="5"/>
      <c r="OVY71" s="5"/>
      <c r="OVZ71" s="5"/>
      <c r="OWA71" s="5"/>
      <c r="OWB71" s="5"/>
      <c r="OWC71" s="5"/>
      <c r="OWD71" s="5"/>
      <c r="OWE71" s="5"/>
      <c r="OWF71" s="5"/>
      <c r="OWG71" s="5"/>
      <c r="OWH71" s="5"/>
      <c r="OWI71" s="5"/>
      <c r="OWJ71" s="5"/>
      <c r="OWK71" s="5"/>
      <c r="OWL71" s="5"/>
      <c r="OWM71" s="5"/>
      <c r="OWN71" s="5"/>
      <c r="OWO71" s="5"/>
      <c r="OWP71" s="5"/>
      <c r="OWQ71" s="5"/>
      <c r="OWR71" s="5"/>
      <c r="OWS71" s="5"/>
      <c r="OWT71" s="5"/>
      <c r="OWU71" s="5"/>
      <c r="OWV71" s="5"/>
      <c r="OWW71" s="5"/>
      <c r="OWX71" s="5"/>
      <c r="OWY71" s="5"/>
      <c r="OWZ71" s="5"/>
      <c r="OXA71" s="5"/>
      <c r="OXB71" s="5"/>
      <c r="OXC71" s="5"/>
      <c r="OXD71" s="5"/>
      <c r="OXE71" s="5"/>
      <c r="OXF71" s="5"/>
      <c r="OXG71" s="5"/>
      <c r="OXH71" s="5"/>
      <c r="OXI71" s="5"/>
      <c r="OXJ71" s="5"/>
      <c r="OXK71" s="5"/>
      <c r="OXL71" s="5"/>
      <c r="OXM71" s="5"/>
      <c r="OXN71" s="5"/>
      <c r="OXO71" s="5"/>
      <c r="OXP71" s="5"/>
      <c r="OXQ71" s="5"/>
      <c r="OXR71" s="5"/>
      <c r="OXS71" s="5"/>
      <c r="OXT71" s="5"/>
      <c r="OXU71" s="5"/>
      <c r="OXV71" s="5"/>
      <c r="OXW71" s="5"/>
      <c r="OXX71" s="5"/>
      <c r="OXY71" s="5"/>
      <c r="OXZ71" s="5"/>
      <c r="OYA71" s="5"/>
      <c r="OYB71" s="5"/>
      <c r="OYC71" s="5"/>
      <c r="OYD71" s="5"/>
      <c r="OYE71" s="5"/>
      <c r="OYF71" s="5"/>
      <c r="OYG71" s="5"/>
      <c r="OYH71" s="5"/>
      <c r="OYI71" s="5"/>
      <c r="OYJ71" s="5"/>
      <c r="OYK71" s="5"/>
      <c r="OYL71" s="5"/>
      <c r="OYM71" s="5"/>
      <c r="OYN71" s="5"/>
      <c r="OYO71" s="5"/>
      <c r="OYP71" s="5"/>
      <c r="OYQ71" s="5"/>
      <c r="OYR71" s="5"/>
      <c r="OYS71" s="5"/>
      <c r="OYT71" s="5"/>
      <c r="OYU71" s="5"/>
      <c r="OYV71" s="5"/>
      <c r="OYW71" s="5"/>
      <c r="OYX71" s="5"/>
      <c r="OYY71" s="5"/>
      <c r="OYZ71" s="5"/>
      <c r="OZA71" s="5"/>
      <c r="OZB71" s="5"/>
      <c r="OZC71" s="5"/>
      <c r="OZD71" s="5"/>
      <c r="OZE71" s="5"/>
      <c r="OZF71" s="5"/>
      <c r="OZG71" s="5"/>
      <c r="OZH71" s="5"/>
      <c r="OZI71" s="5"/>
      <c r="OZJ71" s="5"/>
      <c r="OZK71" s="5"/>
      <c r="OZL71" s="5"/>
      <c r="OZM71" s="5"/>
      <c r="OZN71" s="5"/>
      <c r="OZO71" s="5"/>
      <c r="OZP71" s="5"/>
      <c r="OZQ71" s="5"/>
      <c r="OZR71" s="5"/>
      <c r="OZS71" s="5"/>
      <c r="OZT71" s="5"/>
      <c r="OZU71" s="5"/>
      <c r="OZV71" s="5"/>
      <c r="OZW71" s="5"/>
      <c r="OZX71" s="5"/>
      <c r="OZY71" s="5"/>
      <c r="OZZ71" s="5"/>
      <c r="PAA71" s="5"/>
      <c r="PAB71" s="5"/>
      <c r="PAC71" s="5"/>
      <c r="PAD71" s="5"/>
      <c r="PAE71" s="5"/>
      <c r="PAF71" s="5"/>
      <c r="PAG71" s="5"/>
      <c r="PAH71" s="5"/>
      <c r="PAI71" s="5"/>
      <c r="PAJ71" s="5"/>
      <c r="PAK71" s="5"/>
      <c r="PAL71" s="5"/>
      <c r="PAM71" s="5"/>
      <c r="PAN71" s="5"/>
      <c r="PAO71" s="5"/>
      <c r="PAP71" s="5"/>
      <c r="PAQ71" s="5"/>
      <c r="PAR71" s="5"/>
      <c r="PAS71" s="5"/>
      <c r="PAT71" s="5"/>
      <c r="PAU71" s="5"/>
      <c r="PAV71" s="5"/>
      <c r="PAW71" s="5"/>
      <c r="PAX71" s="5"/>
      <c r="PAY71" s="5"/>
      <c r="PAZ71" s="5"/>
      <c r="PBA71" s="5"/>
      <c r="PBB71" s="5"/>
      <c r="PBC71" s="5"/>
      <c r="PBD71" s="5"/>
      <c r="PBE71" s="5"/>
      <c r="PBF71" s="5"/>
      <c r="PBG71" s="5"/>
      <c r="PBH71" s="5"/>
      <c r="PBI71" s="5"/>
      <c r="PBJ71" s="5"/>
      <c r="PBK71" s="5"/>
      <c r="PBL71" s="5"/>
      <c r="PBM71" s="5"/>
      <c r="PBN71" s="5"/>
      <c r="PBO71" s="5"/>
      <c r="PBP71" s="5"/>
      <c r="PBQ71" s="5"/>
      <c r="PBR71" s="5"/>
      <c r="PBS71" s="5"/>
      <c r="PBT71" s="5"/>
      <c r="PBU71" s="5"/>
      <c r="PBV71" s="5"/>
      <c r="PBW71" s="5"/>
      <c r="PBX71" s="5"/>
      <c r="PBY71" s="5"/>
      <c r="PBZ71" s="5"/>
      <c r="PCA71" s="5"/>
      <c r="PCB71" s="5"/>
      <c r="PCC71" s="5"/>
      <c r="PCD71" s="5"/>
      <c r="PCE71" s="5"/>
      <c r="PCF71" s="5"/>
      <c r="PCG71" s="5"/>
      <c r="PCH71" s="5"/>
      <c r="PCI71" s="5"/>
      <c r="PCJ71" s="5"/>
      <c r="PCK71" s="5"/>
      <c r="PCL71" s="5"/>
      <c r="PCM71" s="5"/>
      <c r="PCN71" s="5"/>
      <c r="PCO71" s="5"/>
      <c r="PCP71" s="5"/>
      <c r="PCQ71" s="5"/>
      <c r="PCR71" s="5"/>
      <c r="PCS71" s="5"/>
      <c r="PCT71" s="5"/>
      <c r="PCU71" s="5"/>
      <c r="PCV71" s="5"/>
      <c r="PCW71" s="5"/>
      <c r="PCX71" s="5"/>
      <c r="PCY71" s="5"/>
      <c r="PCZ71" s="5"/>
      <c r="PDA71" s="5"/>
      <c r="PDB71" s="5"/>
      <c r="PDC71" s="5"/>
      <c r="PDD71" s="5"/>
      <c r="PDE71" s="5"/>
      <c r="PDF71" s="5"/>
      <c r="PDG71" s="5"/>
      <c r="PDH71" s="5"/>
      <c r="PDI71" s="5"/>
      <c r="PDJ71" s="5"/>
      <c r="PDK71" s="5"/>
      <c r="PDL71" s="5"/>
      <c r="PDM71" s="5"/>
      <c r="PDN71" s="5"/>
      <c r="PDO71" s="5"/>
      <c r="PDP71" s="5"/>
      <c r="PDQ71" s="5"/>
      <c r="PDR71" s="5"/>
      <c r="PDS71" s="5"/>
      <c r="PDT71" s="5"/>
      <c r="PDU71" s="5"/>
      <c r="PDV71" s="5"/>
      <c r="PDW71" s="5"/>
      <c r="PDX71" s="5"/>
      <c r="PDY71" s="5"/>
      <c r="PDZ71" s="5"/>
      <c r="PEA71" s="5"/>
      <c r="PEB71" s="5"/>
      <c r="PEC71" s="5"/>
      <c r="PED71" s="5"/>
      <c r="PEE71" s="5"/>
      <c r="PEF71" s="5"/>
      <c r="PEG71" s="5"/>
      <c r="PEH71" s="5"/>
      <c r="PEI71" s="5"/>
      <c r="PEJ71" s="5"/>
      <c r="PEK71" s="5"/>
      <c r="PEL71" s="5"/>
      <c r="PEM71" s="5"/>
      <c r="PEN71" s="5"/>
      <c r="PEO71" s="5"/>
      <c r="PEP71" s="5"/>
      <c r="PEQ71" s="5"/>
      <c r="PER71" s="5"/>
      <c r="PES71" s="5"/>
      <c r="PET71" s="5"/>
      <c r="PEU71" s="5"/>
      <c r="PEV71" s="5"/>
      <c r="PEW71" s="5"/>
      <c r="PEX71" s="5"/>
      <c r="PEY71" s="5"/>
      <c r="PEZ71" s="5"/>
      <c r="PFA71" s="5"/>
      <c r="PFB71" s="5"/>
      <c r="PFC71" s="5"/>
      <c r="PFD71" s="5"/>
      <c r="PFE71" s="5"/>
      <c r="PFF71" s="5"/>
      <c r="PFG71" s="5"/>
      <c r="PFH71" s="5"/>
      <c r="PFI71" s="5"/>
      <c r="PFJ71" s="5"/>
      <c r="PFK71" s="5"/>
      <c r="PFL71" s="5"/>
      <c r="PFM71" s="5"/>
      <c r="PFN71" s="5"/>
      <c r="PFO71" s="5"/>
      <c r="PFP71" s="5"/>
      <c r="PFQ71" s="5"/>
      <c r="PFR71" s="5"/>
      <c r="PFS71" s="5"/>
      <c r="PFT71" s="5"/>
      <c r="PFU71" s="5"/>
      <c r="PFV71" s="5"/>
      <c r="PFW71" s="5"/>
      <c r="PFX71" s="5"/>
      <c r="PFY71" s="5"/>
      <c r="PFZ71" s="5"/>
      <c r="PGA71" s="5"/>
      <c r="PGB71" s="5"/>
      <c r="PGC71" s="5"/>
      <c r="PGD71" s="5"/>
      <c r="PGE71" s="5"/>
      <c r="PGF71" s="5"/>
      <c r="PGG71" s="5"/>
      <c r="PGH71" s="5"/>
      <c r="PGI71" s="5"/>
      <c r="PGJ71" s="5"/>
      <c r="PGK71" s="5"/>
      <c r="PGL71" s="5"/>
      <c r="PGM71" s="5"/>
      <c r="PGN71" s="5"/>
      <c r="PGO71" s="5"/>
      <c r="PGP71" s="5"/>
      <c r="PGQ71" s="5"/>
      <c r="PGR71" s="5"/>
      <c r="PGS71" s="5"/>
      <c r="PGT71" s="5"/>
      <c r="PGU71" s="5"/>
      <c r="PGV71" s="5"/>
      <c r="PGW71" s="5"/>
      <c r="PGX71" s="5"/>
      <c r="PGY71" s="5"/>
      <c r="PGZ71" s="5"/>
      <c r="PHA71" s="5"/>
      <c r="PHB71" s="5"/>
      <c r="PHC71" s="5"/>
      <c r="PHD71" s="5"/>
      <c r="PHE71" s="5"/>
      <c r="PHF71" s="5"/>
      <c r="PHG71" s="5"/>
      <c r="PHH71" s="5"/>
      <c r="PHI71" s="5"/>
      <c r="PHJ71" s="5"/>
      <c r="PHK71" s="5"/>
      <c r="PHL71" s="5"/>
      <c r="PHM71" s="5"/>
      <c r="PHN71" s="5"/>
      <c r="PHO71" s="5"/>
      <c r="PHP71" s="5"/>
      <c r="PHQ71" s="5"/>
      <c r="PHR71" s="5"/>
      <c r="PHS71" s="5"/>
      <c r="PHT71" s="5"/>
      <c r="PHU71" s="5"/>
      <c r="PHV71" s="5"/>
      <c r="PHW71" s="5"/>
      <c r="PHX71" s="5"/>
      <c r="PHY71" s="5"/>
      <c r="PHZ71" s="5"/>
      <c r="PIA71" s="5"/>
      <c r="PIB71" s="5"/>
      <c r="PIC71" s="5"/>
      <c r="PID71" s="5"/>
      <c r="PIE71" s="5"/>
      <c r="PIF71" s="5"/>
      <c r="PIG71" s="5"/>
      <c r="PIH71" s="5"/>
      <c r="PII71" s="5"/>
      <c r="PIJ71" s="5"/>
      <c r="PIK71" s="5"/>
      <c r="PIL71" s="5"/>
      <c r="PIM71" s="5"/>
      <c r="PIN71" s="5"/>
      <c r="PIO71" s="5"/>
      <c r="PIP71" s="5"/>
      <c r="PIQ71" s="5"/>
      <c r="PIR71" s="5"/>
      <c r="PIS71" s="5"/>
      <c r="PIT71" s="5"/>
      <c r="PIU71" s="5"/>
      <c r="PIV71" s="5"/>
      <c r="PIW71" s="5"/>
      <c r="PIX71" s="5"/>
      <c r="PIY71" s="5"/>
      <c r="PIZ71" s="5"/>
      <c r="PJA71" s="5"/>
      <c r="PJB71" s="5"/>
      <c r="PJC71" s="5"/>
      <c r="PJD71" s="5"/>
      <c r="PJE71" s="5"/>
      <c r="PJF71" s="5"/>
      <c r="PJG71" s="5"/>
      <c r="PJH71" s="5"/>
      <c r="PJI71" s="5"/>
      <c r="PJJ71" s="5"/>
      <c r="PJK71" s="5"/>
      <c r="PJL71" s="5"/>
      <c r="PJM71" s="5"/>
      <c r="PJN71" s="5"/>
      <c r="PJO71" s="5"/>
      <c r="PJP71" s="5"/>
      <c r="PJQ71" s="5"/>
      <c r="PJR71" s="5"/>
      <c r="PJS71" s="5"/>
      <c r="PJT71" s="5"/>
      <c r="PJU71" s="5"/>
      <c r="PJV71" s="5"/>
      <c r="PJW71" s="5"/>
      <c r="PJX71" s="5"/>
      <c r="PJY71" s="5"/>
      <c r="PJZ71" s="5"/>
      <c r="PKA71" s="5"/>
      <c r="PKB71" s="5"/>
      <c r="PKC71" s="5"/>
      <c r="PKD71" s="5"/>
      <c r="PKE71" s="5"/>
      <c r="PKF71" s="5"/>
      <c r="PKG71" s="5"/>
      <c r="PKH71" s="5"/>
      <c r="PKI71" s="5"/>
      <c r="PKJ71" s="5"/>
      <c r="PKK71" s="5"/>
      <c r="PKL71" s="5"/>
      <c r="PKM71" s="5"/>
      <c r="PKN71" s="5"/>
      <c r="PKO71" s="5"/>
      <c r="PKP71" s="5"/>
      <c r="PKQ71" s="5"/>
      <c r="PKR71" s="5"/>
      <c r="PKS71" s="5"/>
      <c r="PKT71" s="5"/>
      <c r="PKU71" s="5"/>
      <c r="PKV71" s="5"/>
      <c r="PKW71" s="5"/>
      <c r="PKX71" s="5"/>
      <c r="PKY71" s="5"/>
      <c r="PKZ71" s="5"/>
      <c r="PLA71" s="5"/>
      <c r="PLB71" s="5"/>
      <c r="PLC71" s="5"/>
      <c r="PLD71" s="5"/>
      <c r="PLE71" s="5"/>
      <c r="PLF71" s="5"/>
      <c r="PLG71" s="5"/>
      <c r="PLH71" s="5"/>
      <c r="PLI71" s="5"/>
      <c r="PLJ71" s="5"/>
      <c r="PLK71" s="5"/>
      <c r="PLL71" s="5"/>
      <c r="PLM71" s="5"/>
      <c r="PLN71" s="5"/>
      <c r="PLO71" s="5"/>
      <c r="PLP71" s="5"/>
      <c r="PLQ71" s="5"/>
      <c r="PLR71" s="5"/>
      <c r="PLS71" s="5"/>
      <c r="PLT71" s="5"/>
      <c r="PLU71" s="5"/>
      <c r="PLV71" s="5"/>
      <c r="PLW71" s="5"/>
      <c r="PLX71" s="5"/>
      <c r="PLY71" s="5"/>
      <c r="PLZ71" s="5"/>
      <c r="PMA71" s="5"/>
      <c r="PMB71" s="5"/>
      <c r="PMC71" s="5"/>
      <c r="PMD71" s="5"/>
      <c r="PME71" s="5"/>
      <c r="PMF71" s="5"/>
      <c r="PMG71" s="5"/>
      <c r="PMH71" s="5"/>
      <c r="PMI71" s="5"/>
      <c r="PMJ71" s="5"/>
      <c r="PMK71" s="5"/>
      <c r="PML71" s="5"/>
      <c r="PMM71" s="5"/>
      <c r="PMN71" s="5"/>
      <c r="PMO71" s="5"/>
      <c r="PMP71" s="5"/>
      <c r="PMQ71" s="5"/>
      <c r="PMR71" s="5"/>
      <c r="PMS71" s="5"/>
      <c r="PMT71" s="5"/>
      <c r="PMU71" s="5"/>
      <c r="PMV71" s="5"/>
      <c r="PMW71" s="5"/>
      <c r="PMX71" s="5"/>
      <c r="PMY71" s="5"/>
      <c r="PMZ71" s="5"/>
      <c r="PNA71" s="5"/>
      <c r="PNB71" s="5"/>
      <c r="PNC71" s="5"/>
      <c r="PND71" s="5"/>
      <c r="PNE71" s="5"/>
      <c r="PNF71" s="5"/>
      <c r="PNG71" s="5"/>
      <c r="PNH71" s="5"/>
      <c r="PNI71" s="5"/>
      <c r="PNJ71" s="5"/>
      <c r="PNK71" s="5"/>
      <c r="PNL71" s="5"/>
      <c r="PNM71" s="5"/>
      <c r="PNN71" s="5"/>
      <c r="PNO71" s="5"/>
      <c r="PNP71" s="5"/>
      <c r="PNQ71" s="5"/>
      <c r="PNR71" s="5"/>
      <c r="PNS71" s="5"/>
      <c r="PNT71" s="5"/>
      <c r="PNU71" s="5"/>
      <c r="PNV71" s="5"/>
      <c r="PNW71" s="5"/>
      <c r="PNX71" s="5"/>
      <c r="PNY71" s="5"/>
      <c r="PNZ71" s="5"/>
      <c r="POA71" s="5"/>
      <c r="POB71" s="5"/>
      <c r="POC71" s="5"/>
      <c r="POD71" s="5"/>
      <c r="POE71" s="5"/>
      <c r="POF71" s="5"/>
      <c r="POG71" s="5"/>
      <c r="POH71" s="5"/>
      <c r="POI71" s="5"/>
      <c r="POJ71" s="5"/>
      <c r="POK71" s="5"/>
      <c r="POL71" s="5"/>
      <c r="POM71" s="5"/>
      <c r="PON71" s="5"/>
      <c r="POO71" s="5"/>
      <c r="POP71" s="5"/>
      <c r="POQ71" s="5"/>
      <c r="POR71" s="5"/>
      <c r="POS71" s="5"/>
      <c r="POT71" s="5"/>
      <c r="POU71" s="5"/>
      <c r="POV71" s="5"/>
      <c r="POW71" s="5"/>
      <c r="POX71" s="5"/>
      <c r="POY71" s="5"/>
      <c r="POZ71" s="5"/>
      <c r="PPA71" s="5"/>
      <c r="PPB71" s="5"/>
      <c r="PPC71" s="5"/>
      <c r="PPD71" s="5"/>
      <c r="PPE71" s="5"/>
      <c r="PPF71" s="5"/>
      <c r="PPG71" s="5"/>
      <c r="PPH71" s="5"/>
      <c r="PPI71" s="5"/>
      <c r="PPJ71" s="5"/>
      <c r="PPK71" s="5"/>
      <c r="PPL71" s="5"/>
      <c r="PPM71" s="5"/>
      <c r="PPN71" s="5"/>
      <c r="PPO71" s="5"/>
      <c r="PPP71" s="5"/>
      <c r="PPQ71" s="5"/>
      <c r="PPR71" s="5"/>
      <c r="PPS71" s="5"/>
      <c r="PPT71" s="5"/>
      <c r="PPU71" s="5"/>
      <c r="PPV71" s="5"/>
      <c r="PPW71" s="5"/>
      <c r="PPX71" s="5"/>
      <c r="PPY71" s="5"/>
      <c r="PPZ71" s="5"/>
      <c r="PQA71" s="5"/>
      <c r="PQB71" s="5"/>
      <c r="PQC71" s="5"/>
      <c r="PQD71" s="5"/>
      <c r="PQE71" s="5"/>
      <c r="PQF71" s="5"/>
      <c r="PQG71" s="5"/>
      <c r="PQH71" s="5"/>
      <c r="PQI71" s="5"/>
      <c r="PQJ71" s="5"/>
      <c r="PQK71" s="5"/>
      <c r="PQL71" s="5"/>
      <c r="PQM71" s="5"/>
      <c r="PQN71" s="5"/>
      <c r="PQO71" s="5"/>
      <c r="PQP71" s="5"/>
      <c r="PQQ71" s="5"/>
      <c r="PQR71" s="5"/>
      <c r="PQS71" s="5"/>
      <c r="PQT71" s="5"/>
      <c r="PQU71" s="5"/>
      <c r="PQV71" s="5"/>
      <c r="PQW71" s="5"/>
      <c r="PQX71" s="5"/>
      <c r="PQY71" s="5"/>
      <c r="PQZ71" s="5"/>
      <c r="PRA71" s="5"/>
      <c r="PRB71" s="5"/>
      <c r="PRC71" s="5"/>
      <c r="PRD71" s="5"/>
      <c r="PRE71" s="5"/>
      <c r="PRF71" s="5"/>
      <c r="PRG71" s="5"/>
      <c r="PRH71" s="5"/>
      <c r="PRI71" s="5"/>
      <c r="PRJ71" s="5"/>
      <c r="PRK71" s="5"/>
      <c r="PRL71" s="5"/>
      <c r="PRM71" s="5"/>
      <c r="PRN71" s="5"/>
      <c r="PRO71" s="5"/>
      <c r="PRP71" s="5"/>
      <c r="PRQ71" s="5"/>
      <c r="PRR71" s="5"/>
      <c r="PRS71" s="5"/>
      <c r="PRT71" s="5"/>
      <c r="PRU71" s="5"/>
      <c r="PRV71" s="5"/>
      <c r="PRW71" s="5"/>
      <c r="PRX71" s="5"/>
      <c r="PRY71" s="5"/>
      <c r="PRZ71" s="5"/>
      <c r="PSA71" s="5"/>
      <c r="PSB71" s="5"/>
      <c r="PSC71" s="5"/>
      <c r="PSD71" s="5"/>
      <c r="PSE71" s="5"/>
      <c r="PSF71" s="5"/>
      <c r="PSG71" s="5"/>
      <c r="PSH71" s="5"/>
      <c r="PSI71" s="5"/>
      <c r="PSJ71" s="5"/>
      <c r="PSK71" s="5"/>
      <c r="PSL71" s="5"/>
      <c r="PSM71" s="5"/>
      <c r="PSN71" s="5"/>
      <c r="PSO71" s="5"/>
      <c r="PSP71" s="5"/>
      <c r="PSQ71" s="5"/>
      <c r="PSR71" s="5"/>
      <c r="PSS71" s="5"/>
      <c r="PST71" s="5"/>
      <c r="PSU71" s="5"/>
      <c r="PSV71" s="5"/>
      <c r="PSW71" s="5"/>
      <c r="PSX71" s="5"/>
      <c r="PSY71" s="5"/>
      <c r="PSZ71" s="5"/>
      <c r="PTA71" s="5"/>
      <c r="PTB71" s="5"/>
      <c r="PTC71" s="5"/>
      <c r="PTD71" s="5"/>
      <c r="PTE71" s="5"/>
      <c r="PTF71" s="5"/>
      <c r="PTG71" s="5"/>
      <c r="PTH71" s="5"/>
      <c r="PTI71" s="5"/>
      <c r="PTJ71" s="5"/>
      <c r="PTK71" s="5"/>
      <c r="PTL71" s="5"/>
      <c r="PTM71" s="5"/>
      <c r="PTN71" s="5"/>
      <c r="PTO71" s="5"/>
      <c r="PTP71" s="5"/>
      <c r="PTQ71" s="5"/>
      <c r="PTR71" s="5"/>
      <c r="PTS71" s="5"/>
      <c r="PTT71" s="5"/>
      <c r="PTU71" s="5"/>
      <c r="PTV71" s="5"/>
      <c r="PTW71" s="5"/>
      <c r="PTX71" s="5"/>
      <c r="PTY71" s="5"/>
      <c r="PTZ71" s="5"/>
      <c r="PUA71" s="5"/>
      <c r="PUB71" s="5"/>
      <c r="PUC71" s="5"/>
      <c r="PUD71" s="5"/>
      <c r="PUE71" s="5"/>
      <c r="PUF71" s="5"/>
      <c r="PUG71" s="5"/>
      <c r="PUH71" s="5"/>
      <c r="PUI71" s="5"/>
      <c r="PUJ71" s="5"/>
      <c r="PUK71" s="5"/>
      <c r="PUL71" s="5"/>
      <c r="PUM71" s="5"/>
      <c r="PUN71" s="5"/>
      <c r="PUO71" s="5"/>
      <c r="PUP71" s="5"/>
      <c r="PUQ71" s="5"/>
      <c r="PUR71" s="5"/>
      <c r="PUS71" s="5"/>
      <c r="PUT71" s="5"/>
      <c r="PUU71" s="5"/>
      <c r="PUV71" s="5"/>
      <c r="PUW71" s="5"/>
      <c r="PUX71" s="5"/>
      <c r="PUY71" s="5"/>
      <c r="PUZ71" s="5"/>
      <c r="PVA71" s="5"/>
      <c r="PVB71" s="5"/>
      <c r="PVC71" s="5"/>
      <c r="PVD71" s="5"/>
      <c r="PVE71" s="5"/>
      <c r="PVF71" s="5"/>
      <c r="PVG71" s="5"/>
      <c r="PVH71" s="5"/>
      <c r="PVI71" s="5"/>
      <c r="PVJ71" s="5"/>
      <c r="PVK71" s="5"/>
      <c r="PVL71" s="5"/>
      <c r="PVM71" s="5"/>
      <c r="PVN71" s="5"/>
      <c r="PVO71" s="5"/>
      <c r="PVP71" s="5"/>
      <c r="PVQ71" s="5"/>
      <c r="PVR71" s="5"/>
      <c r="PVS71" s="5"/>
      <c r="PVT71" s="5"/>
      <c r="PVU71" s="5"/>
      <c r="PVV71" s="5"/>
      <c r="PVW71" s="5"/>
      <c r="PVX71" s="5"/>
      <c r="PVY71" s="5"/>
      <c r="PVZ71" s="5"/>
      <c r="PWA71" s="5"/>
      <c r="PWB71" s="5"/>
      <c r="PWC71" s="5"/>
      <c r="PWD71" s="5"/>
      <c r="PWE71" s="5"/>
      <c r="PWF71" s="5"/>
      <c r="PWG71" s="5"/>
      <c r="PWH71" s="5"/>
      <c r="PWI71" s="5"/>
      <c r="PWJ71" s="5"/>
      <c r="PWK71" s="5"/>
      <c r="PWL71" s="5"/>
      <c r="PWM71" s="5"/>
      <c r="PWN71" s="5"/>
      <c r="PWO71" s="5"/>
      <c r="PWP71" s="5"/>
      <c r="PWQ71" s="5"/>
      <c r="PWR71" s="5"/>
      <c r="PWS71" s="5"/>
      <c r="PWT71" s="5"/>
      <c r="PWU71" s="5"/>
      <c r="PWV71" s="5"/>
      <c r="PWW71" s="5"/>
      <c r="PWX71" s="5"/>
      <c r="PWY71" s="5"/>
      <c r="PWZ71" s="5"/>
      <c r="PXA71" s="5"/>
      <c r="PXB71" s="5"/>
      <c r="PXC71" s="5"/>
      <c r="PXD71" s="5"/>
      <c r="PXE71" s="5"/>
      <c r="PXF71" s="5"/>
      <c r="PXG71" s="5"/>
      <c r="PXH71" s="5"/>
      <c r="PXI71" s="5"/>
      <c r="PXJ71" s="5"/>
      <c r="PXK71" s="5"/>
      <c r="PXL71" s="5"/>
      <c r="PXM71" s="5"/>
      <c r="PXN71" s="5"/>
      <c r="PXO71" s="5"/>
      <c r="PXP71" s="5"/>
      <c r="PXQ71" s="5"/>
      <c r="PXR71" s="5"/>
      <c r="PXS71" s="5"/>
      <c r="PXT71" s="5"/>
      <c r="PXU71" s="5"/>
      <c r="PXV71" s="5"/>
      <c r="PXW71" s="5"/>
      <c r="PXX71" s="5"/>
      <c r="PXY71" s="5"/>
      <c r="PXZ71" s="5"/>
      <c r="PYA71" s="5"/>
      <c r="PYB71" s="5"/>
      <c r="PYC71" s="5"/>
      <c r="PYD71" s="5"/>
      <c r="PYE71" s="5"/>
      <c r="PYF71" s="5"/>
      <c r="PYG71" s="5"/>
      <c r="PYH71" s="5"/>
      <c r="PYI71" s="5"/>
      <c r="PYJ71" s="5"/>
      <c r="PYK71" s="5"/>
      <c r="PYL71" s="5"/>
      <c r="PYM71" s="5"/>
      <c r="PYN71" s="5"/>
      <c r="PYO71" s="5"/>
      <c r="PYP71" s="5"/>
      <c r="PYQ71" s="5"/>
      <c r="PYR71" s="5"/>
      <c r="PYS71" s="5"/>
      <c r="PYT71" s="5"/>
      <c r="PYU71" s="5"/>
      <c r="PYV71" s="5"/>
      <c r="PYW71" s="5"/>
      <c r="PYX71" s="5"/>
      <c r="PYY71" s="5"/>
      <c r="PYZ71" s="5"/>
      <c r="PZA71" s="5"/>
      <c r="PZB71" s="5"/>
      <c r="PZC71" s="5"/>
      <c r="PZD71" s="5"/>
      <c r="PZE71" s="5"/>
      <c r="PZF71" s="5"/>
      <c r="PZG71" s="5"/>
      <c r="PZH71" s="5"/>
      <c r="PZI71" s="5"/>
      <c r="PZJ71" s="5"/>
      <c r="PZK71" s="5"/>
      <c r="PZL71" s="5"/>
      <c r="PZM71" s="5"/>
      <c r="PZN71" s="5"/>
      <c r="PZO71" s="5"/>
      <c r="PZP71" s="5"/>
      <c r="PZQ71" s="5"/>
      <c r="PZR71" s="5"/>
      <c r="PZS71" s="5"/>
      <c r="PZT71" s="5"/>
      <c r="PZU71" s="5"/>
      <c r="PZV71" s="5"/>
      <c r="PZW71" s="5"/>
      <c r="PZX71" s="5"/>
      <c r="PZY71" s="5"/>
      <c r="PZZ71" s="5"/>
      <c r="QAA71" s="5"/>
      <c r="QAB71" s="5"/>
      <c r="QAC71" s="5"/>
      <c r="QAD71" s="5"/>
      <c r="QAE71" s="5"/>
      <c r="QAF71" s="5"/>
      <c r="QAG71" s="5"/>
      <c r="QAH71" s="5"/>
      <c r="QAI71" s="5"/>
      <c r="QAJ71" s="5"/>
      <c r="QAK71" s="5"/>
      <c r="QAL71" s="5"/>
      <c r="QAM71" s="5"/>
      <c r="QAN71" s="5"/>
      <c r="QAO71" s="5"/>
      <c r="QAP71" s="5"/>
      <c r="QAQ71" s="5"/>
      <c r="QAR71" s="5"/>
      <c r="QAS71" s="5"/>
      <c r="QAT71" s="5"/>
      <c r="QAU71" s="5"/>
      <c r="QAV71" s="5"/>
      <c r="QAW71" s="5"/>
      <c r="QAX71" s="5"/>
      <c r="QAY71" s="5"/>
      <c r="QAZ71" s="5"/>
      <c r="QBA71" s="5"/>
      <c r="QBB71" s="5"/>
      <c r="QBC71" s="5"/>
      <c r="QBD71" s="5"/>
      <c r="QBE71" s="5"/>
      <c r="QBF71" s="5"/>
      <c r="QBG71" s="5"/>
      <c r="QBH71" s="5"/>
      <c r="QBI71" s="5"/>
      <c r="QBJ71" s="5"/>
      <c r="QBK71" s="5"/>
      <c r="QBL71" s="5"/>
      <c r="QBM71" s="5"/>
      <c r="QBN71" s="5"/>
      <c r="QBO71" s="5"/>
      <c r="QBP71" s="5"/>
      <c r="QBQ71" s="5"/>
      <c r="QBR71" s="5"/>
      <c r="QBS71" s="5"/>
      <c r="QBT71" s="5"/>
      <c r="QBU71" s="5"/>
      <c r="QBV71" s="5"/>
      <c r="QBW71" s="5"/>
      <c r="QBX71" s="5"/>
      <c r="QBY71" s="5"/>
      <c r="QBZ71" s="5"/>
      <c r="QCA71" s="5"/>
      <c r="QCB71" s="5"/>
      <c r="QCC71" s="5"/>
      <c r="QCD71" s="5"/>
      <c r="QCE71" s="5"/>
      <c r="QCF71" s="5"/>
      <c r="QCG71" s="5"/>
      <c r="QCH71" s="5"/>
      <c r="QCI71" s="5"/>
      <c r="QCJ71" s="5"/>
      <c r="QCK71" s="5"/>
      <c r="QCL71" s="5"/>
      <c r="QCM71" s="5"/>
      <c r="QCN71" s="5"/>
      <c r="QCO71" s="5"/>
      <c r="QCP71" s="5"/>
      <c r="QCQ71" s="5"/>
      <c r="QCR71" s="5"/>
      <c r="QCS71" s="5"/>
      <c r="QCT71" s="5"/>
      <c r="QCU71" s="5"/>
      <c r="QCV71" s="5"/>
      <c r="QCW71" s="5"/>
      <c r="QCX71" s="5"/>
      <c r="QCY71" s="5"/>
      <c r="QCZ71" s="5"/>
      <c r="QDA71" s="5"/>
      <c r="QDB71" s="5"/>
      <c r="QDC71" s="5"/>
      <c r="QDD71" s="5"/>
      <c r="QDE71" s="5"/>
      <c r="QDF71" s="5"/>
      <c r="QDG71" s="5"/>
      <c r="QDH71" s="5"/>
      <c r="QDI71" s="5"/>
      <c r="QDJ71" s="5"/>
      <c r="QDK71" s="5"/>
      <c r="QDL71" s="5"/>
      <c r="QDM71" s="5"/>
      <c r="QDN71" s="5"/>
      <c r="QDO71" s="5"/>
      <c r="QDP71" s="5"/>
      <c r="QDQ71" s="5"/>
      <c r="QDR71" s="5"/>
      <c r="QDS71" s="5"/>
      <c r="QDT71" s="5"/>
      <c r="QDU71" s="5"/>
      <c r="QDV71" s="5"/>
      <c r="QDW71" s="5"/>
      <c r="QDX71" s="5"/>
      <c r="QDY71" s="5"/>
      <c r="QDZ71" s="5"/>
      <c r="QEA71" s="5"/>
      <c r="QEB71" s="5"/>
      <c r="QEC71" s="5"/>
      <c r="QED71" s="5"/>
      <c r="QEE71" s="5"/>
      <c r="QEF71" s="5"/>
      <c r="QEG71" s="5"/>
      <c r="QEH71" s="5"/>
      <c r="QEI71" s="5"/>
      <c r="QEJ71" s="5"/>
      <c r="QEK71" s="5"/>
      <c r="QEL71" s="5"/>
      <c r="QEM71" s="5"/>
      <c r="QEN71" s="5"/>
      <c r="QEO71" s="5"/>
      <c r="QEP71" s="5"/>
      <c r="QEQ71" s="5"/>
      <c r="QER71" s="5"/>
      <c r="QES71" s="5"/>
      <c r="QET71" s="5"/>
      <c r="QEU71" s="5"/>
      <c r="QEV71" s="5"/>
      <c r="QEW71" s="5"/>
      <c r="QEX71" s="5"/>
      <c r="QEY71" s="5"/>
      <c r="QEZ71" s="5"/>
      <c r="QFA71" s="5"/>
      <c r="QFB71" s="5"/>
      <c r="QFC71" s="5"/>
      <c r="QFD71" s="5"/>
      <c r="QFE71" s="5"/>
      <c r="QFF71" s="5"/>
      <c r="QFG71" s="5"/>
      <c r="QFH71" s="5"/>
      <c r="QFI71" s="5"/>
      <c r="QFJ71" s="5"/>
      <c r="QFK71" s="5"/>
      <c r="QFL71" s="5"/>
      <c r="QFM71" s="5"/>
      <c r="QFN71" s="5"/>
      <c r="QFO71" s="5"/>
      <c r="QFP71" s="5"/>
      <c r="QFQ71" s="5"/>
      <c r="QFR71" s="5"/>
      <c r="QFS71" s="5"/>
      <c r="QFT71" s="5"/>
      <c r="QFU71" s="5"/>
      <c r="QFV71" s="5"/>
      <c r="QFW71" s="5"/>
      <c r="QFX71" s="5"/>
      <c r="QFY71" s="5"/>
      <c r="QFZ71" s="5"/>
      <c r="QGA71" s="5"/>
      <c r="QGB71" s="5"/>
      <c r="QGC71" s="5"/>
      <c r="QGD71" s="5"/>
      <c r="QGE71" s="5"/>
      <c r="QGF71" s="5"/>
      <c r="QGG71" s="5"/>
      <c r="QGH71" s="5"/>
      <c r="QGI71" s="5"/>
      <c r="QGJ71" s="5"/>
      <c r="QGK71" s="5"/>
      <c r="QGL71" s="5"/>
      <c r="QGM71" s="5"/>
      <c r="QGN71" s="5"/>
      <c r="QGO71" s="5"/>
      <c r="QGP71" s="5"/>
      <c r="QGQ71" s="5"/>
      <c r="QGR71" s="5"/>
      <c r="QGS71" s="5"/>
      <c r="QGT71" s="5"/>
      <c r="QGU71" s="5"/>
      <c r="QGV71" s="5"/>
      <c r="QGW71" s="5"/>
      <c r="QGX71" s="5"/>
      <c r="QGY71" s="5"/>
      <c r="QGZ71" s="5"/>
      <c r="QHA71" s="5"/>
      <c r="QHB71" s="5"/>
      <c r="QHC71" s="5"/>
      <c r="QHD71" s="5"/>
      <c r="QHE71" s="5"/>
      <c r="QHF71" s="5"/>
      <c r="QHG71" s="5"/>
      <c r="QHH71" s="5"/>
      <c r="QHI71" s="5"/>
      <c r="QHJ71" s="5"/>
      <c r="QHK71" s="5"/>
      <c r="QHL71" s="5"/>
      <c r="QHM71" s="5"/>
      <c r="QHN71" s="5"/>
      <c r="QHO71" s="5"/>
      <c r="QHP71" s="5"/>
      <c r="QHQ71" s="5"/>
      <c r="QHR71" s="5"/>
      <c r="QHS71" s="5"/>
      <c r="QHT71" s="5"/>
      <c r="QHU71" s="5"/>
      <c r="QHV71" s="5"/>
      <c r="QHW71" s="5"/>
      <c r="QHX71" s="5"/>
      <c r="QHY71" s="5"/>
      <c r="QHZ71" s="5"/>
      <c r="QIA71" s="5"/>
      <c r="QIB71" s="5"/>
      <c r="QIC71" s="5"/>
      <c r="QID71" s="5"/>
      <c r="QIE71" s="5"/>
      <c r="QIF71" s="5"/>
      <c r="QIG71" s="5"/>
      <c r="QIH71" s="5"/>
      <c r="QII71" s="5"/>
      <c r="QIJ71" s="5"/>
      <c r="QIK71" s="5"/>
      <c r="QIL71" s="5"/>
      <c r="QIM71" s="5"/>
      <c r="QIN71" s="5"/>
      <c r="QIO71" s="5"/>
      <c r="QIP71" s="5"/>
      <c r="QIQ71" s="5"/>
      <c r="QIR71" s="5"/>
      <c r="QIS71" s="5"/>
      <c r="QIT71" s="5"/>
      <c r="QIU71" s="5"/>
      <c r="QIV71" s="5"/>
      <c r="QIW71" s="5"/>
      <c r="QIX71" s="5"/>
      <c r="QIY71" s="5"/>
      <c r="QIZ71" s="5"/>
      <c r="QJA71" s="5"/>
      <c r="QJB71" s="5"/>
      <c r="QJC71" s="5"/>
      <c r="QJD71" s="5"/>
      <c r="QJE71" s="5"/>
      <c r="QJF71" s="5"/>
      <c r="QJG71" s="5"/>
      <c r="QJH71" s="5"/>
      <c r="QJI71" s="5"/>
      <c r="QJJ71" s="5"/>
      <c r="QJK71" s="5"/>
      <c r="QJL71" s="5"/>
      <c r="QJM71" s="5"/>
      <c r="QJN71" s="5"/>
      <c r="QJO71" s="5"/>
      <c r="QJP71" s="5"/>
      <c r="QJQ71" s="5"/>
      <c r="QJR71" s="5"/>
      <c r="QJS71" s="5"/>
      <c r="QJT71" s="5"/>
      <c r="QJU71" s="5"/>
      <c r="QJV71" s="5"/>
      <c r="QJW71" s="5"/>
      <c r="QJX71" s="5"/>
      <c r="QJY71" s="5"/>
      <c r="QJZ71" s="5"/>
      <c r="QKA71" s="5"/>
      <c r="QKB71" s="5"/>
      <c r="QKC71" s="5"/>
      <c r="QKD71" s="5"/>
      <c r="QKE71" s="5"/>
      <c r="QKF71" s="5"/>
      <c r="QKG71" s="5"/>
      <c r="QKH71" s="5"/>
      <c r="QKI71" s="5"/>
      <c r="QKJ71" s="5"/>
      <c r="QKK71" s="5"/>
      <c r="QKL71" s="5"/>
      <c r="QKM71" s="5"/>
      <c r="QKN71" s="5"/>
      <c r="QKO71" s="5"/>
      <c r="QKP71" s="5"/>
      <c r="QKQ71" s="5"/>
      <c r="QKR71" s="5"/>
      <c r="QKS71" s="5"/>
      <c r="QKT71" s="5"/>
      <c r="QKU71" s="5"/>
      <c r="QKV71" s="5"/>
      <c r="QKW71" s="5"/>
      <c r="QKX71" s="5"/>
      <c r="QKY71" s="5"/>
      <c r="QKZ71" s="5"/>
      <c r="QLA71" s="5"/>
      <c r="QLB71" s="5"/>
      <c r="QLC71" s="5"/>
      <c r="QLD71" s="5"/>
      <c r="QLE71" s="5"/>
      <c r="QLF71" s="5"/>
      <c r="QLG71" s="5"/>
      <c r="QLH71" s="5"/>
      <c r="QLI71" s="5"/>
      <c r="QLJ71" s="5"/>
      <c r="QLK71" s="5"/>
      <c r="QLL71" s="5"/>
      <c r="QLM71" s="5"/>
      <c r="QLN71" s="5"/>
      <c r="QLO71" s="5"/>
      <c r="QLP71" s="5"/>
      <c r="QLQ71" s="5"/>
      <c r="QLR71" s="5"/>
      <c r="QLS71" s="5"/>
      <c r="QLT71" s="5"/>
      <c r="QLU71" s="5"/>
      <c r="QLV71" s="5"/>
      <c r="QLW71" s="5"/>
      <c r="QLX71" s="5"/>
      <c r="QLY71" s="5"/>
      <c r="QLZ71" s="5"/>
      <c r="QMA71" s="5"/>
      <c r="QMB71" s="5"/>
      <c r="QMC71" s="5"/>
      <c r="QMD71" s="5"/>
      <c r="QME71" s="5"/>
      <c r="QMF71" s="5"/>
      <c r="QMG71" s="5"/>
      <c r="QMH71" s="5"/>
      <c r="QMI71" s="5"/>
      <c r="QMJ71" s="5"/>
      <c r="QMK71" s="5"/>
      <c r="QML71" s="5"/>
      <c r="QMM71" s="5"/>
      <c r="QMN71" s="5"/>
      <c r="QMO71" s="5"/>
      <c r="QMP71" s="5"/>
      <c r="QMQ71" s="5"/>
      <c r="QMR71" s="5"/>
      <c r="QMS71" s="5"/>
      <c r="QMT71" s="5"/>
      <c r="QMU71" s="5"/>
      <c r="QMV71" s="5"/>
      <c r="QMW71" s="5"/>
      <c r="QMX71" s="5"/>
      <c r="QMY71" s="5"/>
      <c r="QMZ71" s="5"/>
      <c r="QNA71" s="5"/>
      <c r="QNB71" s="5"/>
      <c r="QNC71" s="5"/>
      <c r="QND71" s="5"/>
      <c r="QNE71" s="5"/>
      <c r="QNF71" s="5"/>
      <c r="QNG71" s="5"/>
      <c r="QNH71" s="5"/>
      <c r="QNI71" s="5"/>
      <c r="QNJ71" s="5"/>
      <c r="QNK71" s="5"/>
      <c r="QNL71" s="5"/>
      <c r="QNM71" s="5"/>
      <c r="QNN71" s="5"/>
      <c r="QNO71" s="5"/>
      <c r="QNP71" s="5"/>
      <c r="QNQ71" s="5"/>
      <c r="QNR71" s="5"/>
      <c r="QNS71" s="5"/>
      <c r="QNT71" s="5"/>
      <c r="QNU71" s="5"/>
      <c r="QNV71" s="5"/>
      <c r="QNW71" s="5"/>
      <c r="QNX71" s="5"/>
      <c r="QNY71" s="5"/>
      <c r="QNZ71" s="5"/>
      <c r="QOA71" s="5"/>
      <c r="QOB71" s="5"/>
      <c r="QOC71" s="5"/>
      <c r="QOD71" s="5"/>
      <c r="QOE71" s="5"/>
      <c r="QOF71" s="5"/>
      <c r="QOG71" s="5"/>
      <c r="QOH71" s="5"/>
      <c r="QOI71" s="5"/>
      <c r="QOJ71" s="5"/>
      <c r="QOK71" s="5"/>
      <c r="QOL71" s="5"/>
      <c r="QOM71" s="5"/>
      <c r="QON71" s="5"/>
      <c r="QOO71" s="5"/>
      <c r="QOP71" s="5"/>
      <c r="QOQ71" s="5"/>
      <c r="QOR71" s="5"/>
      <c r="QOS71" s="5"/>
      <c r="QOT71" s="5"/>
      <c r="QOU71" s="5"/>
      <c r="QOV71" s="5"/>
      <c r="QOW71" s="5"/>
      <c r="QOX71" s="5"/>
      <c r="QOY71" s="5"/>
      <c r="QOZ71" s="5"/>
      <c r="QPA71" s="5"/>
      <c r="QPB71" s="5"/>
      <c r="QPC71" s="5"/>
      <c r="QPD71" s="5"/>
      <c r="QPE71" s="5"/>
      <c r="QPF71" s="5"/>
      <c r="QPG71" s="5"/>
      <c r="QPH71" s="5"/>
      <c r="QPI71" s="5"/>
      <c r="QPJ71" s="5"/>
      <c r="QPK71" s="5"/>
      <c r="QPL71" s="5"/>
      <c r="QPM71" s="5"/>
      <c r="QPN71" s="5"/>
      <c r="QPO71" s="5"/>
      <c r="QPP71" s="5"/>
      <c r="QPQ71" s="5"/>
      <c r="QPR71" s="5"/>
      <c r="QPS71" s="5"/>
      <c r="QPT71" s="5"/>
      <c r="QPU71" s="5"/>
      <c r="QPV71" s="5"/>
      <c r="QPW71" s="5"/>
      <c r="QPX71" s="5"/>
      <c r="QPY71" s="5"/>
      <c r="QPZ71" s="5"/>
      <c r="QQA71" s="5"/>
      <c r="QQB71" s="5"/>
      <c r="QQC71" s="5"/>
      <c r="QQD71" s="5"/>
      <c r="QQE71" s="5"/>
      <c r="QQF71" s="5"/>
      <c r="QQG71" s="5"/>
      <c r="QQH71" s="5"/>
      <c r="QQI71" s="5"/>
      <c r="QQJ71" s="5"/>
      <c r="QQK71" s="5"/>
      <c r="QQL71" s="5"/>
      <c r="QQM71" s="5"/>
      <c r="QQN71" s="5"/>
      <c r="QQO71" s="5"/>
      <c r="QQP71" s="5"/>
      <c r="QQQ71" s="5"/>
      <c r="QQR71" s="5"/>
      <c r="QQS71" s="5"/>
      <c r="QQT71" s="5"/>
      <c r="QQU71" s="5"/>
      <c r="QQV71" s="5"/>
      <c r="QQW71" s="5"/>
      <c r="QQX71" s="5"/>
      <c r="QQY71" s="5"/>
      <c r="QQZ71" s="5"/>
      <c r="QRA71" s="5"/>
      <c r="QRB71" s="5"/>
      <c r="QRC71" s="5"/>
      <c r="QRD71" s="5"/>
      <c r="QRE71" s="5"/>
      <c r="QRF71" s="5"/>
      <c r="QRG71" s="5"/>
      <c r="QRH71" s="5"/>
      <c r="QRI71" s="5"/>
      <c r="QRJ71" s="5"/>
      <c r="QRK71" s="5"/>
      <c r="QRL71" s="5"/>
      <c r="QRM71" s="5"/>
      <c r="QRN71" s="5"/>
      <c r="QRO71" s="5"/>
      <c r="QRP71" s="5"/>
      <c r="QRQ71" s="5"/>
      <c r="QRR71" s="5"/>
      <c r="QRS71" s="5"/>
      <c r="QRT71" s="5"/>
      <c r="QRU71" s="5"/>
      <c r="QRV71" s="5"/>
      <c r="QRW71" s="5"/>
      <c r="QRX71" s="5"/>
      <c r="QRY71" s="5"/>
      <c r="QRZ71" s="5"/>
      <c r="QSA71" s="5"/>
      <c r="QSB71" s="5"/>
      <c r="QSC71" s="5"/>
      <c r="QSD71" s="5"/>
      <c r="QSE71" s="5"/>
      <c r="QSF71" s="5"/>
      <c r="QSG71" s="5"/>
      <c r="QSH71" s="5"/>
      <c r="QSI71" s="5"/>
      <c r="QSJ71" s="5"/>
      <c r="QSK71" s="5"/>
      <c r="QSL71" s="5"/>
      <c r="QSM71" s="5"/>
      <c r="QSN71" s="5"/>
      <c r="QSO71" s="5"/>
      <c r="QSP71" s="5"/>
      <c r="QSQ71" s="5"/>
      <c r="QSR71" s="5"/>
      <c r="QSS71" s="5"/>
      <c r="QST71" s="5"/>
      <c r="QSU71" s="5"/>
      <c r="QSV71" s="5"/>
      <c r="QSW71" s="5"/>
      <c r="QSX71" s="5"/>
      <c r="QSY71" s="5"/>
      <c r="QSZ71" s="5"/>
      <c r="QTA71" s="5"/>
      <c r="QTB71" s="5"/>
      <c r="QTC71" s="5"/>
      <c r="QTD71" s="5"/>
      <c r="QTE71" s="5"/>
      <c r="QTF71" s="5"/>
      <c r="QTG71" s="5"/>
      <c r="QTH71" s="5"/>
      <c r="QTI71" s="5"/>
      <c r="QTJ71" s="5"/>
      <c r="QTK71" s="5"/>
      <c r="QTL71" s="5"/>
      <c r="QTM71" s="5"/>
      <c r="QTN71" s="5"/>
      <c r="QTO71" s="5"/>
      <c r="QTP71" s="5"/>
      <c r="QTQ71" s="5"/>
      <c r="QTR71" s="5"/>
      <c r="QTS71" s="5"/>
      <c r="QTT71" s="5"/>
      <c r="QTU71" s="5"/>
      <c r="QTV71" s="5"/>
      <c r="QTW71" s="5"/>
      <c r="QTX71" s="5"/>
      <c r="QTY71" s="5"/>
      <c r="QTZ71" s="5"/>
      <c r="QUA71" s="5"/>
      <c r="QUB71" s="5"/>
      <c r="QUC71" s="5"/>
      <c r="QUD71" s="5"/>
      <c r="QUE71" s="5"/>
      <c r="QUF71" s="5"/>
      <c r="QUG71" s="5"/>
      <c r="QUH71" s="5"/>
      <c r="QUI71" s="5"/>
      <c r="QUJ71" s="5"/>
      <c r="QUK71" s="5"/>
      <c r="QUL71" s="5"/>
      <c r="QUM71" s="5"/>
      <c r="QUN71" s="5"/>
      <c r="QUO71" s="5"/>
      <c r="QUP71" s="5"/>
      <c r="QUQ71" s="5"/>
      <c r="QUR71" s="5"/>
      <c r="QUS71" s="5"/>
      <c r="QUT71" s="5"/>
      <c r="QUU71" s="5"/>
      <c r="QUV71" s="5"/>
      <c r="QUW71" s="5"/>
      <c r="QUX71" s="5"/>
      <c r="QUY71" s="5"/>
      <c r="QUZ71" s="5"/>
      <c r="QVA71" s="5"/>
      <c r="QVB71" s="5"/>
      <c r="QVC71" s="5"/>
      <c r="QVD71" s="5"/>
      <c r="QVE71" s="5"/>
      <c r="QVF71" s="5"/>
      <c r="QVG71" s="5"/>
      <c r="QVH71" s="5"/>
      <c r="QVI71" s="5"/>
      <c r="QVJ71" s="5"/>
      <c r="QVK71" s="5"/>
      <c r="QVL71" s="5"/>
      <c r="QVM71" s="5"/>
      <c r="QVN71" s="5"/>
      <c r="QVO71" s="5"/>
      <c r="QVP71" s="5"/>
      <c r="QVQ71" s="5"/>
      <c r="QVR71" s="5"/>
      <c r="QVS71" s="5"/>
      <c r="QVT71" s="5"/>
      <c r="QVU71" s="5"/>
      <c r="QVV71" s="5"/>
      <c r="QVW71" s="5"/>
      <c r="QVX71" s="5"/>
      <c r="QVY71" s="5"/>
      <c r="QVZ71" s="5"/>
      <c r="QWA71" s="5"/>
      <c r="QWB71" s="5"/>
      <c r="QWC71" s="5"/>
      <c r="QWD71" s="5"/>
      <c r="QWE71" s="5"/>
      <c r="QWF71" s="5"/>
      <c r="QWG71" s="5"/>
      <c r="QWH71" s="5"/>
      <c r="QWI71" s="5"/>
      <c r="QWJ71" s="5"/>
      <c r="QWK71" s="5"/>
      <c r="QWL71" s="5"/>
      <c r="QWM71" s="5"/>
      <c r="QWN71" s="5"/>
      <c r="QWO71" s="5"/>
      <c r="QWP71" s="5"/>
      <c r="QWQ71" s="5"/>
      <c r="QWR71" s="5"/>
      <c r="QWS71" s="5"/>
      <c r="QWT71" s="5"/>
      <c r="QWU71" s="5"/>
      <c r="QWV71" s="5"/>
      <c r="QWW71" s="5"/>
      <c r="QWX71" s="5"/>
      <c r="QWY71" s="5"/>
      <c r="QWZ71" s="5"/>
      <c r="QXA71" s="5"/>
      <c r="QXB71" s="5"/>
      <c r="QXC71" s="5"/>
      <c r="QXD71" s="5"/>
      <c r="QXE71" s="5"/>
      <c r="QXF71" s="5"/>
      <c r="QXG71" s="5"/>
      <c r="QXH71" s="5"/>
      <c r="QXI71" s="5"/>
      <c r="QXJ71" s="5"/>
      <c r="QXK71" s="5"/>
      <c r="QXL71" s="5"/>
      <c r="QXM71" s="5"/>
      <c r="QXN71" s="5"/>
      <c r="QXO71" s="5"/>
      <c r="QXP71" s="5"/>
      <c r="QXQ71" s="5"/>
      <c r="QXR71" s="5"/>
      <c r="QXS71" s="5"/>
      <c r="QXT71" s="5"/>
      <c r="QXU71" s="5"/>
      <c r="QXV71" s="5"/>
      <c r="QXW71" s="5"/>
      <c r="QXX71" s="5"/>
      <c r="QXY71" s="5"/>
      <c r="QXZ71" s="5"/>
      <c r="QYA71" s="5"/>
      <c r="QYB71" s="5"/>
      <c r="QYC71" s="5"/>
      <c r="QYD71" s="5"/>
      <c r="QYE71" s="5"/>
      <c r="QYF71" s="5"/>
      <c r="QYG71" s="5"/>
      <c r="QYH71" s="5"/>
      <c r="QYI71" s="5"/>
      <c r="QYJ71" s="5"/>
      <c r="QYK71" s="5"/>
      <c r="QYL71" s="5"/>
      <c r="QYM71" s="5"/>
      <c r="QYN71" s="5"/>
      <c r="QYO71" s="5"/>
      <c r="QYP71" s="5"/>
      <c r="QYQ71" s="5"/>
      <c r="QYR71" s="5"/>
      <c r="QYS71" s="5"/>
      <c r="QYT71" s="5"/>
      <c r="QYU71" s="5"/>
      <c r="QYV71" s="5"/>
      <c r="QYW71" s="5"/>
      <c r="QYX71" s="5"/>
      <c r="QYY71" s="5"/>
      <c r="QYZ71" s="5"/>
      <c r="QZA71" s="5"/>
      <c r="QZB71" s="5"/>
      <c r="QZC71" s="5"/>
      <c r="QZD71" s="5"/>
      <c r="QZE71" s="5"/>
      <c r="QZF71" s="5"/>
      <c r="QZG71" s="5"/>
      <c r="QZH71" s="5"/>
      <c r="QZI71" s="5"/>
      <c r="QZJ71" s="5"/>
      <c r="QZK71" s="5"/>
      <c r="QZL71" s="5"/>
      <c r="QZM71" s="5"/>
      <c r="QZN71" s="5"/>
      <c r="QZO71" s="5"/>
      <c r="QZP71" s="5"/>
      <c r="QZQ71" s="5"/>
      <c r="QZR71" s="5"/>
      <c r="QZS71" s="5"/>
      <c r="QZT71" s="5"/>
      <c r="QZU71" s="5"/>
      <c r="QZV71" s="5"/>
      <c r="QZW71" s="5"/>
      <c r="QZX71" s="5"/>
      <c r="QZY71" s="5"/>
      <c r="QZZ71" s="5"/>
      <c r="RAA71" s="5"/>
      <c r="RAB71" s="5"/>
      <c r="RAC71" s="5"/>
      <c r="RAD71" s="5"/>
      <c r="RAE71" s="5"/>
      <c r="RAF71" s="5"/>
      <c r="RAG71" s="5"/>
      <c r="RAH71" s="5"/>
      <c r="RAI71" s="5"/>
      <c r="RAJ71" s="5"/>
      <c r="RAK71" s="5"/>
      <c r="RAL71" s="5"/>
      <c r="RAM71" s="5"/>
      <c r="RAN71" s="5"/>
      <c r="RAO71" s="5"/>
      <c r="RAP71" s="5"/>
      <c r="RAQ71" s="5"/>
      <c r="RAR71" s="5"/>
      <c r="RAS71" s="5"/>
      <c r="RAT71" s="5"/>
      <c r="RAU71" s="5"/>
      <c r="RAV71" s="5"/>
      <c r="RAW71" s="5"/>
      <c r="RAX71" s="5"/>
      <c r="RAY71" s="5"/>
      <c r="RAZ71" s="5"/>
      <c r="RBA71" s="5"/>
      <c r="RBB71" s="5"/>
      <c r="RBC71" s="5"/>
      <c r="RBD71" s="5"/>
      <c r="RBE71" s="5"/>
      <c r="RBF71" s="5"/>
      <c r="RBG71" s="5"/>
      <c r="RBH71" s="5"/>
      <c r="RBI71" s="5"/>
      <c r="RBJ71" s="5"/>
      <c r="RBK71" s="5"/>
      <c r="RBL71" s="5"/>
      <c r="RBM71" s="5"/>
      <c r="RBN71" s="5"/>
      <c r="RBO71" s="5"/>
      <c r="RBP71" s="5"/>
      <c r="RBQ71" s="5"/>
      <c r="RBR71" s="5"/>
      <c r="RBS71" s="5"/>
      <c r="RBT71" s="5"/>
      <c r="RBU71" s="5"/>
      <c r="RBV71" s="5"/>
      <c r="RBW71" s="5"/>
      <c r="RBX71" s="5"/>
      <c r="RBY71" s="5"/>
      <c r="RBZ71" s="5"/>
      <c r="RCA71" s="5"/>
      <c r="RCB71" s="5"/>
      <c r="RCC71" s="5"/>
      <c r="RCD71" s="5"/>
      <c r="RCE71" s="5"/>
      <c r="RCF71" s="5"/>
      <c r="RCG71" s="5"/>
      <c r="RCH71" s="5"/>
      <c r="RCI71" s="5"/>
      <c r="RCJ71" s="5"/>
      <c r="RCK71" s="5"/>
      <c r="RCL71" s="5"/>
      <c r="RCM71" s="5"/>
      <c r="RCN71" s="5"/>
      <c r="RCO71" s="5"/>
      <c r="RCP71" s="5"/>
      <c r="RCQ71" s="5"/>
      <c r="RCR71" s="5"/>
      <c r="RCS71" s="5"/>
      <c r="RCT71" s="5"/>
      <c r="RCU71" s="5"/>
      <c r="RCV71" s="5"/>
      <c r="RCW71" s="5"/>
      <c r="RCX71" s="5"/>
      <c r="RCY71" s="5"/>
      <c r="RCZ71" s="5"/>
      <c r="RDA71" s="5"/>
      <c r="RDB71" s="5"/>
      <c r="RDC71" s="5"/>
      <c r="RDD71" s="5"/>
      <c r="RDE71" s="5"/>
      <c r="RDF71" s="5"/>
      <c r="RDG71" s="5"/>
      <c r="RDH71" s="5"/>
      <c r="RDI71" s="5"/>
      <c r="RDJ71" s="5"/>
      <c r="RDK71" s="5"/>
      <c r="RDL71" s="5"/>
      <c r="RDM71" s="5"/>
      <c r="RDN71" s="5"/>
      <c r="RDO71" s="5"/>
      <c r="RDP71" s="5"/>
      <c r="RDQ71" s="5"/>
      <c r="RDR71" s="5"/>
      <c r="RDS71" s="5"/>
      <c r="RDT71" s="5"/>
      <c r="RDU71" s="5"/>
      <c r="RDV71" s="5"/>
      <c r="RDW71" s="5"/>
      <c r="RDX71" s="5"/>
      <c r="RDY71" s="5"/>
      <c r="RDZ71" s="5"/>
      <c r="REA71" s="5"/>
      <c r="REB71" s="5"/>
      <c r="REC71" s="5"/>
      <c r="RED71" s="5"/>
      <c r="REE71" s="5"/>
      <c r="REF71" s="5"/>
      <c r="REG71" s="5"/>
      <c r="REH71" s="5"/>
      <c r="REI71" s="5"/>
      <c r="REJ71" s="5"/>
      <c r="REK71" s="5"/>
      <c r="REL71" s="5"/>
      <c r="REM71" s="5"/>
      <c r="REN71" s="5"/>
      <c r="REO71" s="5"/>
      <c r="REP71" s="5"/>
      <c r="REQ71" s="5"/>
      <c r="RER71" s="5"/>
      <c r="RES71" s="5"/>
      <c r="RET71" s="5"/>
      <c r="REU71" s="5"/>
      <c r="REV71" s="5"/>
      <c r="REW71" s="5"/>
      <c r="REX71" s="5"/>
      <c r="REY71" s="5"/>
      <c r="REZ71" s="5"/>
      <c r="RFA71" s="5"/>
      <c r="RFB71" s="5"/>
      <c r="RFC71" s="5"/>
      <c r="RFD71" s="5"/>
      <c r="RFE71" s="5"/>
      <c r="RFF71" s="5"/>
      <c r="RFG71" s="5"/>
      <c r="RFH71" s="5"/>
      <c r="RFI71" s="5"/>
      <c r="RFJ71" s="5"/>
      <c r="RFK71" s="5"/>
      <c r="RFL71" s="5"/>
      <c r="RFM71" s="5"/>
      <c r="RFN71" s="5"/>
      <c r="RFO71" s="5"/>
      <c r="RFP71" s="5"/>
      <c r="RFQ71" s="5"/>
      <c r="RFR71" s="5"/>
      <c r="RFS71" s="5"/>
      <c r="RFT71" s="5"/>
      <c r="RFU71" s="5"/>
      <c r="RFV71" s="5"/>
      <c r="RFW71" s="5"/>
      <c r="RFX71" s="5"/>
      <c r="RFY71" s="5"/>
      <c r="RFZ71" s="5"/>
      <c r="RGA71" s="5"/>
      <c r="RGB71" s="5"/>
      <c r="RGC71" s="5"/>
      <c r="RGD71" s="5"/>
      <c r="RGE71" s="5"/>
      <c r="RGF71" s="5"/>
      <c r="RGG71" s="5"/>
      <c r="RGH71" s="5"/>
      <c r="RGI71" s="5"/>
      <c r="RGJ71" s="5"/>
      <c r="RGK71" s="5"/>
      <c r="RGL71" s="5"/>
      <c r="RGM71" s="5"/>
      <c r="RGN71" s="5"/>
      <c r="RGO71" s="5"/>
      <c r="RGP71" s="5"/>
      <c r="RGQ71" s="5"/>
      <c r="RGR71" s="5"/>
      <c r="RGS71" s="5"/>
      <c r="RGT71" s="5"/>
      <c r="RGU71" s="5"/>
      <c r="RGV71" s="5"/>
      <c r="RGW71" s="5"/>
      <c r="RGX71" s="5"/>
      <c r="RGY71" s="5"/>
      <c r="RGZ71" s="5"/>
      <c r="RHA71" s="5"/>
      <c r="RHB71" s="5"/>
      <c r="RHC71" s="5"/>
      <c r="RHD71" s="5"/>
      <c r="RHE71" s="5"/>
      <c r="RHF71" s="5"/>
      <c r="RHG71" s="5"/>
      <c r="RHH71" s="5"/>
      <c r="RHI71" s="5"/>
      <c r="RHJ71" s="5"/>
      <c r="RHK71" s="5"/>
      <c r="RHL71" s="5"/>
      <c r="RHM71" s="5"/>
      <c r="RHN71" s="5"/>
      <c r="RHO71" s="5"/>
      <c r="RHP71" s="5"/>
      <c r="RHQ71" s="5"/>
      <c r="RHR71" s="5"/>
      <c r="RHS71" s="5"/>
      <c r="RHT71" s="5"/>
      <c r="RHU71" s="5"/>
      <c r="RHV71" s="5"/>
      <c r="RHW71" s="5"/>
      <c r="RHX71" s="5"/>
      <c r="RHY71" s="5"/>
      <c r="RHZ71" s="5"/>
      <c r="RIA71" s="5"/>
      <c r="RIB71" s="5"/>
      <c r="RIC71" s="5"/>
      <c r="RID71" s="5"/>
      <c r="RIE71" s="5"/>
      <c r="RIF71" s="5"/>
      <c r="RIG71" s="5"/>
      <c r="RIH71" s="5"/>
      <c r="RII71" s="5"/>
      <c r="RIJ71" s="5"/>
      <c r="RIK71" s="5"/>
      <c r="RIL71" s="5"/>
      <c r="RIM71" s="5"/>
      <c r="RIN71" s="5"/>
      <c r="RIO71" s="5"/>
      <c r="RIP71" s="5"/>
      <c r="RIQ71" s="5"/>
      <c r="RIR71" s="5"/>
      <c r="RIS71" s="5"/>
      <c r="RIT71" s="5"/>
      <c r="RIU71" s="5"/>
      <c r="RIV71" s="5"/>
      <c r="RIW71" s="5"/>
      <c r="RIX71" s="5"/>
      <c r="RIY71" s="5"/>
      <c r="RIZ71" s="5"/>
      <c r="RJA71" s="5"/>
      <c r="RJB71" s="5"/>
      <c r="RJC71" s="5"/>
      <c r="RJD71" s="5"/>
      <c r="RJE71" s="5"/>
      <c r="RJF71" s="5"/>
      <c r="RJG71" s="5"/>
      <c r="RJH71" s="5"/>
      <c r="RJI71" s="5"/>
      <c r="RJJ71" s="5"/>
      <c r="RJK71" s="5"/>
      <c r="RJL71" s="5"/>
      <c r="RJM71" s="5"/>
      <c r="RJN71" s="5"/>
      <c r="RJO71" s="5"/>
      <c r="RJP71" s="5"/>
      <c r="RJQ71" s="5"/>
      <c r="RJR71" s="5"/>
      <c r="RJS71" s="5"/>
      <c r="RJT71" s="5"/>
      <c r="RJU71" s="5"/>
      <c r="RJV71" s="5"/>
      <c r="RJW71" s="5"/>
      <c r="RJX71" s="5"/>
      <c r="RJY71" s="5"/>
      <c r="RJZ71" s="5"/>
      <c r="RKA71" s="5"/>
      <c r="RKB71" s="5"/>
      <c r="RKC71" s="5"/>
      <c r="RKD71" s="5"/>
      <c r="RKE71" s="5"/>
      <c r="RKF71" s="5"/>
      <c r="RKG71" s="5"/>
      <c r="RKH71" s="5"/>
      <c r="RKI71" s="5"/>
      <c r="RKJ71" s="5"/>
      <c r="RKK71" s="5"/>
      <c r="RKL71" s="5"/>
      <c r="RKM71" s="5"/>
      <c r="RKN71" s="5"/>
      <c r="RKO71" s="5"/>
      <c r="RKP71" s="5"/>
      <c r="RKQ71" s="5"/>
      <c r="RKR71" s="5"/>
      <c r="RKS71" s="5"/>
      <c r="RKT71" s="5"/>
      <c r="RKU71" s="5"/>
      <c r="RKV71" s="5"/>
      <c r="RKW71" s="5"/>
      <c r="RKX71" s="5"/>
      <c r="RKY71" s="5"/>
      <c r="RKZ71" s="5"/>
      <c r="RLA71" s="5"/>
      <c r="RLB71" s="5"/>
      <c r="RLC71" s="5"/>
      <c r="RLD71" s="5"/>
      <c r="RLE71" s="5"/>
      <c r="RLF71" s="5"/>
      <c r="RLG71" s="5"/>
      <c r="RLH71" s="5"/>
      <c r="RLI71" s="5"/>
      <c r="RLJ71" s="5"/>
      <c r="RLK71" s="5"/>
      <c r="RLL71" s="5"/>
      <c r="RLM71" s="5"/>
      <c r="RLN71" s="5"/>
      <c r="RLO71" s="5"/>
      <c r="RLP71" s="5"/>
      <c r="RLQ71" s="5"/>
      <c r="RLR71" s="5"/>
      <c r="RLS71" s="5"/>
      <c r="RLT71" s="5"/>
      <c r="RLU71" s="5"/>
      <c r="RLV71" s="5"/>
      <c r="RLW71" s="5"/>
      <c r="RLX71" s="5"/>
      <c r="RLY71" s="5"/>
      <c r="RLZ71" s="5"/>
      <c r="RMA71" s="5"/>
      <c r="RMB71" s="5"/>
      <c r="RMC71" s="5"/>
      <c r="RMD71" s="5"/>
      <c r="RME71" s="5"/>
      <c r="RMF71" s="5"/>
      <c r="RMG71" s="5"/>
      <c r="RMH71" s="5"/>
      <c r="RMI71" s="5"/>
      <c r="RMJ71" s="5"/>
      <c r="RMK71" s="5"/>
      <c r="RML71" s="5"/>
      <c r="RMM71" s="5"/>
      <c r="RMN71" s="5"/>
      <c r="RMO71" s="5"/>
      <c r="RMP71" s="5"/>
      <c r="RMQ71" s="5"/>
      <c r="RMR71" s="5"/>
      <c r="RMS71" s="5"/>
      <c r="RMT71" s="5"/>
      <c r="RMU71" s="5"/>
      <c r="RMV71" s="5"/>
      <c r="RMW71" s="5"/>
      <c r="RMX71" s="5"/>
      <c r="RMY71" s="5"/>
      <c r="RMZ71" s="5"/>
      <c r="RNA71" s="5"/>
      <c r="RNB71" s="5"/>
      <c r="RNC71" s="5"/>
      <c r="RND71" s="5"/>
      <c r="RNE71" s="5"/>
      <c r="RNF71" s="5"/>
      <c r="RNG71" s="5"/>
      <c r="RNH71" s="5"/>
      <c r="RNI71" s="5"/>
      <c r="RNJ71" s="5"/>
      <c r="RNK71" s="5"/>
      <c r="RNL71" s="5"/>
      <c r="RNM71" s="5"/>
      <c r="RNN71" s="5"/>
      <c r="RNO71" s="5"/>
      <c r="RNP71" s="5"/>
      <c r="RNQ71" s="5"/>
      <c r="RNR71" s="5"/>
      <c r="RNS71" s="5"/>
      <c r="RNT71" s="5"/>
      <c r="RNU71" s="5"/>
      <c r="RNV71" s="5"/>
      <c r="RNW71" s="5"/>
      <c r="RNX71" s="5"/>
      <c r="RNY71" s="5"/>
      <c r="RNZ71" s="5"/>
      <c r="ROA71" s="5"/>
      <c r="ROB71" s="5"/>
      <c r="ROC71" s="5"/>
      <c r="ROD71" s="5"/>
      <c r="ROE71" s="5"/>
      <c r="ROF71" s="5"/>
      <c r="ROG71" s="5"/>
      <c r="ROH71" s="5"/>
      <c r="ROI71" s="5"/>
      <c r="ROJ71" s="5"/>
      <c r="ROK71" s="5"/>
      <c r="ROL71" s="5"/>
      <c r="ROM71" s="5"/>
      <c r="RON71" s="5"/>
      <c r="ROO71" s="5"/>
      <c r="ROP71" s="5"/>
      <c r="ROQ71" s="5"/>
      <c r="ROR71" s="5"/>
      <c r="ROS71" s="5"/>
      <c r="ROT71" s="5"/>
      <c r="ROU71" s="5"/>
      <c r="ROV71" s="5"/>
      <c r="ROW71" s="5"/>
      <c r="ROX71" s="5"/>
      <c r="ROY71" s="5"/>
      <c r="ROZ71" s="5"/>
      <c r="RPA71" s="5"/>
      <c r="RPB71" s="5"/>
      <c r="RPC71" s="5"/>
      <c r="RPD71" s="5"/>
      <c r="RPE71" s="5"/>
      <c r="RPF71" s="5"/>
      <c r="RPG71" s="5"/>
      <c r="RPH71" s="5"/>
      <c r="RPI71" s="5"/>
      <c r="RPJ71" s="5"/>
      <c r="RPK71" s="5"/>
      <c r="RPL71" s="5"/>
      <c r="RPM71" s="5"/>
      <c r="RPN71" s="5"/>
      <c r="RPO71" s="5"/>
      <c r="RPP71" s="5"/>
      <c r="RPQ71" s="5"/>
      <c r="RPR71" s="5"/>
      <c r="RPS71" s="5"/>
      <c r="RPT71" s="5"/>
      <c r="RPU71" s="5"/>
      <c r="RPV71" s="5"/>
      <c r="RPW71" s="5"/>
      <c r="RPX71" s="5"/>
      <c r="RPY71" s="5"/>
      <c r="RPZ71" s="5"/>
      <c r="RQA71" s="5"/>
      <c r="RQB71" s="5"/>
      <c r="RQC71" s="5"/>
      <c r="RQD71" s="5"/>
      <c r="RQE71" s="5"/>
      <c r="RQF71" s="5"/>
      <c r="RQG71" s="5"/>
      <c r="RQH71" s="5"/>
      <c r="RQI71" s="5"/>
      <c r="RQJ71" s="5"/>
      <c r="RQK71" s="5"/>
      <c r="RQL71" s="5"/>
      <c r="RQM71" s="5"/>
      <c r="RQN71" s="5"/>
      <c r="RQO71" s="5"/>
      <c r="RQP71" s="5"/>
      <c r="RQQ71" s="5"/>
      <c r="RQR71" s="5"/>
      <c r="RQS71" s="5"/>
      <c r="RQT71" s="5"/>
      <c r="RQU71" s="5"/>
      <c r="RQV71" s="5"/>
      <c r="RQW71" s="5"/>
      <c r="RQX71" s="5"/>
      <c r="RQY71" s="5"/>
      <c r="RQZ71" s="5"/>
      <c r="RRA71" s="5"/>
      <c r="RRB71" s="5"/>
      <c r="RRC71" s="5"/>
      <c r="RRD71" s="5"/>
      <c r="RRE71" s="5"/>
      <c r="RRF71" s="5"/>
      <c r="RRG71" s="5"/>
      <c r="RRH71" s="5"/>
      <c r="RRI71" s="5"/>
      <c r="RRJ71" s="5"/>
      <c r="RRK71" s="5"/>
      <c r="RRL71" s="5"/>
      <c r="RRM71" s="5"/>
      <c r="RRN71" s="5"/>
      <c r="RRO71" s="5"/>
      <c r="RRP71" s="5"/>
      <c r="RRQ71" s="5"/>
      <c r="RRR71" s="5"/>
      <c r="RRS71" s="5"/>
      <c r="RRT71" s="5"/>
      <c r="RRU71" s="5"/>
      <c r="RRV71" s="5"/>
      <c r="RRW71" s="5"/>
      <c r="RRX71" s="5"/>
      <c r="RRY71" s="5"/>
      <c r="RRZ71" s="5"/>
      <c r="RSA71" s="5"/>
      <c r="RSB71" s="5"/>
      <c r="RSC71" s="5"/>
      <c r="RSD71" s="5"/>
      <c r="RSE71" s="5"/>
      <c r="RSF71" s="5"/>
      <c r="RSG71" s="5"/>
      <c r="RSH71" s="5"/>
      <c r="RSI71" s="5"/>
      <c r="RSJ71" s="5"/>
      <c r="RSK71" s="5"/>
      <c r="RSL71" s="5"/>
      <c r="RSM71" s="5"/>
      <c r="RSN71" s="5"/>
      <c r="RSO71" s="5"/>
      <c r="RSP71" s="5"/>
      <c r="RSQ71" s="5"/>
      <c r="RSR71" s="5"/>
      <c r="RSS71" s="5"/>
      <c r="RST71" s="5"/>
      <c r="RSU71" s="5"/>
      <c r="RSV71" s="5"/>
      <c r="RSW71" s="5"/>
      <c r="RSX71" s="5"/>
      <c r="RSY71" s="5"/>
      <c r="RSZ71" s="5"/>
      <c r="RTA71" s="5"/>
      <c r="RTB71" s="5"/>
      <c r="RTC71" s="5"/>
      <c r="RTD71" s="5"/>
      <c r="RTE71" s="5"/>
      <c r="RTF71" s="5"/>
      <c r="RTG71" s="5"/>
      <c r="RTH71" s="5"/>
      <c r="RTI71" s="5"/>
      <c r="RTJ71" s="5"/>
      <c r="RTK71" s="5"/>
      <c r="RTL71" s="5"/>
      <c r="RTM71" s="5"/>
      <c r="RTN71" s="5"/>
      <c r="RTO71" s="5"/>
      <c r="RTP71" s="5"/>
      <c r="RTQ71" s="5"/>
      <c r="RTR71" s="5"/>
      <c r="RTS71" s="5"/>
      <c r="RTT71" s="5"/>
      <c r="RTU71" s="5"/>
      <c r="RTV71" s="5"/>
      <c r="RTW71" s="5"/>
      <c r="RTX71" s="5"/>
      <c r="RTY71" s="5"/>
      <c r="RTZ71" s="5"/>
      <c r="RUA71" s="5"/>
      <c r="RUB71" s="5"/>
      <c r="RUC71" s="5"/>
      <c r="RUD71" s="5"/>
      <c r="RUE71" s="5"/>
      <c r="RUF71" s="5"/>
      <c r="RUG71" s="5"/>
      <c r="RUH71" s="5"/>
      <c r="RUI71" s="5"/>
      <c r="RUJ71" s="5"/>
      <c r="RUK71" s="5"/>
      <c r="RUL71" s="5"/>
      <c r="RUM71" s="5"/>
      <c r="RUN71" s="5"/>
      <c r="RUO71" s="5"/>
      <c r="RUP71" s="5"/>
      <c r="RUQ71" s="5"/>
      <c r="RUR71" s="5"/>
      <c r="RUS71" s="5"/>
      <c r="RUT71" s="5"/>
      <c r="RUU71" s="5"/>
      <c r="RUV71" s="5"/>
      <c r="RUW71" s="5"/>
      <c r="RUX71" s="5"/>
      <c r="RUY71" s="5"/>
      <c r="RUZ71" s="5"/>
      <c r="RVA71" s="5"/>
      <c r="RVB71" s="5"/>
      <c r="RVC71" s="5"/>
      <c r="RVD71" s="5"/>
      <c r="RVE71" s="5"/>
      <c r="RVF71" s="5"/>
      <c r="RVG71" s="5"/>
      <c r="RVH71" s="5"/>
      <c r="RVI71" s="5"/>
      <c r="RVJ71" s="5"/>
      <c r="RVK71" s="5"/>
      <c r="RVL71" s="5"/>
      <c r="RVM71" s="5"/>
      <c r="RVN71" s="5"/>
      <c r="RVO71" s="5"/>
      <c r="RVP71" s="5"/>
      <c r="RVQ71" s="5"/>
      <c r="RVR71" s="5"/>
      <c r="RVS71" s="5"/>
      <c r="RVT71" s="5"/>
      <c r="RVU71" s="5"/>
      <c r="RVV71" s="5"/>
      <c r="RVW71" s="5"/>
      <c r="RVX71" s="5"/>
      <c r="RVY71" s="5"/>
      <c r="RVZ71" s="5"/>
      <c r="RWA71" s="5"/>
      <c r="RWB71" s="5"/>
      <c r="RWC71" s="5"/>
      <c r="RWD71" s="5"/>
      <c r="RWE71" s="5"/>
      <c r="RWF71" s="5"/>
      <c r="RWG71" s="5"/>
      <c r="RWH71" s="5"/>
      <c r="RWI71" s="5"/>
      <c r="RWJ71" s="5"/>
      <c r="RWK71" s="5"/>
      <c r="RWL71" s="5"/>
      <c r="RWM71" s="5"/>
      <c r="RWN71" s="5"/>
      <c r="RWO71" s="5"/>
      <c r="RWP71" s="5"/>
      <c r="RWQ71" s="5"/>
      <c r="RWR71" s="5"/>
      <c r="RWS71" s="5"/>
      <c r="RWT71" s="5"/>
      <c r="RWU71" s="5"/>
      <c r="RWV71" s="5"/>
      <c r="RWW71" s="5"/>
      <c r="RWX71" s="5"/>
      <c r="RWY71" s="5"/>
      <c r="RWZ71" s="5"/>
      <c r="RXA71" s="5"/>
      <c r="RXB71" s="5"/>
      <c r="RXC71" s="5"/>
      <c r="RXD71" s="5"/>
      <c r="RXE71" s="5"/>
      <c r="RXF71" s="5"/>
      <c r="RXG71" s="5"/>
      <c r="RXH71" s="5"/>
      <c r="RXI71" s="5"/>
      <c r="RXJ71" s="5"/>
      <c r="RXK71" s="5"/>
      <c r="RXL71" s="5"/>
      <c r="RXM71" s="5"/>
      <c r="RXN71" s="5"/>
      <c r="RXO71" s="5"/>
      <c r="RXP71" s="5"/>
      <c r="RXQ71" s="5"/>
      <c r="RXR71" s="5"/>
      <c r="RXS71" s="5"/>
      <c r="RXT71" s="5"/>
      <c r="RXU71" s="5"/>
      <c r="RXV71" s="5"/>
      <c r="RXW71" s="5"/>
      <c r="RXX71" s="5"/>
      <c r="RXY71" s="5"/>
      <c r="RXZ71" s="5"/>
      <c r="RYA71" s="5"/>
      <c r="RYB71" s="5"/>
      <c r="RYC71" s="5"/>
      <c r="RYD71" s="5"/>
      <c r="RYE71" s="5"/>
      <c r="RYF71" s="5"/>
      <c r="RYG71" s="5"/>
      <c r="RYH71" s="5"/>
      <c r="RYI71" s="5"/>
      <c r="RYJ71" s="5"/>
      <c r="RYK71" s="5"/>
      <c r="RYL71" s="5"/>
      <c r="RYM71" s="5"/>
      <c r="RYN71" s="5"/>
      <c r="RYO71" s="5"/>
      <c r="RYP71" s="5"/>
      <c r="RYQ71" s="5"/>
      <c r="RYR71" s="5"/>
      <c r="RYS71" s="5"/>
      <c r="RYT71" s="5"/>
      <c r="RYU71" s="5"/>
      <c r="RYV71" s="5"/>
      <c r="RYW71" s="5"/>
      <c r="RYX71" s="5"/>
      <c r="RYY71" s="5"/>
      <c r="RYZ71" s="5"/>
      <c r="RZA71" s="5"/>
      <c r="RZB71" s="5"/>
      <c r="RZC71" s="5"/>
      <c r="RZD71" s="5"/>
      <c r="RZE71" s="5"/>
      <c r="RZF71" s="5"/>
      <c r="RZG71" s="5"/>
      <c r="RZH71" s="5"/>
      <c r="RZI71" s="5"/>
      <c r="RZJ71" s="5"/>
      <c r="RZK71" s="5"/>
      <c r="RZL71" s="5"/>
      <c r="RZM71" s="5"/>
      <c r="RZN71" s="5"/>
      <c r="RZO71" s="5"/>
      <c r="RZP71" s="5"/>
      <c r="RZQ71" s="5"/>
      <c r="RZR71" s="5"/>
      <c r="RZS71" s="5"/>
      <c r="RZT71" s="5"/>
      <c r="RZU71" s="5"/>
      <c r="RZV71" s="5"/>
      <c r="RZW71" s="5"/>
      <c r="RZX71" s="5"/>
      <c r="RZY71" s="5"/>
      <c r="RZZ71" s="5"/>
      <c r="SAA71" s="5"/>
      <c r="SAB71" s="5"/>
      <c r="SAC71" s="5"/>
      <c r="SAD71" s="5"/>
      <c r="SAE71" s="5"/>
      <c r="SAF71" s="5"/>
      <c r="SAG71" s="5"/>
      <c r="SAH71" s="5"/>
      <c r="SAI71" s="5"/>
      <c r="SAJ71" s="5"/>
      <c r="SAK71" s="5"/>
      <c r="SAL71" s="5"/>
      <c r="SAM71" s="5"/>
      <c r="SAN71" s="5"/>
      <c r="SAO71" s="5"/>
      <c r="SAP71" s="5"/>
      <c r="SAQ71" s="5"/>
      <c r="SAR71" s="5"/>
      <c r="SAS71" s="5"/>
      <c r="SAT71" s="5"/>
      <c r="SAU71" s="5"/>
      <c r="SAV71" s="5"/>
      <c r="SAW71" s="5"/>
      <c r="SAX71" s="5"/>
      <c r="SAY71" s="5"/>
      <c r="SAZ71" s="5"/>
      <c r="SBA71" s="5"/>
      <c r="SBB71" s="5"/>
      <c r="SBC71" s="5"/>
      <c r="SBD71" s="5"/>
      <c r="SBE71" s="5"/>
      <c r="SBF71" s="5"/>
      <c r="SBG71" s="5"/>
      <c r="SBH71" s="5"/>
      <c r="SBI71" s="5"/>
      <c r="SBJ71" s="5"/>
      <c r="SBK71" s="5"/>
      <c r="SBL71" s="5"/>
      <c r="SBM71" s="5"/>
      <c r="SBN71" s="5"/>
      <c r="SBO71" s="5"/>
      <c r="SBP71" s="5"/>
      <c r="SBQ71" s="5"/>
      <c r="SBR71" s="5"/>
      <c r="SBS71" s="5"/>
      <c r="SBT71" s="5"/>
      <c r="SBU71" s="5"/>
      <c r="SBV71" s="5"/>
      <c r="SBW71" s="5"/>
      <c r="SBX71" s="5"/>
      <c r="SBY71" s="5"/>
      <c r="SBZ71" s="5"/>
      <c r="SCA71" s="5"/>
      <c r="SCB71" s="5"/>
      <c r="SCC71" s="5"/>
      <c r="SCD71" s="5"/>
      <c r="SCE71" s="5"/>
      <c r="SCF71" s="5"/>
      <c r="SCG71" s="5"/>
      <c r="SCH71" s="5"/>
      <c r="SCI71" s="5"/>
      <c r="SCJ71" s="5"/>
      <c r="SCK71" s="5"/>
      <c r="SCL71" s="5"/>
      <c r="SCM71" s="5"/>
      <c r="SCN71" s="5"/>
      <c r="SCO71" s="5"/>
      <c r="SCP71" s="5"/>
      <c r="SCQ71" s="5"/>
      <c r="SCR71" s="5"/>
      <c r="SCS71" s="5"/>
      <c r="SCT71" s="5"/>
      <c r="SCU71" s="5"/>
      <c r="SCV71" s="5"/>
      <c r="SCW71" s="5"/>
      <c r="SCX71" s="5"/>
      <c r="SCY71" s="5"/>
      <c r="SCZ71" s="5"/>
      <c r="SDA71" s="5"/>
      <c r="SDB71" s="5"/>
      <c r="SDC71" s="5"/>
      <c r="SDD71" s="5"/>
      <c r="SDE71" s="5"/>
      <c r="SDF71" s="5"/>
      <c r="SDG71" s="5"/>
      <c r="SDH71" s="5"/>
      <c r="SDI71" s="5"/>
      <c r="SDJ71" s="5"/>
      <c r="SDK71" s="5"/>
      <c r="SDL71" s="5"/>
      <c r="SDM71" s="5"/>
      <c r="SDN71" s="5"/>
      <c r="SDO71" s="5"/>
      <c r="SDP71" s="5"/>
      <c r="SDQ71" s="5"/>
      <c r="SDR71" s="5"/>
      <c r="SDS71" s="5"/>
      <c r="SDT71" s="5"/>
      <c r="SDU71" s="5"/>
      <c r="SDV71" s="5"/>
      <c r="SDW71" s="5"/>
      <c r="SDX71" s="5"/>
      <c r="SDY71" s="5"/>
      <c r="SDZ71" s="5"/>
      <c r="SEA71" s="5"/>
      <c r="SEB71" s="5"/>
      <c r="SEC71" s="5"/>
      <c r="SED71" s="5"/>
      <c r="SEE71" s="5"/>
      <c r="SEF71" s="5"/>
      <c r="SEG71" s="5"/>
      <c r="SEH71" s="5"/>
      <c r="SEI71" s="5"/>
      <c r="SEJ71" s="5"/>
      <c r="SEK71" s="5"/>
      <c r="SEL71" s="5"/>
      <c r="SEM71" s="5"/>
      <c r="SEN71" s="5"/>
      <c r="SEO71" s="5"/>
      <c r="SEP71" s="5"/>
      <c r="SEQ71" s="5"/>
      <c r="SER71" s="5"/>
      <c r="SES71" s="5"/>
      <c r="SET71" s="5"/>
      <c r="SEU71" s="5"/>
      <c r="SEV71" s="5"/>
      <c r="SEW71" s="5"/>
      <c r="SEX71" s="5"/>
      <c r="SEY71" s="5"/>
      <c r="SEZ71" s="5"/>
      <c r="SFA71" s="5"/>
      <c r="SFB71" s="5"/>
      <c r="SFC71" s="5"/>
      <c r="SFD71" s="5"/>
      <c r="SFE71" s="5"/>
      <c r="SFF71" s="5"/>
      <c r="SFG71" s="5"/>
      <c r="SFH71" s="5"/>
      <c r="SFI71" s="5"/>
      <c r="SFJ71" s="5"/>
      <c r="SFK71" s="5"/>
      <c r="SFL71" s="5"/>
      <c r="SFM71" s="5"/>
      <c r="SFN71" s="5"/>
      <c r="SFO71" s="5"/>
      <c r="SFP71" s="5"/>
      <c r="SFQ71" s="5"/>
      <c r="SFR71" s="5"/>
      <c r="SFS71" s="5"/>
      <c r="SFT71" s="5"/>
      <c r="SFU71" s="5"/>
      <c r="SFV71" s="5"/>
      <c r="SFW71" s="5"/>
      <c r="SFX71" s="5"/>
      <c r="SFY71" s="5"/>
      <c r="SFZ71" s="5"/>
      <c r="SGA71" s="5"/>
      <c r="SGB71" s="5"/>
      <c r="SGC71" s="5"/>
      <c r="SGD71" s="5"/>
      <c r="SGE71" s="5"/>
      <c r="SGF71" s="5"/>
      <c r="SGG71" s="5"/>
      <c r="SGH71" s="5"/>
      <c r="SGI71" s="5"/>
      <c r="SGJ71" s="5"/>
      <c r="SGK71" s="5"/>
      <c r="SGL71" s="5"/>
      <c r="SGM71" s="5"/>
      <c r="SGN71" s="5"/>
      <c r="SGO71" s="5"/>
      <c r="SGP71" s="5"/>
      <c r="SGQ71" s="5"/>
      <c r="SGR71" s="5"/>
      <c r="SGS71" s="5"/>
      <c r="SGT71" s="5"/>
      <c r="SGU71" s="5"/>
      <c r="SGV71" s="5"/>
      <c r="SGW71" s="5"/>
      <c r="SGX71" s="5"/>
      <c r="SGY71" s="5"/>
      <c r="SGZ71" s="5"/>
      <c r="SHA71" s="5"/>
      <c r="SHB71" s="5"/>
      <c r="SHC71" s="5"/>
      <c r="SHD71" s="5"/>
      <c r="SHE71" s="5"/>
      <c r="SHF71" s="5"/>
      <c r="SHG71" s="5"/>
      <c r="SHH71" s="5"/>
      <c r="SHI71" s="5"/>
      <c r="SHJ71" s="5"/>
      <c r="SHK71" s="5"/>
      <c r="SHL71" s="5"/>
      <c r="SHM71" s="5"/>
      <c r="SHN71" s="5"/>
      <c r="SHO71" s="5"/>
      <c r="SHP71" s="5"/>
      <c r="SHQ71" s="5"/>
      <c r="SHR71" s="5"/>
      <c r="SHS71" s="5"/>
      <c r="SHT71" s="5"/>
      <c r="SHU71" s="5"/>
      <c r="SHV71" s="5"/>
      <c r="SHW71" s="5"/>
      <c r="SHX71" s="5"/>
      <c r="SHY71" s="5"/>
      <c r="SHZ71" s="5"/>
      <c r="SIA71" s="5"/>
      <c r="SIB71" s="5"/>
      <c r="SIC71" s="5"/>
      <c r="SID71" s="5"/>
      <c r="SIE71" s="5"/>
      <c r="SIF71" s="5"/>
      <c r="SIG71" s="5"/>
      <c r="SIH71" s="5"/>
      <c r="SII71" s="5"/>
      <c r="SIJ71" s="5"/>
      <c r="SIK71" s="5"/>
      <c r="SIL71" s="5"/>
      <c r="SIM71" s="5"/>
      <c r="SIN71" s="5"/>
      <c r="SIO71" s="5"/>
      <c r="SIP71" s="5"/>
      <c r="SIQ71" s="5"/>
      <c r="SIR71" s="5"/>
      <c r="SIS71" s="5"/>
      <c r="SIT71" s="5"/>
      <c r="SIU71" s="5"/>
      <c r="SIV71" s="5"/>
      <c r="SIW71" s="5"/>
      <c r="SIX71" s="5"/>
      <c r="SIY71" s="5"/>
      <c r="SIZ71" s="5"/>
      <c r="SJA71" s="5"/>
      <c r="SJB71" s="5"/>
      <c r="SJC71" s="5"/>
      <c r="SJD71" s="5"/>
      <c r="SJE71" s="5"/>
      <c r="SJF71" s="5"/>
      <c r="SJG71" s="5"/>
      <c r="SJH71" s="5"/>
      <c r="SJI71" s="5"/>
      <c r="SJJ71" s="5"/>
      <c r="SJK71" s="5"/>
      <c r="SJL71" s="5"/>
      <c r="SJM71" s="5"/>
      <c r="SJN71" s="5"/>
      <c r="SJO71" s="5"/>
      <c r="SJP71" s="5"/>
      <c r="SJQ71" s="5"/>
      <c r="SJR71" s="5"/>
      <c r="SJS71" s="5"/>
      <c r="SJT71" s="5"/>
      <c r="SJU71" s="5"/>
      <c r="SJV71" s="5"/>
      <c r="SJW71" s="5"/>
      <c r="SJX71" s="5"/>
      <c r="SJY71" s="5"/>
      <c r="SJZ71" s="5"/>
      <c r="SKA71" s="5"/>
      <c r="SKB71" s="5"/>
      <c r="SKC71" s="5"/>
      <c r="SKD71" s="5"/>
      <c r="SKE71" s="5"/>
      <c r="SKF71" s="5"/>
      <c r="SKG71" s="5"/>
      <c r="SKH71" s="5"/>
      <c r="SKI71" s="5"/>
      <c r="SKJ71" s="5"/>
      <c r="SKK71" s="5"/>
      <c r="SKL71" s="5"/>
      <c r="SKM71" s="5"/>
      <c r="SKN71" s="5"/>
      <c r="SKO71" s="5"/>
      <c r="SKP71" s="5"/>
      <c r="SKQ71" s="5"/>
      <c r="SKR71" s="5"/>
      <c r="SKS71" s="5"/>
      <c r="SKT71" s="5"/>
      <c r="SKU71" s="5"/>
      <c r="SKV71" s="5"/>
      <c r="SKW71" s="5"/>
      <c r="SKX71" s="5"/>
      <c r="SKY71" s="5"/>
      <c r="SKZ71" s="5"/>
      <c r="SLA71" s="5"/>
      <c r="SLB71" s="5"/>
      <c r="SLC71" s="5"/>
      <c r="SLD71" s="5"/>
      <c r="SLE71" s="5"/>
      <c r="SLF71" s="5"/>
      <c r="SLG71" s="5"/>
      <c r="SLH71" s="5"/>
      <c r="SLI71" s="5"/>
      <c r="SLJ71" s="5"/>
      <c r="SLK71" s="5"/>
      <c r="SLL71" s="5"/>
      <c r="SLM71" s="5"/>
      <c r="SLN71" s="5"/>
      <c r="SLO71" s="5"/>
      <c r="SLP71" s="5"/>
      <c r="SLQ71" s="5"/>
      <c r="SLR71" s="5"/>
      <c r="SLS71" s="5"/>
      <c r="SLT71" s="5"/>
      <c r="SLU71" s="5"/>
      <c r="SLV71" s="5"/>
      <c r="SLW71" s="5"/>
      <c r="SLX71" s="5"/>
      <c r="SLY71" s="5"/>
      <c r="SLZ71" s="5"/>
      <c r="SMA71" s="5"/>
      <c r="SMB71" s="5"/>
      <c r="SMC71" s="5"/>
      <c r="SMD71" s="5"/>
      <c r="SME71" s="5"/>
      <c r="SMF71" s="5"/>
      <c r="SMG71" s="5"/>
      <c r="SMH71" s="5"/>
      <c r="SMI71" s="5"/>
      <c r="SMJ71" s="5"/>
      <c r="SMK71" s="5"/>
      <c r="SML71" s="5"/>
      <c r="SMM71" s="5"/>
      <c r="SMN71" s="5"/>
      <c r="SMO71" s="5"/>
      <c r="SMP71" s="5"/>
      <c r="SMQ71" s="5"/>
      <c r="SMR71" s="5"/>
      <c r="SMS71" s="5"/>
      <c r="SMT71" s="5"/>
      <c r="SMU71" s="5"/>
      <c r="SMV71" s="5"/>
      <c r="SMW71" s="5"/>
      <c r="SMX71" s="5"/>
      <c r="SMY71" s="5"/>
      <c r="SMZ71" s="5"/>
      <c r="SNA71" s="5"/>
      <c r="SNB71" s="5"/>
      <c r="SNC71" s="5"/>
      <c r="SND71" s="5"/>
      <c r="SNE71" s="5"/>
      <c r="SNF71" s="5"/>
      <c r="SNG71" s="5"/>
      <c r="SNH71" s="5"/>
      <c r="SNI71" s="5"/>
      <c r="SNJ71" s="5"/>
      <c r="SNK71" s="5"/>
      <c r="SNL71" s="5"/>
      <c r="SNM71" s="5"/>
      <c r="SNN71" s="5"/>
      <c r="SNO71" s="5"/>
      <c r="SNP71" s="5"/>
      <c r="SNQ71" s="5"/>
      <c r="SNR71" s="5"/>
      <c r="SNS71" s="5"/>
      <c r="SNT71" s="5"/>
      <c r="SNU71" s="5"/>
      <c r="SNV71" s="5"/>
      <c r="SNW71" s="5"/>
      <c r="SNX71" s="5"/>
      <c r="SNY71" s="5"/>
      <c r="SNZ71" s="5"/>
      <c r="SOA71" s="5"/>
      <c r="SOB71" s="5"/>
      <c r="SOC71" s="5"/>
      <c r="SOD71" s="5"/>
      <c r="SOE71" s="5"/>
      <c r="SOF71" s="5"/>
      <c r="SOG71" s="5"/>
      <c r="SOH71" s="5"/>
      <c r="SOI71" s="5"/>
      <c r="SOJ71" s="5"/>
      <c r="SOK71" s="5"/>
      <c r="SOL71" s="5"/>
      <c r="SOM71" s="5"/>
      <c r="SON71" s="5"/>
      <c r="SOO71" s="5"/>
      <c r="SOP71" s="5"/>
      <c r="SOQ71" s="5"/>
      <c r="SOR71" s="5"/>
      <c r="SOS71" s="5"/>
      <c r="SOT71" s="5"/>
      <c r="SOU71" s="5"/>
      <c r="SOV71" s="5"/>
      <c r="SOW71" s="5"/>
      <c r="SOX71" s="5"/>
      <c r="SOY71" s="5"/>
      <c r="SOZ71" s="5"/>
      <c r="SPA71" s="5"/>
      <c r="SPB71" s="5"/>
      <c r="SPC71" s="5"/>
      <c r="SPD71" s="5"/>
      <c r="SPE71" s="5"/>
      <c r="SPF71" s="5"/>
      <c r="SPG71" s="5"/>
      <c r="SPH71" s="5"/>
      <c r="SPI71" s="5"/>
      <c r="SPJ71" s="5"/>
      <c r="SPK71" s="5"/>
      <c r="SPL71" s="5"/>
      <c r="SPM71" s="5"/>
      <c r="SPN71" s="5"/>
      <c r="SPO71" s="5"/>
      <c r="SPP71" s="5"/>
      <c r="SPQ71" s="5"/>
      <c r="SPR71" s="5"/>
      <c r="SPS71" s="5"/>
      <c r="SPT71" s="5"/>
      <c r="SPU71" s="5"/>
      <c r="SPV71" s="5"/>
      <c r="SPW71" s="5"/>
      <c r="SPX71" s="5"/>
      <c r="SPY71" s="5"/>
      <c r="SPZ71" s="5"/>
      <c r="SQA71" s="5"/>
      <c r="SQB71" s="5"/>
      <c r="SQC71" s="5"/>
      <c r="SQD71" s="5"/>
      <c r="SQE71" s="5"/>
      <c r="SQF71" s="5"/>
      <c r="SQG71" s="5"/>
      <c r="SQH71" s="5"/>
      <c r="SQI71" s="5"/>
      <c r="SQJ71" s="5"/>
      <c r="SQK71" s="5"/>
      <c r="SQL71" s="5"/>
      <c r="SQM71" s="5"/>
      <c r="SQN71" s="5"/>
      <c r="SQO71" s="5"/>
      <c r="SQP71" s="5"/>
      <c r="SQQ71" s="5"/>
      <c r="SQR71" s="5"/>
      <c r="SQS71" s="5"/>
      <c r="SQT71" s="5"/>
      <c r="SQU71" s="5"/>
      <c r="SQV71" s="5"/>
      <c r="SQW71" s="5"/>
      <c r="SQX71" s="5"/>
      <c r="SQY71" s="5"/>
      <c r="SQZ71" s="5"/>
      <c r="SRA71" s="5"/>
      <c r="SRB71" s="5"/>
      <c r="SRC71" s="5"/>
      <c r="SRD71" s="5"/>
      <c r="SRE71" s="5"/>
      <c r="SRF71" s="5"/>
      <c r="SRG71" s="5"/>
      <c r="SRH71" s="5"/>
      <c r="SRI71" s="5"/>
      <c r="SRJ71" s="5"/>
      <c r="SRK71" s="5"/>
      <c r="SRL71" s="5"/>
      <c r="SRM71" s="5"/>
      <c r="SRN71" s="5"/>
      <c r="SRO71" s="5"/>
      <c r="SRP71" s="5"/>
      <c r="SRQ71" s="5"/>
      <c r="SRR71" s="5"/>
      <c r="SRS71" s="5"/>
      <c r="SRT71" s="5"/>
      <c r="SRU71" s="5"/>
      <c r="SRV71" s="5"/>
      <c r="SRW71" s="5"/>
      <c r="SRX71" s="5"/>
      <c r="SRY71" s="5"/>
      <c r="SRZ71" s="5"/>
      <c r="SSA71" s="5"/>
      <c r="SSB71" s="5"/>
      <c r="SSC71" s="5"/>
      <c r="SSD71" s="5"/>
      <c r="SSE71" s="5"/>
      <c r="SSF71" s="5"/>
      <c r="SSG71" s="5"/>
      <c r="SSH71" s="5"/>
      <c r="SSI71" s="5"/>
      <c r="SSJ71" s="5"/>
      <c r="SSK71" s="5"/>
      <c r="SSL71" s="5"/>
      <c r="SSM71" s="5"/>
      <c r="SSN71" s="5"/>
      <c r="SSO71" s="5"/>
      <c r="SSP71" s="5"/>
      <c r="SSQ71" s="5"/>
      <c r="SSR71" s="5"/>
      <c r="SSS71" s="5"/>
      <c r="SST71" s="5"/>
      <c r="SSU71" s="5"/>
      <c r="SSV71" s="5"/>
      <c r="SSW71" s="5"/>
      <c r="SSX71" s="5"/>
      <c r="SSY71" s="5"/>
      <c r="SSZ71" s="5"/>
      <c r="STA71" s="5"/>
      <c r="STB71" s="5"/>
      <c r="STC71" s="5"/>
      <c r="STD71" s="5"/>
      <c r="STE71" s="5"/>
      <c r="STF71" s="5"/>
      <c r="STG71" s="5"/>
      <c r="STH71" s="5"/>
      <c r="STI71" s="5"/>
      <c r="STJ71" s="5"/>
      <c r="STK71" s="5"/>
      <c r="STL71" s="5"/>
      <c r="STM71" s="5"/>
      <c r="STN71" s="5"/>
      <c r="STO71" s="5"/>
      <c r="STP71" s="5"/>
      <c r="STQ71" s="5"/>
      <c r="STR71" s="5"/>
      <c r="STS71" s="5"/>
      <c r="STT71" s="5"/>
      <c r="STU71" s="5"/>
      <c r="STV71" s="5"/>
      <c r="STW71" s="5"/>
      <c r="STX71" s="5"/>
      <c r="STY71" s="5"/>
      <c r="STZ71" s="5"/>
      <c r="SUA71" s="5"/>
      <c r="SUB71" s="5"/>
      <c r="SUC71" s="5"/>
      <c r="SUD71" s="5"/>
      <c r="SUE71" s="5"/>
      <c r="SUF71" s="5"/>
      <c r="SUG71" s="5"/>
      <c r="SUH71" s="5"/>
      <c r="SUI71" s="5"/>
      <c r="SUJ71" s="5"/>
      <c r="SUK71" s="5"/>
      <c r="SUL71" s="5"/>
      <c r="SUM71" s="5"/>
      <c r="SUN71" s="5"/>
      <c r="SUO71" s="5"/>
      <c r="SUP71" s="5"/>
      <c r="SUQ71" s="5"/>
      <c r="SUR71" s="5"/>
      <c r="SUS71" s="5"/>
      <c r="SUT71" s="5"/>
      <c r="SUU71" s="5"/>
      <c r="SUV71" s="5"/>
      <c r="SUW71" s="5"/>
      <c r="SUX71" s="5"/>
      <c r="SUY71" s="5"/>
      <c r="SUZ71" s="5"/>
      <c r="SVA71" s="5"/>
      <c r="SVB71" s="5"/>
      <c r="SVC71" s="5"/>
      <c r="SVD71" s="5"/>
      <c r="SVE71" s="5"/>
      <c r="SVF71" s="5"/>
      <c r="SVG71" s="5"/>
      <c r="SVH71" s="5"/>
      <c r="SVI71" s="5"/>
      <c r="SVJ71" s="5"/>
      <c r="SVK71" s="5"/>
      <c r="SVL71" s="5"/>
      <c r="SVM71" s="5"/>
      <c r="SVN71" s="5"/>
      <c r="SVO71" s="5"/>
      <c r="SVP71" s="5"/>
      <c r="SVQ71" s="5"/>
      <c r="SVR71" s="5"/>
      <c r="SVS71" s="5"/>
      <c r="SVT71" s="5"/>
      <c r="SVU71" s="5"/>
      <c r="SVV71" s="5"/>
      <c r="SVW71" s="5"/>
      <c r="SVX71" s="5"/>
      <c r="SVY71" s="5"/>
      <c r="SVZ71" s="5"/>
      <c r="SWA71" s="5"/>
      <c r="SWB71" s="5"/>
      <c r="SWC71" s="5"/>
      <c r="SWD71" s="5"/>
      <c r="SWE71" s="5"/>
      <c r="SWF71" s="5"/>
      <c r="SWG71" s="5"/>
      <c r="SWH71" s="5"/>
      <c r="SWI71" s="5"/>
      <c r="SWJ71" s="5"/>
      <c r="SWK71" s="5"/>
      <c r="SWL71" s="5"/>
      <c r="SWM71" s="5"/>
      <c r="SWN71" s="5"/>
      <c r="SWO71" s="5"/>
      <c r="SWP71" s="5"/>
      <c r="SWQ71" s="5"/>
      <c r="SWR71" s="5"/>
      <c r="SWS71" s="5"/>
      <c r="SWT71" s="5"/>
      <c r="SWU71" s="5"/>
      <c r="SWV71" s="5"/>
      <c r="SWW71" s="5"/>
      <c r="SWX71" s="5"/>
      <c r="SWY71" s="5"/>
      <c r="SWZ71" s="5"/>
      <c r="SXA71" s="5"/>
      <c r="SXB71" s="5"/>
      <c r="SXC71" s="5"/>
      <c r="SXD71" s="5"/>
      <c r="SXE71" s="5"/>
      <c r="SXF71" s="5"/>
      <c r="SXG71" s="5"/>
      <c r="SXH71" s="5"/>
      <c r="SXI71" s="5"/>
      <c r="SXJ71" s="5"/>
      <c r="SXK71" s="5"/>
      <c r="SXL71" s="5"/>
      <c r="SXM71" s="5"/>
      <c r="SXN71" s="5"/>
      <c r="SXO71" s="5"/>
      <c r="SXP71" s="5"/>
      <c r="SXQ71" s="5"/>
      <c r="SXR71" s="5"/>
      <c r="SXS71" s="5"/>
      <c r="SXT71" s="5"/>
      <c r="SXU71" s="5"/>
      <c r="SXV71" s="5"/>
      <c r="SXW71" s="5"/>
      <c r="SXX71" s="5"/>
      <c r="SXY71" s="5"/>
      <c r="SXZ71" s="5"/>
      <c r="SYA71" s="5"/>
      <c r="SYB71" s="5"/>
      <c r="SYC71" s="5"/>
      <c r="SYD71" s="5"/>
      <c r="SYE71" s="5"/>
      <c r="SYF71" s="5"/>
      <c r="SYG71" s="5"/>
      <c r="SYH71" s="5"/>
      <c r="SYI71" s="5"/>
      <c r="SYJ71" s="5"/>
      <c r="SYK71" s="5"/>
      <c r="SYL71" s="5"/>
      <c r="SYM71" s="5"/>
      <c r="SYN71" s="5"/>
      <c r="SYO71" s="5"/>
      <c r="SYP71" s="5"/>
      <c r="SYQ71" s="5"/>
      <c r="SYR71" s="5"/>
      <c r="SYS71" s="5"/>
      <c r="SYT71" s="5"/>
      <c r="SYU71" s="5"/>
      <c r="SYV71" s="5"/>
      <c r="SYW71" s="5"/>
      <c r="SYX71" s="5"/>
      <c r="SYY71" s="5"/>
      <c r="SYZ71" s="5"/>
      <c r="SZA71" s="5"/>
      <c r="SZB71" s="5"/>
      <c r="SZC71" s="5"/>
      <c r="SZD71" s="5"/>
      <c r="SZE71" s="5"/>
      <c r="SZF71" s="5"/>
      <c r="SZG71" s="5"/>
      <c r="SZH71" s="5"/>
      <c r="SZI71" s="5"/>
      <c r="SZJ71" s="5"/>
      <c r="SZK71" s="5"/>
      <c r="SZL71" s="5"/>
      <c r="SZM71" s="5"/>
      <c r="SZN71" s="5"/>
      <c r="SZO71" s="5"/>
      <c r="SZP71" s="5"/>
      <c r="SZQ71" s="5"/>
      <c r="SZR71" s="5"/>
      <c r="SZS71" s="5"/>
      <c r="SZT71" s="5"/>
      <c r="SZU71" s="5"/>
      <c r="SZV71" s="5"/>
      <c r="SZW71" s="5"/>
      <c r="SZX71" s="5"/>
      <c r="SZY71" s="5"/>
      <c r="SZZ71" s="5"/>
      <c r="TAA71" s="5"/>
      <c r="TAB71" s="5"/>
      <c r="TAC71" s="5"/>
      <c r="TAD71" s="5"/>
      <c r="TAE71" s="5"/>
      <c r="TAF71" s="5"/>
      <c r="TAG71" s="5"/>
      <c r="TAH71" s="5"/>
      <c r="TAI71" s="5"/>
      <c r="TAJ71" s="5"/>
      <c r="TAK71" s="5"/>
      <c r="TAL71" s="5"/>
      <c r="TAM71" s="5"/>
      <c r="TAN71" s="5"/>
      <c r="TAO71" s="5"/>
      <c r="TAP71" s="5"/>
      <c r="TAQ71" s="5"/>
      <c r="TAR71" s="5"/>
      <c r="TAS71" s="5"/>
      <c r="TAT71" s="5"/>
      <c r="TAU71" s="5"/>
      <c r="TAV71" s="5"/>
      <c r="TAW71" s="5"/>
      <c r="TAX71" s="5"/>
      <c r="TAY71" s="5"/>
      <c r="TAZ71" s="5"/>
      <c r="TBA71" s="5"/>
      <c r="TBB71" s="5"/>
      <c r="TBC71" s="5"/>
      <c r="TBD71" s="5"/>
      <c r="TBE71" s="5"/>
      <c r="TBF71" s="5"/>
      <c r="TBG71" s="5"/>
      <c r="TBH71" s="5"/>
      <c r="TBI71" s="5"/>
      <c r="TBJ71" s="5"/>
      <c r="TBK71" s="5"/>
      <c r="TBL71" s="5"/>
      <c r="TBM71" s="5"/>
      <c r="TBN71" s="5"/>
      <c r="TBO71" s="5"/>
      <c r="TBP71" s="5"/>
      <c r="TBQ71" s="5"/>
      <c r="TBR71" s="5"/>
      <c r="TBS71" s="5"/>
      <c r="TBT71" s="5"/>
      <c r="TBU71" s="5"/>
      <c r="TBV71" s="5"/>
      <c r="TBW71" s="5"/>
      <c r="TBX71" s="5"/>
      <c r="TBY71" s="5"/>
      <c r="TBZ71" s="5"/>
      <c r="TCA71" s="5"/>
      <c r="TCB71" s="5"/>
      <c r="TCC71" s="5"/>
      <c r="TCD71" s="5"/>
      <c r="TCE71" s="5"/>
      <c r="TCF71" s="5"/>
      <c r="TCG71" s="5"/>
      <c r="TCH71" s="5"/>
      <c r="TCI71" s="5"/>
      <c r="TCJ71" s="5"/>
      <c r="TCK71" s="5"/>
      <c r="TCL71" s="5"/>
      <c r="TCM71" s="5"/>
      <c r="TCN71" s="5"/>
      <c r="TCO71" s="5"/>
      <c r="TCP71" s="5"/>
      <c r="TCQ71" s="5"/>
      <c r="TCR71" s="5"/>
      <c r="TCS71" s="5"/>
      <c r="TCT71" s="5"/>
      <c r="TCU71" s="5"/>
      <c r="TCV71" s="5"/>
      <c r="TCW71" s="5"/>
      <c r="TCX71" s="5"/>
      <c r="TCY71" s="5"/>
      <c r="TCZ71" s="5"/>
      <c r="TDA71" s="5"/>
      <c r="TDB71" s="5"/>
      <c r="TDC71" s="5"/>
      <c r="TDD71" s="5"/>
      <c r="TDE71" s="5"/>
      <c r="TDF71" s="5"/>
      <c r="TDG71" s="5"/>
      <c r="TDH71" s="5"/>
      <c r="TDI71" s="5"/>
      <c r="TDJ71" s="5"/>
      <c r="TDK71" s="5"/>
      <c r="TDL71" s="5"/>
      <c r="TDM71" s="5"/>
      <c r="TDN71" s="5"/>
      <c r="TDO71" s="5"/>
      <c r="TDP71" s="5"/>
      <c r="TDQ71" s="5"/>
      <c r="TDR71" s="5"/>
      <c r="TDS71" s="5"/>
      <c r="TDT71" s="5"/>
      <c r="TDU71" s="5"/>
      <c r="TDV71" s="5"/>
      <c r="TDW71" s="5"/>
      <c r="TDX71" s="5"/>
      <c r="TDY71" s="5"/>
      <c r="TDZ71" s="5"/>
      <c r="TEA71" s="5"/>
      <c r="TEB71" s="5"/>
      <c r="TEC71" s="5"/>
      <c r="TED71" s="5"/>
      <c r="TEE71" s="5"/>
      <c r="TEF71" s="5"/>
      <c r="TEG71" s="5"/>
      <c r="TEH71" s="5"/>
      <c r="TEI71" s="5"/>
      <c r="TEJ71" s="5"/>
      <c r="TEK71" s="5"/>
      <c r="TEL71" s="5"/>
      <c r="TEM71" s="5"/>
      <c r="TEN71" s="5"/>
      <c r="TEO71" s="5"/>
      <c r="TEP71" s="5"/>
      <c r="TEQ71" s="5"/>
      <c r="TER71" s="5"/>
      <c r="TES71" s="5"/>
      <c r="TET71" s="5"/>
      <c r="TEU71" s="5"/>
      <c r="TEV71" s="5"/>
      <c r="TEW71" s="5"/>
      <c r="TEX71" s="5"/>
      <c r="TEY71" s="5"/>
      <c r="TEZ71" s="5"/>
      <c r="TFA71" s="5"/>
      <c r="TFB71" s="5"/>
      <c r="TFC71" s="5"/>
      <c r="TFD71" s="5"/>
      <c r="TFE71" s="5"/>
      <c r="TFF71" s="5"/>
      <c r="TFG71" s="5"/>
      <c r="TFH71" s="5"/>
      <c r="TFI71" s="5"/>
      <c r="TFJ71" s="5"/>
      <c r="TFK71" s="5"/>
      <c r="TFL71" s="5"/>
      <c r="TFM71" s="5"/>
      <c r="TFN71" s="5"/>
      <c r="TFO71" s="5"/>
      <c r="TFP71" s="5"/>
      <c r="TFQ71" s="5"/>
      <c r="TFR71" s="5"/>
      <c r="TFS71" s="5"/>
      <c r="TFT71" s="5"/>
      <c r="TFU71" s="5"/>
      <c r="TFV71" s="5"/>
      <c r="TFW71" s="5"/>
      <c r="TFX71" s="5"/>
      <c r="TFY71" s="5"/>
      <c r="TFZ71" s="5"/>
      <c r="TGA71" s="5"/>
      <c r="TGB71" s="5"/>
      <c r="TGC71" s="5"/>
      <c r="TGD71" s="5"/>
      <c r="TGE71" s="5"/>
      <c r="TGF71" s="5"/>
      <c r="TGG71" s="5"/>
      <c r="TGH71" s="5"/>
      <c r="TGI71" s="5"/>
      <c r="TGJ71" s="5"/>
      <c r="TGK71" s="5"/>
      <c r="TGL71" s="5"/>
      <c r="TGM71" s="5"/>
      <c r="TGN71" s="5"/>
      <c r="TGO71" s="5"/>
      <c r="TGP71" s="5"/>
      <c r="TGQ71" s="5"/>
      <c r="TGR71" s="5"/>
      <c r="TGS71" s="5"/>
      <c r="TGT71" s="5"/>
      <c r="TGU71" s="5"/>
      <c r="TGV71" s="5"/>
      <c r="TGW71" s="5"/>
      <c r="TGX71" s="5"/>
      <c r="TGY71" s="5"/>
      <c r="TGZ71" s="5"/>
      <c r="THA71" s="5"/>
      <c r="THB71" s="5"/>
      <c r="THC71" s="5"/>
      <c r="THD71" s="5"/>
      <c r="THE71" s="5"/>
      <c r="THF71" s="5"/>
      <c r="THG71" s="5"/>
      <c r="THH71" s="5"/>
      <c r="THI71" s="5"/>
      <c r="THJ71" s="5"/>
      <c r="THK71" s="5"/>
      <c r="THL71" s="5"/>
      <c r="THM71" s="5"/>
      <c r="THN71" s="5"/>
      <c r="THO71" s="5"/>
      <c r="THP71" s="5"/>
      <c r="THQ71" s="5"/>
      <c r="THR71" s="5"/>
      <c r="THS71" s="5"/>
      <c r="THT71" s="5"/>
      <c r="THU71" s="5"/>
      <c r="THV71" s="5"/>
      <c r="THW71" s="5"/>
      <c r="THX71" s="5"/>
      <c r="THY71" s="5"/>
      <c r="THZ71" s="5"/>
      <c r="TIA71" s="5"/>
      <c r="TIB71" s="5"/>
      <c r="TIC71" s="5"/>
      <c r="TID71" s="5"/>
      <c r="TIE71" s="5"/>
      <c r="TIF71" s="5"/>
      <c r="TIG71" s="5"/>
      <c r="TIH71" s="5"/>
      <c r="TII71" s="5"/>
      <c r="TIJ71" s="5"/>
      <c r="TIK71" s="5"/>
      <c r="TIL71" s="5"/>
      <c r="TIM71" s="5"/>
      <c r="TIN71" s="5"/>
      <c r="TIO71" s="5"/>
      <c r="TIP71" s="5"/>
      <c r="TIQ71" s="5"/>
      <c r="TIR71" s="5"/>
      <c r="TIS71" s="5"/>
      <c r="TIT71" s="5"/>
      <c r="TIU71" s="5"/>
      <c r="TIV71" s="5"/>
      <c r="TIW71" s="5"/>
      <c r="TIX71" s="5"/>
      <c r="TIY71" s="5"/>
      <c r="TIZ71" s="5"/>
      <c r="TJA71" s="5"/>
      <c r="TJB71" s="5"/>
      <c r="TJC71" s="5"/>
      <c r="TJD71" s="5"/>
      <c r="TJE71" s="5"/>
      <c r="TJF71" s="5"/>
      <c r="TJG71" s="5"/>
      <c r="TJH71" s="5"/>
      <c r="TJI71" s="5"/>
      <c r="TJJ71" s="5"/>
      <c r="TJK71" s="5"/>
      <c r="TJL71" s="5"/>
      <c r="TJM71" s="5"/>
      <c r="TJN71" s="5"/>
      <c r="TJO71" s="5"/>
      <c r="TJP71" s="5"/>
      <c r="TJQ71" s="5"/>
      <c r="TJR71" s="5"/>
      <c r="TJS71" s="5"/>
      <c r="TJT71" s="5"/>
      <c r="TJU71" s="5"/>
      <c r="TJV71" s="5"/>
      <c r="TJW71" s="5"/>
      <c r="TJX71" s="5"/>
      <c r="TJY71" s="5"/>
      <c r="TJZ71" s="5"/>
      <c r="TKA71" s="5"/>
      <c r="TKB71" s="5"/>
      <c r="TKC71" s="5"/>
      <c r="TKD71" s="5"/>
      <c r="TKE71" s="5"/>
      <c r="TKF71" s="5"/>
      <c r="TKG71" s="5"/>
      <c r="TKH71" s="5"/>
      <c r="TKI71" s="5"/>
      <c r="TKJ71" s="5"/>
      <c r="TKK71" s="5"/>
      <c r="TKL71" s="5"/>
      <c r="TKM71" s="5"/>
      <c r="TKN71" s="5"/>
      <c r="TKO71" s="5"/>
      <c r="TKP71" s="5"/>
      <c r="TKQ71" s="5"/>
      <c r="TKR71" s="5"/>
      <c r="TKS71" s="5"/>
      <c r="TKT71" s="5"/>
      <c r="TKU71" s="5"/>
      <c r="TKV71" s="5"/>
      <c r="TKW71" s="5"/>
      <c r="TKX71" s="5"/>
      <c r="TKY71" s="5"/>
      <c r="TKZ71" s="5"/>
      <c r="TLA71" s="5"/>
      <c r="TLB71" s="5"/>
      <c r="TLC71" s="5"/>
      <c r="TLD71" s="5"/>
      <c r="TLE71" s="5"/>
      <c r="TLF71" s="5"/>
      <c r="TLG71" s="5"/>
      <c r="TLH71" s="5"/>
      <c r="TLI71" s="5"/>
      <c r="TLJ71" s="5"/>
      <c r="TLK71" s="5"/>
      <c r="TLL71" s="5"/>
      <c r="TLM71" s="5"/>
      <c r="TLN71" s="5"/>
      <c r="TLO71" s="5"/>
      <c r="TLP71" s="5"/>
      <c r="TLQ71" s="5"/>
      <c r="TLR71" s="5"/>
      <c r="TLS71" s="5"/>
      <c r="TLT71" s="5"/>
      <c r="TLU71" s="5"/>
      <c r="TLV71" s="5"/>
      <c r="TLW71" s="5"/>
      <c r="TLX71" s="5"/>
      <c r="TLY71" s="5"/>
      <c r="TLZ71" s="5"/>
      <c r="TMA71" s="5"/>
      <c r="TMB71" s="5"/>
      <c r="TMC71" s="5"/>
      <c r="TMD71" s="5"/>
      <c r="TME71" s="5"/>
      <c r="TMF71" s="5"/>
      <c r="TMG71" s="5"/>
      <c r="TMH71" s="5"/>
      <c r="TMI71" s="5"/>
      <c r="TMJ71" s="5"/>
      <c r="TMK71" s="5"/>
      <c r="TML71" s="5"/>
      <c r="TMM71" s="5"/>
      <c r="TMN71" s="5"/>
      <c r="TMO71" s="5"/>
      <c r="TMP71" s="5"/>
      <c r="TMQ71" s="5"/>
      <c r="TMR71" s="5"/>
      <c r="TMS71" s="5"/>
      <c r="TMT71" s="5"/>
      <c r="TMU71" s="5"/>
      <c r="TMV71" s="5"/>
      <c r="TMW71" s="5"/>
      <c r="TMX71" s="5"/>
      <c r="TMY71" s="5"/>
      <c r="TMZ71" s="5"/>
      <c r="TNA71" s="5"/>
      <c r="TNB71" s="5"/>
      <c r="TNC71" s="5"/>
      <c r="TND71" s="5"/>
      <c r="TNE71" s="5"/>
      <c r="TNF71" s="5"/>
      <c r="TNG71" s="5"/>
      <c r="TNH71" s="5"/>
      <c r="TNI71" s="5"/>
      <c r="TNJ71" s="5"/>
      <c r="TNK71" s="5"/>
      <c r="TNL71" s="5"/>
      <c r="TNM71" s="5"/>
      <c r="TNN71" s="5"/>
      <c r="TNO71" s="5"/>
      <c r="TNP71" s="5"/>
      <c r="TNQ71" s="5"/>
      <c r="TNR71" s="5"/>
      <c r="TNS71" s="5"/>
      <c r="TNT71" s="5"/>
      <c r="TNU71" s="5"/>
      <c r="TNV71" s="5"/>
      <c r="TNW71" s="5"/>
      <c r="TNX71" s="5"/>
      <c r="TNY71" s="5"/>
      <c r="TNZ71" s="5"/>
      <c r="TOA71" s="5"/>
      <c r="TOB71" s="5"/>
      <c r="TOC71" s="5"/>
      <c r="TOD71" s="5"/>
      <c r="TOE71" s="5"/>
      <c r="TOF71" s="5"/>
      <c r="TOG71" s="5"/>
      <c r="TOH71" s="5"/>
      <c r="TOI71" s="5"/>
      <c r="TOJ71" s="5"/>
      <c r="TOK71" s="5"/>
      <c r="TOL71" s="5"/>
      <c r="TOM71" s="5"/>
      <c r="TON71" s="5"/>
      <c r="TOO71" s="5"/>
      <c r="TOP71" s="5"/>
      <c r="TOQ71" s="5"/>
      <c r="TOR71" s="5"/>
      <c r="TOS71" s="5"/>
      <c r="TOT71" s="5"/>
      <c r="TOU71" s="5"/>
      <c r="TOV71" s="5"/>
      <c r="TOW71" s="5"/>
      <c r="TOX71" s="5"/>
      <c r="TOY71" s="5"/>
      <c r="TOZ71" s="5"/>
      <c r="TPA71" s="5"/>
      <c r="TPB71" s="5"/>
      <c r="TPC71" s="5"/>
      <c r="TPD71" s="5"/>
      <c r="TPE71" s="5"/>
      <c r="TPF71" s="5"/>
      <c r="TPG71" s="5"/>
      <c r="TPH71" s="5"/>
      <c r="TPI71" s="5"/>
      <c r="TPJ71" s="5"/>
      <c r="TPK71" s="5"/>
      <c r="TPL71" s="5"/>
      <c r="TPM71" s="5"/>
      <c r="TPN71" s="5"/>
      <c r="TPO71" s="5"/>
      <c r="TPP71" s="5"/>
      <c r="TPQ71" s="5"/>
      <c r="TPR71" s="5"/>
      <c r="TPS71" s="5"/>
      <c r="TPT71" s="5"/>
      <c r="TPU71" s="5"/>
      <c r="TPV71" s="5"/>
      <c r="TPW71" s="5"/>
      <c r="TPX71" s="5"/>
      <c r="TPY71" s="5"/>
      <c r="TPZ71" s="5"/>
      <c r="TQA71" s="5"/>
      <c r="TQB71" s="5"/>
      <c r="TQC71" s="5"/>
      <c r="TQD71" s="5"/>
      <c r="TQE71" s="5"/>
      <c r="TQF71" s="5"/>
      <c r="TQG71" s="5"/>
      <c r="TQH71" s="5"/>
      <c r="TQI71" s="5"/>
      <c r="TQJ71" s="5"/>
      <c r="TQK71" s="5"/>
      <c r="TQL71" s="5"/>
      <c r="TQM71" s="5"/>
      <c r="TQN71" s="5"/>
      <c r="TQO71" s="5"/>
      <c r="TQP71" s="5"/>
      <c r="TQQ71" s="5"/>
      <c r="TQR71" s="5"/>
      <c r="TQS71" s="5"/>
      <c r="TQT71" s="5"/>
      <c r="TQU71" s="5"/>
      <c r="TQV71" s="5"/>
      <c r="TQW71" s="5"/>
      <c r="TQX71" s="5"/>
      <c r="TQY71" s="5"/>
      <c r="TQZ71" s="5"/>
      <c r="TRA71" s="5"/>
      <c r="TRB71" s="5"/>
      <c r="TRC71" s="5"/>
      <c r="TRD71" s="5"/>
      <c r="TRE71" s="5"/>
      <c r="TRF71" s="5"/>
      <c r="TRG71" s="5"/>
      <c r="TRH71" s="5"/>
      <c r="TRI71" s="5"/>
      <c r="TRJ71" s="5"/>
      <c r="TRK71" s="5"/>
      <c r="TRL71" s="5"/>
      <c r="TRM71" s="5"/>
      <c r="TRN71" s="5"/>
      <c r="TRO71" s="5"/>
      <c r="TRP71" s="5"/>
      <c r="TRQ71" s="5"/>
      <c r="TRR71" s="5"/>
      <c r="TRS71" s="5"/>
      <c r="TRT71" s="5"/>
      <c r="TRU71" s="5"/>
      <c r="TRV71" s="5"/>
      <c r="TRW71" s="5"/>
      <c r="TRX71" s="5"/>
      <c r="TRY71" s="5"/>
      <c r="TRZ71" s="5"/>
      <c r="TSA71" s="5"/>
      <c r="TSB71" s="5"/>
      <c r="TSC71" s="5"/>
      <c r="TSD71" s="5"/>
      <c r="TSE71" s="5"/>
      <c r="TSF71" s="5"/>
      <c r="TSG71" s="5"/>
      <c r="TSH71" s="5"/>
      <c r="TSI71" s="5"/>
      <c r="TSJ71" s="5"/>
      <c r="TSK71" s="5"/>
      <c r="TSL71" s="5"/>
      <c r="TSM71" s="5"/>
      <c r="TSN71" s="5"/>
      <c r="TSO71" s="5"/>
      <c r="TSP71" s="5"/>
      <c r="TSQ71" s="5"/>
      <c r="TSR71" s="5"/>
      <c r="TSS71" s="5"/>
      <c r="TST71" s="5"/>
      <c r="TSU71" s="5"/>
      <c r="TSV71" s="5"/>
      <c r="TSW71" s="5"/>
      <c r="TSX71" s="5"/>
      <c r="TSY71" s="5"/>
      <c r="TSZ71" s="5"/>
      <c r="TTA71" s="5"/>
      <c r="TTB71" s="5"/>
      <c r="TTC71" s="5"/>
      <c r="TTD71" s="5"/>
      <c r="TTE71" s="5"/>
      <c r="TTF71" s="5"/>
      <c r="TTG71" s="5"/>
      <c r="TTH71" s="5"/>
      <c r="TTI71" s="5"/>
      <c r="TTJ71" s="5"/>
      <c r="TTK71" s="5"/>
      <c r="TTL71" s="5"/>
      <c r="TTM71" s="5"/>
      <c r="TTN71" s="5"/>
      <c r="TTO71" s="5"/>
      <c r="TTP71" s="5"/>
      <c r="TTQ71" s="5"/>
      <c r="TTR71" s="5"/>
      <c r="TTS71" s="5"/>
      <c r="TTT71" s="5"/>
      <c r="TTU71" s="5"/>
      <c r="TTV71" s="5"/>
      <c r="TTW71" s="5"/>
      <c r="TTX71" s="5"/>
      <c r="TTY71" s="5"/>
      <c r="TTZ71" s="5"/>
      <c r="TUA71" s="5"/>
      <c r="TUB71" s="5"/>
      <c r="TUC71" s="5"/>
      <c r="TUD71" s="5"/>
      <c r="TUE71" s="5"/>
      <c r="TUF71" s="5"/>
      <c r="TUG71" s="5"/>
      <c r="TUH71" s="5"/>
      <c r="TUI71" s="5"/>
      <c r="TUJ71" s="5"/>
      <c r="TUK71" s="5"/>
      <c r="TUL71" s="5"/>
      <c r="TUM71" s="5"/>
      <c r="TUN71" s="5"/>
      <c r="TUO71" s="5"/>
      <c r="TUP71" s="5"/>
      <c r="TUQ71" s="5"/>
      <c r="TUR71" s="5"/>
      <c r="TUS71" s="5"/>
      <c r="TUT71" s="5"/>
      <c r="TUU71" s="5"/>
      <c r="TUV71" s="5"/>
      <c r="TUW71" s="5"/>
      <c r="TUX71" s="5"/>
      <c r="TUY71" s="5"/>
      <c r="TUZ71" s="5"/>
      <c r="TVA71" s="5"/>
      <c r="TVB71" s="5"/>
      <c r="TVC71" s="5"/>
      <c r="TVD71" s="5"/>
      <c r="TVE71" s="5"/>
      <c r="TVF71" s="5"/>
      <c r="TVG71" s="5"/>
      <c r="TVH71" s="5"/>
      <c r="TVI71" s="5"/>
      <c r="TVJ71" s="5"/>
      <c r="TVK71" s="5"/>
      <c r="TVL71" s="5"/>
      <c r="TVM71" s="5"/>
      <c r="TVN71" s="5"/>
      <c r="TVO71" s="5"/>
      <c r="TVP71" s="5"/>
      <c r="TVQ71" s="5"/>
      <c r="TVR71" s="5"/>
      <c r="TVS71" s="5"/>
      <c r="TVT71" s="5"/>
      <c r="TVU71" s="5"/>
      <c r="TVV71" s="5"/>
      <c r="TVW71" s="5"/>
      <c r="TVX71" s="5"/>
      <c r="TVY71" s="5"/>
      <c r="TVZ71" s="5"/>
      <c r="TWA71" s="5"/>
      <c r="TWB71" s="5"/>
      <c r="TWC71" s="5"/>
      <c r="TWD71" s="5"/>
      <c r="TWE71" s="5"/>
      <c r="TWF71" s="5"/>
      <c r="TWG71" s="5"/>
      <c r="TWH71" s="5"/>
      <c r="TWI71" s="5"/>
      <c r="TWJ71" s="5"/>
      <c r="TWK71" s="5"/>
      <c r="TWL71" s="5"/>
      <c r="TWM71" s="5"/>
      <c r="TWN71" s="5"/>
      <c r="TWO71" s="5"/>
      <c r="TWP71" s="5"/>
      <c r="TWQ71" s="5"/>
      <c r="TWR71" s="5"/>
      <c r="TWS71" s="5"/>
      <c r="TWT71" s="5"/>
      <c r="TWU71" s="5"/>
      <c r="TWV71" s="5"/>
      <c r="TWW71" s="5"/>
      <c r="TWX71" s="5"/>
      <c r="TWY71" s="5"/>
      <c r="TWZ71" s="5"/>
      <c r="TXA71" s="5"/>
      <c r="TXB71" s="5"/>
      <c r="TXC71" s="5"/>
      <c r="TXD71" s="5"/>
      <c r="TXE71" s="5"/>
      <c r="TXF71" s="5"/>
      <c r="TXG71" s="5"/>
      <c r="TXH71" s="5"/>
      <c r="TXI71" s="5"/>
      <c r="TXJ71" s="5"/>
      <c r="TXK71" s="5"/>
      <c r="TXL71" s="5"/>
      <c r="TXM71" s="5"/>
      <c r="TXN71" s="5"/>
      <c r="TXO71" s="5"/>
      <c r="TXP71" s="5"/>
      <c r="TXQ71" s="5"/>
      <c r="TXR71" s="5"/>
      <c r="TXS71" s="5"/>
      <c r="TXT71" s="5"/>
      <c r="TXU71" s="5"/>
      <c r="TXV71" s="5"/>
      <c r="TXW71" s="5"/>
      <c r="TXX71" s="5"/>
      <c r="TXY71" s="5"/>
      <c r="TXZ71" s="5"/>
      <c r="TYA71" s="5"/>
      <c r="TYB71" s="5"/>
      <c r="TYC71" s="5"/>
      <c r="TYD71" s="5"/>
      <c r="TYE71" s="5"/>
      <c r="TYF71" s="5"/>
      <c r="TYG71" s="5"/>
      <c r="TYH71" s="5"/>
      <c r="TYI71" s="5"/>
      <c r="TYJ71" s="5"/>
      <c r="TYK71" s="5"/>
      <c r="TYL71" s="5"/>
      <c r="TYM71" s="5"/>
      <c r="TYN71" s="5"/>
      <c r="TYO71" s="5"/>
      <c r="TYP71" s="5"/>
      <c r="TYQ71" s="5"/>
      <c r="TYR71" s="5"/>
      <c r="TYS71" s="5"/>
      <c r="TYT71" s="5"/>
      <c r="TYU71" s="5"/>
      <c r="TYV71" s="5"/>
      <c r="TYW71" s="5"/>
      <c r="TYX71" s="5"/>
      <c r="TYY71" s="5"/>
      <c r="TYZ71" s="5"/>
      <c r="TZA71" s="5"/>
      <c r="TZB71" s="5"/>
      <c r="TZC71" s="5"/>
      <c r="TZD71" s="5"/>
      <c r="TZE71" s="5"/>
      <c r="TZF71" s="5"/>
      <c r="TZG71" s="5"/>
      <c r="TZH71" s="5"/>
      <c r="TZI71" s="5"/>
      <c r="TZJ71" s="5"/>
      <c r="TZK71" s="5"/>
      <c r="TZL71" s="5"/>
      <c r="TZM71" s="5"/>
      <c r="TZN71" s="5"/>
      <c r="TZO71" s="5"/>
      <c r="TZP71" s="5"/>
      <c r="TZQ71" s="5"/>
      <c r="TZR71" s="5"/>
      <c r="TZS71" s="5"/>
      <c r="TZT71" s="5"/>
      <c r="TZU71" s="5"/>
      <c r="TZV71" s="5"/>
      <c r="TZW71" s="5"/>
      <c r="TZX71" s="5"/>
      <c r="TZY71" s="5"/>
      <c r="TZZ71" s="5"/>
      <c r="UAA71" s="5"/>
      <c r="UAB71" s="5"/>
      <c r="UAC71" s="5"/>
      <c r="UAD71" s="5"/>
      <c r="UAE71" s="5"/>
      <c r="UAF71" s="5"/>
      <c r="UAG71" s="5"/>
      <c r="UAH71" s="5"/>
      <c r="UAI71" s="5"/>
      <c r="UAJ71" s="5"/>
      <c r="UAK71" s="5"/>
      <c r="UAL71" s="5"/>
      <c r="UAM71" s="5"/>
      <c r="UAN71" s="5"/>
      <c r="UAO71" s="5"/>
      <c r="UAP71" s="5"/>
      <c r="UAQ71" s="5"/>
      <c r="UAR71" s="5"/>
      <c r="UAS71" s="5"/>
      <c r="UAT71" s="5"/>
      <c r="UAU71" s="5"/>
      <c r="UAV71" s="5"/>
      <c r="UAW71" s="5"/>
      <c r="UAX71" s="5"/>
      <c r="UAY71" s="5"/>
      <c r="UAZ71" s="5"/>
      <c r="UBA71" s="5"/>
      <c r="UBB71" s="5"/>
      <c r="UBC71" s="5"/>
      <c r="UBD71" s="5"/>
      <c r="UBE71" s="5"/>
      <c r="UBF71" s="5"/>
      <c r="UBG71" s="5"/>
      <c r="UBH71" s="5"/>
      <c r="UBI71" s="5"/>
      <c r="UBJ71" s="5"/>
      <c r="UBK71" s="5"/>
      <c r="UBL71" s="5"/>
      <c r="UBM71" s="5"/>
      <c r="UBN71" s="5"/>
      <c r="UBO71" s="5"/>
      <c r="UBP71" s="5"/>
      <c r="UBQ71" s="5"/>
      <c r="UBR71" s="5"/>
      <c r="UBS71" s="5"/>
      <c r="UBT71" s="5"/>
      <c r="UBU71" s="5"/>
      <c r="UBV71" s="5"/>
      <c r="UBW71" s="5"/>
      <c r="UBX71" s="5"/>
      <c r="UBY71" s="5"/>
      <c r="UBZ71" s="5"/>
      <c r="UCA71" s="5"/>
      <c r="UCB71" s="5"/>
      <c r="UCC71" s="5"/>
      <c r="UCD71" s="5"/>
      <c r="UCE71" s="5"/>
      <c r="UCF71" s="5"/>
      <c r="UCG71" s="5"/>
      <c r="UCH71" s="5"/>
      <c r="UCI71" s="5"/>
      <c r="UCJ71" s="5"/>
      <c r="UCK71" s="5"/>
      <c r="UCL71" s="5"/>
      <c r="UCM71" s="5"/>
      <c r="UCN71" s="5"/>
      <c r="UCO71" s="5"/>
      <c r="UCP71" s="5"/>
      <c r="UCQ71" s="5"/>
      <c r="UCR71" s="5"/>
      <c r="UCS71" s="5"/>
      <c r="UCT71" s="5"/>
      <c r="UCU71" s="5"/>
      <c r="UCV71" s="5"/>
      <c r="UCW71" s="5"/>
      <c r="UCX71" s="5"/>
      <c r="UCY71" s="5"/>
      <c r="UCZ71" s="5"/>
      <c r="UDA71" s="5"/>
      <c r="UDB71" s="5"/>
      <c r="UDC71" s="5"/>
      <c r="UDD71" s="5"/>
      <c r="UDE71" s="5"/>
      <c r="UDF71" s="5"/>
      <c r="UDG71" s="5"/>
      <c r="UDH71" s="5"/>
      <c r="UDI71" s="5"/>
      <c r="UDJ71" s="5"/>
      <c r="UDK71" s="5"/>
      <c r="UDL71" s="5"/>
      <c r="UDM71" s="5"/>
      <c r="UDN71" s="5"/>
      <c r="UDO71" s="5"/>
      <c r="UDP71" s="5"/>
      <c r="UDQ71" s="5"/>
      <c r="UDR71" s="5"/>
      <c r="UDS71" s="5"/>
      <c r="UDT71" s="5"/>
      <c r="UDU71" s="5"/>
      <c r="UDV71" s="5"/>
      <c r="UDW71" s="5"/>
      <c r="UDX71" s="5"/>
      <c r="UDY71" s="5"/>
      <c r="UDZ71" s="5"/>
      <c r="UEA71" s="5"/>
      <c r="UEB71" s="5"/>
      <c r="UEC71" s="5"/>
      <c r="UED71" s="5"/>
      <c r="UEE71" s="5"/>
      <c r="UEF71" s="5"/>
      <c r="UEG71" s="5"/>
      <c r="UEH71" s="5"/>
      <c r="UEI71" s="5"/>
      <c r="UEJ71" s="5"/>
      <c r="UEK71" s="5"/>
      <c r="UEL71" s="5"/>
      <c r="UEM71" s="5"/>
      <c r="UEN71" s="5"/>
      <c r="UEO71" s="5"/>
      <c r="UEP71" s="5"/>
      <c r="UEQ71" s="5"/>
      <c r="UER71" s="5"/>
      <c r="UES71" s="5"/>
      <c r="UET71" s="5"/>
      <c r="UEU71" s="5"/>
      <c r="UEV71" s="5"/>
      <c r="UEW71" s="5"/>
      <c r="UEX71" s="5"/>
      <c r="UEY71" s="5"/>
      <c r="UEZ71" s="5"/>
      <c r="UFA71" s="5"/>
      <c r="UFB71" s="5"/>
      <c r="UFC71" s="5"/>
      <c r="UFD71" s="5"/>
      <c r="UFE71" s="5"/>
      <c r="UFF71" s="5"/>
      <c r="UFG71" s="5"/>
      <c r="UFH71" s="5"/>
      <c r="UFI71" s="5"/>
      <c r="UFJ71" s="5"/>
      <c r="UFK71" s="5"/>
      <c r="UFL71" s="5"/>
      <c r="UFM71" s="5"/>
      <c r="UFN71" s="5"/>
      <c r="UFO71" s="5"/>
      <c r="UFP71" s="5"/>
      <c r="UFQ71" s="5"/>
      <c r="UFR71" s="5"/>
      <c r="UFS71" s="5"/>
      <c r="UFT71" s="5"/>
      <c r="UFU71" s="5"/>
      <c r="UFV71" s="5"/>
      <c r="UFW71" s="5"/>
      <c r="UFX71" s="5"/>
      <c r="UFY71" s="5"/>
      <c r="UFZ71" s="5"/>
      <c r="UGA71" s="5"/>
      <c r="UGB71" s="5"/>
      <c r="UGC71" s="5"/>
      <c r="UGD71" s="5"/>
      <c r="UGE71" s="5"/>
      <c r="UGF71" s="5"/>
      <c r="UGG71" s="5"/>
      <c r="UGH71" s="5"/>
      <c r="UGI71" s="5"/>
      <c r="UGJ71" s="5"/>
      <c r="UGK71" s="5"/>
      <c r="UGL71" s="5"/>
      <c r="UGM71" s="5"/>
      <c r="UGN71" s="5"/>
      <c r="UGO71" s="5"/>
      <c r="UGP71" s="5"/>
      <c r="UGQ71" s="5"/>
      <c r="UGR71" s="5"/>
      <c r="UGS71" s="5"/>
      <c r="UGT71" s="5"/>
      <c r="UGU71" s="5"/>
      <c r="UGV71" s="5"/>
      <c r="UGW71" s="5"/>
      <c r="UGX71" s="5"/>
      <c r="UGY71" s="5"/>
      <c r="UGZ71" s="5"/>
      <c r="UHA71" s="5"/>
      <c r="UHB71" s="5"/>
      <c r="UHC71" s="5"/>
      <c r="UHD71" s="5"/>
      <c r="UHE71" s="5"/>
      <c r="UHF71" s="5"/>
      <c r="UHG71" s="5"/>
      <c r="UHH71" s="5"/>
      <c r="UHI71" s="5"/>
      <c r="UHJ71" s="5"/>
      <c r="UHK71" s="5"/>
      <c r="UHL71" s="5"/>
      <c r="UHM71" s="5"/>
      <c r="UHN71" s="5"/>
      <c r="UHO71" s="5"/>
      <c r="UHP71" s="5"/>
      <c r="UHQ71" s="5"/>
      <c r="UHR71" s="5"/>
      <c r="UHS71" s="5"/>
      <c r="UHT71" s="5"/>
      <c r="UHU71" s="5"/>
      <c r="UHV71" s="5"/>
      <c r="UHW71" s="5"/>
      <c r="UHX71" s="5"/>
      <c r="UHY71" s="5"/>
      <c r="UHZ71" s="5"/>
      <c r="UIA71" s="5"/>
      <c r="UIB71" s="5"/>
      <c r="UIC71" s="5"/>
      <c r="UID71" s="5"/>
      <c r="UIE71" s="5"/>
      <c r="UIF71" s="5"/>
      <c r="UIG71" s="5"/>
      <c r="UIH71" s="5"/>
      <c r="UII71" s="5"/>
      <c r="UIJ71" s="5"/>
      <c r="UIK71" s="5"/>
      <c r="UIL71" s="5"/>
      <c r="UIM71" s="5"/>
      <c r="UIN71" s="5"/>
      <c r="UIO71" s="5"/>
      <c r="UIP71" s="5"/>
      <c r="UIQ71" s="5"/>
      <c r="UIR71" s="5"/>
      <c r="UIS71" s="5"/>
      <c r="UIT71" s="5"/>
      <c r="UIU71" s="5"/>
      <c r="UIV71" s="5"/>
      <c r="UIW71" s="5"/>
      <c r="UIX71" s="5"/>
      <c r="UIY71" s="5"/>
      <c r="UIZ71" s="5"/>
      <c r="UJA71" s="5"/>
      <c r="UJB71" s="5"/>
      <c r="UJC71" s="5"/>
      <c r="UJD71" s="5"/>
      <c r="UJE71" s="5"/>
      <c r="UJF71" s="5"/>
      <c r="UJG71" s="5"/>
      <c r="UJH71" s="5"/>
      <c r="UJI71" s="5"/>
      <c r="UJJ71" s="5"/>
      <c r="UJK71" s="5"/>
      <c r="UJL71" s="5"/>
      <c r="UJM71" s="5"/>
      <c r="UJN71" s="5"/>
      <c r="UJO71" s="5"/>
      <c r="UJP71" s="5"/>
      <c r="UJQ71" s="5"/>
      <c r="UJR71" s="5"/>
      <c r="UJS71" s="5"/>
      <c r="UJT71" s="5"/>
      <c r="UJU71" s="5"/>
      <c r="UJV71" s="5"/>
      <c r="UJW71" s="5"/>
      <c r="UJX71" s="5"/>
      <c r="UJY71" s="5"/>
      <c r="UJZ71" s="5"/>
      <c r="UKA71" s="5"/>
      <c r="UKB71" s="5"/>
      <c r="UKC71" s="5"/>
      <c r="UKD71" s="5"/>
      <c r="UKE71" s="5"/>
      <c r="UKF71" s="5"/>
      <c r="UKG71" s="5"/>
      <c r="UKH71" s="5"/>
      <c r="UKI71" s="5"/>
      <c r="UKJ71" s="5"/>
      <c r="UKK71" s="5"/>
      <c r="UKL71" s="5"/>
      <c r="UKM71" s="5"/>
      <c r="UKN71" s="5"/>
      <c r="UKO71" s="5"/>
      <c r="UKP71" s="5"/>
      <c r="UKQ71" s="5"/>
      <c r="UKR71" s="5"/>
      <c r="UKS71" s="5"/>
      <c r="UKT71" s="5"/>
      <c r="UKU71" s="5"/>
      <c r="UKV71" s="5"/>
      <c r="UKW71" s="5"/>
      <c r="UKX71" s="5"/>
      <c r="UKY71" s="5"/>
      <c r="UKZ71" s="5"/>
      <c r="ULA71" s="5"/>
      <c r="ULB71" s="5"/>
      <c r="ULC71" s="5"/>
      <c r="ULD71" s="5"/>
      <c r="ULE71" s="5"/>
      <c r="ULF71" s="5"/>
      <c r="ULG71" s="5"/>
      <c r="ULH71" s="5"/>
      <c r="ULI71" s="5"/>
      <c r="ULJ71" s="5"/>
      <c r="ULK71" s="5"/>
      <c r="ULL71" s="5"/>
      <c r="ULM71" s="5"/>
      <c r="ULN71" s="5"/>
      <c r="ULO71" s="5"/>
      <c r="ULP71" s="5"/>
      <c r="ULQ71" s="5"/>
      <c r="ULR71" s="5"/>
      <c r="ULS71" s="5"/>
      <c r="ULT71" s="5"/>
      <c r="ULU71" s="5"/>
      <c r="ULV71" s="5"/>
      <c r="ULW71" s="5"/>
      <c r="ULX71" s="5"/>
      <c r="ULY71" s="5"/>
      <c r="ULZ71" s="5"/>
      <c r="UMA71" s="5"/>
      <c r="UMB71" s="5"/>
      <c r="UMC71" s="5"/>
      <c r="UMD71" s="5"/>
      <c r="UME71" s="5"/>
      <c r="UMF71" s="5"/>
      <c r="UMG71" s="5"/>
      <c r="UMH71" s="5"/>
      <c r="UMI71" s="5"/>
      <c r="UMJ71" s="5"/>
      <c r="UMK71" s="5"/>
      <c r="UML71" s="5"/>
      <c r="UMM71" s="5"/>
      <c r="UMN71" s="5"/>
      <c r="UMO71" s="5"/>
      <c r="UMP71" s="5"/>
      <c r="UMQ71" s="5"/>
      <c r="UMR71" s="5"/>
      <c r="UMS71" s="5"/>
      <c r="UMT71" s="5"/>
      <c r="UMU71" s="5"/>
      <c r="UMV71" s="5"/>
      <c r="UMW71" s="5"/>
      <c r="UMX71" s="5"/>
      <c r="UMY71" s="5"/>
      <c r="UMZ71" s="5"/>
      <c r="UNA71" s="5"/>
      <c r="UNB71" s="5"/>
      <c r="UNC71" s="5"/>
      <c r="UND71" s="5"/>
      <c r="UNE71" s="5"/>
      <c r="UNF71" s="5"/>
      <c r="UNG71" s="5"/>
      <c r="UNH71" s="5"/>
      <c r="UNI71" s="5"/>
      <c r="UNJ71" s="5"/>
      <c r="UNK71" s="5"/>
      <c r="UNL71" s="5"/>
      <c r="UNM71" s="5"/>
      <c r="UNN71" s="5"/>
      <c r="UNO71" s="5"/>
      <c r="UNP71" s="5"/>
      <c r="UNQ71" s="5"/>
      <c r="UNR71" s="5"/>
      <c r="UNS71" s="5"/>
      <c r="UNT71" s="5"/>
      <c r="UNU71" s="5"/>
      <c r="UNV71" s="5"/>
      <c r="UNW71" s="5"/>
      <c r="UNX71" s="5"/>
      <c r="UNY71" s="5"/>
      <c r="UNZ71" s="5"/>
      <c r="UOA71" s="5"/>
      <c r="UOB71" s="5"/>
      <c r="UOC71" s="5"/>
      <c r="UOD71" s="5"/>
      <c r="UOE71" s="5"/>
      <c r="UOF71" s="5"/>
      <c r="UOG71" s="5"/>
      <c r="UOH71" s="5"/>
      <c r="UOI71" s="5"/>
      <c r="UOJ71" s="5"/>
      <c r="UOK71" s="5"/>
      <c r="UOL71" s="5"/>
      <c r="UOM71" s="5"/>
      <c r="UON71" s="5"/>
      <c r="UOO71" s="5"/>
      <c r="UOP71" s="5"/>
      <c r="UOQ71" s="5"/>
      <c r="UOR71" s="5"/>
      <c r="UOS71" s="5"/>
      <c r="UOT71" s="5"/>
      <c r="UOU71" s="5"/>
      <c r="UOV71" s="5"/>
      <c r="UOW71" s="5"/>
      <c r="UOX71" s="5"/>
      <c r="UOY71" s="5"/>
      <c r="UOZ71" s="5"/>
      <c r="UPA71" s="5"/>
      <c r="UPB71" s="5"/>
      <c r="UPC71" s="5"/>
      <c r="UPD71" s="5"/>
      <c r="UPE71" s="5"/>
      <c r="UPF71" s="5"/>
      <c r="UPG71" s="5"/>
      <c r="UPH71" s="5"/>
      <c r="UPI71" s="5"/>
      <c r="UPJ71" s="5"/>
      <c r="UPK71" s="5"/>
      <c r="UPL71" s="5"/>
      <c r="UPM71" s="5"/>
      <c r="UPN71" s="5"/>
      <c r="UPO71" s="5"/>
      <c r="UPP71" s="5"/>
      <c r="UPQ71" s="5"/>
      <c r="UPR71" s="5"/>
      <c r="UPS71" s="5"/>
      <c r="UPT71" s="5"/>
      <c r="UPU71" s="5"/>
      <c r="UPV71" s="5"/>
      <c r="UPW71" s="5"/>
      <c r="UPX71" s="5"/>
      <c r="UPY71" s="5"/>
      <c r="UPZ71" s="5"/>
      <c r="UQA71" s="5"/>
      <c r="UQB71" s="5"/>
      <c r="UQC71" s="5"/>
      <c r="UQD71" s="5"/>
      <c r="UQE71" s="5"/>
      <c r="UQF71" s="5"/>
      <c r="UQG71" s="5"/>
      <c r="UQH71" s="5"/>
      <c r="UQI71" s="5"/>
      <c r="UQJ71" s="5"/>
      <c r="UQK71" s="5"/>
      <c r="UQL71" s="5"/>
      <c r="UQM71" s="5"/>
      <c r="UQN71" s="5"/>
      <c r="UQO71" s="5"/>
      <c r="UQP71" s="5"/>
      <c r="UQQ71" s="5"/>
      <c r="UQR71" s="5"/>
      <c r="UQS71" s="5"/>
      <c r="UQT71" s="5"/>
      <c r="UQU71" s="5"/>
      <c r="UQV71" s="5"/>
      <c r="UQW71" s="5"/>
      <c r="UQX71" s="5"/>
      <c r="UQY71" s="5"/>
      <c r="UQZ71" s="5"/>
      <c r="URA71" s="5"/>
      <c r="URB71" s="5"/>
      <c r="URC71" s="5"/>
      <c r="URD71" s="5"/>
      <c r="URE71" s="5"/>
      <c r="URF71" s="5"/>
      <c r="URG71" s="5"/>
      <c r="URH71" s="5"/>
      <c r="URI71" s="5"/>
      <c r="URJ71" s="5"/>
      <c r="URK71" s="5"/>
      <c r="URL71" s="5"/>
      <c r="URM71" s="5"/>
      <c r="URN71" s="5"/>
      <c r="URO71" s="5"/>
      <c r="URP71" s="5"/>
      <c r="URQ71" s="5"/>
      <c r="URR71" s="5"/>
      <c r="URS71" s="5"/>
      <c r="URT71" s="5"/>
      <c r="URU71" s="5"/>
      <c r="URV71" s="5"/>
      <c r="URW71" s="5"/>
      <c r="URX71" s="5"/>
      <c r="URY71" s="5"/>
      <c r="URZ71" s="5"/>
      <c r="USA71" s="5"/>
      <c r="USB71" s="5"/>
      <c r="USC71" s="5"/>
      <c r="USD71" s="5"/>
      <c r="USE71" s="5"/>
      <c r="USF71" s="5"/>
      <c r="USG71" s="5"/>
      <c r="USH71" s="5"/>
      <c r="USI71" s="5"/>
      <c r="USJ71" s="5"/>
      <c r="USK71" s="5"/>
      <c r="USL71" s="5"/>
      <c r="USM71" s="5"/>
      <c r="USN71" s="5"/>
      <c r="USO71" s="5"/>
      <c r="USP71" s="5"/>
      <c r="USQ71" s="5"/>
      <c r="USR71" s="5"/>
      <c r="USS71" s="5"/>
      <c r="UST71" s="5"/>
      <c r="USU71" s="5"/>
      <c r="USV71" s="5"/>
      <c r="USW71" s="5"/>
      <c r="USX71" s="5"/>
      <c r="USY71" s="5"/>
      <c r="USZ71" s="5"/>
      <c r="UTA71" s="5"/>
      <c r="UTB71" s="5"/>
      <c r="UTC71" s="5"/>
      <c r="UTD71" s="5"/>
      <c r="UTE71" s="5"/>
      <c r="UTF71" s="5"/>
      <c r="UTG71" s="5"/>
      <c r="UTH71" s="5"/>
      <c r="UTI71" s="5"/>
      <c r="UTJ71" s="5"/>
      <c r="UTK71" s="5"/>
      <c r="UTL71" s="5"/>
      <c r="UTM71" s="5"/>
      <c r="UTN71" s="5"/>
      <c r="UTO71" s="5"/>
      <c r="UTP71" s="5"/>
      <c r="UTQ71" s="5"/>
      <c r="UTR71" s="5"/>
      <c r="UTS71" s="5"/>
      <c r="UTT71" s="5"/>
      <c r="UTU71" s="5"/>
      <c r="UTV71" s="5"/>
      <c r="UTW71" s="5"/>
      <c r="UTX71" s="5"/>
      <c r="UTY71" s="5"/>
      <c r="UTZ71" s="5"/>
      <c r="UUA71" s="5"/>
      <c r="UUB71" s="5"/>
      <c r="UUC71" s="5"/>
      <c r="UUD71" s="5"/>
      <c r="UUE71" s="5"/>
      <c r="UUF71" s="5"/>
      <c r="UUG71" s="5"/>
      <c r="UUH71" s="5"/>
      <c r="UUI71" s="5"/>
      <c r="UUJ71" s="5"/>
      <c r="UUK71" s="5"/>
      <c r="UUL71" s="5"/>
      <c r="UUM71" s="5"/>
      <c r="UUN71" s="5"/>
      <c r="UUO71" s="5"/>
      <c r="UUP71" s="5"/>
      <c r="UUQ71" s="5"/>
      <c r="UUR71" s="5"/>
      <c r="UUS71" s="5"/>
      <c r="UUT71" s="5"/>
      <c r="UUU71" s="5"/>
      <c r="UUV71" s="5"/>
      <c r="UUW71" s="5"/>
      <c r="UUX71" s="5"/>
      <c r="UUY71" s="5"/>
      <c r="UUZ71" s="5"/>
      <c r="UVA71" s="5"/>
      <c r="UVB71" s="5"/>
      <c r="UVC71" s="5"/>
      <c r="UVD71" s="5"/>
      <c r="UVE71" s="5"/>
      <c r="UVF71" s="5"/>
      <c r="UVG71" s="5"/>
      <c r="UVH71" s="5"/>
      <c r="UVI71" s="5"/>
      <c r="UVJ71" s="5"/>
      <c r="UVK71" s="5"/>
      <c r="UVL71" s="5"/>
      <c r="UVM71" s="5"/>
      <c r="UVN71" s="5"/>
      <c r="UVO71" s="5"/>
      <c r="UVP71" s="5"/>
      <c r="UVQ71" s="5"/>
      <c r="UVR71" s="5"/>
      <c r="UVS71" s="5"/>
      <c r="UVT71" s="5"/>
      <c r="UVU71" s="5"/>
      <c r="UVV71" s="5"/>
      <c r="UVW71" s="5"/>
      <c r="UVX71" s="5"/>
      <c r="UVY71" s="5"/>
      <c r="UVZ71" s="5"/>
      <c r="UWA71" s="5"/>
      <c r="UWB71" s="5"/>
      <c r="UWC71" s="5"/>
      <c r="UWD71" s="5"/>
      <c r="UWE71" s="5"/>
      <c r="UWF71" s="5"/>
      <c r="UWG71" s="5"/>
      <c r="UWH71" s="5"/>
      <c r="UWI71" s="5"/>
      <c r="UWJ71" s="5"/>
      <c r="UWK71" s="5"/>
      <c r="UWL71" s="5"/>
      <c r="UWM71" s="5"/>
      <c r="UWN71" s="5"/>
      <c r="UWO71" s="5"/>
      <c r="UWP71" s="5"/>
      <c r="UWQ71" s="5"/>
      <c r="UWR71" s="5"/>
      <c r="UWS71" s="5"/>
      <c r="UWT71" s="5"/>
      <c r="UWU71" s="5"/>
      <c r="UWV71" s="5"/>
      <c r="UWW71" s="5"/>
      <c r="UWX71" s="5"/>
      <c r="UWY71" s="5"/>
      <c r="UWZ71" s="5"/>
      <c r="UXA71" s="5"/>
      <c r="UXB71" s="5"/>
      <c r="UXC71" s="5"/>
      <c r="UXD71" s="5"/>
      <c r="UXE71" s="5"/>
      <c r="UXF71" s="5"/>
      <c r="UXG71" s="5"/>
      <c r="UXH71" s="5"/>
      <c r="UXI71" s="5"/>
      <c r="UXJ71" s="5"/>
      <c r="UXK71" s="5"/>
      <c r="UXL71" s="5"/>
      <c r="UXM71" s="5"/>
      <c r="UXN71" s="5"/>
      <c r="UXO71" s="5"/>
      <c r="UXP71" s="5"/>
      <c r="UXQ71" s="5"/>
      <c r="UXR71" s="5"/>
      <c r="UXS71" s="5"/>
      <c r="UXT71" s="5"/>
      <c r="UXU71" s="5"/>
      <c r="UXV71" s="5"/>
      <c r="UXW71" s="5"/>
      <c r="UXX71" s="5"/>
      <c r="UXY71" s="5"/>
      <c r="UXZ71" s="5"/>
      <c r="UYA71" s="5"/>
      <c r="UYB71" s="5"/>
      <c r="UYC71" s="5"/>
      <c r="UYD71" s="5"/>
      <c r="UYE71" s="5"/>
      <c r="UYF71" s="5"/>
      <c r="UYG71" s="5"/>
      <c r="UYH71" s="5"/>
      <c r="UYI71" s="5"/>
      <c r="UYJ71" s="5"/>
      <c r="UYK71" s="5"/>
      <c r="UYL71" s="5"/>
      <c r="UYM71" s="5"/>
      <c r="UYN71" s="5"/>
      <c r="UYO71" s="5"/>
      <c r="UYP71" s="5"/>
      <c r="UYQ71" s="5"/>
      <c r="UYR71" s="5"/>
      <c r="UYS71" s="5"/>
      <c r="UYT71" s="5"/>
      <c r="UYU71" s="5"/>
      <c r="UYV71" s="5"/>
      <c r="UYW71" s="5"/>
      <c r="UYX71" s="5"/>
      <c r="UYY71" s="5"/>
      <c r="UYZ71" s="5"/>
      <c r="UZA71" s="5"/>
      <c r="UZB71" s="5"/>
      <c r="UZC71" s="5"/>
      <c r="UZD71" s="5"/>
      <c r="UZE71" s="5"/>
      <c r="UZF71" s="5"/>
      <c r="UZG71" s="5"/>
      <c r="UZH71" s="5"/>
      <c r="UZI71" s="5"/>
      <c r="UZJ71" s="5"/>
      <c r="UZK71" s="5"/>
      <c r="UZL71" s="5"/>
      <c r="UZM71" s="5"/>
      <c r="UZN71" s="5"/>
      <c r="UZO71" s="5"/>
      <c r="UZP71" s="5"/>
      <c r="UZQ71" s="5"/>
      <c r="UZR71" s="5"/>
      <c r="UZS71" s="5"/>
      <c r="UZT71" s="5"/>
      <c r="UZU71" s="5"/>
      <c r="UZV71" s="5"/>
      <c r="UZW71" s="5"/>
      <c r="UZX71" s="5"/>
      <c r="UZY71" s="5"/>
      <c r="UZZ71" s="5"/>
      <c r="VAA71" s="5"/>
      <c r="VAB71" s="5"/>
      <c r="VAC71" s="5"/>
      <c r="VAD71" s="5"/>
      <c r="VAE71" s="5"/>
      <c r="VAF71" s="5"/>
      <c r="VAG71" s="5"/>
      <c r="VAH71" s="5"/>
      <c r="VAI71" s="5"/>
      <c r="VAJ71" s="5"/>
      <c r="VAK71" s="5"/>
      <c r="VAL71" s="5"/>
      <c r="VAM71" s="5"/>
      <c r="VAN71" s="5"/>
      <c r="VAO71" s="5"/>
      <c r="VAP71" s="5"/>
      <c r="VAQ71" s="5"/>
      <c r="VAR71" s="5"/>
      <c r="VAS71" s="5"/>
      <c r="VAT71" s="5"/>
      <c r="VAU71" s="5"/>
      <c r="VAV71" s="5"/>
      <c r="VAW71" s="5"/>
      <c r="VAX71" s="5"/>
      <c r="VAY71" s="5"/>
      <c r="VAZ71" s="5"/>
      <c r="VBA71" s="5"/>
      <c r="VBB71" s="5"/>
      <c r="VBC71" s="5"/>
      <c r="VBD71" s="5"/>
      <c r="VBE71" s="5"/>
      <c r="VBF71" s="5"/>
      <c r="VBG71" s="5"/>
      <c r="VBH71" s="5"/>
      <c r="VBI71" s="5"/>
      <c r="VBJ71" s="5"/>
      <c r="VBK71" s="5"/>
      <c r="VBL71" s="5"/>
      <c r="VBM71" s="5"/>
      <c r="VBN71" s="5"/>
      <c r="VBO71" s="5"/>
      <c r="VBP71" s="5"/>
      <c r="VBQ71" s="5"/>
      <c r="VBR71" s="5"/>
      <c r="VBS71" s="5"/>
      <c r="VBT71" s="5"/>
      <c r="VBU71" s="5"/>
      <c r="VBV71" s="5"/>
      <c r="VBW71" s="5"/>
      <c r="VBX71" s="5"/>
      <c r="VBY71" s="5"/>
      <c r="VBZ71" s="5"/>
      <c r="VCA71" s="5"/>
      <c r="VCB71" s="5"/>
      <c r="VCC71" s="5"/>
      <c r="VCD71" s="5"/>
      <c r="VCE71" s="5"/>
      <c r="VCF71" s="5"/>
      <c r="VCG71" s="5"/>
      <c r="VCH71" s="5"/>
      <c r="VCI71" s="5"/>
      <c r="VCJ71" s="5"/>
      <c r="VCK71" s="5"/>
      <c r="VCL71" s="5"/>
      <c r="VCM71" s="5"/>
      <c r="VCN71" s="5"/>
      <c r="VCO71" s="5"/>
      <c r="VCP71" s="5"/>
      <c r="VCQ71" s="5"/>
      <c r="VCR71" s="5"/>
      <c r="VCS71" s="5"/>
      <c r="VCT71" s="5"/>
      <c r="VCU71" s="5"/>
      <c r="VCV71" s="5"/>
      <c r="VCW71" s="5"/>
      <c r="VCX71" s="5"/>
      <c r="VCY71" s="5"/>
      <c r="VCZ71" s="5"/>
      <c r="VDA71" s="5"/>
      <c r="VDB71" s="5"/>
      <c r="VDC71" s="5"/>
      <c r="VDD71" s="5"/>
      <c r="VDE71" s="5"/>
      <c r="VDF71" s="5"/>
      <c r="VDG71" s="5"/>
      <c r="VDH71" s="5"/>
      <c r="VDI71" s="5"/>
      <c r="VDJ71" s="5"/>
      <c r="VDK71" s="5"/>
      <c r="VDL71" s="5"/>
      <c r="VDM71" s="5"/>
      <c r="VDN71" s="5"/>
      <c r="VDO71" s="5"/>
      <c r="VDP71" s="5"/>
      <c r="VDQ71" s="5"/>
      <c r="VDR71" s="5"/>
      <c r="VDS71" s="5"/>
      <c r="VDT71" s="5"/>
      <c r="VDU71" s="5"/>
      <c r="VDV71" s="5"/>
      <c r="VDW71" s="5"/>
      <c r="VDX71" s="5"/>
      <c r="VDY71" s="5"/>
      <c r="VDZ71" s="5"/>
      <c r="VEA71" s="5"/>
      <c r="VEB71" s="5"/>
      <c r="VEC71" s="5"/>
      <c r="VED71" s="5"/>
      <c r="VEE71" s="5"/>
      <c r="VEF71" s="5"/>
      <c r="VEG71" s="5"/>
      <c r="VEH71" s="5"/>
      <c r="VEI71" s="5"/>
      <c r="VEJ71" s="5"/>
      <c r="VEK71" s="5"/>
      <c r="VEL71" s="5"/>
      <c r="VEM71" s="5"/>
      <c r="VEN71" s="5"/>
      <c r="VEO71" s="5"/>
      <c r="VEP71" s="5"/>
      <c r="VEQ71" s="5"/>
      <c r="VER71" s="5"/>
      <c r="VES71" s="5"/>
      <c r="VET71" s="5"/>
      <c r="VEU71" s="5"/>
      <c r="VEV71" s="5"/>
      <c r="VEW71" s="5"/>
      <c r="VEX71" s="5"/>
      <c r="VEY71" s="5"/>
      <c r="VEZ71" s="5"/>
      <c r="VFA71" s="5"/>
      <c r="VFB71" s="5"/>
      <c r="VFC71" s="5"/>
      <c r="VFD71" s="5"/>
      <c r="VFE71" s="5"/>
      <c r="VFF71" s="5"/>
      <c r="VFG71" s="5"/>
      <c r="VFH71" s="5"/>
      <c r="VFI71" s="5"/>
      <c r="VFJ71" s="5"/>
      <c r="VFK71" s="5"/>
      <c r="VFL71" s="5"/>
      <c r="VFM71" s="5"/>
      <c r="VFN71" s="5"/>
      <c r="VFO71" s="5"/>
      <c r="VFP71" s="5"/>
      <c r="VFQ71" s="5"/>
      <c r="VFR71" s="5"/>
      <c r="VFS71" s="5"/>
      <c r="VFT71" s="5"/>
      <c r="VFU71" s="5"/>
      <c r="VFV71" s="5"/>
      <c r="VFW71" s="5"/>
      <c r="VFX71" s="5"/>
      <c r="VFY71" s="5"/>
      <c r="VFZ71" s="5"/>
      <c r="VGA71" s="5"/>
      <c r="VGB71" s="5"/>
      <c r="VGC71" s="5"/>
      <c r="VGD71" s="5"/>
      <c r="VGE71" s="5"/>
      <c r="VGF71" s="5"/>
      <c r="VGG71" s="5"/>
      <c r="VGH71" s="5"/>
      <c r="VGI71" s="5"/>
      <c r="VGJ71" s="5"/>
      <c r="VGK71" s="5"/>
      <c r="VGL71" s="5"/>
      <c r="VGM71" s="5"/>
      <c r="VGN71" s="5"/>
      <c r="VGO71" s="5"/>
      <c r="VGP71" s="5"/>
      <c r="VGQ71" s="5"/>
      <c r="VGR71" s="5"/>
      <c r="VGS71" s="5"/>
      <c r="VGT71" s="5"/>
      <c r="VGU71" s="5"/>
      <c r="VGV71" s="5"/>
      <c r="VGW71" s="5"/>
      <c r="VGX71" s="5"/>
      <c r="VGY71" s="5"/>
      <c r="VGZ71" s="5"/>
      <c r="VHA71" s="5"/>
      <c r="VHB71" s="5"/>
      <c r="VHC71" s="5"/>
      <c r="VHD71" s="5"/>
      <c r="VHE71" s="5"/>
      <c r="VHF71" s="5"/>
      <c r="VHG71" s="5"/>
      <c r="VHH71" s="5"/>
      <c r="VHI71" s="5"/>
      <c r="VHJ71" s="5"/>
      <c r="VHK71" s="5"/>
      <c r="VHL71" s="5"/>
      <c r="VHM71" s="5"/>
      <c r="VHN71" s="5"/>
      <c r="VHO71" s="5"/>
      <c r="VHP71" s="5"/>
      <c r="VHQ71" s="5"/>
      <c r="VHR71" s="5"/>
      <c r="VHS71" s="5"/>
      <c r="VHT71" s="5"/>
      <c r="VHU71" s="5"/>
      <c r="VHV71" s="5"/>
      <c r="VHW71" s="5"/>
      <c r="VHX71" s="5"/>
      <c r="VHY71" s="5"/>
      <c r="VHZ71" s="5"/>
      <c r="VIA71" s="5"/>
      <c r="VIB71" s="5"/>
      <c r="VIC71" s="5"/>
      <c r="VID71" s="5"/>
      <c r="VIE71" s="5"/>
      <c r="VIF71" s="5"/>
      <c r="VIG71" s="5"/>
      <c r="VIH71" s="5"/>
      <c r="VII71" s="5"/>
      <c r="VIJ71" s="5"/>
      <c r="VIK71" s="5"/>
      <c r="VIL71" s="5"/>
      <c r="VIM71" s="5"/>
      <c r="VIN71" s="5"/>
      <c r="VIO71" s="5"/>
      <c r="VIP71" s="5"/>
      <c r="VIQ71" s="5"/>
      <c r="VIR71" s="5"/>
      <c r="VIS71" s="5"/>
      <c r="VIT71" s="5"/>
      <c r="VIU71" s="5"/>
      <c r="VIV71" s="5"/>
      <c r="VIW71" s="5"/>
      <c r="VIX71" s="5"/>
      <c r="VIY71" s="5"/>
      <c r="VIZ71" s="5"/>
      <c r="VJA71" s="5"/>
      <c r="VJB71" s="5"/>
      <c r="VJC71" s="5"/>
      <c r="VJD71" s="5"/>
      <c r="VJE71" s="5"/>
      <c r="VJF71" s="5"/>
      <c r="VJG71" s="5"/>
      <c r="VJH71" s="5"/>
      <c r="VJI71" s="5"/>
      <c r="VJJ71" s="5"/>
      <c r="VJK71" s="5"/>
      <c r="VJL71" s="5"/>
      <c r="VJM71" s="5"/>
      <c r="VJN71" s="5"/>
      <c r="VJO71" s="5"/>
      <c r="VJP71" s="5"/>
      <c r="VJQ71" s="5"/>
      <c r="VJR71" s="5"/>
      <c r="VJS71" s="5"/>
      <c r="VJT71" s="5"/>
      <c r="VJU71" s="5"/>
      <c r="VJV71" s="5"/>
      <c r="VJW71" s="5"/>
      <c r="VJX71" s="5"/>
      <c r="VJY71" s="5"/>
      <c r="VJZ71" s="5"/>
      <c r="VKA71" s="5"/>
      <c r="VKB71" s="5"/>
      <c r="VKC71" s="5"/>
      <c r="VKD71" s="5"/>
      <c r="VKE71" s="5"/>
      <c r="VKF71" s="5"/>
      <c r="VKG71" s="5"/>
      <c r="VKH71" s="5"/>
      <c r="VKI71" s="5"/>
      <c r="VKJ71" s="5"/>
      <c r="VKK71" s="5"/>
      <c r="VKL71" s="5"/>
      <c r="VKM71" s="5"/>
      <c r="VKN71" s="5"/>
      <c r="VKO71" s="5"/>
      <c r="VKP71" s="5"/>
      <c r="VKQ71" s="5"/>
      <c r="VKR71" s="5"/>
      <c r="VKS71" s="5"/>
      <c r="VKT71" s="5"/>
      <c r="VKU71" s="5"/>
      <c r="VKV71" s="5"/>
      <c r="VKW71" s="5"/>
      <c r="VKX71" s="5"/>
      <c r="VKY71" s="5"/>
      <c r="VKZ71" s="5"/>
      <c r="VLA71" s="5"/>
      <c r="VLB71" s="5"/>
      <c r="VLC71" s="5"/>
      <c r="VLD71" s="5"/>
      <c r="VLE71" s="5"/>
      <c r="VLF71" s="5"/>
      <c r="VLG71" s="5"/>
      <c r="VLH71" s="5"/>
      <c r="VLI71" s="5"/>
      <c r="VLJ71" s="5"/>
      <c r="VLK71" s="5"/>
      <c r="VLL71" s="5"/>
      <c r="VLM71" s="5"/>
      <c r="VLN71" s="5"/>
      <c r="VLO71" s="5"/>
      <c r="VLP71" s="5"/>
      <c r="VLQ71" s="5"/>
      <c r="VLR71" s="5"/>
      <c r="VLS71" s="5"/>
      <c r="VLT71" s="5"/>
      <c r="VLU71" s="5"/>
      <c r="VLV71" s="5"/>
      <c r="VLW71" s="5"/>
      <c r="VLX71" s="5"/>
      <c r="VLY71" s="5"/>
      <c r="VLZ71" s="5"/>
      <c r="VMA71" s="5"/>
      <c r="VMB71" s="5"/>
      <c r="VMC71" s="5"/>
      <c r="VMD71" s="5"/>
      <c r="VME71" s="5"/>
      <c r="VMF71" s="5"/>
      <c r="VMG71" s="5"/>
      <c r="VMH71" s="5"/>
      <c r="VMI71" s="5"/>
      <c r="VMJ71" s="5"/>
      <c r="VMK71" s="5"/>
      <c r="VML71" s="5"/>
      <c r="VMM71" s="5"/>
      <c r="VMN71" s="5"/>
      <c r="VMO71" s="5"/>
      <c r="VMP71" s="5"/>
      <c r="VMQ71" s="5"/>
      <c r="VMR71" s="5"/>
      <c r="VMS71" s="5"/>
      <c r="VMT71" s="5"/>
      <c r="VMU71" s="5"/>
      <c r="VMV71" s="5"/>
      <c r="VMW71" s="5"/>
      <c r="VMX71" s="5"/>
      <c r="VMY71" s="5"/>
      <c r="VMZ71" s="5"/>
      <c r="VNA71" s="5"/>
      <c r="VNB71" s="5"/>
      <c r="VNC71" s="5"/>
      <c r="VND71" s="5"/>
      <c r="VNE71" s="5"/>
      <c r="VNF71" s="5"/>
      <c r="VNG71" s="5"/>
      <c r="VNH71" s="5"/>
      <c r="VNI71" s="5"/>
      <c r="VNJ71" s="5"/>
      <c r="VNK71" s="5"/>
      <c r="VNL71" s="5"/>
      <c r="VNM71" s="5"/>
      <c r="VNN71" s="5"/>
      <c r="VNO71" s="5"/>
      <c r="VNP71" s="5"/>
      <c r="VNQ71" s="5"/>
      <c r="VNR71" s="5"/>
      <c r="VNS71" s="5"/>
      <c r="VNT71" s="5"/>
      <c r="VNU71" s="5"/>
      <c r="VNV71" s="5"/>
      <c r="VNW71" s="5"/>
      <c r="VNX71" s="5"/>
      <c r="VNY71" s="5"/>
      <c r="VNZ71" s="5"/>
      <c r="VOA71" s="5"/>
      <c r="VOB71" s="5"/>
      <c r="VOC71" s="5"/>
      <c r="VOD71" s="5"/>
      <c r="VOE71" s="5"/>
      <c r="VOF71" s="5"/>
      <c r="VOG71" s="5"/>
      <c r="VOH71" s="5"/>
      <c r="VOI71" s="5"/>
      <c r="VOJ71" s="5"/>
      <c r="VOK71" s="5"/>
      <c r="VOL71" s="5"/>
      <c r="VOM71" s="5"/>
      <c r="VON71" s="5"/>
      <c r="VOO71" s="5"/>
      <c r="VOP71" s="5"/>
      <c r="VOQ71" s="5"/>
      <c r="VOR71" s="5"/>
      <c r="VOS71" s="5"/>
      <c r="VOT71" s="5"/>
      <c r="VOU71" s="5"/>
      <c r="VOV71" s="5"/>
      <c r="VOW71" s="5"/>
      <c r="VOX71" s="5"/>
      <c r="VOY71" s="5"/>
      <c r="VOZ71" s="5"/>
      <c r="VPA71" s="5"/>
      <c r="VPB71" s="5"/>
      <c r="VPC71" s="5"/>
      <c r="VPD71" s="5"/>
      <c r="VPE71" s="5"/>
      <c r="VPF71" s="5"/>
      <c r="VPG71" s="5"/>
      <c r="VPH71" s="5"/>
      <c r="VPI71" s="5"/>
      <c r="VPJ71" s="5"/>
      <c r="VPK71" s="5"/>
      <c r="VPL71" s="5"/>
      <c r="VPM71" s="5"/>
      <c r="VPN71" s="5"/>
      <c r="VPO71" s="5"/>
      <c r="VPP71" s="5"/>
      <c r="VPQ71" s="5"/>
      <c r="VPR71" s="5"/>
      <c r="VPS71" s="5"/>
      <c r="VPT71" s="5"/>
      <c r="VPU71" s="5"/>
      <c r="VPV71" s="5"/>
      <c r="VPW71" s="5"/>
      <c r="VPX71" s="5"/>
      <c r="VPY71" s="5"/>
      <c r="VPZ71" s="5"/>
      <c r="VQA71" s="5"/>
      <c r="VQB71" s="5"/>
      <c r="VQC71" s="5"/>
      <c r="VQD71" s="5"/>
      <c r="VQE71" s="5"/>
      <c r="VQF71" s="5"/>
      <c r="VQG71" s="5"/>
      <c r="VQH71" s="5"/>
      <c r="VQI71" s="5"/>
      <c r="VQJ71" s="5"/>
      <c r="VQK71" s="5"/>
      <c r="VQL71" s="5"/>
      <c r="VQM71" s="5"/>
      <c r="VQN71" s="5"/>
      <c r="VQO71" s="5"/>
      <c r="VQP71" s="5"/>
      <c r="VQQ71" s="5"/>
      <c r="VQR71" s="5"/>
      <c r="VQS71" s="5"/>
      <c r="VQT71" s="5"/>
      <c r="VQU71" s="5"/>
      <c r="VQV71" s="5"/>
      <c r="VQW71" s="5"/>
      <c r="VQX71" s="5"/>
      <c r="VQY71" s="5"/>
      <c r="VQZ71" s="5"/>
      <c r="VRA71" s="5"/>
      <c r="VRB71" s="5"/>
      <c r="VRC71" s="5"/>
      <c r="VRD71" s="5"/>
      <c r="VRE71" s="5"/>
      <c r="VRF71" s="5"/>
      <c r="VRG71" s="5"/>
      <c r="VRH71" s="5"/>
      <c r="VRI71" s="5"/>
      <c r="VRJ71" s="5"/>
      <c r="VRK71" s="5"/>
      <c r="VRL71" s="5"/>
      <c r="VRM71" s="5"/>
      <c r="VRN71" s="5"/>
      <c r="VRO71" s="5"/>
      <c r="VRP71" s="5"/>
      <c r="VRQ71" s="5"/>
      <c r="VRR71" s="5"/>
      <c r="VRS71" s="5"/>
      <c r="VRT71" s="5"/>
      <c r="VRU71" s="5"/>
      <c r="VRV71" s="5"/>
      <c r="VRW71" s="5"/>
      <c r="VRX71" s="5"/>
      <c r="VRY71" s="5"/>
      <c r="VRZ71" s="5"/>
      <c r="VSA71" s="5"/>
      <c r="VSB71" s="5"/>
      <c r="VSC71" s="5"/>
      <c r="VSD71" s="5"/>
      <c r="VSE71" s="5"/>
      <c r="VSF71" s="5"/>
      <c r="VSG71" s="5"/>
      <c r="VSH71" s="5"/>
      <c r="VSI71" s="5"/>
      <c r="VSJ71" s="5"/>
      <c r="VSK71" s="5"/>
      <c r="VSL71" s="5"/>
      <c r="VSM71" s="5"/>
      <c r="VSN71" s="5"/>
      <c r="VSO71" s="5"/>
      <c r="VSP71" s="5"/>
      <c r="VSQ71" s="5"/>
      <c r="VSR71" s="5"/>
      <c r="VSS71" s="5"/>
      <c r="VST71" s="5"/>
      <c r="VSU71" s="5"/>
      <c r="VSV71" s="5"/>
      <c r="VSW71" s="5"/>
      <c r="VSX71" s="5"/>
      <c r="VSY71" s="5"/>
      <c r="VSZ71" s="5"/>
      <c r="VTA71" s="5"/>
      <c r="VTB71" s="5"/>
      <c r="VTC71" s="5"/>
      <c r="VTD71" s="5"/>
      <c r="VTE71" s="5"/>
      <c r="VTF71" s="5"/>
      <c r="VTG71" s="5"/>
      <c r="VTH71" s="5"/>
      <c r="VTI71" s="5"/>
      <c r="VTJ71" s="5"/>
      <c r="VTK71" s="5"/>
      <c r="VTL71" s="5"/>
      <c r="VTM71" s="5"/>
      <c r="VTN71" s="5"/>
      <c r="VTO71" s="5"/>
      <c r="VTP71" s="5"/>
      <c r="VTQ71" s="5"/>
      <c r="VTR71" s="5"/>
      <c r="VTS71" s="5"/>
      <c r="VTT71" s="5"/>
      <c r="VTU71" s="5"/>
      <c r="VTV71" s="5"/>
      <c r="VTW71" s="5"/>
      <c r="VTX71" s="5"/>
      <c r="VTY71" s="5"/>
      <c r="VTZ71" s="5"/>
      <c r="VUA71" s="5"/>
      <c r="VUB71" s="5"/>
      <c r="VUC71" s="5"/>
      <c r="VUD71" s="5"/>
      <c r="VUE71" s="5"/>
      <c r="VUF71" s="5"/>
      <c r="VUG71" s="5"/>
      <c r="VUH71" s="5"/>
      <c r="VUI71" s="5"/>
      <c r="VUJ71" s="5"/>
      <c r="VUK71" s="5"/>
      <c r="VUL71" s="5"/>
      <c r="VUM71" s="5"/>
      <c r="VUN71" s="5"/>
      <c r="VUO71" s="5"/>
      <c r="VUP71" s="5"/>
      <c r="VUQ71" s="5"/>
      <c r="VUR71" s="5"/>
      <c r="VUS71" s="5"/>
      <c r="VUT71" s="5"/>
      <c r="VUU71" s="5"/>
      <c r="VUV71" s="5"/>
      <c r="VUW71" s="5"/>
      <c r="VUX71" s="5"/>
      <c r="VUY71" s="5"/>
      <c r="VUZ71" s="5"/>
      <c r="VVA71" s="5"/>
      <c r="VVB71" s="5"/>
      <c r="VVC71" s="5"/>
      <c r="VVD71" s="5"/>
      <c r="VVE71" s="5"/>
      <c r="VVF71" s="5"/>
      <c r="VVG71" s="5"/>
      <c r="VVH71" s="5"/>
      <c r="VVI71" s="5"/>
      <c r="VVJ71" s="5"/>
      <c r="VVK71" s="5"/>
      <c r="VVL71" s="5"/>
      <c r="VVM71" s="5"/>
      <c r="VVN71" s="5"/>
      <c r="VVO71" s="5"/>
      <c r="VVP71" s="5"/>
      <c r="VVQ71" s="5"/>
      <c r="VVR71" s="5"/>
      <c r="VVS71" s="5"/>
      <c r="VVT71" s="5"/>
      <c r="VVU71" s="5"/>
      <c r="VVV71" s="5"/>
      <c r="VVW71" s="5"/>
      <c r="VVX71" s="5"/>
      <c r="VVY71" s="5"/>
      <c r="VVZ71" s="5"/>
      <c r="VWA71" s="5"/>
      <c r="VWB71" s="5"/>
      <c r="VWC71" s="5"/>
      <c r="VWD71" s="5"/>
      <c r="VWE71" s="5"/>
      <c r="VWF71" s="5"/>
      <c r="VWG71" s="5"/>
      <c r="VWH71" s="5"/>
      <c r="VWI71" s="5"/>
      <c r="VWJ71" s="5"/>
      <c r="VWK71" s="5"/>
      <c r="VWL71" s="5"/>
      <c r="VWM71" s="5"/>
      <c r="VWN71" s="5"/>
      <c r="VWO71" s="5"/>
      <c r="VWP71" s="5"/>
      <c r="VWQ71" s="5"/>
      <c r="VWR71" s="5"/>
      <c r="VWS71" s="5"/>
      <c r="VWT71" s="5"/>
      <c r="VWU71" s="5"/>
      <c r="VWV71" s="5"/>
      <c r="VWW71" s="5"/>
      <c r="VWX71" s="5"/>
      <c r="VWY71" s="5"/>
      <c r="VWZ71" s="5"/>
      <c r="VXA71" s="5"/>
      <c r="VXB71" s="5"/>
      <c r="VXC71" s="5"/>
      <c r="VXD71" s="5"/>
      <c r="VXE71" s="5"/>
      <c r="VXF71" s="5"/>
      <c r="VXG71" s="5"/>
      <c r="VXH71" s="5"/>
      <c r="VXI71" s="5"/>
      <c r="VXJ71" s="5"/>
      <c r="VXK71" s="5"/>
      <c r="VXL71" s="5"/>
      <c r="VXM71" s="5"/>
      <c r="VXN71" s="5"/>
      <c r="VXO71" s="5"/>
      <c r="VXP71" s="5"/>
      <c r="VXQ71" s="5"/>
      <c r="VXR71" s="5"/>
      <c r="VXS71" s="5"/>
      <c r="VXT71" s="5"/>
      <c r="VXU71" s="5"/>
      <c r="VXV71" s="5"/>
      <c r="VXW71" s="5"/>
      <c r="VXX71" s="5"/>
      <c r="VXY71" s="5"/>
      <c r="VXZ71" s="5"/>
      <c r="VYA71" s="5"/>
      <c r="VYB71" s="5"/>
      <c r="VYC71" s="5"/>
      <c r="VYD71" s="5"/>
      <c r="VYE71" s="5"/>
      <c r="VYF71" s="5"/>
      <c r="VYG71" s="5"/>
      <c r="VYH71" s="5"/>
      <c r="VYI71" s="5"/>
      <c r="VYJ71" s="5"/>
      <c r="VYK71" s="5"/>
      <c r="VYL71" s="5"/>
      <c r="VYM71" s="5"/>
      <c r="VYN71" s="5"/>
      <c r="VYO71" s="5"/>
      <c r="VYP71" s="5"/>
      <c r="VYQ71" s="5"/>
      <c r="VYR71" s="5"/>
      <c r="VYS71" s="5"/>
      <c r="VYT71" s="5"/>
      <c r="VYU71" s="5"/>
      <c r="VYV71" s="5"/>
      <c r="VYW71" s="5"/>
      <c r="VYX71" s="5"/>
      <c r="VYY71" s="5"/>
      <c r="VYZ71" s="5"/>
      <c r="VZA71" s="5"/>
      <c r="VZB71" s="5"/>
      <c r="VZC71" s="5"/>
      <c r="VZD71" s="5"/>
      <c r="VZE71" s="5"/>
      <c r="VZF71" s="5"/>
      <c r="VZG71" s="5"/>
      <c r="VZH71" s="5"/>
      <c r="VZI71" s="5"/>
      <c r="VZJ71" s="5"/>
      <c r="VZK71" s="5"/>
      <c r="VZL71" s="5"/>
      <c r="VZM71" s="5"/>
      <c r="VZN71" s="5"/>
      <c r="VZO71" s="5"/>
      <c r="VZP71" s="5"/>
      <c r="VZQ71" s="5"/>
      <c r="VZR71" s="5"/>
      <c r="VZS71" s="5"/>
      <c r="VZT71" s="5"/>
      <c r="VZU71" s="5"/>
      <c r="VZV71" s="5"/>
      <c r="VZW71" s="5"/>
      <c r="VZX71" s="5"/>
      <c r="VZY71" s="5"/>
      <c r="VZZ71" s="5"/>
      <c r="WAA71" s="5"/>
      <c r="WAB71" s="5"/>
      <c r="WAC71" s="5"/>
      <c r="WAD71" s="5"/>
      <c r="WAE71" s="5"/>
      <c r="WAF71" s="5"/>
      <c r="WAG71" s="5"/>
      <c r="WAH71" s="5"/>
      <c r="WAI71" s="5"/>
      <c r="WAJ71" s="5"/>
      <c r="WAK71" s="5"/>
      <c r="WAL71" s="5"/>
      <c r="WAM71" s="5"/>
      <c r="WAN71" s="5"/>
      <c r="WAO71" s="5"/>
      <c r="WAP71" s="5"/>
      <c r="WAQ71" s="5"/>
      <c r="WAR71" s="5"/>
      <c r="WAS71" s="5"/>
      <c r="WAT71" s="5"/>
      <c r="WAU71" s="5"/>
      <c r="WAV71" s="5"/>
      <c r="WAW71" s="5"/>
      <c r="WAX71" s="5"/>
      <c r="WAY71" s="5"/>
      <c r="WAZ71" s="5"/>
      <c r="WBA71" s="5"/>
      <c r="WBB71" s="5"/>
      <c r="WBC71" s="5"/>
      <c r="WBD71" s="5"/>
      <c r="WBE71" s="5"/>
      <c r="WBF71" s="5"/>
      <c r="WBG71" s="5"/>
      <c r="WBH71" s="5"/>
      <c r="WBI71" s="5"/>
      <c r="WBJ71" s="5"/>
      <c r="WBK71" s="5"/>
      <c r="WBL71" s="5"/>
      <c r="WBM71" s="5"/>
      <c r="WBN71" s="5"/>
      <c r="WBO71" s="5"/>
      <c r="WBP71" s="5"/>
      <c r="WBQ71" s="5"/>
      <c r="WBR71" s="5"/>
      <c r="WBS71" s="5"/>
      <c r="WBT71" s="5"/>
      <c r="WBU71" s="5"/>
      <c r="WBV71" s="5"/>
      <c r="WBW71" s="5"/>
      <c r="WBX71" s="5"/>
      <c r="WBY71" s="5"/>
      <c r="WBZ71" s="5"/>
      <c r="WCA71" s="5"/>
      <c r="WCB71" s="5"/>
      <c r="WCC71" s="5"/>
      <c r="WCD71" s="5"/>
      <c r="WCE71" s="5"/>
      <c r="WCF71" s="5"/>
      <c r="WCG71" s="5"/>
      <c r="WCH71" s="5"/>
      <c r="WCI71" s="5"/>
      <c r="WCJ71" s="5"/>
      <c r="WCK71" s="5"/>
      <c r="WCL71" s="5"/>
      <c r="WCM71" s="5"/>
      <c r="WCN71" s="5"/>
      <c r="WCO71" s="5"/>
      <c r="WCP71" s="5"/>
      <c r="WCQ71" s="5"/>
      <c r="WCR71" s="5"/>
      <c r="WCS71" s="5"/>
      <c r="WCT71" s="5"/>
      <c r="WCU71" s="5"/>
      <c r="WCV71" s="5"/>
      <c r="WCW71" s="5"/>
      <c r="WCX71" s="5"/>
      <c r="WCY71" s="5"/>
      <c r="WCZ71" s="5"/>
      <c r="WDA71" s="5"/>
      <c r="WDB71" s="5"/>
      <c r="WDC71" s="5"/>
      <c r="WDD71" s="5"/>
      <c r="WDE71" s="5"/>
      <c r="WDF71" s="5"/>
      <c r="WDG71" s="5"/>
      <c r="WDH71" s="5"/>
      <c r="WDI71" s="5"/>
      <c r="WDJ71" s="5"/>
      <c r="WDK71" s="5"/>
      <c r="WDL71" s="5"/>
      <c r="WDM71" s="5"/>
      <c r="WDN71" s="5"/>
      <c r="WDO71" s="5"/>
      <c r="WDP71" s="5"/>
      <c r="WDQ71" s="5"/>
      <c r="WDR71" s="5"/>
      <c r="WDS71" s="5"/>
      <c r="WDT71" s="5"/>
      <c r="WDU71" s="5"/>
      <c r="WDV71" s="5"/>
      <c r="WDW71" s="5"/>
      <c r="WDX71" s="5"/>
      <c r="WDY71" s="5"/>
      <c r="WDZ71" s="5"/>
      <c r="WEA71" s="5"/>
      <c r="WEB71" s="5"/>
      <c r="WEC71" s="5"/>
      <c r="WED71" s="5"/>
      <c r="WEE71" s="5"/>
      <c r="WEF71" s="5"/>
      <c r="WEG71" s="5"/>
      <c r="WEH71" s="5"/>
      <c r="WEI71" s="5"/>
      <c r="WEJ71" s="5"/>
      <c r="WEK71" s="5"/>
      <c r="WEL71" s="5"/>
      <c r="WEM71" s="5"/>
      <c r="WEN71" s="5"/>
      <c r="WEO71" s="5"/>
      <c r="WEP71" s="5"/>
      <c r="WEQ71" s="5"/>
      <c r="WER71" s="5"/>
      <c r="WES71" s="5"/>
      <c r="WET71" s="5"/>
      <c r="WEU71" s="5"/>
      <c r="WEV71" s="5"/>
      <c r="WEW71" s="5"/>
      <c r="WEX71" s="5"/>
      <c r="WEY71" s="5"/>
      <c r="WEZ71" s="5"/>
      <c r="WFA71" s="5"/>
      <c r="WFB71" s="5"/>
      <c r="WFC71" s="5"/>
      <c r="WFD71" s="5"/>
      <c r="WFE71" s="5"/>
      <c r="WFF71" s="5"/>
      <c r="WFG71" s="5"/>
      <c r="WFH71" s="5"/>
      <c r="WFI71" s="5"/>
      <c r="WFJ71" s="5"/>
      <c r="WFK71" s="5"/>
      <c r="WFL71" s="5"/>
      <c r="WFM71" s="5"/>
      <c r="WFN71" s="5"/>
      <c r="WFO71" s="5"/>
      <c r="WFP71" s="5"/>
      <c r="WFQ71" s="5"/>
      <c r="WFR71" s="5"/>
      <c r="WFS71" s="5"/>
      <c r="WFT71" s="5"/>
      <c r="WFU71" s="5"/>
      <c r="WFV71" s="5"/>
      <c r="WFW71" s="5"/>
      <c r="WFX71" s="5"/>
      <c r="WFY71" s="5"/>
      <c r="WFZ71" s="5"/>
      <c r="WGA71" s="5"/>
      <c r="WGB71" s="5"/>
      <c r="WGC71" s="5"/>
      <c r="WGD71" s="5"/>
      <c r="WGE71" s="5"/>
      <c r="WGF71" s="5"/>
      <c r="WGG71" s="5"/>
      <c r="WGH71" s="5"/>
      <c r="WGI71" s="5"/>
      <c r="WGJ71" s="5"/>
      <c r="WGK71" s="5"/>
      <c r="WGL71" s="5"/>
      <c r="WGM71" s="5"/>
      <c r="WGN71" s="5"/>
      <c r="WGO71" s="5"/>
      <c r="WGP71" s="5"/>
      <c r="WGQ71" s="5"/>
      <c r="WGR71" s="5"/>
      <c r="WGS71" s="5"/>
      <c r="WGT71" s="5"/>
      <c r="WGU71" s="5"/>
      <c r="WGV71" s="5"/>
      <c r="WGW71" s="5"/>
      <c r="WGX71" s="5"/>
      <c r="WGY71" s="5"/>
      <c r="WGZ71" s="5"/>
      <c r="WHA71" s="5"/>
      <c r="WHB71" s="5"/>
      <c r="WHC71" s="5"/>
      <c r="WHD71" s="5"/>
      <c r="WHE71" s="5"/>
      <c r="WHF71" s="5"/>
      <c r="WHG71" s="5"/>
      <c r="WHH71" s="5"/>
      <c r="WHI71" s="5"/>
      <c r="WHJ71" s="5"/>
      <c r="WHK71" s="5"/>
      <c r="WHL71" s="5"/>
      <c r="WHM71" s="5"/>
      <c r="WHN71" s="5"/>
      <c r="WHO71" s="5"/>
      <c r="WHP71" s="5"/>
      <c r="WHQ71" s="5"/>
      <c r="WHR71" s="5"/>
      <c r="WHS71" s="5"/>
      <c r="WHT71" s="5"/>
      <c r="WHU71" s="5"/>
      <c r="WHV71" s="5"/>
      <c r="WHW71" s="5"/>
      <c r="WHX71" s="5"/>
      <c r="WHY71" s="5"/>
      <c r="WHZ71" s="5"/>
      <c r="WIA71" s="5"/>
      <c r="WIB71" s="5"/>
      <c r="WIC71" s="5"/>
      <c r="WID71" s="5"/>
      <c r="WIE71" s="5"/>
      <c r="WIF71" s="5"/>
      <c r="WIG71" s="5"/>
      <c r="WIH71" s="5"/>
      <c r="WII71" s="5"/>
      <c r="WIJ71" s="5"/>
      <c r="WIK71" s="5"/>
      <c r="WIL71" s="5"/>
      <c r="WIM71" s="5"/>
      <c r="WIN71" s="5"/>
      <c r="WIO71" s="5"/>
      <c r="WIP71" s="5"/>
      <c r="WIQ71" s="5"/>
      <c r="WIR71" s="5"/>
      <c r="WIS71" s="5"/>
      <c r="WIT71" s="5"/>
      <c r="WIU71" s="5"/>
      <c r="WIV71" s="5"/>
      <c r="WIW71" s="5"/>
      <c r="WIX71" s="5"/>
      <c r="WIY71" s="5"/>
      <c r="WIZ71" s="5"/>
      <c r="WJA71" s="5"/>
      <c r="WJB71" s="5"/>
      <c r="WJC71" s="5"/>
      <c r="WJD71" s="5"/>
      <c r="WJE71" s="5"/>
      <c r="WJF71" s="5"/>
      <c r="WJG71" s="5"/>
      <c r="WJH71" s="5"/>
      <c r="WJI71" s="5"/>
      <c r="WJJ71" s="5"/>
      <c r="WJK71" s="5"/>
      <c r="WJL71" s="5"/>
      <c r="WJM71" s="5"/>
      <c r="WJN71" s="5"/>
      <c r="WJO71" s="5"/>
      <c r="WJP71" s="5"/>
      <c r="WJQ71" s="5"/>
      <c r="WJR71" s="5"/>
      <c r="WJS71" s="5"/>
      <c r="WJT71" s="5"/>
      <c r="WJU71" s="5"/>
      <c r="WJV71" s="5"/>
      <c r="WJW71" s="5"/>
      <c r="WJX71" s="5"/>
      <c r="WJY71" s="5"/>
      <c r="WJZ71" s="5"/>
      <c r="WKA71" s="5"/>
      <c r="WKB71" s="5"/>
      <c r="WKC71" s="5"/>
      <c r="WKD71" s="5"/>
      <c r="WKE71" s="5"/>
      <c r="WKF71" s="5"/>
      <c r="WKG71" s="5"/>
      <c r="WKH71" s="5"/>
      <c r="WKI71" s="5"/>
      <c r="WKJ71" s="5"/>
      <c r="WKK71" s="5"/>
      <c r="WKL71" s="5"/>
      <c r="WKM71" s="5"/>
      <c r="WKN71" s="5"/>
      <c r="WKO71" s="5"/>
      <c r="WKP71" s="5"/>
      <c r="WKQ71" s="5"/>
      <c r="WKR71" s="5"/>
      <c r="WKS71" s="5"/>
      <c r="WKT71" s="5"/>
      <c r="WKU71" s="5"/>
      <c r="WKV71" s="5"/>
      <c r="WKW71" s="5"/>
      <c r="WKX71" s="5"/>
      <c r="WKY71" s="5"/>
      <c r="WKZ71" s="5"/>
      <c r="WLA71" s="5"/>
      <c r="WLB71" s="5"/>
      <c r="WLC71" s="5"/>
      <c r="WLD71" s="5"/>
      <c r="WLE71" s="5"/>
      <c r="WLF71" s="5"/>
      <c r="WLG71" s="5"/>
      <c r="WLH71" s="5"/>
      <c r="WLI71" s="5"/>
      <c r="WLJ71" s="5"/>
      <c r="WLK71" s="5"/>
      <c r="WLL71" s="5"/>
      <c r="WLM71" s="5"/>
      <c r="WLN71" s="5"/>
      <c r="WLO71" s="5"/>
      <c r="WLP71" s="5"/>
      <c r="WLQ71" s="5"/>
      <c r="WLR71" s="5"/>
      <c r="WLS71" s="5"/>
      <c r="WLT71" s="5"/>
      <c r="WLU71" s="5"/>
      <c r="WLV71" s="5"/>
      <c r="WLW71" s="5"/>
      <c r="WLX71" s="5"/>
      <c r="WLY71" s="5"/>
      <c r="WLZ71" s="5"/>
      <c r="WMA71" s="5"/>
      <c r="WMB71" s="5"/>
      <c r="WMC71" s="5"/>
      <c r="WMD71" s="5"/>
      <c r="WME71" s="5"/>
      <c r="WMF71" s="5"/>
      <c r="WMG71" s="5"/>
      <c r="WMH71" s="5"/>
      <c r="WMI71" s="5"/>
      <c r="WMJ71" s="5"/>
      <c r="WMK71" s="5"/>
      <c r="WML71" s="5"/>
      <c r="WMM71" s="5"/>
      <c r="WMN71" s="5"/>
      <c r="WMO71" s="5"/>
      <c r="WMP71" s="5"/>
      <c r="WMQ71" s="5"/>
      <c r="WMR71" s="5"/>
      <c r="WMS71" s="5"/>
      <c r="WMT71" s="5"/>
      <c r="WMU71" s="5"/>
      <c r="WMV71" s="5"/>
      <c r="WMW71" s="5"/>
      <c r="WMX71" s="5"/>
      <c r="WMY71" s="5"/>
      <c r="WMZ71" s="5"/>
      <c r="WNA71" s="5"/>
      <c r="WNB71" s="5"/>
      <c r="WNC71" s="5"/>
      <c r="WND71" s="5"/>
      <c r="WNE71" s="5"/>
      <c r="WNF71" s="5"/>
      <c r="WNG71" s="5"/>
      <c r="WNH71" s="5"/>
      <c r="WNI71" s="5"/>
      <c r="WNJ71" s="5"/>
      <c r="WNK71" s="5"/>
      <c r="WNL71" s="5"/>
      <c r="WNM71" s="5"/>
      <c r="WNN71" s="5"/>
      <c r="WNO71" s="5"/>
      <c r="WNP71" s="5"/>
      <c r="WNQ71" s="5"/>
      <c r="WNR71" s="5"/>
      <c r="WNS71" s="5"/>
      <c r="WNT71" s="5"/>
      <c r="WNU71" s="5"/>
      <c r="WNV71" s="5"/>
      <c r="WNW71" s="5"/>
      <c r="WNX71" s="5"/>
      <c r="WNY71" s="5"/>
      <c r="WNZ71" s="5"/>
      <c r="WOA71" s="5"/>
      <c r="WOB71" s="5"/>
      <c r="WOC71" s="5"/>
      <c r="WOD71" s="5"/>
      <c r="WOE71" s="5"/>
      <c r="WOF71" s="5"/>
      <c r="WOG71" s="5"/>
      <c r="WOH71" s="5"/>
      <c r="WOI71" s="5"/>
      <c r="WOJ71" s="5"/>
      <c r="WOK71" s="5"/>
      <c r="WOL71" s="5"/>
      <c r="WOM71" s="5"/>
      <c r="WON71" s="5"/>
      <c r="WOO71" s="5"/>
      <c r="WOP71" s="5"/>
      <c r="WOQ71" s="5"/>
      <c r="WOR71" s="5"/>
      <c r="WOS71" s="5"/>
      <c r="WOT71" s="5"/>
      <c r="WOU71" s="5"/>
      <c r="WOV71" s="5"/>
      <c r="WOW71" s="5"/>
      <c r="WOX71" s="5"/>
      <c r="WOY71" s="5"/>
      <c r="WOZ71" s="5"/>
      <c r="WPA71" s="5"/>
      <c r="WPB71" s="5"/>
      <c r="WPC71" s="5"/>
      <c r="WPD71" s="5"/>
      <c r="WPE71" s="5"/>
      <c r="WPF71" s="5"/>
      <c r="WPG71" s="5"/>
      <c r="WPH71" s="5"/>
      <c r="WPI71" s="5"/>
      <c r="WPJ71" s="5"/>
      <c r="WPK71" s="5"/>
      <c r="WPL71" s="5"/>
      <c r="WPM71" s="5"/>
      <c r="WPN71" s="5"/>
      <c r="WPO71" s="5"/>
      <c r="WPP71" s="5"/>
      <c r="WPQ71" s="5"/>
      <c r="WPR71" s="5"/>
      <c r="WPS71" s="5"/>
      <c r="WPT71" s="5"/>
      <c r="WPU71" s="5"/>
      <c r="WPV71" s="5"/>
      <c r="WPW71" s="5"/>
      <c r="WPX71" s="5"/>
      <c r="WPY71" s="5"/>
      <c r="WPZ71" s="5"/>
      <c r="WQA71" s="5"/>
      <c r="WQB71" s="5"/>
      <c r="WQC71" s="5"/>
      <c r="WQD71" s="5"/>
      <c r="WQE71" s="5"/>
      <c r="WQF71" s="5"/>
      <c r="WQG71" s="5"/>
      <c r="WQH71" s="5"/>
      <c r="WQI71" s="5"/>
      <c r="WQJ71" s="5"/>
      <c r="WQK71" s="5"/>
      <c r="WQL71" s="5"/>
      <c r="WQM71" s="5"/>
      <c r="WQN71" s="5"/>
      <c r="WQO71" s="5"/>
      <c r="WQP71" s="5"/>
      <c r="WQQ71" s="5"/>
      <c r="WQR71" s="5"/>
      <c r="WQS71" s="5"/>
      <c r="WQT71" s="5"/>
      <c r="WQU71" s="5"/>
      <c r="WQV71" s="5"/>
      <c r="WQW71" s="5"/>
      <c r="WQX71" s="5"/>
      <c r="WQY71" s="5"/>
      <c r="WQZ71" s="5"/>
      <c r="WRA71" s="5"/>
      <c r="WRB71" s="5"/>
      <c r="WRC71" s="5"/>
      <c r="WRD71" s="5"/>
      <c r="WRE71" s="5"/>
      <c r="WRF71" s="5"/>
      <c r="WRG71" s="5"/>
      <c r="WRH71" s="5"/>
      <c r="WRI71" s="5"/>
      <c r="WRJ71" s="5"/>
      <c r="WRK71" s="5"/>
      <c r="WRL71" s="5"/>
      <c r="WRM71" s="5"/>
      <c r="WRN71" s="5"/>
      <c r="WRO71" s="5"/>
      <c r="WRP71" s="5"/>
      <c r="WRQ71" s="5"/>
      <c r="WRR71" s="5"/>
      <c r="WRS71" s="5"/>
      <c r="WRT71" s="5"/>
      <c r="WRU71" s="5"/>
      <c r="WRV71" s="5"/>
      <c r="WRW71" s="5"/>
      <c r="WRX71" s="5"/>
      <c r="WRY71" s="5"/>
      <c r="WRZ71" s="5"/>
      <c r="WSA71" s="5"/>
      <c r="WSB71" s="5"/>
      <c r="WSC71" s="5"/>
      <c r="WSD71" s="5"/>
      <c r="WSE71" s="5"/>
      <c r="WSF71" s="5"/>
      <c r="WSG71" s="5"/>
      <c r="WSH71" s="5"/>
      <c r="WSI71" s="5"/>
      <c r="WSJ71" s="5"/>
      <c r="WSK71" s="5"/>
      <c r="WSL71" s="5"/>
      <c r="WSM71" s="5"/>
      <c r="WSN71" s="5"/>
      <c r="WSO71" s="5"/>
      <c r="WSP71" s="5"/>
      <c r="WSQ71" s="5"/>
      <c r="WSR71" s="5"/>
      <c r="WSS71" s="5"/>
      <c r="WST71" s="5"/>
      <c r="WSU71" s="5"/>
      <c r="WSV71" s="5"/>
      <c r="WSW71" s="5"/>
      <c r="WSX71" s="5"/>
      <c r="WSY71" s="5"/>
      <c r="WSZ71" s="5"/>
      <c r="WTA71" s="5"/>
      <c r="WTB71" s="5"/>
      <c r="WTC71" s="5"/>
      <c r="WTD71" s="5"/>
      <c r="WTE71" s="5"/>
      <c r="WTF71" s="5"/>
      <c r="WTG71" s="5"/>
      <c r="WTH71" s="5"/>
      <c r="WTI71" s="5"/>
      <c r="WTJ71" s="5"/>
      <c r="WTK71" s="5"/>
      <c r="WTL71" s="5"/>
      <c r="WTM71" s="5"/>
      <c r="WTN71" s="5"/>
      <c r="WTO71" s="5"/>
      <c r="WTP71" s="5"/>
      <c r="WTQ71" s="5"/>
      <c r="WTR71" s="5"/>
      <c r="WTS71" s="5"/>
      <c r="WTT71" s="5"/>
      <c r="WTU71" s="5"/>
      <c r="WTV71" s="5"/>
      <c r="WTW71" s="5"/>
      <c r="WTX71" s="5"/>
      <c r="WTY71" s="5"/>
      <c r="WTZ71" s="5"/>
      <c r="WUA71" s="5"/>
      <c r="WUB71" s="5"/>
      <c r="WUC71" s="5"/>
      <c r="WUD71" s="5"/>
      <c r="WUE71" s="5"/>
      <c r="WUF71" s="5"/>
      <c r="WUG71" s="5"/>
      <c r="WUH71" s="5"/>
      <c r="WUI71" s="5"/>
      <c r="WUJ71" s="5"/>
      <c r="WUK71" s="5"/>
      <c r="WUL71" s="5"/>
      <c r="WUM71" s="5"/>
      <c r="WUN71" s="5"/>
      <c r="WUO71" s="5"/>
      <c r="WUP71" s="5"/>
      <c r="WUQ71" s="5"/>
      <c r="WUR71" s="5"/>
      <c r="WUS71" s="5"/>
      <c r="WUT71" s="5"/>
      <c r="WUU71" s="5"/>
      <c r="WUV71" s="5"/>
      <c r="WUW71" s="5"/>
      <c r="WUX71" s="5"/>
      <c r="WUY71" s="5"/>
      <c r="WUZ71" s="5"/>
      <c r="WVA71" s="5"/>
      <c r="WVB71" s="5"/>
      <c r="WVC71" s="5"/>
      <c r="WVD71" s="5"/>
      <c r="WVE71" s="5"/>
      <c r="WVF71" s="5"/>
      <c r="WVG71" s="5"/>
      <c r="WVH71" s="5"/>
      <c r="WVI71" s="5"/>
      <c r="WVJ71" s="5"/>
      <c r="WVK71" s="5"/>
      <c r="WVL71" s="5"/>
      <c r="WVM71" s="5"/>
      <c r="WVN71" s="5"/>
      <c r="WVO71" s="5"/>
      <c r="WVP71" s="5"/>
      <c r="WVQ71" s="5"/>
      <c r="WVR71" s="5"/>
      <c r="WVS71" s="5"/>
      <c r="WVT71" s="5"/>
      <c r="WVU71" s="5"/>
      <c r="WVV71" s="5"/>
      <c r="WVW71" s="5"/>
      <c r="WVX71" s="5"/>
      <c r="WVY71" s="5"/>
      <c r="WVZ71" s="5"/>
      <c r="WWA71" s="5"/>
      <c r="WWB71" s="5"/>
      <c r="WWC71" s="5"/>
      <c r="WWD71" s="5"/>
      <c r="WWE71" s="5"/>
      <c r="WWF71" s="5"/>
      <c r="WWG71" s="5"/>
      <c r="WWH71" s="5"/>
      <c r="WWI71" s="5"/>
      <c r="WWJ71" s="5"/>
      <c r="WWK71" s="5"/>
      <c r="WWL71" s="5"/>
      <c r="WWM71" s="5"/>
      <c r="WWN71" s="5"/>
      <c r="WWO71" s="5"/>
      <c r="WWP71" s="5"/>
      <c r="WWQ71" s="5"/>
      <c r="WWR71" s="5"/>
      <c r="WWS71" s="5"/>
      <c r="WWT71" s="5"/>
      <c r="WWU71" s="5"/>
      <c r="WWV71" s="5"/>
      <c r="WWW71" s="5"/>
      <c r="WWX71" s="5"/>
      <c r="WWY71" s="5"/>
      <c r="WWZ71" s="5"/>
      <c r="WXA71" s="5"/>
      <c r="WXB71" s="5"/>
      <c r="WXC71" s="5"/>
      <c r="WXD71" s="5"/>
      <c r="WXE71" s="5"/>
      <c r="WXF71" s="5"/>
      <c r="WXG71" s="5"/>
      <c r="WXH71" s="5"/>
      <c r="WXI71" s="5"/>
      <c r="WXJ71" s="5"/>
      <c r="WXK71" s="5"/>
      <c r="WXL71" s="5"/>
      <c r="WXM71" s="5"/>
      <c r="WXN71" s="5"/>
      <c r="WXO71" s="5"/>
      <c r="WXP71" s="5"/>
      <c r="WXQ71" s="5"/>
      <c r="WXR71" s="5"/>
      <c r="WXS71" s="5"/>
      <c r="WXT71" s="5"/>
      <c r="WXU71" s="5"/>
      <c r="WXV71" s="5"/>
      <c r="WXW71" s="5"/>
      <c r="WXX71" s="5"/>
      <c r="WXY71" s="5"/>
      <c r="WXZ71" s="5"/>
      <c r="WYA71" s="5"/>
      <c r="WYB71" s="5"/>
      <c r="WYC71" s="5"/>
      <c r="WYD71" s="5"/>
      <c r="WYE71" s="5"/>
      <c r="WYF71" s="5"/>
      <c r="WYG71" s="5"/>
      <c r="WYH71" s="5"/>
      <c r="WYI71" s="5"/>
      <c r="WYJ71" s="5"/>
      <c r="WYK71" s="5"/>
      <c r="WYL71" s="5"/>
      <c r="WYM71" s="5"/>
      <c r="WYN71" s="5"/>
      <c r="WYO71" s="5"/>
      <c r="WYP71" s="5"/>
      <c r="WYQ71" s="5"/>
      <c r="WYR71" s="5"/>
      <c r="WYS71" s="5"/>
      <c r="WYT71" s="5"/>
      <c r="WYU71" s="5"/>
      <c r="WYV71" s="5"/>
      <c r="WYW71" s="5"/>
      <c r="WYX71" s="5"/>
      <c r="WYY71" s="5"/>
      <c r="WYZ71" s="5"/>
      <c r="WZA71" s="5"/>
      <c r="WZB71" s="5"/>
      <c r="WZC71" s="5"/>
      <c r="WZD71" s="5"/>
      <c r="WZE71" s="5"/>
      <c r="WZF71" s="5"/>
      <c r="WZG71" s="5"/>
      <c r="WZH71" s="5"/>
      <c r="WZI71" s="5"/>
      <c r="WZJ71" s="5"/>
      <c r="WZK71" s="5"/>
      <c r="WZL71" s="5"/>
      <c r="WZM71" s="5"/>
      <c r="WZN71" s="5"/>
      <c r="WZO71" s="5"/>
      <c r="WZP71" s="5"/>
      <c r="WZQ71" s="5"/>
      <c r="WZR71" s="5"/>
      <c r="WZS71" s="5"/>
      <c r="WZT71" s="5"/>
      <c r="WZU71" s="5"/>
      <c r="WZV71" s="5"/>
      <c r="WZW71" s="5"/>
      <c r="WZX71" s="5"/>
      <c r="WZY71" s="5"/>
      <c r="WZZ71" s="5"/>
      <c r="XAA71" s="5"/>
      <c r="XAB71" s="5"/>
      <c r="XAC71" s="5"/>
      <c r="XAD71" s="5"/>
      <c r="XAE71" s="5"/>
      <c r="XAF71" s="5"/>
      <c r="XAG71" s="5"/>
      <c r="XAH71" s="5"/>
      <c r="XAI71" s="5"/>
      <c r="XAJ71" s="5"/>
      <c r="XAK71" s="5"/>
      <c r="XAL71" s="5"/>
      <c r="XAM71" s="5"/>
      <c r="XAN71" s="5"/>
      <c r="XAO71" s="5"/>
      <c r="XAP71" s="5"/>
      <c r="XAQ71" s="5"/>
      <c r="XAR71" s="5"/>
      <c r="XAS71" s="5"/>
      <c r="XAT71" s="5"/>
      <c r="XAU71" s="5"/>
      <c r="XAV71" s="5"/>
      <c r="XAW71" s="5"/>
      <c r="XAX71" s="5"/>
      <c r="XAY71" s="5"/>
      <c r="XAZ71" s="5"/>
      <c r="XBA71" s="5"/>
      <c r="XBB71" s="5"/>
      <c r="XBC71" s="5"/>
      <c r="XBD71" s="5"/>
      <c r="XBE71" s="5"/>
      <c r="XBF71" s="5"/>
      <c r="XBG71" s="5"/>
      <c r="XBH71" s="5"/>
      <c r="XBI71" s="5"/>
      <c r="XBJ71" s="5"/>
      <c r="XBK71" s="5"/>
      <c r="XBL71" s="5"/>
      <c r="XBM71" s="5"/>
      <c r="XBN71" s="5"/>
      <c r="XBO71" s="5"/>
      <c r="XBP71" s="5"/>
      <c r="XBQ71" s="5"/>
      <c r="XBR71" s="5"/>
      <c r="XBS71" s="5"/>
      <c r="XBT71" s="5"/>
      <c r="XBU71" s="5"/>
      <c r="XBV71" s="5"/>
      <c r="XBW71" s="5"/>
      <c r="XBX71" s="5"/>
      <c r="XBY71" s="5"/>
      <c r="XBZ71" s="5"/>
      <c r="XCA71" s="5"/>
      <c r="XCB71" s="5"/>
      <c r="XCC71" s="5"/>
      <c r="XCD71" s="5"/>
      <c r="XCE71" s="5"/>
      <c r="XCF71" s="5"/>
      <c r="XCG71" s="5"/>
      <c r="XCH71" s="5"/>
      <c r="XCI71" s="5"/>
      <c r="XCJ71" s="5"/>
      <c r="XCK71" s="5"/>
      <c r="XCL71" s="5"/>
      <c r="XCM71" s="5"/>
      <c r="XCN71" s="5"/>
      <c r="XCO71" s="5"/>
      <c r="XCP71" s="5"/>
      <c r="XCQ71" s="5"/>
      <c r="XCR71" s="5"/>
      <c r="XCS71" s="5"/>
      <c r="XCT71" s="5"/>
      <c r="XCU71" s="5"/>
      <c r="XCV71" s="5"/>
      <c r="XCW71" s="5"/>
      <c r="XCX71" s="5"/>
      <c r="XCY71" s="5"/>
      <c r="XCZ71" s="5"/>
      <c r="XDA71" s="5"/>
      <c r="XDB71" s="5"/>
      <c r="XDC71" s="5"/>
      <c r="XDD71" s="5"/>
      <c r="XDE71" s="5"/>
      <c r="XDF71" s="5"/>
      <c r="XDG71" s="5"/>
      <c r="XDH71" s="5"/>
      <c r="XDI71" s="5"/>
      <c r="XDJ71" s="5"/>
      <c r="XDK71" s="5"/>
      <c r="XDL71" s="5"/>
      <c r="XDM71" s="5"/>
      <c r="XDN71" s="5"/>
      <c r="XDO71" s="5"/>
      <c r="XDP71" s="5"/>
      <c r="XDQ71" s="5"/>
      <c r="XDR71" s="5"/>
      <c r="XDS71" s="5"/>
      <c r="XDT71" s="5"/>
      <c r="XDU71" s="5"/>
      <c r="XDV71" s="5"/>
      <c r="XDW71" s="5"/>
      <c r="XDX71" s="5"/>
      <c r="XDY71" s="5"/>
      <c r="XDZ71" s="5"/>
      <c r="XEA71" s="5"/>
      <c r="XEB71" s="5"/>
      <c r="XEC71" s="5"/>
      <c r="XED71" s="5"/>
      <c r="XEE71" s="5"/>
      <c r="XEF71" s="5"/>
      <c r="XEG71" s="5"/>
      <c r="XEH71" s="5"/>
      <c r="XEI71" s="5"/>
      <c r="XEJ71" s="5"/>
      <c r="XEK71" s="5"/>
      <c r="XEL71" s="5"/>
      <c r="XEM71" s="5"/>
      <c r="XEN71" s="5"/>
      <c r="XEO71" s="5"/>
      <c r="XEP71" s="5"/>
      <c r="XEQ71" s="5"/>
      <c r="XER71" s="5"/>
      <c r="XES71" s="5"/>
      <c r="XET71" s="5"/>
      <c r="XEU71" s="5"/>
      <c r="XEV71" s="5"/>
      <c r="XEW71" s="5"/>
      <c r="XEX71" s="5"/>
      <c r="XEY71" s="5"/>
      <c r="XEZ71" s="5"/>
      <c r="XFA71" s="5"/>
      <c r="XFB71" s="5"/>
      <c r="XFC71" s="5"/>
    </row>
    <row r="72" spans="2:16383" x14ac:dyDescent="0.2">
      <c r="B72" s="5" t="s">
        <v>1350</v>
      </c>
      <c r="C72" s="5" t="s">
        <v>1824</v>
      </c>
      <c r="D72" s="5"/>
      <c r="F72" s="5"/>
      <c r="G72" s="5"/>
      <c r="H72" s="5"/>
      <c r="I72" s="5"/>
      <c r="J72" s="5"/>
      <c r="K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c r="BGX72" s="5"/>
      <c r="BGY72" s="5"/>
      <c r="BGZ72" s="5"/>
      <c r="BHA72" s="5"/>
      <c r="BHB72" s="5"/>
      <c r="BHC72" s="5"/>
      <c r="BHD72" s="5"/>
      <c r="BHE72" s="5"/>
      <c r="BHF72" s="5"/>
      <c r="BHG72" s="5"/>
      <c r="BHH72" s="5"/>
      <c r="BHI72" s="5"/>
      <c r="BHJ72" s="5"/>
      <c r="BHK72" s="5"/>
      <c r="BHL72" s="5"/>
      <c r="BHM72" s="5"/>
      <c r="BHN72" s="5"/>
      <c r="BHO72" s="5"/>
      <c r="BHP72" s="5"/>
      <c r="BHQ72" s="5"/>
      <c r="BHR72" s="5"/>
      <c r="BHS72" s="5"/>
      <c r="BHT72" s="5"/>
      <c r="BHU72" s="5"/>
      <c r="BHV72" s="5"/>
      <c r="BHW72" s="5"/>
      <c r="BHX72" s="5"/>
      <c r="BHY72" s="5"/>
      <c r="BHZ72" s="5"/>
      <c r="BIA72" s="5"/>
      <c r="BIB72" s="5"/>
      <c r="BIC72" s="5"/>
      <c r="BID72" s="5"/>
      <c r="BIE72" s="5"/>
      <c r="BIF72" s="5"/>
      <c r="BIG72" s="5"/>
      <c r="BIH72" s="5"/>
      <c r="BII72" s="5"/>
      <c r="BIJ72" s="5"/>
      <c r="BIK72" s="5"/>
      <c r="BIL72" s="5"/>
      <c r="BIM72" s="5"/>
      <c r="BIN72" s="5"/>
      <c r="BIO72" s="5"/>
      <c r="BIP72" s="5"/>
      <c r="BIQ72" s="5"/>
      <c r="BIR72" s="5"/>
      <c r="BIS72" s="5"/>
      <c r="BIT72" s="5"/>
      <c r="BIU72" s="5"/>
      <c r="BIV72" s="5"/>
      <c r="BIW72" s="5"/>
      <c r="BIX72" s="5"/>
      <c r="BIY72" s="5"/>
      <c r="BIZ72" s="5"/>
      <c r="BJA72" s="5"/>
      <c r="BJB72" s="5"/>
      <c r="BJC72" s="5"/>
      <c r="BJD72" s="5"/>
      <c r="BJE72" s="5"/>
      <c r="BJF72" s="5"/>
      <c r="BJG72" s="5"/>
      <c r="BJH72" s="5"/>
      <c r="BJI72" s="5"/>
      <c r="BJJ72" s="5"/>
      <c r="BJK72" s="5"/>
      <c r="BJL72" s="5"/>
      <c r="BJM72" s="5"/>
      <c r="BJN72" s="5"/>
      <c r="BJO72" s="5"/>
      <c r="BJP72" s="5"/>
      <c r="BJQ72" s="5"/>
      <c r="BJR72" s="5"/>
      <c r="BJS72" s="5"/>
      <c r="BJT72" s="5"/>
      <c r="BJU72" s="5"/>
      <c r="BJV72" s="5"/>
      <c r="BJW72" s="5"/>
      <c r="BJX72" s="5"/>
      <c r="BJY72" s="5"/>
      <c r="BJZ72" s="5"/>
      <c r="BKA72" s="5"/>
      <c r="BKB72" s="5"/>
      <c r="BKC72" s="5"/>
      <c r="BKD72" s="5"/>
      <c r="BKE72" s="5"/>
      <c r="BKF72" s="5"/>
      <c r="BKG72" s="5"/>
      <c r="BKH72" s="5"/>
      <c r="BKI72" s="5"/>
      <c r="BKJ72" s="5"/>
      <c r="BKK72" s="5"/>
      <c r="BKL72" s="5"/>
      <c r="BKM72" s="5"/>
      <c r="BKN72" s="5"/>
      <c r="BKO72" s="5"/>
      <c r="BKP72" s="5"/>
      <c r="BKQ72" s="5"/>
      <c r="BKR72" s="5"/>
      <c r="BKS72" s="5"/>
      <c r="BKT72" s="5"/>
      <c r="BKU72" s="5"/>
      <c r="BKV72" s="5"/>
      <c r="BKW72" s="5"/>
      <c r="BKX72" s="5"/>
      <c r="BKY72" s="5"/>
      <c r="BKZ72" s="5"/>
      <c r="BLA72" s="5"/>
      <c r="BLB72" s="5"/>
      <c r="BLC72" s="5"/>
      <c r="BLD72" s="5"/>
      <c r="BLE72" s="5"/>
      <c r="BLF72" s="5"/>
      <c r="BLG72" s="5"/>
      <c r="BLH72" s="5"/>
      <c r="BLI72" s="5"/>
      <c r="BLJ72" s="5"/>
      <c r="BLK72" s="5"/>
      <c r="BLL72" s="5"/>
      <c r="BLM72" s="5"/>
      <c r="BLN72" s="5"/>
      <c r="BLO72" s="5"/>
      <c r="BLP72" s="5"/>
      <c r="BLQ72" s="5"/>
      <c r="BLR72" s="5"/>
      <c r="BLS72" s="5"/>
      <c r="BLT72" s="5"/>
      <c r="BLU72" s="5"/>
      <c r="BLV72" s="5"/>
      <c r="BLW72" s="5"/>
      <c r="BLX72" s="5"/>
      <c r="BLY72" s="5"/>
      <c r="BLZ72" s="5"/>
      <c r="BMA72" s="5"/>
      <c r="BMB72" s="5"/>
      <c r="BMC72" s="5"/>
      <c r="BMD72" s="5"/>
      <c r="BME72" s="5"/>
      <c r="BMF72" s="5"/>
      <c r="BMG72" s="5"/>
      <c r="BMH72" s="5"/>
      <c r="BMI72" s="5"/>
      <c r="BMJ72" s="5"/>
      <c r="BMK72" s="5"/>
      <c r="BML72" s="5"/>
      <c r="BMM72" s="5"/>
      <c r="BMN72" s="5"/>
      <c r="BMO72" s="5"/>
      <c r="BMP72" s="5"/>
      <c r="BMQ72" s="5"/>
      <c r="BMR72" s="5"/>
      <c r="BMS72" s="5"/>
      <c r="BMT72" s="5"/>
      <c r="BMU72" s="5"/>
      <c r="BMV72" s="5"/>
      <c r="BMW72" s="5"/>
      <c r="BMX72" s="5"/>
      <c r="BMY72" s="5"/>
      <c r="BMZ72" s="5"/>
      <c r="BNA72" s="5"/>
      <c r="BNB72" s="5"/>
      <c r="BNC72" s="5"/>
      <c r="BND72" s="5"/>
      <c r="BNE72" s="5"/>
      <c r="BNF72" s="5"/>
      <c r="BNG72" s="5"/>
      <c r="BNH72" s="5"/>
      <c r="BNI72" s="5"/>
      <c r="BNJ72" s="5"/>
      <c r="BNK72" s="5"/>
      <c r="BNL72" s="5"/>
      <c r="BNM72" s="5"/>
      <c r="BNN72" s="5"/>
      <c r="BNO72" s="5"/>
      <c r="BNP72" s="5"/>
      <c r="BNQ72" s="5"/>
      <c r="BNR72" s="5"/>
      <c r="BNS72" s="5"/>
      <c r="BNT72" s="5"/>
      <c r="BNU72" s="5"/>
      <c r="BNV72" s="5"/>
      <c r="BNW72" s="5"/>
      <c r="BNX72" s="5"/>
      <c r="BNY72" s="5"/>
      <c r="BNZ72" s="5"/>
      <c r="BOA72" s="5"/>
      <c r="BOB72" s="5"/>
      <c r="BOC72" s="5"/>
      <c r="BOD72" s="5"/>
      <c r="BOE72" s="5"/>
      <c r="BOF72" s="5"/>
      <c r="BOG72" s="5"/>
      <c r="BOH72" s="5"/>
      <c r="BOI72" s="5"/>
      <c r="BOJ72" s="5"/>
      <c r="BOK72" s="5"/>
      <c r="BOL72" s="5"/>
      <c r="BOM72" s="5"/>
      <c r="BON72" s="5"/>
      <c r="BOO72" s="5"/>
      <c r="BOP72" s="5"/>
      <c r="BOQ72" s="5"/>
      <c r="BOR72" s="5"/>
      <c r="BOS72" s="5"/>
      <c r="BOT72" s="5"/>
      <c r="BOU72" s="5"/>
      <c r="BOV72" s="5"/>
      <c r="BOW72" s="5"/>
      <c r="BOX72" s="5"/>
      <c r="BOY72" s="5"/>
      <c r="BOZ72" s="5"/>
      <c r="BPA72" s="5"/>
      <c r="BPB72" s="5"/>
      <c r="BPC72" s="5"/>
      <c r="BPD72" s="5"/>
      <c r="BPE72" s="5"/>
      <c r="BPF72" s="5"/>
      <c r="BPG72" s="5"/>
      <c r="BPH72" s="5"/>
      <c r="BPI72" s="5"/>
      <c r="BPJ72" s="5"/>
      <c r="BPK72" s="5"/>
      <c r="BPL72" s="5"/>
      <c r="BPM72" s="5"/>
      <c r="BPN72" s="5"/>
      <c r="BPO72" s="5"/>
      <c r="BPP72" s="5"/>
      <c r="BPQ72" s="5"/>
      <c r="BPR72" s="5"/>
      <c r="BPS72" s="5"/>
      <c r="BPT72" s="5"/>
      <c r="BPU72" s="5"/>
      <c r="BPV72" s="5"/>
      <c r="BPW72" s="5"/>
      <c r="BPX72" s="5"/>
      <c r="BPY72" s="5"/>
      <c r="BPZ72" s="5"/>
      <c r="BQA72" s="5"/>
      <c r="BQB72" s="5"/>
      <c r="BQC72" s="5"/>
      <c r="BQD72" s="5"/>
      <c r="BQE72" s="5"/>
      <c r="BQF72" s="5"/>
      <c r="BQG72" s="5"/>
      <c r="BQH72" s="5"/>
      <c r="BQI72" s="5"/>
      <c r="BQJ72" s="5"/>
      <c r="BQK72" s="5"/>
      <c r="BQL72" s="5"/>
      <c r="BQM72" s="5"/>
      <c r="BQN72" s="5"/>
      <c r="BQO72" s="5"/>
      <c r="BQP72" s="5"/>
      <c r="BQQ72" s="5"/>
      <c r="BQR72" s="5"/>
      <c r="BQS72" s="5"/>
      <c r="BQT72" s="5"/>
      <c r="BQU72" s="5"/>
      <c r="BQV72" s="5"/>
      <c r="BQW72" s="5"/>
      <c r="BQX72" s="5"/>
      <c r="BQY72" s="5"/>
      <c r="BQZ72" s="5"/>
      <c r="BRA72" s="5"/>
      <c r="BRB72" s="5"/>
      <c r="BRC72" s="5"/>
      <c r="BRD72" s="5"/>
      <c r="BRE72" s="5"/>
      <c r="BRF72" s="5"/>
      <c r="BRG72" s="5"/>
      <c r="BRH72" s="5"/>
      <c r="BRI72" s="5"/>
      <c r="BRJ72" s="5"/>
      <c r="BRK72" s="5"/>
      <c r="BRL72" s="5"/>
      <c r="BRM72" s="5"/>
      <c r="BRN72" s="5"/>
      <c r="BRO72" s="5"/>
      <c r="BRP72" s="5"/>
      <c r="BRQ72" s="5"/>
      <c r="BRR72" s="5"/>
      <c r="BRS72" s="5"/>
      <c r="BRT72" s="5"/>
      <c r="BRU72" s="5"/>
      <c r="BRV72" s="5"/>
      <c r="BRW72" s="5"/>
      <c r="BRX72" s="5"/>
      <c r="BRY72" s="5"/>
      <c r="BRZ72" s="5"/>
      <c r="BSA72" s="5"/>
      <c r="BSB72" s="5"/>
      <c r="BSC72" s="5"/>
      <c r="BSD72" s="5"/>
      <c r="BSE72" s="5"/>
      <c r="BSF72" s="5"/>
      <c r="BSG72" s="5"/>
      <c r="BSH72" s="5"/>
      <c r="BSI72" s="5"/>
      <c r="BSJ72" s="5"/>
      <c r="BSK72" s="5"/>
      <c r="BSL72" s="5"/>
      <c r="BSM72" s="5"/>
      <c r="BSN72" s="5"/>
      <c r="BSO72" s="5"/>
      <c r="BSP72" s="5"/>
      <c r="BSQ72" s="5"/>
      <c r="BSR72" s="5"/>
      <c r="BSS72" s="5"/>
      <c r="BST72" s="5"/>
      <c r="BSU72" s="5"/>
      <c r="BSV72" s="5"/>
      <c r="BSW72" s="5"/>
      <c r="BSX72" s="5"/>
      <c r="BSY72" s="5"/>
      <c r="BSZ72" s="5"/>
      <c r="BTA72" s="5"/>
      <c r="BTB72" s="5"/>
      <c r="BTC72" s="5"/>
      <c r="BTD72" s="5"/>
      <c r="BTE72" s="5"/>
      <c r="BTF72" s="5"/>
      <c r="BTG72" s="5"/>
      <c r="BTH72" s="5"/>
      <c r="BTI72" s="5"/>
      <c r="BTJ72" s="5"/>
      <c r="BTK72" s="5"/>
      <c r="BTL72" s="5"/>
      <c r="BTM72" s="5"/>
      <c r="BTN72" s="5"/>
      <c r="BTO72" s="5"/>
      <c r="BTP72" s="5"/>
      <c r="BTQ72" s="5"/>
      <c r="BTR72" s="5"/>
      <c r="BTS72" s="5"/>
      <c r="BTT72" s="5"/>
      <c r="BTU72" s="5"/>
      <c r="BTV72" s="5"/>
      <c r="BTW72" s="5"/>
      <c r="BTX72" s="5"/>
      <c r="BTY72" s="5"/>
      <c r="BTZ72" s="5"/>
      <c r="BUA72" s="5"/>
      <c r="BUB72" s="5"/>
      <c r="BUC72" s="5"/>
      <c r="BUD72" s="5"/>
      <c r="BUE72" s="5"/>
      <c r="BUF72" s="5"/>
      <c r="BUG72" s="5"/>
      <c r="BUH72" s="5"/>
      <c r="BUI72" s="5"/>
      <c r="BUJ72" s="5"/>
      <c r="BUK72" s="5"/>
      <c r="BUL72" s="5"/>
      <c r="BUM72" s="5"/>
      <c r="BUN72" s="5"/>
      <c r="BUO72" s="5"/>
      <c r="BUP72" s="5"/>
      <c r="BUQ72" s="5"/>
      <c r="BUR72" s="5"/>
      <c r="BUS72" s="5"/>
      <c r="BUT72" s="5"/>
      <c r="BUU72" s="5"/>
      <c r="BUV72" s="5"/>
      <c r="BUW72" s="5"/>
      <c r="BUX72" s="5"/>
      <c r="BUY72" s="5"/>
      <c r="BUZ72" s="5"/>
      <c r="BVA72" s="5"/>
      <c r="BVB72" s="5"/>
      <c r="BVC72" s="5"/>
      <c r="BVD72" s="5"/>
      <c r="BVE72" s="5"/>
      <c r="BVF72" s="5"/>
      <c r="BVG72" s="5"/>
      <c r="BVH72" s="5"/>
      <c r="BVI72" s="5"/>
      <c r="BVJ72" s="5"/>
      <c r="BVK72" s="5"/>
      <c r="BVL72" s="5"/>
      <c r="BVM72" s="5"/>
      <c r="BVN72" s="5"/>
      <c r="BVO72" s="5"/>
      <c r="BVP72" s="5"/>
      <c r="BVQ72" s="5"/>
      <c r="BVR72" s="5"/>
      <c r="BVS72" s="5"/>
      <c r="BVT72" s="5"/>
      <c r="BVU72" s="5"/>
      <c r="BVV72" s="5"/>
      <c r="BVW72" s="5"/>
      <c r="BVX72" s="5"/>
      <c r="BVY72" s="5"/>
      <c r="BVZ72" s="5"/>
      <c r="BWA72" s="5"/>
      <c r="BWB72" s="5"/>
      <c r="BWC72" s="5"/>
      <c r="BWD72" s="5"/>
      <c r="BWE72" s="5"/>
      <c r="BWF72" s="5"/>
      <c r="BWG72" s="5"/>
      <c r="BWH72" s="5"/>
      <c r="BWI72" s="5"/>
      <c r="BWJ72" s="5"/>
      <c r="BWK72" s="5"/>
      <c r="BWL72" s="5"/>
      <c r="BWM72" s="5"/>
      <c r="BWN72" s="5"/>
      <c r="BWO72" s="5"/>
      <c r="BWP72" s="5"/>
      <c r="BWQ72" s="5"/>
      <c r="BWR72" s="5"/>
      <c r="BWS72" s="5"/>
      <c r="BWT72" s="5"/>
      <c r="BWU72" s="5"/>
      <c r="BWV72" s="5"/>
      <c r="BWW72" s="5"/>
      <c r="BWX72" s="5"/>
      <c r="BWY72" s="5"/>
      <c r="BWZ72" s="5"/>
      <c r="BXA72" s="5"/>
      <c r="BXB72" s="5"/>
      <c r="BXC72" s="5"/>
      <c r="BXD72" s="5"/>
      <c r="BXE72" s="5"/>
      <c r="BXF72" s="5"/>
      <c r="BXG72" s="5"/>
      <c r="BXH72" s="5"/>
      <c r="BXI72" s="5"/>
      <c r="BXJ72" s="5"/>
      <c r="BXK72" s="5"/>
      <c r="BXL72" s="5"/>
      <c r="BXM72" s="5"/>
      <c r="BXN72" s="5"/>
      <c r="BXO72" s="5"/>
      <c r="BXP72" s="5"/>
      <c r="BXQ72" s="5"/>
      <c r="BXR72" s="5"/>
      <c r="BXS72" s="5"/>
      <c r="BXT72" s="5"/>
      <c r="BXU72" s="5"/>
      <c r="BXV72" s="5"/>
      <c r="BXW72" s="5"/>
      <c r="BXX72" s="5"/>
      <c r="BXY72" s="5"/>
      <c r="BXZ72" s="5"/>
      <c r="BYA72" s="5"/>
      <c r="BYB72" s="5"/>
      <c r="BYC72" s="5"/>
      <c r="BYD72" s="5"/>
      <c r="BYE72" s="5"/>
      <c r="BYF72" s="5"/>
      <c r="BYG72" s="5"/>
      <c r="BYH72" s="5"/>
      <c r="BYI72" s="5"/>
      <c r="BYJ72" s="5"/>
      <c r="BYK72" s="5"/>
      <c r="BYL72" s="5"/>
      <c r="BYM72" s="5"/>
      <c r="BYN72" s="5"/>
      <c r="BYO72" s="5"/>
      <c r="BYP72" s="5"/>
      <c r="BYQ72" s="5"/>
      <c r="BYR72" s="5"/>
      <c r="BYS72" s="5"/>
      <c r="BYT72" s="5"/>
      <c r="BYU72" s="5"/>
      <c r="BYV72" s="5"/>
      <c r="BYW72" s="5"/>
      <c r="BYX72" s="5"/>
      <c r="BYY72" s="5"/>
      <c r="BYZ72" s="5"/>
      <c r="BZA72" s="5"/>
      <c r="BZB72" s="5"/>
      <c r="BZC72" s="5"/>
      <c r="BZD72" s="5"/>
      <c r="BZE72" s="5"/>
      <c r="BZF72" s="5"/>
      <c r="BZG72" s="5"/>
      <c r="BZH72" s="5"/>
      <c r="BZI72" s="5"/>
      <c r="BZJ72" s="5"/>
      <c r="BZK72" s="5"/>
      <c r="BZL72" s="5"/>
      <c r="BZM72" s="5"/>
      <c r="BZN72" s="5"/>
      <c r="BZO72" s="5"/>
      <c r="BZP72" s="5"/>
      <c r="BZQ72" s="5"/>
      <c r="BZR72" s="5"/>
      <c r="BZS72" s="5"/>
      <c r="BZT72" s="5"/>
      <c r="BZU72" s="5"/>
      <c r="BZV72" s="5"/>
      <c r="BZW72" s="5"/>
      <c r="BZX72" s="5"/>
      <c r="BZY72" s="5"/>
      <c r="BZZ72" s="5"/>
      <c r="CAA72" s="5"/>
      <c r="CAB72" s="5"/>
      <c r="CAC72" s="5"/>
      <c r="CAD72" s="5"/>
      <c r="CAE72" s="5"/>
      <c r="CAF72" s="5"/>
      <c r="CAG72" s="5"/>
      <c r="CAH72" s="5"/>
      <c r="CAI72" s="5"/>
      <c r="CAJ72" s="5"/>
      <c r="CAK72" s="5"/>
      <c r="CAL72" s="5"/>
      <c r="CAM72" s="5"/>
      <c r="CAN72" s="5"/>
      <c r="CAO72" s="5"/>
      <c r="CAP72" s="5"/>
      <c r="CAQ72" s="5"/>
      <c r="CAR72" s="5"/>
      <c r="CAS72" s="5"/>
      <c r="CAT72" s="5"/>
      <c r="CAU72" s="5"/>
      <c r="CAV72" s="5"/>
      <c r="CAW72" s="5"/>
      <c r="CAX72" s="5"/>
      <c r="CAY72" s="5"/>
      <c r="CAZ72" s="5"/>
      <c r="CBA72" s="5"/>
      <c r="CBB72" s="5"/>
      <c r="CBC72" s="5"/>
      <c r="CBD72" s="5"/>
      <c r="CBE72" s="5"/>
      <c r="CBF72" s="5"/>
      <c r="CBG72" s="5"/>
      <c r="CBH72" s="5"/>
      <c r="CBI72" s="5"/>
      <c r="CBJ72" s="5"/>
      <c r="CBK72" s="5"/>
      <c r="CBL72" s="5"/>
      <c r="CBM72" s="5"/>
      <c r="CBN72" s="5"/>
      <c r="CBO72" s="5"/>
      <c r="CBP72" s="5"/>
      <c r="CBQ72" s="5"/>
      <c r="CBR72" s="5"/>
      <c r="CBS72" s="5"/>
      <c r="CBT72" s="5"/>
      <c r="CBU72" s="5"/>
      <c r="CBV72" s="5"/>
      <c r="CBW72" s="5"/>
      <c r="CBX72" s="5"/>
      <c r="CBY72" s="5"/>
      <c r="CBZ72" s="5"/>
      <c r="CCA72" s="5"/>
      <c r="CCB72" s="5"/>
      <c r="CCC72" s="5"/>
      <c r="CCD72" s="5"/>
      <c r="CCE72" s="5"/>
      <c r="CCF72" s="5"/>
      <c r="CCG72" s="5"/>
      <c r="CCH72" s="5"/>
      <c r="CCI72" s="5"/>
      <c r="CCJ72" s="5"/>
      <c r="CCK72" s="5"/>
      <c r="CCL72" s="5"/>
      <c r="CCM72" s="5"/>
      <c r="CCN72" s="5"/>
      <c r="CCO72" s="5"/>
      <c r="CCP72" s="5"/>
      <c r="CCQ72" s="5"/>
      <c r="CCR72" s="5"/>
      <c r="CCS72" s="5"/>
      <c r="CCT72" s="5"/>
      <c r="CCU72" s="5"/>
      <c r="CCV72" s="5"/>
      <c r="CCW72" s="5"/>
      <c r="CCX72" s="5"/>
      <c r="CCY72" s="5"/>
      <c r="CCZ72" s="5"/>
      <c r="CDA72" s="5"/>
      <c r="CDB72" s="5"/>
      <c r="CDC72" s="5"/>
      <c r="CDD72" s="5"/>
      <c r="CDE72" s="5"/>
      <c r="CDF72" s="5"/>
      <c r="CDG72" s="5"/>
      <c r="CDH72" s="5"/>
      <c r="CDI72" s="5"/>
      <c r="CDJ72" s="5"/>
      <c r="CDK72" s="5"/>
      <c r="CDL72" s="5"/>
      <c r="CDM72" s="5"/>
      <c r="CDN72" s="5"/>
      <c r="CDO72" s="5"/>
      <c r="CDP72" s="5"/>
      <c r="CDQ72" s="5"/>
      <c r="CDR72" s="5"/>
      <c r="CDS72" s="5"/>
      <c r="CDT72" s="5"/>
      <c r="CDU72" s="5"/>
      <c r="CDV72" s="5"/>
      <c r="CDW72" s="5"/>
      <c r="CDX72" s="5"/>
      <c r="CDY72" s="5"/>
      <c r="CDZ72" s="5"/>
      <c r="CEA72" s="5"/>
      <c r="CEB72" s="5"/>
      <c r="CEC72" s="5"/>
      <c r="CED72" s="5"/>
      <c r="CEE72" s="5"/>
      <c r="CEF72" s="5"/>
      <c r="CEG72" s="5"/>
      <c r="CEH72" s="5"/>
      <c r="CEI72" s="5"/>
      <c r="CEJ72" s="5"/>
      <c r="CEK72" s="5"/>
      <c r="CEL72" s="5"/>
      <c r="CEM72" s="5"/>
      <c r="CEN72" s="5"/>
      <c r="CEO72" s="5"/>
      <c r="CEP72" s="5"/>
      <c r="CEQ72" s="5"/>
      <c r="CER72" s="5"/>
      <c r="CES72" s="5"/>
      <c r="CET72" s="5"/>
      <c r="CEU72" s="5"/>
      <c r="CEV72" s="5"/>
      <c r="CEW72" s="5"/>
      <c r="CEX72" s="5"/>
      <c r="CEY72" s="5"/>
      <c r="CEZ72" s="5"/>
      <c r="CFA72" s="5"/>
      <c r="CFB72" s="5"/>
      <c r="CFC72" s="5"/>
      <c r="CFD72" s="5"/>
      <c r="CFE72" s="5"/>
      <c r="CFF72" s="5"/>
      <c r="CFG72" s="5"/>
      <c r="CFH72" s="5"/>
      <c r="CFI72" s="5"/>
      <c r="CFJ72" s="5"/>
      <c r="CFK72" s="5"/>
      <c r="CFL72" s="5"/>
      <c r="CFM72" s="5"/>
      <c r="CFN72" s="5"/>
      <c r="CFO72" s="5"/>
      <c r="CFP72" s="5"/>
      <c r="CFQ72" s="5"/>
      <c r="CFR72" s="5"/>
      <c r="CFS72" s="5"/>
      <c r="CFT72" s="5"/>
      <c r="CFU72" s="5"/>
      <c r="CFV72" s="5"/>
      <c r="CFW72" s="5"/>
      <c r="CFX72" s="5"/>
      <c r="CFY72" s="5"/>
      <c r="CFZ72" s="5"/>
      <c r="CGA72" s="5"/>
      <c r="CGB72" s="5"/>
      <c r="CGC72" s="5"/>
      <c r="CGD72" s="5"/>
      <c r="CGE72" s="5"/>
      <c r="CGF72" s="5"/>
      <c r="CGG72" s="5"/>
      <c r="CGH72" s="5"/>
      <c r="CGI72" s="5"/>
      <c r="CGJ72" s="5"/>
      <c r="CGK72" s="5"/>
      <c r="CGL72" s="5"/>
      <c r="CGM72" s="5"/>
      <c r="CGN72" s="5"/>
      <c r="CGO72" s="5"/>
      <c r="CGP72" s="5"/>
      <c r="CGQ72" s="5"/>
      <c r="CGR72" s="5"/>
      <c r="CGS72" s="5"/>
      <c r="CGT72" s="5"/>
      <c r="CGU72" s="5"/>
      <c r="CGV72" s="5"/>
      <c r="CGW72" s="5"/>
      <c r="CGX72" s="5"/>
      <c r="CGY72" s="5"/>
      <c r="CGZ72" s="5"/>
      <c r="CHA72" s="5"/>
      <c r="CHB72" s="5"/>
      <c r="CHC72" s="5"/>
      <c r="CHD72" s="5"/>
      <c r="CHE72" s="5"/>
      <c r="CHF72" s="5"/>
      <c r="CHG72" s="5"/>
      <c r="CHH72" s="5"/>
      <c r="CHI72" s="5"/>
      <c r="CHJ72" s="5"/>
      <c r="CHK72" s="5"/>
      <c r="CHL72" s="5"/>
      <c r="CHM72" s="5"/>
      <c r="CHN72" s="5"/>
      <c r="CHO72" s="5"/>
      <c r="CHP72" s="5"/>
      <c r="CHQ72" s="5"/>
      <c r="CHR72" s="5"/>
      <c r="CHS72" s="5"/>
      <c r="CHT72" s="5"/>
      <c r="CHU72" s="5"/>
      <c r="CHV72" s="5"/>
      <c r="CHW72" s="5"/>
      <c r="CHX72" s="5"/>
      <c r="CHY72" s="5"/>
      <c r="CHZ72" s="5"/>
      <c r="CIA72" s="5"/>
      <c r="CIB72" s="5"/>
      <c r="CIC72" s="5"/>
      <c r="CID72" s="5"/>
      <c r="CIE72" s="5"/>
      <c r="CIF72" s="5"/>
      <c r="CIG72" s="5"/>
      <c r="CIH72" s="5"/>
      <c r="CII72" s="5"/>
      <c r="CIJ72" s="5"/>
      <c r="CIK72" s="5"/>
      <c r="CIL72" s="5"/>
      <c r="CIM72" s="5"/>
      <c r="CIN72" s="5"/>
      <c r="CIO72" s="5"/>
      <c r="CIP72" s="5"/>
      <c r="CIQ72" s="5"/>
      <c r="CIR72" s="5"/>
      <c r="CIS72" s="5"/>
      <c r="CIT72" s="5"/>
      <c r="CIU72" s="5"/>
      <c r="CIV72" s="5"/>
      <c r="CIW72" s="5"/>
      <c r="CIX72" s="5"/>
      <c r="CIY72" s="5"/>
      <c r="CIZ72" s="5"/>
      <c r="CJA72" s="5"/>
      <c r="CJB72" s="5"/>
      <c r="CJC72" s="5"/>
      <c r="CJD72" s="5"/>
      <c r="CJE72" s="5"/>
      <c r="CJF72" s="5"/>
      <c r="CJG72" s="5"/>
      <c r="CJH72" s="5"/>
      <c r="CJI72" s="5"/>
      <c r="CJJ72" s="5"/>
      <c r="CJK72" s="5"/>
      <c r="CJL72" s="5"/>
      <c r="CJM72" s="5"/>
      <c r="CJN72" s="5"/>
      <c r="CJO72" s="5"/>
      <c r="CJP72" s="5"/>
      <c r="CJQ72" s="5"/>
      <c r="CJR72" s="5"/>
      <c r="CJS72" s="5"/>
      <c r="CJT72" s="5"/>
      <c r="CJU72" s="5"/>
      <c r="CJV72" s="5"/>
      <c r="CJW72" s="5"/>
      <c r="CJX72" s="5"/>
      <c r="CJY72" s="5"/>
      <c r="CJZ72" s="5"/>
      <c r="CKA72" s="5"/>
      <c r="CKB72" s="5"/>
      <c r="CKC72" s="5"/>
      <c r="CKD72" s="5"/>
      <c r="CKE72" s="5"/>
      <c r="CKF72" s="5"/>
      <c r="CKG72" s="5"/>
      <c r="CKH72" s="5"/>
      <c r="CKI72" s="5"/>
      <c r="CKJ72" s="5"/>
      <c r="CKK72" s="5"/>
      <c r="CKL72" s="5"/>
      <c r="CKM72" s="5"/>
      <c r="CKN72" s="5"/>
      <c r="CKO72" s="5"/>
      <c r="CKP72" s="5"/>
      <c r="CKQ72" s="5"/>
      <c r="CKR72" s="5"/>
      <c r="CKS72" s="5"/>
      <c r="CKT72" s="5"/>
      <c r="CKU72" s="5"/>
      <c r="CKV72" s="5"/>
      <c r="CKW72" s="5"/>
      <c r="CKX72" s="5"/>
      <c r="CKY72" s="5"/>
      <c r="CKZ72" s="5"/>
      <c r="CLA72" s="5"/>
      <c r="CLB72" s="5"/>
      <c r="CLC72" s="5"/>
      <c r="CLD72" s="5"/>
      <c r="CLE72" s="5"/>
      <c r="CLF72" s="5"/>
      <c r="CLG72" s="5"/>
      <c r="CLH72" s="5"/>
      <c r="CLI72" s="5"/>
      <c r="CLJ72" s="5"/>
      <c r="CLK72" s="5"/>
      <c r="CLL72" s="5"/>
      <c r="CLM72" s="5"/>
      <c r="CLN72" s="5"/>
      <c r="CLO72" s="5"/>
      <c r="CLP72" s="5"/>
      <c r="CLQ72" s="5"/>
      <c r="CLR72" s="5"/>
      <c r="CLS72" s="5"/>
      <c r="CLT72" s="5"/>
      <c r="CLU72" s="5"/>
      <c r="CLV72" s="5"/>
      <c r="CLW72" s="5"/>
      <c r="CLX72" s="5"/>
      <c r="CLY72" s="5"/>
      <c r="CLZ72" s="5"/>
      <c r="CMA72" s="5"/>
      <c r="CMB72" s="5"/>
      <c r="CMC72" s="5"/>
      <c r="CMD72" s="5"/>
      <c r="CME72" s="5"/>
      <c r="CMF72" s="5"/>
      <c r="CMG72" s="5"/>
      <c r="CMH72" s="5"/>
      <c r="CMI72" s="5"/>
      <c r="CMJ72" s="5"/>
      <c r="CMK72" s="5"/>
      <c r="CML72" s="5"/>
      <c r="CMM72" s="5"/>
      <c r="CMN72" s="5"/>
      <c r="CMO72" s="5"/>
      <c r="CMP72" s="5"/>
      <c r="CMQ72" s="5"/>
      <c r="CMR72" s="5"/>
      <c r="CMS72" s="5"/>
      <c r="CMT72" s="5"/>
      <c r="CMU72" s="5"/>
      <c r="CMV72" s="5"/>
      <c r="CMW72" s="5"/>
      <c r="CMX72" s="5"/>
      <c r="CMY72" s="5"/>
      <c r="CMZ72" s="5"/>
      <c r="CNA72" s="5"/>
      <c r="CNB72" s="5"/>
      <c r="CNC72" s="5"/>
      <c r="CND72" s="5"/>
      <c r="CNE72" s="5"/>
      <c r="CNF72" s="5"/>
      <c r="CNG72" s="5"/>
      <c r="CNH72" s="5"/>
      <c r="CNI72" s="5"/>
      <c r="CNJ72" s="5"/>
      <c r="CNK72" s="5"/>
      <c r="CNL72" s="5"/>
      <c r="CNM72" s="5"/>
      <c r="CNN72" s="5"/>
      <c r="CNO72" s="5"/>
      <c r="CNP72" s="5"/>
      <c r="CNQ72" s="5"/>
      <c r="CNR72" s="5"/>
      <c r="CNS72" s="5"/>
      <c r="CNT72" s="5"/>
      <c r="CNU72" s="5"/>
      <c r="CNV72" s="5"/>
      <c r="CNW72" s="5"/>
      <c r="CNX72" s="5"/>
      <c r="CNY72" s="5"/>
      <c r="CNZ72" s="5"/>
      <c r="COA72" s="5"/>
      <c r="COB72" s="5"/>
      <c r="COC72" s="5"/>
      <c r="COD72" s="5"/>
      <c r="COE72" s="5"/>
      <c r="COF72" s="5"/>
      <c r="COG72" s="5"/>
      <c r="COH72" s="5"/>
      <c r="COI72" s="5"/>
      <c r="COJ72" s="5"/>
      <c r="COK72" s="5"/>
      <c r="COL72" s="5"/>
      <c r="COM72" s="5"/>
      <c r="CON72" s="5"/>
      <c r="COO72" s="5"/>
      <c r="COP72" s="5"/>
      <c r="COQ72" s="5"/>
      <c r="COR72" s="5"/>
      <c r="COS72" s="5"/>
      <c r="COT72" s="5"/>
      <c r="COU72" s="5"/>
      <c r="COV72" s="5"/>
      <c r="COW72" s="5"/>
      <c r="COX72" s="5"/>
      <c r="COY72" s="5"/>
      <c r="COZ72" s="5"/>
      <c r="CPA72" s="5"/>
      <c r="CPB72" s="5"/>
      <c r="CPC72" s="5"/>
      <c r="CPD72" s="5"/>
      <c r="CPE72" s="5"/>
      <c r="CPF72" s="5"/>
      <c r="CPG72" s="5"/>
      <c r="CPH72" s="5"/>
      <c r="CPI72" s="5"/>
      <c r="CPJ72" s="5"/>
      <c r="CPK72" s="5"/>
      <c r="CPL72" s="5"/>
      <c r="CPM72" s="5"/>
      <c r="CPN72" s="5"/>
      <c r="CPO72" s="5"/>
      <c r="CPP72" s="5"/>
      <c r="CPQ72" s="5"/>
      <c r="CPR72" s="5"/>
      <c r="CPS72" s="5"/>
      <c r="CPT72" s="5"/>
      <c r="CPU72" s="5"/>
      <c r="CPV72" s="5"/>
      <c r="CPW72" s="5"/>
      <c r="CPX72" s="5"/>
      <c r="CPY72" s="5"/>
      <c r="CPZ72" s="5"/>
      <c r="CQA72" s="5"/>
      <c r="CQB72" s="5"/>
      <c r="CQC72" s="5"/>
      <c r="CQD72" s="5"/>
      <c r="CQE72" s="5"/>
      <c r="CQF72" s="5"/>
      <c r="CQG72" s="5"/>
      <c r="CQH72" s="5"/>
      <c r="CQI72" s="5"/>
      <c r="CQJ72" s="5"/>
      <c r="CQK72" s="5"/>
      <c r="CQL72" s="5"/>
      <c r="CQM72" s="5"/>
      <c r="CQN72" s="5"/>
      <c r="CQO72" s="5"/>
      <c r="CQP72" s="5"/>
      <c r="CQQ72" s="5"/>
      <c r="CQR72" s="5"/>
      <c r="CQS72" s="5"/>
      <c r="CQT72" s="5"/>
      <c r="CQU72" s="5"/>
      <c r="CQV72" s="5"/>
      <c r="CQW72" s="5"/>
      <c r="CQX72" s="5"/>
      <c r="CQY72" s="5"/>
      <c r="CQZ72" s="5"/>
      <c r="CRA72" s="5"/>
      <c r="CRB72" s="5"/>
      <c r="CRC72" s="5"/>
      <c r="CRD72" s="5"/>
      <c r="CRE72" s="5"/>
      <c r="CRF72" s="5"/>
      <c r="CRG72" s="5"/>
      <c r="CRH72" s="5"/>
      <c r="CRI72" s="5"/>
      <c r="CRJ72" s="5"/>
      <c r="CRK72" s="5"/>
      <c r="CRL72" s="5"/>
      <c r="CRM72" s="5"/>
      <c r="CRN72" s="5"/>
      <c r="CRO72" s="5"/>
      <c r="CRP72" s="5"/>
      <c r="CRQ72" s="5"/>
      <c r="CRR72" s="5"/>
      <c r="CRS72" s="5"/>
      <c r="CRT72" s="5"/>
      <c r="CRU72" s="5"/>
      <c r="CRV72" s="5"/>
      <c r="CRW72" s="5"/>
      <c r="CRX72" s="5"/>
      <c r="CRY72" s="5"/>
      <c r="CRZ72" s="5"/>
      <c r="CSA72" s="5"/>
      <c r="CSB72" s="5"/>
      <c r="CSC72" s="5"/>
      <c r="CSD72" s="5"/>
      <c r="CSE72" s="5"/>
      <c r="CSF72" s="5"/>
      <c r="CSG72" s="5"/>
      <c r="CSH72" s="5"/>
      <c r="CSI72" s="5"/>
      <c r="CSJ72" s="5"/>
      <c r="CSK72" s="5"/>
      <c r="CSL72" s="5"/>
      <c r="CSM72" s="5"/>
      <c r="CSN72" s="5"/>
      <c r="CSO72" s="5"/>
      <c r="CSP72" s="5"/>
      <c r="CSQ72" s="5"/>
      <c r="CSR72" s="5"/>
      <c r="CSS72" s="5"/>
      <c r="CST72" s="5"/>
      <c r="CSU72" s="5"/>
      <c r="CSV72" s="5"/>
      <c r="CSW72" s="5"/>
      <c r="CSX72" s="5"/>
      <c r="CSY72" s="5"/>
      <c r="CSZ72" s="5"/>
      <c r="CTA72" s="5"/>
      <c r="CTB72" s="5"/>
      <c r="CTC72" s="5"/>
      <c r="CTD72" s="5"/>
      <c r="CTE72" s="5"/>
      <c r="CTF72" s="5"/>
      <c r="CTG72" s="5"/>
      <c r="CTH72" s="5"/>
      <c r="CTI72" s="5"/>
      <c r="CTJ72" s="5"/>
      <c r="CTK72" s="5"/>
      <c r="CTL72" s="5"/>
      <c r="CTM72" s="5"/>
      <c r="CTN72" s="5"/>
      <c r="CTO72" s="5"/>
      <c r="CTP72" s="5"/>
      <c r="CTQ72" s="5"/>
      <c r="CTR72" s="5"/>
      <c r="CTS72" s="5"/>
      <c r="CTT72" s="5"/>
      <c r="CTU72" s="5"/>
      <c r="CTV72" s="5"/>
      <c r="CTW72" s="5"/>
      <c r="CTX72" s="5"/>
      <c r="CTY72" s="5"/>
      <c r="CTZ72" s="5"/>
      <c r="CUA72" s="5"/>
      <c r="CUB72" s="5"/>
      <c r="CUC72" s="5"/>
      <c r="CUD72" s="5"/>
      <c r="CUE72" s="5"/>
      <c r="CUF72" s="5"/>
      <c r="CUG72" s="5"/>
      <c r="CUH72" s="5"/>
      <c r="CUI72" s="5"/>
      <c r="CUJ72" s="5"/>
      <c r="CUK72" s="5"/>
      <c r="CUL72" s="5"/>
      <c r="CUM72" s="5"/>
      <c r="CUN72" s="5"/>
      <c r="CUO72" s="5"/>
      <c r="CUP72" s="5"/>
      <c r="CUQ72" s="5"/>
      <c r="CUR72" s="5"/>
      <c r="CUS72" s="5"/>
      <c r="CUT72" s="5"/>
      <c r="CUU72" s="5"/>
      <c r="CUV72" s="5"/>
      <c r="CUW72" s="5"/>
      <c r="CUX72" s="5"/>
      <c r="CUY72" s="5"/>
      <c r="CUZ72" s="5"/>
      <c r="CVA72" s="5"/>
      <c r="CVB72" s="5"/>
      <c r="CVC72" s="5"/>
      <c r="CVD72" s="5"/>
      <c r="CVE72" s="5"/>
      <c r="CVF72" s="5"/>
      <c r="CVG72" s="5"/>
      <c r="CVH72" s="5"/>
      <c r="CVI72" s="5"/>
      <c r="CVJ72" s="5"/>
      <c r="CVK72" s="5"/>
      <c r="CVL72" s="5"/>
      <c r="CVM72" s="5"/>
      <c r="CVN72" s="5"/>
      <c r="CVO72" s="5"/>
      <c r="CVP72" s="5"/>
      <c r="CVQ72" s="5"/>
      <c r="CVR72" s="5"/>
      <c r="CVS72" s="5"/>
      <c r="CVT72" s="5"/>
      <c r="CVU72" s="5"/>
      <c r="CVV72" s="5"/>
      <c r="CVW72" s="5"/>
      <c r="CVX72" s="5"/>
      <c r="CVY72" s="5"/>
      <c r="CVZ72" s="5"/>
      <c r="CWA72" s="5"/>
      <c r="CWB72" s="5"/>
      <c r="CWC72" s="5"/>
      <c r="CWD72" s="5"/>
      <c r="CWE72" s="5"/>
      <c r="CWF72" s="5"/>
      <c r="CWG72" s="5"/>
      <c r="CWH72" s="5"/>
      <c r="CWI72" s="5"/>
      <c r="CWJ72" s="5"/>
      <c r="CWK72" s="5"/>
      <c r="CWL72" s="5"/>
      <c r="CWM72" s="5"/>
      <c r="CWN72" s="5"/>
      <c r="CWO72" s="5"/>
      <c r="CWP72" s="5"/>
      <c r="CWQ72" s="5"/>
      <c r="CWR72" s="5"/>
      <c r="CWS72" s="5"/>
      <c r="CWT72" s="5"/>
      <c r="CWU72" s="5"/>
      <c r="CWV72" s="5"/>
      <c r="CWW72" s="5"/>
      <c r="CWX72" s="5"/>
      <c r="CWY72" s="5"/>
      <c r="CWZ72" s="5"/>
      <c r="CXA72" s="5"/>
      <c r="CXB72" s="5"/>
      <c r="CXC72" s="5"/>
      <c r="CXD72" s="5"/>
      <c r="CXE72" s="5"/>
      <c r="CXF72" s="5"/>
      <c r="CXG72" s="5"/>
      <c r="CXH72" s="5"/>
      <c r="CXI72" s="5"/>
      <c r="CXJ72" s="5"/>
      <c r="CXK72" s="5"/>
      <c r="CXL72" s="5"/>
      <c r="CXM72" s="5"/>
      <c r="CXN72" s="5"/>
      <c r="CXO72" s="5"/>
      <c r="CXP72" s="5"/>
      <c r="CXQ72" s="5"/>
      <c r="CXR72" s="5"/>
      <c r="CXS72" s="5"/>
      <c r="CXT72" s="5"/>
      <c r="CXU72" s="5"/>
      <c r="CXV72" s="5"/>
      <c r="CXW72" s="5"/>
      <c r="CXX72" s="5"/>
      <c r="CXY72" s="5"/>
      <c r="CXZ72" s="5"/>
      <c r="CYA72" s="5"/>
      <c r="CYB72" s="5"/>
      <c r="CYC72" s="5"/>
      <c r="CYD72" s="5"/>
      <c r="CYE72" s="5"/>
      <c r="CYF72" s="5"/>
      <c r="CYG72" s="5"/>
      <c r="CYH72" s="5"/>
      <c r="CYI72" s="5"/>
      <c r="CYJ72" s="5"/>
      <c r="CYK72" s="5"/>
      <c r="CYL72" s="5"/>
      <c r="CYM72" s="5"/>
      <c r="CYN72" s="5"/>
      <c r="CYO72" s="5"/>
      <c r="CYP72" s="5"/>
      <c r="CYQ72" s="5"/>
      <c r="CYR72" s="5"/>
      <c r="CYS72" s="5"/>
      <c r="CYT72" s="5"/>
      <c r="CYU72" s="5"/>
      <c r="CYV72" s="5"/>
      <c r="CYW72" s="5"/>
      <c r="CYX72" s="5"/>
      <c r="CYY72" s="5"/>
      <c r="CYZ72" s="5"/>
      <c r="CZA72" s="5"/>
      <c r="CZB72" s="5"/>
      <c r="CZC72" s="5"/>
      <c r="CZD72" s="5"/>
      <c r="CZE72" s="5"/>
      <c r="CZF72" s="5"/>
      <c r="CZG72" s="5"/>
      <c r="CZH72" s="5"/>
      <c r="CZI72" s="5"/>
      <c r="CZJ72" s="5"/>
      <c r="CZK72" s="5"/>
      <c r="CZL72" s="5"/>
      <c r="CZM72" s="5"/>
      <c r="CZN72" s="5"/>
      <c r="CZO72" s="5"/>
      <c r="CZP72" s="5"/>
      <c r="CZQ72" s="5"/>
      <c r="CZR72" s="5"/>
      <c r="CZS72" s="5"/>
      <c r="CZT72" s="5"/>
      <c r="CZU72" s="5"/>
      <c r="CZV72" s="5"/>
      <c r="CZW72" s="5"/>
      <c r="CZX72" s="5"/>
      <c r="CZY72" s="5"/>
      <c r="CZZ72" s="5"/>
      <c r="DAA72" s="5"/>
      <c r="DAB72" s="5"/>
      <c r="DAC72" s="5"/>
      <c r="DAD72" s="5"/>
      <c r="DAE72" s="5"/>
      <c r="DAF72" s="5"/>
      <c r="DAG72" s="5"/>
      <c r="DAH72" s="5"/>
      <c r="DAI72" s="5"/>
      <c r="DAJ72" s="5"/>
      <c r="DAK72" s="5"/>
      <c r="DAL72" s="5"/>
      <c r="DAM72" s="5"/>
      <c r="DAN72" s="5"/>
      <c r="DAO72" s="5"/>
      <c r="DAP72" s="5"/>
      <c r="DAQ72" s="5"/>
      <c r="DAR72" s="5"/>
      <c r="DAS72" s="5"/>
      <c r="DAT72" s="5"/>
      <c r="DAU72" s="5"/>
      <c r="DAV72" s="5"/>
      <c r="DAW72" s="5"/>
      <c r="DAX72" s="5"/>
      <c r="DAY72" s="5"/>
      <c r="DAZ72" s="5"/>
      <c r="DBA72" s="5"/>
      <c r="DBB72" s="5"/>
      <c r="DBC72" s="5"/>
      <c r="DBD72" s="5"/>
      <c r="DBE72" s="5"/>
      <c r="DBF72" s="5"/>
      <c r="DBG72" s="5"/>
      <c r="DBH72" s="5"/>
      <c r="DBI72" s="5"/>
      <c r="DBJ72" s="5"/>
      <c r="DBK72" s="5"/>
      <c r="DBL72" s="5"/>
      <c r="DBM72" s="5"/>
      <c r="DBN72" s="5"/>
      <c r="DBO72" s="5"/>
      <c r="DBP72" s="5"/>
      <c r="DBQ72" s="5"/>
      <c r="DBR72" s="5"/>
      <c r="DBS72" s="5"/>
      <c r="DBT72" s="5"/>
      <c r="DBU72" s="5"/>
      <c r="DBV72" s="5"/>
      <c r="DBW72" s="5"/>
      <c r="DBX72" s="5"/>
      <c r="DBY72" s="5"/>
      <c r="DBZ72" s="5"/>
      <c r="DCA72" s="5"/>
      <c r="DCB72" s="5"/>
      <c r="DCC72" s="5"/>
      <c r="DCD72" s="5"/>
      <c r="DCE72" s="5"/>
      <c r="DCF72" s="5"/>
      <c r="DCG72" s="5"/>
      <c r="DCH72" s="5"/>
      <c r="DCI72" s="5"/>
      <c r="DCJ72" s="5"/>
      <c r="DCK72" s="5"/>
      <c r="DCL72" s="5"/>
      <c r="DCM72" s="5"/>
      <c r="DCN72" s="5"/>
      <c r="DCO72" s="5"/>
      <c r="DCP72" s="5"/>
      <c r="DCQ72" s="5"/>
      <c r="DCR72" s="5"/>
      <c r="DCS72" s="5"/>
      <c r="DCT72" s="5"/>
      <c r="DCU72" s="5"/>
      <c r="DCV72" s="5"/>
      <c r="DCW72" s="5"/>
      <c r="DCX72" s="5"/>
      <c r="DCY72" s="5"/>
      <c r="DCZ72" s="5"/>
      <c r="DDA72" s="5"/>
      <c r="DDB72" s="5"/>
      <c r="DDC72" s="5"/>
      <c r="DDD72" s="5"/>
      <c r="DDE72" s="5"/>
      <c r="DDF72" s="5"/>
      <c r="DDG72" s="5"/>
      <c r="DDH72" s="5"/>
      <c r="DDI72" s="5"/>
      <c r="DDJ72" s="5"/>
      <c r="DDK72" s="5"/>
      <c r="DDL72" s="5"/>
      <c r="DDM72" s="5"/>
      <c r="DDN72" s="5"/>
      <c r="DDO72" s="5"/>
      <c r="DDP72" s="5"/>
      <c r="DDQ72" s="5"/>
      <c r="DDR72" s="5"/>
      <c r="DDS72" s="5"/>
      <c r="DDT72" s="5"/>
      <c r="DDU72" s="5"/>
      <c r="DDV72" s="5"/>
      <c r="DDW72" s="5"/>
      <c r="DDX72" s="5"/>
      <c r="DDY72" s="5"/>
      <c r="DDZ72" s="5"/>
      <c r="DEA72" s="5"/>
      <c r="DEB72" s="5"/>
      <c r="DEC72" s="5"/>
      <c r="DED72" s="5"/>
      <c r="DEE72" s="5"/>
      <c r="DEF72" s="5"/>
      <c r="DEG72" s="5"/>
      <c r="DEH72" s="5"/>
      <c r="DEI72" s="5"/>
      <c r="DEJ72" s="5"/>
      <c r="DEK72" s="5"/>
      <c r="DEL72" s="5"/>
      <c r="DEM72" s="5"/>
      <c r="DEN72" s="5"/>
      <c r="DEO72" s="5"/>
      <c r="DEP72" s="5"/>
      <c r="DEQ72" s="5"/>
      <c r="DER72" s="5"/>
      <c r="DES72" s="5"/>
      <c r="DET72" s="5"/>
      <c r="DEU72" s="5"/>
      <c r="DEV72" s="5"/>
      <c r="DEW72" s="5"/>
      <c r="DEX72" s="5"/>
      <c r="DEY72" s="5"/>
      <c r="DEZ72" s="5"/>
      <c r="DFA72" s="5"/>
      <c r="DFB72" s="5"/>
      <c r="DFC72" s="5"/>
      <c r="DFD72" s="5"/>
      <c r="DFE72" s="5"/>
      <c r="DFF72" s="5"/>
      <c r="DFG72" s="5"/>
      <c r="DFH72" s="5"/>
      <c r="DFI72" s="5"/>
      <c r="DFJ72" s="5"/>
      <c r="DFK72" s="5"/>
      <c r="DFL72" s="5"/>
      <c r="DFM72" s="5"/>
      <c r="DFN72" s="5"/>
      <c r="DFO72" s="5"/>
      <c r="DFP72" s="5"/>
      <c r="DFQ72" s="5"/>
      <c r="DFR72" s="5"/>
      <c r="DFS72" s="5"/>
      <c r="DFT72" s="5"/>
      <c r="DFU72" s="5"/>
      <c r="DFV72" s="5"/>
      <c r="DFW72" s="5"/>
      <c r="DFX72" s="5"/>
      <c r="DFY72" s="5"/>
      <c r="DFZ72" s="5"/>
      <c r="DGA72" s="5"/>
      <c r="DGB72" s="5"/>
      <c r="DGC72" s="5"/>
      <c r="DGD72" s="5"/>
      <c r="DGE72" s="5"/>
      <c r="DGF72" s="5"/>
      <c r="DGG72" s="5"/>
      <c r="DGH72" s="5"/>
      <c r="DGI72" s="5"/>
      <c r="DGJ72" s="5"/>
      <c r="DGK72" s="5"/>
      <c r="DGL72" s="5"/>
      <c r="DGM72" s="5"/>
      <c r="DGN72" s="5"/>
      <c r="DGO72" s="5"/>
      <c r="DGP72" s="5"/>
      <c r="DGQ72" s="5"/>
      <c r="DGR72" s="5"/>
      <c r="DGS72" s="5"/>
      <c r="DGT72" s="5"/>
      <c r="DGU72" s="5"/>
      <c r="DGV72" s="5"/>
      <c r="DGW72" s="5"/>
      <c r="DGX72" s="5"/>
      <c r="DGY72" s="5"/>
      <c r="DGZ72" s="5"/>
      <c r="DHA72" s="5"/>
      <c r="DHB72" s="5"/>
      <c r="DHC72" s="5"/>
      <c r="DHD72" s="5"/>
      <c r="DHE72" s="5"/>
      <c r="DHF72" s="5"/>
      <c r="DHG72" s="5"/>
      <c r="DHH72" s="5"/>
      <c r="DHI72" s="5"/>
      <c r="DHJ72" s="5"/>
      <c r="DHK72" s="5"/>
      <c r="DHL72" s="5"/>
      <c r="DHM72" s="5"/>
      <c r="DHN72" s="5"/>
      <c r="DHO72" s="5"/>
      <c r="DHP72" s="5"/>
      <c r="DHQ72" s="5"/>
      <c r="DHR72" s="5"/>
      <c r="DHS72" s="5"/>
      <c r="DHT72" s="5"/>
      <c r="DHU72" s="5"/>
      <c r="DHV72" s="5"/>
      <c r="DHW72" s="5"/>
      <c r="DHX72" s="5"/>
      <c r="DHY72" s="5"/>
      <c r="DHZ72" s="5"/>
      <c r="DIA72" s="5"/>
      <c r="DIB72" s="5"/>
      <c r="DIC72" s="5"/>
      <c r="DID72" s="5"/>
      <c r="DIE72" s="5"/>
      <c r="DIF72" s="5"/>
      <c r="DIG72" s="5"/>
      <c r="DIH72" s="5"/>
      <c r="DII72" s="5"/>
      <c r="DIJ72" s="5"/>
      <c r="DIK72" s="5"/>
      <c r="DIL72" s="5"/>
      <c r="DIM72" s="5"/>
      <c r="DIN72" s="5"/>
      <c r="DIO72" s="5"/>
      <c r="DIP72" s="5"/>
      <c r="DIQ72" s="5"/>
      <c r="DIR72" s="5"/>
      <c r="DIS72" s="5"/>
      <c r="DIT72" s="5"/>
      <c r="DIU72" s="5"/>
      <c r="DIV72" s="5"/>
      <c r="DIW72" s="5"/>
      <c r="DIX72" s="5"/>
      <c r="DIY72" s="5"/>
      <c r="DIZ72" s="5"/>
      <c r="DJA72" s="5"/>
      <c r="DJB72" s="5"/>
      <c r="DJC72" s="5"/>
      <c r="DJD72" s="5"/>
      <c r="DJE72" s="5"/>
      <c r="DJF72" s="5"/>
      <c r="DJG72" s="5"/>
      <c r="DJH72" s="5"/>
      <c r="DJI72" s="5"/>
      <c r="DJJ72" s="5"/>
      <c r="DJK72" s="5"/>
      <c r="DJL72" s="5"/>
      <c r="DJM72" s="5"/>
      <c r="DJN72" s="5"/>
      <c r="DJO72" s="5"/>
      <c r="DJP72" s="5"/>
      <c r="DJQ72" s="5"/>
      <c r="DJR72" s="5"/>
      <c r="DJS72" s="5"/>
      <c r="DJT72" s="5"/>
      <c r="DJU72" s="5"/>
      <c r="DJV72" s="5"/>
      <c r="DJW72" s="5"/>
      <c r="DJX72" s="5"/>
      <c r="DJY72" s="5"/>
      <c r="DJZ72" s="5"/>
      <c r="DKA72" s="5"/>
      <c r="DKB72" s="5"/>
      <c r="DKC72" s="5"/>
      <c r="DKD72" s="5"/>
      <c r="DKE72" s="5"/>
      <c r="DKF72" s="5"/>
      <c r="DKG72" s="5"/>
      <c r="DKH72" s="5"/>
      <c r="DKI72" s="5"/>
      <c r="DKJ72" s="5"/>
      <c r="DKK72" s="5"/>
      <c r="DKL72" s="5"/>
      <c r="DKM72" s="5"/>
      <c r="DKN72" s="5"/>
      <c r="DKO72" s="5"/>
      <c r="DKP72" s="5"/>
      <c r="DKQ72" s="5"/>
      <c r="DKR72" s="5"/>
      <c r="DKS72" s="5"/>
      <c r="DKT72" s="5"/>
      <c r="DKU72" s="5"/>
      <c r="DKV72" s="5"/>
      <c r="DKW72" s="5"/>
      <c r="DKX72" s="5"/>
      <c r="DKY72" s="5"/>
      <c r="DKZ72" s="5"/>
      <c r="DLA72" s="5"/>
      <c r="DLB72" s="5"/>
      <c r="DLC72" s="5"/>
      <c r="DLD72" s="5"/>
      <c r="DLE72" s="5"/>
      <c r="DLF72" s="5"/>
      <c r="DLG72" s="5"/>
      <c r="DLH72" s="5"/>
      <c r="DLI72" s="5"/>
      <c r="DLJ72" s="5"/>
      <c r="DLK72" s="5"/>
      <c r="DLL72" s="5"/>
      <c r="DLM72" s="5"/>
      <c r="DLN72" s="5"/>
      <c r="DLO72" s="5"/>
      <c r="DLP72" s="5"/>
      <c r="DLQ72" s="5"/>
      <c r="DLR72" s="5"/>
      <c r="DLS72" s="5"/>
      <c r="DLT72" s="5"/>
      <c r="DLU72" s="5"/>
      <c r="DLV72" s="5"/>
      <c r="DLW72" s="5"/>
      <c r="DLX72" s="5"/>
      <c r="DLY72" s="5"/>
      <c r="DLZ72" s="5"/>
      <c r="DMA72" s="5"/>
      <c r="DMB72" s="5"/>
      <c r="DMC72" s="5"/>
      <c r="DMD72" s="5"/>
      <c r="DME72" s="5"/>
      <c r="DMF72" s="5"/>
      <c r="DMG72" s="5"/>
      <c r="DMH72" s="5"/>
      <c r="DMI72" s="5"/>
      <c r="DMJ72" s="5"/>
      <c r="DMK72" s="5"/>
      <c r="DML72" s="5"/>
      <c r="DMM72" s="5"/>
      <c r="DMN72" s="5"/>
      <c r="DMO72" s="5"/>
      <c r="DMP72" s="5"/>
      <c r="DMQ72" s="5"/>
      <c r="DMR72" s="5"/>
      <c r="DMS72" s="5"/>
      <c r="DMT72" s="5"/>
      <c r="DMU72" s="5"/>
      <c r="DMV72" s="5"/>
      <c r="DMW72" s="5"/>
      <c r="DMX72" s="5"/>
      <c r="DMY72" s="5"/>
      <c r="DMZ72" s="5"/>
      <c r="DNA72" s="5"/>
      <c r="DNB72" s="5"/>
      <c r="DNC72" s="5"/>
      <c r="DND72" s="5"/>
      <c r="DNE72" s="5"/>
      <c r="DNF72" s="5"/>
      <c r="DNG72" s="5"/>
      <c r="DNH72" s="5"/>
      <c r="DNI72" s="5"/>
      <c r="DNJ72" s="5"/>
      <c r="DNK72" s="5"/>
      <c r="DNL72" s="5"/>
      <c r="DNM72" s="5"/>
      <c r="DNN72" s="5"/>
      <c r="DNO72" s="5"/>
      <c r="DNP72" s="5"/>
      <c r="DNQ72" s="5"/>
      <c r="DNR72" s="5"/>
      <c r="DNS72" s="5"/>
      <c r="DNT72" s="5"/>
      <c r="DNU72" s="5"/>
      <c r="DNV72" s="5"/>
      <c r="DNW72" s="5"/>
      <c r="DNX72" s="5"/>
      <c r="DNY72" s="5"/>
      <c r="DNZ72" s="5"/>
      <c r="DOA72" s="5"/>
      <c r="DOB72" s="5"/>
      <c r="DOC72" s="5"/>
      <c r="DOD72" s="5"/>
      <c r="DOE72" s="5"/>
      <c r="DOF72" s="5"/>
      <c r="DOG72" s="5"/>
      <c r="DOH72" s="5"/>
      <c r="DOI72" s="5"/>
      <c r="DOJ72" s="5"/>
      <c r="DOK72" s="5"/>
      <c r="DOL72" s="5"/>
      <c r="DOM72" s="5"/>
      <c r="DON72" s="5"/>
      <c r="DOO72" s="5"/>
      <c r="DOP72" s="5"/>
      <c r="DOQ72" s="5"/>
      <c r="DOR72" s="5"/>
      <c r="DOS72" s="5"/>
      <c r="DOT72" s="5"/>
      <c r="DOU72" s="5"/>
      <c r="DOV72" s="5"/>
      <c r="DOW72" s="5"/>
      <c r="DOX72" s="5"/>
      <c r="DOY72" s="5"/>
      <c r="DOZ72" s="5"/>
      <c r="DPA72" s="5"/>
      <c r="DPB72" s="5"/>
      <c r="DPC72" s="5"/>
      <c r="DPD72" s="5"/>
      <c r="DPE72" s="5"/>
      <c r="DPF72" s="5"/>
      <c r="DPG72" s="5"/>
      <c r="DPH72" s="5"/>
      <c r="DPI72" s="5"/>
      <c r="DPJ72" s="5"/>
      <c r="DPK72" s="5"/>
      <c r="DPL72" s="5"/>
      <c r="DPM72" s="5"/>
      <c r="DPN72" s="5"/>
      <c r="DPO72" s="5"/>
      <c r="DPP72" s="5"/>
      <c r="DPQ72" s="5"/>
      <c r="DPR72" s="5"/>
      <c r="DPS72" s="5"/>
      <c r="DPT72" s="5"/>
      <c r="DPU72" s="5"/>
      <c r="DPV72" s="5"/>
      <c r="DPW72" s="5"/>
      <c r="DPX72" s="5"/>
      <c r="DPY72" s="5"/>
      <c r="DPZ72" s="5"/>
      <c r="DQA72" s="5"/>
      <c r="DQB72" s="5"/>
      <c r="DQC72" s="5"/>
      <c r="DQD72" s="5"/>
      <c r="DQE72" s="5"/>
      <c r="DQF72" s="5"/>
      <c r="DQG72" s="5"/>
      <c r="DQH72" s="5"/>
      <c r="DQI72" s="5"/>
      <c r="DQJ72" s="5"/>
      <c r="DQK72" s="5"/>
      <c r="DQL72" s="5"/>
      <c r="DQM72" s="5"/>
      <c r="DQN72" s="5"/>
      <c r="DQO72" s="5"/>
      <c r="DQP72" s="5"/>
      <c r="DQQ72" s="5"/>
      <c r="DQR72" s="5"/>
      <c r="DQS72" s="5"/>
      <c r="DQT72" s="5"/>
      <c r="DQU72" s="5"/>
      <c r="DQV72" s="5"/>
      <c r="DQW72" s="5"/>
      <c r="DQX72" s="5"/>
      <c r="DQY72" s="5"/>
      <c r="DQZ72" s="5"/>
      <c r="DRA72" s="5"/>
      <c r="DRB72" s="5"/>
      <c r="DRC72" s="5"/>
      <c r="DRD72" s="5"/>
      <c r="DRE72" s="5"/>
      <c r="DRF72" s="5"/>
      <c r="DRG72" s="5"/>
      <c r="DRH72" s="5"/>
      <c r="DRI72" s="5"/>
      <c r="DRJ72" s="5"/>
      <c r="DRK72" s="5"/>
      <c r="DRL72" s="5"/>
      <c r="DRM72" s="5"/>
      <c r="DRN72" s="5"/>
      <c r="DRO72" s="5"/>
      <c r="DRP72" s="5"/>
      <c r="DRQ72" s="5"/>
      <c r="DRR72" s="5"/>
      <c r="DRS72" s="5"/>
      <c r="DRT72" s="5"/>
      <c r="DRU72" s="5"/>
      <c r="DRV72" s="5"/>
      <c r="DRW72" s="5"/>
      <c r="DRX72" s="5"/>
      <c r="DRY72" s="5"/>
      <c r="DRZ72" s="5"/>
      <c r="DSA72" s="5"/>
      <c r="DSB72" s="5"/>
      <c r="DSC72" s="5"/>
      <c r="DSD72" s="5"/>
      <c r="DSE72" s="5"/>
      <c r="DSF72" s="5"/>
      <c r="DSG72" s="5"/>
      <c r="DSH72" s="5"/>
      <c r="DSI72" s="5"/>
      <c r="DSJ72" s="5"/>
      <c r="DSK72" s="5"/>
      <c r="DSL72" s="5"/>
      <c r="DSM72" s="5"/>
      <c r="DSN72" s="5"/>
      <c r="DSO72" s="5"/>
      <c r="DSP72" s="5"/>
      <c r="DSQ72" s="5"/>
      <c r="DSR72" s="5"/>
      <c r="DSS72" s="5"/>
      <c r="DST72" s="5"/>
      <c r="DSU72" s="5"/>
      <c r="DSV72" s="5"/>
      <c r="DSW72" s="5"/>
      <c r="DSX72" s="5"/>
      <c r="DSY72" s="5"/>
      <c r="DSZ72" s="5"/>
      <c r="DTA72" s="5"/>
      <c r="DTB72" s="5"/>
      <c r="DTC72" s="5"/>
      <c r="DTD72" s="5"/>
      <c r="DTE72" s="5"/>
      <c r="DTF72" s="5"/>
      <c r="DTG72" s="5"/>
      <c r="DTH72" s="5"/>
      <c r="DTI72" s="5"/>
      <c r="DTJ72" s="5"/>
      <c r="DTK72" s="5"/>
      <c r="DTL72" s="5"/>
      <c r="DTM72" s="5"/>
      <c r="DTN72" s="5"/>
      <c r="DTO72" s="5"/>
      <c r="DTP72" s="5"/>
      <c r="DTQ72" s="5"/>
      <c r="DTR72" s="5"/>
      <c r="DTS72" s="5"/>
      <c r="DTT72" s="5"/>
      <c r="DTU72" s="5"/>
      <c r="DTV72" s="5"/>
      <c r="DTW72" s="5"/>
      <c r="DTX72" s="5"/>
      <c r="DTY72" s="5"/>
      <c r="DTZ72" s="5"/>
      <c r="DUA72" s="5"/>
      <c r="DUB72" s="5"/>
      <c r="DUC72" s="5"/>
      <c r="DUD72" s="5"/>
      <c r="DUE72" s="5"/>
      <c r="DUF72" s="5"/>
      <c r="DUG72" s="5"/>
      <c r="DUH72" s="5"/>
      <c r="DUI72" s="5"/>
      <c r="DUJ72" s="5"/>
      <c r="DUK72" s="5"/>
      <c r="DUL72" s="5"/>
      <c r="DUM72" s="5"/>
      <c r="DUN72" s="5"/>
      <c r="DUO72" s="5"/>
      <c r="DUP72" s="5"/>
      <c r="DUQ72" s="5"/>
      <c r="DUR72" s="5"/>
      <c r="DUS72" s="5"/>
      <c r="DUT72" s="5"/>
      <c r="DUU72" s="5"/>
      <c r="DUV72" s="5"/>
      <c r="DUW72" s="5"/>
      <c r="DUX72" s="5"/>
      <c r="DUY72" s="5"/>
      <c r="DUZ72" s="5"/>
      <c r="DVA72" s="5"/>
      <c r="DVB72" s="5"/>
      <c r="DVC72" s="5"/>
      <c r="DVD72" s="5"/>
      <c r="DVE72" s="5"/>
      <c r="DVF72" s="5"/>
      <c r="DVG72" s="5"/>
      <c r="DVH72" s="5"/>
      <c r="DVI72" s="5"/>
      <c r="DVJ72" s="5"/>
      <c r="DVK72" s="5"/>
      <c r="DVL72" s="5"/>
      <c r="DVM72" s="5"/>
      <c r="DVN72" s="5"/>
      <c r="DVO72" s="5"/>
      <c r="DVP72" s="5"/>
      <c r="DVQ72" s="5"/>
      <c r="DVR72" s="5"/>
      <c r="DVS72" s="5"/>
      <c r="DVT72" s="5"/>
      <c r="DVU72" s="5"/>
      <c r="DVV72" s="5"/>
      <c r="DVW72" s="5"/>
      <c r="DVX72" s="5"/>
      <c r="DVY72" s="5"/>
      <c r="DVZ72" s="5"/>
      <c r="DWA72" s="5"/>
      <c r="DWB72" s="5"/>
      <c r="DWC72" s="5"/>
      <c r="DWD72" s="5"/>
      <c r="DWE72" s="5"/>
      <c r="DWF72" s="5"/>
      <c r="DWG72" s="5"/>
      <c r="DWH72" s="5"/>
      <c r="DWI72" s="5"/>
      <c r="DWJ72" s="5"/>
      <c r="DWK72" s="5"/>
      <c r="DWL72" s="5"/>
      <c r="DWM72" s="5"/>
      <c r="DWN72" s="5"/>
      <c r="DWO72" s="5"/>
      <c r="DWP72" s="5"/>
      <c r="DWQ72" s="5"/>
      <c r="DWR72" s="5"/>
      <c r="DWS72" s="5"/>
      <c r="DWT72" s="5"/>
      <c r="DWU72" s="5"/>
      <c r="DWV72" s="5"/>
      <c r="DWW72" s="5"/>
      <c r="DWX72" s="5"/>
      <c r="DWY72" s="5"/>
      <c r="DWZ72" s="5"/>
      <c r="DXA72" s="5"/>
      <c r="DXB72" s="5"/>
      <c r="DXC72" s="5"/>
      <c r="DXD72" s="5"/>
      <c r="DXE72" s="5"/>
      <c r="DXF72" s="5"/>
      <c r="DXG72" s="5"/>
      <c r="DXH72" s="5"/>
      <c r="DXI72" s="5"/>
      <c r="DXJ72" s="5"/>
      <c r="DXK72" s="5"/>
      <c r="DXL72" s="5"/>
      <c r="DXM72" s="5"/>
      <c r="DXN72" s="5"/>
      <c r="DXO72" s="5"/>
      <c r="DXP72" s="5"/>
      <c r="DXQ72" s="5"/>
      <c r="DXR72" s="5"/>
      <c r="DXS72" s="5"/>
      <c r="DXT72" s="5"/>
      <c r="DXU72" s="5"/>
      <c r="DXV72" s="5"/>
      <c r="DXW72" s="5"/>
      <c r="DXX72" s="5"/>
      <c r="DXY72" s="5"/>
      <c r="DXZ72" s="5"/>
      <c r="DYA72" s="5"/>
      <c r="DYB72" s="5"/>
      <c r="DYC72" s="5"/>
      <c r="DYD72" s="5"/>
      <c r="DYE72" s="5"/>
      <c r="DYF72" s="5"/>
      <c r="DYG72" s="5"/>
      <c r="DYH72" s="5"/>
      <c r="DYI72" s="5"/>
      <c r="DYJ72" s="5"/>
      <c r="DYK72" s="5"/>
      <c r="DYL72" s="5"/>
      <c r="DYM72" s="5"/>
      <c r="DYN72" s="5"/>
      <c r="DYO72" s="5"/>
      <c r="DYP72" s="5"/>
      <c r="DYQ72" s="5"/>
      <c r="DYR72" s="5"/>
      <c r="DYS72" s="5"/>
      <c r="DYT72" s="5"/>
      <c r="DYU72" s="5"/>
      <c r="DYV72" s="5"/>
      <c r="DYW72" s="5"/>
      <c r="DYX72" s="5"/>
      <c r="DYY72" s="5"/>
      <c r="DYZ72" s="5"/>
      <c r="DZA72" s="5"/>
      <c r="DZB72" s="5"/>
      <c r="DZC72" s="5"/>
      <c r="DZD72" s="5"/>
      <c r="DZE72" s="5"/>
      <c r="DZF72" s="5"/>
      <c r="DZG72" s="5"/>
      <c r="DZH72" s="5"/>
      <c r="DZI72" s="5"/>
      <c r="DZJ72" s="5"/>
      <c r="DZK72" s="5"/>
      <c r="DZL72" s="5"/>
      <c r="DZM72" s="5"/>
      <c r="DZN72" s="5"/>
      <c r="DZO72" s="5"/>
      <c r="DZP72" s="5"/>
      <c r="DZQ72" s="5"/>
      <c r="DZR72" s="5"/>
      <c r="DZS72" s="5"/>
      <c r="DZT72" s="5"/>
      <c r="DZU72" s="5"/>
      <c r="DZV72" s="5"/>
      <c r="DZW72" s="5"/>
      <c r="DZX72" s="5"/>
      <c r="DZY72" s="5"/>
      <c r="DZZ72" s="5"/>
      <c r="EAA72" s="5"/>
      <c r="EAB72" s="5"/>
      <c r="EAC72" s="5"/>
      <c r="EAD72" s="5"/>
      <c r="EAE72" s="5"/>
      <c r="EAF72" s="5"/>
      <c r="EAG72" s="5"/>
      <c r="EAH72" s="5"/>
      <c r="EAI72" s="5"/>
      <c r="EAJ72" s="5"/>
      <c r="EAK72" s="5"/>
      <c r="EAL72" s="5"/>
      <c r="EAM72" s="5"/>
      <c r="EAN72" s="5"/>
      <c r="EAO72" s="5"/>
      <c r="EAP72" s="5"/>
      <c r="EAQ72" s="5"/>
      <c r="EAR72" s="5"/>
      <c r="EAS72" s="5"/>
      <c r="EAT72" s="5"/>
      <c r="EAU72" s="5"/>
      <c r="EAV72" s="5"/>
      <c r="EAW72" s="5"/>
      <c r="EAX72" s="5"/>
      <c r="EAY72" s="5"/>
      <c r="EAZ72" s="5"/>
      <c r="EBA72" s="5"/>
      <c r="EBB72" s="5"/>
      <c r="EBC72" s="5"/>
      <c r="EBD72" s="5"/>
      <c r="EBE72" s="5"/>
      <c r="EBF72" s="5"/>
      <c r="EBG72" s="5"/>
      <c r="EBH72" s="5"/>
      <c r="EBI72" s="5"/>
      <c r="EBJ72" s="5"/>
      <c r="EBK72" s="5"/>
      <c r="EBL72" s="5"/>
      <c r="EBM72" s="5"/>
      <c r="EBN72" s="5"/>
      <c r="EBO72" s="5"/>
      <c r="EBP72" s="5"/>
      <c r="EBQ72" s="5"/>
      <c r="EBR72" s="5"/>
      <c r="EBS72" s="5"/>
      <c r="EBT72" s="5"/>
      <c r="EBU72" s="5"/>
      <c r="EBV72" s="5"/>
      <c r="EBW72" s="5"/>
      <c r="EBX72" s="5"/>
      <c r="EBY72" s="5"/>
      <c r="EBZ72" s="5"/>
      <c r="ECA72" s="5"/>
      <c r="ECB72" s="5"/>
      <c r="ECC72" s="5"/>
      <c r="ECD72" s="5"/>
      <c r="ECE72" s="5"/>
      <c r="ECF72" s="5"/>
      <c r="ECG72" s="5"/>
      <c r="ECH72" s="5"/>
      <c r="ECI72" s="5"/>
      <c r="ECJ72" s="5"/>
      <c r="ECK72" s="5"/>
      <c r="ECL72" s="5"/>
      <c r="ECM72" s="5"/>
      <c r="ECN72" s="5"/>
      <c r="ECO72" s="5"/>
      <c r="ECP72" s="5"/>
      <c r="ECQ72" s="5"/>
      <c r="ECR72" s="5"/>
      <c r="ECS72" s="5"/>
      <c r="ECT72" s="5"/>
      <c r="ECU72" s="5"/>
      <c r="ECV72" s="5"/>
      <c r="ECW72" s="5"/>
      <c r="ECX72" s="5"/>
      <c r="ECY72" s="5"/>
      <c r="ECZ72" s="5"/>
      <c r="EDA72" s="5"/>
      <c r="EDB72" s="5"/>
      <c r="EDC72" s="5"/>
      <c r="EDD72" s="5"/>
      <c r="EDE72" s="5"/>
      <c r="EDF72" s="5"/>
      <c r="EDG72" s="5"/>
      <c r="EDH72" s="5"/>
      <c r="EDI72" s="5"/>
      <c r="EDJ72" s="5"/>
      <c r="EDK72" s="5"/>
      <c r="EDL72" s="5"/>
      <c r="EDM72" s="5"/>
      <c r="EDN72" s="5"/>
      <c r="EDO72" s="5"/>
      <c r="EDP72" s="5"/>
      <c r="EDQ72" s="5"/>
      <c r="EDR72" s="5"/>
      <c r="EDS72" s="5"/>
      <c r="EDT72" s="5"/>
      <c r="EDU72" s="5"/>
      <c r="EDV72" s="5"/>
      <c r="EDW72" s="5"/>
      <c r="EDX72" s="5"/>
      <c r="EDY72" s="5"/>
      <c r="EDZ72" s="5"/>
      <c r="EEA72" s="5"/>
      <c r="EEB72" s="5"/>
      <c r="EEC72" s="5"/>
      <c r="EED72" s="5"/>
      <c r="EEE72" s="5"/>
      <c r="EEF72" s="5"/>
      <c r="EEG72" s="5"/>
      <c r="EEH72" s="5"/>
      <c r="EEI72" s="5"/>
      <c r="EEJ72" s="5"/>
      <c r="EEK72" s="5"/>
      <c r="EEL72" s="5"/>
      <c r="EEM72" s="5"/>
      <c r="EEN72" s="5"/>
      <c r="EEO72" s="5"/>
      <c r="EEP72" s="5"/>
      <c r="EEQ72" s="5"/>
      <c r="EER72" s="5"/>
      <c r="EES72" s="5"/>
      <c r="EET72" s="5"/>
      <c r="EEU72" s="5"/>
      <c r="EEV72" s="5"/>
      <c r="EEW72" s="5"/>
      <c r="EEX72" s="5"/>
      <c r="EEY72" s="5"/>
      <c r="EEZ72" s="5"/>
      <c r="EFA72" s="5"/>
      <c r="EFB72" s="5"/>
      <c r="EFC72" s="5"/>
      <c r="EFD72" s="5"/>
      <c r="EFE72" s="5"/>
      <c r="EFF72" s="5"/>
      <c r="EFG72" s="5"/>
      <c r="EFH72" s="5"/>
      <c r="EFI72" s="5"/>
      <c r="EFJ72" s="5"/>
      <c r="EFK72" s="5"/>
      <c r="EFL72" s="5"/>
      <c r="EFM72" s="5"/>
      <c r="EFN72" s="5"/>
      <c r="EFO72" s="5"/>
      <c r="EFP72" s="5"/>
      <c r="EFQ72" s="5"/>
      <c r="EFR72" s="5"/>
      <c r="EFS72" s="5"/>
      <c r="EFT72" s="5"/>
      <c r="EFU72" s="5"/>
      <c r="EFV72" s="5"/>
      <c r="EFW72" s="5"/>
      <c r="EFX72" s="5"/>
      <c r="EFY72" s="5"/>
      <c r="EFZ72" s="5"/>
      <c r="EGA72" s="5"/>
      <c r="EGB72" s="5"/>
      <c r="EGC72" s="5"/>
      <c r="EGD72" s="5"/>
      <c r="EGE72" s="5"/>
      <c r="EGF72" s="5"/>
      <c r="EGG72" s="5"/>
      <c r="EGH72" s="5"/>
      <c r="EGI72" s="5"/>
      <c r="EGJ72" s="5"/>
      <c r="EGK72" s="5"/>
      <c r="EGL72" s="5"/>
      <c r="EGM72" s="5"/>
      <c r="EGN72" s="5"/>
      <c r="EGO72" s="5"/>
      <c r="EGP72" s="5"/>
      <c r="EGQ72" s="5"/>
      <c r="EGR72" s="5"/>
      <c r="EGS72" s="5"/>
      <c r="EGT72" s="5"/>
      <c r="EGU72" s="5"/>
      <c r="EGV72" s="5"/>
      <c r="EGW72" s="5"/>
      <c r="EGX72" s="5"/>
      <c r="EGY72" s="5"/>
      <c r="EGZ72" s="5"/>
      <c r="EHA72" s="5"/>
      <c r="EHB72" s="5"/>
      <c r="EHC72" s="5"/>
      <c r="EHD72" s="5"/>
      <c r="EHE72" s="5"/>
      <c r="EHF72" s="5"/>
      <c r="EHG72" s="5"/>
      <c r="EHH72" s="5"/>
      <c r="EHI72" s="5"/>
      <c r="EHJ72" s="5"/>
      <c r="EHK72" s="5"/>
      <c r="EHL72" s="5"/>
      <c r="EHM72" s="5"/>
      <c r="EHN72" s="5"/>
      <c r="EHO72" s="5"/>
      <c r="EHP72" s="5"/>
      <c r="EHQ72" s="5"/>
      <c r="EHR72" s="5"/>
      <c r="EHS72" s="5"/>
      <c r="EHT72" s="5"/>
      <c r="EHU72" s="5"/>
      <c r="EHV72" s="5"/>
      <c r="EHW72" s="5"/>
      <c r="EHX72" s="5"/>
      <c r="EHY72" s="5"/>
      <c r="EHZ72" s="5"/>
      <c r="EIA72" s="5"/>
      <c r="EIB72" s="5"/>
      <c r="EIC72" s="5"/>
      <c r="EID72" s="5"/>
      <c r="EIE72" s="5"/>
      <c r="EIF72" s="5"/>
      <c r="EIG72" s="5"/>
      <c r="EIH72" s="5"/>
      <c r="EII72" s="5"/>
      <c r="EIJ72" s="5"/>
      <c r="EIK72" s="5"/>
      <c r="EIL72" s="5"/>
      <c r="EIM72" s="5"/>
      <c r="EIN72" s="5"/>
      <c r="EIO72" s="5"/>
      <c r="EIP72" s="5"/>
      <c r="EIQ72" s="5"/>
      <c r="EIR72" s="5"/>
      <c r="EIS72" s="5"/>
      <c r="EIT72" s="5"/>
      <c r="EIU72" s="5"/>
      <c r="EIV72" s="5"/>
      <c r="EIW72" s="5"/>
      <c r="EIX72" s="5"/>
      <c r="EIY72" s="5"/>
      <c r="EIZ72" s="5"/>
      <c r="EJA72" s="5"/>
      <c r="EJB72" s="5"/>
      <c r="EJC72" s="5"/>
      <c r="EJD72" s="5"/>
      <c r="EJE72" s="5"/>
      <c r="EJF72" s="5"/>
      <c r="EJG72" s="5"/>
      <c r="EJH72" s="5"/>
      <c r="EJI72" s="5"/>
      <c r="EJJ72" s="5"/>
      <c r="EJK72" s="5"/>
      <c r="EJL72" s="5"/>
      <c r="EJM72" s="5"/>
      <c r="EJN72" s="5"/>
      <c r="EJO72" s="5"/>
      <c r="EJP72" s="5"/>
      <c r="EJQ72" s="5"/>
      <c r="EJR72" s="5"/>
      <c r="EJS72" s="5"/>
      <c r="EJT72" s="5"/>
      <c r="EJU72" s="5"/>
      <c r="EJV72" s="5"/>
      <c r="EJW72" s="5"/>
      <c r="EJX72" s="5"/>
      <c r="EJY72" s="5"/>
      <c r="EJZ72" s="5"/>
      <c r="EKA72" s="5"/>
      <c r="EKB72" s="5"/>
      <c r="EKC72" s="5"/>
      <c r="EKD72" s="5"/>
      <c r="EKE72" s="5"/>
      <c r="EKF72" s="5"/>
      <c r="EKG72" s="5"/>
      <c r="EKH72" s="5"/>
      <c r="EKI72" s="5"/>
      <c r="EKJ72" s="5"/>
      <c r="EKK72" s="5"/>
      <c r="EKL72" s="5"/>
      <c r="EKM72" s="5"/>
      <c r="EKN72" s="5"/>
      <c r="EKO72" s="5"/>
      <c r="EKP72" s="5"/>
      <c r="EKQ72" s="5"/>
      <c r="EKR72" s="5"/>
      <c r="EKS72" s="5"/>
      <c r="EKT72" s="5"/>
      <c r="EKU72" s="5"/>
      <c r="EKV72" s="5"/>
      <c r="EKW72" s="5"/>
      <c r="EKX72" s="5"/>
      <c r="EKY72" s="5"/>
      <c r="EKZ72" s="5"/>
      <c r="ELA72" s="5"/>
      <c r="ELB72" s="5"/>
      <c r="ELC72" s="5"/>
      <c r="ELD72" s="5"/>
      <c r="ELE72" s="5"/>
      <c r="ELF72" s="5"/>
      <c r="ELG72" s="5"/>
      <c r="ELH72" s="5"/>
      <c r="ELI72" s="5"/>
      <c r="ELJ72" s="5"/>
      <c r="ELK72" s="5"/>
      <c r="ELL72" s="5"/>
      <c r="ELM72" s="5"/>
      <c r="ELN72" s="5"/>
      <c r="ELO72" s="5"/>
      <c r="ELP72" s="5"/>
      <c r="ELQ72" s="5"/>
      <c r="ELR72" s="5"/>
      <c r="ELS72" s="5"/>
      <c r="ELT72" s="5"/>
      <c r="ELU72" s="5"/>
      <c r="ELV72" s="5"/>
      <c r="ELW72" s="5"/>
      <c r="ELX72" s="5"/>
      <c r="ELY72" s="5"/>
      <c r="ELZ72" s="5"/>
      <c r="EMA72" s="5"/>
      <c r="EMB72" s="5"/>
      <c r="EMC72" s="5"/>
      <c r="EMD72" s="5"/>
      <c r="EME72" s="5"/>
      <c r="EMF72" s="5"/>
      <c r="EMG72" s="5"/>
      <c r="EMH72" s="5"/>
      <c r="EMI72" s="5"/>
      <c r="EMJ72" s="5"/>
      <c r="EMK72" s="5"/>
      <c r="EML72" s="5"/>
      <c r="EMM72" s="5"/>
      <c r="EMN72" s="5"/>
      <c r="EMO72" s="5"/>
      <c r="EMP72" s="5"/>
      <c r="EMQ72" s="5"/>
      <c r="EMR72" s="5"/>
      <c r="EMS72" s="5"/>
      <c r="EMT72" s="5"/>
      <c r="EMU72" s="5"/>
      <c r="EMV72" s="5"/>
      <c r="EMW72" s="5"/>
      <c r="EMX72" s="5"/>
      <c r="EMY72" s="5"/>
      <c r="EMZ72" s="5"/>
      <c r="ENA72" s="5"/>
      <c r="ENB72" s="5"/>
      <c r="ENC72" s="5"/>
      <c r="END72" s="5"/>
      <c r="ENE72" s="5"/>
      <c r="ENF72" s="5"/>
      <c r="ENG72" s="5"/>
      <c r="ENH72" s="5"/>
      <c r="ENI72" s="5"/>
      <c r="ENJ72" s="5"/>
      <c r="ENK72" s="5"/>
      <c r="ENL72" s="5"/>
      <c r="ENM72" s="5"/>
      <c r="ENN72" s="5"/>
      <c r="ENO72" s="5"/>
      <c r="ENP72" s="5"/>
      <c r="ENQ72" s="5"/>
      <c r="ENR72" s="5"/>
      <c r="ENS72" s="5"/>
      <c r="ENT72" s="5"/>
      <c r="ENU72" s="5"/>
      <c r="ENV72" s="5"/>
      <c r="ENW72" s="5"/>
      <c r="ENX72" s="5"/>
      <c r="ENY72" s="5"/>
      <c r="ENZ72" s="5"/>
      <c r="EOA72" s="5"/>
      <c r="EOB72" s="5"/>
      <c r="EOC72" s="5"/>
      <c r="EOD72" s="5"/>
      <c r="EOE72" s="5"/>
      <c r="EOF72" s="5"/>
      <c r="EOG72" s="5"/>
      <c r="EOH72" s="5"/>
      <c r="EOI72" s="5"/>
      <c r="EOJ72" s="5"/>
      <c r="EOK72" s="5"/>
      <c r="EOL72" s="5"/>
      <c r="EOM72" s="5"/>
      <c r="EON72" s="5"/>
      <c r="EOO72" s="5"/>
      <c r="EOP72" s="5"/>
      <c r="EOQ72" s="5"/>
      <c r="EOR72" s="5"/>
      <c r="EOS72" s="5"/>
      <c r="EOT72" s="5"/>
      <c r="EOU72" s="5"/>
      <c r="EOV72" s="5"/>
      <c r="EOW72" s="5"/>
      <c r="EOX72" s="5"/>
      <c r="EOY72" s="5"/>
      <c r="EOZ72" s="5"/>
      <c r="EPA72" s="5"/>
      <c r="EPB72" s="5"/>
      <c r="EPC72" s="5"/>
      <c r="EPD72" s="5"/>
      <c r="EPE72" s="5"/>
      <c r="EPF72" s="5"/>
      <c r="EPG72" s="5"/>
      <c r="EPH72" s="5"/>
      <c r="EPI72" s="5"/>
      <c r="EPJ72" s="5"/>
      <c r="EPK72" s="5"/>
      <c r="EPL72" s="5"/>
      <c r="EPM72" s="5"/>
      <c r="EPN72" s="5"/>
      <c r="EPO72" s="5"/>
      <c r="EPP72" s="5"/>
      <c r="EPQ72" s="5"/>
      <c r="EPR72" s="5"/>
      <c r="EPS72" s="5"/>
      <c r="EPT72" s="5"/>
      <c r="EPU72" s="5"/>
      <c r="EPV72" s="5"/>
      <c r="EPW72" s="5"/>
      <c r="EPX72" s="5"/>
      <c r="EPY72" s="5"/>
      <c r="EPZ72" s="5"/>
      <c r="EQA72" s="5"/>
      <c r="EQB72" s="5"/>
      <c r="EQC72" s="5"/>
      <c r="EQD72" s="5"/>
      <c r="EQE72" s="5"/>
      <c r="EQF72" s="5"/>
      <c r="EQG72" s="5"/>
      <c r="EQH72" s="5"/>
      <c r="EQI72" s="5"/>
      <c r="EQJ72" s="5"/>
      <c r="EQK72" s="5"/>
      <c r="EQL72" s="5"/>
      <c r="EQM72" s="5"/>
      <c r="EQN72" s="5"/>
      <c r="EQO72" s="5"/>
      <c r="EQP72" s="5"/>
      <c r="EQQ72" s="5"/>
      <c r="EQR72" s="5"/>
      <c r="EQS72" s="5"/>
      <c r="EQT72" s="5"/>
      <c r="EQU72" s="5"/>
      <c r="EQV72" s="5"/>
      <c r="EQW72" s="5"/>
      <c r="EQX72" s="5"/>
      <c r="EQY72" s="5"/>
      <c r="EQZ72" s="5"/>
      <c r="ERA72" s="5"/>
      <c r="ERB72" s="5"/>
      <c r="ERC72" s="5"/>
      <c r="ERD72" s="5"/>
      <c r="ERE72" s="5"/>
      <c r="ERF72" s="5"/>
      <c r="ERG72" s="5"/>
      <c r="ERH72" s="5"/>
      <c r="ERI72" s="5"/>
      <c r="ERJ72" s="5"/>
      <c r="ERK72" s="5"/>
      <c r="ERL72" s="5"/>
      <c r="ERM72" s="5"/>
      <c r="ERN72" s="5"/>
      <c r="ERO72" s="5"/>
      <c r="ERP72" s="5"/>
      <c r="ERQ72" s="5"/>
      <c r="ERR72" s="5"/>
      <c r="ERS72" s="5"/>
      <c r="ERT72" s="5"/>
      <c r="ERU72" s="5"/>
      <c r="ERV72" s="5"/>
      <c r="ERW72" s="5"/>
      <c r="ERX72" s="5"/>
      <c r="ERY72" s="5"/>
      <c r="ERZ72" s="5"/>
      <c r="ESA72" s="5"/>
      <c r="ESB72" s="5"/>
      <c r="ESC72" s="5"/>
      <c r="ESD72" s="5"/>
      <c r="ESE72" s="5"/>
      <c r="ESF72" s="5"/>
      <c r="ESG72" s="5"/>
      <c r="ESH72" s="5"/>
      <c r="ESI72" s="5"/>
      <c r="ESJ72" s="5"/>
      <c r="ESK72" s="5"/>
      <c r="ESL72" s="5"/>
      <c r="ESM72" s="5"/>
      <c r="ESN72" s="5"/>
      <c r="ESO72" s="5"/>
      <c r="ESP72" s="5"/>
      <c r="ESQ72" s="5"/>
      <c r="ESR72" s="5"/>
      <c r="ESS72" s="5"/>
      <c r="EST72" s="5"/>
      <c r="ESU72" s="5"/>
      <c r="ESV72" s="5"/>
      <c r="ESW72" s="5"/>
      <c r="ESX72" s="5"/>
      <c r="ESY72" s="5"/>
      <c r="ESZ72" s="5"/>
      <c r="ETA72" s="5"/>
      <c r="ETB72" s="5"/>
      <c r="ETC72" s="5"/>
      <c r="ETD72" s="5"/>
      <c r="ETE72" s="5"/>
      <c r="ETF72" s="5"/>
      <c r="ETG72" s="5"/>
      <c r="ETH72" s="5"/>
      <c r="ETI72" s="5"/>
      <c r="ETJ72" s="5"/>
      <c r="ETK72" s="5"/>
      <c r="ETL72" s="5"/>
      <c r="ETM72" s="5"/>
      <c r="ETN72" s="5"/>
      <c r="ETO72" s="5"/>
      <c r="ETP72" s="5"/>
      <c r="ETQ72" s="5"/>
      <c r="ETR72" s="5"/>
      <c r="ETS72" s="5"/>
      <c r="ETT72" s="5"/>
      <c r="ETU72" s="5"/>
      <c r="ETV72" s="5"/>
      <c r="ETW72" s="5"/>
      <c r="ETX72" s="5"/>
      <c r="ETY72" s="5"/>
      <c r="ETZ72" s="5"/>
      <c r="EUA72" s="5"/>
      <c r="EUB72" s="5"/>
      <c r="EUC72" s="5"/>
      <c r="EUD72" s="5"/>
      <c r="EUE72" s="5"/>
      <c r="EUF72" s="5"/>
      <c r="EUG72" s="5"/>
      <c r="EUH72" s="5"/>
      <c r="EUI72" s="5"/>
      <c r="EUJ72" s="5"/>
      <c r="EUK72" s="5"/>
      <c r="EUL72" s="5"/>
      <c r="EUM72" s="5"/>
      <c r="EUN72" s="5"/>
      <c r="EUO72" s="5"/>
      <c r="EUP72" s="5"/>
      <c r="EUQ72" s="5"/>
      <c r="EUR72" s="5"/>
      <c r="EUS72" s="5"/>
      <c r="EUT72" s="5"/>
      <c r="EUU72" s="5"/>
      <c r="EUV72" s="5"/>
      <c r="EUW72" s="5"/>
      <c r="EUX72" s="5"/>
      <c r="EUY72" s="5"/>
      <c r="EUZ72" s="5"/>
      <c r="EVA72" s="5"/>
      <c r="EVB72" s="5"/>
      <c r="EVC72" s="5"/>
      <c r="EVD72" s="5"/>
      <c r="EVE72" s="5"/>
      <c r="EVF72" s="5"/>
      <c r="EVG72" s="5"/>
      <c r="EVH72" s="5"/>
      <c r="EVI72" s="5"/>
      <c r="EVJ72" s="5"/>
      <c r="EVK72" s="5"/>
      <c r="EVL72" s="5"/>
      <c r="EVM72" s="5"/>
      <c r="EVN72" s="5"/>
      <c r="EVO72" s="5"/>
      <c r="EVP72" s="5"/>
      <c r="EVQ72" s="5"/>
      <c r="EVR72" s="5"/>
      <c r="EVS72" s="5"/>
      <c r="EVT72" s="5"/>
      <c r="EVU72" s="5"/>
      <c r="EVV72" s="5"/>
      <c r="EVW72" s="5"/>
      <c r="EVX72" s="5"/>
      <c r="EVY72" s="5"/>
      <c r="EVZ72" s="5"/>
      <c r="EWA72" s="5"/>
      <c r="EWB72" s="5"/>
      <c r="EWC72" s="5"/>
      <c r="EWD72" s="5"/>
      <c r="EWE72" s="5"/>
      <c r="EWF72" s="5"/>
      <c r="EWG72" s="5"/>
      <c r="EWH72" s="5"/>
      <c r="EWI72" s="5"/>
      <c r="EWJ72" s="5"/>
      <c r="EWK72" s="5"/>
      <c r="EWL72" s="5"/>
      <c r="EWM72" s="5"/>
      <c r="EWN72" s="5"/>
      <c r="EWO72" s="5"/>
      <c r="EWP72" s="5"/>
      <c r="EWQ72" s="5"/>
      <c r="EWR72" s="5"/>
      <c r="EWS72" s="5"/>
      <c r="EWT72" s="5"/>
      <c r="EWU72" s="5"/>
      <c r="EWV72" s="5"/>
      <c r="EWW72" s="5"/>
      <c r="EWX72" s="5"/>
      <c r="EWY72" s="5"/>
      <c r="EWZ72" s="5"/>
      <c r="EXA72" s="5"/>
      <c r="EXB72" s="5"/>
      <c r="EXC72" s="5"/>
      <c r="EXD72" s="5"/>
      <c r="EXE72" s="5"/>
      <c r="EXF72" s="5"/>
      <c r="EXG72" s="5"/>
      <c r="EXH72" s="5"/>
      <c r="EXI72" s="5"/>
      <c r="EXJ72" s="5"/>
      <c r="EXK72" s="5"/>
      <c r="EXL72" s="5"/>
      <c r="EXM72" s="5"/>
      <c r="EXN72" s="5"/>
      <c r="EXO72" s="5"/>
      <c r="EXP72" s="5"/>
      <c r="EXQ72" s="5"/>
      <c r="EXR72" s="5"/>
      <c r="EXS72" s="5"/>
      <c r="EXT72" s="5"/>
      <c r="EXU72" s="5"/>
      <c r="EXV72" s="5"/>
      <c r="EXW72" s="5"/>
      <c r="EXX72" s="5"/>
      <c r="EXY72" s="5"/>
      <c r="EXZ72" s="5"/>
      <c r="EYA72" s="5"/>
      <c r="EYB72" s="5"/>
      <c r="EYC72" s="5"/>
      <c r="EYD72" s="5"/>
      <c r="EYE72" s="5"/>
      <c r="EYF72" s="5"/>
      <c r="EYG72" s="5"/>
      <c r="EYH72" s="5"/>
      <c r="EYI72" s="5"/>
      <c r="EYJ72" s="5"/>
      <c r="EYK72" s="5"/>
      <c r="EYL72" s="5"/>
      <c r="EYM72" s="5"/>
      <c r="EYN72" s="5"/>
      <c r="EYO72" s="5"/>
      <c r="EYP72" s="5"/>
      <c r="EYQ72" s="5"/>
      <c r="EYR72" s="5"/>
      <c r="EYS72" s="5"/>
      <c r="EYT72" s="5"/>
      <c r="EYU72" s="5"/>
      <c r="EYV72" s="5"/>
      <c r="EYW72" s="5"/>
      <c r="EYX72" s="5"/>
      <c r="EYY72" s="5"/>
      <c r="EYZ72" s="5"/>
      <c r="EZA72" s="5"/>
      <c r="EZB72" s="5"/>
      <c r="EZC72" s="5"/>
      <c r="EZD72" s="5"/>
      <c r="EZE72" s="5"/>
      <c r="EZF72" s="5"/>
      <c r="EZG72" s="5"/>
      <c r="EZH72" s="5"/>
      <c r="EZI72" s="5"/>
      <c r="EZJ72" s="5"/>
      <c r="EZK72" s="5"/>
      <c r="EZL72" s="5"/>
      <c r="EZM72" s="5"/>
      <c r="EZN72" s="5"/>
      <c r="EZO72" s="5"/>
      <c r="EZP72" s="5"/>
      <c r="EZQ72" s="5"/>
      <c r="EZR72" s="5"/>
      <c r="EZS72" s="5"/>
      <c r="EZT72" s="5"/>
      <c r="EZU72" s="5"/>
      <c r="EZV72" s="5"/>
      <c r="EZW72" s="5"/>
      <c r="EZX72" s="5"/>
      <c r="EZY72" s="5"/>
      <c r="EZZ72" s="5"/>
      <c r="FAA72" s="5"/>
      <c r="FAB72" s="5"/>
      <c r="FAC72" s="5"/>
      <c r="FAD72" s="5"/>
      <c r="FAE72" s="5"/>
      <c r="FAF72" s="5"/>
      <c r="FAG72" s="5"/>
      <c r="FAH72" s="5"/>
      <c r="FAI72" s="5"/>
      <c r="FAJ72" s="5"/>
      <c r="FAK72" s="5"/>
      <c r="FAL72" s="5"/>
      <c r="FAM72" s="5"/>
      <c r="FAN72" s="5"/>
      <c r="FAO72" s="5"/>
      <c r="FAP72" s="5"/>
      <c r="FAQ72" s="5"/>
      <c r="FAR72" s="5"/>
      <c r="FAS72" s="5"/>
      <c r="FAT72" s="5"/>
      <c r="FAU72" s="5"/>
      <c r="FAV72" s="5"/>
      <c r="FAW72" s="5"/>
      <c r="FAX72" s="5"/>
      <c r="FAY72" s="5"/>
      <c r="FAZ72" s="5"/>
      <c r="FBA72" s="5"/>
      <c r="FBB72" s="5"/>
      <c r="FBC72" s="5"/>
      <c r="FBD72" s="5"/>
      <c r="FBE72" s="5"/>
      <c r="FBF72" s="5"/>
      <c r="FBG72" s="5"/>
      <c r="FBH72" s="5"/>
      <c r="FBI72" s="5"/>
      <c r="FBJ72" s="5"/>
      <c r="FBK72" s="5"/>
      <c r="FBL72" s="5"/>
      <c r="FBM72" s="5"/>
      <c r="FBN72" s="5"/>
      <c r="FBO72" s="5"/>
      <c r="FBP72" s="5"/>
      <c r="FBQ72" s="5"/>
      <c r="FBR72" s="5"/>
      <c r="FBS72" s="5"/>
      <c r="FBT72" s="5"/>
      <c r="FBU72" s="5"/>
      <c r="FBV72" s="5"/>
      <c r="FBW72" s="5"/>
      <c r="FBX72" s="5"/>
      <c r="FBY72" s="5"/>
      <c r="FBZ72" s="5"/>
      <c r="FCA72" s="5"/>
      <c r="FCB72" s="5"/>
      <c r="FCC72" s="5"/>
      <c r="FCD72" s="5"/>
      <c r="FCE72" s="5"/>
      <c r="FCF72" s="5"/>
      <c r="FCG72" s="5"/>
      <c r="FCH72" s="5"/>
      <c r="FCI72" s="5"/>
      <c r="FCJ72" s="5"/>
      <c r="FCK72" s="5"/>
      <c r="FCL72" s="5"/>
      <c r="FCM72" s="5"/>
      <c r="FCN72" s="5"/>
      <c r="FCO72" s="5"/>
      <c r="FCP72" s="5"/>
      <c r="FCQ72" s="5"/>
      <c r="FCR72" s="5"/>
      <c r="FCS72" s="5"/>
      <c r="FCT72" s="5"/>
      <c r="FCU72" s="5"/>
      <c r="FCV72" s="5"/>
      <c r="FCW72" s="5"/>
      <c r="FCX72" s="5"/>
      <c r="FCY72" s="5"/>
      <c r="FCZ72" s="5"/>
      <c r="FDA72" s="5"/>
      <c r="FDB72" s="5"/>
      <c r="FDC72" s="5"/>
      <c r="FDD72" s="5"/>
      <c r="FDE72" s="5"/>
      <c r="FDF72" s="5"/>
      <c r="FDG72" s="5"/>
      <c r="FDH72" s="5"/>
      <c r="FDI72" s="5"/>
      <c r="FDJ72" s="5"/>
      <c r="FDK72" s="5"/>
      <c r="FDL72" s="5"/>
      <c r="FDM72" s="5"/>
      <c r="FDN72" s="5"/>
      <c r="FDO72" s="5"/>
      <c r="FDP72" s="5"/>
      <c r="FDQ72" s="5"/>
      <c r="FDR72" s="5"/>
      <c r="FDS72" s="5"/>
      <c r="FDT72" s="5"/>
      <c r="FDU72" s="5"/>
      <c r="FDV72" s="5"/>
      <c r="FDW72" s="5"/>
      <c r="FDX72" s="5"/>
      <c r="FDY72" s="5"/>
      <c r="FDZ72" s="5"/>
      <c r="FEA72" s="5"/>
      <c r="FEB72" s="5"/>
      <c r="FEC72" s="5"/>
      <c r="FED72" s="5"/>
      <c r="FEE72" s="5"/>
      <c r="FEF72" s="5"/>
      <c r="FEG72" s="5"/>
      <c r="FEH72" s="5"/>
      <c r="FEI72" s="5"/>
      <c r="FEJ72" s="5"/>
      <c r="FEK72" s="5"/>
      <c r="FEL72" s="5"/>
      <c r="FEM72" s="5"/>
      <c r="FEN72" s="5"/>
      <c r="FEO72" s="5"/>
      <c r="FEP72" s="5"/>
      <c r="FEQ72" s="5"/>
      <c r="FER72" s="5"/>
      <c r="FES72" s="5"/>
      <c r="FET72" s="5"/>
      <c r="FEU72" s="5"/>
      <c r="FEV72" s="5"/>
      <c r="FEW72" s="5"/>
      <c r="FEX72" s="5"/>
      <c r="FEY72" s="5"/>
      <c r="FEZ72" s="5"/>
      <c r="FFA72" s="5"/>
      <c r="FFB72" s="5"/>
      <c r="FFC72" s="5"/>
      <c r="FFD72" s="5"/>
      <c r="FFE72" s="5"/>
      <c r="FFF72" s="5"/>
      <c r="FFG72" s="5"/>
      <c r="FFH72" s="5"/>
      <c r="FFI72" s="5"/>
      <c r="FFJ72" s="5"/>
      <c r="FFK72" s="5"/>
      <c r="FFL72" s="5"/>
      <c r="FFM72" s="5"/>
      <c r="FFN72" s="5"/>
      <c r="FFO72" s="5"/>
      <c r="FFP72" s="5"/>
      <c r="FFQ72" s="5"/>
      <c r="FFR72" s="5"/>
      <c r="FFS72" s="5"/>
      <c r="FFT72" s="5"/>
      <c r="FFU72" s="5"/>
      <c r="FFV72" s="5"/>
      <c r="FFW72" s="5"/>
      <c r="FFX72" s="5"/>
      <c r="FFY72" s="5"/>
      <c r="FFZ72" s="5"/>
      <c r="FGA72" s="5"/>
      <c r="FGB72" s="5"/>
      <c r="FGC72" s="5"/>
      <c r="FGD72" s="5"/>
      <c r="FGE72" s="5"/>
      <c r="FGF72" s="5"/>
      <c r="FGG72" s="5"/>
      <c r="FGH72" s="5"/>
      <c r="FGI72" s="5"/>
      <c r="FGJ72" s="5"/>
      <c r="FGK72" s="5"/>
      <c r="FGL72" s="5"/>
      <c r="FGM72" s="5"/>
      <c r="FGN72" s="5"/>
      <c r="FGO72" s="5"/>
      <c r="FGP72" s="5"/>
      <c r="FGQ72" s="5"/>
      <c r="FGR72" s="5"/>
      <c r="FGS72" s="5"/>
      <c r="FGT72" s="5"/>
      <c r="FGU72" s="5"/>
      <c r="FGV72" s="5"/>
      <c r="FGW72" s="5"/>
      <c r="FGX72" s="5"/>
      <c r="FGY72" s="5"/>
      <c r="FGZ72" s="5"/>
      <c r="FHA72" s="5"/>
      <c r="FHB72" s="5"/>
      <c r="FHC72" s="5"/>
      <c r="FHD72" s="5"/>
      <c r="FHE72" s="5"/>
      <c r="FHF72" s="5"/>
      <c r="FHG72" s="5"/>
      <c r="FHH72" s="5"/>
      <c r="FHI72" s="5"/>
      <c r="FHJ72" s="5"/>
      <c r="FHK72" s="5"/>
      <c r="FHL72" s="5"/>
      <c r="FHM72" s="5"/>
      <c r="FHN72" s="5"/>
      <c r="FHO72" s="5"/>
      <c r="FHP72" s="5"/>
      <c r="FHQ72" s="5"/>
      <c r="FHR72" s="5"/>
      <c r="FHS72" s="5"/>
      <c r="FHT72" s="5"/>
      <c r="FHU72" s="5"/>
      <c r="FHV72" s="5"/>
      <c r="FHW72" s="5"/>
      <c r="FHX72" s="5"/>
      <c r="FHY72" s="5"/>
      <c r="FHZ72" s="5"/>
      <c r="FIA72" s="5"/>
      <c r="FIB72" s="5"/>
      <c r="FIC72" s="5"/>
      <c r="FID72" s="5"/>
      <c r="FIE72" s="5"/>
      <c r="FIF72" s="5"/>
      <c r="FIG72" s="5"/>
      <c r="FIH72" s="5"/>
      <c r="FII72" s="5"/>
      <c r="FIJ72" s="5"/>
      <c r="FIK72" s="5"/>
      <c r="FIL72" s="5"/>
      <c r="FIM72" s="5"/>
      <c r="FIN72" s="5"/>
      <c r="FIO72" s="5"/>
      <c r="FIP72" s="5"/>
      <c r="FIQ72" s="5"/>
      <c r="FIR72" s="5"/>
      <c r="FIS72" s="5"/>
      <c r="FIT72" s="5"/>
      <c r="FIU72" s="5"/>
      <c r="FIV72" s="5"/>
      <c r="FIW72" s="5"/>
      <c r="FIX72" s="5"/>
      <c r="FIY72" s="5"/>
      <c r="FIZ72" s="5"/>
      <c r="FJA72" s="5"/>
      <c r="FJB72" s="5"/>
      <c r="FJC72" s="5"/>
      <c r="FJD72" s="5"/>
      <c r="FJE72" s="5"/>
      <c r="FJF72" s="5"/>
      <c r="FJG72" s="5"/>
      <c r="FJH72" s="5"/>
      <c r="FJI72" s="5"/>
      <c r="FJJ72" s="5"/>
      <c r="FJK72" s="5"/>
      <c r="FJL72" s="5"/>
      <c r="FJM72" s="5"/>
      <c r="FJN72" s="5"/>
      <c r="FJO72" s="5"/>
      <c r="FJP72" s="5"/>
      <c r="FJQ72" s="5"/>
      <c r="FJR72" s="5"/>
      <c r="FJS72" s="5"/>
      <c r="FJT72" s="5"/>
      <c r="FJU72" s="5"/>
      <c r="FJV72" s="5"/>
      <c r="FJW72" s="5"/>
      <c r="FJX72" s="5"/>
      <c r="FJY72" s="5"/>
      <c r="FJZ72" s="5"/>
      <c r="FKA72" s="5"/>
      <c r="FKB72" s="5"/>
      <c r="FKC72" s="5"/>
      <c r="FKD72" s="5"/>
      <c r="FKE72" s="5"/>
      <c r="FKF72" s="5"/>
      <c r="FKG72" s="5"/>
      <c r="FKH72" s="5"/>
      <c r="FKI72" s="5"/>
      <c r="FKJ72" s="5"/>
      <c r="FKK72" s="5"/>
      <c r="FKL72" s="5"/>
      <c r="FKM72" s="5"/>
      <c r="FKN72" s="5"/>
      <c r="FKO72" s="5"/>
      <c r="FKP72" s="5"/>
      <c r="FKQ72" s="5"/>
      <c r="FKR72" s="5"/>
      <c r="FKS72" s="5"/>
      <c r="FKT72" s="5"/>
      <c r="FKU72" s="5"/>
      <c r="FKV72" s="5"/>
      <c r="FKW72" s="5"/>
      <c r="FKX72" s="5"/>
      <c r="FKY72" s="5"/>
      <c r="FKZ72" s="5"/>
      <c r="FLA72" s="5"/>
      <c r="FLB72" s="5"/>
      <c r="FLC72" s="5"/>
      <c r="FLD72" s="5"/>
      <c r="FLE72" s="5"/>
      <c r="FLF72" s="5"/>
      <c r="FLG72" s="5"/>
      <c r="FLH72" s="5"/>
      <c r="FLI72" s="5"/>
      <c r="FLJ72" s="5"/>
      <c r="FLK72" s="5"/>
      <c r="FLL72" s="5"/>
      <c r="FLM72" s="5"/>
      <c r="FLN72" s="5"/>
      <c r="FLO72" s="5"/>
      <c r="FLP72" s="5"/>
      <c r="FLQ72" s="5"/>
      <c r="FLR72" s="5"/>
      <c r="FLS72" s="5"/>
      <c r="FLT72" s="5"/>
      <c r="FLU72" s="5"/>
      <c r="FLV72" s="5"/>
      <c r="FLW72" s="5"/>
      <c r="FLX72" s="5"/>
      <c r="FLY72" s="5"/>
      <c r="FLZ72" s="5"/>
      <c r="FMA72" s="5"/>
      <c r="FMB72" s="5"/>
      <c r="FMC72" s="5"/>
      <c r="FMD72" s="5"/>
      <c r="FME72" s="5"/>
      <c r="FMF72" s="5"/>
      <c r="FMG72" s="5"/>
      <c r="FMH72" s="5"/>
      <c r="FMI72" s="5"/>
      <c r="FMJ72" s="5"/>
      <c r="FMK72" s="5"/>
      <c r="FML72" s="5"/>
      <c r="FMM72" s="5"/>
      <c r="FMN72" s="5"/>
      <c r="FMO72" s="5"/>
      <c r="FMP72" s="5"/>
      <c r="FMQ72" s="5"/>
      <c r="FMR72" s="5"/>
      <c r="FMS72" s="5"/>
      <c r="FMT72" s="5"/>
      <c r="FMU72" s="5"/>
      <c r="FMV72" s="5"/>
      <c r="FMW72" s="5"/>
      <c r="FMX72" s="5"/>
      <c r="FMY72" s="5"/>
      <c r="FMZ72" s="5"/>
      <c r="FNA72" s="5"/>
      <c r="FNB72" s="5"/>
      <c r="FNC72" s="5"/>
      <c r="FND72" s="5"/>
      <c r="FNE72" s="5"/>
      <c r="FNF72" s="5"/>
      <c r="FNG72" s="5"/>
      <c r="FNH72" s="5"/>
      <c r="FNI72" s="5"/>
      <c r="FNJ72" s="5"/>
      <c r="FNK72" s="5"/>
      <c r="FNL72" s="5"/>
      <c r="FNM72" s="5"/>
      <c r="FNN72" s="5"/>
      <c r="FNO72" s="5"/>
      <c r="FNP72" s="5"/>
      <c r="FNQ72" s="5"/>
      <c r="FNR72" s="5"/>
      <c r="FNS72" s="5"/>
      <c r="FNT72" s="5"/>
      <c r="FNU72" s="5"/>
      <c r="FNV72" s="5"/>
      <c r="FNW72" s="5"/>
      <c r="FNX72" s="5"/>
      <c r="FNY72" s="5"/>
      <c r="FNZ72" s="5"/>
      <c r="FOA72" s="5"/>
      <c r="FOB72" s="5"/>
      <c r="FOC72" s="5"/>
      <c r="FOD72" s="5"/>
      <c r="FOE72" s="5"/>
      <c r="FOF72" s="5"/>
      <c r="FOG72" s="5"/>
      <c r="FOH72" s="5"/>
      <c r="FOI72" s="5"/>
      <c r="FOJ72" s="5"/>
      <c r="FOK72" s="5"/>
      <c r="FOL72" s="5"/>
      <c r="FOM72" s="5"/>
      <c r="FON72" s="5"/>
      <c r="FOO72" s="5"/>
      <c r="FOP72" s="5"/>
      <c r="FOQ72" s="5"/>
      <c r="FOR72" s="5"/>
      <c r="FOS72" s="5"/>
      <c r="FOT72" s="5"/>
      <c r="FOU72" s="5"/>
      <c r="FOV72" s="5"/>
      <c r="FOW72" s="5"/>
      <c r="FOX72" s="5"/>
      <c r="FOY72" s="5"/>
      <c r="FOZ72" s="5"/>
      <c r="FPA72" s="5"/>
      <c r="FPB72" s="5"/>
      <c r="FPC72" s="5"/>
      <c r="FPD72" s="5"/>
      <c r="FPE72" s="5"/>
      <c r="FPF72" s="5"/>
      <c r="FPG72" s="5"/>
      <c r="FPH72" s="5"/>
      <c r="FPI72" s="5"/>
      <c r="FPJ72" s="5"/>
      <c r="FPK72" s="5"/>
      <c r="FPL72" s="5"/>
      <c r="FPM72" s="5"/>
      <c r="FPN72" s="5"/>
      <c r="FPO72" s="5"/>
      <c r="FPP72" s="5"/>
      <c r="FPQ72" s="5"/>
      <c r="FPR72" s="5"/>
      <c r="FPS72" s="5"/>
      <c r="FPT72" s="5"/>
      <c r="FPU72" s="5"/>
      <c r="FPV72" s="5"/>
      <c r="FPW72" s="5"/>
      <c r="FPX72" s="5"/>
      <c r="FPY72" s="5"/>
      <c r="FPZ72" s="5"/>
      <c r="FQA72" s="5"/>
      <c r="FQB72" s="5"/>
      <c r="FQC72" s="5"/>
      <c r="FQD72" s="5"/>
      <c r="FQE72" s="5"/>
      <c r="FQF72" s="5"/>
      <c r="FQG72" s="5"/>
      <c r="FQH72" s="5"/>
      <c r="FQI72" s="5"/>
      <c r="FQJ72" s="5"/>
      <c r="FQK72" s="5"/>
      <c r="FQL72" s="5"/>
      <c r="FQM72" s="5"/>
      <c r="FQN72" s="5"/>
      <c r="FQO72" s="5"/>
      <c r="FQP72" s="5"/>
      <c r="FQQ72" s="5"/>
      <c r="FQR72" s="5"/>
      <c r="FQS72" s="5"/>
      <c r="FQT72" s="5"/>
      <c r="FQU72" s="5"/>
      <c r="FQV72" s="5"/>
      <c r="FQW72" s="5"/>
      <c r="FQX72" s="5"/>
      <c r="FQY72" s="5"/>
      <c r="FQZ72" s="5"/>
      <c r="FRA72" s="5"/>
      <c r="FRB72" s="5"/>
      <c r="FRC72" s="5"/>
      <c r="FRD72" s="5"/>
      <c r="FRE72" s="5"/>
      <c r="FRF72" s="5"/>
      <c r="FRG72" s="5"/>
      <c r="FRH72" s="5"/>
      <c r="FRI72" s="5"/>
      <c r="FRJ72" s="5"/>
      <c r="FRK72" s="5"/>
      <c r="FRL72" s="5"/>
      <c r="FRM72" s="5"/>
      <c r="FRN72" s="5"/>
      <c r="FRO72" s="5"/>
      <c r="FRP72" s="5"/>
      <c r="FRQ72" s="5"/>
      <c r="FRR72" s="5"/>
      <c r="FRS72" s="5"/>
      <c r="FRT72" s="5"/>
      <c r="FRU72" s="5"/>
      <c r="FRV72" s="5"/>
      <c r="FRW72" s="5"/>
      <c r="FRX72" s="5"/>
      <c r="FRY72" s="5"/>
      <c r="FRZ72" s="5"/>
      <c r="FSA72" s="5"/>
      <c r="FSB72" s="5"/>
      <c r="FSC72" s="5"/>
      <c r="FSD72" s="5"/>
      <c r="FSE72" s="5"/>
      <c r="FSF72" s="5"/>
      <c r="FSG72" s="5"/>
      <c r="FSH72" s="5"/>
      <c r="FSI72" s="5"/>
      <c r="FSJ72" s="5"/>
      <c r="FSK72" s="5"/>
      <c r="FSL72" s="5"/>
      <c r="FSM72" s="5"/>
      <c r="FSN72" s="5"/>
      <c r="FSO72" s="5"/>
      <c r="FSP72" s="5"/>
      <c r="FSQ72" s="5"/>
      <c r="FSR72" s="5"/>
      <c r="FSS72" s="5"/>
      <c r="FST72" s="5"/>
      <c r="FSU72" s="5"/>
      <c r="FSV72" s="5"/>
      <c r="FSW72" s="5"/>
      <c r="FSX72" s="5"/>
      <c r="FSY72" s="5"/>
      <c r="FSZ72" s="5"/>
      <c r="FTA72" s="5"/>
      <c r="FTB72" s="5"/>
      <c r="FTC72" s="5"/>
      <c r="FTD72" s="5"/>
      <c r="FTE72" s="5"/>
      <c r="FTF72" s="5"/>
      <c r="FTG72" s="5"/>
      <c r="FTH72" s="5"/>
      <c r="FTI72" s="5"/>
      <c r="FTJ72" s="5"/>
      <c r="FTK72" s="5"/>
      <c r="FTL72" s="5"/>
      <c r="FTM72" s="5"/>
      <c r="FTN72" s="5"/>
      <c r="FTO72" s="5"/>
      <c r="FTP72" s="5"/>
      <c r="FTQ72" s="5"/>
      <c r="FTR72" s="5"/>
      <c r="FTS72" s="5"/>
      <c r="FTT72" s="5"/>
      <c r="FTU72" s="5"/>
      <c r="FTV72" s="5"/>
      <c r="FTW72" s="5"/>
      <c r="FTX72" s="5"/>
      <c r="FTY72" s="5"/>
      <c r="FTZ72" s="5"/>
      <c r="FUA72" s="5"/>
      <c r="FUB72" s="5"/>
      <c r="FUC72" s="5"/>
      <c r="FUD72" s="5"/>
      <c r="FUE72" s="5"/>
      <c r="FUF72" s="5"/>
      <c r="FUG72" s="5"/>
      <c r="FUH72" s="5"/>
      <c r="FUI72" s="5"/>
      <c r="FUJ72" s="5"/>
      <c r="FUK72" s="5"/>
      <c r="FUL72" s="5"/>
      <c r="FUM72" s="5"/>
      <c r="FUN72" s="5"/>
      <c r="FUO72" s="5"/>
      <c r="FUP72" s="5"/>
      <c r="FUQ72" s="5"/>
      <c r="FUR72" s="5"/>
      <c r="FUS72" s="5"/>
      <c r="FUT72" s="5"/>
      <c r="FUU72" s="5"/>
      <c r="FUV72" s="5"/>
      <c r="FUW72" s="5"/>
      <c r="FUX72" s="5"/>
      <c r="FUY72" s="5"/>
      <c r="FUZ72" s="5"/>
      <c r="FVA72" s="5"/>
      <c r="FVB72" s="5"/>
      <c r="FVC72" s="5"/>
      <c r="FVD72" s="5"/>
      <c r="FVE72" s="5"/>
      <c r="FVF72" s="5"/>
      <c r="FVG72" s="5"/>
      <c r="FVH72" s="5"/>
      <c r="FVI72" s="5"/>
      <c r="FVJ72" s="5"/>
      <c r="FVK72" s="5"/>
      <c r="FVL72" s="5"/>
      <c r="FVM72" s="5"/>
      <c r="FVN72" s="5"/>
      <c r="FVO72" s="5"/>
      <c r="FVP72" s="5"/>
      <c r="FVQ72" s="5"/>
      <c r="FVR72" s="5"/>
      <c r="FVS72" s="5"/>
      <c r="FVT72" s="5"/>
      <c r="FVU72" s="5"/>
      <c r="FVV72" s="5"/>
      <c r="FVW72" s="5"/>
      <c r="FVX72" s="5"/>
      <c r="FVY72" s="5"/>
      <c r="FVZ72" s="5"/>
      <c r="FWA72" s="5"/>
      <c r="FWB72" s="5"/>
      <c r="FWC72" s="5"/>
      <c r="FWD72" s="5"/>
      <c r="FWE72" s="5"/>
      <c r="FWF72" s="5"/>
      <c r="FWG72" s="5"/>
      <c r="FWH72" s="5"/>
      <c r="FWI72" s="5"/>
      <c r="FWJ72" s="5"/>
      <c r="FWK72" s="5"/>
      <c r="FWL72" s="5"/>
      <c r="FWM72" s="5"/>
      <c r="FWN72" s="5"/>
      <c r="FWO72" s="5"/>
      <c r="FWP72" s="5"/>
      <c r="FWQ72" s="5"/>
      <c r="FWR72" s="5"/>
      <c r="FWS72" s="5"/>
      <c r="FWT72" s="5"/>
      <c r="FWU72" s="5"/>
      <c r="FWV72" s="5"/>
      <c r="FWW72" s="5"/>
      <c r="FWX72" s="5"/>
      <c r="FWY72" s="5"/>
      <c r="FWZ72" s="5"/>
      <c r="FXA72" s="5"/>
      <c r="FXB72" s="5"/>
      <c r="FXC72" s="5"/>
      <c r="FXD72" s="5"/>
      <c r="FXE72" s="5"/>
      <c r="FXF72" s="5"/>
      <c r="FXG72" s="5"/>
      <c r="FXH72" s="5"/>
      <c r="FXI72" s="5"/>
      <c r="FXJ72" s="5"/>
      <c r="FXK72" s="5"/>
      <c r="FXL72" s="5"/>
      <c r="FXM72" s="5"/>
      <c r="FXN72" s="5"/>
      <c r="FXO72" s="5"/>
      <c r="FXP72" s="5"/>
      <c r="FXQ72" s="5"/>
      <c r="FXR72" s="5"/>
      <c r="FXS72" s="5"/>
      <c r="FXT72" s="5"/>
      <c r="FXU72" s="5"/>
      <c r="FXV72" s="5"/>
      <c r="FXW72" s="5"/>
      <c r="FXX72" s="5"/>
      <c r="FXY72" s="5"/>
      <c r="FXZ72" s="5"/>
      <c r="FYA72" s="5"/>
      <c r="FYB72" s="5"/>
      <c r="FYC72" s="5"/>
      <c r="FYD72" s="5"/>
      <c r="FYE72" s="5"/>
      <c r="FYF72" s="5"/>
      <c r="FYG72" s="5"/>
      <c r="FYH72" s="5"/>
      <c r="FYI72" s="5"/>
      <c r="FYJ72" s="5"/>
      <c r="FYK72" s="5"/>
      <c r="FYL72" s="5"/>
      <c r="FYM72" s="5"/>
      <c r="FYN72" s="5"/>
      <c r="FYO72" s="5"/>
      <c r="FYP72" s="5"/>
      <c r="FYQ72" s="5"/>
      <c r="FYR72" s="5"/>
      <c r="FYS72" s="5"/>
      <c r="FYT72" s="5"/>
      <c r="FYU72" s="5"/>
      <c r="FYV72" s="5"/>
      <c r="FYW72" s="5"/>
      <c r="FYX72" s="5"/>
      <c r="FYY72" s="5"/>
      <c r="FYZ72" s="5"/>
      <c r="FZA72" s="5"/>
      <c r="FZB72" s="5"/>
      <c r="FZC72" s="5"/>
      <c r="FZD72" s="5"/>
      <c r="FZE72" s="5"/>
      <c r="FZF72" s="5"/>
      <c r="FZG72" s="5"/>
      <c r="FZH72" s="5"/>
      <c r="FZI72" s="5"/>
      <c r="FZJ72" s="5"/>
      <c r="FZK72" s="5"/>
      <c r="FZL72" s="5"/>
      <c r="FZM72" s="5"/>
      <c r="FZN72" s="5"/>
      <c r="FZO72" s="5"/>
      <c r="FZP72" s="5"/>
      <c r="FZQ72" s="5"/>
      <c r="FZR72" s="5"/>
      <c r="FZS72" s="5"/>
      <c r="FZT72" s="5"/>
      <c r="FZU72" s="5"/>
      <c r="FZV72" s="5"/>
      <c r="FZW72" s="5"/>
      <c r="FZX72" s="5"/>
      <c r="FZY72" s="5"/>
      <c r="FZZ72" s="5"/>
      <c r="GAA72" s="5"/>
      <c r="GAB72" s="5"/>
      <c r="GAC72" s="5"/>
      <c r="GAD72" s="5"/>
      <c r="GAE72" s="5"/>
      <c r="GAF72" s="5"/>
      <c r="GAG72" s="5"/>
      <c r="GAH72" s="5"/>
      <c r="GAI72" s="5"/>
      <c r="GAJ72" s="5"/>
      <c r="GAK72" s="5"/>
      <c r="GAL72" s="5"/>
      <c r="GAM72" s="5"/>
      <c r="GAN72" s="5"/>
      <c r="GAO72" s="5"/>
      <c r="GAP72" s="5"/>
      <c r="GAQ72" s="5"/>
      <c r="GAR72" s="5"/>
      <c r="GAS72" s="5"/>
      <c r="GAT72" s="5"/>
      <c r="GAU72" s="5"/>
      <c r="GAV72" s="5"/>
      <c r="GAW72" s="5"/>
      <c r="GAX72" s="5"/>
      <c r="GAY72" s="5"/>
      <c r="GAZ72" s="5"/>
      <c r="GBA72" s="5"/>
      <c r="GBB72" s="5"/>
      <c r="GBC72" s="5"/>
      <c r="GBD72" s="5"/>
      <c r="GBE72" s="5"/>
      <c r="GBF72" s="5"/>
      <c r="GBG72" s="5"/>
      <c r="GBH72" s="5"/>
      <c r="GBI72" s="5"/>
      <c r="GBJ72" s="5"/>
      <c r="GBK72" s="5"/>
      <c r="GBL72" s="5"/>
      <c r="GBM72" s="5"/>
      <c r="GBN72" s="5"/>
      <c r="GBO72" s="5"/>
      <c r="GBP72" s="5"/>
      <c r="GBQ72" s="5"/>
      <c r="GBR72" s="5"/>
      <c r="GBS72" s="5"/>
      <c r="GBT72" s="5"/>
      <c r="GBU72" s="5"/>
      <c r="GBV72" s="5"/>
      <c r="GBW72" s="5"/>
      <c r="GBX72" s="5"/>
      <c r="GBY72" s="5"/>
      <c r="GBZ72" s="5"/>
      <c r="GCA72" s="5"/>
      <c r="GCB72" s="5"/>
      <c r="GCC72" s="5"/>
      <c r="GCD72" s="5"/>
      <c r="GCE72" s="5"/>
      <c r="GCF72" s="5"/>
      <c r="GCG72" s="5"/>
      <c r="GCH72" s="5"/>
      <c r="GCI72" s="5"/>
      <c r="GCJ72" s="5"/>
      <c r="GCK72" s="5"/>
      <c r="GCL72" s="5"/>
      <c r="GCM72" s="5"/>
      <c r="GCN72" s="5"/>
      <c r="GCO72" s="5"/>
      <c r="GCP72" s="5"/>
      <c r="GCQ72" s="5"/>
      <c r="GCR72" s="5"/>
      <c r="GCS72" s="5"/>
      <c r="GCT72" s="5"/>
      <c r="GCU72" s="5"/>
      <c r="GCV72" s="5"/>
      <c r="GCW72" s="5"/>
      <c r="GCX72" s="5"/>
      <c r="GCY72" s="5"/>
      <c r="GCZ72" s="5"/>
      <c r="GDA72" s="5"/>
      <c r="GDB72" s="5"/>
      <c r="GDC72" s="5"/>
      <c r="GDD72" s="5"/>
      <c r="GDE72" s="5"/>
      <c r="GDF72" s="5"/>
      <c r="GDG72" s="5"/>
      <c r="GDH72" s="5"/>
      <c r="GDI72" s="5"/>
      <c r="GDJ72" s="5"/>
      <c r="GDK72" s="5"/>
      <c r="GDL72" s="5"/>
      <c r="GDM72" s="5"/>
      <c r="GDN72" s="5"/>
      <c r="GDO72" s="5"/>
      <c r="GDP72" s="5"/>
      <c r="GDQ72" s="5"/>
      <c r="GDR72" s="5"/>
      <c r="GDS72" s="5"/>
      <c r="GDT72" s="5"/>
      <c r="GDU72" s="5"/>
      <c r="GDV72" s="5"/>
      <c r="GDW72" s="5"/>
      <c r="GDX72" s="5"/>
      <c r="GDY72" s="5"/>
      <c r="GDZ72" s="5"/>
      <c r="GEA72" s="5"/>
      <c r="GEB72" s="5"/>
      <c r="GEC72" s="5"/>
      <c r="GED72" s="5"/>
      <c r="GEE72" s="5"/>
      <c r="GEF72" s="5"/>
      <c r="GEG72" s="5"/>
      <c r="GEH72" s="5"/>
      <c r="GEI72" s="5"/>
      <c r="GEJ72" s="5"/>
      <c r="GEK72" s="5"/>
      <c r="GEL72" s="5"/>
      <c r="GEM72" s="5"/>
      <c r="GEN72" s="5"/>
      <c r="GEO72" s="5"/>
      <c r="GEP72" s="5"/>
      <c r="GEQ72" s="5"/>
      <c r="GER72" s="5"/>
      <c r="GES72" s="5"/>
      <c r="GET72" s="5"/>
      <c r="GEU72" s="5"/>
      <c r="GEV72" s="5"/>
      <c r="GEW72" s="5"/>
      <c r="GEX72" s="5"/>
      <c r="GEY72" s="5"/>
      <c r="GEZ72" s="5"/>
      <c r="GFA72" s="5"/>
      <c r="GFB72" s="5"/>
      <c r="GFC72" s="5"/>
      <c r="GFD72" s="5"/>
      <c r="GFE72" s="5"/>
      <c r="GFF72" s="5"/>
      <c r="GFG72" s="5"/>
      <c r="GFH72" s="5"/>
      <c r="GFI72" s="5"/>
      <c r="GFJ72" s="5"/>
      <c r="GFK72" s="5"/>
      <c r="GFL72" s="5"/>
      <c r="GFM72" s="5"/>
      <c r="GFN72" s="5"/>
      <c r="GFO72" s="5"/>
      <c r="GFP72" s="5"/>
      <c r="GFQ72" s="5"/>
      <c r="GFR72" s="5"/>
      <c r="GFS72" s="5"/>
      <c r="GFT72" s="5"/>
      <c r="GFU72" s="5"/>
      <c r="GFV72" s="5"/>
      <c r="GFW72" s="5"/>
      <c r="GFX72" s="5"/>
      <c r="GFY72" s="5"/>
      <c r="GFZ72" s="5"/>
      <c r="GGA72" s="5"/>
      <c r="GGB72" s="5"/>
      <c r="GGC72" s="5"/>
      <c r="GGD72" s="5"/>
      <c r="GGE72" s="5"/>
      <c r="GGF72" s="5"/>
      <c r="GGG72" s="5"/>
      <c r="GGH72" s="5"/>
      <c r="GGI72" s="5"/>
      <c r="GGJ72" s="5"/>
      <c r="GGK72" s="5"/>
      <c r="GGL72" s="5"/>
      <c r="GGM72" s="5"/>
      <c r="GGN72" s="5"/>
      <c r="GGO72" s="5"/>
      <c r="GGP72" s="5"/>
      <c r="GGQ72" s="5"/>
      <c r="GGR72" s="5"/>
      <c r="GGS72" s="5"/>
      <c r="GGT72" s="5"/>
      <c r="GGU72" s="5"/>
      <c r="GGV72" s="5"/>
      <c r="GGW72" s="5"/>
      <c r="GGX72" s="5"/>
      <c r="GGY72" s="5"/>
      <c r="GGZ72" s="5"/>
      <c r="GHA72" s="5"/>
      <c r="GHB72" s="5"/>
      <c r="GHC72" s="5"/>
      <c r="GHD72" s="5"/>
      <c r="GHE72" s="5"/>
      <c r="GHF72" s="5"/>
      <c r="GHG72" s="5"/>
      <c r="GHH72" s="5"/>
      <c r="GHI72" s="5"/>
      <c r="GHJ72" s="5"/>
      <c r="GHK72" s="5"/>
      <c r="GHL72" s="5"/>
      <c r="GHM72" s="5"/>
      <c r="GHN72" s="5"/>
      <c r="GHO72" s="5"/>
      <c r="GHP72" s="5"/>
      <c r="GHQ72" s="5"/>
      <c r="GHR72" s="5"/>
      <c r="GHS72" s="5"/>
      <c r="GHT72" s="5"/>
      <c r="GHU72" s="5"/>
      <c r="GHV72" s="5"/>
      <c r="GHW72" s="5"/>
      <c r="GHX72" s="5"/>
      <c r="GHY72" s="5"/>
      <c r="GHZ72" s="5"/>
      <c r="GIA72" s="5"/>
      <c r="GIB72" s="5"/>
      <c r="GIC72" s="5"/>
      <c r="GID72" s="5"/>
      <c r="GIE72" s="5"/>
      <c r="GIF72" s="5"/>
      <c r="GIG72" s="5"/>
      <c r="GIH72" s="5"/>
      <c r="GII72" s="5"/>
      <c r="GIJ72" s="5"/>
      <c r="GIK72" s="5"/>
      <c r="GIL72" s="5"/>
      <c r="GIM72" s="5"/>
      <c r="GIN72" s="5"/>
      <c r="GIO72" s="5"/>
      <c r="GIP72" s="5"/>
      <c r="GIQ72" s="5"/>
      <c r="GIR72" s="5"/>
      <c r="GIS72" s="5"/>
      <c r="GIT72" s="5"/>
      <c r="GIU72" s="5"/>
      <c r="GIV72" s="5"/>
      <c r="GIW72" s="5"/>
      <c r="GIX72" s="5"/>
      <c r="GIY72" s="5"/>
      <c r="GIZ72" s="5"/>
      <c r="GJA72" s="5"/>
      <c r="GJB72" s="5"/>
      <c r="GJC72" s="5"/>
      <c r="GJD72" s="5"/>
      <c r="GJE72" s="5"/>
      <c r="GJF72" s="5"/>
      <c r="GJG72" s="5"/>
      <c r="GJH72" s="5"/>
      <c r="GJI72" s="5"/>
      <c r="GJJ72" s="5"/>
      <c r="GJK72" s="5"/>
      <c r="GJL72" s="5"/>
      <c r="GJM72" s="5"/>
      <c r="GJN72" s="5"/>
      <c r="GJO72" s="5"/>
      <c r="GJP72" s="5"/>
      <c r="GJQ72" s="5"/>
      <c r="GJR72" s="5"/>
      <c r="GJS72" s="5"/>
      <c r="GJT72" s="5"/>
      <c r="GJU72" s="5"/>
      <c r="GJV72" s="5"/>
      <c r="GJW72" s="5"/>
      <c r="GJX72" s="5"/>
      <c r="GJY72" s="5"/>
      <c r="GJZ72" s="5"/>
      <c r="GKA72" s="5"/>
      <c r="GKB72" s="5"/>
      <c r="GKC72" s="5"/>
      <c r="GKD72" s="5"/>
      <c r="GKE72" s="5"/>
      <c r="GKF72" s="5"/>
      <c r="GKG72" s="5"/>
      <c r="GKH72" s="5"/>
      <c r="GKI72" s="5"/>
      <c r="GKJ72" s="5"/>
      <c r="GKK72" s="5"/>
      <c r="GKL72" s="5"/>
      <c r="GKM72" s="5"/>
      <c r="GKN72" s="5"/>
      <c r="GKO72" s="5"/>
      <c r="GKP72" s="5"/>
      <c r="GKQ72" s="5"/>
      <c r="GKR72" s="5"/>
      <c r="GKS72" s="5"/>
      <c r="GKT72" s="5"/>
      <c r="GKU72" s="5"/>
      <c r="GKV72" s="5"/>
      <c r="GKW72" s="5"/>
      <c r="GKX72" s="5"/>
      <c r="GKY72" s="5"/>
      <c r="GKZ72" s="5"/>
      <c r="GLA72" s="5"/>
      <c r="GLB72" s="5"/>
      <c r="GLC72" s="5"/>
      <c r="GLD72" s="5"/>
      <c r="GLE72" s="5"/>
      <c r="GLF72" s="5"/>
      <c r="GLG72" s="5"/>
      <c r="GLH72" s="5"/>
      <c r="GLI72" s="5"/>
      <c r="GLJ72" s="5"/>
      <c r="GLK72" s="5"/>
      <c r="GLL72" s="5"/>
      <c r="GLM72" s="5"/>
      <c r="GLN72" s="5"/>
      <c r="GLO72" s="5"/>
      <c r="GLP72" s="5"/>
      <c r="GLQ72" s="5"/>
      <c r="GLR72" s="5"/>
      <c r="GLS72" s="5"/>
      <c r="GLT72" s="5"/>
      <c r="GLU72" s="5"/>
      <c r="GLV72" s="5"/>
      <c r="GLW72" s="5"/>
      <c r="GLX72" s="5"/>
      <c r="GLY72" s="5"/>
      <c r="GLZ72" s="5"/>
      <c r="GMA72" s="5"/>
      <c r="GMB72" s="5"/>
      <c r="GMC72" s="5"/>
      <c r="GMD72" s="5"/>
      <c r="GME72" s="5"/>
      <c r="GMF72" s="5"/>
      <c r="GMG72" s="5"/>
      <c r="GMH72" s="5"/>
      <c r="GMI72" s="5"/>
      <c r="GMJ72" s="5"/>
      <c r="GMK72" s="5"/>
      <c r="GML72" s="5"/>
      <c r="GMM72" s="5"/>
      <c r="GMN72" s="5"/>
      <c r="GMO72" s="5"/>
      <c r="GMP72" s="5"/>
      <c r="GMQ72" s="5"/>
      <c r="GMR72" s="5"/>
      <c r="GMS72" s="5"/>
      <c r="GMT72" s="5"/>
      <c r="GMU72" s="5"/>
      <c r="GMV72" s="5"/>
      <c r="GMW72" s="5"/>
      <c r="GMX72" s="5"/>
      <c r="GMY72" s="5"/>
      <c r="GMZ72" s="5"/>
      <c r="GNA72" s="5"/>
      <c r="GNB72" s="5"/>
      <c r="GNC72" s="5"/>
      <c r="GND72" s="5"/>
      <c r="GNE72" s="5"/>
      <c r="GNF72" s="5"/>
      <c r="GNG72" s="5"/>
      <c r="GNH72" s="5"/>
      <c r="GNI72" s="5"/>
      <c r="GNJ72" s="5"/>
      <c r="GNK72" s="5"/>
      <c r="GNL72" s="5"/>
      <c r="GNM72" s="5"/>
      <c r="GNN72" s="5"/>
      <c r="GNO72" s="5"/>
      <c r="GNP72" s="5"/>
      <c r="GNQ72" s="5"/>
      <c r="GNR72" s="5"/>
      <c r="GNS72" s="5"/>
      <c r="GNT72" s="5"/>
      <c r="GNU72" s="5"/>
      <c r="GNV72" s="5"/>
      <c r="GNW72" s="5"/>
      <c r="GNX72" s="5"/>
      <c r="GNY72" s="5"/>
      <c r="GNZ72" s="5"/>
      <c r="GOA72" s="5"/>
      <c r="GOB72" s="5"/>
      <c r="GOC72" s="5"/>
      <c r="GOD72" s="5"/>
      <c r="GOE72" s="5"/>
      <c r="GOF72" s="5"/>
      <c r="GOG72" s="5"/>
      <c r="GOH72" s="5"/>
      <c r="GOI72" s="5"/>
      <c r="GOJ72" s="5"/>
      <c r="GOK72" s="5"/>
      <c r="GOL72" s="5"/>
      <c r="GOM72" s="5"/>
      <c r="GON72" s="5"/>
      <c r="GOO72" s="5"/>
      <c r="GOP72" s="5"/>
      <c r="GOQ72" s="5"/>
      <c r="GOR72" s="5"/>
      <c r="GOS72" s="5"/>
      <c r="GOT72" s="5"/>
      <c r="GOU72" s="5"/>
      <c r="GOV72" s="5"/>
      <c r="GOW72" s="5"/>
      <c r="GOX72" s="5"/>
      <c r="GOY72" s="5"/>
      <c r="GOZ72" s="5"/>
      <c r="GPA72" s="5"/>
      <c r="GPB72" s="5"/>
      <c r="GPC72" s="5"/>
      <c r="GPD72" s="5"/>
      <c r="GPE72" s="5"/>
      <c r="GPF72" s="5"/>
      <c r="GPG72" s="5"/>
      <c r="GPH72" s="5"/>
      <c r="GPI72" s="5"/>
      <c r="GPJ72" s="5"/>
      <c r="GPK72" s="5"/>
      <c r="GPL72" s="5"/>
      <c r="GPM72" s="5"/>
      <c r="GPN72" s="5"/>
      <c r="GPO72" s="5"/>
      <c r="GPP72" s="5"/>
      <c r="GPQ72" s="5"/>
      <c r="GPR72" s="5"/>
      <c r="GPS72" s="5"/>
      <c r="GPT72" s="5"/>
      <c r="GPU72" s="5"/>
      <c r="GPV72" s="5"/>
      <c r="GPW72" s="5"/>
      <c r="GPX72" s="5"/>
      <c r="GPY72" s="5"/>
      <c r="GPZ72" s="5"/>
      <c r="GQA72" s="5"/>
      <c r="GQB72" s="5"/>
      <c r="GQC72" s="5"/>
      <c r="GQD72" s="5"/>
      <c r="GQE72" s="5"/>
      <c r="GQF72" s="5"/>
      <c r="GQG72" s="5"/>
      <c r="GQH72" s="5"/>
      <c r="GQI72" s="5"/>
      <c r="GQJ72" s="5"/>
      <c r="GQK72" s="5"/>
      <c r="GQL72" s="5"/>
      <c r="GQM72" s="5"/>
      <c r="GQN72" s="5"/>
      <c r="GQO72" s="5"/>
      <c r="GQP72" s="5"/>
      <c r="GQQ72" s="5"/>
      <c r="GQR72" s="5"/>
      <c r="GQS72" s="5"/>
      <c r="GQT72" s="5"/>
      <c r="GQU72" s="5"/>
      <c r="GQV72" s="5"/>
      <c r="GQW72" s="5"/>
      <c r="GQX72" s="5"/>
      <c r="GQY72" s="5"/>
      <c r="GQZ72" s="5"/>
      <c r="GRA72" s="5"/>
      <c r="GRB72" s="5"/>
      <c r="GRC72" s="5"/>
      <c r="GRD72" s="5"/>
      <c r="GRE72" s="5"/>
      <c r="GRF72" s="5"/>
      <c r="GRG72" s="5"/>
      <c r="GRH72" s="5"/>
      <c r="GRI72" s="5"/>
      <c r="GRJ72" s="5"/>
      <c r="GRK72" s="5"/>
      <c r="GRL72" s="5"/>
      <c r="GRM72" s="5"/>
      <c r="GRN72" s="5"/>
      <c r="GRO72" s="5"/>
      <c r="GRP72" s="5"/>
      <c r="GRQ72" s="5"/>
      <c r="GRR72" s="5"/>
      <c r="GRS72" s="5"/>
      <c r="GRT72" s="5"/>
      <c r="GRU72" s="5"/>
      <c r="GRV72" s="5"/>
      <c r="GRW72" s="5"/>
      <c r="GRX72" s="5"/>
      <c r="GRY72" s="5"/>
      <c r="GRZ72" s="5"/>
      <c r="GSA72" s="5"/>
      <c r="GSB72" s="5"/>
      <c r="GSC72" s="5"/>
      <c r="GSD72" s="5"/>
      <c r="GSE72" s="5"/>
      <c r="GSF72" s="5"/>
      <c r="GSG72" s="5"/>
      <c r="GSH72" s="5"/>
      <c r="GSI72" s="5"/>
      <c r="GSJ72" s="5"/>
      <c r="GSK72" s="5"/>
      <c r="GSL72" s="5"/>
      <c r="GSM72" s="5"/>
      <c r="GSN72" s="5"/>
      <c r="GSO72" s="5"/>
      <c r="GSP72" s="5"/>
      <c r="GSQ72" s="5"/>
      <c r="GSR72" s="5"/>
      <c r="GSS72" s="5"/>
      <c r="GST72" s="5"/>
      <c r="GSU72" s="5"/>
      <c r="GSV72" s="5"/>
      <c r="GSW72" s="5"/>
      <c r="GSX72" s="5"/>
      <c r="GSY72" s="5"/>
      <c r="GSZ72" s="5"/>
      <c r="GTA72" s="5"/>
      <c r="GTB72" s="5"/>
      <c r="GTC72" s="5"/>
      <c r="GTD72" s="5"/>
      <c r="GTE72" s="5"/>
      <c r="GTF72" s="5"/>
      <c r="GTG72" s="5"/>
      <c r="GTH72" s="5"/>
      <c r="GTI72" s="5"/>
      <c r="GTJ72" s="5"/>
      <c r="GTK72" s="5"/>
      <c r="GTL72" s="5"/>
      <c r="GTM72" s="5"/>
      <c r="GTN72" s="5"/>
      <c r="GTO72" s="5"/>
      <c r="GTP72" s="5"/>
      <c r="GTQ72" s="5"/>
      <c r="GTR72" s="5"/>
      <c r="GTS72" s="5"/>
      <c r="GTT72" s="5"/>
      <c r="GTU72" s="5"/>
      <c r="GTV72" s="5"/>
      <c r="GTW72" s="5"/>
      <c r="GTX72" s="5"/>
      <c r="GTY72" s="5"/>
      <c r="GTZ72" s="5"/>
      <c r="GUA72" s="5"/>
      <c r="GUB72" s="5"/>
      <c r="GUC72" s="5"/>
      <c r="GUD72" s="5"/>
      <c r="GUE72" s="5"/>
      <c r="GUF72" s="5"/>
      <c r="GUG72" s="5"/>
      <c r="GUH72" s="5"/>
      <c r="GUI72" s="5"/>
      <c r="GUJ72" s="5"/>
      <c r="GUK72" s="5"/>
      <c r="GUL72" s="5"/>
      <c r="GUM72" s="5"/>
      <c r="GUN72" s="5"/>
      <c r="GUO72" s="5"/>
      <c r="GUP72" s="5"/>
      <c r="GUQ72" s="5"/>
      <c r="GUR72" s="5"/>
      <c r="GUS72" s="5"/>
      <c r="GUT72" s="5"/>
      <c r="GUU72" s="5"/>
      <c r="GUV72" s="5"/>
      <c r="GUW72" s="5"/>
      <c r="GUX72" s="5"/>
      <c r="GUY72" s="5"/>
      <c r="GUZ72" s="5"/>
      <c r="GVA72" s="5"/>
      <c r="GVB72" s="5"/>
      <c r="GVC72" s="5"/>
      <c r="GVD72" s="5"/>
      <c r="GVE72" s="5"/>
      <c r="GVF72" s="5"/>
      <c r="GVG72" s="5"/>
      <c r="GVH72" s="5"/>
      <c r="GVI72" s="5"/>
      <c r="GVJ72" s="5"/>
      <c r="GVK72" s="5"/>
      <c r="GVL72" s="5"/>
      <c r="GVM72" s="5"/>
      <c r="GVN72" s="5"/>
      <c r="GVO72" s="5"/>
      <c r="GVP72" s="5"/>
      <c r="GVQ72" s="5"/>
      <c r="GVR72" s="5"/>
      <c r="GVS72" s="5"/>
      <c r="GVT72" s="5"/>
      <c r="GVU72" s="5"/>
      <c r="GVV72" s="5"/>
      <c r="GVW72" s="5"/>
      <c r="GVX72" s="5"/>
      <c r="GVY72" s="5"/>
      <c r="GVZ72" s="5"/>
      <c r="GWA72" s="5"/>
      <c r="GWB72" s="5"/>
      <c r="GWC72" s="5"/>
      <c r="GWD72" s="5"/>
      <c r="GWE72" s="5"/>
      <c r="GWF72" s="5"/>
      <c r="GWG72" s="5"/>
      <c r="GWH72" s="5"/>
      <c r="GWI72" s="5"/>
      <c r="GWJ72" s="5"/>
      <c r="GWK72" s="5"/>
      <c r="GWL72" s="5"/>
      <c r="GWM72" s="5"/>
      <c r="GWN72" s="5"/>
      <c r="GWO72" s="5"/>
      <c r="GWP72" s="5"/>
      <c r="GWQ72" s="5"/>
      <c r="GWR72" s="5"/>
      <c r="GWS72" s="5"/>
      <c r="GWT72" s="5"/>
      <c r="GWU72" s="5"/>
      <c r="GWV72" s="5"/>
      <c r="GWW72" s="5"/>
      <c r="GWX72" s="5"/>
      <c r="GWY72" s="5"/>
      <c r="GWZ72" s="5"/>
      <c r="GXA72" s="5"/>
      <c r="GXB72" s="5"/>
      <c r="GXC72" s="5"/>
      <c r="GXD72" s="5"/>
      <c r="GXE72" s="5"/>
      <c r="GXF72" s="5"/>
      <c r="GXG72" s="5"/>
      <c r="GXH72" s="5"/>
      <c r="GXI72" s="5"/>
      <c r="GXJ72" s="5"/>
      <c r="GXK72" s="5"/>
      <c r="GXL72" s="5"/>
      <c r="GXM72" s="5"/>
      <c r="GXN72" s="5"/>
      <c r="GXO72" s="5"/>
      <c r="GXP72" s="5"/>
      <c r="GXQ72" s="5"/>
      <c r="GXR72" s="5"/>
      <c r="GXS72" s="5"/>
      <c r="GXT72" s="5"/>
      <c r="GXU72" s="5"/>
      <c r="GXV72" s="5"/>
      <c r="GXW72" s="5"/>
      <c r="GXX72" s="5"/>
      <c r="GXY72" s="5"/>
      <c r="GXZ72" s="5"/>
      <c r="GYA72" s="5"/>
      <c r="GYB72" s="5"/>
      <c r="GYC72" s="5"/>
      <c r="GYD72" s="5"/>
      <c r="GYE72" s="5"/>
      <c r="GYF72" s="5"/>
      <c r="GYG72" s="5"/>
      <c r="GYH72" s="5"/>
      <c r="GYI72" s="5"/>
      <c r="GYJ72" s="5"/>
      <c r="GYK72" s="5"/>
      <c r="GYL72" s="5"/>
      <c r="GYM72" s="5"/>
      <c r="GYN72" s="5"/>
      <c r="GYO72" s="5"/>
      <c r="GYP72" s="5"/>
      <c r="GYQ72" s="5"/>
      <c r="GYR72" s="5"/>
      <c r="GYS72" s="5"/>
      <c r="GYT72" s="5"/>
      <c r="GYU72" s="5"/>
      <c r="GYV72" s="5"/>
      <c r="GYW72" s="5"/>
      <c r="GYX72" s="5"/>
      <c r="GYY72" s="5"/>
      <c r="GYZ72" s="5"/>
      <c r="GZA72" s="5"/>
      <c r="GZB72" s="5"/>
      <c r="GZC72" s="5"/>
      <c r="GZD72" s="5"/>
      <c r="GZE72" s="5"/>
      <c r="GZF72" s="5"/>
      <c r="GZG72" s="5"/>
      <c r="GZH72" s="5"/>
      <c r="GZI72" s="5"/>
      <c r="GZJ72" s="5"/>
      <c r="GZK72" s="5"/>
      <c r="GZL72" s="5"/>
      <c r="GZM72" s="5"/>
      <c r="GZN72" s="5"/>
      <c r="GZO72" s="5"/>
      <c r="GZP72" s="5"/>
      <c r="GZQ72" s="5"/>
      <c r="GZR72" s="5"/>
      <c r="GZS72" s="5"/>
      <c r="GZT72" s="5"/>
      <c r="GZU72" s="5"/>
      <c r="GZV72" s="5"/>
      <c r="GZW72" s="5"/>
      <c r="GZX72" s="5"/>
      <c r="GZY72" s="5"/>
      <c r="GZZ72" s="5"/>
      <c r="HAA72" s="5"/>
      <c r="HAB72" s="5"/>
      <c r="HAC72" s="5"/>
      <c r="HAD72" s="5"/>
      <c r="HAE72" s="5"/>
      <c r="HAF72" s="5"/>
      <c r="HAG72" s="5"/>
      <c r="HAH72" s="5"/>
      <c r="HAI72" s="5"/>
      <c r="HAJ72" s="5"/>
      <c r="HAK72" s="5"/>
      <c r="HAL72" s="5"/>
      <c r="HAM72" s="5"/>
      <c r="HAN72" s="5"/>
      <c r="HAO72" s="5"/>
      <c r="HAP72" s="5"/>
      <c r="HAQ72" s="5"/>
      <c r="HAR72" s="5"/>
      <c r="HAS72" s="5"/>
      <c r="HAT72" s="5"/>
      <c r="HAU72" s="5"/>
      <c r="HAV72" s="5"/>
      <c r="HAW72" s="5"/>
      <c r="HAX72" s="5"/>
      <c r="HAY72" s="5"/>
      <c r="HAZ72" s="5"/>
      <c r="HBA72" s="5"/>
      <c r="HBB72" s="5"/>
      <c r="HBC72" s="5"/>
      <c r="HBD72" s="5"/>
      <c r="HBE72" s="5"/>
      <c r="HBF72" s="5"/>
      <c r="HBG72" s="5"/>
      <c r="HBH72" s="5"/>
      <c r="HBI72" s="5"/>
      <c r="HBJ72" s="5"/>
      <c r="HBK72" s="5"/>
      <c r="HBL72" s="5"/>
      <c r="HBM72" s="5"/>
      <c r="HBN72" s="5"/>
      <c r="HBO72" s="5"/>
      <c r="HBP72" s="5"/>
      <c r="HBQ72" s="5"/>
      <c r="HBR72" s="5"/>
      <c r="HBS72" s="5"/>
      <c r="HBT72" s="5"/>
      <c r="HBU72" s="5"/>
      <c r="HBV72" s="5"/>
      <c r="HBW72" s="5"/>
      <c r="HBX72" s="5"/>
      <c r="HBY72" s="5"/>
      <c r="HBZ72" s="5"/>
      <c r="HCA72" s="5"/>
      <c r="HCB72" s="5"/>
      <c r="HCC72" s="5"/>
      <c r="HCD72" s="5"/>
      <c r="HCE72" s="5"/>
      <c r="HCF72" s="5"/>
      <c r="HCG72" s="5"/>
      <c r="HCH72" s="5"/>
      <c r="HCI72" s="5"/>
      <c r="HCJ72" s="5"/>
      <c r="HCK72" s="5"/>
      <c r="HCL72" s="5"/>
      <c r="HCM72" s="5"/>
      <c r="HCN72" s="5"/>
      <c r="HCO72" s="5"/>
      <c r="HCP72" s="5"/>
      <c r="HCQ72" s="5"/>
      <c r="HCR72" s="5"/>
      <c r="HCS72" s="5"/>
      <c r="HCT72" s="5"/>
      <c r="HCU72" s="5"/>
      <c r="HCV72" s="5"/>
      <c r="HCW72" s="5"/>
      <c r="HCX72" s="5"/>
      <c r="HCY72" s="5"/>
      <c r="HCZ72" s="5"/>
      <c r="HDA72" s="5"/>
      <c r="HDB72" s="5"/>
      <c r="HDC72" s="5"/>
      <c r="HDD72" s="5"/>
      <c r="HDE72" s="5"/>
      <c r="HDF72" s="5"/>
      <c r="HDG72" s="5"/>
      <c r="HDH72" s="5"/>
      <c r="HDI72" s="5"/>
      <c r="HDJ72" s="5"/>
      <c r="HDK72" s="5"/>
      <c r="HDL72" s="5"/>
      <c r="HDM72" s="5"/>
      <c r="HDN72" s="5"/>
      <c r="HDO72" s="5"/>
      <c r="HDP72" s="5"/>
      <c r="HDQ72" s="5"/>
      <c r="HDR72" s="5"/>
      <c r="HDS72" s="5"/>
      <c r="HDT72" s="5"/>
      <c r="HDU72" s="5"/>
      <c r="HDV72" s="5"/>
      <c r="HDW72" s="5"/>
      <c r="HDX72" s="5"/>
      <c r="HDY72" s="5"/>
      <c r="HDZ72" s="5"/>
      <c r="HEA72" s="5"/>
      <c r="HEB72" s="5"/>
      <c r="HEC72" s="5"/>
      <c r="HED72" s="5"/>
      <c r="HEE72" s="5"/>
      <c r="HEF72" s="5"/>
      <c r="HEG72" s="5"/>
      <c r="HEH72" s="5"/>
      <c r="HEI72" s="5"/>
      <c r="HEJ72" s="5"/>
      <c r="HEK72" s="5"/>
      <c r="HEL72" s="5"/>
      <c r="HEM72" s="5"/>
      <c r="HEN72" s="5"/>
      <c r="HEO72" s="5"/>
      <c r="HEP72" s="5"/>
      <c r="HEQ72" s="5"/>
      <c r="HER72" s="5"/>
      <c r="HES72" s="5"/>
      <c r="HET72" s="5"/>
      <c r="HEU72" s="5"/>
      <c r="HEV72" s="5"/>
      <c r="HEW72" s="5"/>
      <c r="HEX72" s="5"/>
      <c r="HEY72" s="5"/>
      <c r="HEZ72" s="5"/>
      <c r="HFA72" s="5"/>
      <c r="HFB72" s="5"/>
      <c r="HFC72" s="5"/>
      <c r="HFD72" s="5"/>
      <c r="HFE72" s="5"/>
      <c r="HFF72" s="5"/>
      <c r="HFG72" s="5"/>
      <c r="HFH72" s="5"/>
      <c r="HFI72" s="5"/>
      <c r="HFJ72" s="5"/>
      <c r="HFK72" s="5"/>
      <c r="HFL72" s="5"/>
      <c r="HFM72" s="5"/>
      <c r="HFN72" s="5"/>
      <c r="HFO72" s="5"/>
      <c r="HFP72" s="5"/>
      <c r="HFQ72" s="5"/>
      <c r="HFR72" s="5"/>
      <c r="HFS72" s="5"/>
      <c r="HFT72" s="5"/>
      <c r="HFU72" s="5"/>
      <c r="HFV72" s="5"/>
      <c r="HFW72" s="5"/>
      <c r="HFX72" s="5"/>
      <c r="HFY72" s="5"/>
      <c r="HFZ72" s="5"/>
      <c r="HGA72" s="5"/>
      <c r="HGB72" s="5"/>
      <c r="HGC72" s="5"/>
      <c r="HGD72" s="5"/>
      <c r="HGE72" s="5"/>
      <c r="HGF72" s="5"/>
      <c r="HGG72" s="5"/>
      <c r="HGH72" s="5"/>
      <c r="HGI72" s="5"/>
      <c r="HGJ72" s="5"/>
      <c r="HGK72" s="5"/>
      <c r="HGL72" s="5"/>
      <c r="HGM72" s="5"/>
      <c r="HGN72" s="5"/>
      <c r="HGO72" s="5"/>
      <c r="HGP72" s="5"/>
      <c r="HGQ72" s="5"/>
      <c r="HGR72" s="5"/>
      <c r="HGS72" s="5"/>
      <c r="HGT72" s="5"/>
      <c r="HGU72" s="5"/>
      <c r="HGV72" s="5"/>
      <c r="HGW72" s="5"/>
      <c r="HGX72" s="5"/>
      <c r="HGY72" s="5"/>
      <c r="HGZ72" s="5"/>
      <c r="HHA72" s="5"/>
      <c r="HHB72" s="5"/>
      <c r="HHC72" s="5"/>
      <c r="HHD72" s="5"/>
      <c r="HHE72" s="5"/>
      <c r="HHF72" s="5"/>
      <c r="HHG72" s="5"/>
      <c r="HHH72" s="5"/>
      <c r="HHI72" s="5"/>
      <c r="HHJ72" s="5"/>
      <c r="HHK72" s="5"/>
      <c r="HHL72" s="5"/>
      <c r="HHM72" s="5"/>
      <c r="HHN72" s="5"/>
      <c r="HHO72" s="5"/>
      <c r="HHP72" s="5"/>
      <c r="HHQ72" s="5"/>
      <c r="HHR72" s="5"/>
      <c r="HHS72" s="5"/>
      <c r="HHT72" s="5"/>
      <c r="HHU72" s="5"/>
      <c r="HHV72" s="5"/>
      <c r="HHW72" s="5"/>
      <c r="HHX72" s="5"/>
      <c r="HHY72" s="5"/>
      <c r="HHZ72" s="5"/>
      <c r="HIA72" s="5"/>
      <c r="HIB72" s="5"/>
      <c r="HIC72" s="5"/>
      <c r="HID72" s="5"/>
      <c r="HIE72" s="5"/>
      <c r="HIF72" s="5"/>
      <c r="HIG72" s="5"/>
      <c r="HIH72" s="5"/>
      <c r="HII72" s="5"/>
      <c r="HIJ72" s="5"/>
      <c r="HIK72" s="5"/>
      <c r="HIL72" s="5"/>
      <c r="HIM72" s="5"/>
      <c r="HIN72" s="5"/>
      <c r="HIO72" s="5"/>
      <c r="HIP72" s="5"/>
      <c r="HIQ72" s="5"/>
      <c r="HIR72" s="5"/>
      <c r="HIS72" s="5"/>
      <c r="HIT72" s="5"/>
      <c r="HIU72" s="5"/>
      <c r="HIV72" s="5"/>
      <c r="HIW72" s="5"/>
      <c r="HIX72" s="5"/>
      <c r="HIY72" s="5"/>
      <c r="HIZ72" s="5"/>
      <c r="HJA72" s="5"/>
      <c r="HJB72" s="5"/>
      <c r="HJC72" s="5"/>
      <c r="HJD72" s="5"/>
      <c r="HJE72" s="5"/>
      <c r="HJF72" s="5"/>
      <c r="HJG72" s="5"/>
      <c r="HJH72" s="5"/>
      <c r="HJI72" s="5"/>
      <c r="HJJ72" s="5"/>
      <c r="HJK72" s="5"/>
      <c r="HJL72" s="5"/>
      <c r="HJM72" s="5"/>
      <c r="HJN72" s="5"/>
      <c r="HJO72" s="5"/>
      <c r="HJP72" s="5"/>
      <c r="HJQ72" s="5"/>
      <c r="HJR72" s="5"/>
      <c r="HJS72" s="5"/>
      <c r="HJT72" s="5"/>
      <c r="HJU72" s="5"/>
      <c r="HJV72" s="5"/>
      <c r="HJW72" s="5"/>
      <c r="HJX72" s="5"/>
      <c r="HJY72" s="5"/>
      <c r="HJZ72" s="5"/>
      <c r="HKA72" s="5"/>
      <c r="HKB72" s="5"/>
      <c r="HKC72" s="5"/>
      <c r="HKD72" s="5"/>
      <c r="HKE72" s="5"/>
      <c r="HKF72" s="5"/>
      <c r="HKG72" s="5"/>
      <c r="HKH72" s="5"/>
      <c r="HKI72" s="5"/>
      <c r="HKJ72" s="5"/>
      <c r="HKK72" s="5"/>
      <c r="HKL72" s="5"/>
      <c r="HKM72" s="5"/>
      <c r="HKN72" s="5"/>
      <c r="HKO72" s="5"/>
      <c r="HKP72" s="5"/>
      <c r="HKQ72" s="5"/>
      <c r="HKR72" s="5"/>
      <c r="HKS72" s="5"/>
      <c r="HKT72" s="5"/>
      <c r="HKU72" s="5"/>
      <c r="HKV72" s="5"/>
      <c r="HKW72" s="5"/>
      <c r="HKX72" s="5"/>
      <c r="HKY72" s="5"/>
      <c r="HKZ72" s="5"/>
      <c r="HLA72" s="5"/>
      <c r="HLB72" s="5"/>
      <c r="HLC72" s="5"/>
      <c r="HLD72" s="5"/>
      <c r="HLE72" s="5"/>
      <c r="HLF72" s="5"/>
      <c r="HLG72" s="5"/>
      <c r="HLH72" s="5"/>
      <c r="HLI72" s="5"/>
      <c r="HLJ72" s="5"/>
      <c r="HLK72" s="5"/>
      <c r="HLL72" s="5"/>
      <c r="HLM72" s="5"/>
      <c r="HLN72" s="5"/>
      <c r="HLO72" s="5"/>
      <c r="HLP72" s="5"/>
      <c r="HLQ72" s="5"/>
      <c r="HLR72" s="5"/>
      <c r="HLS72" s="5"/>
      <c r="HLT72" s="5"/>
      <c r="HLU72" s="5"/>
      <c r="HLV72" s="5"/>
      <c r="HLW72" s="5"/>
      <c r="HLX72" s="5"/>
      <c r="HLY72" s="5"/>
      <c r="HLZ72" s="5"/>
      <c r="HMA72" s="5"/>
      <c r="HMB72" s="5"/>
      <c r="HMC72" s="5"/>
      <c r="HMD72" s="5"/>
      <c r="HME72" s="5"/>
      <c r="HMF72" s="5"/>
      <c r="HMG72" s="5"/>
      <c r="HMH72" s="5"/>
      <c r="HMI72" s="5"/>
      <c r="HMJ72" s="5"/>
      <c r="HMK72" s="5"/>
      <c r="HML72" s="5"/>
      <c r="HMM72" s="5"/>
      <c r="HMN72" s="5"/>
      <c r="HMO72" s="5"/>
      <c r="HMP72" s="5"/>
      <c r="HMQ72" s="5"/>
      <c r="HMR72" s="5"/>
      <c r="HMS72" s="5"/>
      <c r="HMT72" s="5"/>
      <c r="HMU72" s="5"/>
      <c r="HMV72" s="5"/>
      <c r="HMW72" s="5"/>
      <c r="HMX72" s="5"/>
      <c r="HMY72" s="5"/>
      <c r="HMZ72" s="5"/>
      <c r="HNA72" s="5"/>
      <c r="HNB72" s="5"/>
      <c r="HNC72" s="5"/>
      <c r="HND72" s="5"/>
      <c r="HNE72" s="5"/>
      <c r="HNF72" s="5"/>
      <c r="HNG72" s="5"/>
      <c r="HNH72" s="5"/>
      <c r="HNI72" s="5"/>
      <c r="HNJ72" s="5"/>
      <c r="HNK72" s="5"/>
      <c r="HNL72" s="5"/>
      <c r="HNM72" s="5"/>
      <c r="HNN72" s="5"/>
      <c r="HNO72" s="5"/>
      <c r="HNP72" s="5"/>
      <c r="HNQ72" s="5"/>
      <c r="HNR72" s="5"/>
      <c r="HNS72" s="5"/>
      <c r="HNT72" s="5"/>
      <c r="HNU72" s="5"/>
      <c r="HNV72" s="5"/>
      <c r="HNW72" s="5"/>
      <c r="HNX72" s="5"/>
      <c r="HNY72" s="5"/>
      <c r="HNZ72" s="5"/>
      <c r="HOA72" s="5"/>
      <c r="HOB72" s="5"/>
      <c r="HOC72" s="5"/>
      <c r="HOD72" s="5"/>
      <c r="HOE72" s="5"/>
      <c r="HOF72" s="5"/>
      <c r="HOG72" s="5"/>
      <c r="HOH72" s="5"/>
      <c r="HOI72" s="5"/>
      <c r="HOJ72" s="5"/>
      <c r="HOK72" s="5"/>
      <c r="HOL72" s="5"/>
      <c r="HOM72" s="5"/>
      <c r="HON72" s="5"/>
      <c r="HOO72" s="5"/>
      <c r="HOP72" s="5"/>
      <c r="HOQ72" s="5"/>
      <c r="HOR72" s="5"/>
      <c r="HOS72" s="5"/>
      <c r="HOT72" s="5"/>
      <c r="HOU72" s="5"/>
      <c r="HOV72" s="5"/>
      <c r="HOW72" s="5"/>
      <c r="HOX72" s="5"/>
      <c r="HOY72" s="5"/>
      <c r="HOZ72" s="5"/>
      <c r="HPA72" s="5"/>
      <c r="HPB72" s="5"/>
      <c r="HPC72" s="5"/>
      <c r="HPD72" s="5"/>
      <c r="HPE72" s="5"/>
      <c r="HPF72" s="5"/>
      <c r="HPG72" s="5"/>
      <c r="HPH72" s="5"/>
      <c r="HPI72" s="5"/>
      <c r="HPJ72" s="5"/>
      <c r="HPK72" s="5"/>
      <c r="HPL72" s="5"/>
      <c r="HPM72" s="5"/>
      <c r="HPN72" s="5"/>
      <c r="HPO72" s="5"/>
      <c r="HPP72" s="5"/>
      <c r="HPQ72" s="5"/>
      <c r="HPR72" s="5"/>
      <c r="HPS72" s="5"/>
      <c r="HPT72" s="5"/>
      <c r="HPU72" s="5"/>
      <c r="HPV72" s="5"/>
      <c r="HPW72" s="5"/>
      <c r="HPX72" s="5"/>
      <c r="HPY72" s="5"/>
      <c r="HPZ72" s="5"/>
      <c r="HQA72" s="5"/>
      <c r="HQB72" s="5"/>
      <c r="HQC72" s="5"/>
      <c r="HQD72" s="5"/>
      <c r="HQE72" s="5"/>
      <c r="HQF72" s="5"/>
      <c r="HQG72" s="5"/>
      <c r="HQH72" s="5"/>
      <c r="HQI72" s="5"/>
      <c r="HQJ72" s="5"/>
      <c r="HQK72" s="5"/>
      <c r="HQL72" s="5"/>
      <c r="HQM72" s="5"/>
      <c r="HQN72" s="5"/>
      <c r="HQO72" s="5"/>
      <c r="HQP72" s="5"/>
      <c r="HQQ72" s="5"/>
      <c r="HQR72" s="5"/>
      <c r="HQS72" s="5"/>
      <c r="HQT72" s="5"/>
      <c r="HQU72" s="5"/>
      <c r="HQV72" s="5"/>
      <c r="HQW72" s="5"/>
      <c r="HQX72" s="5"/>
      <c r="HQY72" s="5"/>
      <c r="HQZ72" s="5"/>
      <c r="HRA72" s="5"/>
      <c r="HRB72" s="5"/>
      <c r="HRC72" s="5"/>
      <c r="HRD72" s="5"/>
      <c r="HRE72" s="5"/>
      <c r="HRF72" s="5"/>
      <c r="HRG72" s="5"/>
      <c r="HRH72" s="5"/>
      <c r="HRI72" s="5"/>
      <c r="HRJ72" s="5"/>
      <c r="HRK72" s="5"/>
      <c r="HRL72" s="5"/>
      <c r="HRM72" s="5"/>
      <c r="HRN72" s="5"/>
      <c r="HRO72" s="5"/>
      <c r="HRP72" s="5"/>
      <c r="HRQ72" s="5"/>
      <c r="HRR72" s="5"/>
      <c r="HRS72" s="5"/>
      <c r="HRT72" s="5"/>
      <c r="HRU72" s="5"/>
      <c r="HRV72" s="5"/>
      <c r="HRW72" s="5"/>
      <c r="HRX72" s="5"/>
      <c r="HRY72" s="5"/>
      <c r="HRZ72" s="5"/>
      <c r="HSA72" s="5"/>
      <c r="HSB72" s="5"/>
      <c r="HSC72" s="5"/>
      <c r="HSD72" s="5"/>
      <c r="HSE72" s="5"/>
      <c r="HSF72" s="5"/>
      <c r="HSG72" s="5"/>
      <c r="HSH72" s="5"/>
      <c r="HSI72" s="5"/>
      <c r="HSJ72" s="5"/>
      <c r="HSK72" s="5"/>
      <c r="HSL72" s="5"/>
      <c r="HSM72" s="5"/>
      <c r="HSN72" s="5"/>
      <c r="HSO72" s="5"/>
      <c r="HSP72" s="5"/>
      <c r="HSQ72" s="5"/>
      <c r="HSR72" s="5"/>
      <c r="HSS72" s="5"/>
      <c r="HST72" s="5"/>
      <c r="HSU72" s="5"/>
      <c r="HSV72" s="5"/>
      <c r="HSW72" s="5"/>
      <c r="HSX72" s="5"/>
      <c r="HSY72" s="5"/>
      <c r="HSZ72" s="5"/>
      <c r="HTA72" s="5"/>
      <c r="HTB72" s="5"/>
      <c r="HTC72" s="5"/>
      <c r="HTD72" s="5"/>
      <c r="HTE72" s="5"/>
      <c r="HTF72" s="5"/>
      <c r="HTG72" s="5"/>
      <c r="HTH72" s="5"/>
      <c r="HTI72" s="5"/>
      <c r="HTJ72" s="5"/>
      <c r="HTK72" s="5"/>
      <c r="HTL72" s="5"/>
      <c r="HTM72" s="5"/>
      <c r="HTN72" s="5"/>
      <c r="HTO72" s="5"/>
      <c r="HTP72" s="5"/>
      <c r="HTQ72" s="5"/>
      <c r="HTR72" s="5"/>
      <c r="HTS72" s="5"/>
      <c r="HTT72" s="5"/>
      <c r="HTU72" s="5"/>
      <c r="HTV72" s="5"/>
      <c r="HTW72" s="5"/>
      <c r="HTX72" s="5"/>
      <c r="HTY72" s="5"/>
      <c r="HTZ72" s="5"/>
      <c r="HUA72" s="5"/>
      <c r="HUB72" s="5"/>
      <c r="HUC72" s="5"/>
      <c r="HUD72" s="5"/>
      <c r="HUE72" s="5"/>
      <c r="HUF72" s="5"/>
      <c r="HUG72" s="5"/>
      <c r="HUH72" s="5"/>
      <c r="HUI72" s="5"/>
      <c r="HUJ72" s="5"/>
      <c r="HUK72" s="5"/>
      <c r="HUL72" s="5"/>
      <c r="HUM72" s="5"/>
      <c r="HUN72" s="5"/>
      <c r="HUO72" s="5"/>
      <c r="HUP72" s="5"/>
      <c r="HUQ72" s="5"/>
      <c r="HUR72" s="5"/>
      <c r="HUS72" s="5"/>
      <c r="HUT72" s="5"/>
      <c r="HUU72" s="5"/>
      <c r="HUV72" s="5"/>
      <c r="HUW72" s="5"/>
      <c r="HUX72" s="5"/>
      <c r="HUY72" s="5"/>
      <c r="HUZ72" s="5"/>
      <c r="HVA72" s="5"/>
      <c r="HVB72" s="5"/>
      <c r="HVC72" s="5"/>
      <c r="HVD72" s="5"/>
      <c r="HVE72" s="5"/>
      <c r="HVF72" s="5"/>
      <c r="HVG72" s="5"/>
      <c r="HVH72" s="5"/>
      <c r="HVI72" s="5"/>
      <c r="HVJ72" s="5"/>
      <c r="HVK72" s="5"/>
      <c r="HVL72" s="5"/>
      <c r="HVM72" s="5"/>
      <c r="HVN72" s="5"/>
      <c r="HVO72" s="5"/>
      <c r="HVP72" s="5"/>
      <c r="HVQ72" s="5"/>
      <c r="HVR72" s="5"/>
      <c r="HVS72" s="5"/>
      <c r="HVT72" s="5"/>
      <c r="HVU72" s="5"/>
      <c r="HVV72" s="5"/>
      <c r="HVW72" s="5"/>
      <c r="HVX72" s="5"/>
      <c r="HVY72" s="5"/>
      <c r="HVZ72" s="5"/>
      <c r="HWA72" s="5"/>
      <c r="HWB72" s="5"/>
      <c r="HWC72" s="5"/>
      <c r="HWD72" s="5"/>
      <c r="HWE72" s="5"/>
      <c r="HWF72" s="5"/>
      <c r="HWG72" s="5"/>
      <c r="HWH72" s="5"/>
      <c r="HWI72" s="5"/>
      <c r="HWJ72" s="5"/>
      <c r="HWK72" s="5"/>
      <c r="HWL72" s="5"/>
      <c r="HWM72" s="5"/>
      <c r="HWN72" s="5"/>
      <c r="HWO72" s="5"/>
      <c r="HWP72" s="5"/>
      <c r="HWQ72" s="5"/>
      <c r="HWR72" s="5"/>
      <c r="HWS72" s="5"/>
      <c r="HWT72" s="5"/>
      <c r="HWU72" s="5"/>
      <c r="HWV72" s="5"/>
      <c r="HWW72" s="5"/>
      <c r="HWX72" s="5"/>
      <c r="HWY72" s="5"/>
      <c r="HWZ72" s="5"/>
      <c r="HXA72" s="5"/>
      <c r="HXB72" s="5"/>
      <c r="HXC72" s="5"/>
      <c r="HXD72" s="5"/>
      <c r="HXE72" s="5"/>
      <c r="HXF72" s="5"/>
      <c r="HXG72" s="5"/>
      <c r="HXH72" s="5"/>
      <c r="HXI72" s="5"/>
      <c r="HXJ72" s="5"/>
      <c r="HXK72" s="5"/>
      <c r="HXL72" s="5"/>
      <c r="HXM72" s="5"/>
      <c r="HXN72" s="5"/>
      <c r="HXO72" s="5"/>
      <c r="HXP72" s="5"/>
      <c r="HXQ72" s="5"/>
      <c r="HXR72" s="5"/>
      <c r="HXS72" s="5"/>
      <c r="HXT72" s="5"/>
      <c r="HXU72" s="5"/>
      <c r="HXV72" s="5"/>
      <c r="HXW72" s="5"/>
      <c r="HXX72" s="5"/>
      <c r="HXY72" s="5"/>
      <c r="HXZ72" s="5"/>
      <c r="HYA72" s="5"/>
      <c r="HYB72" s="5"/>
      <c r="HYC72" s="5"/>
      <c r="HYD72" s="5"/>
      <c r="HYE72" s="5"/>
      <c r="HYF72" s="5"/>
      <c r="HYG72" s="5"/>
      <c r="HYH72" s="5"/>
      <c r="HYI72" s="5"/>
      <c r="HYJ72" s="5"/>
      <c r="HYK72" s="5"/>
      <c r="HYL72" s="5"/>
      <c r="HYM72" s="5"/>
      <c r="HYN72" s="5"/>
      <c r="HYO72" s="5"/>
      <c r="HYP72" s="5"/>
      <c r="HYQ72" s="5"/>
      <c r="HYR72" s="5"/>
      <c r="HYS72" s="5"/>
      <c r="HYT72" s="5"/>
      <c r="HYU72" s="5"/>
      <c r="HYV72" s="5"/>
      <c r="HYW72" s="5"/>
      <c r="HYX72" s="5"/>
      <c r="HYY72" s="5"/>
      <c r="HYZ72" s="5"/>
      <c r="HZA72" s="5"/>
      <c r="HZB72" s="5"/>
      <c r="HZC72" s="5"/>
      <c r="HZD72" s="5"/>
      <c r="HZE72" s="5"/>
      <c r="HZF72" s="5"/>
      <c r="HZG72" s="5"/>
      <c r="HZH72" s="5"/>
      <c r="HZI72" s="5"/>
      <c r="HZJ72" s="5"/>
      <c r="HZK72" s="5"/>
      <c r="HZL72" s="5"/>
      <c r="HZM72" s="5"/>
      <c r="HZN72" s="5"/>
      <c r="HZO72" s="5"/>
      <c r="HZP72" s="5"/>
      <c r="HZQ72" s="5"/>
      <c r="HZR72" s="5"/>
      <c r="HZS72" s="5"/>
      <c r="HZT72" s="5"/>
      <c r="HZU72" s="5"/>
      <c r="HZV72" s="5"/>
      <c r="HZW72" s="5"/>
      <c r="HZX72" s="5"/>
      <c r="HZY72" s="5"/>
      <c r="HZZ72" s="5"/>
      <c r="IAA72" s="5"/>
      <c r="IAB72" s="5"/>
      <c r="IAC72" s="5"/>
      <c r="IAD72" s="5"/>
      <c r="IAE72" s="5"/>
      <c r="IAF72" s="5"/>
      <c r="IAG72" s="5"/>
      <c r="IAH72" s="5"/>
      <c r="IAI72" s="5"/>
      <c r="IAJ72" s="5"/>
      <c r="IAK72" s="5"/>
      <c r="IAL72" s="5"/>
      <c r="IAM72" s="5"/>
      <c r="IAN72" s="5"/>
      <c r="IAO72" s="5"/>
      <c r="IAP72" s="5"/>
      <c r="IAQ72" s="5"/>
      <c r="IAR72" s="5"/>
      <c r="IAS72" s="5"/>
      <c r="IAT72" s="5"/>
      <c r="IAU72" s="5"/>
      <c r="IAV72" s="5"/>
      <c r="IAW72" s="5"/>
      <c r="IAX72" s="5"/>
      <c r="IAY72" s="5"/>
      <c r="IAZ72" s="5"/>
      <c r="IBA72" s="5"/>
      <c r="IBB72" s="5"/>
      <c r="IBC72" s="5"/>
      <c r="IBD72" s="5"/>
      <c r="IBE72" s="5"/>
      <c r="IBF72" s="5"/>
      <c r="IBG72" s="5"/>
      <c r="IBH72" s="5"/>
      <c r="IBI72" s="5"/>
      <c r="IBJ72" s="5"/>
      <c r="IBK72" s="5"/>
      <c r="IBL72" s="5"/>
      <c r="IBM72" s="5"/>
      <c r="IBN72" s="5"/>
      <c r="IBO72" s="5"/>
      <c r="IBP72" s="5"/>
      <c r="IBQ72" s="5"/>
      <c r="IBR72" s="5"/>
      <c r="IBS72" s="5"/>
      <c r="IBT72" s="5"/>
      <c r="IBU72" s="5"/>
      <c r="IBV72" s="5"/>
      <c r="IBW72" s="5"/>
      <c r="IBX72" s="5"/>
      <c r="IBY72" s="5"/>
      <c r="IBZ72" s="5"/>
      <c r="ICA72" s="5"/>
      <c r="ICB72" s="5"/>
      <c r="ICC72" s="5"/>
      <c r="ICD72" s="5"/>
      <c r="ICE72" s="5"/>
      <c r="ICF72" s="5"/>
      <c r="ICG72" s="5"/>
      <c r="ICH72" s="5"/>
      <c r="ICI72" s="5"/>
      <c r="ICJ72" s="5"/>
      <c r="ICK72" s="5"/>
      <c r="ICL72" s="5"/>
      <c r="ICM72" s="5"/>
      <c r="ICN72" s="5"/>
      <c r="ICO72" s="5"/>
      <c r="ICP72" s="5"/>
      <c r="ICQ72" s="5"/>
      <c r="ICR72" s="5"/>
      <c r="ICS72" s="5"/>
      <c r="ICT72" s="5"/>
      <c r="ICU72" s="5"/>
      <c r="ICV72" s="5"/>
      <c r="ICW72" s="5"/>
      <c r="ICX72" s="5"/>
      <c r="ICY72" s="5"/>
      <c r="ICZ72" s="5"/>
      <c r="IDA72" s="5"/>
      <c r="IDB72" s="5"/>
      <c r="IDC72" s="5"/>
      <c r="IDD72" s="5"/>
      <c r="IDE72" s="5"/>
      <c r="IDF72" s="5"/>
      <c r="IDG72" s="5"/>
      <c r="IDH72" s="5"/>
      <c r="IDI72" s="5"/>
      <c r="IDJ72" s="5"/>
      <c r="IDK72" s="5"/>
      <c r="IDL72" s="5"/>
      <c r="IDM72" s="5"/>
      <c r="IDN72" s="5"/>
      <c r="IDO72" s="5"/>
      <c r="IDP72" s="5"/>
      <c r="IDQ72" s="5"/>
      <c r="IDR72" s="5"/>
      <c r="IDS72" s="5"/>
      <c r="IDT72" s="5"/>
      <c r="IDU72" s="5"/>
      <c r="IDV72" s="5"/>
      <c r="IDW72" s="5"/>
      <c r="IDX72" s="5"/>
      <c r="IDY72" s="5"/>
      <c r="IDZ72" s="5"/>
      <c r="IEA72" s="5"/>
      <c r="IEB72" s="5"/>
      <c r="IEC72" s="5"/>
      <c r="IED72" s="5"/>
      <c r="IEE72" s="5"/>
      <c r="IEF72" s="5"/>
      <c r="IEG72" s="5"/>
      <c r="IEH72" s="5"/>
      <c r="IEI72" s="5"/>
      <c r="IEJ72" s="5"/>
      <c r="IEK72" s="5"/>
      <c r="IEL72" s="5"/>
      <c r="IEM72" s="5"/>
      <c r="IEN72" s="5"/>
      <c r="IEO72" s="5"/>
      <c r="IEP72" s="5"/>
      <c r="IEQ72" s="5"/>
      <c r="IER72" s="5"/>
      <c r="IES72" s="5"/>
      <c r="IET72" s="5"/>
      <c r="IEU72" s="5"/>
      <c r="IEV72" s="5"/>
      <c r="IEW72" s="5"/>
      <c r="IEX72" s="5"/>
      <c r="IEY72" s="5"/>
      <c r="IEZ72" s="5"/>
      <c r="IFA72" s="5"/>
      <c r="IFB72" s="5"/>
      <c r="IFC72" s="5"/>
      <c r="IFD72" s="5"/>
      <c r="IFE72" s="5"/>
      <c r="IFF72" s="5"/>
      <c r="IFG72" s="5"/>
      <c r="IFH72" s="5"/>
      <c r="IFI72" s="5"/>
      <c r="IFJ72" s="5"/>
      <c r="IFK72" s="5"/>
      <c r="IFL72" s="5"/>
      <c r="IFM72" s="5"/>
      <c r="IFN72" s="5"/>
      <c r="IFO72" s="5"/>
      <c r="IFP72" s="5"/>
      <c r="IFQ72" s="5"/>
      <c r="IFR72" s="5"/>
      <c r="IFS72" s="5"/>
      <c r="IFT72" s="5"/>
      <c r="IFU72" s="5"/>
      <c r="IFV72" s="5"/>
      <c r="IFW72" s="5"/>
      <c r="IFX72" s="5"/>
      <c r="IFY72" s="5"/>
      <c r="IFZ72" s="5"/>
      <c r="IGA72" s="5"/>
      <c r="IGB72" s="5"/>
      <c r="IGC72" s="5"/>
      <c r="IGD72" s="5"/>
      <c r="IGE72" s="5"/>
      <c r="IGF72" s="5"/>
      <c r="IGG72" s="5"/>
      <c r="IGH72" s="5"/>
      <c r="IGI72" s="5"/>
      <c r="IGJ72" s="5"/>
      <c r="IGK72" s="5"/>
      <c r="IGL72" s="5"/>
      <c r="IGM72" s="5"/>
      <c r="IGN72" s="5"/>
      <c r="IGO72" s="5"/>
      <c r="IGP72" s="5"/>
      <c r="IGQ72" s="5"/>
      <c r="IGR72" s="5"/>
      <c r="IGS72" s="5"/>
      <c r="IGT72" s="5"/>
      <c r="IGU72" s="5"/>
      <c r="IGV72" s="5"/>
      <c r="IGW72" s="5"/>
      <c r="IGX72" s="5"/>
      <c r="IGY72" s="5"/>
      <c r="IGZ72" s="5"/>
      <c r="IHA72" s="5"/>
      <c r="IHB72" s="5"/>
      <c r="IHC72" s="5"/>
      <c r="IHD72" s="5"/>
      <c r="IHE72" s="5"/>
      <c r="IHF72" s="5"/>
      <c r="IHG72" s="5"/>
      <c r="IHH72" s="5"/>
      <c r="IHI72" s="5"/>
      <c r="IHJ72" s="5"/>
      <c r="IHK72" s="5"/>
      <c r="IHL72" s="5"/>
      <c r="IHM72" s="5"/>
      <c r="IHN72" s="5"/>
      <c r="IHO72" s="5"/>
      <c r="IHP72" s="5"/>
      <c r="IHQ72" s="5"/>
      <c r="IHR72" s="5"/>
      <c r="IHS72" s="5"/>
      <c r="IHT72" s="5"/>
      <c r="IHU72" s="5"/>
      <c r="IHV72" s="5"/>
      <c r="IHW72" s="5"/>
      <c r="IHX72" s="5"/>
      <c r="IHY72" s="5"/>
      <c r="IHZ72" s="5"/>
      <c r="IIA72" s="5"/>
      <c r="IIB72" s="5"/>
      <c r="IIC72" s="5"/>
      <c r="IID72" s="5"/>
      <c r="IIE72" s="5"/>
      <c r="IIF72" s="5"/>
      <c r="IIG72" s="5"/>
      <c r="IIH72" s="5"/>
      <c r="III72" s="5"/>
      <c r="IIJ72" s="5"/>
      <c r="IIK72" s="5"/>
      <c r="IIL72" s="5"/>
      <c r="IIM72" s="5"/>
      <c r="IIN72" s="5"/>
      <c r="IIO72" s="5"/>
      <c r="IIP72" s="5"/>
      <c r="IIQ72" s="5"/>
      <c r="IIR72" s="5"/>
      <c r="IIS72" s="5"/>
      <c r="IIT72" s="5"/>
      <c r="IIU72" s="5"/>
      <c r="IIV72" s="5"/>
      <c r="IIW72" s="5"/>
      <c r="IIX72" s="5"/>
      <c r="IIY72" s="5"/>
      <c r="IIZ72" s="5"/>
      <c r="IJA72" s="5"/>
      <c r="IJB72" s="5"/>
      <c r="IJC72" s="5"/>
      <c r="IJD72" s="5"/>
      <c r="IJE72" s="5"/>
      <c r="IJF72" s="5"/>
      <c r="IJG72" s="5"/>
      <c r="IJH72" s="5"/>
      <c r="IJI72" s="5"/>
      <c r="IJJ72" s="5"/>
      <c r="IJK72" s="5"/>
      <c r="IJL72" s="5"/>
      <c r="IJM72" s="5"/>
      <c r="IJN72" s="5"/>
      <c r="IJO72" s="5"/>
      <c r="IJP72" s="5"/>
      <c r="IJQ72" s="5"/>
      <c r="IJR72" s="5"/>
      <c r="IJS72" s="5"/>
      <c r="IJT72" s="5"/>
      <c r="IJU72" s="5"/>
      <c r="IJV72" s="5"/>
      <c r="IJW72" s="5"/>
      <c r="IJX72" s="5"/>
      <c r="IJY72" s="5"/>
      <c r="IJZ72" s="5"/>
      <c r="IKA72" s="5"/>
      <c r="IKB72" s="5"/>
      <c r="IKC72" s="5"/>
      <c r="IKD72" s="5"/>
      <c r="IKE72" s="5"/>
      <c r="IKF72" s="5"/>
      <c r="IKG72" s="5"/>
      <c r="IKH72" s="5"/>
      <c r="IKI72" s="5"/>
      <c r="IKJ72" s="5"/>
      <c r="IKK72" s="5"/>
      <c r="IKL72" s="5"/>
      <c r="IKM72" s="5"/>
      <c r="IKN72" s="5"/>
      <c r="IKO72" s="5"/>
      <c r="IKP72" s="5"/>
      <c r="IKQ72" s="5"/>
      <c r="IKR72" s="5"/>
      <c r="IKS72" s="5"/>
      <c r="IKT72" s="5"/>
      <c r="IKU72" s="5"/>
      <c r="IKV72" s="5"/>
      <c r="IKW72" s="5"/>
      <c r="IKX72" s="5"/>
      <c r="IKY72" s="5"/>
      <c r="IKZ72" s="5"/>
      <c r="ILA72" s="5"/>
      <c r="ILB72" s="5"/>
      <c r="ILC72" s="5"/>
      <c r="ILD72" s="5"/>
      <c r="ILE72" s="5"/>
      <c r="ILF72" s="5"/>
      <c r="ILG72" s="5"/>
      <c r="ILH72" s="5"/>
      <c r="ILI72" s="5"/>
      <c r="ILJ72" s="5"/>
      <c r="ILK72" s="5"/>
      <c r="ILL72" s="5"/>
      <c r="ILM72" s="5"/>
      <c r="ILN72" s="5"/>
      <c r="ILO72" s="5"/>
      <c r="ILP72" s="5"/>
      <c r="ILQ72" s="5"/>
      <c r="ILR72" s="5"/>
      <c r="ILS72" s="5"/>
      <c r="ILT72" s="5"/>
      <c r="ILU72" s="5"/>
      <c r="ILV72" s="5"/>
      <c r="ILW72" s="5"/>
      <c r="ILX72" s="5"/>
      <c r="ILY72" s="5"/>
      <c r="ILZ72" s="5"/>
      <c r="IMA72" s="5"/>
      <c r="IMB72" s="5"/>
      <c r="IMC72" s="5"/>
      <c r="IMD72" s="5"/>
      <c r="IME72" s="5"/>
      <c r="IMF72" s="5"/>
      <c r="IMG72" s="5"/>
      <c r="IMH72" s="5"/>
      <c r="IMI72" s="5"/>
      <c r="IMJ72" s="5"/>
      <c r="IMK72" s="5"/>
      <c r="IML72" s="5"/>
      <c r="IMM72" s="5"/>
      <c r="IMN72" s="5"/>
      <c r="IMO72" s="5"/>
      <c r="IMP72" s="5"/>
      <c r="IMQ72" s="5"/>
      <c r="IMR72" s="5"/>
      <c r="IMS72" s="5"/>
      <c r="IMT72" s="5"/>
      <c r="IMU72" s="5"/>
      <c r="IMV72" s="5"/>
      <c r="IMW72" s="5"/>
      <c r="IMX72" s="5"/>
      <c r="IMY72" s="5"/>
      <c r="IMZ72" s="5"/>
      <c r="INA72" s="5"/>
      <c r="INB72" s="5"/>
      <c r="INC72" s="5"/>
      <c r="IND72" s="5"/>
      <c r="INE72" s="5"/>
      <c r="INF72" s="5"/>
      <c r="ING72" s="5"/>
      <c r="INH72" s="5"/>
      <c r="INI72" s="5"/>
      <c r="INJ72" s="5"/>
      <c r="INK72" s="5"/>
      <c r="INL72" s="5"/>
      <c r="INM72" s="5"/>
      <c r="INN72" s="5"/>
      <c r="INO72" s="5"/>
      <c r="INP72" s="5"/>
      <c r="INQ72" s="5"/>
      <c r="INR72" s="5"/>
      <c r="INS72" s="5"/>
      <c r="INT72" s="5"/>
      <c r="INU72" s="5"/>
      <c r="INV72" s="5"/>
      <c r="INW72" s="5"/>
      <c r="INX72" s="5"/>
      <c r="INY72" s="5"/>
      <c r="INZ72" s="5"/>
      <c r="IOA72" s="5"/>
      <c r="IOB72" s="5"/>
      <c r="IOC72" s="5"/>
      <c r="IOD72" s="5"/>
      <c r="IOE72" s="5"/>
      <c r="IOF72" s="5"/>
      <c r="IOG72" s="5"/>
      <c r="IOH72" s="5"/>
      <c r="IOI72" s="5"/>
      <c r="IOJ72" s="5"/>
      <c r="IOK72" s="5"/>
      <c r="IOL72" s="5"/>
      <c r="IOM72" s="5"/>
      <c r="ION72" s="5"/>
      <c r="IOO72" s="5"/>
      <c r="IOP72" s="5"/>
      <c r="IOQ72" s="5"/>
      <c r="IOR72" s="5"/>
      <c r="IOS72" s="5"/>
      <c r="IOT72" s="5"/>
      <c r="IOU72" s="5"/>
      <c r="IOV72" s="5"/>
      <c r="IOW72" s="5"/>
      <c r="IOX72" s="5"/>
      <c r="IOY72" s="5"/>
      <c r="IOZ72" s="5"/>
      <c r="IPA72" s="5"/>
      <c r="IPB72" s="5"/>
      <c r="IPC72" s="5"/>
      <c r="IPD72" s="5"/>
      <c r="IPE72" s="5"/>
      <c r="IPF72" s="5"/>
      <c r="IPG72" s="5"/>
      <c r="IPH72" s="5"/>
      <c r="IPI72" s="5"/>
      <c r="IPJ72" s="5"/>
      <c r="IPK72" s="5"/>
      <c r="IPL72" s="5"/>
      <c r="IPM72" s="5"/>
      <c r="IPN72" s="5"/>
      <c r="IPO72" s="5"/>
      <c r="IPP72" s="5"/>
      <c r="IPQ72" s="5"/>
      <c r="IPR72" s="5"/>
      <c r="IPS72" s="5"/>
      <c r="IPT72" s="5"/>
      <c r="IPU72" s="5"/>
      <c r="IPV72" s="5"/>
      <c r="IPW72" s="5"/>
      <c r="IPX72" s="5"/>
      <c r="IPY72" s="5"/>
      <c r="IPZ72" s="5"/>
      <c r="IQA72" s="5"/>
      <c r="IQB72" s="5"/>
      <c r="IQC72" s="5"/>
      <c r="IQD72" s="5"/>
      <c r="IQE72" s="5"/>
      <c r="IQF72" s="5"/>
      <c r="IQG72" s="5"/>
      <c r="IQH72" s="5"/>
      <c r="IQI72" s="5"/>
      <c r="IQJ72" s="5"/>
      <c r="IQK72" s="5"/>
      <c r="IQL72" s="5"/>
      <c r="IQM72" s="5"/>
      <c r="IQN72" s="5"/>
      <c r="IQO72" s="5"/>
      <c r="IQP72" s="5"/>
      <c r="IQQ72" s="5"/>
      <c r="IQR72" s="5"/>
      <c r="IQS72" s="5"/>
      <c r="IQT72" s="5"/>
      <c r="IQU72" s="5"/>
      <c r="IQV72" s="5"/>
      <c r="IQW72" s="5"/>
      <c r="IQX72" s="5"/>
      <c r="IQY72" s="5"/>
      <c r="IQZ72" s="5"/>
      <c r="IRA72" s="5"/>
      <c r="IRB72" s="5"/>
      <c r="IRC72" s="5"/>
      <c r="IRD72" s="5"/>
      <c r="IRE72" s="5"/>
      <c r="IRF72" s="5"/>
      <c r="IRG72" s="5"/>
      <c r="IRH72" s="5"/>
      <c r="IRI72" s="5"/>
      <c r="IRJ72" s="5"/>
      <c r="IRK72" s="5"/>
      <c r="IRL72" s="5"/>
      <c r="IRM72" s="5"/>
      <c r="IRN72" s="5"/>
      <c r="IRO72" s="5"/>
      <c r="IRP72" s="5"/>
      <c r="IRQ72" s="5"/>
      <c r="IRR72" s="5"/>
      <c r="IRS72" s="5"/>
      <c r="IRT72" s="5"/>
      <c r="IRU72" s="5"/>
      <c r="IRV72" s="5"/>
      <c r="IRW72" s="5"/>
      <c r="IRX72" s="5"/>
      <c r="IRY72" s="5"/>
      <c r="IRZ72" s="5"/>
      <c r="ISA72" s="5"/>
      <c r="ISB72" s="5"/>
      <c r="ISC72" s="5"/>
      <c r="ISD72" s="5"/>
      <c r="ISE72" s="5"/>
      <c r="ISF72" s="5"/>
      <c r="ISG72" s="5"/>
      <c r="ISH72" s="5"/>
      <c r="ISI72" s="5"/>
      <c r="ISJ72" s="5"/>
      <c r="ISK72" s="5"/>
      <c r="ISL72" s="5"/>
      <c r="ISM72" s="5"/>
      <c r="ISN72" s="5"/>
      <c r="ISO72" s="5"/>
      <c r="ISP72" s="5"/>
      <c r="ISQ72" s="5"/>
      <c r="ISR72" s="5"/>
      <c r="ISS72" s="5"/>
      <c r="IST72" s="5"/>
      <c r="ISU72" s="5"/>
      <c r="ISV72" s="5"/>
      <c r="ISW72" s="5"/>
      <c r="ISX72" s="5"/>
      <c r="ISY72" s="5"/>
      <c r="ISZ72" s="5"/>
      <c r="ITA72" s="5"/>
      <c r="ITB72" s="5"/>
      <c r="ITC72" s="5"/>
      <c r="ITD72" s="5"/>
      <c r="ITE72" s="5"/>
      <c r="ITF72" s="5"/>
      <c r="ITG72" s="5"/>
      <c r="ITH72" s="5"/>
      <c r="ITI72" s="5"/>
      <c r="ITJ72" s="5"/>
      <c r="ITK72" s="5"/>
      <c r="ITL72" s="5"/>
      <c r="ITM72" s="5"/>
      <c r="ITN72" s="5"/>
      <c r="ITO72" s="5"/>
      <c r="ITP72" s="5"/>
      <c r="ITQ72" s="5"/>
      <c r="ITR72" s="5"/>
      <c r="ITS72" s="5"/>
      <c r="ITT72" s="5"/>
      <c r="ITU72" s="5"/>
      <c r="ITV72" s="5"/>
      <c r="ITW72" s="5"/>
      <c r="ITX72" s="5"/>
      <c r="ITY72" s="5"/>
      <c r="ITZ72" s="5"/>
      <c r="IUA72" s="5"/>
      <c r="IUB72" s="5"/>
      <c r="IUC72" s="5"/>
      <c r="IUD72" s="5"/>
      <c r="IUE72" s="5"/>
      <c r="IUF72" s="5"/>
      <c r="IUG72" s="5"/>
      <c r="IUH72" s="5"/>
      <c r="IUI72" s="5"/>
      <c r="IUJ72" s="5"/>
      <c r="IUK72" s="5"/>
      <c r="IUL72" s="5"/>
      <c r="IUM72" s="5"/>
      <c r="IUN72" s="5"/>
      <c r="IUO72" s="5"/>
      <c r="IUP72" s="5"/>
      <c r="IUQ72" s="5"/>
      <c r="IUR72" s="5"/>
      <c r="IUS72" s="5"/>
      <c r="IUT72" s="5"/>
      <c r="IUU72" s="5"/>
      <c r="IUV72" s="5"/>
      <c r="IUW72" s="5"/>
      <c r="IUX72" s="5"/>
      <c r="IUY72" s="5"/>
      <c r="IUZ72" s="5"/>
      <c r="IVA72" s="5"/>
      <c r="IVB72" s="5"/>
      <c r="IVC72" s="5"/>
      <c r="IVD72" s="5"/>
      <c r="IVE72" s="5"/>
      <c r="IVF72" s="5"/>
      <c r="IVG72" s="5"/>
      <c r="IVH72" s="5"/>
      <c r="IVI72" s="5"/>
      <c r="IVJ72" s="5"/>
      <c r="IVK72" s="5"/>
      <c r="IVL72" s="5"/>
      <c r="IVM72" s="5"/>
      <c r="IVN72" s="5"/>
      <c r="IVO72" s="5"/>
      <c r="IVP72" s="5"/>
      <c r="IVQ72" s="5"/>
      <c r="IVR72" s="5"/>
      <c r="IVS72" s="5"/>
      <c r="IVT72" s="5"/>
      <c r="IVU72" s="5"/>
      <c r="IVV72" s="5"/>
      <c r="IVW72" s="5"/>
      <c r="IVX72" s="5"/>
      <c r="IVY72" s="5"/>
      <c r="IVZ72" s="5"/>
      <c r="IWA72" s="5"/>
      <c r="IWB72" s="5"/>
      <c r="IWC72" s="5"/>
      <c r="IWD72" s="5"/>
      <c r="IWE72" s="5"/>
      <c r="IWF72" s="5"/>
      <c r="IWG72" s="5"/>
      <c r="IWH72" s="5"/>
      <c r="IWI72" s="5"/>
      <c r="IWJ72" s="5"/>
      <c r="IWK72" s="5"/>
      <c r="IWL72" s="5"/>
      <c r="IWM72" s="5"/>
      <c r="IWN72" s="5"/>
      <c r="IWO72" s="5"/>
      <c r="IWP72" s="5"/>
      <c r="IWQ72" s="5"/>
      <c r="IWR72" s="5"/>
      <c r="IWS72" s="5"/>
      <c r="IWT72" s="5"/>
      <c r="IWU72" s="5"/>
      <c r="IWV72" s="5"/>
      <c r="IWW72" s="5"/>
      <c r="IWX72" s="5"/>
      <c r="IWY72" s="5"/>
      <c r="IWZ72" s="5"/>
      <c r="IXA72" s="5"/>
      <c r="IXB72" s="5"/>
      <c r="IXC72" s="5"/>
      <c r="IXD72" s="5"/>
      <c r="IXE72" s="5"/>
      <c r="IXF72" s="5"/>
      <c r="IXG72" s="5"/>
      <c r="IXH72" s="5"/>
      <c r="IXI72" s="5"/>
      <c r="IXJ72" s="5"/>
      <c r="IXK72" s="5"/>
      <c r="IXL72" s="5"/>
      <c r="IXM72" s="5"/>
      <c r="IXN72" s="5"/>
      <c r="IXO72" s="5"/>
      <c r="IXP72" s="5"/>
      <c r="IXQ72" s="5"/>
      <c r="IXR72" s="5"/>
      <c r="IXS72" s="5"/>
      <c r="IXT72" s="5"/>
      <c r="IXU72" s="5"/>
      <c r="IXV72" s="5"/>
      <c r="IXW72" s="5"/>
      <c r="IXX72" s="5"/>
      <c r="IXY72" s="5"/>
      <c r="IXZ72" s="5"/>
      <c r="IYA72" s="5"/>
      <c r="IYB72" s="5"/>
      <c r="IYC72" s="5"/>
      <c r="IYD72" s="5"/>
      <c r="IYE72" s="5"/>
      <c r="IYF72" s="5"/>
      <c r="IYG72" s="5"/>
      <c r="IYH72" s="5"/>
      <c r="IYI72" s="5"/>
      <c r="IYJ72" s="5"/>
      <c r="IYK72" s="5"/>
      <c r="IYL72" s="5"/>
      <c r="IYM72" s="5"/>
      <c r="IYN72" s="5"/>
      <c r="IYO72" s="5"/>
      <c r="IYP72" s="5"/>
      <c r="IYQ72" s="5"/>
      <c r="IYR72" s="5"/>
      <c r="IYS72" s="5"/>
      <c r="IYT72" s="5"/>
      <c r="IYU72" s="5"/>
      <c r="IYV72" s="5"/>
      <c r="IYW72" s="5"/>
      <c r="IYX72" s="5"/>
      <c r="IYY72" s="5"/>
      <c r="IYZ72" s="5"/>
      <c r="IZA72" s="5"/>
      <c r="IZB72" s="5"/>
      <c r="IZC72" s="5"/>
      <c r="IZD72" s="5"/>
      <c r="IZE72" s="5"/>
      <c r="IZF72" s="5"/>
      <c r="IZG72" s="5"/>
      <c r="IZH72" s="5"/>
      <c r="IZI72" s="5"/>
      <c r="IZJ72" s="5"/>
      <c r="IZK72" s="5"/>
      <c r="IZL72" s="5"/>
      <c r="IZM72" s="5"/>
      <c r="IZN72" s="5"/>
      <c r="IZO72" s="5"/>
      <c r="IZP72" s="5"/>
      <c r="IZQ72" s="5"/>
      <c r="IZR72" s="5"/>
      <c r="IZS72" s="5"/>
      <c r="IZT72" s="5"/>
      <c r="IZU72" s="5"/>
      <c r="IZV72" s="5"/>
      <c r="IZW72" s="5"/>
      <c r="IZX72" s="5"/>
      <c r="IZY72" s="5"/>
      <c r="IZZ72" s="5"/>
      <c r="JAA72" s="5"/>
      <c r="JAB72" s="5"/>
      <c r="JAC72" s="5"/>
      <c r="JAD72" s="5"/>
      <c r="JAE72" s="5"/>
      <c r="JAF72" s="5"/>
      <c r="JAG72" s="5"/>
      <c r="JAH72" s="5"/>
      <c r="JAI72" s="5"/>
      <c r="JAJ72" s="5"/>
      <c r="JAK72" s="5"/>
      <c r="JAL72" s="5"/>
      <c r="JAM72" s="5"/>
      <c r="JAN72" s="5"/>
      <c r="JAO72" s="5"/>
      <c r="JAP72" s="5"/>
      <c r="JAQ72" s="5"/>
      <c r="JAR72" s="5"/>
      <c r="JAS72" s="5"/>
      <c r="JAT72" s="5"/>
      <c r="JAU72" s="5"/>
      <c r="JAV72" s="5"/>
      <c r="JAW72" s="5"/>
      <c r="JAX72" s="5"/>
      <c r="JAY72" s="5"/>
      <c r="JAZ72" s="5"/>
      <c r="JBA72" s="5"/>
      <c r="JBB72" s="5"/>
      <c r="JBC72" s="5"/>
      <c r="JBD72" s="5"/>
      <c r="JBE72" s="5"/>
      <c r="JBF72" s="5"/>
      <c r="JBG72" s="5"/>
      <c r="JBH72" s="5"/>
      <c r="JBI72" s="5"/>
      <c r="JBJ72" s="5"/>
      <c r="JBK72" s="5"/>
      <c r="JBL72" s="5"/>
      <c r="JBM72" s="5"/>
      <c r="JBN72" s="5"/>
      <c r="JBO72" s="5"/>
      <c r="JBP72" s="5"/>
      <c r="JBQ72" s="5"/>
      <c r="JBR72" s="5"/>
      <c r="JBS72" s="5"/>
      <c r="JBT72" s="5"/>
      <c r="JBU72" s="5"/>
      <c r="JBV72" s="5"/>
      <c r="JBW72" s="5"/>
      <c r="JBX72" s="5"/>
      <c r="JBY72" s="5"/>
      <c r="JBZ72" s="5"/>
      <c r="JCA72" s="5"/>
      <c r="JCB72" s="5"/>
      <c r="JCC72" s="5"/>
      <c r="JCD72" s="5"/>
      <c r="JCE72" s="5"/>
      <c r="JCF72" s="5"/>
      <c r="JCG72" s="5"/>
      <c r="JCH72" s="5"/>
      <c r="JCI72" s="5"/>
      <c r="JCJ72" s="5"/>
      <c r="JCK72" s="5"/>
      <c r="JCL72" s="5"/>
      <c r="JCM72" s="5"/>
      <c r="JCN72" s="5"/>
      <c r="JCO72" s="5"/>
      <c r="JCP72" s="5"/>
      <c r="JCQ72" s="5"/>
      <c r="JCR72" s="5"/>
      <c r="JCS72" s="5"/>
      <c r="JCT72" s="5"/>
      <c r="JCU72" s="5"/>
      <c r="JCV72" s="5"/>
      <c r="JCW72" s="5"/>
      <c r="JCX72" s="5"/>
      <c r="JCY72" s="5"/>
      <c r="JCZ72" s="5"/>
      <c r="JDA72" s="5"/>
      <c r="JDB72" s="5"/>
      <c r="JDC72" s="5"/>
      <c r="JDD72" s="5"/>
      <c r="JDE72" s="5"/>
      <c r="JDF72" s="5"/>
      <c r="JDG72" s="5"/>
      <c r="JDH72" s="5"/>
      <c r="JDI72" s="5"/>
      <c r="JDJ72" s="5"/>
      <c r="JDK72" s="5"/>
      <c r="JDL72" s="5"/>
      <c r="JDM72" s="5"/>
      <c r="JDN72" s="5"/>
      <c r="JDO72" s="5"/>
      <c r="JDP72" s="5"/>
      <c r="JDQ72" s="5"/>
      <c r="JDR72" s="5"/>
      <c r="JDS72" s="5"/>
      <c r="JDT72" s="5"/>
      <c r="JDU72" s="5"/>
      <c r="JDV72" s="5"/>
      <c r="JDW72" s="5"/>
      <c r="JDX72" s="5"/>
      <c r="JDY72" s="5"/>
      <c r="JDZ72" s="5"/>
      <c r="JEA72" s="5"/>
      <c r="JEB72" s="5"/>
      <c r="JEC72" s="5"/>
      <c r="JED72" s="5"/>
      <c r="JEE72" s="5"/>
      <c r="JEF72" s="5"/>
      <c r="JEG72" s="5"/>
      <c r="JEH72" s="5"/>
      <c r="JEI72" s="5"/>
      <c r="JEJ72" s="5"/>
      <c r="JEK72" s="5"/>
      <c r="JEL72" s="5"/>
      <c r="JEM72" s="5"/>
      <c r="JEN72" s="5"/>
      <c r="JEO72" s="5"/>
      <c r="JEP72" s="5"/>
      <c r="JEQ72" s="5"/>
      <c r="JER72" s="5"/>
      <c r="JES72" s="5"/>
      <c r="JET72" s="5"/>
      <c r="JEU72" s="5"/>
      <c r="JEV72" s="5"/>
      <c r="JEW72" s="5"/>
      <c r="JEX72" s="5"/>
      <c r="JEY72" s="5"/>
      <c r="JEZ72" s="5"/>
      <c r="JFA72" s="5"/>
      <c r="JFB72" s="5"/>
      <c r="JFC72" s="5"/>
      <c r="JFD72" s="5"/>
      <c r="JFE72" s="5"/>
      <c r="JFF72" s="5"/>
      <c r="JFG72" s="5"/>
      <c r="JFH72" s="5"/>
      <c r="JFI72" s="5"/>
      <c r="JFJ72" s="5"/>
      <c r="JFK72" s="5"/>
      <c r="JFL72" s="5"/>
      <c r="JFM72" s="5"/>
      <c r="JFN72" s="5"/>
      <c r="JFO72" s="5"/>
      <c r="JFP72" s="5"/>
      <c r="JFQ72" s="5"/>
      <c r="JFR72" s="5"/>
      <c r="JFS72" s="5"/>
      <c r="JFT72" s="5"/>
      <c r="JFU72" s="5"/>
      <c r="JFV72" s="5"/>
      <c r="JFW72" s="5"/>
      <c r="JFX72" s="5"/>
      <c r="JFY72" s="5"/>
      <c r="JFZ72" s="5"/>
      <c r="JGA72" s="5"/>
      <c r="JGB72" s="5"/>
      <c r="JGC72" s="5"/>
      <c r="JGD72" s="5"/>
      <c r="JGE72" s="5"/>
      <c r="JGF72" s="5"/>
      <c r="JGG72" s="5"/>
      <c r="JGH72" s="5"/>
      <c r="JGI72" s="5"/>
      <c r="JGJ72" s="5"/>
      <c r="JGK72" s="5"/>
      <c r="JGL72" s="5"/>
      <c r="JGM72" s="5"/>
      <c r="JGN72" s="5"/>
      <c r="JGO72" s="5"/>
      <c r="JGP72" s="5"/>
      <c r="JGQ72" s="5"/>
      <c r="JGR72" s="5"/>
      <c r="JGS72" s="5"/>
      <c r="JGT72" s="5"/>
      <c r="JGU72" s="5"/>
      <c r="JGV72" s="5"/>
      <c r="JGW72" s="5"/>
      <c r="JGX72" s="5"/>
      <c r="JGY72" s="5"/>
      <c r="JGZ72" s="5"/>
      <c r="JHA72" s="5"/>
      <c r="JHB72" s="5"/>
      <c r="JHC72" s="5"/>
      <c r="JHD72" s="5"/>
      <c r="JHE72" s="5"/>
      <c r="JHF72" s="5"/>
      <c r="JHG72" s="5"/>
      <c r="JHH72" s="5"/>
      <c r="JHI72" s="5"/>
      <c r="JHJ72" s="5"/>
      <c r="JHK72" s="5"/>
      <c r="JHL72" s="5"/>
      <c r="JHM72" s="5"/>
      <c r="JHN72" s="5"/>
      <c r="JHO72" s="5"/>
      <c r="JHP72" s="5"/>
      <c r="JHQ72" s="5"/>
      <c r="JHR72" s="5"/>
      <c r="JHS72" s="5"/>
      <c r="JHT72" s="5"/>
      <c r="JHU72" s="5"/>
      <c r="JHV72" s="5"/>
      <c r="JHW72" s="5"/>
      <c r="JHX72" s="5"/>
      <c r="JHY72" s="5"/>
      <c r="JHZ72" s="5"/>
      <c r="JIA72" s="5"/>
      <c r="JIB72" s="5"/>
      <c r="JIC72" s="5"/>
      <c r="JID72" s="5"/>
      <c r="JIE72" s="5"/>
      <c r="JIF72" s="5"/>
      <c r="JIG72" s="5"/>
      <c r="JIH72" s="5"/>
      <c r="JII72" s="5"/>
      <c r="JIJ72" s="5"/>
      <c r="JIK72" s="5"/>
      <c r="JIL72" s="5"/>
      <c r="JIM72" s="5"/>
      <c r="JIN72" s="5"/>
      <c r="JIO72" s="5"/>
      <c r="JIP72" s="5"/>
      <c r="JIQ72" s="5"/>
      <c r="JIR72" s="5"/>
      <c r="JIS72" s="5"/>
      <c r="JIT72" s="5"/>
      <c r="JIU72" s="5"/>
      <c r="JIV72" s="5"/>
      <c r="JIW72" s="5"/>
      <c r="JIX72" s="5"/>
      <c r="JIY72" s="5"/>
      <c r="JIZ72" s="5"/>
      <c r="JJA72" s="5"/>
      <c r="JJB72" s="5"/>
      <c r="JJC72" s="5"/>
      <c r="JJD72" s="5"/>
      <c r="JJE72" s="5"/>
      <c r="JJF72" s="5"/>
      <c r="JJG72" s="5"/>
      <c r="JJH72" s="5"/>
      <c r="JJI72" s="5"/>
      <c r="JJJ72" s="5"/>
      <c r="JJK72" s="5"/>
      <c r="JJL72" s="5"/>
      <c r="JJM72" s="5"/>
      <c r="JJN72" s="5"/>
      <c r="JJO72" s="5"/>
      <c r="JJP72" s="5"/>
      <c r="JJQ72" s="5"/>
      <c r="JJR72" s="5"/>
      <c r="JJS72" s="5"/>
      <c r="JJT72" s="5"/>
      <c r="JJU72" s="5"/>
      <c r="JJV72" s="5"/>
      <c r="JJW72" s="5"/>
      <c r="JJX72" s="5"/>
      <c r="JJY72" s="5"/>
      <c r="JJZ72" s="5"/>
      <c r="JKA72" s="5"/>
      <c r="JKB72" s="5"/>
      <c r="JKC72" s="5"/>
      <c r="JKD72" s="5"/>
      <c r="JKE72" s="5"/>
      <c r="JKF72" s="5"/>
      <c r="JKG72" s="5"/>
      <c r="JKH72" s="5"/>
      <c r="JKI72" s="5"/>
      <c r="JKJ72" s="5"/>
      <c r="JKK72" s="5"/>
      <c r="JKL72" s="5"/>
      <c r="JKM72" s="5"/>
      <c r="JKN72" s="5"/>
      <c r="JKO72" s="5"/>
      <c r="JKP72" s="5"/>
      <c r="JKQ72" s="5"/>
      <c r="JKR72" s="5"/>
      <c r="JKS72" s="5"/>
      <c r="JKT72" s="5"/>
      <c r="JKU72" s="5"/>
      <c r="JKV72" s="5"/>
      <c r="JKW72" s="5"/>
      <c r="JKX72" s="5"/>
      <c r="JKY72" s="5"/>
      <c r="JKZ72" s="5"/>
      <c r="JLA72" s="5"/>
      <c r="JLB72" s="5"/>
      <c r="JLC72" s="5"/>
      <c r="JLD72" s="5"/>
      <c r="JLE72" s="5"/>
      <c r="JLF72" s="5"/>
      <c r="JLG72" s="5"/>
      <c r="JLH72" s="5"/>
      <c r="JLI72" s="5"/>
      <c r="JLJ72" s="5"/>
      <c r="JLK72" s="5"/>
      <c r="JLL72" s="5"/>
      <c r="JLM72" s="5"/>
      <c r="JLN72" s="5"/>
      <c r="JLO72" s="5"/>
      <c r="JLP72" s="5"/>
      <c r="JLQ72" s="5"/>
      <c r="JLR72" s="5"/>
      <c r="JLS72" s="5"/>
      <c r="JLT72" s="5"/>
      <c r="JLU72" s="5"/>
      <c r="JLV72" s="5"/>
      <c r="JLW72" s="5"/>
      <c r="JLX72" s="5"/>
      <c r="JLY72" s="5"/>
      <c r="JLZ72" s="5"/>
      <c r="JMA72" s="5"/>
      <c r="JMB72" s="5"/>
      <c r="JMC72" s="5"/>
      <c r="JMD72" s="5"/>
      <c r="JME72" s="5"/>
      <c r="JMF72" s="5"/>
      <c r="JMG72" s="5"/>
      <c r="JMH72" s="5"/>
      <c r="JMI72" s="5"/>
      <c r="JMJ72" s="5"/>
      <c r="JMK72" s="5"/>
      <c r="JML72" s="5"/>
      <c r="JMM72" s="5"/>
      <c r="JMN72" s="5"/>
      <c r="JMO72" s="5"/>
      <c r="JMP72" s="5"/>
      <c r="JMQ72" s="5"/>
      <c r="JMR72" s="5"/>
      <c r="JMS72" s="5"/>
      <c r="JMT72" s="5"/>
      <c r="JMU72" s="5"/>
      <c r="JMV72" s="5"/>
      <c r="JMW72" s="5"/>
      <c r="JMX72" s="5"/>
      <c r="JMY72" s="5"/>
      <c r="JMZ72" s="5"/>
      <c r="JNA72" s="5"/>
      <c r="JNB72" s="5"/>
      <c r="JNC72" s="5"/>
      <c r="JND72" s="5"/>
      <c r="JNE72" s="5"/>
      <c r="JNF72" s="5"/>
      <c r="JNG72" s="5"/>
      <c r="JNH72" s="5"/>
      <c r="JNI72" s="5"/>
      <c r="JNJ72" s="5"/>
      <c r="JNK72" s="5"/>
      <c r="JNL72" s="5"/>
      <c r="JNM72" s="5"/>
      <c r="JNN72" s="5"/>
      <c r="JNO72" s="5"/>
      <c r="JNP72" s="5"/>
      <c r="JNQ72" s="5"/>
      <c r="JNR72" s="5"/>
      <c r="JNS72" s="5"/>
      <c r="JNT72" s="5"/>
      <c r="JNU72" s="5"/>
      <c r="JNV72" s="5"/>
      <c r="JNW72" s="5"/>
      <c r="JNX72" s="5"/>
      <c r="JNY72" s="5"/>
      <c r="JNZ72" s="5"/>
      <c r="JOA72" s="5"/>
      <c r="JOB72" s="5"/>
      <c r="JOC72" s="5"/>
      <c r="JOD72" s="5"/>
      <c r="JOE72" s="5"/>
      <c r="JOF72" s="5"/>
      <c r="JOG72" s="5"/>
      <c r="JOH72" s="5"/>
      <c r="JOI72" s="5"/>
      <c r="JOJ72" s="5"/>
      <c r="JOK72" s="5"/>
      <c r="JOL72" s="5"/>
      <c r="JOM72" s="5"/>
      <c r="JON72" s="5"/>
      <c r="JOO72" s="5"/>
      <c r="JOP72" s="5"/>
      <c r="JOQ72" s="5"/>
      <c r="JOR72" s="5"/>
      <c r="JOS72" s="5"/>
      <c r="JOT72" s="5"/>
      <c r="JOU72" s="5"/>
      <c r="JOV72" s="5"/>
      <c r="JOW72" s="5"/>
      <c r="JOX72" s="5"/>
      <c r="JOY72" s="5"/>
      <c r="JOZ72" s="5"/>
      <c r="JPA72" s="5"/>
      <c r="JPB72" s="5"/>
      <c r="JPC72" s="5"/>
      <c r="JPD72" s="5"/>
      <c r="JPE72" s="5"/>
      <c r="JPF72" s="5"/>
      <c r="JPG72" s="5"/>
      <c r="JPH72" s="5"/>
      <c r="JPI72" s="5"/>
      <c r="JPJ72" s="5"/>
      <c r="JPK72" s="5"/>
      <c r="JPL72" s="5"/>
      <c r="JPM72" s="5"/>
      <c r="JPN72" s="5"/>
      <c r="JPO72" s="5"/>
      <c r="JPP72" s="5"/>
      <c r="JPQ72" s="5"/>
      <c r="JPR72" s="5"/>
      <c r="JPS72" s="5"/>
      <c r="JPT72" s="5"/>
      <c r="JPU72" s="5"/>
      <c r="JPV72" s="5"/>
      <c r="JPW72" s="5"/>
      <c r="JPX72" s="5"/>
      <c r="JPY72" s="5"/>
      <c r="JPZ72" s="5"/>
      <c r="JQA72" s="5"/>
      <c r="JQB72" s="5"/>
      <c r="JQC72" s="5"/>
      <c r="JQD72" s="5"/>
      <c r="JQE72" s="5"/>
      <c r="JQF72" s="5"/>
      <c r="JQG72" s="5"/>
      <c r="JQH72" s="5"/>
      <c r="JQI72" s="5"/>
      <c r="JQJ72" s="5"/>
      <c r="JQK72" s="5"/>
      <c r="JQL72" s="5"/>
      <c r="JQM72" s="5"/>
      <c r="JQN72" s="5"/>
      <c r="JQO72" s="5"/>
      <c r="JQP72" s="5"/>
      <c r="JQQ72" s="5"/>
      <c r="JQR72" s="5"/>
      <c r="JQS72" s="5"/>
      <c r="JQT72" s="5"/>
      <c r="JQU72" s="5"/>
      <c r="JQV72" s="5"/>
      <c r="JQW72" s="5"/>
      <c r="JQX72" s="5"/>
      <c r="JQY72" s="5"/>
      <c r="JQZ72" s="5"/>
      <c r="JRA72" s="5"/>
      <c r="JRB72" s="5"/>
      <c r="JRC72" s="5"/>
      <c r="JRD72" s="5"/>
      <c r="JRE72" s="5"/>
      <c r="JRF72" s="5"/>
      <c r="JRG72" s="5"/>
      <c r="JRH72" s="5"/>
      <c r="JRI72" s="5"/>
      <c r="JRJ72" s="5"/>
      <c r="JRK72" s="5"/>
      <c r="JRL72" s="5"/>
      <c r="JRM72" s="5"/>
      <c r="JRN72" s="5"/>
      <c r="JRO72" s="5"/>
      <c r="JRP72" s="5"/>
      <c r="JRQ72" s="5"/>
      <c r="JRR72" s="5"/>
      <c r="JRS72" s="5"/>
      <c r="JRT72" s="5"/>
      <c r="JRU72" s="5"/>
      <c r="JRV72" s="5"/>
      <c r="JRW72" s="5"/>
      <c r="JRX72" s="5"/>
      <c r="JRY72" s="5"/>
      <c r="JRZ72" s="5"/>
      <c r="JSA72" s="5"/>
      <c r="JSB72" s="5"/>
      <c r="JSC72" s="5"/>
      <c r="JSD72" s="5"/>
      <c r="JSE72" s="5"/>
      <c r="JSF72" s="5"/>
      <c r="JSG72" s="5"/>
      <c r="JSH72" s="5"/>
      <c r="JSI72" s="5"/>
      <c r="JSJ72" s="5"/>
      <c r="JSK72" s="5"/>
      <c r="JSL72" s="5"/>
      <c r="JSM72" s="5"/>
      <c r="JSN72" s="5"/>
      <c r="JSO72" s="5"/>
      <c r="JSP72" s="5"/>
      <c r="JSQ72" s="5"/>
      <c r="JSR72" s="5"/>
      <c r="JSS72" s="5"/>
      <c r="JST72" s="5"/>
      <c r="JSU72" s="5"/>
      <c r="JSV72" s="5"/>
      <c r="JSW72" s="5"/>
      <c r="JSX72" s="5"/>
      <c r="JSY72" s="5"/>
      <c r="JSZ72" s="5"/>
      <c r="JTA72" s="5"/>
      <c r="JTB72" s="5"/>
      <c r="JTC72" s="5"/>
      <c r="JTD72" s="5"/>
      <c r="JTE72" s="5"/>
      <c r="JTF72" s="5"/>
      <c r="JTG72" s="5"/>
      <c r="JTH72" s="5"/>
      <c r="JTI72" s="5"/>
      <c r="JTJ72" s="5"/>
      <c r="JTK72" s="5"/>
      <c r="JTL72" s="5"/>
      <c r="JTM72" s="5"/>
      <c r="JTN72" s="5"/>
      <c r="JTO72" s="5"/>
      <c r="JTP72" s="5"/>
      <c r="JTQ72" s="5"/>
      <c r="JTR72" s="5"/>
      <c r="JTS72" s="5"/>
      <c r="JTT72" s="5"/>
      <c r="JTU72" s="5"/>
      <c r="JTV72" s="5"/>
      <c r="JTW72" s="5"/>
      <c r="JTX72" s="5"/>
      <c r="JTY72" s="5"/>
      <c r="JTZ72" s="5"/>
      <c r="JUA72" s="5"/>
      <c r="JUB72" s="5"/>
      <c r="JUC72" s="5"/>
      <c r="JUD72" s="5"/>
      <c r="JUE72" s="5"/>
      <c r="JUF72" s="5"/>
      <c r="JUG72" s="5"/>
      <c r="JUH72" s="5"/>
      <c r="JUI72" s="5"/>
      <c r="JUJ72" s="5"/>
      <c r="JUK72" s="5"/>
      <c r="JUL72" s="5"/>
      <c r="JUM72" s="5"/>
      <c r="JUN72" s="5"/>
      <c r="JUO72" s="5"/>
      <c r="JUP72" s="5"/>
      <c r="JUQ72" s="5"/>
      <c r="JUR72" s="5"/>
      <c r="JUS72" s="5"/>
      <c r="JUT72" s="5"/>
      <c r="JUU72" s="5"/>
      <c r="JUV72" s="5"/>
      <c r="JUW72" s="5"/>
      <c r="JUX72" s="5"/>
      <c r="JUY72" s="5"/>
      <c r="JUZ72" s="5"/>
      <c r="JVA72" s="5"/>
      <c r="JVB72" s="5"/>
      <c r="JVC72" s="5"/>
      <c r="JVD72" s="5"/>
      <c r="JVE72" s="5"/>
      <c r="JVF72" s="5"/>
      <c r="JVG72" s="5"/>
      <c r="JVH72" s="5"/>
      <c r="JVI72" s="5"/>
      <c r="JVJ72" s="5"/>
      <c r="JVK72" s="5"/>
      <c r="JVL72" s="5"/>
      <c r="JVM72" s="5"/>
      <c r="JVN72" s="5"/>
      <c r="JVO72" s="5"/>
      <c r="JVP72" s="5"/>
      <c r="JVQ72" s="5"/>
      <c r="JVR72" s="5"/>
      <c r="JVS72" s="5"/>
      <c r="JVT72" s="5"/>
      <c r="JVU72" s="5"/>
      <c r="JVV72" s="5"/>
      <c r="JVW72" s="5"/>
      <c r="JVX72" s="5"/>
      <c r="JVY72" s="5"/>
      <c r="JVZ72" s="5"/>
      <c r="JWA72" s="5"/>
      <c r="JWB72" s="5"/>
      <c r="JWC72" s="5"/>
      <c r="JWD72" s="5"/>
      <c r="JWE72" s="5"/>
      <c r="JWF72" s="5"/>
      <c r="JWG72" s="5"/>
      <c r="JWH72" s="5"/>
      <c r="JWI72" s="5"/>
      <c r="JWJ72" s="5"/>
      <c r="JWK72" s="5"/>
      <c r="JWL72" s="5"/>
      <c r="JWM72" s="5"/>
      <c r="JWN72" s="5"/>
      <c r="JWO72" s="5"/>
      <c r="JWP72" s="5"/>
      <c r="JWQ72" s="5"/>
      <c r="JWR72" s="5"/>
      <c r="JWS72" s="5"/>
      <c r="JWT72" s="5"/>
      <c r="JWU72" s="5"/>
      <c r="JWV72" s="5"/>
      <c r="JWW72" s="5"/>
      <c r="JWX72" s="5"/>
      <c r="JWY72" s="5"/>
      <c r="JWZ72" s="5"/>
      <c r="JXA72" s="5"/>
      <c r="JXB72" s="5"/>
      <c r="JXC72" s="5"/>
      <c r="JXD72" s="5"/>
      <c r="JXE72" s="5"/>
      <c r="JXF72" s="5"/>
      <c r="JXG72" s="5"/>
      <c r="JXH72" s="5"/>
      <c r="JXI72" s="5"/>
      <c r="JXJ72" s="5"/>
      <c r="JXK72" s="5"/>
      <c r="JXL72" s="5"/>
      <c r="JXM72" s="5"/>
      <c r="JXN72" s="5"/>
      <c r="JXO72" s="5"/>
      <c r="JXP72" s="5"/>
      <c r="JXQ72" s="5"/>
      <c r="JXR72" s="5"/>
      <c r="JXS72" s="5"/>
      <c r="JXT72" s="5"/>
      <c r="JXU72" s="5"/>
      <c r="JXV72" s="5"/>
      <c r="JXW72" s="5"/>
      <c r="JXX72" s="5"/>
      <c r="JXY72" s="5"/>
      <c r="JXZ72" s="5"/>
      <c r="JYA72" s="5"/>
      <c r="JYB72" s="5"/>
      <c r="JYC72" s="5"/>
      <c r="JYD72" s="5"/>
      <c r="JYE72" s="5"/>
      <c r="JYF72" s="5"/>
      <c r="JYG72" s="5"/>
      <c r="JYH72" s="5"/>
      <c r="JYI72" s="5"/>
      <c r="JYJ72" s="5"/>
      <c r="JYK72" s="5"/>
      <c r="JYL72" s="5"/>
      <c r="JYM72" s="5"/>
      <c r="JYN72" s="5"/>
      <c r="JYO72" s="5"/>
      <c r="JYP72" s="5"/>
      <c r="JYQ72" s="5"/>
      <c r="JYR72" s="5"/>
      <c r="JYS72" s="5"/>
      <c r="JYT72" s="5"/>
      <c r="JYU72" s="5"/>
      <c r="JYV72" s="5"/>
      <c r="JYW72" s="5"/>
      <c r="JYX72" s="5"/>
      <c r="JYY72" s="5"/>
      <c r="JYZ72" s="5"/>
      <c r="JZA72" s="5"/>
      <c r="JZB72" s="5"/>
      <c r="JZC72" s="5"/>
      <c r="JZD72" s="5"/>
      <c r="JZE72" s="5"/>
      <c r="JZF72" s="5"/>
      <c r="JZG72" s="5"/>
      <c r="JZH72" s="5"/>
      <c r="JZI72" s="5"/>
      <c r="JZJ72" s="5"/>
      <c r="JZK72" s="5"/>
      <c r="JZL72" s="5"/>
      <c r="JZM72" s="5"/>
      <c r="JZN72" s="5"/>
      <c r="JZO72" s="5"/>
      <c r="JZP72" s="5"/>
      <c r="JZQ72" s="5"/>
      <c r="JZR72" s="5"/>
      <c r="JZS72" s="5"/>
      <c r="JZT72" s="5"/>
      <c r="JZU72" s="5"/>
      <c r="JZV72" s="5"/>
      <c r="JZW72" s="5"/>
      <c r="JZX72" s="5"/>
      <c r="JZY72" s="5"/>
      <c r="JZZ72" s="5"/>
      <c r="KAA72" s="5"/>
      <c r="KAB72" s="5"/>
      <c r="KAC72" s="5"/>
      <c r="KAD72" s="5"/>
      <c r="KAE72" s="5"/>
      <c r="KAF72" s="5"/>
      <c r="KAG72" s="5"/>
      <c r="KAH72" s="5"/>
      <c r="KAI72" s="5"/>
      <c r="KAJ72" s="5"/>
      <c r="KAK72" s="5"/>
      <c r="KAL72" s="5"/>
      <c r="KAM72" s="5"/>
      <c r="KAN72" s="5"/>
      <c r="KAO72" s="5"/>
      <c r="KAP72" s="5"/>
      <c r="KAQ72" s="5"/>
      <c r="KAR72" s="5"/>
      <c r="KAS72" s="5"/>
      <c r="KAT72" s="5"/>
      <c r="KAU72" s="5"/>
      <c r="KAV72" s="5"/>
      <c r="KAW72" s="5"/>
      <c r="KAX72" s="5"/>
      <c r="KAY72" s="5"/>
      <c r="KAZ72" s="5"/>
      <c r="KBA72" s="5"/>
      <c r="KBB72" s="5"/>
      <c r="KBC72" s="5"/>
      <c r="KBD72" s="5"/>
      <c r="KBE72" s="5"/>
      <c r="KBF72" s="5"/>
      <c r="KBG72" s="5"/>
      <c r="KBH72" s="5"/>
      <c r="KBI72" s="5"/>
      <c r="KBJ72" s="5"/>
      <c r="KBK72" s="5"/>
      <c r="KBL72" s="5"/>
      <c r="KBM72" s="5"/>
      <c r="KBN72" s="5"/>
      <c r="KBO72" s="5"/>
      <c r="KBP72" s="5"/>
      <c r="KBQ72" s="5"/>
      <c r="KBR72" s="5"/>
      <c r="KBS72" s="5"/>
      <c r="KBT72" s="5"/>
      <c r="KBU72" s="5"/>
      <c r="KBV72" s="5"/>
      <c r="KBW72" s="5"/>
      <c r="KBX72" s="5"/>
      <c r="KBY72" s="5"/>
      <c r="KBZ72" s="5"/>
      <c r="KCA72" s="5"/>
      <c r="KCB72" s="5"/>
      <c r="KCC72" s="5"/>
      <c r="KCD72" s="5"/>
      <c r="KCE72" s="5"/>
      <c r="KCF72" s="5"/>
      <c r="KCG72" s="5"/>
      <c r="KCH72" s="5"/>
      <c r="KCI72" s="5"/>
      <c r="KCJ72" s="5"/>
      <c r="KCK72" s="5"/>
      <c r="KCL72" s="5"/>
      <c r="KCM72" s="5"/>
      <c r="KCN72" s="5"/>
      <c r="KCO72" s="5"/>
      <c r="KCP72" s="5"/>
      <c r="KCQ72" s="5"/>
      <c r="KCR72" s="5"/>
      <c r="KCS72" s="5"/>
      <c r="KCT72" s="5"/>
      <c r="KCU72" s="5"/>
      <c r="KCV72" s="5"/>
      <c r="KCW72" s="5"/>
      <c r="KCX72" s="5"/>
      <c r="KCY72" s="5"/>
      <c r="KCZ72" s="5"/>
      <c r="KDA72" s="5"/>
      <c r="KDB72" s="5"/>
      <c r="KDC72" s="5"/>
      <c r="KDD72" s="5"/>
      <c r="KDE72" s="5"/>
      <c r="KDF72" s="5"/>
      <c r="KDG72" s="5"/>
      <c r="KDH72" s="5"/>
      <c r="KDI72" s="5"/>
      <c r="KDJ72" s="5"/>
      <c r="KDK72" s="5"/>
      <c r="KDL72" s="5"/>
      <c r="KDM72" s="5"/>
      <c r="KDN72" s="5"/>
      <c r="KDO72" s="5"/>
      <c r="KDP72" s="5"/>
      <c r="KDQ72" s="5"/>
      <c r="KDR72" s="5"/>
      <c r="KDS72" s="5"/>
      <c r="KDT72" s="5"/>
      <c r="KDU72" s="5"/>
      <c r="KDV72" s="5"/>
      <c r="KDW72" s="5"/>
      <c r="KDX72" s="5"/>
      <c r="KDY72" s="5"/>
      <c r="KDZ72" s="5"/>
      <c r="KEA72" s="5"/>
      <c r="KEB72" s="5"/>
      <c r="KEC72" s="5"/>
      <c r="KED72" s="5"/>
      <c r="KEE72" s="5"/>
      <c r="KEF72" s="5"/>
      <c r="KEG72" s="5"/>
      <c r="KEH72" s="5"/>
      <c r="KEI72" s="5"/>
      <c r="KEJ72" s="5"/>
      <c r="KEK72" s="5"/>
      <c r="KEL72" s="5"/>
      <c r="KEM72" s="5"/>
      <c r="KEN72" s="5"/>
      <c r="KEO72" s="5"/>
      <c r="KEP72" s="5"/>
      <c r="KEQ72" s="5"/>
      <c r="KER72" s="5"/>
      <c r="KES72" s="5"/>
      <c r="KET72" s="5"/>
      <c r="KEU72" s="5"/>
      <c r="KEV72" s="5"/>
      <c r="KEW72" s="5"/>
      <c r="KEX72" s="5"/>
      <c r="KEY72" s="5"/>
      <c r="KEZ72" s="5"/>
      <c r="KFA72" s="5"/>
      <c r="KFB72" s="5"/>
      <c r="KFC72" s="5"/>
      <c r="KFD72" s="5"/>
      <c r="KFE72" s="5"/>
      <c r="KFF72" s="5"/>
      <c r="KFG72" s="5"/>
      <c r="KFH72" s="5"/>
      <c r="KFI72" s="5"/>
      <c r="KFJ72" s="5"/>
      <c r="KFK72" s="5"/>
      <c r="KFL72" s="5"/>
      <c r="KFM72" s="5"/>
      <c r="KFN72" s="5"/>
      <c r="KFO72" s="5"/>
      <c r="KFP72" s="5"/>
      <c r="KFQ72" s="5"/>
      <c r="KFR72" s="5"/>
      <c r="KFS72" s="5"/>
      <c r="KFT72" s="5"/>
      <c r="KFU72" s="5"/>
      <c r="KFV72" s="5"/>
      <c r="KFW72" s="5"/>
      <c r="KFX72" s="5"/>
      <c r="KFY72" s="5"/>
      <c r="KFZ72" s="5"/>
      <c r="KGA72" s="5"/>
      <c r="KGB72" s="5"/>
      <c r="KGC72" s="5"/>
      <c r="KGD72" s="5"/>
      <c r="KGE72" s="5"/>
      <c r="KGF72" s="5"/>
      <c r="KGG72" s="5"/>
      <c r="KGH72" s="5"/>
      <c r="KGI72" s="5"/>
      <c r="KGJ72" s="5"/>
      <c r="KGK72" s="5"/>
      <c r="KGL72" s="5"/>
      <c r="KGM72" s="5"/>
      <c r="KGN72" s="5"/>
      <c r="KGO72" s="5"/>
      <c r="KGP72" s="5"/>
      <c r="KGQ72" s="5"/>
      <c r="KGR72" s="5"/>
      <c r="KGS72" s="5"/>
      <c r="KGT72" s="5"/>
      <c r="KGU72" s="5"/>
      <c r="KGV72" s="5"/>
      <c r="KGW72" s="5"/>
      <c r="KGX72" s="5"/>
      <c r="KGY72" s="5"/>
      <c r="KGZ72" s="5"/>
      <c r="KHA72" s="5"/>
      <c r="KHB72" s="5"/>
      <c r="KHC72" s="5"/>
      <c r="KHD72" s="5"/>
      <c r="KHE72" s="5"/>
      <c r="KHF72" s="5"/>
      <c r="KHG72" s="5"/>
      <c r="KHH72" s="5"/>
      <c r="KHI72" s="5"/>
      <c r="KHJ72" s="5"/>
      <c r="KHK72" s="5"/>
      <c r="KHL72" s="5"/>
      <c r="KHM72" s="5"/>
      <c r="KHN72" s="5"/>
      <c r="KHO72" s="5"/>
      <c r="KHP72" s="5"/>
      <c r="KHQ72" s="5"/>
      <c r="KHR72" s="5"/>
      <c r="KHS72" s="5"/>
      <c r="KHT72" s="5"/>
      <c r="KHU72" s="5"/>
      <c r="KHV72" s="5"/>
      <c r="KHW72" s="5"/>
      <c r="KHX72" s="5"/>
      <c r="KHY72" s="5"/>
      <c r="KHZ72" s="5"/>
      <c r="KIA72" s="5"/>
      <c r="KIB72" s="5"/>
      <c r="KIC72" s="5"/>
      <c r="KID72" s="5"/>
      <c r="KIE72" s="5"/>
      <c r="KIF72" s="5"/>
      <c r="KIG72" s="5"/>
      <c r="KIH72" s="5"/>
      <c r="KII72" s="5"/>
      <c r="KIJ72" s="5"/>
      <c r="KIK72" s="5"/>
      <c r="KIL72" s="5"/>
      <c r="KIM72" s="5"/>
      <c r="KIN72" s="5"/>
      <c r="KIO72" s="5"/>
      <c r="KIP72" s="5"/>
      <c r="KIQ72" s="5"/>
      <c r="KIR72" s="5"/>
      <c r="KIS72" s="5"/>
      <c r="KIT72" s="5"/>
      <c r="KIU72" s="5"/>
      <c r="KIV72" s="5"/>
      <c r="KIW72" s="5"/>
      <c r="KIX72" s="5"/>
      <c r="KIY72" s="5"/>
      <c r="KIZ72" s="5"/>
      <c r="KJA72" s="5"/>
      <c r="KJB72" s="5"/>
      <c r="KJC72" s="5"/>
      <c r="KJD72" s="5"/>
      <c r="KJE72" s="5"/>
      <c r="KJF72" s="5"/>
      <c r="KJG72" s="5"/>
      <c r="KJH72" s="5"/>
      <c r="KJI72" s="5"/>
      <c r="KJJ72" s="5"/>
      <c r="KJK72" s="5"/>
      <c r="KJL72" s="5"/>
      <c r="KJM72" s="5"/>
      <c r="KJN72" s="5"/>
      <c r="KJO72" s="5"/>
      <c r="KJP72" s="5"/>
      <c r="KJQ72" s="5"/>
      <c r="KJR72" s="5"/>
      <c r="KJS72" s="5"/>
      <c r="KJT72" s="5"/>
      <c r="KJU72" s="5"/>
      <c r="KJV72" s="5"/>
      <c r="KJW72" s="5"/>
      <c r="KJX72" s="5"/>
      <c r="KJY72" s="5"/>
      <c r="KJZ72" s="5"/>
      <c r="KKA72" s="5"/>
      <c r="KKB72" s="5"/>
      <c r="KKC72" s="5"/>
      <c r="KKD72" s="5"/>
      <c r="KKE72" s="5"/>
      <c r="KKF72" s="5"/>
      <c r="KKG72" s="5"/>
      <c r="KKH72" s="5"/>
      <c r="KKI72" s="5"/>
      <c r="KKJ72" s="5"/>
      <c r="KKK72" s="5"/>
      <c r="KKL72" s="5"/>
      <c r="KKM72" s="5"/>
      <c r="KKN72" s="5"/>
      <c r="KKO72" s="5"/>
      <c r="KKP72" s="5"/>
      <c r="KKQ72" s="5"/>
      <c r="KKR72" s="5"/>
      <c r="KKS72" s="5"/>
      <c r="KKT72" s="5"/>
      <c r="KKU72" s="5"/>
      <c r="KKV72" s="5"/>
      <c r="KKW72" s="5"/>
      <c r="KKX72" s="5"/>
      <c r="KKY72" s="5"/>
      <c r="KKZ72" s="5"/>
      <c r="KLA72" s="5"/>
      <c r="KLB72" s="5"/>
      <c r="KLC72" s="5"/>
      <c r="KLD72" s="5"/>
      <c r="KLE72" s="5"/>
      <c r="KLF72" s="5"/>
      <c r="KLG72" s="5"/>
      <c r="KLH72" s="5"/>
      <c r="KLI72" s="5"/>
      <c r="KLJ72" s="5"/>
      <c r="KLK72" s="5"/>
      <c r="KLL72" s="5"/>
      <c r="KLM72" s="5"/>
      <c r="KLN72" s="5"/>
      <c r="KLO72" s="5"/>
      <c r="KLP72" s="5"/>
      <c r="KLQ72" s="5"/>
      <c r="KLR72" s="5"/>
      <c r="KLS72" s="5"/>
      <c r="KLT72" s="5"/>
      <c r="KLU72" s="5"/>
      <c r="KLV72" s="5"/>
      <c r="KLW72" s="5"/>
      <c r="KLX72" s="5"/>
      <c r="KLY72" s="5"/>
      <c r="KLZ72" s="5"/>
      <c r="KMA72" s="5"/>
      <c r="KMB72" s="5"/>
      <c r="KMC72" s="5"/>
      <c r="KMD72" s="5"/>
      <c r="KME72" s="5"/>
      <c r="KMF72" s="5"/>
      <c r="KMG72" s="5"/>
      <c r="KMH72" s="5"/>
      <c r="KMI72" s="5"/>
      <c r="KMJ72" s="5"/>
      <c r="KMK72" s="5"/>
      <c r="KML72" s="5"/>
      <c r="KMM72" s="5"/>
      <c r="KMN72" s="5"/>
      <c r="KMO72" s="5"/>
      <c r="KMP72" s="5"/>
      <c r="KMQ72" s="5"/>
      <c r="KMR72" s="5"/>
      <c r="KMS72" s="5"/>
      <c r="KMT72" s="5"/>
      <c r="KMU72" s="5"/>
      <c r="KMV72" s="5"/>
      <c r="KMW72" s="5"/>
      <c r="KMX72" s="5"/>
      <c r="KMY72" s="5"/>
      <c r="KMZ72" s="5"/>
      <c r="KNA72" s="5"/>
      <c r="KNB72" s="5"/>
      <c r="KNC72" s="5"/>
      <c r="KND72" s="5"/>
      <c r="KNE72" s="5"/>
      <c r="KNF72" s="5"/>
      <c r="KNG72" s="5"/>
      <c r="KNH72" s="5"/>
      <c r="KNI72" s="5"/>
      <c r="KNJ72" s="5"/>
      <c r="KNK72" s="5"/>
      <c r="KNL72" s="5"/>
      <c r="KNM72" s="5"/>
      <c r="KNN72" s="5"/>
      <c r="KNO72" s="5"/>
      <c r="KNP72" s="5"/>
      <c r="KNQ72" s="5"/>
      <c r="KNR72" s="5"/>
      <c r="KNS72" s="5"/>
      <c r="KNT72" s="5"/>
      <c r="KNU72" s="5"/>
      <c r="KNV72" s="5"/>
      <c r="KNW72" s="5"/>
      <c r="KNX72" s="5"/>
      <c r="KNY72" s="5"/>
      <c r="KNZ72" s="5"/>
      <c r="KOA72" s="5"/>
      <c r="KOB72" s="5"/>
      <c r="KOC72" s="5"/>
      <c r="KOD72" s="5"/>
      <c r="KOE72" s="5"/>
      <c r="KOF72" s="5"/>
      <c r="KOG72" s="5"/>
      <c r="KOH72" s="5"/>
      <c r="KOI72" s="5"/>
      <c r="KOJ72" s="5"/>
      <c r="KOK72" s="5"/>
      <c r="KOL72" s="5"/>
      <c r="KOM72" s="5"/>
      <c r="KON72" s="5"/>
      <c r="KOO72" s="5"/>
      <c r="KOP72" s="5"/>
      <c r="KOQ72" s="5"/>
      <c r="KOR72" s="5"/>
      <c r="KOS72" s="5"/>
      <c r="KOT72" s="5"/>
      <c r="KOU72" s="5"/>
      <c r="KOV72" s="5"/>
      <c r="KOW72" s="5"/>
      <c r="KOX72" s="5"/>
      <c r="KOY72" s="5"/>
      <c r="KOZ72" s="5"/>
      <c r="KPA72" s="5"/>
      <c r="KPB72" s="5"/>
      <c r="KPC72" s="5"/>
      <c r="KPD72" s="5"/>
      <c r="KPE72" s="5"/>
      <c r="KPF72" s="5"/>
      <c r="KPG72" s="5"/>
      <c r="KPH72" s="5"/>
      <c r="KPI72" s="5"/>
      <c r="KPJ72" s="5"/>
      <c r="KPK72" s="5"/>
      <c r="KPL72" s="5"/>
      <c r="KPM72" s="5"/>
      <c r="KPN72" s="5"/>
      <c r="KPO72" s="5"/>
      <c r="KPP72" s="5"/>
      <c r="KPQ72" s="5"/>
      <c r="KPR72" s="5"/>
      <c r="KPS72" s="5"/>
      <c r="KPT72" s="5"/>
      <c r="KPU72" s="5"/>
      <c r="KPV72" s="5"/>
      <c r="KPW72" s="5"/>
      <c r="KPX72" s="5"/>
      <c r="KPY72" s="5"/>
      <c r="KPZ72" s="5"/>
      <c r="KQA72" s="5"/>
      <c r="KQB72" s="5"/>
      <c r="KQC72" s="5"/>
      <c r="KQD72" s="5"/>
      <c r="KQE72" s="5"/>
      <c r="KQF72" s="5"/>
      <c r="KQG72" s="5"/>
      <c r="KQH72" s="5"/>
      <c r="KQI72" s="5"/>
      <c r="KQJ72" s="5"/>
      <c r="KQK72" s="5"/>
      <c r="KQL72" s="5"/>
      <c r="KQM72" s="5"/>
      <c r="KQN72" s="5"/>
      <c r="KQO72" s="5"/>
      <c r="KQP72" s="5"/>
      <c r="KQQ72" s="5"/>
      <c r="KQR72" s="5"/>
      <c r="KQS72" s="5"/>
      <c r="KQT72" s="5"/>
      <c r="KQU72" s="5"/>
      <c r="KQV72" s="5"/>
      <c r="KQW72" s="5"/>
      <c r="KQX72" s="5"/>
      <c r="KQY72" s="5"/>
      <c r="KQZ72" s="5"/>
      <c r="KRA72" s="5"/>
      <c r="KRB72" s="5"/>
      <c r="KRC72" s="5"/>
      <c r="KRD72" s="5"/>
      <c r="KRE72" s="5"/>
      <c r="KRF72" s="5"/>
      <c r="KRG72" s="5"/>
      <c r="KRH72" s="5"/>
      <c r="KRI72" s="5"/>
      <c r="KRJ72" s="5"/>
      <c r="KRK72" s="5"/>
      <c r="KRL72" s="5"/>
      <c r="KRM72" s="5"/>
      <c r="KRN72" s="5"/>
      <c r="KRO72" s="5"/>
      <c r="KRP72" s="5"/>
      <c r="KRQ72" s="5"/>
      <c r="KRR72" s="5"/>
      <c r="KRS72" s="5"/>
      <c r="KRT72" s="5"/>
      <c r="KRU72" s="5"/>
      <c r="KRV72" s="5"/>
      <c r="KRW72" s="5"/>
      <c r="KRX72" s="5"/>
      <c r="KRY72" s="5"/>
      <c r="KRZ72" s="5"/>
      <c r="KSA72" s="5"/>
      <c r="KSB72" s="5"/>
      <c r="KSC72" s="5"/>
      <c r="KSD72" s="5"/>
      <c r="KSE72" s="5"/>
      <c r="KSF72" s="5"/>
      <c r="KSG72" s="5"/>
      <c r="KSH72" s="5"/>
      <c r="KSI72" s="5"/>
      <c r="KSJ72" s="5"/>
      <c r="KSK72" s="5"/>
      <c r="KSL72" s="5"/>
      <c r="KSM72" s="5"/>
      <c r="KSN72" s="5"/>
      <c r="KSO72" s="5"/>
      <c r="KSP72" s="5"/>
      <c r="KSQ72" s="5"/>
      <c r="KSR72" s="5"/>
      <c r="KSS72" s="5"/>
      <c r="KST72" s="5"/>
      <c r="KSU72" s="5"/>
      <c r="KSV72" s="5"/>
      <c r="KSW72" s="5"/>
      <c r="KSX72" s="5"/>
      <c r="KSY72" s="5"/>
      <c r="KSZ72" s="5"/>
      <c r="KTA72" s="5"/>
      <c r="KTB72" s="5"/>
      <c r="KTC72" s="5"/>
      <c r="KTD72" s="5"/>
      <c r="KTE72" s="5"/>
      <c r="KTF72" s="5"/>
      <c r="KTG72" s="5"/>
      <c r="KTH72" s="5"/>
      <c r="KTI72" s="5"/>
      <c r="KTJ72" s="5"/>
      <c r="KTK72" s="5"/>
      <c r="KTL72" s="5"/>
      <c r="KTM72" s="5"/>
      <c r="KTN72" s="5"/>
      <c r="KTO72" s="5"/>
      <c r="KTP72" s="5"/>
      <c r="KTQ72" s="5"/>
      <c r="KTR72" s="5"/>
      <c r="KTS72" s="5"/>
      <c r="KTT72" s="5"/>
      <c r="KTU72" s="5"/>
      <c r="KTV72" s="5"/>
      <c r="KTW72" s="5"/>
      <c r="KTX72" s="5"/>
      <c r="KTY72" s="5"/>
      <c r="KTZ72" s="5"/>
      <c r="KUA72" s="5"/>
      <c r="KUB72" s="5"/>
      <c r="KUC72" s="5"/>
      <c r="KUD72" s="5"/>
      <c r="KUE72" s="5"/>
      <c r="KUF72" s="5"/>
      <c r="KUG72" s="5"/>
      <c r="KUH72" s="5"/>
      <c r="KUI72" s="5"/>
      <c r="KUJ72" s="5"/>
      <c r="KUK72" s="5"/>
      <c r="KUL72" s="5"/>
      <c r="KUM72" s="5"/>
      <c r="KUN72" s="5"/>
      <c r="KUO72" s="5"/>
      <c r="KUP72" s="5"/>
      <c r="KUQ72" s="5"/>
      <c r="KUR72" s="5"/>
      <c r="KUS72" s="5"/>
      <c r="KUT72" s="5"/>
      <c r="KUU72" s="5"/>
      <c r="KUV72" s="5"/>
      <c r="KUW72" s="5"/>
      <c r="KUX72" s="5"/>
      <c r="KUY72" s="5"/>
      <c r="KUZ72" s="5"/>
      <c r="KVA72" s="5"/>
      <c r="KVB72" s="5"/>
      <c r="KVC72" s="5"/>
      <c r="KVD72" s="5"/>
      <c r="KVE72" s="5"/>
      <c r="KVF72" s="5"/>
      <c r="KVG72" s="5"/>
      <c r="KVH72" s="5"/>
      <c r="KVI72" s="5"/>
      <c r="KVJ72" s="5"/>
      <c r="KVK72" s="5"/>
      <c r="KVL72" s="5"/>
      <c r="KVM72" s="5"/>
      <c r="KVN72" s="5"/>
      <c r="KVO72" s="5"/>
      <c r="KVP72" s="5"/>
      <c r="KVQ72" s="5"/>
      <c r="KVR72" s="5"/>
      <c r="KVS72" s="5"/>
      <c r="KVT72" s="5"/>
      <c r="KVU72" s="5"/>
      <c r="KVV72" s="5"/>
      <c r="KVW72" s="5"/>
      <c r="KVX72" s="5"/>
      <c r="KVY72" s="5"/>
      <c r="KVZ72" s="5"/>
      <c r="KWA72" s="5"/>
      <c r="KWB72" s="5"/>
      <c r="KWC72" s="5"/>
      <c r="KWD72" s="5"/>
      <c r="KWE72" s="5"/>
      <c r="KWF72" s="5"/>
      <c r="KWG72" s="5"/>
      <c r="KWH72" s="5"/>
      <c r="KWI72" s="5"/>
      <c r="KWJ72" s="5"/>
      <c r="KWK72" s="5"/>
      <c r="KWL72" s="5"/>
      <c r="KWM72" s="5"/>
      <c r="KWN72" s="5"/>
      <c r="KWO72" s="5"/>
      <c r="KWP72" s="5"/>
      <c r="KWQ72" s="5"/>
      <c r="KWR72" s="5"/>
      <c r="KWS72" s="5"/>
      <c r="KWT72" s="5"/>
      <c r="KWU72" s="5"/>
      <c r="KWV72" s="5"/>
      <c r="KWW72" s="5"/>
      <c r="KWX72" s="5"/>
      <c r="KWY72" s="5"/>
      <c r="KWZ72" s="5"/>
      <c r="KXA72" s="5"/>
      <c r="KXB72" s="5"/>
      <c r="KXC72" s="5"/>
      <c r="KXD72" s="5"/>
      <c r="KXE72" s="5"/>
      <c r="KXF72" s="5"/>
      <c r="KXG72" s="5"/>
      <c r="KXH72" s="5"/>
      <c r="KXI72" s="5"/>
      <c r="KXJ72" s="5"/>
      <c r="KXK72" s="5"/>
      <c r="KXL72" s="5"/>
      <c r="KXM72" s="5"/>
      <c r="KXN72" s="5"/>
      <c r="KXO72" s="5"/>
      <c r="KXP72" s="5"/>
      <c r="KXQ72" s="5"/>
      <c r="KXR72" s="5"/>
      <c r="KXS72" s="5"/>
      <c r="KXT72" s="5"/>
      <c r="KXU72" s="5"/>
      <c r="KXV72" s="5"/>
      <c r="KXW72" s="5"/>
      <c r="KXX72" s="5"/>
      <c r="KXY72" s="5"/>
      <c r="KXZ72" s="5"/>
      <c r="KYA72" s="5"/>
      <c r="KYB72" s="5"/>
      <c r="KYC72" s="5"/>
      <c r="KYD72" s="5"/>
      <c r="KYE72" s="5"/>
      <c r="KYF72" s="5"/>
      <c r="KYG72" s="5"/>
      <c r="KYH72" s="5"/>
      <c r="KYI72" s="5"/>
      <c r="KYJ72" s="5"/>
      <c r="KYK72" s="5"/>
      <c r="KYL72" s="5"/>
      <c r="KYM72" s="5"/>
      <c r="KYN72" s="5"/>
      <c r="KYO72" s="5"/>
      <c r="KYP72" s="5"/>
      <c r="KYQ72" s="5"/>
      <c r="KYR72" s="5"/>
      <c r="KYS72" s="5"/>
      <c r="KYT72" s="5"/>
      <c r="KYU72" s="5"/>
      <c r="KYV72" s="5"/>
      <c r="KYW72" s="5"/>
      <c r="KYX72" s="5"/>
      <c r="KYY72" s="5"/>
      <c r="KYZ72" s="5"/>
      <c r="KZA72" s="5"/>
      <c r="KZB72" s="5"/>
      <c r="KZC72" s="5"/>
      <c r="KZD72" s="5"/>
      <c r="KZE72" s="5"/>
      <c r="KZF72" s="5"/>
      <c r="KZG72" s="5"/>
      <c r="KZH72" s="5"/>
      <c r="KZI72" s="5"/>
      <c r="KZJ72" s="5"/>
      <c r="KZK72" s="5"/>
      <c r="KZL72" s="5"/>
      <c r="KZM72" s="5"/>
      <c r="KZN72" s="5"/>
      <c r="KZO72" s="5"/>
      <c r="KZP72" s="5"/>
      <c r="KZQ72" s="5"/>
      <c r="KZR72" s="5"/>
      <c r="KZS72" s="5"/>
      <c r="KZT72" s="5"/>
      <c r="KZU72" s="5"/>
      <c r="KZV72" s="5"/>
      <c r="KZW72" s="5"/>
      <c r="KZX72" s="5"/>
      <c r="KZY72" s="5"/>
      <c r="KZZ72" s="5"/>
      <c r="LAA72" s="5"/>
      <c r="LAB72" s="5"/>
      <c r="LAC72" s="5"/>
      <c r="LAD72" s="5"/>
      <c r="LAE72" s="5"/>
      <c r="LAF72" s="5"/>
      <c r="LAG72" s="5"/>
      <c r="LAH72" s="5"/>
      <c r="LAI72" s="5"/>
      <c r="LAJ72" s="5"/>
      <c r="LAK72" s="5"/>
      <c r="LAL72" s="5"/>
      <c r="LAM72" s="5"/>
      <c r="LAN72" s="5"/>
      <c r="LAO72" s="5"/>
      <c r="LAP72" s="5"/>
      <c r="LAQ72" s="5"/>
      <c r="LAR72" s="5"/>
      <c r="LAS72" s="5"/>
      <c r="LAT72" s="5"/>
      <c r="LAU72" s="5"/>
      <c r="LAV72" s="5"/>
      <c r="LAW72" s="5"/>
      <c r="LAX72" s="5"/>
      <c r="LAY72" s="5"/>
      <c r="LAZ72" s="5"/>
      <c r="LBA72" s="5"/>
      <c r="LBB72" s="5"/>
      <c r="LBC72" s="5"/>
      <c r="LBD72" s="5"/>
      <c r="LBE72" s="5"/>
      <c r="LBF72" s="5"/>
      <c r="LBG72" s="5"/>
      <c r="LBH72" s="5"/>
      <c r="LBI72" s="5"/>
      <c r="LBJ72" s="5"/>
      <c r="LBK72" s="5"/>
      <c r="LBL72" s="5"/>
      <c r="LBM72" s="5"/>
      <c r="LBN72" s="5"/>
      <c r="LBO72" s="5"/>
      <c r="LBP72" s="5"/>
      <c r="LBQ72" s="5"/>
      <c r="LBR72" s="5"/>
      <c r="LBS72" s="5"/>
      <c r="LBT72" s="5"/>
      <c r="LBU72" s="5"/>
      <c r="LBV72" s="5"/>
      <c r="LBW72" s="5"/>
      <c r="LBX72" s="5"/>
      <c r="LBY72" s="5"/>
      <c r="LBZ72" s="5"/>
      <c r="LCA72" s="5"/>
      <c r="LCB72" s="5"/>
      <c r="LCC72" s="5"/>
      <c r="LCD72" s="5"/>
      <c r="LCE72" s="5"/>
      <c r="LCF72" s="5"/>
      <c r="LCG72" s="5"/>
      <c r="LCH72" s="5"/>
      <c r="LCI72" s="5"/>
      <c r="LCJ72" s="5"/>
      <c r="LCK72" s="5"/>
      <c r="LCL72" s="5"/>
      <c r="LCM72" s="5"/>
      <c r="LCN72" s="5"/>
      <c r="LCO72" s="5"/>
      <c r="LCP72" s="5"/>
      <c r="LCQ72" s="5"/>
      <c r="LCR72" s="5"/>
      <c r="LCS72" s="5"/>
      <c r="LCT72" s="5"/>
      <c r="LCU72" s="5"/>
      <c r="LCV72" s="5"/>
      <c r="LCW72" s="5"/>
      <c r="LCX72" s="5"/>
      <c r="LCY72" s="5"/>
      <c r="LCZ72" s="5"/>
      <c r="LDA72" s="5"/>
      <c r="LDB72" s="5"/>
      <c r="LDC72" s="5"/>
      <c r="LDD72" s="5"/>
      <c r="LDE72" s="5"/>
      <c r="LDF72" s="5"/>
      <c r="LDG72" s="5"/>
      <c r="LDH72" s="5"/>
      <c r="LDI72" s="5"/>
      <c r="LDJ72" s="5"/>
      <c r="LDK72" s="5"/>
      <c r="LDL72" s="5"/>
      <c r="LDM72" s="5"/>
      <c r="LDN72" s="5"/>
      <c r="LDO72" s="5"/>
      <c r="LDP72" s="5"/>
      <c r="LDQ72" s="5"/>
      <c r="LDR72" s="5"/>
      <c r="LDS72" s="5"/>
      <c r="LDT72" s="5"/>
      <c r="LDU72" s="5"/>
      <c r="LDV72" s="5"/>
      <c r="LDW72" s="5"/>
      <c r="LDX72" s="5"/>
      <c r="LDY72" s="5"/>
      <c r="LDZ72" s="5"/>
      <c r="LEA72" s="5"/>
      <c r="LEB72" s="5"/>
      <c r="LEC72" s="5"/>
      <c r="LED72" s="5"/>
      <c r="LEE72" s="5"/>
      <c r="LEF72" s="5"/>
      <c r="LEG72" s="5"/>
      <c r="LEH72" s="5"/>
      <c r="LEI72" s="5"/>
      <c r="LEJ72" s="5"/>
      <c r="LEK72" s="5"/>
      <c r="LEL72" s="5"/>
      <c r="LEM72" s="5"/>
      <c r="LEN72" s="5"/>
      <c r="LEO72" s="5"/>
      <c r="LEP72" s="5"/>
      <c r="LEQ72" s="5"/>
      <c r="LER72" s="5"/>
      <c r="LES72" s="5"/>
      <c r="LET72" s="5"/>
      <c r="LEU72" s="5"/>
      <c r="LEV72" s="5"/>
      <c r="LEW72" s="5"/>
      <c r="LEX72" s="5"/>
      <c r="LEY72" s="5"/>
      <c r="LEZ72" s="5"/>
      <c r="LFA72" s="5"/>
      <c r="LFB72" s="5"/>
      <c r="LFC72" s="5"/>
      <c r="LFD72" s="5"/>
      <c r="LFE72" s="5"/>
      <c r="LFF72" s="5"/>
      <c r="LFG72" s="5"/>
      <c r="LFH72" s="5"/>
      <c r="LFI72" s="5"/>
      <c r="LFJ72" s="5"/>
      <c r="LFK72" s="5"/>
      <c r="LFL72" s="5"/>
      <c r="LFM72" s="5"/>
      <c r="LFN72" s="5"/>
      <c r="LFO72" s="5"/>
      <c r="LFP72" s="5"/>
      <c r="LFQ72" s="5"/>
      <c r="LFR72" s="5"/>
      <c r="LFS72" s="5"/>
      <c r="LFT72" s="5"/>
      <c r="LFU72" s="5"/>
      <c r="LFV72" s="5"/>
      <c r="LFW72" s="5"/>
      <c r="LFX72" s="5"/>
      <c r="LFY72" s="5"/>
      <c r="LFZ72" s="5"/>
      <c r="LGA72" s="5"/>
      <c r="LGB72" s="5"/>
      <c r="LGC72" s="5"/>
      <c r="LGD72" s="5"/>
      <c r="LGE72" s="5"/>
      <c r="LGF72" s="5"/>
      <c r="LGG72" s="5"/>
      <c r="LGH72" s="5"/>
      <c r="LGI72" s="5"/>
      <c r="LGJ72" s="5"/>
      <c r="LGK72" s="5"/>
      <c r="LGL72" s="5"/>
      <c r="LGM72" s="5"/>
      <c r="LGN72" s="5"/>
      <c r="LGO72" s="5"/>
      <c r="LGP72" s="5"/>
      <c r="LGQ72" s="5"/>
      <c r="LGR72" s="5"/>
      <c r="LGS72" s="5"/>
      <c r="LGT72" s="5"/>
      <c r="LGU72" s="5"/>
      <c r="LGV72" s="5"/>
      <c r="LGW72" s="5"/>
      <c r="LGX72" s="5"/>
      <c r="LGY72" s="5"/>
      <c r="LGZ72" s="5"/>
      <c r="LHA72" s="5"/>
      <c r="LHB72" s="5"/>
      <c r="LHC72" s="5"/>
      <c r="LHD72" s="5"/>
      <c r="LHE72" s="5"/>
      <c r="LHF72" s="5"/>
      <c r="LHG72" s="5"/>
      <c r="LHH72" s="5"/>
      <c r="LHI72" s="5"/>
      <c r="LHJ72" s="5"/>
      <c r="LHK72" s="5"/>
      <c r="LHL72" s="5"/>
      <c r="LHM72" s="5"/>
      <c r="LHN72" s="5"/>
      <c r="LHO72" s="5"/>
      <c r="LHP72" s="5"/>
      <c r="LHQ72" s="5"/>
      <c r="LHR72" s="5"/>
      <c r="LHS72" s="5"/>
      <c r="LHT72" s="5"/>
      <c r="LHU72" s="5"/>
      <c r="LHV72" s="5"/>
      <c r="LHW72" s="5"/>
      <c r="LHX72" s="5"/>
      <c r="LHY72" s="5"/>
      <c r="LHZ72" s="5"/>
      <c r="LIA72" s="5"/>
      <c r="LIB72" s="5"/>
      <c r="LIC72" s="5"/>
      <c r="LID72" s="5"/>
      <c r="LIE72" s="5"/>
      <c r="LIF72" s="5"/>
      <c r="LIG72" s="5"/>
      <c r="LIH72" s="5"/>
      <c r="LII72" s="5"/>
      <c r="LIJ72" s="5"/>
      <c r="LIK72" s="5"/>
      <c r="LIL72" s="5"/>
      <c r="LIM72" s="5"/>
      <c r="LIN72" s="5"/>
      <c r="LIO72" s="5"/>
      <c r="LIP72" s="5"/>
      <c r="LIQ72" s="5"/>
      <c r="LIR72" s="5"/>
      <c r="LIS72" s="5"/>
      <c r="LIT72" s="5"/>
      <c r="LIU72" s="5"/>
      <c r="LIV72" s="5"/>
      <c r="LIW72" s="5"/>
      <c r="LIX72" s="5"/>
      <c r="LIY72" s="5"/>
      <c r="LIZ72" s="5"/>
      <c r="LJA72" s="5"/>
      <c r="LJB72" s="5"/>
      <c r="LJC72" s="5"/>
      <c r="LJD72" s="5"/>
      <c r="LJE72" s="5"/>
      <c r="LJF72" s="5"/>
      <c r="LJG72" s="5"/>
      <c r="LJH72" s="5"/>
      <c r="LJI72" s="5"/>
      <c r="LJJ72" s="5"/>
      <c r="LJK72" s="5"/>
      <c r="LJL72" s="5"/>
      <c r="LJM72" s="5"/>
      <c r="LJN72" s="5"/>
      <c r="LJO72" s="5"/>
      <c r="LJP72" s="5"/>
      <c r="LJQ72" s="5"/>
      <c r="LJR72" s="5"/>
      <c r="LJS72" s="5"/>
      <c r="LJT72" s="5"/>
      <c r="LJU72" s="5"/>
      <c r="LJV72" s="5"/>
      <c r="LJW72" s="5"/>
      <c r="LJX72" s="5"/>
      <c r="LJY72" s="5"/>
      <c r="LJZ72" s="5"/>
      <c r="LKA72" s="5"/>
      <c r="LKB72" s="5"/>
      <c r="LKC72" s="5"/>
      <c r="LKD72" s="5"/>
      <c r="LKE72" s="5"/>
      <c r="LKF72" s="5"/>
      <c r="LKG72" s="5"/>
      <c r="LKH72" s="5"/>
      <c r="LKI72" s="5"/>
      <c r="LKJ72" s="5"/>
      <c r="LKK72" s="5"/>
      <c r="LKL72" s="5"/>
      <c r="LKM72" s="5"/>
      <c r="LKN72" s="5"/>
      <c r="LKO72" s="5"/>
      <c r="LKP72" s="5"/>
      <c r="LKQ72" s="5"/>
      <c r="LKR72" s="5"/>
      <c r="LKS72" s="5"/>
      <c r="LKT72" s="5"/>
      <c r="LKU72" s="5"/>
      <c r="LKV72" s="5"/>
      <c r="LKW72" s="5"/>
      <c r="LKX72" s="5"/>
      <c r="LKY72" s="5"/>
      <c r="LKZ72" s="5"/>
      <c r="LLA72" s="5"/>
      <c r="LLB72" s="5"/>
      <c r="LLC72" s="5"/>
      <c r="LLD72" s="5"/>
      <c r="LLE72" s="5"/>
      <c r="LLF72" s="5"/>
      <c r="LLG72" s="5"/>
      <c r="LLH72" s="5"/>
      <c r="LLI72" s="5"/>
      <c r="LLJ72" s="5"/>
      <c r="LLK72" s="5"/>
      <c r="LLL72" s="5"/>
      <c r="LLM72" s="5"/>
      <c r="LLN72" s="5"/>
      <c r="LLO72" s="5"/>
      <c r="LLP72" s="5"/>
      <c r="LLQ72" s="5"/>
      <c r="LLR72" s="5"/>
      <c r="LLS72" s="5"/>
      <c r="LLT72" s="5"/>
      <c r="LLU72" s="5"/>
      <c r="LLV72" s="5"/>
      <c r="LLW72" s="5"/>
      <c r="LLX72" s="5"/>
      <c r="LLY72" s="5"/>
      <c r="LLZ72" s="5"/>
      <c r="LMA72" s="5"/>
      <c r="LMB72" s="5"/>
      <c r="LMC72" s="5"/>
      <c r="LMD72" s="5"/>
      <c r="LME72" s="5"/>
      <c r="LMF72" s="5"/>
      <c r="LMG72" s="5"/>
      <c r="LMH72" s="5"/>
      <c r="LMI72" s="5"/>
      <c r="LMJ72" s="5"/>
      <c r="LMK72" s="5"/>
      <c r="LML72" s="5"/>
      <c r="LMM72" s="5"/>
      <c r="LMN72" s="5"/>
      <c r="LMO72" s="5"/>
      <c r="LMP72" s="5"/>
      <c r="LMQ72" s="5"/>
      <c r="LMR72" s="5"/>
      <c r="LMS72" s="5"/>
      <c r="LMT72" s="5"/>
      <c r="LMU72" s="5"/>
      <c r="LMV72" s="5"/>
      <c r="LMW72" s="5"/>
      <c r="LMX72" s="5"/>
      <c r="LMY72" s="5"/>
      <c r="LMZ72" s="5"/>
      <c r="LNA72" s="5"/>
      <c r="LNB72" s="5"/>
      <c r="LNC72" s="5"/>
      <c r="LND72" s="5"/>
      <c r="LNE72" s="5"/>
      <c r="LNF72" s="5"/>
      <c r="LNG72" s="5"/>
      <c r="LNH72" s="5"/>
      <c r="LNI72" s="5"/>
      <c r="LNJ72" s="5"/>
      <c r="LNK72" s="5"/>
      <c r="LNL72" s="5"/>
      <c r="LNM72" s="5"/>
      <c r="LNN72" s="5"/>
      <c r="LNO72" s="5"/>
      <c r="LNP72" s="5"/>
      <c r="LNQ72" s="5"/>
      <c r="LNR72" s="5"/>
      <c r="LNS72" s="5"/>
      <c r="LNT72" s="5"/>
      <c r="LNU72" s="5"/>
      <c r="LNV72" s="5"/>
      <c r="LNW72" s="5"/>
      <c r="LNX72" s="5"/>
      <c r="LNY72" s="5"/>
      <c r="LNZ72" s="5"/>
      <c r="LOA72" s="5"/>
      <c r="LOB72" s="5"/>
      <c r="LOC72" s="5"/>
      <c r="LOD72" s="5"/>
      <c r="LOE72" s="5"/>
      <c r="LOF72" s="5"/>
      <c r="LOG72" s="5"/>
      <c r="LOH72" s="5"/>
      <c r="LOI72" s="5"/>
      <c r="LOJ72" s="5"/>
      <c r="LOK72" s="5"/>
      <c r="LOL72" s="5"/>
      <c r="LOM72" s="5"/>
      <c r="LON72" s="5"/>
      <c r="LOO72" s="5"/>
      <c r="LOP72" s="5"/>
      <c r="LOQ72" s="5"/>
      <c r="LOR72" s="5"/>
      <c r="LOS72" s="5"/>
      <c r="LOT72" s="5"/>
      <c r="LOU72" s="5"/>
      <c r="LOV72" s="5"/>
      <c r="LOW72" s="5"/>
      <c r="LOX72" s="5"/>
      <c r="LOY72" s="5"/>
      <c r="LOZ72" s="5"/>
      <c r="LPA72" s="5"/>
      <c r="LPB72" s="5"/>
      <c r="LPC72" s="5"/>
      <c r="LPD72" s="5"/>
      <c r="LPE72" s="5"/>
      <c r="LPF72" s="5"/>
      <c r="LPG72" s="5"/>
      <c r="LPH72" s="5"/>
      <c r="LPI72" s="5"/>
      <c r="LPJ72" s="5"/>
      <c r="LPK72" s="5"/>
      <c r="LPL72" s="5"/>
      <c r="LPM72" s="5"/>
      <c r="LPN72" s="5"/>
      <c r="LPO72" s="5"/>
      <c r="LPP72" s="5"/>
      <c r="LPQ72" s="5"/>
      <c r="LPR72" s="5"/>
      <c r="LPS72" s="5"/>
      <c r="LPT72" s="5"/>
      <c r="LPU72" s="5"/>
      <c r="LPV72" s="5"/>
      <c r="LPW72" s="5"/>
      <c r="LPX72" s="5"/>
      <c r="LPY72" s="5"/>
      <c r="LPZ72" s="5"/>
      <c r="LQA72" s="5"/>
      <c r="LQB72" s="5"/>
      <c r="LQC72" s="5"/>
      <c r="LQD72" s="5"/>
      <c r="LQE72" s="5"/>
      <c r="LQF72" s="5"/>
      <c r="LQG72" s="5"/>
      <c r="LQH72" s="5"/>
      <c r="LQI72" s="5"/>
      <c r="LQJ72" s="5"/>
      <c r="LQK72" s="5"/>
      <c r="LQL72" s="5"/>
      <c r="LQM72" s="5"/>
      <c r="LQN72" s="5"/>
      <c r="LQO72" s="5"/>
      <c r="LQP72" s="5"/>
      <c r="LQQ72" s="5"/>
      <c r="LQR72" s="5"/>
      <c r="LQS72" s="5"/>
      <c r="LQT72" s="5"/>
      <c r="LQU72" s="5"/>
      <c r="LQV72" s="5"/>
      <c r="LQW72" s="5"/>
      <c r="LQX72" s="5"/>
      <c r="LQY72" s="5"/>
      <c r="LQZ72" s="5"/>
      <c r="LRA72" s="5"/>
      <c r="LRB72" s="5"/>
      <c r="LRC72" s="5"/>
      <c r="LRD72" s="5"/>
      <c r="LRE72" s="5"/>
      <c r="LRF72" s="5"/>
      <c r="LRG72" s="5"/>
      <c r="LRH72" s="5"/>
      <c r="LRI72" s="5"/>
      <c r="LRJ72" s="5"/>
      <c r="LRK72" s="5"/>
      <c r="LRL72" s="5"/>
      <c r="LRM72" s="5"/>
      <c r="LRN72" s="5"/>
      <c r="LRO72" s="5"/>
      <c r="LRP72" s="5"/>
      <c r="LRQ72" s="5"/>
      <c r="LRR72" s="5"/>
      <c r="LRS72" s="5"/>
      <c r="LRT72" s="5"/>
      <c r="LRU72" s="5"/>
      <c r="LRV72" s="5"/>
      <c r="LRW72" s="5"/>
      <c r="LRX72" s="5"/>
      <c r="LRY72" s="5"/>
      <c r="LRZ72" s="5"/>
      <c r="LSA72" s="5"/>
      <c r="LSB72" s="5"/>
      <c r="LSC72" s="5"/>
      <c r="LSD72" s="5"/>
      <c r="LSE72" s="5"/>
      <c r="LSF72" s="5"/>
      <c r="LSG72" s="5"/>
      <c r="LSH72" s="5"/>
      <c r="LSI72" s="5"/>
      <c r="LSJ72" s="5"/>
      <c r="LSK72" s="5"/>
      <c r="LSL72" s="5"/>
      <c r="LSM72" s="5"/>
      <c r="LSN72" s="5"/>
      <c r="LSO72" s="5"/>
      <c r="LSP72" s="5"/>
      <c r="LSQ72" s="5"/>
      <c r="LSR72" s="5"/>
      <c r="LSS72" s="5"/>
      <c r="LST72" s="5"/>
      <c r="LSU72" s="5"/>
      <c r="LSV72" s="5"/>
      <c r="LSW72" s="5"/>
      <c r="LSX72" s="5"/>
      <c r="LSY72" s="5"/>
      <c r="LSZ72" s="5"/>
      <c r="LTA72" s="5"/>
      <c r="LTB72" s="5"/>
      <c r="LTC72" s="5"/>
      <c r="LTD72" s="5"/>
      <c r="LTE72" s="5"/>
      <c r="LTF72" s="5"/>
      <c r="LTG72" s="5"/>
      <c r="LTH72" s="5"/>
      <c r="LTI72" s="5"/>
      <c r="LTJ72" s="5"/>
      <c r="LTK72" s="5"/>
      <c r="LTL72" s="5"/>
      <c r="LTM72" s="5"/>
      <c r="LTN72" s="5"/>
      <c r="LTO72" s="5"/>
      <c r="LTP72" s="5"/>
      <c r="LTQ72" s="5"/>
      <c r="LTR72" s="5"/>
      <c r="LTS72" s="5"/>
      <c r="LTT72" s="5"/>
      <c r="LTU72" s="5"/>
      <c r="LTV72" s="5"/>
      <c r="LTW72" s="5"/>
      <c r="LTX72" s="5"/>
      <c r="LTY72" s="5"/>
      <c r="LTZ72" s="5"/>
      <c r="LUA72" s="5"/>
      <c r="LUB72" s="5"/>
      <c r="LUC72" s="5"/>
      <c r="LUD72" s="5"/>
      <c r="LUE72" s="5"/>
      <c r="LUF72" s="5"/>
      <c r="LUG72" s="5"/>
      <c r="LUH72" s="5"/>
      <c r="LUI72" s="5"/>
      <c r="LUJ72" s="5"/>
      <c r="LUK72" s="5"/>
      <c r="LUL72" s="5"/>
      <c r="LUM72" s="5"/>
      <c r="LUN72" s="5"/>
      <c r="LUO72" s="5"/>
      <c r="LUP72" s="5"/>
      <c r="LUQ72" s="5"/>
      <c r="LUR72" s="5"/>
      <c r="LUS72" s="5"/>
      <c r="LUT72" s="5"/>
      <c r="LUU72" s="5"/>
      <c r="LUV72" s="5"/>
      <c r="LUW72" s="5"/>
      <c r="LUX72" s="5"/>
      <c r="LUY72" s="5"/>
      <c r="LUZ72" s="5"/>
      <c r="LVA72" s="5"/>
      <c r="LVB72" s="5"/>
      <c r="LVC72" s="5"/>
      <c r="LVD72" s="5"/>
      <c r="LVE72" s="5"/>
      <c r="LVF72" s="5"/>
      <c r="LVG72" s="5"/>
      <c r="LVH72" s="5"/>
      <c r="LVI72" s="5"/>
      <c r="LVJ72" s="5"/>
      <c r="LVK72" s="5"/>
      <c r="LVL72" s="5"/>
      <c r="LVM72" s="5"/>
      <c r="LVN72" s="5"/>
      <c r="LVO72" s="5"/>
      <c r="LVP72" s="5"/>
      <c r="LVQ72" s="5"/>
      <c r="LVR72" s="5"/>
      <c r="LVS72" s="5"/>
      <c r="LVT72" s="5"/>
      <c r="LVU72" s="5"/>
      <c r="LVV72" s="5"/>
      <c r="LVW72" s="5"/>
      <c r="LVX72" s="5"/>
      <c r="LVY72" s="5"/>
      <c r="LVZ72" s="5"/>
      <c r="LWA72" s="5"/>
      <c r="LWB72" s="5"/>
      <c r="LWC72" s="5"/>
      <c r="LWD72" s="5"/>
      <c r="LWE72" s="5"/>
      <c r="LWF72" s="5"/>
      <c r="LWG72" s="5"/>
      <c r="LWH72" s="5"/>
      <c r="LWI72" s="5"/>
      <c r="LWJ72" s="5"/>
      <c r="LWK72" s="5"/>
      <c r="LWL72" s="5"/>
      <c r="LWM72" s="5"/>
      <c r="LWN72" s="5"/>
      <c r="LWO72" s="5"/>
      <c r="LWP72" s="5"/>
      <c r="LWQ72" s="5"/>
      <c r="LWR72" s="5"/>
      <c r="LWS72" s="5"/>
      <c r="LWT72" s="5"/>
      <c r="LWU72" s="5"/>
      <c r="LWV72" s="5"/>
      <c r="LWW72" s="5"/>
      <c r="LWX72" s="5"/>
      <c r="LWY72" s="5"/>
      <c r="LWZ72" s="5"/>
      <c r="LXA72" s="5"/>
      <c r="LXB72" s="5"/>
      <c r="LXC72" s="5"/>
      <c r="LXD72" s="5"/>
      <c r="LXE72" s="5"/>
      <c r="LXF72" s="5"/>
      <c r="LXG72" s="5"/>
      <c r="LXH72" s="5"/>
      <c r="LXI72" s="5"/>
      <c r="LXJ72" s="5"/>
      <c r="LXK72" s="5"/>
      <c r="LXL72" s="5"/>
      <c r="LXM72" s="5"/>
      <c r="LXN72" s="5"/>
      <c r="LXO72" s="5"/>
      <c r="LXP72" s="5"/>
      <c r="LXQ72" s="5"/>
      <c r="LXR72" s="5"/>
      <c r="LXS72" s="5"/>
      <c r="LXT72" s="5"/>
      <c r="LXU72" s="5"/>
      <c r="LXV72" s="5"/>
      <c r="LXW72" s="5"/>
      <c r="LXX72" s="5"/>
      <c r="LXY72" s="5"/>
      <c r="LXZ72" s="5"/>
      <c r="LYA72" s="5"/>
      <c r="LYB72" s="5"/>
      <c r="LYC72" s="5"/>
      <c r="LYD72" s="5"/>
      <c r="LYE72" s="5"/>
      <c r="LYF72" s="5"/>
      <c r="LYG72" s="5"/>
      <c r="LYH72" s="5"/>
      <c r="LYI72" s="5"/>
      <c r="LYJ72" s="5"/>
      <c r="LYK72" s="5"/>
      <c r="LYL72" s="5"/>
      <c r="LYM72" s="5"/>
      <c r="LYN72" s="5"/>
      <c r="LYO72" s="5"/>
      <c r="LYP72" s="5"/>
      <c r="LYQ72" s="5"/>
      <c r="LYR72" s="5"/>
      <c r="LYS72" s="5"/>
      <c r="LYT72" s="5"/>
      <c r="LYU72" s="5"/>
      <c r="LYV72" s="5"/>
      <c r="LYW72" s="5"/>
      <c r="LYX72" s="5"/>
      <c r="LYY72" s="5"/>
      <c r="LYZ72" s="5"/>
      <c r="LZA72" s="5"/>
      <c r="LZB72" s="5"/>
      <c r="LZC72" s="5"/>
      <c r="LZD72" s="5"/>
      <c r="LZE72" s="5"/>
      <c r="LZF72" s="5"/>
      <c r="LZG72" s="5"/>
      <c r="LZH72" s="5"/>
      <c r="LZI72" s="5"/>
      <c r="LZJ72" s="5"/>
      <c r="LZK72" s="5"/>
      <c r="LZL72" s="5"/>
      <c r="LZM72" s="5"/>
      <c r="LZN72" s="5"/>
      <c r="LZO72" s="5"/>
      <c r="LZP72" s="5"/>
      <c r="LZQ72" s="5"/>
      <c r="LZR72" s="5"/>
      <c r="LZS72" s="5"/>
      <c r="LZT72" s="5"/>
      <c r="LZU72" s="5"/>
      <c r="LZV72" s="5"/>
      <c r="LZW72" s="5"/>
      <c r="LZX72" s="5"/>
      <c r="LZY72" s="5"/>
      <c r="LZZ72" s="5"/>
      <c r="MAA72" s="5"/>
      <c r="MAB72" s="5"/>
      <c r="MAC72" s="5"/>
      <c r="MAD72" s="5"/>
      <c r="MAE72" s="5"/>
      <c r="MAF72" s="5"/>
      <c r="MAG72" s="5"/>
      <c r="MAH72" s="5"/>
      <c r="MAI72" s="5"/>
      <c r="MAJ72" s="5"/>
      <c r="MAK72" s="5"/>
      <c r="MAL72" s="5"/>
      <c r="MAM72" s="5"/>
      <c r="MAN72" s="5"/>
      <c r="MAO72" s="5"/>
      <c r="MAP72" s="5"/>
      <c r="MAQ72" s="5"/>
      <c r="MAR72" s="5"/>
      <c r="MAS72" s="5"/>
      <c r="MAT72" s="5"/>
      <c r="MAU72" s="5"/>
      <c r="MAV72" s="5"/>
      <c r="MAW72" s="5"/>
      <c r="MAX72" s="5"/>
      <c r="MAY72" s="5"/>
      <c r="MAZ72" s="5"/>
      <c r="MBA72" s="5"/>
      <c r="MBB72" s="5"/>
      <c r="MBC72" s="5"/>
      <c r="MBD72" s="5"/>
      <c r="MBE72" s="5"/>
      <c r="MBF72" s="5"/>
      <c r="MBG72" s="5"/>
      <c r="MBH72" s="5"/>
      <c r="MBI72" s="5"/>
      <c r="MBJ72" s="5"/>
      <c r="MBK72" s="5"/>
      <c r="MBL72" s="5"/>
      <c r="MBM72" s="5"/>
      <c r="MBN72" s="5"/>
      <c r="MBO72" s="5"/>
      <c r="MBP72" s="5"/>
      <c r="MBQ72" s="5"/>
      <c r="MBR72" s="5"/>
      <c r="MBS72" s="5"/>
      <c r="MBT72" s="5"/>
      <c r="MBU72" s="5"/>
      <c r="MBV72" s="5"/>
      <c r="MBW72" s="5"/>
      <c r="MBX72" s="5"/>
      <c r="MBY72" s="5"/>
      <c r="MBZ72" s="5"/>
      <c r="MCA72" s="5"/>
      <c r="MCB72" s="5"/>
      <c r="MCC72" s="5"/>
      <c r="MCD72" s="5"/>
      <c r="MCE72" s="5"/>
      <c r="MCF72" s="5"/>
      <c r="MCG72" s="5"/>
      <c r="MCH72" s="5"/>
      <c r="MCI72" s="5"/>
      <c r="MCJ72" s="5"/>
      <c r="MCK72" s="5"/>
      <c r="MCL72" s="5"/>
      <c r="MCM72" s="5"/>
      <c r="MCN72" s="5"/>
      <c r="MCO72" s="5"/>
      <c r="MCP72" s="5"/>
      <c r="MCQ72" s="5"/>
      <c r="MCR72" s="5"/>
      <c r="MCS72" s="5"/>
      <c r="MCT72" s="5"/>
      <c r="MCU72" s="5"/>
      <c r="MCV72" s="5"/>
      <c r="MCW72" s="5"/>
      <c r="MCX72" s="5"/>
      <c r="MCY72" s="5"/>
      <c r="MCZ72" s="5"/>
      <c r="MDA72" s="5"/>
      <c r="MDB72" s="5"/>
      <c r="MDC72" s="5"/>
      <c r="MDD72" s="5"/>
      <c r="MDE72" s="5"/>
      <c r="MDF72" s="5"/>
      <c r="MDG72" s="5"/>
      <c r="MDH72" s="5"/>
      <c r="MDI72" s="5"/>
      <c r="MDJ72" s="5"/>
      <c r="MDK72" s="5"/>
      <c r="MDL72" s="5"/>
      <c r="MDM72" s="5"/>
      <c r="MDN72" s="5"/>
      <c r="MDO72" s="5"/>
      <c r="MDP72" s="5"/>
      <c r="MDQ72" s="5"/>
      <c r="MDR72" s="5"/>
      <c r="MDS72" s="5"/>
      <c r="MDT72" s="5"/>
      <c r="MDU72" s="5"/>
      <c r="MDV72" s="5"/>
      <c r="MDW72" s="5"/>
      <c r="MDX72" s="5"/>
      <c r="MDY72" s="5"/>
      <c r="MDZ72" s="5"/>
      <c r="MEA72" s="5"/>
      <c r="MEB72" s="5"/>
      <c r="MEC72" s="5"/>
      <c r="MED72" s="5"/>
      <c r="MEE72" s="5"/>
      <c r="MEF72" s="5"/>
      <c r="MEG72" s="5"/>
      <c r="MEH72" s="5"/>
      <c r="MEI72" s="5"/>
      <c r="MEJ72" s="5"/>
      <c r="MEK72" s="5"/>
      <c r="MEL72" s="5"/>
      <c r="MEM72" s="5"/>
      <c r="MEN72" s="5"/>
      <c r="MEO72" s="5"/>
      <c r="MEP72" s="5"/>
      <c r="MEQ72" s="5"/>
      <c r="MER72" s="5"/>
      <c r="MES72" s="5"/>
      <c r="MET72" s="5"/>
      <c r="MEU72" s="5"/>
      <c r="MEV72" s="5"/>
      <c r="MEW72" s="5"/>
      <c r="MEX72" s="5"/>
      <c r="MEY72" s="5"/>
      <c r="MEZ72" s="5"/>
      <c r="MFA72" s="5"/>
      <c r="MFB72" s="5"/>
      <c r="MFC72" s="5"/>
      <c r="MFD72" s="5"/>
      <c r="MFE72" s="5"/>
      <c r="MFF72" s="5"/>
      <c r="MFG72" s="5"/>
      <c r="MFH72" s="5"/>
      <c r="MFI72" s="5"/>
      <c r="MFJ72" s="5"/>
      <c r="MFK72" s="5"/>
      <c r="MFL72" s="5"/>
      <c r="MFM72" s="5"/>
      <c r="MFN72" s="5"/>
      <c r="MFO72" s="5"/>
      <c r="MFP72" s="5"/>
      <c r="MFQ72" s="5"/>
      <c r="MFR72" s="5"/>
      <c r="MFS72" s="5"/>
      <c r="MFT72" s="5"/>
      <c r="MFU72" s="5"/>
      <c r="MFV72" s="5"/>
      <c r="MFW72" s="5"/>
      <c r="MFX72" s="5"/>
      <c r="MFY72" s="5"/>
      <c r="MFZ72" s="5"/>
      <c r="MGA72" s="5"/>
      <c r="MGB72" s="5"/>
      <c r="MGC72" s="5"/>
      <c r="MGD72" s="5"/>
      <c r="MGE72" s="5"/>
      <c r="MGF72" s="5"/>
      <c r="MGG72" s="5"/>
      <c r="MGH72" s="5"/>
      <c r="MGI72" s="5"/>
      <c r="MGJ72" s="5"/>
      <c r="MGK72" s="5"/>
      <c r="MGL72" s="5"/>
      <c r="MGM72" s="5"/>
      <c r="MGN72" s="5"/>
      <c r="MGO72" s="5"/>
      <c r="MGP72" s="5"/>
      <c r="MGQ72" s="5"/>
      <c r="MGR72" s="5"/>
      <c r="MGS72" s="5"/>
      <c r="MGT72" s="5"/>
      <c r="MGU72" s="5"/>
      <c r="MGV72" s="5"/>
      <c r="MGW72" s="5"/>
      <c r="MGX72" s="5"/>
      <c r="MGY72" s="5"/>
      <c r="MGZ72" s="5"/>
      <c r="MHA72" s="5"/>
      <c r="MHB72" s="5"/>
      <c r="MHC72" s="5"/>
      <c r="MHD72" s="5"/>
      <c r="MHE72" s="5"/>
      <c r="MHF72" s="5"/>
      <c r="MHG72" s="5"/>
      <c r="MHH72" s="5"/>
      <c r="MHI72" s="5"/>
      <c r="MHJ72" s="5"/>
      <c r="MHK72" s="5"/>
      <c r="MHL72" s="5"/>
      <c r="MHM72" s="5"/>
      <c r="MHN72" s="5"/>
      <c r="MHO72" s="5"/>
      <c r="MHP72" s="5"/>
      <c r="MHQ72" s="5"/>
      <c r="MHR72" s="5"/>
      <c r="MHS72" s="5"/>
      <c r="MHT72" s="5"/>
      <c r="MHU72" s="5"/>
      <c r="MHV72" s="5"/>
      <c r="MHW72" s="5"/>
      <c r="MHX72" s="5"/>
      <c r="MHY72" s="5"/>
      <c r="MHZ72" s="5"/>
      <c r="MIA72" s="5"/>
      <c r="MIB72" s="5"/>
      <c r="MIC72" s="5"/>
      <c r="MID72" s="5"/>
      <c r="MIE72" s="5"/>
      <c r="MIF72" s="5"/>
      <c r="MIG72" s="5"/>
      <c r="MIH72" s="5"/>
      <c r="MII72" s="5"/>
      <c r="MIJ72" s="5"/>
      <c r="MIK72" s="5"/>
      <c r="MIL72" s="5"/>
      <c r="MIM72" s="5"/>
      <c r="MIN72" s="5"/>
      <c r="MIO72" s="5"/>
      <c r="MIP72" s="5"/>
      <c r="MIQ72" s="5"/>
      <c r="MIR72" s="5"/>
      <c r="MIS72" s="5"/>
      <c r="MIT72" s="5"/>
      <c r="MIU72" s="5"/>
      <c r="MIV72" s="5"/>
      <c r="MIW72" s="5"/>
      <c r="MIX72" s="5"/>
      <c r="MIY72" s="5"/>
      <c r="MIZ72" s="5"/>
      <c r="MJA72" s="5"/>
      <c r="MJB72" s="5"/>
      <c r="MJC72" s="5"/>
      <c r="MJD72" s="5"/>
      <c r="MJE72" s="5"/>
      <c r="MJF72" s="5"/>
      <c r="MJG72" s="5"/>
      <c r="MJH72" s="5"/>
      <c r="MJI72" s="5"/>
      <c r="MJJ72" s="5"/>
      <c r="MJK72" s="5"/>
      <c r="MJL72" s="5"/>
      <c r="MJM72" s="5"/>
      <c r="MJN72" s="5"/>
      <c r="MJO72" s="5"/>
      <c r="MJP72" s="5"/>
      <c r="MJQ72" s="5"/>
      <c r="MJR72" s="5"/>
      <c r="MJS72" s="5"/>
      <c r="MJT72" s="5"/>
      <c r="MJU72" s="5"/>
      <c r="MJV72" s="5"/>
      <c r="MJW72" s="5"/>
      <c r="MJX72" s="5"/>
      <c r="MJY72" s="5"/>
      <c r="MJZ72" s="5"/>
      <c r="MKA72" s="5"/>
      <c r="MKB72" s="5"/>
      <c r="MKC72" s="5"/>
      <c r="MKD72" s="5"/>
      <c r="MKE72" s="5"/>
      <c r="MKF72" s="5"/>
      <c r="MKG72" s="5"/>
      <c r="MKH72" s="5"/>
      <c r="MKI72" s="5"/>
      <c r="MKJ72" s="5"/>
      <c r="MKK72" s="5"/>
      <c r="MKL72" s="5"/>
      <c r="MKM72" s="5"/>
      <c r="MKN72" s="5"/>
      <c r="MKO72" s="5"/>
      <c r="MKP72" s="5"/>
      <c r="MKQ72" s="5"/>
      <c r="MKR72" s="5"/>
      <c r="MKS72" s="5"/>
      <c r="MKT72" s="5"/>
      <c r="MKU72" s="5"/>
      <c r="MKV72" s="5"/>
      <c r="MKW72" s="5"/>
      <c r="MKX72" s="5"/>
      <c r="MKY72" s="5"/>
      <c r="MKZ72" s="5"/>
      <c r="MLA72" s="5"/>
      <c r="MLB72" s="5"/>
      <c r="MLC72" s="5"/>
      <c r="MLD72" s="5"/>
      <c r="MLE72" s="5"/>
      <c r="MLF72" s="5"/>
      <c r="MLG72" s="5"/>
      <c r="MLH72" s="5"/>
      <c r="MLI72" s="5"/>
      <c r="MLJ72" s="5"/>
      <c r="MLK72" s="5"/>
      <c r="MLL72" s="5"/>
      <c r="MLM72" s="5"/>
      <c r="MLN72" s="5"/>
      <c r="MLO72" s="5"/>
      <c r="MLP72" s="5"/>
      <c r="MLQ72" s="5"/>
      <c r="MLR72" s="5"/>
      <c r="MLS72" s="5"/>
      <c r="MLT72" s="5"/>
      <c r="MLU72" s="5"/>
      <c r="MLV72" s="5"/>
      <c r="MLW72" s="5"/>
      <c r="MLX72" s="5"/>
      <c r="MLY72" s="5"/>
      <c r="MLZ72" s="5"/>
      <c r="MMA72" s="5"/>
      <c r="MMB72" s="5"/>
      <c r="MMC72" s="5"/>
      <c r="MMD72" s="5"/>
      <c r="MME72" s="5"/>
      <c r="MMF72" s="5"/>
      <c r="MMG72" s="5"/>
      <c r="MMH72" s="5"/>
      <c r="MMI72" s="5"/>
      <c r="MMJ72" s="5"/>
      <c r="MMK72" s="5"/>
      <c r="MML72" s="5"/>
      <c r="MMM72" s="5"/>
      <c r="MMN72" s="5"/>
      <c r="MMO72" s="5"/>
      <c r="MMP72" s="5"/>
      <c r="MMQ72" s="5"/>
      <c r="MMR72" s="5"/>
      <c r="MMS72" s="5"/>
      <c r="MMT72" s="5"/>
      <c r="MMU72" s="5"/>
      <c r="MMV72" s="5"/>
      <c r="MMW72" s="5"/>
      <c r="MMX72" s="5"/>
      <c r="MMY72" s="5"/>
      <c r="MMZ72" s="5"/>
      <c r="MNA72" s="5"/>
      <c r="MNB72" s="5"/>
      <c r="MNC72" s="5"/>
      <c r="MND72" s="5"/>
      <c r="MNE72" s="5"/>
      <c r="MNF72" s="5"/>
      <c r="MNG72" s="5"/>
      <c r="MNH72" s="5"/>
      <c r="MNI72" s="5"/>
      <c r="MNJ72" s="5"/>
      <c r="MNK72" s="5"/>
      <c r="MNL72" s="5"/>
      <c r="MNM72" s="5"/>
      <c r="MNN72" s="5"/>
      <c r="MNO72" s="5"/>
      <c r="MNP72" s="5"/>
      <c r="MNQ72" s="5"/>
      <c r="MNR72" s="5"/>
      <c r="MNS72" s="5"/>
      <c r="MNT72" s="5"/>
      <c r="MNU72" s="5"/>
      <c r="MNV72" s="5"/>
      <c r="MNW72" s="5"/>
      <c r="MNX72" s="5"/>
      <c r="MNY72" s="5"/>
      <c r="MNZ72" s="5"/>
      <c r="MOA72" s="5"/>
      <c r="MOB72" s="5"/>
      <c r="MOC72" s="5"/>
      <c r="MOD72" s="5"/>
      <c r="MOE72" s="5"/>
      <c r="MOF72" s="5"/>
      <c r="MOG72" s="5"/>
      <c r="MOH72" s="5"/>
      <c r="MOI72" s="5"/>
      <c r="MOJ72" s="5"/>
      <c r="MOK72" s="5"/>
      <c r="MOL72" s="5"/>
      <c r="MOM72" s="5"/>
      <c r="MON72" s="5"/>
      <c r="MOO72" s="5"/>
      <c r="MOP72" s="5"/>
      <c r="MOQ72" s="5"/>
      <c r="MOR72" s="5"/>
      <c r="MOS72" s="5"/>
      <c r="MOT72" s="5"/>
      <c r="MOU72" s="5"/>
      <c r="MOV72" s="5"/>
      <c r="MOW72" s="5"/>
      <c r="MOX72" s="5"/>
      <c r="MOY72" s="5"/>
      <c r="MOZ72" s="5"/>
      <c r="MPA72" s="5"/>
      <c r="MPB72" s="5"/>
      <c r="MPC72" s="5"/>
      <c r="MPD72" s="5"/>
      <c r="MPE72" s="5"/>
      <c r="MPF72" s="5"/>
      <c r="MPG72" s="5"/>
      <c r="MPH72" s="5"/>
      <c r="MPI72" s="5"/>
      <c r="MPJ72" s="5"/>
      <c r="MPK72" s="5"/>
      <c r="MPL72" s="5"/>
      <c r="MPM72" s="5"/>
      <c r="MPN72" s="5"/>
      <c r="MPO72" s="5"/>
      <c r="MPP72" s="5"/>
      <c r="MPQ72" s="5"/>
      <c r="MPR72" s="5"/>
      <c r="MPS72" s="5"/>
      <c r="MPT72" s="5"/>
      <c r="MPU72" s="5"/>
      <c r="MPV72" s="5"/>
      <c r="MPW72" s="5"/>
      <c r="MPX72" s="5"/>
      <c r="MPY72" s="5"/>
      <c r="MPZ72" s="5"/>
      <c r="MQA72" s="5"/>
      <c r="MQB72" s="5"/>
      <c r="MQC72" s="5"/>
      <c r="MQD72" s="5"/>
      <c r="MQE72" s="5"/>
      <c r="MQF72" s="5"/>
      <c r="MQG72" s="5"/>
      <c r="MQH72" s="5"/>
      <c r="MQI72" s="5"/>
      <c r="MQJ72" s="5"/>
      <c r="MQK72" s="5"/>
      <c r="MQL72" s="5"/>
      <c r="MQM72" s="5"/>
      <c r="MQN72" s="5"/>
      <c r="MQO72" s="5"/>
      <c r="MQP72" s="5"/>
      <c r="MQQ72" s="5"/>
      <c r="MQR72" s="5"/>
      <c r="MQS72" s="5"/>
      <c r="MQT72" s="5"/>
      <c r="MQU72" s="5"/>
      <c r="MQV72" s="5"/>
      <c r="MQW72" s="5"/>
      <c r="MQX72" s="5"/>
      <c r="MQY72" s="5"/>
      <c r="MQZ72" s="5"/>
      <c r="MRA72" s="5"/>
      <c r="MRB72" s="5"/>
      <c r="MRC72" s="5"/>
      <c r="MRD72" s="5"/>
      <c r="MRE72" s="5"/>
      <c r="MRF72" s="5"/>
      <c r="MRG72" s="5"/>
      <c r="MRH72" s="5"/>
      <c r="MRI72" s="5"/>
      <c r="MRJ72" s="5"/>
      <c r="MRK72" s="5"/>
      <c r="MRL72" s="5"/>
      <c r="MRM72" s="5"/>
      <c r="MRN72" s="5"/>
      <c r="MRO72" s="5"/>
      <c r="MRP72" s="5"/>
      <c r="MRQ72" s="5"/>
      <c r="MRR72" s="5"/>
      <c r="MRS72" s="5"/>
      <c r="MRT72" s="5"/>
      <c r="MRU72" s="5"/>
      <c r="MRV72" s="5"/>
      <c r="MRW72" s="5"/>
      <c r="MRX72" s="5"/>
      <c r="MRY72" s="5"/>
      <c r="MRZ72" s="5"/>
      <c r="MSA72" s="5"/>
      <c r="MSB72" s="5"/>
      <c r="MSC72" s="5"/>
      <c r="MSD72" s="5"/>
      <c r="MSE72" s="5"/>
      <c r="MSF72" s="5"/>
      <c r="MSG72" s="5"/>
      <c r="MSH72" s="5"/>
      <c r="MSI72" s="5"/>
      <c r="MSJ72" s="5"/>
      <c r="MSK72" s="5"/>
      <c r="MSL72" s="5"/>
      <c r="MSM72" s="5"/>
      <c r="MSN72" s="5"/>
      <c r="MSO72" s="5"/>
      <c r="MSP72" s="5"/>
      <c r="MSQ72" s="5"/>
      <c r="MSR72" s="5"/>
      <c r="MSS72" s="5"/>
      <c r="MST72" s="5"/>
      <c r="MSU72" s="5"/>
      <c r="MSV72" s="5"/>
      <c r="MSW72" s="5"/>
      <c r="MSX72" s="5"/>
      <c r="MSY72" s="5"/>
      <c r="MSZ72" s="5"/>
      <c r="MTA72" s="5"/>
      <c r="MTB72" s="5"/>
      <c r="MTC72" s="5"/>
      <c r="MTD72" s="5"/>
      <c r="MTE72" s="5"/>
      <c r="MTF72" s="5"/>
      <c r="MTG72" s="5"/>
      <c r="MTH72" s="5"/>
      <c r="MTI72" s="5"/>
      <c r="MTJ72" s="5"/>
      <c r="MTK72" s="5"/>
      <c r="MTL72" s="5"/>
      <c r="MTM72" s="5"/>
      <c r="MTN72" s="5"/>
      <c r="MTO72" s="5"/>
      <c r="MTP72" s="5"/>
      <c r="MTQ72" s="5"/>
      <c r="MTR72" s="5"/>
      <c r="MTS72" s="5"/>
      <c r="MTT72" s="5"/>
      <c r="MTU72" s="5"/>
      <c r="MTV72" s="5"/>
      <c r="MTW72" s="5"/>
      <c r="MTX72" s="5"/>
      <c r="MTY72" s="5"/>
      <c r="MTZ72" s="5"/>
      <c r="MUA72" s="5"/>
      <c r="MUB72" s="5"/>
      <c r="MUC72" s="5"/>
      <c r="MUD72" s="5"/>
      <c r="MUE72" s="5"/>
      <c r="MUF72" s="5"/>
      <c r="MUG72" s="5"/>
      <c r="MUH72" s="5"/>
      <c r="MUI72" s="5"/>
      <c r="MUJ72" s="5"/>
      <c r="MUK72" s="5"/>
      <c r="MUL72" s="5"/>
      <c r="MUM72" s="5"/>
      <c r="MUN72" s="5"/>
      <c r="MUO72" s="5"/>
      <c r="MUP72" s="5"/>
      <c r="MUQ72" s="5"/>
      <c r="MUR72" s="5"/>
      <c r="MUS72" s="5"/>
      <c r="MUT72" s="5"/>
      <c r="MUU72" s="5"/>
      <c r="MUV72" s="5"/>
      <c r="MUW72" s="5"/>
      <c r="MUX72" s="5"/>
      <c r="MUY72" s="5"/>
      <c r="MUZ72" s="5"/>
      <c r="MVA72" s="5"/>
      <c r="MVB72" s="5"/>
      <c r="MVC72" s="5"/>
      <c r="MVD72" s="5"/>
      <c r="MVE72" s="5"/>
      <c r="MVF72" s="5"/>
      <c r="MVG72" s="5"/>
      <c r="MVH72" s="5"/>
      <c r="MVI72" s="5"/>
      <c r="MVJ72" s="5"/>
      <c r="MVK72" s="5"/>
      <c r="MVL72" s="5"/>
      <c r="MVM72" s="5"/>
      <c r="MVN72" s="5"/>
      <c r="MVO72" s="5"/>
      <c r="MVP72" s="5"/>
      <c r="MVQ72" s="5"/>
      <c r="MVR72" s="5"/>
      <c r="MVS72" s="5"/>
      <c r="MVT72" s="5"/>
      <c r="MVU72" s="5"/>
      <c r="MVV72" s="5"/>
      <c r="MVW72" s="5"/>
      <c r="MVX72" s="5"/>
      <c r="MVY72" s="5"/>
      <c r="MVZ72" s="5"/>
      <c r="MWA72" s="5"/>
      <c r="MWB72" s="5"/>
      <c r="MWC72" s="5"/>
      <c r="MWD72" s="5"/>
      <c r="MWE72" s="5"/>
      <c r="MWF72" s="5"/>
      <c r="MWG72" s="5"/>
      <c r="MWH72" s="5"/>
      <c r="MWI72" s="5"/>
      <c r="MWJ72" s="5"/>
      <c r="MWK72" s="5"/>
      <c r="MWL72" s="5"/>
      <c r="MWM72" s="5"/>
      <c r="MWN72" s="5"/>
      <c r="MWO72" s="5"/>
      <c r="MWP72" s="5"/>
      <c r="MWQ72" s="5"/>
      <c r="MWR72" s="5"/>
      <c r="MWS72" s="5"/>
      <c r="MWT72" s="5"/>
      <c r="MWU72" s="5"/>
      <c r="MWV72" s="5"/>
      <c r="MWW72" s="5"/>
      <c r="MWX72" s="5"/>
      <c r="MWY72" s="5"/>
      <c r="MWZ72" s="5"/>
      <c r="MXA72" s="5"/>
      <c r="MXB72" s="5"/>
      <c r="MXC72" s="5"/>
      <c r="MXD72" s="5"/>
      <c r="MXE72" s="5"/>
      <c r="MXF72" s="5"/>
      <c r="MXG72" s="5"/>
      <c r="MXH72" s="5"/>
      <c r="MXI72" s="5"/>
      <c r="MXJ72" s="5"/>
      <c r="MXK72" s="5"/>
      <c r="MXL72" s="5"/>
      <c r="MXM72" s="5"/>
      <c r="MXN72" s="5"/>
      <c r="MXO72" s="5"/>
      <c r="MXP72" s="5"/>
      <c r="MXQ72" s="5"/>
      <c r="MXR72" s="5"/>
      <c r="MXS72" s="5"/>
      <c r="MXT72" s="5"/>
      <c r="MXU72" s="5"/>
      <c r="MXV72" s="5"/>
      <c r="MXW72" s="5"/>
      <c r="MXX72" s="5"/>
      <c r="MXY72" s="5"/>
      <c r="MXZ72" s="5"/>
      <c r="MYA72" s="5"/>
      <c r="MYB72" s="5"/>
      <c r="MYC72" s="5"/>
      <c r="MYD72" s="5"/>
      <c r="MYE72" s="5"/>
      <c r="MYF72" s="5"/>
      <c r="MYG72" s="5"/>
      <c r="MYH72" s="5"/>
      <c r="MYI72" s="5"/>
      <c r="MYJ72" s="5"/>
      <c r="MYK72" s="5"/>
      <c r="MYL72" s="5"/>
      <c r="MYM72" s="5"/>
      <c r="MYN72" s="5"/>
      <c r="MYO72" s="5"/>
      <c r="MYP72" s="5"/>
      <c r="MYQ72" s="5"/>
      <c r="MYR72" s="5"/>
      <c r="MYS72" s="5"/>
      <c r="MYT72" s="5"/>
      <c r="MYU72" s="5"/>
      <c r="MYV72" s="5"/>
      <c r="MYW72" s="5"/>
      <c r="MYX72" s="5"/>
      <c r="MYY72" s="5"/>
      <c r="MYZ72" s="5"/>
      <c r="MZA72" s="5"/>
      <c r="MZB72" s="5"/>
      <c r="MZC72" s="5"/>
      <c r="MZD72" s="5"/>
      <c r="MZE72" s="5"/>
      <c r="MZF72" s="5"/>
      <c r="MZG72" s="5"/>
      <c r="MZH72" s="5"/>
      <c r="MZI72" s="5"/>
      <c r="MZJ72" s="5"/>
      <c r="MZK72" s="5"/>
      <c r="MZL72" s="5"/>
      <c r="MZM72" s="5"/>
      <c r="MZN72" s="5"/>
      <c r="MZO72" s="5"/>
      <c r="MZP72" s="5"/>
      <c r="MZQ72" s="5"/>
      <c r="MZR72" s="5"/>
      <c r="MZS72" s="5"/>
      <c r="MZT72" s="5"/>
      <c r="MZU72" s="5"/>
      <c r="MZV72" s="5"/>
      <c r="MZW72" s="5"/>
      <c r="MZX72" s="5"/>
      <c r="MZY72" s="5"/>
      <c r="MZZ72" s="5"/>
      <c r="NAA72" s="5"/>
      <c r="NAB72" s="5"/>
      <c r="NAC72" s="5"/>
      <c r="NAD72" s="5"/>
      <c r="NAE72" s="5"/>
      <c r="NAF72" s="5"/>
      <c r="NAG72" s="5"/>
      <c r="NAH72" s="5"/>
      <c r="NAI72" s="5"/>
      <c r="NAJ72" s="5"/>
      <c r="NAK72" s="5"/>
      <c r="NAL72" s="5"/>
      <c r="NAM72" s="5"/>
      <c r="NAN72" s="5"/>
      <c r="NAO72" s="5"/>
      <c r="NAP72" s="5"/>
      <c r="NAQ72" s="5"/>
      <c r="NAR72" s="5"/>
      <c r="NAS72" s="5"/>
      <c r="NAT72" s="5"/>
      <c r="NAU72" s="5"/>
      <c r="NAV72" s="5"/>
      <c r="NAW72" s="5"/>
      <c r="NAX72" s="5"/>
      <c r="NAY72" s="5"/>
      <c r="NAZ72" s="5"/>
      <c r="NBA72" s="5"/>
      <c r="NBB72" s="5"/>
      <c r="NBC72" s="5"/>
      <c r="NBD72" s="5"/>
      <c r="NBE72" s="5"/>
      <c r="NBF72" s="5"/>
      <c r="NBG72" s="5"/>
      <c r="NBH72" s="5"/>
      <c r="NBI72" s="5"/>
      <c r="NBJ72" s="5"/>
      <c r="NBK72" s="5"/>
      <c r="NBL72" s="5"/>
      <c r="NBM72" s="5"/>
      <c r="NBN72" s="5"/>
      <c r="NBO72" s="5"/>
      <c r="NBP72" s="5"/>
      <c r="NBQ72" s="5"/>
      <c r="NBR72" s="5"/>
      <c r="NBS72" s="5"/>
      <c r="NBT72" s="5"/>
      <c r="NBU72" s="5"/>
      <c r="NBV72" s="5"/>
      <c r="NBW72" s="5"/>
      <c r="NBX72" s="5"/>
      <c r="NBY72" s="5"/>
      <c r="NBZ72" s="5"/>
      <c r="NCA72" s="5"/>
      <c r="NCB72" s="5"/>
      <c r="NCC72" s="5"/>
      <c r="NCD72" s="5"/>
      <c r="NCE72" s="5"/>
      <c r="NCF72" s="5"/>
      <c r="NCG72" s="5"/>
      <c r="NCH72" s="5"/>
      <c r="NCI72" s="5"/>
      <c r="NCJ72" s="5"/>
      <c r="NCK72" s="5"/>
      <c r="NCL72" s="5"/>
      <c r="NCM72" s="5"/>
      <c r="NCN72" s="5"/>
      <c r="NCO72" s="5"/>
      <c r="NCP72" s="5"/>
      <c r="NCQ72" s="5"/>
      <c r="NCR72" s="5"/>
      <c r="NCS72" s="5"/>
      <c r="NCT72" s="5"/>
      <c r="NCU72" s="5"/>
      <c r="NCV72" s="5"/>
      <c r="NCW72" s="5"/>
      <c r="NCX72" s="5"/>
      <c r="NCY72" s="5"/>
      <c r="NCZ72" s="5"/>
      <c r="NDA72" s="5"/>
      <c r="NDB72" s="5"/>
      <c r="NDC72" s="5"/>
      <c r="NDD72" s="5"/>
      <c r="NDE72" s="5"/>
      <c r="NDF72" s="5"/>
      <c r="NDG72" s="5"/>
      <c r="NDH72" s="5"/>
      <c r="NDI72" s="5"/>
      <c r="NDJ72" s="5"/>
      <c r="NDK72" s="5"/>
      <c r="NDL72" s="5"/>
      <c r="NDM72" s="5"/>
      <c r="NDN72" s="5"/>
      <c r="NDO72" s="5"/>
      <c r="NDP72" s="5"/>
      <c r="NDQ72" s="5"/>
      <c r="NDR72" s="5"/>
      <c r="NDS72" s="5"/>
      <c r="NDT72" s="5"/>
      <c r="NDU72" s="5"/>
      <c r="NDV72" s="5"/>
      <c r="NDW72" s="5"/>
      <c r="NDX72" s="5"/>
      <c r="NDY72" s="5"/>
      <c r="NDZ72" s="5"/>
      <c r="NEA72" s="5"/>
      <c r="NEB72" s="5"/>
      <c r="NEC72" s="5"/>
      <c r="NED72" s="5"/>
      <c r="NEE72" s="5"/>
      <c r="NEF72" s="5"/>
      <c r="NEG72" s="5"/>
      <c r="NEH72" s="5"/>
      <c r="NEI72" s="5"/>
      <c r="NEJ72" s="5"/>
      <c r="NEK72" s="5"/>
      <c r="NEL72" s="5"/>
      <c r="NEM72" s="5"/>
      <c r="NEN72" s="5"/>
      <c r="NEO72" s="5"/>
      <c r="NEP72" s="5"/>
      <c r="NEQ72" s="5"/>
      <c r="NER72" s="5"/>
      <c r="NES72" s="5"/>
      <c r="NET72" s="5"/>
      <c r="NEU72" s="5"/>
      <c r="NEV72" s="5"/>
      <c r="NEW72" s="5"/>
      <c r="NEX72" s="5"/>
      <c r="NEY72" s="5"/>
      <c r="NEZ72" s="5"/>
      <c r="NFA72" s="5"/>
      <c r="NFB72" s="5"/>
      <c r="NFC72" s="5"/>
      <c r="NFD72" s="5"/>
      <c r="NFE72" s="5"/>
      <c r="NFF72" s="5"/>
      <c r="NFG72" s="5"/>
      <c r="NFH72" s="5"/>
      <c r="NFI72" s="5"/>
      <c r="NFJ72" s="5"/>
      <c r="NFK72" s="5"/>
      <c r="NFL72" s="5"/>
      <c r="NFM72" s="5"/>
      <c r="NFN72" s="5"/>
      <c r="NFO72" s="5"/>
      <c r="NFP72" s="5"/>
      <c r="NFQ72" s="5"/>
      <c r="NFR72" s="5"/>
      <c r="NFS72" s="5"/>
      <c r="NFT72" s="5"/>
      <c r="NFU72" s="5"/>
      <c r="NFV72" s="5"/>
      <c r="NFW72" s="5"/>
      <c r="NFX72" s="5"/>
      <c r="NFY72" s="5"/>
      <c r="NFZ72" s="5"/>
      <c r="NGA72" s="5"/>
      <c r="NGB72" s="5"/>
      <c r="NGC72" s="5"/>
      <c r="NGD72" s="5"/>
      <c r="NGE72" s="5"/>
      <c r="NGF72" s="5"/>
      <c r="NGG72" s="5"/>
      <c r="NGH72" s="5"/>
      <c r="NGI72" s="5"/>
      <c r="NGJ72" s="5"/>
      <c r="NGK72" s="5"/>
      <c r="NGL72" s="5"/>
      <c r="NGM72" s="5"/>
      <c r="NGN72" s="5"/>
      <c r="NGO72" s="5"/>
      <c r="NGP72" s="5"/>
      <c r="NGQ72" s="5"/>
      <c r="NGR72" s="5"/>
      <c r="NGS72" s="5"/>
      <c r="NGT72" s="5"/>
      <c r="NGU72" s="5"/>
      <c r="NGV72" s="5"/>
      <c r="NGW72" s="5"/>
      <c r="NGX72" s="5"/>
      <c r="NGY72" s="5"/>
      <c r="NGZ72" s="5"/>
      <c r="NHA72" s="5"/>
      <c r="NHB72" s="5"/>
      <c r="NHC72" s="5"/>
      <c r="NHD72" s="5"/>
      <c r="NHE72" s="5"/>
      <c r="NHF72" s="5"/>
      <c r="NHG72" s="5"/>
      <c r="NHH72" s="5"/>
      <c r="NHI72" s="5"/>
      <c r="NHJ72" s="5"/>
      <c r="NHK72" s="5"/>
      <c r="NHL72" s="5"/>
      <c r="NHM72" s="5"/>
      <c r="NHN72" s="5"/>
      <c r="NHO72" s="5"/>
      <c r="NHP72" s="5"/>
      <c r="NHQ72" s="5"/>
      <c r="NHR72" s="5"/>
      <c r="NHS72" s="5"/>
      <c r="NHT72" s="5"/>
      <c r="NHU72" s="5"/>
      <c r="NHV72" s="5"/>
      <c r="NHW72" s="5"/>
      <c r="NHX72" s="5"/>
      <c r="NHY72" s="5"/>
      <c r="NHZ72" s="5"/>
      <c r="NIA72" s="5"/>
      <c r="NIB72" s="5"/>
      <c r="NIC72" s="5"/>
      <c r="NID72" s="5"/>
      <c r="NIE72" s="5"/>
      <c r="NIF72" s="5"/>
      <c r="NIG72" s="5"/>
      <c r="NIH72" s="5"/>
      <c r="NII72" s="5"/>
      <c r="NIJ72" s="5"/>
      <c r="NIK72" s="5"/>
      <c r="NIL72" s="5"/>
      <c r="NIM72" s="5"/>
      <c r="NIN72" s="5"/>
      <c r="NIO72" s="5"/>
      <c r="NIP72" s="5"/>
      <c r="NIQ72" s="5"/>
      <c r="NIR72" s="5"/>
      <c r="NIS72" s="5"/>
      <c r="NIT72" s="5"/>
      <c r="NIU72" s="5"/>
      <c r="NIV72" s="5"/>
      <c r="NIW72" s="5"/>
      <c r="NIX72" s="5"/>
      <c r="NIY72" s="5"/>
      <c r="NIZ72" s="5"/>
      <c r="NJA72" s="5"/>
      <c r="NJB72" s="5"/>
      <c r="NJC72" s="5"/>
      <c r="NJD72" s="5"/>
      <c r="NJE72" s="5"/>
      <c r="NJF72" s="5"/>
      <c r="NJG72" s="5"/>
      <c r="NJH72" s="5"/>
      <c r="NJI72" s="5"/>
      <c r="NJJ72" s="5"/>
      <c r="NJK72" s="5"/>
      <c r="NJL72" s="5"/>
      <c r="NJM72" s="5"/>
      <c r="NJN72" s="5"/>
      <c r="NJO72" s="5"/>
      <c r="NJP72" s="5"/>
      <c r="NJQ72" s="5"/>
      <c r="NJR72" s="5"/>
      <c r="NJS72" s="5"/>
      <c r="NJT72" s="5"/>
      <c r="NJU72" s="5"/>
      <c r="NJV72" s="5"/>
      <c r="NJW72" s="5"/>
      <c r="NJX72" s="5"/>
      <c r="NJY72" s="5"/>
      <c r="NJZ72" s="5"/>
      <c r="NKA72" s="5"/>
      <c r="NKB72" s="5"/>
      <c r="NKC72" s="5"/>
      <c r="NKD72" s="5"/>
      <c r="NKE72" s="5"/>
      <c r="NKF72" s="5"/>
      <c r="NKG72" s="5"/>
      <c r="NKH72" s="5"/>
      <c r="NKI72" s="5"/>
      <c r="NKJ72" s="5"/>
      <c r="NKK72" s="5"/>
      <c r="NKL72" s="5"/>
      <c r="NKM72" s="5"/>
      <c r="NKN72" s="5"/>
      <c r="NKO72" s="5"/>
      <c r="NKP72" s="5"/>
      <c r="NKQ72" s="5"/>
      <c r="NKR72" s="5"/>
      <c r="NKS72" s="5"/>
      <c r="NKT72" s="5"/>
      <c r="NKU72" s="5"/>
      <c r="NKV72" s="5"/>
      <c r="NKW72" s="5"/>
      <c r="NKX72" s="5"/>
      <c r="NKY72" s="5"/>
      <c r="NKZ72" s="5"/>
      <c r="NLA72" s="5"/>
      <c r="NLB72" s="5"/>
      <c r="NLC72" s="5"/>
      <c r="NLD72" s="5"/>
      <c r="NLE72" s="5"/>
      <c r="NLF72" s="5"/>
      <c r="NLG72" s="5"/>
      <c r="NLH72" s="5"/>
      <c r="NLI72" s="5"/>
      <c r="NLJ72" s="5"/>
      <c r="NLK72" s="5"/>
      <c r="NLL72" s="5"/>
      <c r="NLM72" s="5"/>
      <c r="NLN72" s="5"/>
      <c r="NLO72" s="5"/>
      <c r="NLP72" s="5"/>
      <c r="NLQ72" s="5"/>
      <c r="NLR72" s="5"/>
      <c r="NLS72" s="5"/>
      <c r="NLT72" s="5"/>
      <c r="NLU72" s="5"/>
      <c r="NLV72" s="5"/>
      <c r="NLW72" s="5"/>
      <c r="NLX72" s="5"/>
      <c r="NLY72" s="5"/>
      <c r="NLZ72" s="5"/>
      <c r="NMA72" s="5"/>
      <c r="NMB72" s="5"/>
      <c r="NMC72" s="5"/>
      <c r="NMD72" s="5"/>
      <c r="NME72" s="5"/>
      <c r="NMF72" s="5"/>
      <c r="NMG72" s="5"/>
      <c r="NMH72" s="5"/>
      <c r="NMI72" s="5"/>
      <c r="NMJ72" s="5"/>
      <c r="NMK72" s="5"/>
      <c r="NML72" s="5"/>
      <c r="NMM72" s="5"/>
      <c r="NMN72" s="5"/>
      <c r="NMO72" s="5"/>
      <c r="NMP72" s="5"/>
      <c r="NMQ72" s="5"/>
      <c r="NMR72" s="5"/>
      <c r="NMS72" s="5"/>
      <c r="NMT72" s="5"/>
      <c r="NMU72" s="5"/>
      <c r="NMV72" s="5"/>
      <c r="NMW72" s="5"/>
      <c r="NMX72" s="5"/>
      <c r="NMY72" s="5"/>
      <c r="NMZ72" s="5"/>
      <c r="NNA72" s="5"/>
      <c r="NNB72" s="5"/>
      <c r="NNC72" s="5"/>
      <c r="NND72" s="5"/>
      <c r="NNE72" s="5"/>
      <c r="NNF72" s="5"/>
      <c r="NNG72" s="5"/>
      <c r="NNH72" s="5"/>
      <c r="NNI72" s="5"/>
      <c r="NNJ72" s="5"/>
      <c r="NNK72" s="5"/>
      <c r="NNL72" s="5"/>
      <c r="NNM72" s="5"/>
      <c r="NNN72" s="5"/>
      <c r="NNO72" s="5"/>
      <c r="NNP72" s="5"/>
      <c r="NNQ72" s="5"/>
      <c r="NNR72" s="5"/>
      <c r="NNS72" s="5"/>
      <c r="NNT72" s="5"/>
      <c r="NNU72" s="5"/>
      <c r="NNV72" s="5"/>
      <c r="NNW72" s="5"/>
      <c r="NNX72" s="5"/>
      <c r="NNY72" s="5"/>
      <c r="NNZ72" s="5"/>
      <c r="NOA72" s="5"/>
      <c r="NOB72" s="5"/>
      <c r="NOC72" s="5"/>
      <c r="NOD72" s="5"/>
      <c r="NOE72" s="5"/>
      <c r="NOF72" s="5"/>
      <c r="NOG72" s="5"/>
      <c r="NOH72" s="5"/>
      <c r="NOI72" s="5"/>
      <c r="NOJ72" s="5"/>
      <c r="NOK72" s="5"/>
      <c r="NOL72" s="5"/>
      <c r="NOM72" s="5"/>
      <c r="NON72" s="5"/>
      <c r="NOO72" s="5"/>
      <c r="NOP72" s="5"/>
      <c r="NOQ72" s="5"/>
      <c r="NOR72" s="5"/>
      <c r="NOS72" s="5"/>
      <c r="NOT72" s="5"/>
      <c r="NOU72" s="5"/>
      <c r="NOV72" s="5"/>
      <c r="NOW72" s="5"/>
      <c r="NOX72" s="5"/>
      <c r="NOY72" s="5"/>
      <c r="NOZ72" s="5"/>
      <c r="NPA72" s="5"/>
      <c r="NPB72" s="5"/>
      <c r="NPC72" s="5"/>
      <c r="NPD72" s="5"/>
      <c r="NPE72" s="5"/>
      <c r="NPF72" s="5"/>
      <c r="NPG72" s="5"/>
      <c r="NPH72" s="5"/>
      <c r="NPI72" s="5"/>
      <c r="NPJ72" s="5"/>
      <c r="NPK72" s="5"/>
      <c r="NPL72" s="5"/>
      <c r="NPM72" s="5"/>
      <c r="NPN72" s="5"/>
      <c r="NPO72" s="5"/>
      <c r="NPP72" s="5"/>
      <c r="NPQ72" s="5"/>
      <c r="NPR72" s="5"/>
      <c r="NPS72" s="5"/>
      <c r="NPT72" s="5"/>
      <c r="NPU72" s="5"/>
      <c r="NPV72" s="5"/>
      <c r="NPW72" s="5"/>
      <c r="NPX72" s="5"/>
      <c r="NPY72" s="5"/>
      <c r="NPZ72" s="5"/>
      <c r="NQA72" s="5"/>
      <c r="NQB72" s="5"/>
      <c r="NQC72" s="5"/>
      <c r="NQD72" s="5"/>
      <c r="NQE72" s="5"/>
      <c r="NQF72" s="5"/>
      <c r="NQG72" s="5"/>
      <c r="NQH72" s="5"/>
      <c r="NQI72" s="5"/>
      <c r="NQJ72" s="5"/>
      <c r="NQK72" s="5"/>
      <c r="NQL72" s="5"/>
      <c r="NQM72" s="5"/>
      <c r="NQN72" s="5"/>
      <c r="NQO72" s="5"/>
      <c r="NQP72" s="5"/>
      <c r="NQQ72" s="5"/>
      <c r="NQR72" s="5"/>
      <c r="NQS72" s="5"/>
      <c r="NQT72" s="5"/>
      <c r="NQU72" s="5"/>
      <c r="NQV72" s="5"/>
      <c r="NQW72" s="5"/>
      <c r="NQX72" s="5"/>
      <c r="NQY72" s="5"/>
      <c r="NQZ72" s="5"/>
      <c r="NRA72" s="5"/>
      <c r="NRB72" s="5"/>
      <c r="NRC72" s="5"/>
      <c r="NRD72" s="5"/>
      <c r="NRE72" s="5"/>
      <c r="NRF72" s="5"/>
      <c r="NRG72" s="5"/>
      <c r="NRH72" s="5"/>
      <c r="NRI72" s="5"/>
      <c r="NRJ72" s="5"/>
      <c r="NRK72" s="5"/>
      <c r="NRL72" s="5"/>
      <c r="NRM72" s="5"/>
      <c r="NRN72" s="5"/>
      <c r="NRO72" s="5"/>
      <c r="NRP72" s="5"/>
      <c r="NRQ72" s="5"/>
      <c r="NRR72" s="5"/>
      <c r="NRS72" s="5"/>
      <c r="NRT72" s="5"/>
      <c r="NRU72" s="5"/>
      <c r="NRV72" s="5"/>
      <c r="NRW72" s="5"/>
      <c r="NRX72" s="5"/>
      <c r="NRY72" s="5"/>
      <c r="NRZ72" s="5"/>
      <c r="NSA72" s="5"/>
      <c r="NSB72" s="5"/>
      <c r="NSC72" s="5"/>
      <c r="NSD72" s="5"/>
      <c r="NSE72" s="5"/>
      <c r="NSF72" s="5"/>
      <c r="NSG72" s="5"/>
      <c r="NSH72" s="5"/>
      <c r="NSI72" s="5"/>
      <c r="NSJ72" s="5"/>
      <c r="NSK72" s="5"/>
      <c r="NSL72" s="5"/>
      <c r="NSM72" s="5"/>
      <c r="NSN72" s="5"/>
      <c r="NSO72" s="5"/>
      <c r="NSP72" s="5"/>
      <c r="NSQ72" s="5"/>
      <c r="NSR72" s="5"/>
      <c r="NSS72" s="5"/>
      <c r="NST72" s="5"/>
      <c r="NSU72" s="5"/>
      <c r="NSV72" s="5"/>
      <c r="NSW72" s="5"/>
      <c r="NSX72" s="5"/>
      <c r="NSY72" s="5"/>
      <c r="NSZ72" s="5"/>
      <c r="NTA72" s="5"/>
      <c r="NTB72" s="5"/>
      <c r="NTC72" s="5"/>
      <c r="NTD72" s="5"/>
      <c r="NTE72" s="5"/>
      <c r="NTF72" s="5"/>
      <c r="NTG72" s="5"/>
      <c r="NTH72" s="5"/>
      <c r="NTI72" s="5"/>
      <c r="NTJ72" s="5"/>
      <c r="NTK72" s="5"/>
      <c r="NTL72" s="5"/>
      <c r="NTM72" s="5"/>
      <c r="NTN72" s="5"/>
      <c r="NTO72" s="5"/>
      <c r="NTP72" s="5"/>
      <c r="NTQ72" s="5"/>
      <c r="NTR72" s="5"/>
      <c r="NTS72" s="5"/>
      <c r="NTT72" s="5"/>
      <c r="NTU72" s="5"/>
      <c r="NTV72" s="5"/>
      <c r="NTW72" s="5"/>
      <c r="NTX72" s="5"/>
      <c r="NTY72" s="5"/>
      <c r="NTZ72" s="5"/>
      <c r="NUA72" s="5"/>
      <c r="NUB72" s="5"/>
      <c r="NUC72" s="5"/>
      <c r="NUD72" s="5"/>
      <c r="NUE72" s="5"/>
      <c r="NUF72" s="5"/>
      <c r="NUG72" s="5"/>
      <c r="NUH72" s="5"/>
      <c r="NUI72" s="5"/>
      <c r="NUJ72" s="5"/>
      <c r="NUK72" s="5"/>
      <c r="NUL72" s="5"/>
      <c r="NUM72" s="5"/>
      <c r="NUN72" s="5"/>
      <c r="NUO72" s="5"/>
      <c r="NUP72" s="5"/>
      <c r="NUQ72" s="5"/>
      <c r="NUR72" s="5"/>
      <c r="NUS72" s="5"/>
      <c r="NUT72" s="5"/>
      <c r="NUU72" s="5"/>
      <c r="NUV72" s="5"/>
      <c r="NUW72" s="5"/>
      <c r="NUX72" s="5"/>
      <c r="NUY72" s="5"/>
      <c r="NUZ72" s="5"/>
      <c r="NVA72" s="5"/>
      <c r="NVB72" s="5"/>
      <c r="NVC72" s="5"/>
      <c r="NVD72" s="5"/>
      <c r="NVE72" s="5"/>
      <c r="NVF72" s="5"/>
      <c r="NVG72" s="5"/>
      <c r="NVH72" s="5"/>
      <c r="NVI72" s="5"/>
      <c r="NVJ72" s="5"/>
      <c r="NVK72" s="5"/>
      <c r="NVL72" s="5"/>
      <c r="NVM72" s="5"/>
      <c r="NVN72" s="5"/>
      <c r="NVO72" s="5"/>
      <c r="NVP72" s="5"/>
      <c r="NVQ72" s="5"/>
      <c r="NVR72" s="5"/>
      <c r="NVS72" s="5"/>
      <c r="NVT72" s="5"/>
      <c r="NVU72" s="5"/>
      <c r="NVV72" s="5"/>
      <c r="NVW72" s="5"/>
      <c r="NVX72" s="5"/>
      <c r="NVY72" s="5"/>
      <c r="NVZ72" s="5"/>
      <c r="NWA72" s="5"/>
      <c r="NWB72" s="5"/>
      <c r="NWC72" s="5"/>
      <c r="NWD72" s="5"/>
      <c r="NWE72" s="5"/>
      <c r="NWF72" s="5"/>
      <c r="NWG72" s="5"/>
      <c r="NWH72" s="5"/>
      <c r="NWI72" s="5"/>
      <c r="NWJ72" s="5"/>
      <c r="NWK72" s="5"/>
      <c r="NWL72" s="5"/>
      <c r="NWM72" s="5"/>
      <c r="NWN72" s="5"/>
      <c r="NWO72" s="5"/>
      <c r="NWP72" s="5"/>
      <c r="NWQ72" s="5"/>
      <c r="NWR72" s="5"/>
      <c r="NWS72" s="5"/>
      <c r="NWT72" s="5"/>
      <c r="NWU72" s="5"/>
      <c r="NWV72" s="5"/>
      <c r="NWW72" s="5"/>
      <c r="NWX72" s="5"/>
      <c r="NWY72" s="5"/>
      <c r="NWZ72" s="5"/>
      <c r="NXA72" s="5"/>
      <c r="NXB72" s="5"/>
      <c r="NXC72" s="5"/>
      <c r="NXD72" s="5"/>
      <c r="NXE72" s="5"/>
      <c r="NXF72" s="5"/>
      <c r="NXG72" s="5"/>
      <c r="NXH72" s="5"/>
      <c r="NXI72" s="5"/>
      <c r="NXJ72" s="5"/>
      <c r="NXK72" s="5"/>
      <c r="NXL72" s="5"/>
      <c r="NXM72" s="5"/>
      <c r="NXN72" s="5"/>
      <c r="NXO72" s="5"/>
      <c r="NXP72" s="5"/>
      <c r="NXQ72" s="5"/>
      <c r="NXR72" s="5"/>
      <c r="NXS72" s="5"/>
      <c r="NXT72" s="5"/>
      <c r="NXU72" s="5"/>
      <c r="NXV72" s="5"/>
      <c r="NXW72" s="5"/>
      <c r="NXX72" s="5"/>
      <c r="NXY72" s="5"/>
      <c r="NXZ72" s="5"/>
      <c r="NYA72" s="5"/>
      <c r="NYB72" s="5"/>
      <c r="NYC72" s="5"/>
      <c r="NYD72" s="5"/>
      <c r="NYE72" s="5"/>
      <c r="NYF72" s="5"/>
      <c r="NYG72" s="5"/>
      <c r="NYH72" s="5"/>
      <c r="NYI72" s="5"/>
      <c r="NYJ72" s="5"/>
      <c r="NYK72" s="5"/>
      <c r="NYL72" s="5"/>
      <c r="NYM72" s="5"/>
      <c r="NYN72" s="5"/>
      <c r="NYO72" s="5"/>
      <c r="NYP72" s="5"/>
      <c r="NYQ72" s="5"/>
      <c r="NYR72" s="5"/>
      <c r="NYS72" s="5"/>
      <c r="NYT72" s="5"/>
      <c r="NYU72" s="5"/>
      <c r="NYV72" s="5"/>
      <c r="NYW72" s="5"/>
      <c r="NYX72" s="5"/>
      <c r="NYY72" s="5"/>
      <c r="NYZ72" s="5"/>
      <c r="NZA72" s="5"/>
      <c r="NZB72" s="5"/>
      <c r="NZC72" s="5"/>
      <c r="NZD72" s="5"/>
      <c r="NZE72" s="5"/>
      <c r="NZF72" s="5"/>
      <c r="NZG72" s="5"/>
      <c r="NZH72" s="5"/>
      <c r="NZI72" s="5"/>
      <c r="NZJ72" s="5"/>
      <c r="NZK72" s="5"/>
      <c r="NZL72" s="5"/>
      <c r="NZM72" s="5"/>
      <c r="NZN72" s="5"/>
      <c r="NZO72" s="5"/>
      <c r="NZP72" s="5"/>
      <c r="NZQ72" s="5"/>
      <c r="NZR72" s="5"/>
      <c r="NZS72" s="5"/>
      <c r="NZT72" s="5"/>
      <c r="NZU72" s="5"/>
      <c r="NZV72" s="5"/>
      <c r="NZW72" s="5"/>
      <c r="NZX72" s="5"/>
      <c r="NZY72" s="5"/>
      <c r="NZZ72" s="5"/>
      <c r="OAA72" s="5"/>
      <c r="OAB72" s="5"/>
      <c r="OAC72" s="5"/>
      <c r="OAD72" s="5"/>
      <c r="OAE72" s="5"/>
      <c r="OAF72" s="5"/>
      <c r="OAG72" s="5"/>
      <c r="OAH72" s="5"/>
      <c r="OAI72" s="5"/>
      <c r="OAJ72" s="5"/>
      <c r="OAK72" s="5"/>
      <c r="OAL72" s="5"/>
      <c r="OAM72" s="5"/>
      <c r="OAN72" s="5"/>
      <c r="OAO72" s="5"/>
      <c r="OAP72" s="5"/>
      <c r="OAQ72" s="5"/>
      <c r="OAR72" s="5"/>
      <c r="OAS72" s="5"/>
      <c r="OAT72" s="5"/>
      <c r="OAU72" s="5"/>
      <c r="OAV72" s="5"/>
      <c r="OAW72" s="5"/>
      <c r="OAX72" s="5"/>
      <c r="OAY72" s="5"/>
      <c r="OAZ72" s="5"/>
      <c r="OBA72" s="5"/>
      <c r="OBB72" s="5"/>
      <c r="OBC72" s="5"/>
      <c r="OBD72" s="5"/>
      <c r="OBE72" s="5"/>
      <c r="OBF72" s="5"/>
      <c r="OBG72" s="5"/>
      <c r="OBH72" s="5"/>
      <c r="OBI72" s="5"/>
      <c r="OBJ72" s="5"/>
      <c r="OBK72" s="5"/>
      <c r="OBL72" s="5"/>
      <c r="OBM72" s="5"/>
      <c r="OBN72" s="5"/>
      <c r="OBO72" s="5"/>
      <c r="OBP72" s="5"/>
      <c r="OBQ72" s="5"/>
      <c r="OBR72" s="5"/>
      <c r="OBS72" s="5"/>
      <c r="OBT72" s="5"/>
      <c r="OBU72" s="5"/>
      <c r="OBV72" s="5"/>
      <c r="OBW72" s="5"/>
      <c r="OBX72" s="5"/>
      <c r="OBY72" s="5"/>
      <c r="OBZ72" s="5"/>
      <c r="OCA72" s="5"/>
      <c r="OCB72" s="5"/>
      <c r="OCC72" s="5"/>
      <c r="OCD72" s="5"/>
      <c r="OCE72" s="5"/>
      <c r="OCF72" s="5"/>
      <c r="OCG72" s="5"/>
      <c r="OCH72" s="5"/>
      <c r="OCI72" s="5"/>
      <c r="OCJ72" s="5"/>
      <c r="OCK72" s="5"/>
      <c r="OCL72" s="5"/>
      <c r="OCM72" s="5"/>
      <c r="OCN72" s="5"/>
      <c r="OCO72" s="5"/>
      <c r="OCP72" s="5"/>
      <c r="OCQ72" s="5"/>
      <c r="OCR72" s="5"/>
      <c r="OCS72" s="5"/>
      <c r="OCT72" s="5"/>
      <c r="OCU72" s="5"/>
      <c r="OCV72" s="5"/>
      <c r="OCW72" s="5"/>
      <c r="OCX72" s="5"/>
      <c r="OCY72" s="5"/>
      <c r="OCZ72" s="5"/>
      <c r="ODA72" s="5"/>
      <c r="ODB72" s="5"/>
      <c r="ODC72" s="5"/>
      <c r="ODD72" s="5"/>
      <c r="ODE72" s="5"/>
      <c r="ODF72" s="5"/>
      <c r="ODG72" s="5"/>
      <c r="ODH72" s="5"/>
      <c r="ODI72" s="5"/>
      <c r="ODJ72" s="5"/>
      <c r="ODK72" s="5"/>
      <c r="ODL72" s="5"/>
      <c r="ODM72" s="5"/>
      <c r="ODN72" s="5"/>
      <c r="ODO72" s="5"/>
      <c r="ODP72" s="5"/>
      <c r="ODQ72" s="5"/>
      <c r="ODR72" s="5"/>
      <c r="ODS72" s="5"/>
      <c r="ODT72" s="5"/>
      <c r="ODU72" s="5"/>
      <c r="ODV72" s="5"/>
      <c r="ODW72" s="5"/>
      <c r="ODX72" s="5"/>
      <c r="ODY72" s="5"/>
      <c r="ODZ72" s="5"/>
      <c r="OEA72" s="5"/>
      <c r="OEB72" s="5"/>
      <c r="OEC72" s="5"/>
      <c r="OED72" s="5"/>
      <c r="OEE72" s="5"/>
      <c r="OEF72" s="5"/>
      <c r="OEG72" s="5"/>
      <c r="OEH72" s="5"/>
      <c r="OEI72" s="5"/>
      <c r="OEJ72" s="5"/>
      <c r="OEK72" s="5"/>
      <c r="OEL72" s="5"/>
      <c r="OEM72" s="5"/>
      <c r="OEN72" s="5"/>
      <c r="OEO72" s="5"/>
      <c r="OEP72" s="5"/>
      <c r="OEQ72" s="5"/>
      <c r="OER72" s="5"/>
      <c r="OES72" s="5"/>
      <c r="OET72" s="5"/>
      <c r="OEU72" s="5"/>
      <c r="OEV72" s="5"/>
      <c r="OEW72" s="5"/>
      <c r="OEX72" s="5"/>
      <c r="OEY72" s="5"/>
      <c r="OEZ72" s="5"/>
      <c r="OFA72" s="5"/>
      <c r="OFB72" s="5"/>
      <c r="OFC72" s="5"/>
      <c r="OFD72" s="5"/>
      <c r="OFE72" s="5"/>
      <c r="OFF72" s="5"/>
      <c r="OFG72" s="5"/>
      <c r="OFH72" s="5"/>
      <c r="OFI72" s="5"/>
      <c r="OFJ72" s="5"/>
      <c r="OFK72" s="5"/>
      <c r="OFL72" s="5"/>
      <c r="OFM72" s="5"/>
      <c r="OFN72" s="5"/>
      <c r="OFO72" s="5"/>
      <c r="OFP72" s="5"/>
      <c r="OFQ72" s="5"/>
      <c r="OFR72" s="5"/>
      <c r="OFS72" s="5"/>
      <c r="OFT72" s="5"/>
      <c r="OFU72" s="5"/>
      <c r="OFV72" s="5"/>
      <c r="OFW72" s="5"/>
      <c r="OFX72" s="5"/>
      <c r="OFY72" s="5"/>
      <c r="OFZ72" s="5"/>
      <c r="OGA72" s="5"/>
      <c r="OGB72" s="5"/>
      <c r="OGC72" s="5"/>
      <c r="OGD72" s="5"/>
      <c r="OGE72" s="5"/>
      <c r="OGF72" s="5"/>
      <c r="OGG72" s="5"/>
      <c r="OGH72" s="5"/>
      <c r="OGI72" s="5"/>
      <c r="OGJ72" s="5"/>
      <c r="OGK72" s="5"/>
      <c r="OGL72" s="5"/>
      <c r="OGM72" s="5"/>
      <c r="OGN72" s="5"/>
      <c r="OGO72" s="5"/>
      <c r="OGP72" s="5"/>
      <c r="OGQ72" s="5"/>
      <c r="OGR72" s="5"/>
      <c r="OGS72" s="5"/>
      <c r="OGT72" s="5"/>
      <c r="OGU72" s="5"/>
      <c r="OGV72" s="5"/>
      <c r="OGW72" s="5"/>
      <c r="OGX72" s="5"/>
      <c r="OGY72" s="5"/>
      <c r="OGZ72" s="5"/>
      <c r="OHA72" s="5"/>
      <c r="OHB72" s="5"/>
      <c r="OHC72" s="5"/>
      <c r="OHD72" s="5"/>
      <c r="OHE72" s="5"/>
      <c r="OHF72" s="5"/>
      <c r="OHG72" s="5"/>
      <c r="OHH72" s="5"/>
      <c r="OHI72" s="5"/>
      <c r="OHJ72" s="5"/>
      <c r="OHK72" s="5"/>
      <c r="OHL72" s="5"/>
      <c r="OHM72" s="5"/>
      <c r="OHN72" s="5"/>
      <c r="OHO72" s="5"/>
      <c r="OHP72" s="5"/>
      <c r="OHQ72" s="5"/>
      <c r="OHR72" s="5"/>
      <c r="OHS72" s="5"/>
      <c r="OHT72" s="5"/>
      <c r="OHU72" s="5"/>
      <c r="OHV72" s="5"/>
      <c r="OHW72" s="5"/>
      <c r="OHX72" s="5"/>
      <c r="OHY72" s="5"/>
      <c r="OHZ72" s="5"/>
      <c r="OIA72" s="5"/>
      <c r="OIB72" s="5"/>
      <c r="OIC72" s="5"/>
      <c r="OID72" s="5"/>
      <c r="OIE72" s="5"/>
      <c r="OIF72" s="5"/>
      <c r="OIG72" s="5"/>
      <c r="OIH72" s="5"/>
      <c r="OII72" s="5"/>
      <c r="OIJ72" s="5"/>
      <c r="OIK72" s="5"/>
      <c r="OIL72" s="5"/>
      <c r="OIM72" s="5"/>
      <c r="OIN72" s="5"/>
      <c r="OIO72" s="5"/>
      <c r="OIP72" s="5"/>
      <c r="OIQ72" s="5"/>
      <c r="OIR72" s="5"/>
      <c r="OIS72" s="5"/>
      <c r="OIT72" s="5"/>
      <c r="OIU72" s="5"/>
      <c r="OIV72" s="5"/>
      <c r="OIW72" s="5"/>
      <c r="OIX72" s="5"/>
      <c r="OIY72" s="5"/>
      <c r="OIZ72" s="5"/>
      <c r="OJA72" s="5"/>
      <c r="OJB72" s="5"/>
      <c r="OJC72" s="5"/>
      <c r="OJD72" s="5"/>
      <c r="OJE72" s="5"/>
      <c r="OJF72" s="5"/>
      <c r="OJG72" s="5"/>
      <c r="OJH72" s="5"/>
      <c r="OJI72" s="5"/>
      <c r="OJJ72" s="5"/>
      <c r="OJK72" s="5"/>
      <c r="OJL72" s="5"/>
      <c r="OJM72" s="5"/>
      <c r="OJN72" s="5"/>
      <c r="OJO72" s="5"/>
      <c r="OJP72" s="5"/>
      <c r="OJQ72" s="5"/>
      <c r="OJR72" s="5"/>
      <c r="OJS72" s="5"/>
      <c r="OJT72" s="5"/>
      <c r="OJU72" s="5"/>
      <c r="OJV72" s="5"/>
      <c r="OJW72" s="5"/>
      <c r="OJX72" s="5"/>
      <c r="OJY72" s="5"/>
      <c r="OJZ72" s="5"/>
      <c r="OKA72" s="5"/>
      <c r="OKB72" s="5"/>
      <c r="OKC72" s="5"/>
      <c r="OKD72" s="5"/>
      <c r="OKE72" s="5"/>
      <c r="OKF72" s="5"/>
      <c r="OKG72" s="5"/>
      <c r="OKH72" s="5"/>
      <c r="OKI72" s="5"/>
      <c r="OKJ72" s="5"/>
      <c r="OKK72" s="5"/>
      <c r="OKL72" s="5"/>
      <c r="OKM72" s="5"/>
      <c r="OKN72" s="5"/>
      <c r="OKO72" s="5"/>
      <c r="OKP72" s="5"/>
      <c r="OKQ72" s="5"/>
      <c r="OKR72" s="5"/>
      <c r="OKS72" s="5"/>
      <c r="OKT72" s="5"/>
      <c r="OKU72" s="5"/>
      <c r="OKV72" s="5"/>
      <c r="OKW72" s="5"/>
      <c r="OKX72" s="5"/>
      <c r="OKY72" s="5"/>
      <c r="OKZ72" s="5"/>
      <c r="OLA72" s="5"/>
      <c r="OLB72" s="5"/>
      <c r="OLC72" s="5"/>
      <c r="OLD72" s="5"/>
      <c r="OLE72" s="5"/>
      <c r="OLF72" s="5"/>
      <c r="OLG72" s="5"/>
      <c r="OLH72" s="5"/>
      <c r="OLI72" s="5"/>
      <c r="OLJ72" s="5"/>
      <c r="OLK72" s="5"/>
      <c r="OLL72" s="5"/>
      <c r="OLM72" s="5"/>
      <c r="OLN72" s="5"/>
      <c r="OLO72" s="5"/>
      <c r="OLP72" s="5"/>
      <c r="OLQ72" s="5"/>
      <c r="OLR72" s="5"/>
      <c r="OLS72" s="5"/>
      <c r="OLT72" s="5"/>
      <c r="OLU72" s="5"/>
      <c r="OLV72" s="5"/>
      <c r="OLW72" s="5"/>
      <c r="OLX72" s="5"/>
      <c r="OLY72" s="5"/>
      <c r="OLZ72" s="5"/>
      <c r="OMA72" s="5"/>
      <c r="OMB72" s="5"/>
      <c r="OMC72" s="5"/>
      <c r="OMD72" s="5"/>
      <c r="OME72" s="5"/>
      <c r="OMF72" s="5"/>
      <c r="OMG72" s="5"/>
      <c r="OMH72" s="5"/>
      <c r="OMI72" s="5"/>
      <c r="OMJ72" s="5"/>
      <c r="OMK72" s="5"/>
      <c r="OML72" s="5"/>
      <c r="OMM72" s="5"/>
      <c r="OMN72" s="5"/>
      <c r="OMO72" s="5"/>
      <c r="OMP72" s="5"/>
      <c r="OMQ72" s="5"/>
      <c r="OMR72" s="5"/>
      <c r="OMS72" s="5"/>
      <c r="OMT72" s="5"/>
      <c r="OMU72" s="5"/>
      <c r="OMV72" s="5"/>
      <c r="OMW72" s="5"/>
      <c r="OMX72" s="5"/>
      <c r="OMY72" s="5"/>
      <c r="OMZ72" s="5"/>
      <c r="ONA72" s="5"/>
      <c r="ONB72" s="5"/>
      <c r="ONC72" s="5"/>
      <c r="OND72" s="5"/>
      <c r="ONE72" s="5"/>
      <c r="ONF72" s="5"/>
      <c r="ONG72" s="5"/>
      <c r="ONH72" s="5"/>
      <c r="ONI72" s="5"/>
      <c r="ONJ72" s="5"/>
      <c r="ONK72" s="5"/>
      <c r="ONL72" s="5"/>
      <c r="ONM72" s="5"/>
      <c r="ONN72" s="5"/>
      <c r="ONO72" s="5"/>
      <c r="ONP72" s="5"/>
      <c r="ONQ72" s="5"/>
      <c r="ONR72" s="5"/>
      <c r="ONS72" s="5"/>
      <c r="ONT72" s="5"/>
      <c r="ONU72" s="5"/>
      <c r="ONV72" s="5"/>
      <c r="ONW72" s="5"/>
      <c r="ONX72" s="5"/>
      <c r="ONY72" s="5"/>
      <c r="ONZ72" s="5"/>
      <c r="OOA72" s="5"/>
      <c r="OOB72" s="5"/>
      <c r="OOC72" s="5"/>
      <c r="OOD72" s="5"/>
      <c r="OOE72" s="5"/>
      <c r="OOF72" s="5"/>
      <c r="OOG72" s="5"/>
      <c r="OOH72" s="5"/>
      <c r="OOI72" s="5"/>
      <c r="OOJ72" s="5"/>
      <c r="OOK72" s="5"/>
      <c r="OOL72" s="5"/>
      <c r="OOM72" s="5"/>
      <c r="OON72" s="5"/>
      <c r="OOO72" s="5"/>
      <c r="OOP72" s="5"/>
      <c r="OOQ72" s="5"/>
      <c r="OOR72" s="5"/>
      <c r="OOS72" s="5"/>
      <c r="OOT72" s="5"/>
      <c r="OOU72" s="5"/>
      <c r="OOV72" s="5"/>
      <c r="OOW72" s="5"/>
      <c r="OOX72" s="5"/>
      <c r="OOY72" s="5"/>
      <c r="OOZ72" s="5"/>
      <c r="OPA72" s="5"/>
      <c r="OPB72" s="5"/>
      <c r="OPC72" s="5"/>
      <c r="OPD72" s="5"/>
      <c r="OPE72" s="5"/>
      <c r="OPF72" s="5"/>
      <c r="OPG72" s="5"/>
      <c r="OPH72" s="5"/>
      <c r="OPI72" s="5"/>
      <c r="OPJ72" s="5"/>
      <c r="OPK72" s="5"/>
      <c r="OPL72" s="5"/>
      <c r="OPM72" s="5"/>
      <c r="OPN72" s="5"/>
      <c r="OPO72" s="5"/>
      <c r="OPP72" s="5"/>
      <c r="OPQ72" s="5"/>
      <c r="OPR72" s="5"/>
      <c r="OPS72" s="5"/>
      <c r="OPT72" s="5"/>
      <c r="OPU72" s="5"/>
      <c r="OPV72" s="5"/>
      <c r="OPW72" s="5"/>
      <c r="OPX72" s="5"/>
      <c r="OPY72" s="5"/>
      <c r="OPZ72" s="5"/>
      <c r="OQA72" s="5"/>
      <c r="OQB72" s="5"/>
      <c r="OQC72" s="5"/>
      <c r="OQD72" s="5"/>
      <c r="OQE72" s="5"/>
      <c r="OQF72" s="5"/>
      <c r="OQG72" s="5"/>
      <c r="OQH72" s="5"/>
      <c r="OQI72" s="5"/>
      <c r="OQJ72" s="5"/>
      <c r="OQK72" s="5"/>
      <c r="OQL72" s="5"/>
      <c r="OQM72" s="5"/>
      <c r="OQN72" s="5"/>
      <c r="OQO72" s="5"/>
      <c r="OQP72" s="5"/>
      <c r="OQQ72" s="5"/>
      <c r="OQR72" s="5"/>
      <c r="OQS72" s="5"/>
      <c r="OQT72" s="5"/>
      <c r="OQU72" s="5"/>
      <c r="OQV72" s="5"/>
      <c r="OQW72" s="5"/>
      <c r="OQX72" s="5"/>
      <c r="OQY72" s="5"/>
      <c r="OQZ72" s="5"/>
      <c r="ORA72" s="5"/>
      <c r="ORB72" s="5"/>
      <c r="ORC72" s="5"/>
      <c r="ORD72" s="5"/>
      <c r="ORE72" s="5"/>
      <c r="ORF72" s="5"/>
      <c r="ORG72" s="5"/>
      <c r="ORH72" s="5"/>
      <c r="ORI72" s="5"/>
      <c r="ORJ72" s="5"/>
      <c r="ORK72" s="5"/>
      <c r="ORL72" s="5"/>
      <c r="ORM72" s="5"/>
      <c r="ORN72" s="5"/>
      <c r="ORO72" s="5"/>
      <c r="ORP72" s="5"/>
      <c r="ORQ72" s="5"/>
      <c r="ORR72" s="5"/>
      <c r="ORS72" s="5"/>
      <c r="ORT72" s="5"/>
      <c r="ORU72" s="5"/>
      <c r="ORV72" s="5"/>
      <c r="ORW72" s="5"/>
      <c r="ORX72" s="5"/>
      <c r="ORY72" s="5"/>
      <c r="ORZ72" s="5"/>
      <c r="OSA72" s="5"/>
      <c r="OSB72" s="5"/>
      <c r="OSC72" s="5"/>
      <c r="OSD72" s="5"/>
      <c r="OSE72" s="5"/>
      <c r="OSF72" s="5"/>
      <c r="OSG72" s="5"/>
      <c r="OSH72" s="5"/>
      <c r="OSI72" s="5"/>
      <c r="OSJ72" s="5"/>
      <c r="OSK72" s="5"/>
      <c r="OSL72" s="5"/>
      <c r="OSM72" s="5"/>
      <c r="OSN72" s="5"/>
      <c r="OSO72" s="5"/>
      <c r="OSP72" s="5"/>
      <c r="OSQ72" s="5"/>
      <c r="OSR72" s="5"/>
      <c r="OSS72" s="5"/>
      <c r="OST72" s="5"/>
      <c r="OSU72" s="5"/>
      <c r="OSV72" s="5"/>
      <c r="OSW72" s="5"/>
      <c r="OSX72" s="5"/>
      <c r="OSY72" s="5"/>
      <c r="OSZ72" s="5"/>
      <c r="OTA72" s="5"/>
      <c r="OTB72" s="5"/>
      <c r="OTC72" s="5"/>
      <c r="OTD72" s="5"/>
      <c r="OTE72" s="5"/>
      <c r="OTF72" s="5"/>
      <c r="OTG72" s="5"/>
      <c r="OTH72" s="5"/>
      <c r="OTI72" s="5"/>
      <c r="OTJ72" s="5"/>
      <c r="OTK72" s="5"/>
      <c r="OTL72" s="5"/>
      <c r="OTM72" s="5"/>
      <c r="OTN72" s="5"/>
      <c r="OTO72" s="5"/>
      <c r="OTP72" s="5"/>
      <c r="OTQ72" s="5"/>
      <c r="OTR72" s="5"/>
      <c r="OTS72" s="5"/>
      <c r="OTT72" s="5"/>
      <c r="OTU72" s="5"/>
      <c r="OTV72" s="5"/>
      <c r="OTW72" s="5"/>
      <c r="OTX72" s="5"/>
      <c r="OTY72" s="5"/>
      <c r="OTZ72" s="5"/>
      <c r="OUA72" s="5"/>
      <c r="OUB72" s="5"/>
      <c r="OUC72" s="5"/>
      <c r="OUD72" s="5"/>
      <c r="OUE72" s="5"/>
      <c r="OUF72" s="5"/>
      <c r="OUG72" s="5"/>
      <c r="OUH72" s="5"/>
      <c r="OUI72" s="5"/>
      <c r="OUJ72" s="5"/>
      <c r="OUK72" s="5"/>
      <c r="OUL72" s="5"/>
      <c r="OUM72" s="5"/>
      <c r="OUN72" s="5"/>
      <c r="OUO72" s="5"/>
      <c r="OUP72" s="5"/>
      <c r="OUQ72" s="5"/>
      <c r="OUR72" s="5"/>
      <c r="OUS72" s="5"/>
      <c r="OUT72" s="5"/>
      <c r="OUU72" s="5"/>
      <c r="OUV72" s="5"/>
      <c r="OUW72" s="5"/>
      <c r="OUX72" s="5"/>
      <c r="OUY72" s="5"/>
      <c r="OUZ72" s="5"/>
      <c r="OVA72" s="5"/>
      <c r="OVB72" s="5"/>
      <c r="OVC72" s="5"/>
      <c r="OVD72" s="5"/>
      <c r="OVE72" s="5"/>
      <c r="OVF72" s="5"/>
      <c r="OVG72" s="5"/>
      <c r="OVH72" s="5"/>
      <c r="OVI72" s="5"/>
      <c r="OVJ72" s="5"/>
      <c r="OVK72" s="5"/>
      <c r="OVL72" s="5"/>
      <c r="OVM72" s="5"/>
      <c r="OVN72" s="5"/>
      <c r="OVO72" s="5"/>
      <c r="OVP72" s="5"/>
      <c r="OVQ72" s="5"/>
      <c r="OVR72" s="5"/>
      <c r="OVS72" s="5"/>
      <c r="OVT72" s="5"/>
      <c r="OVU72" s="5"/>
      <c r="OVV72" s="5"/>
      <c r="OVW72" s="5"/>
      <c r="OVX72" s="5"/>
      <c r="OVY72" s="5"/>
      <c r="OVZ72" s="5"/>
      <c r="OWA72" s="5"/>
      <c r="OWB72" s="5"/>
      <c r="OWC72" s="5"/>
      <c r="OWD72" s="5"/>
      <c r="OWE72" s="5"/>
      <c r="OWF72" s="5"/>
      <c r="OWG72" s="5"/>
      <c r="OWH72" s="5"/>
      <c r="OWI72" s="5"/>
      <c r="OWJ72" s="5"/>
      <c r="OWK72" s="5"/>
      <c r="OWL72" s="5"/>
      <c r="OWM72" s="5"/>
      <c r="OWN72" s="5"/>
      <c r="OWO72" s="5"/>
      <c r="OWP72" s="5"/>
      <c r="OWQ72" s="5"/>
      <c r="OWR72" s="5"/>
      <c r="OWS72" s="5"/>
      <c r="OWT72" s="5"/>
      <c r="OWU72" s="5"/>
      <c r="OWV72" s="5"/>
      <c r="OWW72" s="5"/>
      <c r="OWX72" s="5"/>
      <c r="OWY72" s="5"/>
      <c r="OWZ72" s="5"/>
      <c r="OXA72" s="5"/>
      <c r="OXB72" s="5"/>
      <c r="OXC72" s="5"/>
      <c r="OXD72" s="5"/>
      <c r="OXE72" s="5"/>
      <c r="OXF72" s="5"/>
      <c r="OXG72" s="5"/>
      <c r="OXH72" s="5"/>
      <c r="OXI72" s="5"/>
      <c r="OXJ72" s="5"/>
      <c r="OXK72" s="5"/>
      <c r="OXL72" s="5"/>
      <c r="OXM72" s="5"/>
      <c r="OXN72" s="5"/>
      <c r="OXO72" s="5"/>
      <c r="OXP72" s="5"/>
      <c r="OXQ72" s="5"/>
      <c r="OXR72" s="5"/>
      <c r="OXS72" s="5"/>
      <c r="OXT72" s="5"/>
      <c r="OXU72" s="5"/>
      <c r="OXV72" s="5"/>
      <c r="OXW72" s="5"/>
      <c r="OXX72" s="5"/>
      <c r="OXY72" s="5"/>
      <c r="OXZ72" s="5"/>
      <c r="OYA72" s="5"/>
      <c r="OYB72" s="5"/>
      <c r="OYC72" s="5"/>
      <c r="OYD72" s="5"/>
      <c r="OYE72" s="5"/>
      <c r="OYF72" s="5"/>
      <c r="OYG72" s="5"/>
      <c r="OYH72" s="5"/>
      <c r="OYI72" s="5"/>
      <c r="OYJ72" s="5"/>
      <c r="OYK72" s="5"/>
      <c r="OYL72" s="5"/>
      <c r="OYM72" s="5"/>
      <c r="OYN72" s="5"/>
      <c r="OYO72" s="5"/>
      <c r="OYP72" s="5"/>
      <c r="OYQ72" s="5"/>
      <c r="OYR72" s="5"/>
      <c r="OYS72" s="5"/>
      <c r="OYT72" s="5"/>
      <c r="OYU72" s="5"/>
      <c r="OYV72" s="5"/>
      <c r="OYW72" s="5"/>
      <c r="OYX72" s="5"/>
      <c r="OYY72" s="5"/>
      <c r="OYZ72" s="5"/>
      <c r="OZA72" s="5"/>
      <c r="OZB72" s="5"/>
      <c r="OZC72" s="5"/>
      <c r="OZD72" s="5"/>
      <c r="OZE72" s="5"/>
      <c r="OZF72" s="5"/>
      <c r="OZG72" s="5"/>
      <c r="OZH72" s="5"/>
      <c r="OZI72" s="5"/>
      <c r="OZJ72" s="5"/>
      <c r="OZK72" s="5"/>
      <c r="OZL72" s="5"/>
      <c r="OZM72" s="5"/>
      <c r="OZN72" s="5"/>
      <c r="OZO72" s="5"/>
      <c r="OZP72" s="5"/>
      <c r="OZQ72" s="5"/>
      <c r="OZR72" s="5"/>
      <c r="OZS72" s="5"/>
      <c r="OZT72" s="5"/>
      <c r="OZU72" s="5"/>
      <c r="OZV72" s="5"/>
      <c r="OZW72" s="5"/>
      <c r="OZX72" s="5"/>
      <c r="OZY72" s="5"/>
      <c r="OZZ72" s="5"/>
      <c r="PAA72" s="5"/>
      <c r="PAB72" s="5"/>
      <c r="PAC72" s="5"/>
      <c r="PAD72" s="5"/>
      <c r="PAE72" s="5"/>
      <c r="PAF72" s="5"/>
      <c r="PAG72" s="5"/>
      <c r="PAH72" s="5"/>
      <c r="PAI72" s="5"/>
      <c r="PAJ72" s="5"/>
      <c r="PAK72" s="5"/>
      <c r="PAL72" s="5"/>
      <c r="PAM72" s="5"/>
      <c r="PAN72" s="5"/>
      <c r="PAO72" s="5"/>
      <c r="PAP72" s="5"/>
      <c r="PAQ72" s="5"/>
      <c r="PAR72" s="5"/>
      <c r="PAS72" s="5"/>
      <c r="PAT72" s="5"/>
      <c r="PAU72" s="5"/>
      <c r="PAV72" s="5"/>
      <c r="PAW72" s="5"/>
      <c r="PAX72" s="5"/>
      <c r="PAY72" s="5"/>
      <c r="PAZ72" s="5"/>
      <c r="PBA72" s="5"/>
      <c r="PBB72" s="5"/>
      <c r="PBC72" s="5"/>
      <c r="PBD72" s="5"/>
      <c r="PBE72" s="5"/>
      <c r="PBF72" s="5"/>
      <c r="PBG72" s="5"/>
      <c r="PBH72" s="5"/>
      <c r="PBI72" s="5"/>
      <c r="PBJ72" s="5"/>
      <c r="PBK72" s="5"/>
      <c r="PBL72" s="5"/>
      <c r="PBM72" s="5"/>
      <c r="PBN72" s="5"/>
      <c r="PBO72" s="5"/>
      <c r="PBP72" s="5"/>
      <c r="PBQ72" s="5"/>
      <c r="PBR72" s="5"/>
      <c r="PBS72" s="5"/>
      <c r="PBT72" s="5"/>
      <c r="PBU72" s="5"/>
      <c r="PBV72" s="5"/>
      <c r="PBW72" s="5"/>
      <c r="PBX72" s="5"/>
      <c r="PBY72" s="5"/>
      <c r="PBZ72" s="5"/>
      <c r="PCA72" s="5"/>
      <c r="PCB72" s="5"/>
      <c r="PCC72" s="5"/>
      <c r="PCD72" s="5"/>
      <c r="PCE72" s="5"/>
      <c r="PCF72" s="5"/>
      <c r="PCG72" s="5"/>
      <c r="PCH72" s="5"/>
      <c r="PCI72" s="5"/>
      <c r="PCJ72" s="5"/>
      <c r="PCK72" s="5"/>
      <c r="PCL72" s="5"/>
      <c r="PCM72" s="5"/>
      <c r="PCN72" s="5"/>
      <c r="PCO72" s="5"/>
      <c r="PCP72" s="5"/>
      <c r="PCQ72" s="5"/>
      <c r="PCR72" s="5"/>
      <c r="PCS72" s="5"/>
      <c r="PCT72" s="5"/>
      <c r="PCU72" s="5"/>
      <c r="PCV72" s="5"/>
      <c r="PCW72" s="5"/>
      <c r="PCX72" s="5"/>
      <c r="PCY72" s="5"/>
      <c r="PCZ72" s="5"/>
      <c r="PDA72" s="5"/>
      <c r="PDB72" s="5"/>
      <c r="PDC72" s="5"/>
      <c r="PDD72" s="5"/>
      <c r="PDE72" s="5"/>
      <c r="PDF72" s="5"/>
      <c r="PDG72" s="5"/>
      <c r="PDH72" s="5"/>
      <c r="PDI72" s="5"/>
      <c r="PDJ72" s="5"/>
      <c r="PDK72" s="5"/>
      <c r="PDL72" s="5"/>
      <c r="PDM72" s="5"/>
      <c r="PDN72" s="5"/>
      <c r="PDO72" s="5"/>
      <c r="PDP72" s="5"/>
      <c r="PDQ72" s="5"/>
      <c r="PDR72" s="5"/>
      <c r="PDS72" s="5"/>
      <c r="PDT72" s="5"/>
      <c r="PDU72" s="5"/>
      <c r="PDV72" s="5"/>
      <c r="PDW72" s="5"/>
      <c r="PDX72" s="5"/>
      <c r="PDY72" s="5"/>
      <c r="PDZ72" s="5"/>
      <c r="PEA72" s="5"/>
      <c r="PEB72" s="5"/>
      <c r="PEC72" s="5"/>
      <c r="PED72" s="5"/>
      <c r="PEE72" s="5"/>
      <c r="PEF72" s="5"/>
      <c r="PEG72" s="5"/>
      <c r="PEH72" s="5"/>
      <c r="PEI72" s="5"/>
      <c r="PEJ72" s="5"/>
      <c r="PEK72" s="5"/>
      <c r="PEL72" s="5"/>
      <c r="PEM72" s="5"/>
      <c r="PEN72" s="5"/>
      <c r="PEO72" s="5"/>
      <c r="PEP72" s="5"/>
      <c r="PEQ72" s="5"/>
      <c r="PER72" s="5"/>
      <c r="PES72" s="5"/>
      <c r="PET72" s="5"/>
      <c r="PEU72" s="5"/>
      <c r="PEV72" s="5"/>
      <c r="PEW72" s="5"/>
      <c r="PEX72" s="5"/>
      <c r="PEY72" s="5"/>
      <c r="PEZ72" s="5"/>
      <c r="PFA72" s="5"/>
      <c r="PFB72" s="5"/>
      <c r="PFC72" s="5"/>
      <c r="PFD72" s="5"/>
      <c r="PFE72" s="5"/>
      <c r="PFF72" s="5"/>
      <c r="PFG72" s="5"/>
      <c r="PFH72" s="5"/>
      <c r="PFI72" s="5"/>
      <c r="PFJ72" s="5"/>
      <c r="PFK72" s="5"/>
      <c r="PFL72" s="5"/>
      <c r="PFM72" s="5"/>
      <c r="PFN72" s="5"/>
      <c r="PFO72" s="5"/>
      <c r="PFP72" s="5"/>
      <c r="PFQ72" s="5"/>
      <c r="PFR72" s="5"/>
      <c r="PFS72" s="5"/>
      <c r="PFT72" s="5"/>
      <c r="PFU72" s="5"/>
      <c r="PFV72" s="5"/>
      <c r="PFW72" s="5"/>
      <c r="PFX72" s="5"/>
      <c r="PFY72" s="5"/>
      <c r="PFZ72" s="5"/>
      <c r="PGA72" s="5"/>
      <c r="PGB72" s="5"/>
      <c r="PGC72" s="5"/>
      <c r="PGD72" s="5"/>
      <c r="PGE72" s="5"/>
      <c r="PGF72" s="5"/>
      <c r="PGG72" s="5"/>
      <c r="PGH72" s="5"/>
      <c r="PGI72" s="5"/>
      <c r="PGJ72" s="5"/>
      <c r="PGK72" s="5"/>
      <c r="PGL72" s="5"/>
      <c r="PGM72" s="5"/>
      <c r="PGN72" s="5"/>
      <c r="PGO72" s="5"/>
      <c r="PGP72" s="5"/>
      <c r="PGQ72" s="5"/>
      <c r="PGR72" s="5"/>
      <c r="PGS72" s="5"/>
      <c r="PGT72" s="5"/>
      <c r="PGU72" s="5"/>
      <c r="PGV72" s="5"/>
      <c r="PGW72" s="5"/>
      <c r="PGX72" s="5"/>
      <c r="PGY72" s="5"/>
      <c r="PGZ72" s="5"/>
      <c r="PHA72" s="5"/>
      <c r="PHB72" s="5"/>
      <c r="PHC72" s="5"/>
      <c r="PHD72" s="5"/>
      <c r="PHE72" s="5"/>
      <c r="PHF72" s="5"/>
      <c r="PHG72" s="5"/>
      <c r="PHH72" s="5"/>
      <c r="PHI72" s="5"/>
      <c r="PHJ72" s="5"/>
      <c r="PHK72" s="5"/>
      <c r="PHL72" s="5"/>
      <c r="PHM72" s="5"/>
      <c r="PHN72" s="5"/>
      <c r="PHO72" s="5"/>
      <c r="PHP72" s="5"/>
      <c r="PHQ72" s="5"/>
      <c r="PHR72" s="5"/>
      <c r="PHS72" s="5"/>
      <c r="PHT72" s="5"/>
      <c r="PHU72" s="5"/>
      <c r="PHV72" s="5"/>
      <c r="PHW72" s="5"/>
      <c r="PHX72" s="5"/>
      <c r="PHY72" s="5"/>
      <c r="PHZ72" s="5"/>
      <c r="PIA72" s="5"/>
      <c r="PIB72" s="5"/>
      <c r="PIC72" s="5"/>
      <c r="PID72" s="5"/>
      <c r="PIE72" s="5"/>
      <c r="PIF72" s="5"/>
      <c r="PIG72" s="5"/>
      <c r="PIH72" s="5"/>
      <c r="PII72" s="5"/>
      <c r="PIJ72" s="5"/>
      <c r="PIK72" s="5"/>
      <c r="PIL72" s="5"/>
      <c r="PIM72" s="5"/>
      <c r="PIN72" s="5"/>
      <c r="PIO72" s="5"/>
      <c r="PIP72" s="5"/>
      <c r="PIQ72" s="5"/>
      <c r="PIR72" s="5"/>
      <c r="PIS72" s="5"/>
      <c r="PIT72" s="5"/>
      <c r="PIU72" s="5"/>
      <c r="PIV72" s="5"/>
      <c r="PIW72" s="5"/>
      <c r="PIX72" s="5"/>
      <c r="PIY72" s="5"/>
      <c r="PIZ72" s="5"/>
      <c r="PJA72" s="5"/>
      <c r="PJB72" s="5"/>
      <c r="PJC72" s="5"/>
      <c r="PJD72" s="5"/>
      <c r="PJE72" s="5"/>
      <c r="PJF72" s="5"/>
      <c r="PJG72" s="5"/>
      <c r="PJH72" s="5"/>
      <c r="PJI72" s="5"/>
      <c r="PJJ72" s="5"/>
      <c r="PJK72" s="5"/>
      <c r="PJL72" s="5"/>
      <c r="PJM72" s="5"/>
      <c r="PJN72" s="5"/>
      <c r="PJO72" s="5"/>
      <c r="PJP72" s="5"/>
      <c r="PJQ72" s="5"/>
      <c r="PJR72" s="5"/>
      <c r="PJS72" s="5"/>
      <c r="PJT72" s="5"/>
      <c r="PJU72" s="5"/>
      <c r="PJV72" s="5"/>
      <c r="PJW72" s="5"/>
      <c r="PJX72" s="5"/>
      <c r="PJY72" s="5"/>
      <c r="PJZ72" s="5"/>
      <c r="PKA72" s="5"/>
      <c r="PKB72" s="5"/>
      <c r="PKC72" s="5"/>
      <c r="PKD72" s="5"/>
      <c r="PKE72" s="5"/>
      <c r="PKF72" s="5"/>
      <c r="PKG72" s="5"/>
      <c r="PKH72" s="5"/>
      <c r="PKI72" s="5"/>
      <c r="PKJ72" s="5"/>
      <c r="PKK72" s="5"/>
      <c r="PKL72" s="5"/>
      <c r="PKM72" s="5"/>
      <c r="PKN72" s="5"/>
      <c r="PKO72" s="5"/>
      <c r="PKP72" s="5"/>
      <c r="PKQ72" s="5"/>
      <c r="PKR72" s="5"/>
      <c r="PKS72" s="5"/>
      <c r="PKT72" s="5"/>
      <c r="PKU72" s="5"/>
      <c r="PKV72" s="5"/>
      <c r="PKW72" s="5"/>
      <c r="PKX72" s="5"/>
      <c r="PKY72" s="5"/>
      <c r="PKZ72" s="5"/>
      <c r="PLA72" s="5"/>
      <c r="PLB72" s="5"/>
      <c r="PLC72" s="5"/>
      <c r="PLD72" s="5"/>
      <c r="PLE72" s="5"/>
      <c r="PLF72" s="5"/>
      <c r="PLG72" s="5"/>
      <c r="PLH72" s="5"/>
      <c r="PLI72" s="5"/>
      <c r="PLJ72" s="5"/>
      <c r="PLK72" s="5"/>
      <c r="PLL72" s="5"/>
      <c r="PLM72" s="5"/>
      <c r="PLN72" s="5"/>
      <c r="PLO72" s="5"/>
      <c r="PLP72" s="5"/>
      <c r="PLQ72" s="5"/>
      <c r="PLR72" s="5"/>
      <c r="PLS72" s="5"/>
      <c r="PLT72" s="5"/>
      <c r="PLU72" s="5"/>
      <c r="PLV72" s="5"/>
      <c r="PLW72" s="5"/>
      <c r="PLX72" s="5"/>
      <c r="PLY72" s="5"/>
      <c r="PLZ72" s="5"/>
      <c r="PMA72" s="5"/>
      <c r="PMB72" s="5"/>
      <c r="PMC72" s="5"/>
      <c r="PMD72" s="5"/>
      <c r="PME72" s="5"/>
      <c r="PMF72" s="5"/>
      <c r="PMG72" s="5"/>
      <c r="PMH72" s="5"/>
      <c r="PMI72" s="5"/>
      <c r="PMJ72" s="5"/>
      <c r="PMK72" s="5"/>
      <c r="PML72" s="5"/>
      <c r="PMM72" s="5"/>
      <c r="PMN72" s="5"/>
      <c r="PMO72" s="5"/>
      <c r="PMP72" s="5"/>
      <c r="PMQ72" s="5"/>
      <c r="PMR72" s="5"/>
      <c r="PMS72" s="5"/>
      <c r="PMT72" s="5"/>
      <c r="PMU72" s="5"/>
      <c r="PMV72" s="5"/>
      <c r="PMW72" s="5"/>
      <c r="PMX72" s="5"/>
      <c r="PMY72" s="5"/>
      <c r="PMZ72" s="5"/>
      <c r="PNA72" s="5"/>
      <c r="PNB72" s="5"/>
      <c r="PNC72" s="5"/>
      <c r="PND72" s="5"/>
      <c r="PNE72" s="5"/>
      <c r="PNF72" s="5"/>
      <c r="PNG72" s="5"/>
      <c r="PNH72" s="5"/>
      <c r="PNI72" s="5"/>
      <c r="PNJ72" s="5"/>
      <c r="PNK72" s="5"/>
      <c r="PNL72" s="5"/>
      <c r="PNM72" s="5"/>
      <c r="PNN72" s="5"/>
      <c r="PNO72" s="5"/>
      <c r="PNP72" s="5"/>
      <c r="PNQ72" s="5"/>
      <c r="PNR72" s="5"/>
      <c r="PNS72" s="5"/>
      <c r="PNT72" s="5"/>
      <c r="PNU72" s="5"/>
      <c r="PNV72" s="5"/>
      <c r="PNW72" s="5"/>
      <c r="PNX72" s="5"/>
      <c r="PNY72" s="5"/>
      <c r="PNZ72" s="5"/>
      <c r="POA72" s="5"/>
      <c r="POB72" s="5"/>
      <c r="POC72" s="5"/>
      <c r="POD72" s="5"/>
      <c r="POE72" s="5"/>
      <c r="POF72" s="5"/>
      <c r="POG72" s="5"/>
      <c r="POH72" s="5"/>
      <c r="POI72" s="5"/>
      <c r="POJ72" s="5"/>
      <c r="POK72" s="5"/>
      <c r="POL72" s="5"/>
      <c r="POM72" s="5"/>
      <c r="PON72" s="5"/>
      <c r="POO72" s="5"/>
      <c r="POP72" s="5"/>
      <c r="POQ72" s="5"/>
      <c r="POR72" s="5"/>
      <c r="POS72" s="5"/>
      <c r="POT72" s="5"/>
      <c r="POU72" s="5"/>
      <c r="POV72" s="5"/>
      <c r="POW72" s="5"/>
      <c r="POX72" s="5"/>
      <c r="POY72" s="5"/>
      <c r="POZ72" s="5"/>
      <c r="PPA72" s="5"/>
      <c r="PPB72" s="5"/>
      <c r="PPC72" s="5"/>
      <c r="PPD72" s="5"/>
      <c r="PPE72" s="5"/>
      <c r="PPF72" s="5"/>
      <c r="PPG72" s="5"/>
      <c r="PPH72" s="5"/>
      <c r="PPI72" s="5"/>
      <c r="PPJ72" s="5"/>
      <c r="PPK72" s="5"/>
      <c r="PPL72" s="5"/>
      <c r="PPM72" s="5"/>
      <c r="PPN72" s="5"/>
      <c r="PPO72" s="5"/>
      <c r="PPP72" s="5"/>
      <c r="PPQ72" s="5"/>
      <c r="PPR72" s="5"/>
      <c r="PPS72" s="5"/>
      <c r="PPT72" s="5"/>
      <c r="PPU72" s="5"/>
      <c r="PPV72" s="5"/>
      <c r="PPW72" s="5"/>
      <c r="PPX72" s="5"/>
      <c r="PPY72" s="5"/>
      <c r="PPZ72" s="5"/>
      <c r="PQA72" s="5"/>
      <c r="PQB72" s="5"/>
      <c r="PQC72" s="5"/>
      <c r="PQD72" s="5"/>
      <c r="PQE72" s="5"/>
      <c r="PQF72" s="5"/>
      <c r="PQG72" s="5"/>
      <c r="PQH72" s="5"/>
      <c r="PQI72" s="5"/>
      <c r="PQJ72" s="5"/>
      <c r="PQK72" s="5"/>
      <c r="PQL72" s="5"/>
      <c r="PQM72" s="5"/>
      <c r="PQN72" s="5"/>
      <c r="PQO72" s="5"/>
      <c r="PQP72" s="5"/>
      <c r="PQQ72" s="5"/>
      <c r="PQR72" s="5"/>
      <c r="PQS72" s="5"/>
      <c r="PQT72" s="5"/>
      <c r="PQU72" s="5"/>
      <c r="PQV72" s="5"/>
      <c r="PQW72" s="5"/>
      <c r="PQX72" s="5"/>
      <c r="PQY72" s="5"/>
      <c r="PQZ72" s="5"/>
      <c r="PRA72" s="5"/>
      <c r="PRB72" s="5"/>
      <c r="PRC72" s="5"/>
      <c r="PRD72" s="5"/>
      <c r="PRE72" s="5"/>
      <c r="PRF72" s="5"/>
      <c r="PRG72" s="5"/>
      <c r="PRH72" s="5"/>
      <c r="PRI72" s="5"/>
      <c r="PRJ72" s="5"/>
      <c r="PRK72" s="5"/>
      <c r="PRL72" s="5"/>
      <c r="PRM72" s="5"/>
      <c r="PRN72" s="5"/>
      <c r="PRO72" s="5"/>
      <c r="PRP72" s="5"/>
      <c r="PRQ72" s="5"/>
      <c r="PRR72" s="5"/>
      <c r="PRS72" s="5"/>
      <c r="PRT72" s="5"/>
      <c r="PRU72" s="5"/>
      <c r="PRV72" s="5"/>
      <c r="PRW72" s="5"/>
      <c r="PRX72" s="5"/>
      <c r="PRY72" s="5"/>
      <c r="PRZ72" s="5"/>
      <c r="PSA72" s="5"/>
      <c r="PSB72" s="5"/>
      <c r="PSC72" s="5"/>
      <c r="PSD72" s="5"/>
      <c r="PSE72" s="5"/>
      <c r="PSF72" s="5"/>
      <c r="PSG72" s="5"/>
      <c r="PSH72" s="5"/>
      <c r="PSI72" s="5"/>
      <c r="PSJ72" s="5"/>
      <c r="PSK72" s="5"/>
      <c r="PSL72" s="5"/>
      <c r="PSM72" s="5"/>
      <c r="PSN72" s="5"/>
      <c r="PSO72" s="5"/>
      <c r="PSP72" s="5"/>
      <c r="PSQ72" s="5"/>
      <c r="PSR72" s="5"/>
      <c r="PSS72" s="5"/>
      <c r="PST72" s="5"/>
      <c r="PSU72" s="5"/>
      <c r="PSV72" s="5"/>
      <c r="PSW72" s="5"/>
      <c r="PSX72" s="5"/>
      <c r="PSY72" s="5"/>
      <c r="PSZ72" s="5"/>
      <c r="PTA72" s="5"/>
      <c r="PTB72" s="5"/>
      <c r="PTC72" s="5"/>
      <c r="PTD72" s="5"/>
      <c r="PTE72" s="5"/>
      <c r="PTF72" s="5"/>
      <c r="PTG72" s="5"/>
      <c r="PTH72" s="5"/>
      <c r="PTI72" s="5"/>
      <c r="PTJ72" s="5"/>
      <c r="PTK72" s="5"/>
      <c r="PTL72" s="5"/>
      <c r="PTM72" s="5"/>
      <c r="PTN72" s="5"/>
      <c r="PTO72" s="5"/>
      <c r="PTP72" s="5"/>
      <c r="PTQ72" s="5"/>
      <c r="PTR72" s="5"/>
      <c r="PTS72" s="5"/>
      <c r="PTT72" s="5"/>
      <c r="PTU72" s="5"/>
      <c r="PTV72" s="5"/>
      <c r="PTW72" s="5"/>
      <c r="PTX72" s="5"/>
      <c r="PTY72" s="5"/>
      <c r="PTZ72" s="5"/>
      <c r="PUA72" s="5"/>
      <c r="PUB72" s="5"/>
      <c r="PUC72" s="5"/>
      <c r="PUD72" s="5"/>
      <c r="PUE72" s="5"/>
      <c r="PUF72" s="5"/>
      <c r="PUG72" s="5"/>
      <c r="PUH72" s="5"/>
      <c r="PUI72" s="5"/>
      <c r="PUJ72" s="5"/>
      <c r="PUK72" s="5"/>
      <c r="PUL72" s="5"/>
      <c r="PUM72" s="5"/>
      <c r="PUN72" s="5"/>
      <c r="PUO72" s="5"/>
      <c r="PUP72" s="5"/>
      <c r="PUQ72" s="5"/>
      <c r="PUR72" s="5"/>
      <c r="PUS72" s="5"/>
      <c r="PUT72" s="5"/>
      <c r="PUU72" s="5"/>
      <c r="PUV72" s="5"/>
      <c r="PUW72" s="5"/>
      <c r="PUX72" s="5"/>
      <c r="PUY72" s="5"/>
      <c r="PUZ72" s="5"/>
      <c r="PVA72" s="5"/>
      <c r="PVB72" s="5"/>
      <c r="PVC72" s="5"/>
      <c r="PVD72" s="5"/>
      <c r="PVE72" s="5"/>
      <c r="PVF72" s="5"/>
      <c r="PVG72" s="5"/>
      <c r="PVH72" s="5"/>
      <c r="PVI72" s="5"/>
      <c r="PVJ72" s="5"/>
      <c r="PVK72" s="5"/>
      <c r="PVL72" s="5"/>
      <c r="PVM72" s="5"/>
      <c r="PVN72" s="5"/>
      <c r="PVO72" s="5"/>
      <c r="PVP72" s="5"/>
      <c r="PVQ72" s="5"/>
      <c r="PVR72" s="5"/>
      <c r="PVS72" s="5"/>
      <c r="PVT72" s="5"/>
      <c r="PVU72" s="5"/>
      <c r="PVV72" s="5"/>
      <c r="PVW72" s="5"/>
      <c r="PVX72" s="5"/>
      <c r="PVY72" s="5"/>
      <c r="PVZ72" s="5"/>
      <c r="PWA72" s="5"/>
      <c r="PWB72" s="5"/>
      <c r="PWC72" s="5"/>
      <c r="PWD72" s="5"/>
      <c r="PWE72" s="5"/>
      <c r="PWF72" s="5"/>
      <c r="PWG72" s="5"/>
      <c r="PWH72" s="5"/>
      <c r="PWI72" s="5"/>
      <c r="PWJ72" s="5"/>
      <c r="PWK72" s="5"/>
      <c r="PWL72" s="5"/>
      <c r="PWM72" s="5"/>
      <c r="PWN72" s="5"/>
      <c r="PWO72" s="5"/>
      <c r="PWP72" s="5"/>
      <c r="PWQ72" s="5"/>
      <c r="PWR72" s="5"/>
      <c r="PWS72" s="5"/>
      <c r="PWT72" s="5"/>
      <c r="PWU72" s="5"/>
      <c r="PWV72" s="5"/>
      <c r="PWW72" s="5"/>
      <c r="PWX72" s="5"/>
      <c r="PWY72" s="5"/>
      <c r="PWZ72" s="5"/>
      <c r="PXA72" s="5"/>
      <c r="PXB72" s="5"/>
      <c r="PXC72" s="5"/>
      <c r="PXD72" s="5"/>
      <c r="PXE72" s="5"/>
      <c r="PXF72" s="5"/>
      <c r="PXG72" s="5"/>
      <c r="PXH72" s="5"/>
      <c r="PXI72" s="5"/>
      <c r="PXJ72" s="5"/>
      <c r="PXK72" s="5"/>
      <c r="PXL72" s="5"/>
      <c r="PXM72" s="5"/>
      <c r="PXN72" s="5"/>
      <c r="PXO72" s="5"/>
      <c r="PXP72" s="5"/>
      <c r="PXQ72" s="5"/>
      <c r="PXR72" s="5"/>
      <c r="PXS72" s="5"/>
      <c r="PXT72" s="5"/>
      <c r="PXU72" s="5"/>
      <c r="PXV72" s="5"/>
      <c r="PXW72" s="5"/>
      <c r="PXX72" s="5"/>
      <c r="PXY72" s="5"/>
      <c r="PXZ72" s="5"/>
      <c r="PYA72" s="5"/>
      <c r="PYB72" s="5"/>
      <c r="PYC72" s="5"/>
      <c r="PYD72" s="5"/>
      <c r="PYE72" s="5"/>
      <c r="PYF72" s="5"/>
      <c r="PYG72" s="5"/>
      <c r="PYH72" s="5"/>
      <c r="PYI72" s="5"/>
      <c r="PYJ72" s="5"/>
      <c r="PYK72" s="5"/>
      <c r="PYL72" s="5"/>
      <c r="PYM72" s="5"/>
      <c r="PYN72" s="5"/>
      <c r="PYO72" s="5"/>
      <c r="PYP72" s="5"/>
      <c r="PYQ72" s="5"/>
      <c r="PYR72" s="5"/>
      <c r="PYS72" s="5"/>
      <c r="PYT72" s="5"/>
      <c r="PYU72" s="5"/>
      <c r="PYV72" s="5"/>
      <c r="PYW72" s="5"/>
      <c r="PYX72" s="5"/>
      <c r="PYY72" s="5"/>
      <c r="PYZ72" s="5"/>
      <c r="PZA72" s="5"/>
      <c r="PZB72" s="5"/>
      <c r="PZC72" s="5"/>
      <c r="PZD72" s="5"/>
      <c r="PZE72" s="5"/>
      <c r="PZF72" s="5"/>
      <c r="PZG72" s="5"/>
      <c r="PZH72" s="5"/>
      <c r="PZI72" s="5"/>
      <c r="PZJ72" s="5"/>
      <c r="PZK72" s="5"/>
      <c r="PZL72" s="5"/>
      <c r="PZM72" s="5"/>
      <c r="PZN72" s="5"/>
      <c r="PZO72" s="5"/>
      <c r="PZP72" s="5"/>
      <c r="PZQ72" s="5"/>
      <c r="PZR72" s="5"/>
      <c r="PZS72" s="5"/>
      <c r="PZT72" s="5"/>
      <c r="PZU72" s="5"/>
      <c r="PZV72" s="5"/>
      <c r="PZW72" s="5"/>
      <c r="PZX72" s="5"/>
      <c r="PZY72" s="5"/>
      <c r="PZZ72" s="5"/>
      <c r="QAA72" s="5"/>
      <c r="QAB72" s="5"/>
      <c r="QAC72" s="5"/>
      <c r="QAD72" s="5"/>
      <c r="QAE72" s="5"/>
      <c r="QAF72" s="5"/>
      <c r="QAG72" s="5"/>
      <c r="QAH72" s="5"/>
      <c r="QAI72" s="5"/>
      <c r="QAJ72" s="5"/>
      <c r="QAK72" s="5"/>
      <c r="QAL72" s="5"/>
      <c r="QAM72" s="5"/>
      <c r="QAN72" s="5"/>
      <c r="QAO72" s="5"/>
      <c r="QAP72" s="5"/>
      <c r="QAQ72" s="5"/>
      <c r="QAR72" s="5"/>
      <c r="QAS72" s="5"/>
      <c r="QAT72" s="5"/>
      <c r="QAU72" s="5"/>
      <c r="QAV72" s="5"/>
      <c r="QAW72" s="5"/>
      <c r="QAX72" s="5"/>
      <c r="QAY72" s="5"/>
      <c r="QAZ72" s="5"/>
      <c r="QBA72" s="5"/>
      <c r="QBB72" s="5"/>
      <c r="QBC72" s="5"/>
      <c r="QBD72" s="5"/>
      <c r="QBE72" s="5"/>
      <c r="QBF72" s="5"/>
      <c r="QBG72" s="5"/>
      <c r="QBH72" s="5"/>
      <c r="QBI72" s="5"/>
      <c r="QBJ72" s="5"/>
      <c r="QBK72" s="5"/>
      <c r="QBL72" s="5"/>
      <c r="QBM72" s="5"/>
      <c r="QBN72" s="5"/>
      <c r="QBO72" s="5"/>
      <c r="QBP72" s="5"/>
      <c r="QBQ72" s="5"/>
      <c r="QBR72" s="5"/>
      <c r="QBS72" s="5"/>
      <c r="QBT72" s="5"/>
      <c r="QBU72" s="5"/>
      <c r="QBV72" s="5"/>
      <c r="QBW72" s="5"/>
      <c r="QBX72" s="5"/>
      <c r="QBY72" s="5"/>
      <c r="QBZ72" s="5"/>
      <c r="QCA72" s="5"/>
      <c r="QCB72" s="5"/>
      <c r="QCC72" s="5"/>
      <c r="QCD72" s="5"/>
      <c r="QCE72" s="5"/>
      <c r="QCF72" s="5"/>
      <c r="QCG72" s="5"/>
      <c r="QCH72" s="5"/>
      <c r="QCI72" s="5"/>
      <c r="QCJ72" s="5"/>
      <c r="QCK72" s="5"/>
      <c r="QCL72" s="5"/>
      <c r="QCM72" s="5"/>
      <c r="QCN72" s="5"/>
      <c r="QCO72" s="5"/>
      <c r="QCP72" s="5"/>
      <c r="QCQ72" s="5"/>
      <c r="QCR72" s="5"/>
      <c r="QCS72" s="5"/>
      <c r="QCT72" s="5"/>
      <c r="QCU72" s="5"/>
      <c r="QCV72" s="5"/>
      <c r="QCW72" s="5"/>
      <c r="QCX72" s="5"/>
      <c r="QCY72" s="5"/>
      <c r="QCZ72" s="5"/>
      <c r="QDA72" s="5"/>
      <c r="QDB72" s="5"/>
      <c r="QDC72" s="5"/>
      <c r="QDD72" s="5"/>
      <c r="QDE72" s="5"/>
      <c r="QDF72" s="5"/>
      <c r="QDG72" s="5"/>
      <c r="QDH72" s="5"/>
      <c r="QDI72" s="5"/>
      <c r="QDJ72" s="5"/>
      <c r="QDK72" s="5"/>
      <c r="QDL72" s="5"/>
      <c r="QDM72" s="5"/>
      <c r="QDN72" s="5"/>
      <c r="QDO72" s="5"/>
      <c r="QDP72" s="5"/>
      <c r="QDQ72" s="5"/>
      <c r="QDR72" s="5"/>
      <c r="QDS72" s="5"/>
      <c r="QDT72" s="5"/>
      <c r="QDU72" s="5"/>
      <c r="QDV72" s="5"/>
      <c r="QDW72" s="5"/>
      <c r="QDX72" s="5"/>
      <c r="QDY72" s="5"/>
      <c r="QDZ72" s="5"/>
      <c r="QEA72" s="5"/>
      <c r="QEB72" s="5"/>
      <c r="QEC72" s="5"/>
      <c r="QED72" s="5"/>
      <c r="QEE72" s="5"/>
      <c r="QEF72" s="5"/>
      <c r="QEG72" s="5"/>
      <c r="QEH72" s="5"/>
      <c r="QEI72" s="5"/>
      <c r="QEJ72" s="5"/>
      <c r="QEK72" s="5"/>
      <c r="QEL72" s="5"/>
      <c r="QEM72" s="5"/>
      <c r="QEN72" s="5"/>
      <c r="QEO72" s="5"/>
      <c r="QEP72" s="5"/>
      <c r="QEQ72" s="5"/>
      <c r="QER72" s="5"/>
      <c r="QES72" s="5"/>
      <c r="QET72" s="5"/>
      <c r="QEU72" s="5"/>
      <c r="QEV72" s="5"/>
      <c r="QEW72" s="5"/>
      <c r="QEX72" s="5"/>
      <c r="QEY72" s="5"/>
      <c r="QEZ72" s="5"/>
      <c r="QFA72" s="5"/>
      <c r="QFB72" s="5"/>
      <c r="QFC72" s="5"/>
      <c r="QFD72" s="5"/>
      <c r="QFE72" s="5"/>
      <c r="QFF72" s="5"/>
      <c r="QFG72" s="5"/>
      <c r="QFH72" s="5"/>
      <c r="QFI72" s="5"/>
      <c r="QFJ72" s="5"/>
      <c r="QFK72" s="5"/>
      <c r="QFL72" s="5"/>
      <c r="QFM72" s="5"/>
      <c r="QFN72" s="5"/>
      <c r="QFO72" s="5"/>
      <c r="QFP72" s="5"/>
      <c r="QFQ72" s="5"/>
      <c r="QFR72" s="5"/>
      <c r="QFS72" s="5"/>
      <c r="QFT72" s="5"/>
      <c r="QFU72" s="5"/>
      <c r="QFV72" s="5"/>
      <c r="QFW72" s="5"/>
      <c r="QFX72" s="5"/>
      <c r="QFY72" s="5"/>
      <c r="QFZ72" s="5"/>
      <c r="QGA72" s="5"/>
      <c r="QGB72" s="5"/>
      <c r="QGC72" s="5"/>
      <c r="QGD72" s="5"/>
      <c r="QGE72" s="5"/>
      <c r="QGF72" s="5"/>
      <c r="QGG72" s="5"/>
      <c r="QGH72" s="5"/>
      <c r="QGI72" s="5"/>
      <c r="QGJ72" s="5"/>
      <c r="QGK72" s="5"/>
      <c r="QGL72" s="5"/>
      <c r="QGM72" s="5"/>
      <c r="QGN72" s="5"/>
      <c r="QGO72" s="5"/>
      <c r="QGP72" s="5"/>
      <c r="QGQ72" s="5"/>
      <c r="QGR72" s="5"/>
      <c r="QGS72" s="5"/>
      <c r="QGT72" s="5"/>
      <c r="QGU72" s="5"/>
      <c r="QGV72" s="5"/>
      <c r="QGW72" s="5"/>
      <c r="QGX72" s="5"/>
      <c r="QGY72" s="5"/>
      <c r="QGZ72" s="5"/>
      <c r="QHA72" s="5"/>
      <c r="QHB72" s="5"/>
      <c r="QHC72" s="5"/>
      <c r="QHD72" s="5"/>
      <c r="QHE72" s="5"/>
      <c r="QHF72" s="5"/>
      <c r="QHG72" s="5"/>
      <c r="QHH72" s="5"/>
      <c r="QHI72" s="5"/>
      <c r="QHJ72" s="5"/>
      <c r="QHK72" s="5"/>
      <c r="QHL72" s="5"/>
      <c r="QHM72" s="5"/>
      <c r="QHN72" s="5"/>
      <c r="QHO72" s="5"/>
      <c r="QHP72" s="5"/>
      <c r="QHQ72" s="5"/>
      <c r="QHR72" s="5"/>
      <c r="QHS72" s="5"/>
      <c r="QHT72" s="5"/>
      <c r="QHU72" s="5"/>
      <c r="QHV72" s="5"/>
      <c r="QHW72" s="5"/>
      <c r="QHX72" s="5"/>
      <c r="QHY72" s="5"/>
      <c r="QHZ72" s="5"/>
      <c r="QIA72" s="5"/>
      <c r="QIB72" s="5"/>
      <c r="QIC72" s="5"/>
      <c r="QID72" s="5"/>
      <c r="QIE72" s="5"/>
      <c r="QIF72" s="5"/>
      <c r="QIG72" s="5"/>
      <c r="QIH72" s="5"/>
      <c r="QII72" s="5"/>
      <c r="QIJ72" s="5"/>
      <c r="QIK72" s="5"/>
      <c r="QIL72" s="5"/>
      <c r="QIM72" s="5"/>
      <c r="QIN72" s="5"/>
      <c r="QIO72" s="5"/>
      <c r="QIP72" s="5"/>
      <c r="QIQ72" s="5"/>
      <c r="QIR72" s="5"/>
      <c r="QIS72" s="5"/>
      <c r="QIT72" s="5"/>
      <c r="QIU72" s="5"/>
      <c r="QIV72" s="5"/>
      <c r="QIW72" s="5"/>
      <c r="QIX72" s="5"/>
      <c r="QIY72" s="5"/>
      <c r="QIZ72" s="5"/>
      <c r="QJA72" s="5"/>
      <c r="QJB72" s="5"/>
      <c r="QJC72" s="5"/>
      <c r="QJD72" s="5"/>
      <c r="QJE72" s="5"/>
      <c r="QJF72" s="5"/>
      <c r="QJG72" s="5"/>
      <c r="QJH72" s="5"/>
      <c r="QJI72" s="5"/>
      <c r="QJJ72" s="5"/>
      <c r="QJK72" s="5"/>
      <c r="QJL72" s="5"/>
      <c r="QJM72" s="5"/>
      <c r="QJN72" s="5"/>
      <c r="QJO72" s="5"/>
      <c r="QJP72" s="5"/>
      <c r="QJQ72" s="5"/>
      <c r="QJR72" s="5"/>
      <c r="QJS72" s="5"/>
      <c r="QJT72" s="5"/>
      <c r="QJU72" s="5"/>
      <c r="QJV72" s="5"/>
      <c r="QJW72" s="5"/>
      <c r="QJX72" s="5"/>
      <c r="QJY72" s="5"/>
      <c r="QJZ72" s="5"/>
      <c r="QKA72" s="5"/>
      <c r="QKB72" s="5"/>
      <c r="QKC72" s="5"/>
      <c r="QKD72" s="5"/>
      <c r="QKE72" s="5"/>
      <c r="QKF72" s="5"/>
      <c r="QKG72" s="5"/>
      <c r="QKH72" s="5"/>
      <c r="QKI72" s="5"/>
      <c r="QKJ72" s="5"/>
      <c r="QKK72" s="5"/>
      <c r="QKL72" s="5"/>
      <c r="QKM72" s="5"/>
      <c r="QKN72" s="5"/>
      <c r="QKO72" s="5"/>
      <c r="QKP72" s="5"/>
      <c r="QKQ72" s="5"/>
      <c r="QKR72" s="5"/>
      <c r="QKS72" s="5"/>
      <c r="QKT72" s="5"/>
      <c r="QKU72" s="5"/>
      <c r="QKV72" s="5"/>
      <c r="QKW72" s="5"/>
      <c r="QKX72" s="5"/>
      <c r="QKY72" s="5"/>
      <c r="QKZ72" s="5"/>
      <c r="QLA72" s="5"/>
      <c r="QLB72" s="5"/>
      <c r="QLC72" s="5"/>
      <c r="QLD72" s="5"/>
      <c r="QLE72" s="5"/>
      <c r="QLF72" s="5"/>
      <c r="QLG72" s="5"/>
      <c r="QLH72" s="5"/>
      <c r="QLI72" s="5"/>
      <c r="QLJ72" s="5"/>
      <c r="QLK72" s="5"/>
      <c r="QLL72" s="5"/>
      <c r="QLM72" s="5"/>
      <c r="QLN72" s="5"/>
      <c r="QLO72" s="5"/>
      <c r="QLP72" s="5"/>
      <c r="QLQ72" s="5"/>
      <c r="QLR72" s="5"/>
      <c r="QLS72" s="5"/>
      <c r="QLT72" s="5"/>
      <c r="QLU72" s="5"/>
      <c r="QLV72" s="5"/>
      <c r="QLW72" s="5"/>
      <c r="QLX72" s="5"/>
      <c r="QLY72" s="5"/>
      <c r="QLZ72" s="5"/>
      <c r="QMA72" s="5"/>
      <c r="QMB72" s="5"/>
      <c r="QMC72" s="5"/>
      <c r="QMD72" s="5"/>
      <c r="QME72" s="5"/>
      <c r="QMF72" s="5"/>
      <c r="QMG72" s="5"/>
      <c r="QMH72" s="5"/>
      <c r="QMI72" s="5"/>
      <c r="QMJ72" s="5"/>
      <c r="QMK72" s="5"/>
      <c r="QML72" s="5"/>
      <c r="QMM72" s="5"/>
      <c r="QMN72" s="5"/>
      <c r="QMO72" s="5"/>
      <c r="QMP72" s="5"/>
      <c r="QMQ72" s="5"/>
      <c r="QMR72" s="5"/>
      <c r="QMS72" s="5"/>
      <c r="QMT72" s="5"/>
      <c r="QMU72" s="5"/>
      <c r="QMV72" s="5"/>
      <c r="QMW72" s="5"/>
      <c r="QMX72" s="5"/>
      <c r="QMY72" s="5"/>
      <c r="QMZ72" s="5"/>
      <c r="QNA72" s="5"/>
      <c r="QNB72" s="5"/>
      <c r="QNC72" s="5"/>
      <c r="QND72" s="5"/>
      <c r="QNE72" s="5"/>
      <c r="QNF72" s="5"/>
      <c r="QNG72" s="5"/>
      <c r="QNH72" s="5"/>
      <c r="QNI72" s="5"/>
      <c r="QNJ72" s="5"/>
      <c r="QNK72" s="5"/>
      <c r="QNL72" s="5"/>
      <c r="QNM72" s="5"/>
      <c r="QNN72" s="5"/>
      <c r="QNO72" s="5"/>
      <c r="QNP72" s="5"/>
      <c r="QNQ72" s="5"/>
      <c r="QNR72" s="5"/>
      <c r="QNS72" s="5"/>
      <c r="QNT72" s="5"/>
      <c r="QNU72" s="5"/>
      <c r="QNV72" s="5"/>
      <c r="QNW72" s="5"/>
      <c r="QNX72" s="5"/>
      <c r="QNY72" s="5"/>
      <c r="QNZ72" s="5"/>
      <c r="QOA72" s="5"/>
      <c r="QOB72" s="5"/>
      <c r="QOC72" s="5"/>
      <c r="QOD72" s="5"/>
      <c r="QOE72" s="5"/>
      <c r="QOF72" s="5"/>
      <c r="QOG72" s="5"/>
      <c r="QOH72" s="5"/>
      <c r="QOI72" s="5"/>
      <c r="QOJ72" s="5"/>
      <c r="QOK72" s="5"/>
      <c r="QOL72" s="5"/>
      <c r="QOM72" s="5"/>
      <c r="QON72" s="5"/>
      <c r="QOO72" s="5"/>
      <c r="QOP72" s="5"/>
      <c r="QOQ72" s="5"/>
      <c r="QOR72" s="5"/>
      <c r="QOS72" s="5"/>
      <c r="QOT72" s="5"/>
      <c r="QOU72" s="5"/>
      <c r="QOV72" s="5"/>
      <c r="QOW72" s="5"/>
      <c r="QOX72" s="5"/>
      <c r="QOY72" s="5"/>
      <c r="QOZ72" s="5"/>
      <c r="QPA72" s="5"/>
      <c r="QPB72" s="5"/>
      <c r="QPC72" s="5"/>
      <c r="QPD72" s="5"/>
      <c r="QPE72" s="5"/>
      <c r="QPF72" s="5"/>
      <c r="QPG72" s="5"/>
      <c r="QPH72" s="5"/>
      <c r="QPI72" s="5"/>
      <c r="QPJ72" s="5"/>
      <c r="QPK72" s="5"/>
      <c r="QPL72" s="5"/>
      <c r="QPM72" s="5"/>
      <c r="QPN72" s="5"/>
      <c r="QPO72" s="5"/>
      <c r="QPP72" s="5"/>
      <c r="QPQ72" s="5"/>
      <c r="QPR72" s="5"/>
      <c r="QPS72" s="5"/>
      <c r="QPT72" s="5"/>
      <c r="QPU72" s="5"/>
      <c r="QPV72" s="5"/>
      <c r="QPW72" s="5"/>
      <c r="QPX72" s="5"/>
      <c r="QPY72" s="5"/>
      <c r="QPZ72" s="5"/>
      <c r="QQA72" s="5"/>
      <c r="QQB72" s="5"/>
      <c r="QQC72" s="5"/>
      <c r="QQD72" s="5"/>
      <c r="QQE72" s="5"/>
      <c r="QQF72" s="5"/>
      <c r="QQG72" s="5"/>
      <c r="QQH72" s="5"/>
      <c r="QQI72" s="5"/>
      <c r="QQJ72" s="5"/>
      <c r="QQK72" s="5"/>
      <c r="QQL72" s="5"/>
      <c r="QQM72" s="5"/>
      <c r="QQN72" s="5"/>
      <c r="QQO72" s="5"/>
      <c r="QQP72" s="5"/>
      <c r="QQQ72" s="5"/>
      <c r="QQR72" s="5"/>
      <c r="QQS72" s="5"/>
      <c r="QQT72" s="5"/>
      <c r="QQU72" s="5"/>
      <c r="QQV72" s="5"/>
      <c r="QQW72" s="5"/>
      <c r="QQX72" s="5"/>
      <c r="QQY72" s="5"/>
      <c r="QQZ72" s="5"/>
      <c r="QRA72" s="5"/>
      <c r="QRB72" s="5"/>
      <c r="QRC72" s="5"/>
      <c r="QRD72" s="5"/>
      <c r="QRE72" s="5"/>
      <c r="QRF72" s="5"/>
      <c r="QRG72" s="5"/>
      <c r="QRH72" s="5"/>
      <c r="QRI72" s="5"/>
      <c r="QRJ72" s="5"/>
      <c r="QRK72" s="5"/>
      <c r="QRL72" s="5"/>
      <c r="QRM72" s="5"/>
      <c r="QRN72" s="5"/>
      <c r="QRO72" s="5"/>
      <c r="QRP72" s="5"/>
      <c r="QRQ72" s="5"/>
      <c r="QRR72" s="5"/>
      <c r="QRS72" s="5"/>
      <c r="QRT72" s="5"/>
      <c r="QRU72" s="5"/>
      <c r="QRV72" s="5"/>
      <c r="QRW72" s="5"/>
      <c r="QRX72" s="5"/>
      <c r="QRY72" s="5"/>
      <c r="QRZ72" s="5"/>
      <c r="QSA72" s="5"/>
      <c r="QSB72" s="5"/>
      <c r="QSC72" s="5"/>
      <c r="QSD72" s="5"/>
      <c r="QSE72" s="5"/>
      <c r="QSF72" s="5"/>
      <c r="QSG72" s="5"/>
      <c r="QSH72" s="5"/>
      <c r="QSI72" s="5"/>
      <c r="QSJ72" s="5"/>
      <c r="QSK72" s="5"/>
      <c r="QSL72" s="5"/>
      <c r="QSM72" s="5"/>
      <c r="QSN72" s="5"/>
      <c r="QSO72" s="5"/>
      <c r="QSP72" s="5"/>
      <c r="QSQ72" s="5"/>
      <c r="QSR72" s="5"/>
      <c r="QSS72" s="5"/>
      <c r="QST72" s="5"/>
      <c r="QSU72" s="5"/>
      <c r="QSV72" s="5"/>
      <c r="QSW72" s="5"/>
      <c r="QSX72" s="5"/>
      <c r="QSY72" s="5"/>
      <c r="QSZ72" s="5"/>
      <c r="QTA72" s="5"/>
      <c r="QTB72" s="5"/>
      <c r="QTC72" s="5"/>
      <c r="QTD72" s="5"/>
      <c r="QTE72" s="5"/>
      <c r="QTF72" s="5"/>
      <c r="QTG72" s="5"/>
      <c r="QTH72" s="5"/>
      <c r="QTI72" s="5"/>
      <c r="QTJ72" s="5"/>
      <c r="QTK72" s="5"/>
      <c r="QTL72" s="5"/>
      <c r="QTM72" s="5"/>
      <c r="QTN72" s="5"/>
      <c r="QTO72" s="5"/>
      <c r="QTP72" s="5"/>
      <c r="QTQ72" s="5"/>
      <c r="QTR72" s="5"/>
      <c r="QTS72" s="5"/>
      <c r="QTT72" s="5"/>
      <c r="QTU72" s="5"/>
      <c r="QTV72" s="5"/>
      <c r="QTW72" s="5"/>
      <c r="QTX72" s="5"/>
      <c r="QTY72" s="5"/>
      <c r="QTZ72" s="5"/>
      <c r="QUA72" s="5"/>
      <c r="QUB72" s="5"/>
      <c r="QUC72" s="5"/>
      <c r="QUD72" s="5"/>
      <c r="QUE72" s="5"/>
      <c r="QUF72" s="5"/>
      <c r="QUG72" s="5"/>
      <c r="QUH72" s="5"/>
      <c r="QUI72" s="5"/>
      <c r="QUJ72" s="5"/>
      <c r="QUK72" s="5"/>
      <c r="QUL72" s="5"/>
      <c r="QUM72" s="5"/>
      <c r="QUN72" s="5"/>
      <c r="QUO72" s="5"/>
      <c r="QUP72" s="5"/>
      <c r="QUQ72" s="5"/>
      <c r="QUR72" s="5"/>
      <c r="QUS72" s="5"/>
      <c r="QUT72" s="5"/>
      <c r="QUU72" s="5"/>
      <c r="QUV72" s="5"/>
      <c r="QUW72" s="5"/>
      <c r="QUX72" s="5"/>
      <c r="QUY72" s="5"/>
      <c r="QUZ72" s="5"/>
      <c r="QVA72" s="5"/>
      <c r="QVB72" s="5"/>
      <c r="QVC72" s="5"/>
      <c r="QVD72" s="5"/>
      <c r="QVE72" s="5"/>
      <c r="QVF72" s="5"/>
      <c r="QVG72" s="5"/>
      <c r="QVH72" s="5"/>
      <c r="QVI72" s="5"/>
      <c r="QVJ72" s="5"/>
      <c r="QVK72" s="5"/>
      <c r="QVL72" s="5"/>
      <c r="QVM72" s="5"/>
      <c r="QVN72" s="5"/>
      <c r="QVO72" s="5"/>
      <c r="QVP72" s="5"/>
      <c r="QVQ72" s="5"/>
      <c r="QVR72" s="5"/>
      <c r="QVS72" s="5"/>
      <c r="QVT72" s="5"/>
      <c r="QVU72" s="5"/>
      <c r="QVV72" s="5"/>
      <c r="QVW72" s="5"/>
      <c r="QVX72" s="5"/>
      <c r="QVY72" s="5"/>
      <c r="QVZ72" s="5"/>
      <c r="QWA72" s="5"/>
      <c r="QWB72" s="5"/>
      <c r="QWC72" s="5"/>
      <c r="QWD72" s="5"/>
      <c r="QWE72" s="5"/>
      <c r="QWF72" s="5"/>
      <c r="QWG72" s="5"/>
      <c r="QWH72" s="5"/>
      <c r="QWI72" s="5"/>
      <c r="QWJ72" s="5"/>
      <c r="QWK72" s="5"/>
      <c r="QWL72" s="5"/>
      <c r="QWM72" s="5"/>
      <c r="QWN72" s="5"/>
      <c r="QWO72" s="5"/>
      <c r="QWP72" s="5"/>
      <c r="QWQ72" s="5"/>
      <c r="QWR72" s="5"/>
      <c r="QWS72" s="5"/>
      <c r="QWT72" s="5"/>
      <c r="QWU72" s="5"/>
      <c r="QWV72" s="5"/>
      <c r="QWW72" s="5"/>
      <c r="QWX72" s="5"/>
      <c r="QWY72" s="5"/>
      <c r="QWZ72" s="5"/>
      <c r="QXA72" s="5"/>
      <c r="QXB72" s="5"/>
      <c r="QXC72" s="5"/>
      <c r="QXD72" s="5"/>
      <c r="QXE72" s="5"/>
      <c r="QXF72" s="5"/>
      <c r="QXG72" s="5"/>
      <c r="QXH72" s="5"/>
      <c r="QXI72" s="5"/>
      <c r="QXJ72" s="5"/>
      <c r="QXK72" s="5"/>
      <c r="QXL72" s="5"/>
      <c r="QXM72" s="5"/>
      <c r="QXN72" s="5"/>
      <c r="QXO72" s="5"/>
      <c r="QXP72" s="5"/>
      <c r="QXQ72" s="5"/>
      <c r="QXR72" s="5"/>
      <c r="QXS72" s="5"/>
      <c r="QXT72" s="5"/>
      <c r="QXU72" s="5"/>
      <c r="QXV72" s="5"/>
      <c r="QXW72" s="5"/>
      <c r="QXX72" s="5"/>
      <c r="QXY72" s="5"/>
      <c r="QXZ72" s="5"/>
      <c r="QYA72" s="5"/>
      <c r="QYB72" s="5"/>
      <c r="QYC72" s="5"/>
      <c r="QYD72" s="5"/>
      <c r="QYE72" s="5"/>
      <c r="QYF72" s="5"/>
      <c r="QYG72" s="5"/>
      <c r="QYH72" s="5"/>
      <c r="QYI72" s="5"/>
      <c r="QYJ72" s="5"/>
      <c r="QYK72" s="5"/>
      <c r="QYL72" s="5"/>
      <c r="QYM72" s="5"/>
      <c r="QYN72" s="5"/>
      <c r="QYO72" s="5"/>
      <c r="QYP72" s="5"/>
      <c r="QYQ72" s="5"/>
      <c r="QYR72" s="5"/>
      <c r="QYS72" s="5"/>
      <c r="QYT72" s="5"/>
      <c r="QYU72" s="5"/>
      <c r="QYV72" s="5"/>
      <c r="QYW72" s="5"/>
      <c r="QYX72" s="5"/>
      <c r="QYY72" s="5"/>
      <c r="QYZ72" s="5"/>
      <c r="QZA72" s="5"/>
      <c r="QZB72" s="5"/>
      <c r="QZC72" s="5"/>
      <c r="QZD72" s="5"/>
      <c r="QZE72" s="5"/>
      <c r="QZF72" s="5"/>
      <c r="QZG72" s="5"/>
      <c r="QZH72" s="5"/>
      <c r="QZI72" s="5"/>
      <c r="QZJ72" s="5"/>
      <c r="QZK72" s="5"/>
      <c r="QZL72" s="5"/>
      <c r="QZM72" s="5"/>
      <c r="QZN72" s="5"/>
      <c r="QZO72" s="5"/>
      <c r="QZP72" s="5"/>
      <c r="QZQ72" s="5"/>
      <c r="QZR72" s="5"/>
      <c r="QZS72" s="5"/>
      <c r="QZT72" s="5"/>
      <c r="QZU72" s="5"/>
      <c r="QZV72" s="5"/>
      <c r="QZW72" s="5"/>
      <c r="QZX72" s="5"/>
      <c r="QZY72" s="5"/>
      <c r="QZZ72" s="5"/>
      <c r="RAA72" s="5"/>
      <c r="RAB72" s="5"/>
      <c r="RAC72" s="5"/>
      <c r="RAD72" s="5"/>
      <c r="RAE72" s="5"/>
      <c r="RAF72" s="5"/>
      <c r="RAG72" s="5"/>
      <c r="RAH72" s="5"/>
      <c r="RAI72" s="5"/>
      <c r="RAJ72" s="5"/>
      <c r="RAK72" s="5"/>
      <c r="RAL72" s="5"/>
      <c r="RAM72" s="5"/>
      <c r="RAN72" s="5"/>
      <c r="RAO72" s="5"/>
      <c r="RAP72" s="5"/>
      <c r="RAQ72" s="5"/>
      <c r="RAR72" s="5"/>
      <c r="RAS72" s="5"/>
      <c r="RAT72" s="5"/>
      <c r="RAU72" s="5"/>
      <c r="RAV72" s="5"/>
      <c r="RAW72" s="5"/>
      <c r="RAX72" s="5"/>
      <c r="RAY72" s="5"/>
      <c r="RAZ72" s="5"/>
      <c r="RBA72" s="5"/>
      <c r="RBB72" s="5"/>
      <c r="RBC72" s="5"/>
      <c r="RBD72" s="5"/>
      <c r="RBE72" s="5"/>
      <c r="RBF72" s="5"/>
      <c r="RBG72" s="5"/>
      <c r="RBH72" s="5"/>
      <c r="RBI72" s="5"/>
      <c r="RBJ72" s="5"/>
      <c r="RBK72" s="5"/>
      <c r="RBL72" s="5"/>
      <c r="RBM72" s="5"/>
      <c r="RBN72" s="5"/>
      <c r="RBO72" s="5"/>
      <c r="RBP72" s="5"/>
      <c r="RBQ72" s="5"/>
      <c r="RBR72" s="5"/>
      <c r="RBS72" s="5"/>
      <c r="RBT72" s="5"/>
      <c r="RBU72" s="5"/>
      <c r="RBV72" s="5"/>
      <c r="RBW72" s="5"/>
      <c r="RBX72" s="5"/>
      <c r="RBY72" s="5"/>
      <c r="RBZ72" s="5"/>
      <c r="RCA72" s="5"/>
      <c r="RCB72" s="5"/>
      <c r="RCC72" s="5"/>
      <c r="RCD72" s="5"/>
      <c r="RCE72" s="5"/>
      <c r="RCF72" s="5"/>
      <c r="RCG72" s="5"/>
      <c r="RCH72" s="5"/>
      <c r="RCI72" s="5"/>
      <c r="RCJ72" s="5"/>
      <c r="RCK72" s="5"/>
      <c r="RCL72" s="5"/>
      <c r="RCM72" s="5"/>
      <c r="RCN72" s="5"/>
      <c r="RCO72" s="5"/>
      <c r="RCP72" s="5"/>
      <c r="RCQ72" s="5"/>
      <c r="RCR72" s="5"/>
      <c r="RCS72" s="5"/>
      <c r="RCT72" s="5"/>
      <c r="RCU72" s="5"/>
      <c r="RCV72" s="5"/>
      <c r="RCW72" s="5"/>
      <c r="RCX72" s="5"/>
      <c r="RCY72" s="5"/>
      <c r="RCZ72" s="5"/>
      <c r="RDA72" s="5"/>
      <c r="RDB72" s="5"/>
      <c r="RDC72" s="5"/>
      <c r="RDD72" s="5"/>
      <c r="RDE72" s="5"/>
      <c r="RDF72" s="5"/>
      <c r="RDG72" s="5"/>
      <c r="RDH72" s="5"/>
      <c r="RDI72" s="5"/>
      <c r="RDJ72" s="5"/>
      <c r="RDK72" s="5"/>
      <c r="RDL72" s="5"/>
      <c r="RDM72" s="5"/>
      <c r="RDN72" s="5"/>
      <c r="RDO72" s="5"/>
      <c r="RDP72" s="5"/>
      <c r="RDQ72" s="5"/>
      <c r="RDR72" s="5"/>
      <c r="RDS72" s="5"/>
      <c r="RDT72" s="5"/>
      <c r="RDU72" s="5"/>
      <c r="RDV72" s="5"/>
      <c r="RDW72" s="5"/>
      <c r="RDX72" s="5"/>
      <c r="RDY72" s="5"/>
      <c r="RDZ72" s="5"/>
      <c r="REA72" s="5"/>
      <c r="REB72" s="5"/>
      <c r="REC72" s="5"/>
      <c r="RED72" s="5"/>
      <c r="REE72" s="5"/>
      <c r="REF72" s="5"/>
      <c r="REG72" s="5"/>
      <c r="REH72" s="5"/>
      <c r="REI72" s="5"/>
      <c r="REJ72" s="5"/>
      <c r="REK72" s="5"/>
      <c r="REL72" s="5"/>
      <c r="REM72" s="5"/>
      <c r="REN72" s="5"/>
      <c r="REO72" s="5"/>
      <c r="REP72" s="5"/>
      <c r="REQ72" s="5"/>
      <c r="RER72" s="5"/>
      <c r="RES72" s="5"/>
      <c r="RET72" s="5"/>
      <c r="REU72" s="5"/>
      <c r="REV72" s="5"/>
      <c r="REW72" s="5"/>
      <c r="REX72" s="5"/>
      <c r="REY72" s="5"/>
      <c r="REZ72" s="5"/>
      <c r="RFA72" s="5"/>
      <c r="RFB72" s="5"/>
      <c r="RFC72" s="5"/>
      <c r="RFD72" s="5"/>
      <c r="RFE72" s="5"/>
      <c r="RFF72" s="5"/>
      <c r="RFG72" s="5"/>
      <c r="RFH72" s="5"/>
      <c r="RFI72" s="5"/>
      <c r="RFJ72" s="5"/>
      <c r="RFK72" s="5"/>
      <c r="RFL72" s="5"/>
      <c r="RFM72" s="5"/>
      <c r="RFN72" s="5"/>
      <c r="RFO72" s="5"/>
      <c r="RFP72" s="5"/>
      <c r="RFQ72" s="5"/>
      <c r="RFR72" s="5"/>
      <c r="RFS72" s="5"/>
      <c r="RFT72" s="5"/>
      <c r="RFU72" s="5"/>
      <c r="RFV72" s="5"/>
      <c r="RFW72" s="5"/>
      <c r="RFX72" s="5"/>
      <c r="RFY72" s="5"/>
      <c r="RFZ72" s="5"/>
      <c r="RGA72" s="5"/>
      <c r="RGB72" s="5"/>
      <c r="RGC72" s="5"/>
      <c r="RGD72" s="5"/>
      <c r="RGE72" s="5"/>
      <c r="RGF72" s="5"/>
      <c r="RGG72" s="5"/>
      <c r="RGH72" s="5"/>
      <c r="RGI72" s="5"/>
      <c r="RGJ72" s="5"/>
      <c r="RGK72" s="5"/>
      <c r="RGL72" s="5"/>
      <c r="RGM72" s="5"/>
      <c r="RGN72" s="5"/>
      <c r="RGO72" s="5"/>
      <c r="RGP72" s="5"/>
      <c r="RGQ72" s="5"/>
      <c r="RGR72" s="5"/>
      <c r="RGS72" s="5"/>
      <c r="RGT72" s="5"/>
      <c r="RGU72" s="5"/>
      <c r="RGV72" s="5"/>
      <c r="RGW72" s="5"/>
      <c r="RGX72" s="5"/>
      <c r="RGY72" s="5"/>
      <c r="RGZ72" s="5"/>
      <c r="RHA72" s="5"/>
      <c r="RHB72" s="5"/>
      <c r="RHC72" s="5"/>
      <c r="RHD72" s="5"/>
      <c r="RHE72" s="5"/>
      <c r="RHF72" s="5"/>
      <c r="RHG72" s="5"/>
      <c r="RHH72" s="5"/>
      <c r="RHI72" s="5"/>
      <c r="RHJ72" s="5"/>
      <c r="RHK72" s="5"/>
      <c r="RHL72" s="5"/>
      <c r="RHM72" s="5"/>
      <c r="RHN72" s="5"/>
      <c r="RHO72" s="5"/>
      <c r="RHP72" s="5"/>
      <c r="RHQ72" s="5"/>
      <c r="RHR72" s="5"/>
      <c r="RHS72" s="5"/>
      <c r="RHT72" s="5"/>
      <c r="RHU72" s="5"/>
      <c r="RHV72" s="5"/>
      <c r="RHW72" s="5"/>
      <c r="RHX72" s="5"/>
      <c r="RHY72" s="5"/>
      <c r="RHZ72" s="5"/>
      <c r="RIA72" s="5"/>
      <c r="RIB72" s="5"/>
      <c r="RIC72" s="5"/>
      <c r="RID72" s="5"/>
      <c r="RIE72" s="5"/>
      <c r="RIF72" s="5"/>
      <c r="RIG72" s="5"/>
      <c r="RIH72" s="5"/>
      <c r="RII72" s="5"/>
      <c r="RIJ72" s="5"/>
      <c r="RIK72" s="5"/>
      <c r="RIL72" s="5"/>
      <c r="RIM72" s="5"/>
      <c r="RIN72" s="5"/>
      <c r="RIO72" s="5"/>
      <c r="RIP72" s="5"/>
      <c r="RIQ72" s="5"/>
      <c r="RIR72" s="5"/>
      <c r="RIS72" s="5"/>
      <c r="RIT72" s="5"/>
      <c r="RIU72" s="5"/>
      <c r="RIV72" s="5"/>
      <c r="RIW72" s="5"/>
      <c r="RIX72" s="5"/>
      <c r="RIY72" s="5"/>
      <c r="RIZ72" s="5"/>
      <c r="RJA72" s="5"/>
      <c r="RJB72" s="5"/>
      <c r="RJC72" s="5"/>
      <c r="RJD72" s="5"/>
      <c r="RJE72" s="5"/>
      <c r="RJF72" s="5"/>
      <c r="RJG72" s="5"/>
      <c r="RJH72" s="5"/>
      <c r="RJI72" s="5"/>
      <c r="RJJ72" s="5"/>
      <c r="RJK72" s="5"/>
      <c r="RJL72" s="5"/>
      <c r="RJM72" s="5"/>
      <c r="RJN72" s="5"/>
      <c r="RJO72" s="5"/>
      <c r="RJP72" s="5"/>
      <c r="RJQ72" s="5"/>
      <c r="RJR72" s="5"/>
      <c r="RJS72" s="5"/>
      <c r="RJT72" s="5"/>
      <c r="RJU72" s="5"/>
      <c r="RJV72" s="5"/>
      <c r="RJW72" s="5"/>
      <c r="RJX72" s="5"/>
      <c r="RJY72" s="5"/>
      <c r="RJZ72" s="5"/>
      <c r="RKA72" s="5"/>
      <c r="RKB72" s="5"/>
      <c r="RKC72" s="5"/>
      <c r="RKD72" s="5"/>
      <c r="RKE72" s="5"/>
      <c r="RKF72" s="5"/>
      <c r="RKG72" s="5"/>
      <c r="RKH72" s="5"/>
      <c r="RKI72" s="5"/>
      <c r="RKJ72" s="5"/>
      <c r="RKK72" s="5"/>
      <c r="RKL72" s="5"/>
      <c r="RKM72" s="5"/>
      <c r="RKN72" s="5"/>
      <c r="RKO72" s="5"/>
      <c r="RKP72" s="5"/>
      <c r="RKQ72" s="5"/>
      <c r="RKR72" s="5"/>
      <c r="RKS72" s="5"/>
      <c r="RKT72" s="5"/>
      <c r="RKU72" s="5"/>
      <c r="RKV72" s="5"/>
      <c r="RKW72" s="5"/>
      <c r="RKX72" s="5"/>
      <c r="RKY72" s="5"/>
      <c r="RKZ72" s="5"/>
      <c r="RLA72" s="5"/>
      <c r="RLB72" s="5"/>
      <c r="RLC72" s="5"/>
      <c r="RLD72" s="5"/>
      <c r="RLE72" s="5"/>
      <c r="RLF72" s="5"/>
      <c r="RLG72" s="5"/>
      <c r="RLH72" s="5"/>
      <c r="RLI72" s="5"/>
      <c r="RLJ72" s="5"/>
      <c r="RLK72" s="5"/>
      <c r="RLL72" s="5"/>
      <c r="RLM72" s="5"/>
      <c r="RLN72" s="5"/>
      <c r="RLO72" s="5"/>
      <c r="RLP72" s="5"/>
      <c r="RLQ72" s="5"/>
      <c r="RLR72" s="5"/>
      <c r="RLS72" s="5"/>
      <c r="RLT72" s="5"/>
      <c r="RLU72" s="5"/>
      <c r="RLV72" s="5"/>
      <c r="RLW72" s="5"/>
      <c r="RLX72" s="5"/>
      <c r="RLY72" s="5"/>
      <c r="RLZ72" s="5"/>
      <c r="RMA72" s="5"/>
      <c r="RMB72" s="5"/>
      <c r="RMC72" s="5"/>
      <c r="RMD72" s="5"/>
      <c r="RME72" s="5"/>
      <c r="RMF72" s="5"/>
      <c r="RMG72" s="5"/>
      <c r="RMH72" s="5"/>
      <c r="RMI72" s="5"/>
      <c r="RMJ72" s="5"/>
      <c r="RMK72" s="5"/>
      <c r="RML72" s="5"/>
      <c r="RMM72" s="5"/>
      <c r="RMN72" s="5"/>
      <c r="RMO72" s="5"/>
      <c r="RMP72" s="5"/>
      <c r="RMQ72" s="5"/>
      <c r="RMR72" s="5"/>
      <c r="RMS72" s="5"/>
      <c r="RMT72" s="5"/>
      <c r="RMU72" s="5"/>
      <c r="RMV72" s="5"/>
      <c r="RMW72" s="5"/>
      <c r="RMX72" s="5"/>
      <c r="RMY72" s="5"/>
      <c r="RMZ72" s="5"/>
      <c r="RNA72" s="5"/>
      <c r="RNB72" s="5"/>
      <c r="RNC72" s="5"/>
      <c r="RND72" s="5"/>
      <c r="RNE72" s="5"/>
      <c r="RNF72" s="5"/>
      <c r="RNG72" s="5"/>
      <c r="RNH72" s="5"/>
      <c r="RNI72" s="5"/>
      <c r="RNJ72" s="5"/>
      <c r="RNK72" s="5"/>
      <c r="RNL72" s="5"/>
      <c r="RNM72" s="5"/>
      <c r="RNN72" s="5"/>
      <c r="RNO72" s="5"/>
      <c r="RNP72" s="5"/>
      <c r="RNQ72" s="5"/>
      <c r="RNR72" s="5"/>
      <c r="RNS72" s="5"/>
      <c r="RNT72" s="5"/>
      <c r="RNU72" s="5"/>
      <c r="RNV72" s="5"/>
      <c r="RNW72" s="5"/>
      <c r="RNX72" s="5"/>
      <c r="RNY72" s="5"/>
      <c r="RNZ72" s="5"/>
      <c r="ROA72" s="5"/>
      <c r="ROB72" s="5"/>
      <c r="ROC72" s="5"/>
      <c r="ROD72" s="5"/>
      <c r="ROE72" s="5"/>
      <c r="ROF72" s="5"/>
      <c r="ROG72" s="5"/>
      <c r="ROH72" s="5"/>
      <c r="ROI72" s="5"/>
      <c r="ROJ72" s="5"/>
      <c r="ROK72" s="5"/>
      <c r="ROL72" s="5"/>
      <c r="ROM72" s="5"/>
      <c r="RON72" s="5"/>
      <c r="ROO72" s="5"/>
      <c r="ROP72" s="5"/>
      <c r="ROQ72" s="5"/>
      <c r="ROR72" s="5"/>
      <c r="ROS72" s="5"/>
      <c r="ROT72" s="5"/>
      <c r="ROU72" s="5"/>
      <c r="ROV72" s="5"/>
      <c r="ROW72" s="5"/>
      <c r="ROX72" s="5"/>
      <c r="ROY72" s="5"/>
      <c r="ROZ72" s="5"/>
      <c r="RPA72" s="5"/>
      <c r="RPB72" s="5"/>
      <c r="RPC72" s="5"/>
      <c r="RPD72" s="5"/>
      <c r="RPE72" s="5"/>
      <c r="RPF72" s="5"/>
      <c r="RPG72" s="5"/>
      <c r="RPH72" s="5"/>
      <c r="RPI72" s="5"/>
      <c r="RPJ72" s="5"/>
      <c r="RPK72" s="5"/>
      <c r="RPL72" s="5"/>
      <c r="RPM72" s="5"/>
      <c r="RPN72" s="5"/>
      <c r="RPO72" s="5"/>
      <c r="RPP72" s="5"/>
      <c r="RPQ72" s="5"/>
      <c r="RPR72" s="5"/>
      <c r="RPS72" s="5"/>
      <c r="RPT72" s="5"/>
      <c r="RPU72" s="5"/>
      <c r="RPV72" s="5"/>
      <c r="RPW72" s="5"/>
      <c r="RPX72" s="5"/>
      <c r="RPY72" s="5"/>
      <c r="RPZ72" s="5"/>
      <c r="RQA72" s="5"/>
      <c r="RQB72" s="5"/>
      <c r="RQC72" s="5"/>
      <c r="RQD72" s="5"/>
      <c r="RQE72" s="5"/>
      <c r="RQF72" s="5"/>
      <c r="RQG72" s="5"/>
      <c r="RQH72" s="5"/>
      <c r="RQI72" s="5"/>
      <c r="RQJ72" s="5"/>
      <c r="RQK72" s="5"/>
      <c r="RQL72" s="5"/>
      <c r="RQM72" s="5"/>
      <c r="RQN72" s="5"/>
      <c r="RQO72" s="5"/>
      <c r="RQP72" s="5"/>
      <c r="RQQ72" s="5"/>
      <c r="RQR72" s="5"/>
      <c r="RQS72" s="5"/>
      <c r="RQT72" s="5"/>
      <c r="RQU72" s="5"/>
      <c r="RQV72" s="5"/>
      <c r="RQW72" s="5"/>
      <c r="RQX72" s="5"/>
      <c r="RQY72" s="5"/>
      <c r="RQZ72" s="5"/>
      <c r="RRA72" s="5"/>
      <c r="RRB72" s="5"/>
      <c r="RRC72" s="5"/>
      <c r="RRD72" s="5"/>
      <c r="RRE72" s="5"/>
      <c r="RRF72" s="5"/>
      <c r="RRG72" s="5"/>
      <c r="RRH72" s="5"/>
      <c r="RRI72" s="5"/>
      <c r="RRJ72" s="5"/>
      <c r="RRK72" s="5"/>
      <c r="RRL72" s="5"/>
      <c r="RRM72" s="5"/>
      <c r="RRN72" s="5"/>
      <c r="RRO72" s="5"/>
      <c r="RRP72" s="5"/>
      <c r="RRQ72" s="5"/>
      <c r="RRR72" s="5"/>
      <c r="RRS72" s="5"/>
      <c r="RRT72" s="5"/>
      <c r="RRU72" s="5"/>
      <c r="RRV72" s="5"/>
      <c r="RRW72" s="5"/>
      <c r="RRX72" s="5"/>
      <c r="RRY72" s="5"/>
      <c r="RRZ72" s="5"/>
      <c r="RSA72" s="5"/>
      <c r="RSB72" s="5"/>
      <c r="RSC72" s="5"/>
      <c r="RSD72" s="5"/>
      <c r="RSE72" s="5"/>
      <c r="RSF72" s="5"/>
      <c r="RSG72" s="5"/>
      <c r="RSH72" s="5"/>
      <c r="RSI72" s="5"/>
      <c r="RSJ72" s="5"/>
      <c r="RSK72" s="5"/>
      <c r="RSL72" s="5"/>
      <c r="RSM72" s="5"/>
      <c r="RSN72" s="5"/>
      <c r="RSO72" s="5"/>
      <c r="RSP72" s="5"/>
      <c r="RSQ72" s="5"/>
      <c r="RSR72" s="5"/>
      <c r="RSS72" s="5"/>
      <c r="RST72" s="5"/>
      <c r="RSU72" s="5"/>
      <c r="RSV72" s="5"/>
      <c r="RSW72" s="5"/>
      <c r="RSX72" s="5"/>
      <c r="RSY72" s="5"/>
      <c r="RSZ72" s="5"/>
      <c r="RTA72" s="5"/>
      <c r="RTB72" s="5"/>
      <c r="RTC72" s="5"/>
      <c r="RTD72" s="5"/>
      <c r="RTE72" s="5"/>
      <c r="RTF72" s="5"/>
      <c r="RTG72" s="5"/>
      <c r="RTH72" s="5"/>
      <c r="RTI72" s="5"/>
      <c r="RTJ72" s="5"/>
      <c r="RTK72" s="5"/>
      <c r="RTL72" s="5"/>
      <c r="RTM72" s="5"/>
      <c r="RTN72" s="5"/>
      <c r="RTO72" s="5"/>
      <c r="RTP72" s="5"/>
      <c r="RTQ72" s="5"/>
      <c r="RTR72" s="5"/>
      <c r="RTS72" s="5"/>
      <c r="RTT72" s="5"/>
      <c r="RTU72" s="5"/>
      <c r="RTV72" s="5"/>
      <c r="RTW72" s="5"/>
      <c r="RTX72" s="5"/>
      <c r="RTY72" s="5"/>
      <c r="RTZ72" s="5"/>
      <c r="RUA72" s="5"/>
      <c r="RUB72" s="5"/>
      <c r="RUC72" s="5"/>
      <c r="RUD72" s="5"/>
      <c r="RUE72" s="5"/>
      <c r="RUF72" s="5"/>
      <c r="RUG72" s="5"/>
      <c r="RUH72" s="5"/>
      <c r="RUI72" s="5"/>
      <c r="RUJ72" s="5"/>
      <c r="RUK72" s="5"/>
      <c r="RUL72" s="5"/>
      <c r="RUM72" s="5"/>
      <c r="RUN72" s="5"/>
      <c r="RUO72" s="5"/>
      <c r="RUP72" s="5"/>
      <c r="RUQ72" s="5"/>
      <c r="RUR72" s="5"/>
      <c r="RUS72" s="5"/>
      <c r="RUT72" s="5"/>
      <c r="RUU72" s="5"/>
      <c r="RUV72" s="5"/>
      <c r="RUW72" s="5"/>
      <c r="RUX72" s="5"/>
      <c r="RUY72" s="5"/>
      <c r="RUZ72" s="5"/>
      <c r="RVA72" s="5"/>
      <c r="RVB72" s="5"/>
      <c r="RVC72" s="5"/>
      <c r="RVD72" s="5"/>
      <c r="RVE72" s="5"/>
      <c r="RVF72" s="5"/>
      <c r="RVG72" s="5"/>
      <c r="RVH72" s="5"/>
      <c r="RVI72" s="5"/>
      <c r="RVJ72" s="5"/>
      <c r="RVK72" s="5"/>
      <c r="RVL72" s="5"/>
      <c r="RVM72" s="5"/>
      <c r="RVN72" s="5"/>
      <c r="RVO72" s="5"/>
      <c r="RVP72" s="5"/>
      <c r="RVQ72" s="5"/>
      <c r="RVR72" s="5"/>
      <c r="RVS72" s="5"/>
      <c r="RVT72" s="5"/>
      <c r="RVU72" s="5"/>
      <c r="RVV72" s="5"/>
      <c r="RVW72" s="5"/>
      <c r="RVX72" s="5"/>
      <c r="RVY72" s="5"/>
      <c r="RVZ72" s="5"/>
      <c r="RWA72" s="5"/>
      <c r="RWB72" s="5"/>
      <c r="RWC72" s="5"/>
      <c r="RWD72" s="5"/>
      <c r="RWE72" s="5"/>
      <c r="RWF72" s="5"/>
      <c r="RWG72" s="5"/>
      <c r="RWH72" s="5"/>
      <c r="RWI72" s="5"/>
      <c r="RWJ72" s="5"/>
      <c r="RWK72" s="5"/>
      <c r="RWL72" s="5"/>
      <c r="RWM72" s="5"/>
      <c r="RWN72" s="5"/>
      <c r="RWO72" s="5"/>
      <c r="RWP72" s="5"/>
      <c r="RWQ72" s="5"/>
      <c r="RWR72" s="5"/>
      <c r="RWS72" s="5"/>
      <c r="RWT72" s="5"/>
      <c r="RWU72" s="5"/>
      <c r="RWV72" s="5"/>
      <c r="RWW72" s="5"/>
      <c r="RWX72" s="5"/>
      <c r="RWY72" s="5"/>
      <c r="RWZ72" s="5"/>
      <c r="RXA72" s="5"/>
      <c r="RXB72" s="5"/>
      <c r="RXC72" s="5"/>
      <c r="RXD72" s="5"/>
      <c r="RXE72" s="5"/>
      <c r="RXF72" s="5"/>
      <c r="RXG72" s="5"/>
      <c r="RXH72" s="5"/>
      <c r="RXI72" s="5"/>
      <c r="RXJ72" s="5"/>
      <c r="RXK72" s="5"/>
      <c r="RXL72" s="5"/>
      <c r="RXM72" s="5"/>
      <c r="RXN72" s="5"/>
      <c r="RXO72" s="5"/>
      <c r="RXP72" s="5"/>
      <c r="RXQ72" s="5"/>
      <c r="RXR72" s="5"/>
      <c r="RXS72" s="5"/>
      <c r="RXT72" s="5"/>
      <c r="RXU72" s="5"/>
      <c r="RXV72" s="5"/>
      <c r="RXW72" s="5"/>
      <c r="RXX72" s="5"/>
      <c r="RXY72" s="5"/>
      <c r="RXZ72" s="5"/>
      <c r="RYA72" s="5"/>
      <c r="RYB72" s="5"/>
      <c r="RYC72" s="5"/>
      <c r="RYD72" s="5"/>
      <c r="RYE72" s="5"/>
      <c r="RYF72" s="5"/>
      <c r="RYG72" s="5"/>
      <c r="RYH72" s="5"/>
      <c r="RYI72" s="5"/>
      <c r="RYJ72" s="5"/>
      <c r="RYK72" s="5"/>
      <c r="RYL72" s="5"/>
      <c r="RYM72" s="5"/>
      <c r="RYN72" s="5"/>
      <c r="RYO72" s="5"/>
      <c r="RYP72" s="5"/>
      <c r="RYQ72" s="5"/>
      <c r="RYR72" s="5"/>
      <c r="RYS72" s="5"/>
      <c r="RYT72" s="5"/>
      <c r="RYU72" s="5"/>
      <c r="RYV72" s="5"/>
      <c r="RYW72" s="5"/>
      <c r="RYX72" s="5"/>
      <c r="RYY72" s="5"/>
      <c r="RYZ72" s="5"/>
      <c r="RZA72" s="5"/>
      <c r="RZB72" s="5"/>
      <c r="RZC72" s="5"/>
      <c r="RZD72" s="5"/>
      <c r="RZE72" s="5"/>
      <c r="RZF72" s="5"/>
      <c r="RZG72" s="5"/>
      <c r="RZH72" s="5"/>
      <c r="RZI72" s="5"/>
      <c r="RZJ72" s="5"/>
      <c r="RZK72" s="5"/>
      <c r="RZL72" s="5"/>
      <c r="RZM72" s="5"/>
      <c r="RZN72" s="5"/>
      <c r="RZO72" s="5"/>
      <c r="RZP72" s="5"/>
      <c r="RZQ72" s="5"/>
      <c r="RZR72" s="5"/>
      <c r="RZS72" s="5"/>
      <c r="RZT72" s="5"/>
      <c r="RZU72" s="5"/>
      <c r="RZV72" s="5"/>
      <c r="RZW72" s="5"/>
      <c r="RZX72" s="5"/>
      <c r="RZY72" s="5"/>
      <c r="RZZ72" s="5"/>
      <c r="SAA72" s="5"/>
      <c r="SAB72" s="5"/>
      <c r="SAC72" s="5"/>
      <c r="SAD72" s="5"/>
      <c r="SAE72" s="5"/>
      <c r="SAF72" s="5"/>
      <c r="SAG72" s="5"/>
      <c r="SAH72" s="5"/>
      <c r="SAI72" s="5"/>
      <c r="SAJ72" s="5"/>
      <c r="SAK72" s="5"/>
      <c r="SAL72" s="5"/>
      <c r="SAM72" s="5"/>
      <c r="SAN72" s="5"/>
      <c r="SAO72" s="5"/>
      <c r="SAP72" s="5"/>
      <c r="SAQ72" s="5"/>
      <c r="SAR72" s="5"/>
      <c r="SAS72" s="5"/>
      <c r="SAT72" s="5"/>
      <c r="SAU72" s="5"/>
      <c r="SAV72" s="5"/>
      <c r="SAW72" s="5"/>
      <c r="SAX72" s="5"/>
      <c r="SAY72" s="5"/>
      <c r="SAZ72" s="5"/>
      <c r="SBA72" s="5"/>
      <c r="SBB72" s="5"/>
      <c r="SBC72" s="5"/>
      <c r="SBD72" s="5"/>
      <c r="SBE72" s="5"/>
      <c r="SBF72" s="5"/>
      <c r="SBG72" s="5"/>
      <c r="SBH72" s="5"/>
      <c r="SBI72" s="5"/>
      <c r="SBJ72" s="5"/>
      <c r="SBK72" s="5"/>
      <c r="SBL72" s="5"/>
      <c r="SBM72" s="5"/>
      <c r="SBN72" s="5"/>
      <c r="SBO72" s="5"/>
      <c r="SBP72" s="5"/>
      <c r="SBQ72" s="5"/>
      <c r="SBR72" s="5"/>
      <c r="SBS72" s="5"/>
      <c r="SBT72" s="5"/>
      <c r="SBU72" s="5"/>
      <c r="SBV72" s="5"/>
      <c r="SBW72" s="5"/>
      <c r="SBX72" s="5"/>
      <c r="SBY72" s="5"/>
      <c r="SBZ72" s="5"/>
      <c r="SCA72" s="5"/>
      <c r="SCB72" s="5"/>
      <c r="SCC72" s="5"/>
      <c r="SCD72" s="5"/>
      <c r="SCE72" s="5"/>
      <c r="SCF72" s="5"/>
      <c r="SCG72" s="5"/>
      <c r="SCH72" s="5"/>
      <c r="SCI72" s="5"/>
      <c r="SCJ72" s="5"/>
      <c r="SCK72" s="5"/>
      <c r="SCL72" s="5"/>
      <c r="SCM72" s="5"/>
      <c r="SCN72" s="5"/>
      <c r="SCO72" s="5"/>
      <c r="SCP72" s="5"/>
      <c r="SCQ72" s="5"/>
      <c r="SCR72" s="5"/>
      <c r="SCS72" s="5"/>
      <c r="SCT72" s="5"/>
      <c r="SCU72" s="5"/>
      <c r="SCV72" s="5"/>
      <c r="SCW72" s="5"/>
      <c r="SCX72" s="5"/>
      <c r="SCY72" s="5"/>
      <c r="SCZ72" s="5"/>
      <c r="SDA72" s="5"/>
      <c r="SDB72" s="5"/>
      <c r="SDC72" s="5"/>
      <c r="SDD72" s="5"/>
      <c r="SDE72" s="5"/>
      <c r="SDF72" s="5"/>
      <c r="SDG72" s="5"/>
      <c r="SDH72" s="5"/>
      <c r="SDI72" s="5"/>
      <c r="SDJ72" s="5"/>
      <c r="SDK72" s="5"/>
      <c r="SDL72" s="5"/>
      <c r="SDM72" s="5"/>
      <c r="SDN72" s="5"/>
      <c r="SDO72" s="5"/>
      <c r="SDP72" s="5"/>
      <c r="SDQ72" s="5"/>
      <c r="SDR72" s="5"/>
      <c r="SDS72" s="5"/>
      <c r="SDT72" s="5"/>
      <c r="SDU72" s="5"/>
      <c r="SDV72" s="5"/>
      <c r="SDW72" s="5"/>
      <c r="SDX72" s="5"/>
      <c r="SDY72" s="5"/>
      <c r="SDZ72" s="5"/>
      <c r="SEA72" s="5"/>
      <c r="SEB72" s="5"/>
      <c r="SEC72" s="5"/>
      <c r="SED72" s="5"/>
      <c r="SEE72" s="5"/>
      <c r="SEF72" s="5"/>
      <c r="SEG72" s="5"/>
      <c r="SEH72" s="5"/>
      <c r="SEI72" s="5"/>
      <c r="SEJ72" s="5"/>
      <c r="SEK72" s="5"/>
      <c r="SEL72" s="5"/>
      <c r="SEM72" s="5"/>
      <c r="SEN72" s="5"/>
      <c r="SEO72" s="5"/>
      <c r="SEP72" s="5"/>
      <c r="SEQ72" s="5"/>
      <c r="SER72" s="5"/>
      <c r="SES72" s="5"/>
      <c r="SET72" s="5"/>
      <c r="SEU72" s="5"/>
      <c r="SEV72" s="5"/>
      <c r="SEW72" s="5"/>
      <c r="SEX72" s="5"/>
      <c r="SEY72" s="5"/>
      <c r="SEZ72" s="5"/>
      <c r="SFA72" s="5"/>
      <c r="SFB72" s="5"/>
      <c r="SFC72" s="5"/>
      <c r="SFD72" s="5"/>
      <c r="SFE72" s="5"/>
      <c r="SFF72" s="5"/>
      <c r="SFG72" s="5"/>
      <c r="SFH72" s="5"/>
      <c r="SFI72" s="5"/>
      <c r="SFJ72" s="5"/>
      <c r="SFK72" s="5"/>
      <c r="SFL72" s="5"/>
      <c r="SFM72" s="5"/>
      <c r="SFN72" s="5"/>
      <c r="SFO72" s="5"/>
      <c r="SFP72" s="5"/>
      <c r="SFQ72" s="5"/>
      <c r="SFR72" s="5"/>
      <c r="SFS72" s="5"/>
      <c r="SFT72" s="5"/>
      <c r="SFU72" s="5"/>
      <c r="SFV72" s="5"/>
      <c r="SFW72" s="5"/>
      <c r="SFX72" s="5"/>
      <c r="SFY72" s="5"/>
      <c r="SFZ72" s="5"/>
      <c r="SGA72" s="5"/>
      <c r="SGB72" s="5"/>
      <c r="SGC72" s="5"/>
      <c r="SGD72" s="5"/>
      <c r="SGE72" s="5"/>
      <c r="SGF72" s="5"/>
      <c r="SGG72" s="5"/>
      <c r="SGH72" s="5"/>
      <c r="SGI72" s="5"/>
      <c r="SGJ72" s="5"/>
      <c r="SGK72" s="5"/>
      <c r="SGL72" s="5"/>
      <c r="SGM72" s="5"/>
      <c r="SGN72" s="5"/>
      <c r="SGO72" s="5"/>
      <c r="SGP72" s="5"/>
      <c r="SGQ72" s="5"/>
      <c r="SGR72" s="5"/>
      <c r="SGS72" s="5"/>
      <c r="SGT72" s="5"/>
      <c r="SGU72" s="5"/>
      <c r="SGV72" s="5"/>
      <c r="SGW72" s="5"/>
      <c r="SGX72" s="5"/>
      <c r="SGY72" s="5"/>
      <c r="SGZ72" s="5"/>
      <c r="SHA72" s="5"/>
      <c r="SHB72" s="5"/>
      <c r="SHC72" s="5"/>
      <c r="SHD72" s="5"/>
      <c r="SHE72" s="5"/>
      <c r="SHF72" s="5"/>
      <c r="SHG72" s="5"/>
      <c r="SHH72" s="5"/>
      <c r="SHI72" s="5"/>
      <c r="SHJ72" s="5"/>
      <c r="SHK72" s="5"/>
      <c r="SHL72" s="5"/>
      <c r="SHM72" s="5"/>
      <c r="SHN72" s="5"/>
      <c r="SHO72" s="5"/>
      <c r="SHP72" s="5"/>
      <c r="SHQ72" s="5"/>
      <c r="SHR72" s="5"/>
      <c r="SHS72" s="5"/>
      <c r="SHT72" s="5"/>
      <c r="SHU72" s="5"/>
      <c r="SHV72" s="5"/>
      <c r="SHW72" s="5"/>
      <c r="SHX72" s="5"/>
      <c r="SHY72" s="5"/>
      <c r="SHZ72" s="5"/>
      <c r="SIA72" s="5"/>
      <c r="SIB72" s="5"/>
      <c r="SIC72" s="5"/>
      <c r="SID72" s="5"/>
      <c r="SIE72" s="5"/>
      <c r="SIF72" s="5"/>
      <c r="SIG72" s="5"/>
      <c r="SIH72" s="5"/>
      <c r="SII72" s="5"/>
      <c r="SIJ72" s="5"/>
      <c r="SIK72" s="5"/>
      <c r="SIL72" s="5"/>
      <c r="SIM72" s="5"/>
      <c r="SIN72" s="5"/>
      <c r="SIO72" s="5"/>
      <c r="SIP72" s="5"/>
      <c r="SIQ72" s="5"/>
      <c r="SIR72" s="5"/>
      <c r="SIS72" s="5"/>
      <c r="SIT72" s="5"/>
      <c r="SIU72" s="5"/>
      <c r="SIV72" s="5"/>
      <c r="SIW72" s="5"/>
      <c r="SIX72" s="5"/>
      <c r="SIY72" s="5"/>
      <c r="SIZ72" s="5"/>
      <c r="SJA72" s="5"/>
      <c r="SJB72" s="5"/>
      <c r="SJC72" s="5"/>
      <c r="SJD72" s="5"/>
      <c r="SJE72" s="5"/>
      <c r="SJF72" s="5"/>
      <c r="SJG72" s="5"/>
      <c r="SJH72" s="5"/>
      <c r="SJI72" s="5"/>
      <c r="SJJ72" s="5"/>
      <c r="SJK72" s="5"/>
      <c r="SJL72" s="5"/>
      <c r="SJM72" s="5"/>
      <c r="SJN72" s="5"/>
      <c r="SJO72" s="5"/>
      <c r="SJP72" s="5"/>
      <c r="SJQ72" s="5"/>
      <c r="SJR72" s="5"/>
      <c r="SJS72" s="5"/>
      <c r="SJT72" s="5"/>
      <c r="SJU72" s="5"/>
      <c r="SJV72" s="5"/>
      <c r="SJW72" s="5"/>
      <c r="SJX72" s="5"/>
      <c r="SJY72" s="5"/>
      <c r="SJZ72" s="5"/>
      <c r="SKA72" s="5"/>
      <c r="SKB72" s="5"/>
      <c r="SKC72" s="5"/>
      <c r="SKD72" s="5"/>
      <c r="SKE72" s="5"/>
      <c r="SKF72" s="5"/>
      <c r="SKG72" s="5"/>
      <c r="SKH72" s="5"/>
      <c r="SKI72" s="5"/>
      <c r="SKJ72" s="5"/>
      <c r="SKK72" s="5"/>
      <c r="SKL72" s="5"/>
      <c r="SKM72" s="5"/>
      <c r="SKN72" s="5"/>
      <c r="SKO72" s="5"/>
      <c r="SKP72" s="5"/>
      <c r="SKQ72" s="5"/>
      <c r="SKR72" s="5"/>
      <c r="SKS72" s="5"/>
      <c r="SKT72" s="5"/>
      <c r="SKU72" s="5"/>
      <c r="SKV72" s="5"/>
      <c r="SKW72" s="5"/>
      <c r="SKX72" s="5"/>
      <c r="SKY72" s="5"/>
      <c r="SKZ72" s="5"/>
      <c r="SLA72" s="5"/>
      <c r="SLB72" s="5"/>
      <c r="SLC72" s="5"/>
      <c r="SLD72" s="5"/>
      <c r="SLE72" s="5"/>
      <c r="SLF72" s="5"/>
      <c r="SLG72" s="5"/>
      <c r="SLH72" s="5"/>
      <c r="SLI72" s="5"/>
      <c r="SLJ72" s="5"/>
      <c r="SLK72" s="5"/>
      <c r="SLL72" s="5"/>
      <c r="SLM72" s="5"/>
      <c r="SLN72" s="5"/>
      <c r="SLO72" s="5"/>
      <c r="SLP72" s="5"/>
      <c r="SLQ72" s="5"/>
      <c r="SLR72" s="5"/>
      <c r="SLS72" s="5"/>
      <c r="SLT72" s="5"/>
      <c r="SLU72" s="5"/>
      <c r="SLV72" s="5"/>
      <c r="SLW72" s="5"/>
      <c r="SLX72" s="5"/>
      <c r="SLY72" s="5"/>
      <c r="SLZ72" s="5"/>
      <c r="SMA72" s="5"/>
      <c r="SMB72" s="5"/>
      <c r="SMC72" s="5"/>
      <c r="SMD72" s="5"/>
      <c r="SME72" s="5"/>
      <c r="SMF72" s="5"/>
      <c r="SMG72" s="5"/>
      <c r="SMH72" s="5"/>
      <c r="SMI72" s="5"/>
      <c r="SMJ72" s="5"/>
      <c r="SMK72" s="5"/>
      <c r="SML72" s="5"/>
      <c r="SMM72" s="5"/>
      <c r="SMN72" s="5"/>
      <c r="SMO72" s="5"/>
      <c r="SMP72" s="5"/>
      <c r="SMQ72" s="5"/>
      <c r="SMR72" s="5"/>
      <c r="SMS72" s="5"/>
      <c r="SMT72" s="5"/>
      <c r="SMU72" s="5"/>
      <c r="SMV72" s="5"/>
      <c r="SMW72" s="5"/>
      <c r="SMX72" s="5"/>
      <c r="SMY72" s="5"/>
      <c r="SMZ72" s="5"/>
      <c r="SNA72" s="5"/>
      <c r="SNB72" s="5"/>
      <c r="SNC72" s="5"/>
      <c r="SND72" s="5"/>
      <c r="SNE72" s="5"/>
      <c r="SNF72" s="5"/>
      <c r="SNG72" s="5"/>
      <c r="SNH72" s="5"/>
      <c r="SNI72" s="5"/>
      <c r="SNJ72" s="5"/>
      <c r="SNK72" s="5"/>
      <c r="SNL72" s="5"/>
      <c r="SNM72" s="5"/>
      <c r="SNN72" s="5"/>
      <c r="SNO72" s="5"/>
      <c r="SNP72" s="5"/>
      <c r="SNQ72" s="5"/>
      <c r="SNR72" s="5"/>
      <c r="SNS72" s="5"/>
      <c r="SNT72" s="5"/>
      <c r="SNU72" s="5"/>
      <c r="SNV72" s="5"/>
      <c r="SNW72" s="5"/>
      <c r="SNX72" s="5"/>
      <c r="SNY72" s="5"/>
      <c r="SNZ72" s="5"/>
      <c r="SOA72" s="5"/>
      <c r="SOB72" s="5"/>
      <c r="SOC72" s="5"/>
      <c r="SOD72" s="5"/>
      <c r="SOE72" s="5"/>
      <c r="SOF72" s="5"/>
      <c r="SOG72" s="5"/>
      <c r="SOH72" s="5"/>
      <c r="SOI72" s="5"/>
      <c r="SOJ72" s="5"/>
      <c r="SOK72" s="5"/>
      <c r="SOL72" s="5"/>
      <c r="SOM72" s="5"/>
      <c r="SON72" s="5"/>
      <c r="SOO72" s="5"/>
      <c r="SOP72" s="5"/>
      <c r="SOQ72" s="5"/>
      <c r="SOR72" s="5"/>
      <c r="SOS72" s="5"/>
      <c r="SOT72" s="5"/>
      <c r="SOU72" s="5"/>
      <c r="SOV72" s="5"/>
      <c r="SOW72" s="5"/>
      <c r="SOX72" s="5"/>
      <c r="SOY72" s="5"/>
      <c r="SOZ72" s="5"/>
      <c r="SPA72" s="5"/>
      <c r="SPB72" s="5"/>
      <c r="SPC72" s="5"/>
      <c r="SPD72" s="5"/>
      <c r="SPE72" s="5"/>
      <c r="SPF72" s="5"/>
      <c r="SPG72" s="5"/>
      <c r="SPH72" s="5"/>
      <c r="SPI72" s="5"/>
      <c r="SPJ72" s="5"/>
      <c r="SPK72" s="5"/>
      <c r="SPL72" s="5"/>
      <c r="SPM72" s="5"/>
      <c r="SPN72" s="5"/>
      <c r="SPO72" s="5"/>
      <c r="SPP72" s="5"/>
      <c r="SPQ72" s="5"/>
      <c r="SPR72" s="5"/>
      <c r="SPS72" s="5"/>
      <c r="SPT72" s="5"/>
      <c r="SPU72" s="5"/>
      <c r="SPV72" s="5"/>
      <c r="SPW72" s="5"/>
      <c r="SPX72" s="5"/>
      <c r="SPY72" s="5"/>
      <c r="SPZ72" s="5"/>
      <c r="SQA72" s="5"/>
      <c r="SQB72" s="5"/>
      <c r="SQC72" s="5"/>
      <c r="SQD72" s="5"/>
      <c r="SQE72" s="5"/>
      <c r="SQF72" s="5"/>
      <c r="SQG72" s="5"/>
      <c r="SQH72" s="5"/>
      <c r="SQI72" s="5"/>
      <c r="SQJ72" s="5"/>
      <c r="SQK72" s="5"/>
      <c r="SQL72" s="5"/>
      <c r="SQM72" s="5"/>
      <c r="SQN72" s="5"/>
      <c r="SQO72" s="5"/>
      <c r="SQP72" s="5"/>
      <c r="SQQ72" s="5"/>
      <c r="SQR72" s="5"/>
      <c r="SQS72" s="5"/>
      <c r="SQT72" s="5"/>
      <c r="SQU72" s="5"/>
      <c r="SQV72" s="5"/>
      <c r="SQW72" s="5"/>
      <c r="SQX72" s="5"/>
      <c r="SQY72" s="5"/>
      <c r="SQZ72" s="5"/>
      <c r="SRA72" s="5"/>
      <c r="SRB72" s="5"/>
      <c r="SRC72" s="5"/>
      <c r="SRD72" s="5"/>
      <c r="SRE72" s="5"/>
      <c r="SRF72" s="5"/>
      <c r="SRG72" s="5"/>
      <c r="SRH72" s="5"/>
      <c r="SRI72" s="5"/>
      <c r="SRJ72" s="5"/>
      <c r="SRK72" s="5"/>
      <c r="SRL72" s="5"/>
      <c r="SRM72" s="5"/>
      <c r="SRN72" s="5"/>
      <c r="SRO72" s="5"/>
      <c r="SRP72" s="5"/>
      <c r="SRQ72" s="5"/>
      <c r="SRR72" s="5"/>
      <c r="SRS72" s="5"/>
      <c r="SRT72" s="5"/>
      <c r="SRU72" s="5"/>
      <c r="SRV72" s="5"/>
      <c r="SRW72" s="5"/>
      <c r="SRX72" s="5"/>
      <c r="SRY72" s="5"/>
      <c r="SRZ72" s="5"/>
      <c r="SSA72" s="5"/>
      <c r="SSB72" s="5"/>
      <c r="SSC72" s="5"/>
      <c r="SSD72" s="5"/>
      <c r="SSE72" s="5"/>
      <c r="SSF72" s="5"/>
      <c r="SSG72" s="5"/>
      <c r="SSH72" s="5"/>
      <c r="SSI72" s="5"/>
      <c r="SSJ72" s="5"/>
      <c r="SSK72" s="5"/>
      <c r="SSL72" s="5"/>
      <c r="SSM72" s="5"/>
      <c r="SSN72" s="5"/>
      <c r="SSO72" s="5"/>
      <c r="SSP72" s="5"/>
      <c r="SSQ72" s="5"/>
      <c r="SSR72" s="5"/>
      <c r="SSS72" s="5"/>
      <c r="SST72" s="5"/>
      <c r="SSU72" s="5"/>
      <c r="SSV72" s="5"/>
      <c r="SSW72" s="5"/>
      <c r="SSX72" s="5"/>
      <c r="SSY72" s="5"/>
      <c r="SSZ72" s="5"/>
      <c r="STA72" s="5"/>
      <c r="STB72" s="5"/>
      <c r="STC72" s="5"/>
      <c r="STD72" s="5"/>
      <c r="STE72" s="5"/>
      <c r="STF72" s="5"/>
      <c r="STG72" s="5"/>
      <c r="STH72" s="5"/>
      <c r="STI72" s="5"/>
      <c r="STJ72" s="5"/>
      <c r="STK72" s="5"/>
      <c r="STL72" s="5"/>
      <c r="STM72" s="5"/>
      <c r="STN72" s="5"/>
      <c r="STO72" s="5"/>
      <c r="STP72" s="5"/>
      <c r="STQ72" s="5"/>
      <c r="STR72" s="5"/>
      <c r="STS72" s="5"/>
      <c r="STT72" s="5"/>
      <c r="STU72" s="5"/>
      <c r="STV72" s="5"/>
      <c r="STW72" s="5"/>
      <c r="STX72" s="5"/>
      <c r="STY72" s="5"/>
      <c r="STZ72" s="5"/>
      <c r="SUA72" s="5"/>
      <c r="SUB72" s="5"/>
      <c r="SUC72" s="5"/>
      <c r="SUD72" s="5"/>
      <c r="SUE72" s="5"/>
      <c r="SUF72" s="5"/>
      <c r="SUG72" s="5"/>
      <c r="SUH72" s="5"/>
      <c r="SUI72" s="5"/>
      <c r="SUJ72" s="5"/>
      <c r="SUK72" s="5"/>
      <c r="SUL72" s="5"/>
      <c r="SUM72" s="5"/>
      <c r="SUN72" s="5"/>
      <c r="SUO72" s="5"/>
      <c r="SUP72" s="5"/>
      <c r="SUQ72" s="5"/>
      <c r="SUR72" s="5"/>
      <c r="SUS72" s="5"/>
      <c r="SUT72" s="5"/>
      <c r="SUU72" s="5"/>
      <c r="SUV72" s="5"/>
      <c r="SUW72" s="5"/>
      <c r="SUX72" s="5"/>
      <c r="SUY72" s="5"/>
      <c r="SUZ72" s="5"/>
      <c r="SVA72" s="5"/>
      <c r="SVB72" s="5"/>
      <c r="SVC72" s="5"/>
      <c r="SVD72" s="5"/>
      <c r="SVE72" s="5"/>
      <c r="SVF72" s="5"/>
      <c r="SVG72" s="5"/>
      <c r="SVH72" s="5"/>
      <c r="SVI72" s="5"/>
      <c r="SVJ72" s="5"/>
      <c r="SVK72" s="5"/>
      <c r="SVL72" s="5"/>
      <c r="SVM72" s="5"/>
      <c r="SVN72" s="5"/>
      <c r="SVO72" s="5"/>
      <c r="SVP72" s="5"/>
      <c r="SVQ72" s="5"/>
      <c r="SVR72" s="5"/>
      <c r="SVS72" s="5"/>
      <c r="SVT72" s="5"/>
      <c r="SVU72" s="5"/>
      <c r="SVV72" s="5"/>
      <c r="SVW72" s="5"/>
      <c r="SVX72" s="5"/>
      <c r="SVY72" s="5"/>
      <c r="SVZ72" s="5"/>
      <c r="SWA72" s="5"/>
      <c r="SWB72" s="5"/>
      <c r="SWC72" s="5"/>
      <c r="SWD72" s="5"/>
      <c r="SWE72" s="5"/>
      <c r="SWF72" s="5"/>
      <c r="SWG72" s="5"/>
      <c r="SWH72" s="5"/>
      <c r="SWI72" s="5"/>
      <c r="SWJ72" s="5"/>
      <c r="SWK72" s="5"/>
      <c r="SWL72" s="5"/>
      <c r="SWM72" s="5"/>
      <c r="SWN72" s="5"/>
      <c r="SWO72" s="5"/>
      <c r="SWP72" s="5"/>
      <c r="SWQ72" s="5"/>
      <c r="SWR72" s="5"/>
      <c r="SWS72" s="5"/>
      <c r="SWT72" s="5"/>
      <c r="SWU72" s="5"/>
      <c r="SWV72" s="5"/>
      <c r="SWW72" s="5"/>
      <c r="SWX72" s="5"/>
      <c r="SWY72" s="5"/>
      <c r="SWZ72" s="5"/>
      <c r="SXA72" s="5"/>
      <c r="SXB72" s="5"/>
      <c r="SXC72" s="5"/>
      <c r="SXD72" s="5"/>
      <c r="SXE72" s="5"/>
      <c r="SXF72" s="5"/>
      <c r="SXG72" s="5"/>
      <c r="SXH72" s="5"/>
      <c r="SXI72" s="5"/>
      <c r="SXJ72" s="5"/>
      <c r="SXK72" s="5"/>
      <c r="SXL72" s="5"/>
      <c r="SXM72" s="5"/>
      <c r="SXN72" s="5"/>
      <c r="SXO72" s="5"/>
      <c r="SXP72" s="5"/>
      <c r="SXQ72" s="5"/>
      <c r="SXR72" s="5"/>
      <c r="SXS72" s="5"/>
      <c r="SXT72" s="5"/>
      <c r="SXU72" s="5"/>
      <c r="SXV72" s="5"/>
      <c r="SXW72" s="5"/>
      <c r="SXX72" s="5"/>
      <c r="SXY72" s="5"/>
      <c r="SXZ72" s="5"/>
      <c r="SYA72" s="5"/>
      <c r="SYB72" s="5"/>
      <c r="SYC72" s="5"/>
      <c r="SYD72" s="5"/>
      <c r="SYE72" s="5"/>
      <c r="SYF72" s="5"/>
      <c r="SYG72" s="5"/>
      <c r="SYH72" s="5"/>
      <c r="SYI72" s="5"/>
      <c r="SYJ72" s="5"/>
      <c r="SYK72" s="5"/>
      <c r="SYL72" s="5"/>
      <c r="SYM72" s="5"/>
      <c r="SYN72" s="5"/>
      <c r="SYO72" s="5"/>
      <c r="SYP72" s="5"/>
      <c r="SYQ72" s="5"/>
      <c r="SYR72" s="5"/>
      <c r="SYS72" s="5"/>
      <c r="SYT72" s="5"/>
      <c r="SYU72" s="5"/>
      <c r="SYV72" s="5"/>
      <c r="SYW72" s="5"/>
      <c r="SYX72" s="5"/>
      <c r="SYY72" s="5"/>
      <c r="SYZ72" s="5"/>
      <c r="SZA72" s="5"/>
      <c r="SZB72" s="5"/>
      <c r="SZC72" s="5"/>
      <c r="SZD72" s="5"/>
      <c r="SZE72" s="5"/>
      <c r="SZF72" s="5"/>
      <c r="SZG72" s="5"/>
      <c r="SZH72" s="5"/>
      <c r="SZI72" s="5"/>
      <c r="SZJ72" s="5"/>
      <c r="SZK72" s="5"/>
      <c r="SZL72" s="5"/>
      <c r="SZM72" s="5"/>
      <c r="SZN72" s="5"/>
      <c r="SZO72" s="5"/>
      <c r="SZP72" s="5"/>
      <c r="SZQ72" s="5"/>
      <c r="SZR72" s="5"/>
      <c r="SZS72" s="5"/>
      <c r="SZT72" s="5"/>
      <c r="SZU72" s="5"/>
      <c r="SZV72" s="5"/>
      <c r="SZW72" s="5"/>
      <c r="SZX72" s="5"/>
      <c r="SZY72" s="5"/>
      <c r="SZZ72" s="5"/>
      <c r="TAA72" s="5"/>
      <c r="TAB72" s="5"/>
      <c r="TAC72" s="5"/>
      <c r="TAD72" s="5"/>
      <c r="TAE72" s="5"/>
      <c r="TAF72" s="5"/>
      <c r="TAG72" s="5"/>
      <c r="TAH72" s="5"/>
      <c r="TAI72" s="5"/>
      <c r="TAJ72" s="5"/>
      <c r="TAK72" s="5"/>
      <c r="TAL72" s="5"/>
      <c r="TAM72" s="5"/>
      <c r="TAN72" s="5"/>
      <c r="TAO72" s="5"/>
      <c r="TAP72" s="5"/>
      <c r="TAQ72" s="5"/>
      <c r="TAR72" s="5"/>
      <c r="TAS72" s="5"/>
      <c r="TAT72" s="5"/>
      <c r="TAU72" s="5"/>
      <c r="TAV72" s="5"/>
      <c r="TAW72" s="5"/>
      <c r="TAX72" s="5"/>
      <c r="TAY72" s="5"/>
      <c r="TAZ72" s="5"/>
      <c r="TBA72" s="5"/>
      <c r="TBB72" s="5"/>
      <c r="TBC72" s="5"/>
      <c r="TBD72" s="5"/>
      <c r="TBE72" s="5"/>
      <c r="TBF72" s="5"/>
      <c r="TBG72" s="5"/>
      <c r="TBH72" s="5"/>
      <c r="TBI72" s="5"/>
      <c r="TBJ72" s="5"/>
      <c r="TBK72" s="5"/>
      <c r="TBL72" s="5"/>
      <c r="TBM72" s="5"/>
      <c r="TBN72" s="5"/>
      <c r="TBO72" s="5"/>
      <c r="TBP72" s="5"/>
      <c r="TBQ72" s="5"/>
      <c r="TBR72" s="5"/>
      <c r="TBS72" s="5"/>
      <c r="TBT72" s="5"/>
      <c r="TBU72" s="5"/>
      <c r="TBV72" s="5"/>
      <c r="TBW72" s="5"/>
      <c r="TBX72" s="5"/>
      <c r="TBY72" s="5"/>
      <c r="TBZ72" s="5"/>
      <c r="TCA72" s="5"/>
      <c r="TCB72" s="5"/>
      <c r="TCC72" s="5"/>
      <c r="TCD72" s="5"/>
      <c r="TCE72" s="5"/>
      <c r="TCF72" s="5"/>
      <c r="TCG72" s="5"/>
      <c r="TCH72" s="5"/>
      <c r="TCI72" s="5"/>
      <c r="TCJ72" s="5"/>
      <c r="TCK72" s="5"/>
      <c r="TCL72" s="5"/>
      <c r="TCM72" s="5"/>
      <c r="TCN72" s="5"/>
      <c r="TCO72" s="5"/>
      <c r="TCP72" s="5"/>
      <c r="TCQ72" s="5"/>
      <c r="TCR72" s="5"/>
      <c r="TCS72" s="5"/>
      <c r="TCT72" s="5"/>
      <c r="TCU72" s="5"/>
      <c r="TCV72" s="5"/>
      <c r="TCW72" s="5"/>
      <c r="TCX72" s="5"/>
      <c r="TCY72" s="5"/>
      <c r="TCZ72" s="5"/>
      <c r="TDA72" s="5"/>
      <c r="TDB72" s="5"/>
      <c r="TDC72" s="5"/>
      <c r="TDD72" s="5"/>
      <c r="TDE72" s="5"/>
      <c r="TDF72" s="5"/>
      <c r="TDG72" s="5"/>
      <c r="TDH72" s="5"/>
      <c r="TDI72" s="5"/>
      <c r="TDJ72" s="5"/>
      <c r="TDK72" s="5"/>
      <c r="TDL72" s="5"/>
      <c r="TDM72" s="5"/>
      <c r="TDN72" s="5"/>
      <c r="TDO72" s="5"/>
      <c r="TDP72" s="5"/>
      <c r="TDQ72" s="5"/>
      <c r="TDR72" s="5"/>
      <c r="TDS72" s="5"/>
      <c r="TDT72" s="5"/>
      <c r="TDU72" s="5"/>
      <c r="TDV72" s="5"/>
      <c r="TDW72" s="5"/>
      <c r="TDX72" s="5"/>
      <c r="TDY72" s="5"/>
      <c r="TDZ72" s="5"/>
      <c r="TEA72" s="5"/>
      <c r="TEB72" s="5"/>
      <c r="TEC72" s="5"/>
      <c r="TED72" s="5"/>
      <c r="TEE72" s="5"/>
      <c r="TEF72" s="5"/>
      <c r="TEG72" s="5"/>
      <c r="TEH72" s="5"/>
      <c r="TEI72" s="5"/>
      <c r="TEJ72" s="5"/>
      <c r="TEK72" s="5"/>
      <c r="TEL72" s="5"/>
      <c r="TEM72" s="5"/>
      <c r="TEN72" s="5"/>
      <c r="TEO72" s="5"/>
      <c r="TEP72" s="5"/>
      <c r="TEQ72" s="5"/>
      <c r="TER72" s="5"/>
      <c r="TES72" s="5"/>
      <c r="TET72" s="5"/>
      <c r="TEU72" s="5"/>
      <c r="TEV72" s="5"/>
      <c r="TEW72" s="5"/>
      <c r="TEX72" s="5"/>
      <c r="TEY72" s="5"/>
      <c r="TEZ72" s="5"/>
      <c r="TFA72" s="5"/>
      <c r="TFB72" s="5"/>
      <c r="TFC72" s="5"/>
      <c r="TFD72" s="5"/>
      <c r="TFE72" s="5"/>
      <c r="TFF72" s="5"/>
      <c r="TFG72" s="5"/>
      <c r="TFH72" s="5"/>
      <c r="TFI72" s="5"/>
      <c r="TFJ72" s="5"/>
      <c r="TFK72" s="5"/>
      <c r="TFL72" s="5"/>
      <c r="TFM72" s="5"/>
      <c r="TFN72" s="5"/>
      <c r="TFO72" s="5"/>
      <c r="TFP72" s="5"/>
      <c r="TFQ72" s="5"/>
      <c r="TFR72" s="5"/>
      <c r="TFS72" s="5"/>
      <c r="TFT72" s="5"/>
      <c r="TFU72" s="5"/>
      <c r="TFV72" s="5"/>
      <c r="TFW72" s="5"/>
      <c r="TFX72" s="5"/>
      <c r="TFY72" s="5"/>
      <c r="TFZ72" s="5"/>
      <c r="TGA72" s="5"/>
      <c r="TGB72" s="5"/>
      <c r="TGC72" s="5"/>
      <c r="TGD72" s="5"/>
      <c r="TGE72" s="5"/>
      <c r="TGF72" s="5"/>
      <c r="TGG72" s="5"/>
      <c r="TGH72" s="5"/>
      <c r="TGI72" s="5"/>
      <c r="TGJ72" s="5"/>
      <c r="TGK72" s="5"/>
      <c r="TGL72" s="5"/>
      <c r="TGM72" s="5"/>
      <c r="TGN72" s="5"/>
      <c r="TGO72" s="5"/>
      <c r="TGP72" s="5"/>
      <c r="TGQ72" s="5"/>
      <c r="TGR72" s="5"/>
      <c r="TGS72" s="5"/>
      <c r="TGT72" s="5"/>
      <c r="TGU72" s="5"/>
      <c r="TGV72" s="5"/>
      <c r="TGW72" s="5"/>
      <c r="TGX72" s="5"/>
      <c r="TGY72" s="5"/>
      <c r="TGZ72" s="5"/>
      <c r="THA72" s="5"/>
      <c r="THB72" s="5"/>
      <c r="THC72" s="5"/>
      <c r="THD72" s="5"/>
      <c r="THE72" s="5"/>
      <c r="THF72" s="5"/>
      <c r="THG72" s="5"/>
      <c r="THH72" s="5"/>
      <c r="THI72" s="5"/>
      <c r="THJ72" s="5"/>
      <c r="THK72" s="5"/>
      <c r="THL72" s="5"/>
      <c r="THM72" s="5"/>
      <c r="THN72" s="5"/>
      <c r="THO72" s="5"/>
      <c r="THP72" s="5"/>
      <c r="THQ72" s="5"/>
      <c r="THR72" s="5"/>
      <c r="THS72" s="5"/>
      <c r="THT72" s="5"/>
      <c r="THU72" s="5"/>
      <c r="THV72" s="5"/>
      <c r="THW72" s="5"/>
      <c r="THX72" s="5"/>
      <c r="THY72" s="5"/>
      <c r="THZ72" s="5"/>
      <c r="TIA72" s="5"/>
      <c r="TIB72" s="5"/>
      <c r="TIC72" s="5"/>
      <c r="TID72" s="5"/>
      <c r="TIE72" s="5"/>
      <c r="TIF72" s="5"/>
      <c r="TIG72" s="5"/>
      <c r="TIH72" s="5"/>
      <c r="TII72" s="5"/>
      <c r="TIJ72" s="5"/>
      <c r="TIK72" s="5"/>
      <c r="TIL72" s="5"/>
      <c r="TIM72" s="5"/>
      <c r="TIN72" s="5"/>
      <c r="TIO72" s="5"/>
      <c r="TIP72" s="5"/>
      <c r="TIQ72" s="5"/>
      <c r="TIR72" s="5"/>
      <c r="TIS72" s="5"/>
      <c r="TIT72" s="5"/>
      <c r="TIU72" s="5"/>
      <c r="TIV72" s="5"/>
      <c r="TIW72" s="5"/>
      <c r="TIX72" s="5"/>
      <c r="TIY72" s="5"/>
      <c r="TIZ72" s="5"/>
      <c r="TJA72" s="5"/>
      <c r="TJB72" s="5"/>
      <c r="TJC72" s="5"/>
      <c r="TJD72" s="5"/>
      <c r="TJE72" s="5"/>
      <c r="TJF72" s="5"/>
      <c r="TJG72" s="5"/>
      <c r="TJH72" s="5"/>
      <c r="TJI72" s="5"/>
      <c r="TJJ72" s="5"/>
      <c r="TJK72" s="5"/>
      <c r="TJL72" s="5"/>
      <c r="TJM72" s="5"/>
      <c r="TJN72" s="5"/>
      <c r="TJO72" s="5"/>
      <c r="TJP72" s="5"/>
      <c r="TJQ72" s="5"/>
      <c r="TJR72" s="5"/>
      <c r="TJS72" s="5"/>
      <c r="TJT72" s="5"/>
      <c r="TJU72" s="5"/>
      <c r="TJV72" s="5"/>
      <c r="TJW72" s="5"/>
      <c r="TJX72" s="5"/>
      <c r="TJY72" s="5"/>
      <c r="TJZ72" s="5"/>
      <c r="TKA72" s="5"/>
      <c r="TKB72" s="5"/>
      <c r="TKC72" s="5"/>
      <c r="TKD72" s="5"/>
      <c r="TKE72" s="5"/>
      <c r="TKF72" s="5"/>
      <c r="TKG72" s="5"/>
      <c r="TKH72" s="5"/>
      <c r="TKI72" s="5"/>
      <c r="TKJ72" s="5"/>
      <c r="TKK72" s="5"/>
      <c r="TKL72" s="5"/>
      <c r="TKM72" s="5"/>
      <c r="TKN72" s="5"/>
      <c r="TKO72" s="5"/>
      <c r="TKP72" s="5"/>
      <c r="TKQ72" s="5"/>
      <c r="TKR72" s="5"/>
      <c r="TKS72" s="5"/>
      <c r="TKT72" s="5"/>
      <c r="TKU72" s="5"/>
      <c r="TKV72" s="5"/>
      <c r="TKW72" s="5"/>
      <c r="TKX72" s="5"/>
      <c r="TKY72" s="5"/>
      <c r="TKZ72" s="5"/>
      <c r="TLA72" s="5"/>
      <c r="TLB72" s="5"/>
      <c r="TLC72" s="5"/>
      <c r="TLD72" s="5"/>
      <c r="TLE72" s="5"/>
      <c r="TLF72" s="5"/>
      <c r="TLG72" s="5"/>
      <c r="TLH72" s="5"/>
      <c r="TLI72" s="5"/>
      <c r="TLJ72" s="5"/>
      <c r="TLK72" s="5"/>
      <c r="TLL72" s="5"/>
      <c r="TLM72" s="5"/>
      <c r="TLN72" s="5"/>
      <c r="TLO72" s="5"/>
      <c r="TLP72" s="5"/>
      <c r="TLQ72" s="5"/>
      <c r="TLR72" s="5"/>
      <c r="TLS72" s="5"/>
      <c r="TLT72" s="5"/>
      <c r="TLU72" s="5"/>
      <c r="TLV72" s="5"/>
      <c r="TLW72" s="5"/>
      <c r="TLX72" s="5"/>
      <c r="TLY72" s="5"/>
      <c r="TLZ72" s="5"/>
      <c r="TMA72" s="5"/>
      <c r="TMB72" s="5"/>
      <c r="TMC72" s="5"/>
      <c r="TMD72" s="5"/>
      <c r="TME72" s="5"/>
      <c r="TMF72" s="5"/>
      <c r="TMG72" s="5"/>
      <c r="TMH72" s="5"/>
      <c r="TMI72" s="5"/>
      <c r="TMJ72" s="5"/>
      <c r="TMK72" s="5"/>
      <c r="TML72" s="5"/>
      <c r="TMM72" s="5"/>
      <c r="TMN72" s="5"/>
      <c r="TMO72" s="5"/>
      <c r="TMP72" s="5"/>
      <c r="TMQ72" s="5"/>
      <c r="TMR72" s="5"/>
      <c r="TMS72" s="5"/>
      <c r="TMT72" s="5"/>
      <c r="TMU72" s="5"/>
      <c r="TMV72" s="5"/>
      <c r="TMW72" s="5"/>
      <c r="TMX72" s="5"/>
      <c r="TMY72" s="5"/>
      <c r="TMZ72" s="5"/>
      <c r="TNA72" s="5"/>
      <c r="TNB72" s="5"/>
      <c r="TNC72" s="5"/>
      <c r="TND72" s="5"/>
      <c r="TNE72" s="5"/>
      <c r="TNF72" s="5"/>
      <c r="TNG72" s="5"/>
      <c r="TNH72" s="5"/>
      <c r="TNI72" s="5"/>
      <c r="TNJ72" s="5"/>
      <c r="TNK72" s="5"/>
      <c r="TNL72" s="5"/>
      <c r="TNM72" s="5"/>
      <c r="TNN72" s="5"/>
      <c r="TNO72" s="5"/>
      <c r="TNP72" s="5"/>
      <c r="TNQ72" s="5"/>
      <c r="TNR72" s="5"/>
      <c r="TNS72" s="5"/>
      <c r="TNT72" s="5"/>
      <c r="TNU72" s="5"/>
      <c r="TNV72" s="5"/>
      <c r="TNW72" s="5"/>
      <c r="TNX72" s="5"/>
      <c r="TNY72" s="5"/>
      <c r="TNZ72" s="5"/>
      <c r="TOA72" s="5"/>
      <c r="TOB72" s="5"/>
      <c r="TOC72" s="5"/>
      <c r="TOD72" s="5"/>
      <c r="TOE72" s="5"/>
      <c r="TOF72" s="5"/>
      <c r="TOG72" s="5"/>
      <c r="TOH72" s="5"/>
      <c r="TOI72" s="5"/>
      <c r="TOJ72" s="5"/>
      <c r="TOK72" s="5"/>
      <c r="TOL72" s="5"/>
      <c r="TOM72" s="5"/>
      <c r="TON72" s="5"/>
      <c r="TOO72" s="5"/>
      <c r="TOP72" s="5"/>
      <c r="TOQ72" s="5"/>
      <c r="TOR72" s="5"/>
      <c r="TOS72" s="5"/>
      <c r="TOT72" s="5"/>
      <c r="TOU72" s="5"/>
      <c r="TOV72" s="5"/>
      <c r="TOW72" s="5"/>
      <c r="TOX72" s="5"/>
      <c r="TOY72" s="5"/>
      <c r="TOZ72" s="5"/>
      <c r="TPA72" s="5"/>
      <c r="TPB72" s="5"/>
      <c r="TPC72" s="5"/>
      <c r="TPD72" s="5"/>
      <c r="TPE72" s="5"/>
      <c r="TPF72" s="5"/>
      <c r="TPG72" s="5"/>
      <c r="TPH72" s="5"/>
      <c r="TPI72" s="5"/>
      <c r="TPJ72" s="5"/>
      <c r="TPK72" s="5"/>
      <c r="TPL72" s="5"/>
      <c r="TPM72" s="5"/>
      <c r="TPN72" s="5"/>
      <c r="TPO72" s="5"/>
      <c r="TPP72" s="5"/>
      <c r="TPQ72" s="5"/>
      <c r="TPR72" s="5"/>
      <c r="TPS72" s="5"/>
      <c r="TPT72" s="5"/>
      <c r="TPU72" s="5"/>
      <c r="TPV72" s="5"/>
      <c r="TPW72" s="5"/>
      <c r="TPX72" s="5"/>
      <c r="TPY72" s="5"/>
      <c r="TPZ72" s="5"/>
      <c r="TQA72" s="5"/>
      <c r="TQB72" s="5"/>
      <c r="TQC72" s="5"/>
      <c r="TQD72" s="5"/>
      <c r="TQE72" s="5"/>
      <c r="TQF72" s="5"/>
      <c r="TQG72" s="5"/>
      <c r="TQH72" s="5"/>
      <c r="TQI72" s="5"/>
      <c r="TQJ72" s="5"/>
      <c r="TQK72" s="5"/>
      <c r="TQL72" s="5"/>
      <c r="TQM72" s="5"/>
      <c r="TQN72" s="5"/>
      <c r="TQO72" s="5"/>
      <c r="TQP72" s="5"/>
      <c r="TQQ72" s="5"/>
      <c r="TQR72" s="5"/>
      <c r="TQS72" s="5"/>
      <c r="TQT72" s="5"/>
      <c r="TQU72" s="5"/>
      <c r="TQV72" s="5"/>
      <c r="TQW72" s="5"/>
      <c r="TQX72" s="5"/>
      <c r="TQY72" s="5"/>
      <c r="TQZ72" s="5"/>
      <c r="TRA72" s="5"/>
      <c r="TRB72" s="5"/>
      <c r="TRC72" s="5"/>
      <c r="TRD72" s="5"/>
      <c r="TRE72" s="5"/>
      <c r="TRF72" s="5"/>
      <c r="TRG72" s="5"/>
      <c r="TRH72" s="5"/>
      <c r="TRI72" s="5"/>
      <c r="TRJ72" s="5"/>
      <c r="TRK72" s="5"/>
      <c r="TRL72" s="5"/>
      <c r="TRM72" s="5"/>
      <c r="TRN72" s="5"/>
      <c r="TRO72" s="5"/>
      <c r="TRP72" s="5"/>
      <c r="TRQ72" s="5"/>
      <c r="TRR72" s="5"/>
      <c r="TRS72" s="5"/>
      <c r="TRT72" s="5"/>
      <c r="TRU72" s="5"/>
      <c r="TRV72" s="5"/>
      <c r="TRW72" s="5"/>
      <c r="TRX72" s="5"/>
      <c r="TRY72" s="5"/>
      <c r="TRZ72" s="5"/>
      <c r="TSA72" s="5"/>
      <c r="TSB72" s="5"/>
      <c r="TSC72" s="5"/>
      <c r="TSD72" s="5"/>
      <c r="TSE72" s="5"/>
      <c r="TSF72" s="5"/>
      <c r="TSG72" s="5"/>
      <c r="TSH72" s="5"/>
      <c r="TSI72" s="5"/>
      <c r="TSJ72" s="5"/>
      <c r="TSK72" s="5"/>
      <c r="TSL72" s="5"/>
      <c r="TSM72" s="5"/>
      <c r="TSN72" s="5"/>
      <c r="TSO72" s="5"/>
      <c r="TSP72" s="5"/>
      <c r="TSQ72" s="5"/>
      <c r="TSR72" s="5"/>
      <c r="TSS72" s="5"/>
      <c r="TST72" s="5"/>
      <c r="TSU72" s="5"/>
      <c r="TSV72" s="5"/>
      <c r="TSW72" s="5"/>
      <c r="TSX72" s="5"/>
      <c r="TSY72" s="5"/>
      <c r="TSZ72" s="5"/>
      <c r="TTA72" s="5"/>
      <c r="TTB72" s="5"/>
      <c r="TTC72" s="5"/>
      <c r="TTD72" s="5"/>
      <c r="TTE72" s="5"/>
      <c r="TTF72" s="5"/>
      <c r="TTG72" s="5"/>
      <c r="TTH72" s="5"/>
      <c r="TTI72" s="5"/>
      <c r="TTJ72" s="5"/>
      <c r="TTK72" s="5"/>
      <c r="TTL72" s="5"/>
      <c r="TTM72" s="5"/>
      <c r="TTN72" s="5"/>
      <c r="TTO72" s="5"/>
      <c r="TTP72" s="5"/>
      <c r="TTQ72" s="5"/>
      <c r="TTR72" s="5"/>
      <c r="TTS72" s="5"/>
      <c r="TTT72" s="5"/>
      <c r="TTU72" s="5"/>
      <c r="TTV72" s="5"/>
      <c r="TTW72" s="5"/>
      <c r="TTX72" s="5"/>
      <c r="TTY72" s="5"/>
      <c r="TTZ72" s="5"/>
      <c r="TUA72" s="5"/>
      <c r="TUB72" s="5"/>
      <c r="TUC72" s="5"/>
      <c r="TUD72" s="5"/>
      <c r="TUE72" s="5"/>
      <c r="TUF72" s="5"/>
      <c r="TUG72" s="5"/>
      <c r="TUH72" s="5"/>
      <c r="TUI72" s="5"/>
      <c r="TUJ72" s="5"/>
      <c r="TUK72" s="5"/>
      <c r="TUL72" s="5"/>
      <c r="TUM72" s="5"/>
      <c r="TUN72" s="5"/>
      <c r="TUO72" s="5"/>
      <c r="TUP72" s="5"/>
      <c r="TUQ72" s="5"/>
      <c r="TUR72" s="5"/>
      <c r="TUS72" s="5"/>
      <c r="TUT72" s="5"/>
      <c r="TUU72" s="5"/>
      <c r="TUV72" s="5"/>
      <c r="TUW72" s="5"/>
      <c r="TUX72" s="5"/>
      <c r="TUY72" s="5"/>
      <c r="TUZ72" s="5"/>
      <c r="TVA72" s="5"/>
      <c r="TVB72" s="5"/>
      <c r="TVC72" s="5"/>
      <c r="TVD72" s="5"/>
      <c r="TVE72" s="5"/>
      <c r="TVF72" s="5"/>
      <c r="TVG72" s="5"/>
      <c r="TVH72" s="5"/>
      <c r="TVI72" s="5"/>
      <c r="TVJ72" s="5"/>
      <c r="TVK72" s="5"/>
      <c r="TVL72" s="5"/>
      <c r="TVM72" s="5"/>
      <c r="TVN72" s="5"/>
      <c r="TVO72" s="5"/>
      <c r="TVP72" s="5"/>
      <c r="TVQ72" s="5"/>
      <c r="TVR72" s="5"/>
      <c r="TVS72" s="5"/>
      <c r="TVT72" s="5"/>
      <c r="TVU72" s="5"/>
      <c r="TVV72" s="5"/>
      <c r="TVW72" s="5"/>
      <c r="TVX72" s="5"/>
      <c r="TVY72" s="5"/>
      <c r="TVZ72" s="5"/>
      <c r="TWA72" s="5"/>
      <c r="TWB72" s="5"/>
      <c r="TWC72" s="5"/>
      <c r="TWD72" s="5"/>
      <c r="TWE72" s="5"/>
      <c r="TWF72" s="5"/>
      <c r="TWG72" s="5"/>
      <c r="TWH72" s="5"/>
      <c r="TWI72" s="5"/>
      <c r="TWJ72" s="5"/>
      <c r="TWK72" s="5"/>
      <c r="TWL72" s="5"/>
      <c r="TWM72" s="5"/>
      <c r="TWN72" s="5"/>
      <c r="TWO72" s="5"/>
      <c r="TWP72" s="5"/>
      <c r="TWQ72" s="5"/>
      <c r="TWR72" s="5"/>
      <c r="TWS72" s="5"/>
      <c r="TWT72" s="5"/>
      <c r="TWU72" s="5"/>
      <c r="TWV72" s="5"/>
      <c r="TWW72" s="5"/>
      <c r="TWX72" s="5"/>
      <c r="TWY72" s="5"/>
      <c r="TWZ72" s="5"/>
      <c r="TXA72" s="5"/>
      <c r="TXB72" s="5"/>
      <c r="TXC72" s="5"/>
      <c r="TXD72" s="5"/>
      <c r="TXE72" s="5"/>
      <c r="TXF72" s="5"/>
      <c r="TXG72" s="5"/>
      <c r="TXH72" s="5"/>
      <c r="TXI72" s="5"/>
      <c r="TXJ72" s="5"/>
      <c r="TXK72" s="5"/>
      <c r="TXL72" s="5"/>
      <c r="TXM72" s="5"/>
      <c r="TXN72" s="5"/>
      <c r="TXO72" s="5"/>
      <c r="TXP72" s="5"/>
      <c r="TXQ72" s="5"/>
      <c r="TXR72" s="5"/>
      <c r="TXS72" s="5"/>
      <c r="TXT72" s="5"/>
      <c r="TXU72" s="5"/>
      <c r="TXV72" s="5"/>
      <c r="TXW72" s="5"/>
      <c r="TXX72" s="5"/>
      <c r="TXY72" s="5"/>
      <c r="TXZ72" s="5"/>
      <c r="TYA72" s="5"/>
      <c r="TYB72" s="5"/>
      <c r="TYC72" s="5"/>
      <c r="TYD72" s="5"/>
      <c r="TYE72" s="5"/>
      <c r="TYF72" s="5"/>
      <c r="TYG72" s="5"/>
      <c r="TYH72" s="5"/>
      <c r="TYI72" s="5"/>
      <c r="TYJ72" s="5"/>
      <c r="TYK72" s="5"/>
      <c r="TYL72" s="5"/>
      <c r="TYM72" s="5"/>
      <c r="TYN72" s="5"/>
      <c r="TYO72" s="5"/>
      <c r="TYP72" s="5"/>
      <c r="TYQ72" s="5"/>
      <c r="TYR72" s="5"/>
      <c r="TYS72" s="5"/>
      <c r="TYT72" s="5"/>
      <c r="TYU72" s="5"/>
      <c r="TYV72" s="5"/>
      <c r="TYW72" s="5"/>
      <c r="TYX72" s="5"/>
      <c r="TYY72" s="5"/>
      <c r="TYZ72" s="5"/>
      <c r="TZA72" s="5"/>
      <c r="TZB72" s="5"/>
      <c r="TZC72" s="5"/>
      <c r="TZD72" s="5"/>
      <c r="TZE72" s="5"/>
      <c r="TZF72" s="5"/>
      <c r="TZG72" s="5"/>
      <c r="TZH72" s="5"/>
      <c r="TZI72" s="5"/>
      <c r="TZJ72" s="5"/>
      <c r="TZK72" s="5"/>
      <c r="TZL72" s="5"/>
      <c r="TZM72" s="5"/>
      <c r="TZN72" s="5"/>
      <c r="TZO72" s="5"/>
      <c r="TZP72" s="5"/>
      <c r="TZQ72" s="5"/>
      <c r="TZR72" s="5"/>
      <c r="TZS72" s="5"/>
      <c r="TZT72" s="5"/>
      <c r="TZU72" s="5"/>
      <c r="TZV72" s="5"/>
      <c r="TZW72" s="5"/>
      <c r="TZX72" s="5"/>
      <c r="TZY72" s="5"/>
      <c r="TZZ72" s="5"/>
      <c r="UAA72" s="5"/>
      <c r="UAB72" s="5"/>
      <c r="UAC72" s="5"/>
      <c r="UAD72" s="5"/>
      <c r="UAE72" s="5"/>
      <c r="UAF72" s="5"/>
      <c r="UAG72" s="5"/>
      <c r="UAH72" s="5"/>
      <c r="UAI72" s="5"/>
      <c r="UAJ72" s="5"/>
      <c r="UAK72" s="5"/>
      <c r="UAL72" s="5"/>
      <c r="UAM72" s="5"/>
      <c r="UAN72" s="5"/>
      <c r="UAO72" s="5"/>
      <c r="UAP72" s="5"/>
      <c r="UAQ72" s="5"/>
      <c r="UAR72" s="5"/>
      <c r="UAS72" s="5"/>
      <c r="UAT72" s="5"/>
      <c r="UAU72" s="5"/>
      <c r="UAV72" s="5"/>
      <c r="UAW72" s="5"/>
      <c r="UAX72" s="5"/>
      <c r="UAY72" s="5"/>
      <c r="UAZ72" s="5"/>
      <c r="UBA72" s="5"/>
      <c r="UBB72" s="5"/>
      <c r="UBC72" s="5"/>
      <c r="UBD72" s="5"/>
      <c r="UBE72" s="5"/>
      <c r="UBF72" s="5"/>
      <c r="UBG72" s="5"/>
      <c r="UBH72" s="5"/>
      <c r="UBI72" s="5"/>
      <c r="UBJ72" s="5"/>
      <c r="UBK72" s="5"/>
      <c r="UBL72" s="5"/>
      <c r="UBM72" s="5"/>
      <c r="UBN72" s="5"/>
      <c r="UBO72" s="5"/>
      <c r="UBP72" s="5"/>
      <c r="UBQ72" s="5"/>
      <c r="UBR72" s="5"/>
      <c r="UBS72" s="5"/>
      <c r="UBT72" s="5"/>
      <c r="UBU72" s="5"/>
      <c r="UBV72" s="5"/>
      <c r="UBW72" s="5"/>
      <c r="UBX72" s="5"/>
      <c r="UBY72" s="5"/>
      <c r="UBZ72" s="5"/>
      <c r="UCA72" s="5"/>
      <c r="UCB72" s="5"/>
      <c r="UCC72" s="5"/>
      <c r="UCD72" s="5"/>
      <c r="UCE72" s="5"/>
      <c r="UCF72" s="5"/>
      <c r="UCG72" s="5"/>
      <c r="UCH72" s="5"/>
      <c r="UCI72" s="5"/>
      <c r="UCJ72" s="5"/>
      <c r="UCK72" s="5"/>
      <c r="UCL72" s="5"/>
      <c r="UCM72" s="5"/>
      <c r="UCN72" s="5"/>
      <c r="UCO72" s="5"/>
      <c r="UCP72" s="5"/>
      <c r="UCQ72" s="5"/>
      <c r="UCR72" s="5"/>
      <c r="UCS72" s="5"/>
      <c r="UCT72" s="5"/>
      <c r="UCU72" s="5"/>
      <c r="UCV72" s="5"/>
      <c r="UCW72" s="5"/>
      <c r="UCX72" s="5"/>
      <c r="UCY72" s="5"/>
      <c r="UCZ72" s="5"/>
      <c r="UDA72" s="5"/>
      <c r="UDB72" s="5"/>
      <c r="UDC72" s="5"/>
      <c r="UDD72" s="5"/>
      <c r="UDE72" s="5"/>
      <c r="UDF72" s="5"/>
      <c r="UDG72" s="5"/>
      <c r="UDH72" s="5"/>
      <c r="UDI72" s="5"/>
      <c r="UDJ72" s="5"/>
      <c r="UDK72" s="5"/>
      <c r="UDL72" s="5"/>
      <c r="UDM72" s="5"/>
      <c r="UDN72" s="5"/>
      <c r="UDO72" s="5"/>
      <c r="UDP72" s="5"/>
      <c r="UDQ72" s="5"/>
      <c r="UDR72" s="5"/>
      <c r="UDS72" s="5"/>
      <c r="UDT72" s="5"/>
      <c r="UDU72" s="5"/>
      <c r="UDV72" s="5"/>
      <c r="UDW72" s="5"/>
      <c r="UDX72" s="5"/>
      <c r="UDY72" s="5"/>
      <c r="UDZ72" s="5"/>
      <c r="UEA72" s="5"/>
      <c r="UEB72" s="5"/>
      <c r="UEC72" s="5"/>
      <c r="UED72" s="5"/>
      <c r="UEE72" s="5"/>
      <c r="UEF72" s="5"/>
      <c r="UEG72" s="5"/>
      <c r="UEH72" s="5"/>
      <c r="UEI72" s="5"/>
      <c r="UEJ72" s="5"/>
      <c r="UEK72" s="5"/>
      <c r="UEL72" s="5"/>
      <c r="UEM72" s="5"/>
      <c r="UEN72" s="5"/>
      <c r="UEO72" s="5"/>
      <c r="UEP72" s="5"/>
      <c r="UEQ72" s="5"/>
      <c r="UER72" s="5"/>
      <c r="UES72" s="5"/>
      <c r="UET72" s="5"/>
      <c r="UEU72" s="5"/>
      <c r="UEV72" s="5"/>
      <c r="UEW72" s="5"/>
      <c r="UEX72" s="5"/>
      <c r="UEY72" s="5"/>
      <c r="UEZ72" s="5"/>
      <c r="UFA72" s="5"/>
      <c r="UFB72" s="5"/>
      <c r="UFC72" s="5"/>
      <c r="UFD72" s="5"/>
      <c r="UFE72" s="5"/>
      <c r="UFF72" s="5"/>
      <c r="UFG72" s="5"/>
      <c r="UFH72" s="5"/>
      <c r="UFI72" s="5"/>
      <c r="UFJ72" s="5"/>
      <c r="UFK72" s="5"/>
      <c r="UFL72" s="5"/>
      <c r="UFM72" s="5"/>
      <c r="UFN72" s="5"/>
      <c r="UFO72" s="5"/>
      <c r="UFP72" s="5"/>
      <c r="UFQ72" s="5"/>
      <c r="UFR72" s="5"/>
      <c r="UFS72" s="5"/>
      <c r="UFT72" s="5"/>
      <c r="UFU72" s="5"/>
      <c r="UFV72" s="5"/>
      <c r="UFW72" s="5"/>
      <c r="UFX72" s="5"/>
      <c r="UFY72" s="5"/>
      <c r="UFZ72" s="5"/>
      <c r="UGA72" s="5"/>
      <c r="UGB72" s="5"/>
      <c r="UGC72" s="5"/>
      <c r="UGD72" s="5"/>
      <c r="UGE72" s="5"/>
      <c r="UGF72" s="5"/>
      <c r="UGG72" s="5"/>
      <c r="UGH72" s="5"/>
      <c r="UGI72" s="5"/>
      <c r="UGJ72" s="5"/>
      <c r="UGK72" s="5"/>
      <c r="UGL72" s="5"/>
      <c r="UGM72" s="5"/>
      <c r="UGN72" s="5"/>
      <c r="UGO72" s="5"/>
      <c r="UGP72" s="5"/>
      <c r="UGQ72" s="5"/>
      <c r="UGR72" s="5"/>
      <c r="UGS72" s="5"/>
      <c r="UGT72" s="5"/>
      <c r="UGU72" s="5"/>
      <c r="UGV72" s="5"/>
      <c r="UGW72" s="5"/>
      <c r="UGX72" s="5"/>
      <c r="UGY72" s="5"/>
      <c r="UGZ72" s="5"/>
      <c r="UHA72" s="5"/>
      <c r="UHB72" s="5"/>
      <c r="UHC72" s="5"/>
      <c r="UHD72" s="5"/>
      <c r="UHE72" s="5"/>
      <c r="UHF72" s="5"/>
      <c r="UHG72" s="5"/>
      <c r="UHH72" s="5"/>
      <c r="UHI72" s="5"/>
      <c r="UHJ72" s="5"/>
      <c r="UHK72" s="5"/>
      <c r="UHL72" s="5"/>
      <c r="UHM72" s="5"/>
      <c r="UHN72" s="5"/>
      <c r="UHO72" s="5"/>
      <c r="UHP72" s="5"/>
      <c r="UHQ72" s="5"/>
      <c r="UHR72" s="5"/>
      <c r="UHS72" s="5"/>
      <c r="UHT72" s="5"/>
      <c r="UHU72" s="5"/>
      <c r="UHV72" s="5"/>
      <c r="UHW72" s="5"/>
      <c r="UHX72" s="5"/>
      <c r="UHY72" s="5"/>
      <c r="UHZ72" s="5"/>
      <c r="UIA72" s="5"/>
      <c r="UIB72" s="5"/>
      <c r="UIC72" s="5"/>
      <c r="UID72" s="5"/>
      <c r="UIE72" s="5"/>
      <c r="UIF72" s="5"/>
      <c r="UIG72" s="5"/>
      <c r="UIH72" s="5"/>
      <c r="UII72" s="5"/>
      <c r="UIJ72" s="5"/>
      <c r="UIK72" s="5"/>
      <c r="UIL72" s="5"/>
      <c r="UIM72" s="5"/>
      <c r="UIN72" s="5"/>
      <c r="UIO72" s="5"/>
      <c r="UIP72" s="5"/>
      <c r="UIQ72" s="5"/>
      <c r="UIR72" s="5"/>
      <c r="UIS72" s="5"/>
      <c r="UIT72" s="5"/>
      <c r="UIU72" s="5"/>
      <c r="UIV72" s="5"/>
      <c r="UIW72" s="5"/>
      <c r="UIX72" s="5"/>
      <c r="UIY72" s="5"/>
      <c r="UIZ72" s="5"/>
      <c r="UJA72" s="5"/>
      <c r="UJB72" s="5"/>
      <c r="UJC72" s="5"/>
      <c r="UJD72" s="5"/>
      <c r="UJE72" s="5"/>
      <c r="UJF72" s="5"/>
      <c r="UJG72" s="5"/>
      <c r="UJH72" s="5"/>
      <c r="UJI72" s="5"/>
      <c r="UJJ72" s="5"/>
      <c r="UJK72" s="5"/>
      <c r="UJL72" s="5"/>
      <c r="UJM72" s="5"/>
      <c r="UJN72" s="5"/>
      <c r="UJO72" s="5"/>
      <c r="UJP72" s="5"/>
      <c r="UJQ72" s="5"/>
      <c r="UJR72" s="5"/>
      <c r="UJS72" s="5"/>
      <c r="UJT72" s="5"/>
      <c r="UJU72" s="5"/>
      <c r="UJV72" s="5"/>
      <c r="UJW72" s="5"/>
      <c r="UJX72" s="5"/>
      <c r="UJY72" s="5"/>
      <c r="UJZ72" s="5"/>
      <c r="UKA72" s="5"/>
      <c r="UKB72" s="5"/>
      <c r="UKC72" s="5"/>
      <c r="UKD72" s="5"/>
      <c r="UKE72" s="5"/>
      <c r="UKF72" s="5"/>
      <c r="UKG72" s="5"/>
      <c r="UKH72" s="5"/>
      <c r="UKI72" s="5"/>
      <c r="UKJ72" s="5"/>
      <c r="UKK72" s="5"/>
      <c r="UKL72" s="5"/>
      <c r="UKM72" s="5"/>
      <c r="UKN72" s="5"/>
      <c r="UKO72" s="5"/>
      <c r="UKP72" s="5"/>
      <c r="UKQ72" s="5"/>
      <c r="UKR72" s="5"/>
      <c r="UKS72" s="5"/>
      <c r="UKT72" s="5"/>
      <c r="UKU72" s="5"/>
      <c r="UKV72" s="5"/>
      <c r="UKW72" s="5"/>
      <c r="UKX72" s="5"/>
      <c r="UKY72" s="5"/>
      <c r="UKZ72" s="5"/>
      <c r="ULA72" s="5"/>
      <c r="ULB72" s="5"/>
      <c r="ULC72" s="5"/>
      <c r="ULD72" s="5"/>
      <c r="ULE72" s="5"/>
      <c r="ULF72" s="5"/>
      <c r="ULG72" s="5"/>
      <c r="ULH72" s="5"/>
      <c r="ULI72" s="5"/>
      <c r="ULJ72" s="5"/>
      <c r="ULK72" s="5"/>
      <c r="ULL72" s="5"/>
      <c r="ULM72" s="5"/>
      <c r="ULN72" s="5"/>
      <c r="ULO72" s="5"/>
      <c r="ULP72" s="5"/>
      <c r="ULQ72" s="5"/>
      <c r="ULR72" s="5"/>
      <c r="ULS72" s="5"/>
      <c r="ULT72" s="5"/>
      <c r="ULU72" s="5"/>
      <c r="ULV72" s="5"/>
      <c r="ULW72" s="5"/>
      <c r="ULX72" s="5"/>
      <c r="ULY72" s="5"/>
      <c r="ULZ72" s="5"/>
      <c r="UMA72" s="5"/>
      <c r="UMB72" s="5"/>
      <c r="UMC72" s="5"/>
      <c r="UMD72" s="5"/>
      <c r="UME72" s="5"/>
      <c r="UMF72" s="5"/>
      <c r="UMG72" s="5"/>
      <c r="UMH72" s="5"/>
      <c r="UMI72" s="5"/>
      <c r="UMJ72" s="5"/>
      <c r="UMK72" s="5"/>
      <c r="UML72" s="5"/>
      <c r="UMM72" s="5"/>
      <c r="UMN72" s="5"/>
      <c r="UMO72" s="5"/>
      <c r="UMP72" s="5"/>
      <c r="UMQ72" s="5"/>
      <c r="UMR72" s="5"/>
      <c r="UMS72" s="5"/>
      <c r="UMT72" s="5"/>
      <c r="UMU72" s="5"/>
      <c r="UMV72" s="5"/>
      <c r="UMW72" s="5"/>
      <c r="UMX72" s="5"/>
      <c r="UMY72" s="5"/>
      <c r="UMZ72" s="5"/>
      <c r="UNA72" s="5"/>
      <c r="UNB72" s="5"/>
      <c r="UNC72" s="5"/>
      <c r="UND72" s="5"/>
      <c r="UNE72" s="5"/>
      <c r="UNF72" s="5"/>
      <c r="UNG72" s="5"/>
      <c r="UNH72" s="5"/>
      <c r="UNI72" s="5"/>
      <c r="UNJ72" s="5"/>
      <c r="UNK72" s="5"/>
      <c r="UNL72" s="5"/>
      <c r="UNM72" s="5"/>
      <c r="UNN72" s="5"/>
      <c r="UNO72" s="5"/>
      <c r="UNP72" s="5"/>
      <c r="UNQ72" s="5"/>
      <c r="UNR72" s="5"/>
      <c r="UNS72" s="5"/>
      <c r="UNT72" s="5"/>
      <c r="UNU72" s="5"/>
      <c r="UNV72" s="5"/>
      <c r="UNW72" s="5"/>
      <c r="UNX72" s="5"/>
      <c r="UNY72" s="5"/>
      <c r="UNZ72" s="5"/>
      <c r="UOA72" s="5"/>
      <c r="UOB72" s="5"/>
      <c r="UOC72" s="5"/>
      <c r="UOD72" s="5"/>
      <c r="UOE72" s="5"/>
      <c r="UOF72" s="5"/>
      <c r="UOG72" s="5"/>
      <c r="UOH72" s="5"/>
      <c r="UOI72" s="5"/>
      <c r="UOJ72" s="5"/>
      <c r="UOK72" s="5"/>
      <c r="UOL72" s="5"/>
      <c r="UOM72" s="5"/>
      <c r="UON72" s="5"/>
      <c r="UOO72" s="5"/>
      <c r="UOP72" s="5"/>
      <c r="UOQ72" s="5"/>
      <c r="UOR72" s="5"/>
      <c r="UOS72" s="5"/>
      <c r="UOT72" s="5"/>
      <c r="UOU72" s="5"/>
      <c r="UOV72" s="5"/>
      <c r="UOW72" s="5"/>
      <c r="UOX72" s="5"/>
      <c r="UOY72" s="5"/>
      <c r="UOZ72" s="5"/>
      <c r="UPA72" s="5"/>
      <c r="UPB72" s="5"/>
      <c r="UPC72" s="5"/>
      <c r="UPD72" s="5"/>
      <c r="UPE72" s="5"/>
      <c r="UPF72" s="5"/>
      <c r="UPG72" s="5"/>
      <c r="UPH72" s="5"/>
      <c r="UPI72" s="5"/>
      <c r="UPJ72" s="5"/>
      <c r="UPK72" s="5"/>
      <c r="UPL72" s="5"/>
      <c r="UPM72" s="5"/>
      <c r="UPN72" s="5"/>
      <c r="UPO72" s="5"/>
      <c r="UPP72" s="5"/>
      <c r="UPQ72" s="5"/>
      <c r="UPR72" s="5"/>
      <c r="UPS72" s="5"/>
      <c r="UPT72" s="5"/>
      <c r="UPU72" s="5"/>
      <c r="UPV72" s="5"/>
      <c r="UPW72" s="5"/>
      <c r="UPX72" s="5"/>
      <c r="UPY72" s="5"/>
      <c r="UPZ72" s="5"/>
      <c r="UQA72" s="5"/>
      <c r="UQB72" s="5"/>
      <c r="UQC72" s="5"/>
      <c r="UQD72" s="5"/>
      <c r="UQE72" s="5"/>
      <c r="UQF72" s="5"/>
      <c r="UQG72" s="5"/>
      <c r="UQH72" s="5"/>
      <c r="UQI72" s="5"/>
      <c r="UQJ72" s="5"/>
      <c r="UQK72" s="5"/>
      <c r="UQL72" s="5"/>
      <c r="UQM72" s="5"/>
      <c r="UQN72" s="5"/>
      <c r="UQO72" s="5"/>
      <c r="UQP72" s="5"/>
      <c r="UQQ72" s="5"/>
      <c r="UQR72" s="5"/>
      <c r="UQS72" s="5"/>
      <c r="UQT72" s="5"/>
      <c r="UQU72" s="5"/>
      <c r="UQV72" s="5"/>
      <c r="UQW72" s="5"/>
      <c r="UQX72" s="5"/>
      <c r="UQY72" s="5"/>
      <c r="UQZ72" s="5"/>
      <c r="URA72" s="5"/>
      <c r="URB72" s="5"/>
      <c r="URC72" s="5"/>
      <c r="URD72" s="5"/>
      <c r="URE72" s="5"/>
      <c r="URF72" s="5"/>
      <c r="URG72" s="5"/>
      <c r="URH72" s="5"/>
      <c r="URI72" s="5"/>
      <c r="URJ72" s="5"/>
      <c r="URK72" s="5"/>
      <c r="URL72" s="5"/>
      <c r="URM72" s="5"/>
      <c r="URN72" s="5"/>
      <c r="URO72" s="5"/>
      <c r="URP72" s="5"/>
      <c r="URQ72" s="5"/>
      <c r="URR72" s="5"/>
      <c r="URS72" s="5"/>
      <c r="URT72" s="5"/>
      <c r="URU72" s="5"/>
      <c r="URV72" s="5"/>
      <c r="URW72" s="5"/>
      <c r="URX72" s="5"/>
      <c r="URY72" s="5"/>
      <c r="URZ72" s="5"/>
      <c r="USA72" s="5"/>
      <c r="USB72" s="5"/>
      <c r="USC72" s="5"/>
      <c r="USD72" s="5"/>
      <c r="USE72" s="5"/>
      <c r="USF72" s="5"/>
      <c r="USG72" s="5"/>
      <c r="USH72" s="5"/>
      <c r="USI72" s="5"/>
      <c r="USJ72" s="5"/>
      <c r="USK72" s="5"/>
      <c r="USL72" s="5"/>
      <c r="USM72" s="5"/>
      <c r="USN72" s="5"/>
      <c r="USO72" s="5"/>
      <c r="USP72" s="5"/>
      <c r="USQ72" s="5"/>
      <c r="USR72" s="5"/>
      <c r="USS72" s="5"/>
      <c r="UST72" s="5"/>
      <c r="USU72" s="5"/>
      <c r="USV72" s="5"/>
      <c r="USW72" s="5"/>
      <c r="USX72" s="5"/>
      <c r="USY72" s="5"/>
      <c r="USZ72" s="5"/>
      <c r="UTA72" s="5"/>
      <c r="UTB72" s="5"/>
      <c r="UTC72" s="5"/>
      <c r="UTD72" s="5"/>
      <c r="UTE72" s="5"/>
      <c r="UTF72" s="5"/>
      <c r="UTG72" s="5"/>
      <c r="UTH72" s="5"/>
      <c r="UTI72" s="5"/>
      <c r="UTJ72" s="5"/>
      <c r="UTK72" s="5"/>
      <c r="UTL72" s="5"/>
      <c r="UTM72" s="5"/>
      <c r="UTN72" s="5"/>
      <c r="UTO72" s="5"/>
      <c r="UTP72" s="5"/>
      <c r="UTQ72" s="5"/>
      <c r="UTR72" s="5"/>
      <c r="UTS72" s="5"/>
      <c r="UTT72" s="5"/>
      <c r="UTU72" s="5"/>
      <c r="UTV72" s="5"/>
      <c r="UTW72" s="5"/>
      <c r="UTX72" s="5"/>
      <c r="UTY72" s="5"/>
      <c r="UTZ72" s="5"/>
      <c r="UUA72" s="5"/>
      <c r="UUB72" s="5"/>
      <c r="UUC72" s="5"/>
      <c r="UUD72" s="5"/>
      <c r="UUE72" s="5"/>
      <c r="UUF72" s="5"/>
      <c r="UUG72" s="5"/>
      <c r="UUH72" s="5"/>
      <c r="UUI72" s="5"/>
      <c r="UUJ72" s="5"/>
      <c r="UUK72" s="5"/>
      <c r="UUL72" s="5"/>
      <c r="UUM72" s="5"/>
      <c r="UUN72" s="5"/>
      <c r="UUO72" s="5"/>
      <c r="UUP72" s="5"/>
      <c r="UUQ72" s="5"/>
      <c r="UUR72" s="5"/>
      <c r="UUS72" s="5"/>
      <c r="UUT72" s="5"/>
      <c r="UUU72" s="5"/>
      <c r="UUV72" s="5"/>
      <c r="UUW72" s="5"/>
      <c r="UUX72" s="5"/>
      <c r="UUY72" s="5"/>
      <c r="UUZ72" s="5"/>
      <c r="UVA72" s="5"/>
      <c r="UVB72" s="5"/>
      <c r="UVC72" s="5"/>
      <c r="UVD72" s="5"/>
      <c r="UVE72" s="5"/>
      <c r="UVF72" s="5"/>
      <c r="UVG72" s="5"/>
      <c r="UVH72" s="5"/>
      <c r="UVI72" s="5"/>
      <c r="UVJ72" s="5"/>
      <c r="UVK72" s="5"/>
      <c r="UVL72" s="5"/>
      <c r="UVM72" s="5"/>
      <c r="UVN72" s="5"/>
      <c r="UVO72" s="5"/>
      <c r="UVP72" s="5"/>
      <c r="UVQ72" s="5"/>
      <c r="UVR72" s="5"/>
      <c r="UVS72" s="5"/>
      <c r="UVT72" s="5"/>
      <c r="UVU72" s="5"/>
      <c r="UVV72" s="5"/>
      <c r="UVW72" s="5"/>
      <c r="UVX72" s="5"/>
      <c r="UVY72" s="5"/>
      <c r="UVZ72" s="5"/>
      <c r="UWA72" s="5"/>
      <c r="UWB72" s="5"/>
      <c r="UWC72" s="5"/>
      <c r="UWD72" s="5"/>
      <c r="UWE72" s="5"/>
      <c r="UWF72" s="5"/>
      <c r="UWG72" s="5"/>
      <c r="UWH72" s="5"/>
      <c r="UWI72" s="5"/>
      <c r="UWJ72" s="5"/>
      <c r="UWK72" s="5"/>
      <c r="UWL72" s="5"/>
      <c r="UWM72" s="5"/>
      <c r="UWN72" s="5"/>
      <c r="UWO72" s="5"/>
      <c r="UWP72" s="5"/>
      <c r="UWQ72" s="5"/>
      <c r="UWR72" s="5"/>
      <c r="UWS72" s="5"/>
      <c r="UWT72" s="5"/>
      <c r="UWU72" s="5"/>
      <c r="UWV72" s="5"/>
      <c r="UWW72" s="5"/>
      <c r="UWX72" s="5"/>
      <c r="UWY72" s="5"/>
      <c r="UWZ72" s="5"/>
      <c r="UXA72" s="5"/>
      <c r="UXB72" s="5"/>
      <c r="UXC72" s="5"/>
      <c r="UXD72" s="5"/>
      <c r="UXE72" s="5"/>
      <c r="UXF72" s="5"/>
      <c r="UXG72" s="5"/>
      <c r="UXH72" s="5"/>
      <c r="UXI72" s="5"/>
      <c r="UXJ72" s="5"/>
      <c r="UXK72" s="5"/>
      <c r="UXL72" s="5"/>
      <c r="UXM72" s="5"/>
      <c r="UXN72" s="5"/>
      <c r="UXO72" s="5"/>
      <c r="UXP72" s="5"/>
      <c r="UXQ72" s="5"/>
      <c r="UXR72" s="5"/>
      <c r="UXS72" s="5"/>
      <c r="UXT72" s="5"/>
      <c r="UXU72" s="5"/>
      <c r="UXV72" s="5"/>
      <c r="UXW72" s="5"/>
      <c r="UXX72" s="5"/>
      <c r="UXY72" s="5"/>
      <c r="UXZ72" s="5"/>
      <c r="UYA72" s="5"/>
      <c r="UYB72" s="5"/>
      <c r="UYC72" s="5"/>
      <c r="UYD72" s="5"/>
      <c r="UYE72" s="5"/>
      <c r="UYF72" s="5"/>
      <c r="UYG72" s="5"/>
      <c r="UYH72" s="5"/>
      <c r="UYI72" s="5"/>
      <c r="UYJ72" s="5"/>
      <c r="UYK72" s="5"/>
      <c r="UYL72" s="5"/>
      <c r="UYM72" s="5"/>
      <c r="UYN72" s="5"/>
      <c r="UYO72" s="5"/>
      <c r="UYP72" s="5"/>
      <c r="UYQ72" s="5"/>
      <c r="UYR72" s="5"/>
      <c r="UYS72" s="5"/>
      <c r="UYT72" s="5"/>
      <c r="UYU72" s="5"/>
      <c r="UYV72" s="5"/>
      <c r="UYW72" s="5"/>
      <c r="UYX72" s="5"/>
      <c r="UYY72" s="5"/>
      <c r="UYZ72" s="5"/>
      <c r="UZA72" s="5"/>
      <c r="UZB72" s="5"/>
      <c r="UZC72" s="5"/>
      <c r="UZD72" s="5"/>
      <c r="UZE72" s="5"/>
      <c r="UZF72" s="5"/>
      <c r="UZG72" s="5"/>
      <c r="UZH72" s="5"/>
      <c r="UZI72" s="5"/>
      <c r="UZJ72" s="5"/>
      <c r="UZK72" s="5"/>
      <c r="UZL72" s="5"/>
      <c r="UZM72" s="5"/>
      <c r="UZN72" s="5"/>
      <c r="UZO72" s="5"/>
      <c r="UZP72" s="5"/>
      <c r="UZQ72" s="5"/>
      <c r="UZR72" s="5"/>
      <c r="UZS72" s="5"/>
      <c r="UZT72" s="5"/>
      <c r="UZU72" s="5"/>
      <c r="UZV72" s="5"/>
      <c r="UZW72" s="5"/>
      <c r="UZX72" s="5"/>
      <c r="UZY72" s="5"/>
      <c r="UZZ72" s="5"/>
      <c r="VAA72" s="5"/>
      <c r="VAB72" s="5"/>
      <c r="VAC72" s="5"/>
      <c r="VAD72" s="5"/>
      <c r="VAE72" s="5"/>
      <c r="VAF72" s="5"/>
      <c r="VAG72" s="5"/>
      <c r="VAH72" s="5"/>
      <c r="VAI72" s="5"/>
      <c r="VAJ72" s="5"/>
      <c r="VAK72" s="5"/>
      <c r="VAL72" s="5"/>
      <c r="VAM72" s="5"/>
      <c r="VAN72" s="5"/>
      <c r="VAO72" s="5"/>
      <c r="VAP72" s="5"/>
      <c r="VAQ72" s="5"/>
      <c r="VAR72" s="5"/>
      <c r="VAS72" s="5"/>
      <c r="VAT72" s="5"/>
      <c r="VAU72" s="5"/>
      <c r="VAV72" s="5"/>
      <c r="VAW72" s="5"/>
      <c r="VAX72" s="5"/>
      <c r="VAY72" s="5"/>
      <c r="VAZ72" s="5"/>
      <c r="VBA72" s="5"/>
      <c r="VBB72" s="5"/>
      <c r="VBC72" s="5"/>
      <c r="VBD72" s="5"/>
      <c r="VBE72" s="5"/>
      <c r="VBF72" s="5"/>
      <c r="VBG72" s="5"/>
      <c r="VBH72" s="5"/>
      <c r="VBI72" s="5"/>
      <c r="VBJ72" s="5"/>
      <c r="VBK72" s="5"/>
      <c r="VBL72" s="5"/>
      <c r="VBM72" s="5"/>
      <c r="VBN72" s="5"/>
      <c r="VBO72" s="5"/>
      <c r="VBP72" s="5"/>
      <c r="VBQ72" s="5"/>
      <c r="VBR72" s="5"/>
      <c r="VBS72" s="5"/>
      <c r="VBT72" s="5"/>
      <c r="VBU72" s="5"/>
      <c r="VBV72" s="5"/>
      <c r="VBW72" s="5"/>
      <c r="VBX72" s="5"/>
      <c r="VBY72" s="5"/>
      <c r="VBZ72" s="5"/>
      <c r="VCA72" s="5"/>
      <c r="VCB72" s="5"/>
      <c r="VCC72" s="5"/>
      <c r="VCD72" s="5"/>
      <c r="VCE72" s="5"/>
      <c r="VCF72" s="5"/>
      <c r="VCG72" s="5"/>
      <c r="VCH72" s="5"/>
      <c r="VCI72" s="5"/>
      <c r="VCJ72" s="5"/>
      <c r="VCK72" s="5"/>
      <c r="VCL72" s="5"/>
      <c r="VCM72" s="5"/>
      <c r="VCN72" s="5"/>
      <c r="VCO72" s="5"/>
      <c r="VCP72" s="5"/>
      <c r="VCQ72" s="5"/>
      <c r="VCR72" s="5"/>
      <c r="VCS72" s="5"/>
      <c r="VCT72" s="5"/>
      <c r="VCU72" s="5"/>
      <c r="VCV72" s="5"/>
      <c r="VCW72" s="5"/>
      <c r="VCX72" s="5"/>
      <c r="VCY72" s="5"/>
      <c r="VCZ72" s="5"/>
      <c r="VDA72" s="5"/>
      <c r="VDB72" s="5"/>
      <c r="VDC72" s="5"/>
      <c r="VDD72" s="5"/>
      <c r="VDE72" s="5"/>
      <c r="VDF72" s="5"/>
      <c r="VDG72" s="5"/>
      <c r="VDH72" s="5"/>
      <c r="VDI72" s="5"/>
      <c r="VDJ72" s="5"/>
      <c r="VDK72" s="5"/>
      <c r="VDL72" s="5"/>
      <c r="VDM72" s="5"/>
      <c r="VDN72" s="5"/>
      <c r="VDO72" s="5"/>
      <c r="VDP72" s="5"/>
      <c r="VDQ72" s="5"/>
      <c r="VDR72" s="5"/>
      <c r="VDS72" s="5"/>
      <c r="VDT72" s="5"/>
      <c r="VDU72" s="5"/>
      <c r="VDV72" s="5"/>
      <c r="VDW72" s="5"/>
      <c r="VDX72" s="5"/>
      <c r="VDY72" s="5"/>
      <c r="VDZ72" s="5"/>
      <c r="VEA72" s="5"/>
      <c r="VEB72" s="5"/>
      <c r="VEC72" s="5"/>
      <c r="VED72" s="5"/>
      <c r="VEE72" s="5"/>
      <c r="VEF72" s="5"/>
      <c r="VEG72" s="5"/>
      <c r="VEH72" s="5"/>
      <c r="VEI72" s="5"/>
      <c r="VEJ72" s="5"/>
      <c r="VEK72" s="5"/>
      <c r="VEL72" s="5"/>
      <c r="VEM72" s="5"/>
      <c r="VEN72" s="5"/>
      <c r="VEO72" s="5"/>
      <c r="VEP72" s="5"/>
      <c r="VEQ72" s="5"/>
      <c r="VER72" s="5"/>
      <c r="VES72" s="5"/>
      <c r="VET72" s="5"/>
      <c r="VEU72" s="5"/>
      <c r="VEV72" s="5"/>
      <c r="VEW72" s="5"/>
      <c r="VEX72" s="5"/>
      <c r="VEY72" s="5"/>
      <c r="VEZ72" s="5"/>
      <c r="VFA72" s="5"/>
      <c r="VFB72" s="5"/>
      <c r="VFC72" s="5"/>
      <c r="VFD72" s="5"/>
      <c r="VFE72" s="5"/>
      <c r="VFF72" s="5"/>
      <c r="VFG72" s="5"/>
      <c r="VFH72" s="5"/>
      <c r="VFI72" s="5"/>
      <c r="VFJ72" s="5"/>
      <c r="VFK72" s="5"/>
      <c r="VFL72" s="5"/>
      <c r="VFM72" s="5"/>
      <c r="VFN72" s="5"/>
      <c r="VFO72" s="5"/>
      <c r="VFP72" s="5"/>
      <c r="VFQ72" s="5"/>
      <c r="VFR72" s="5"/>
      <c r="VFS72" s="5"/>
      <c r="VFT72" s="5"/>
      <c r="VFU72" s="5"/>
      <c r="VFV72" s="5"/>
      <c r="VFW72" s="5"/>
      <c r="VFX72" s="5"/>
      <c r="VFY72" s="5"/>
      <c r="VFZ72" s="5"/>
      <c r="VGA72" s="5"/>
      <c r="VGB72" s="5"/>
      <c r="VGC72" s="5"/>
      <c r="VGD72" s="5"/>
      <c r="VGE72" s="5"/>
      <c r="VGF72" s="5"/>
      <c r="VGG72" s="5"/>
      <c r="VGH72" s="5"/>
      <c r="VGI72" s="5"/>
      <c r="VGJ72" s="5"/>
      <c r="VGK72" s="5"/>
      <c r="VGL72" s="5"/>
      <c r="VGM72" s="5"/>
      <c r="VGN72" s="5"/>
      <c r="VGO72" s="5"/>
      <c r="VGP72" s="5"/>
      <c r="VGQ72" s="5"/>
      <c r="VGR72" s="5"/>
      <c r="VGS72" s="5"/>
      <c r="VGT72" s="5"/>
      <c r="VGU72" s="5"/>
      <c r="VGV72" s="5"/>
      <c r="VGW72" s="5"/>
      <c r="VGX72" s="5"/>
      <c r="VGY72" s="5"/>
      <c r="VGZ72" s="5"/>
      <c r="VHA72" s="5"/>
      <c r="VHB72" s="5"/>
      <c r="VHC72" s="5"/>
      <c r="VHD72" s="5"/>
      <c r="VHE72" s="5"/>
      <c r="VHF72" s="5"/>
      <c r="VHG72" s="5"/>
      <c r="VHH72" s="5"/>
      <c r="VHI72" s="5"/>
      <c r="VHJ72" s="5"/>
      <c r="VHK72" s="5"/>
      <c r="VHL72" s="5"/>
      <c r="VHM72" s="5"/>
      <c r="VHN72" s="5"/>
      <c r="VHO72" s="5"/>
      <c r="VHP72" s="5"/>
      <c r="VHQ72" s="5"/>
      <c r="VHR72" s="5"/>
      <c r="VHS72" s="5"/>
      <c r="VHT72" s="5"/>
      <c r="VHU72" s="5"/>
      <c r="VHV72" s="5"/>
      <c r="VHW72" s="5"/>
      <c r="VHX72" s="5"/>
      <c r="VHY72" s="5"/>
      <c r="VHZ72" s="5"/>
      <c r="VIA72" s="5"/>
      <c r="VIB72" s="5"/>
      <c r="VIC72" s="5"/>
      <c r="VID72" s="5"/>
      <c r="VIE72" s="5"/>
      <c r="VIF72" s="5"/>
      <c r="VIG72" s="5"/>
      <c r="VIH72" s="5"/>
      <c r="VII72" s="5"/>
      <c r="VIJ72" s="5"/>
      <c r="VIK72" s="5"/>
      <c r="VIL72" s="5"/>
      <c r="VIM72" s="5"/>
      <c r="VIN72" s="5"/>
      <c r="VIO72" s="5"/>
      <c r="VIP72" s="5"/>
      <c r="VIQ72" s="5"/>
      <c r="VIR72" s="5"/>
      <c r="VIS72" s="5"/>
      <c r="VIT72" s="5"/>
      <c r="VIU72" s="5"/>
      <c r="VIV72" s="5"/>
      <c r="VIW72" s="5"/>
      <c r="VIX72" s="5"/>
      <c r="VIY72" s="5"/>
      <c r="VIZ72" s="5"/>
      <c r="VJA72" s="5"/>
      <c r="VJB72" s="5"/>
      <c r="VJC72" s="5"/>
      <c r="VJD72" s="5"/>
      <c r="VJE72" s="5"/>
      <c r="VJF72" s="5"/>
      <c r="VJG72" s="5"/>
      <c r="VJH72" s="5"/>
      <c r="VJI72" s="5"/>
      <c r="VJJ72" s="5"/>
      <c r="VJK72" s="5"/>
      <c r="VJL72" s="5"/>
      <c r="VJM72" s="5"/>
      <c r="VJN72" s="5"/>
      <c r="VJO72" s="5"/>
      <c r="VJP72" s="5"/>
      <c r="VJQ72" s="5"/>
      <c r="VJR72" s="5"/>
      <c r="VJS72" s="5"/>
      <c r="VJT72" s="5"/>
      <c r="VJU72" s="5"/>
      <c r="VJV72" s="5"/>
      <c r="VJW72" s="5"/>
      <c r="VJX72" s="5"/>
      <c r="VJY72" s="5"/>
      <c r="VJZ72" s="5"/>
      <c r="VKA72" s="5"/>
      <c r="VKB72" s="5"/>
      <c r="VKC72" s="5"/>
      <c r="VKD72" s="5"/>
      <c r="VKE72" s="5"/>
      <c r="VKF72" s="5"/>
      <c r="VKG72" s="5"/>
      <c r="VKH72" s="5"/>
      <c r="VKI72" s="5"/>
      <c r="VKJ72" s="5"/>
      <c r="VKK72" s="5"/>
      <c r="VKL72" s="5"/>
      <c r="VKM72" s="5"/>
      <c r="VKN72" s="5"/>
      <c r="VKO72" s="5"/>
      <c r="VKP72" s="5"/>
      <c r="VKQ72" s="5"/>
      <c r="VKR72" s="5"/>
      <c r="VKS72" s="5"/>
      <c r="VKT72" s="5"/>
      <c r="VKU72" s="5"/>
      <c r="VKV72" s="5"/>
      <c r="VKW72" s="5"/>
      <c r="VKX72" s="5"/>
      <c r="VKY72" s="5"/>
      <c r="VKZ72" s="5"/>
      <c r="VLA72" s="5"/>
      <c r="VLB72" s="5"/>
      <c r="VLC72" s="5"/>
      <c r="VLD72" s="5"/>
      <c r="VLE72" s="5"/>
      <c r="VLF72" s="5"/>
      <c r="VLG72" s="5"/>
      <c r="VLH72" s="5"/>
      <c r="VLI72" s="5"/>
      <c r="VLJ72" s="5"/>
      <c r="VLK72" s="5"/>
      <c r="VLL72" s="5"/>
      <c r="VLM72" s="5"/>
      <c r="VLN72" s="5"/>
      <c r="VLO72" s="5"/>
      <c r="VLP72" s="5"/>
      <c r="VLQ72" s="5"/>
      <c r="VLR72" s="5"/>
      <c r="VLS72" s="5"/>
      <c r="VLT72" s="5"/>
      <c r="VLU72" s="5"/>
      <c r="VLV72" s="5"/>
      <c r="VLW72" s="5"/>
      <c r="VLX72" s="5"/>
      <c r="VLY72" s="5"/>
      <c r="VLZ72" s="5"/>
      <c r="VMA72" s="5"/>
      <c r="VMB72" s="5"/>
      <c r="VMC72" s="5"/>
      <c r="VMD72" s="5"/>
      <c r="VME72" s="5"/>
      <c r="VMF72" s="5"/>
      <c r="VMG72" s="5"/>
      <c r="VMH72" s="5"/>
      <c r="VMI72" s="5"/>
      <c r="VMJ72" s="5"/>
      <c r="VMK72" s="5"/>
      <c r="VML72" s="5"/>
      <c r="VMM72" s="5"/>
      <c r="VMN72" s="5"/>
      <c r="VMO72" s="5"/>
      <c r="VMP72" s="5"/>
      <c r="VMQ72" s="5"/>
      <c r="VMR72" s="5"/>
      <c r="VMS72" s="5"/>
      <c r="VMT72" s="5"/>
      <c r="VMU72" s="5"/>
      <c r="VMV72" s="5"/>
      <c r="VMW72" s="5"/>
      <c r="VMX72" s="5"/>
      <c r="VMY72" s="5"/>
      <c r="VMZ72" s="5"/>
      <c r="VNA72" s="5"/>
      <c r="VNB72" s="5"/>
      <c r="VNC72" s="5"/>
      <c r="VND72" s="5"/>
      <c r="VNE72" s="5"/>
      <c r="VNF72" s="5"/>
      <c r="VNG72" s="5"/>
      <c r="VNH72" s="5"/>
      <c r="VNI72" s="5"/>
      <c r="VNJ72" s="5"/>
      <c r="VNK72" s="5"/>
      <c r="VNL72" s="5"/>
      <c r="VNM72" s="5"/>
      <c r="VNN72" s="5"/>
      <c r="VNO72" s="5"/>
      <c r="VNP72" s="5"/>
      <c r="VNQ72" s="5"/>
      <c r="VNR72" s="5"/>
      <c r="VNS72" s="5"/>
      <c r="VNT72" s="5"/>
      <c r="VNU72" s="5"/>
      <c r="VNV72" s="5"/>
      <c r="VNW72" s="5"/>
      <c r="VNX72" s="5"/>
      <c r="VNY72" s="5"/>
      <c r="VNZ72" s="5"/>
      <c r="VOA72" s="5"/>
      <c r="VOB72" s="5"/>
      <c r="VOC72" s="5"/>
      <c r="VOD72" s="5"/>
      <c r="VOE72" s="5"/>
      <c r="VOF72" s="5"/>
      <c r="VOG72" s="5"/>
      <c r="VOH72" s="5"/>
      <c r="VOI72" s="5"/>
      <c r="VOJ72" s="5"/>
      <c r="VOK72" s="5"/>
      <c r="VOL72" s="5"/>
      <c r="VOM72" s="5"/>
      <c r="VON72" s="5"/>
      <c r="VOO72" s="5"/>
      <c r="VOP72" s="5"/>
      <c r="VOQ72" s="5"/>
      <c r="VOR72" s="5"/>
      <c r="VOS72" s="5"/>
      <c r="VOT72" s="5"/>
      <c r="VOU72" s="5"/>
      <c r="VOV72" s="5"/>
      <c r="VOW72" s="5"/>
      <c r="VOX72" s="5"/>
      <c r="VOY72" s="5"/>
      <c r="VOZ72" s="5"/>
      <c r="VPA72" s="5"/>
      <c r="VPB72" s="5"/>
      <c r="VPC72" s="5"/>
      <c r="VPD72" s="5"/>
      <c r="VPE72" s="5"/>
      <c r="VPF72" s="5"/>
      <c r="VPG72" s="5"/>
      <c r="VPH72" s="5"/>
      <c r="VPI72" s="5"/>
      <c r="VPJ72" s="5"/>
      <c r="VPK72" s="5"/>
      <c r="VPL72" s="5"/>
      <c r="VPM72" s="5"/>
      <c r="VPN72" s="5"/>
      <c r="VPO72" s="5"/>
      <c r="VPP72" s="5"/>
      <c r="VPQ72" s="5"/>
      <c r="VPR72" s="5"/>
      <c r="VPS72" s="5"/>
      <c r="VPT72" s="5"/>
      <c r="VPU72" s="5"/>
      <c r="VPV72" s="5"/>
      <c r="VPW72" s="5"/>
      <c r="VPX72" s="5"/>
      <c r="VPY72" s="5"/>
      <c r="VPZ72" s="5"/>
      <c r="VQA72" s="5"/>
      <c r="VQB72" s="5"/>
      <c r="VQC72" s="5"/>
      <c r="VQD72" s="5"/>
      <c r="VQE72" s="5"/>
      <c r="VQF72" s="5"/>
      <c r="VQG72" s="5"/>
      <c r="VQH72" s="5"/>
      <c r="VQI72" s="5"/>
      <c r="VQJ72" s="5"/>
      <c r="VQK72" s="5"/>
      <c r="VQL72" s="5"/>
      <c r="VQM72" s="5"/>
      <c r="VQN72" s="5"/>
      <c r="VQO72" s="5"/>
      <c r="VQP72" s="5"/>
      <c r="VQQ72" s="5"/>
      <c r="VQR72" s="5"/>
      <c r="VQS72" s="5"/>
      <c r="VQT72" s="5"/>
      <c r="VQU72" s="5"/>
      <c r="VQV72" s="5"/>
      <c r="VQW72" s="5"/>
      <c r="VQX72" s="5"/>
      <c r="VQY72" s="5"/>
      <c r="VQZ72" s="5"/>
      <c r="VRA72" s="5"/>
      <c r="VRB72" s="5"/>
      <c r="VRC72" s="5"/>
      <c r="VRD72" s="5"/>
      <c r="VRE72" s="5"/>
      <c r="VRF72" s="5"/>
      <c r="VRG72" s="5"/>
      <c r="VRH72" s="5"/>
      <c r="VRI72" s="5"/>
      <c r="VRJ72" s="5"/>
      <c r="VRK72" s="5"/>
      <c r="VRL72" s="5"/>
      <c r="VRM72" s="5"/>
      <c r="VRN72" s="5"/>
      <c r="VRO72" s="5"/>
      <c r="VRP72" s="5"/>
      <c r="VRQ72" s="5"/>
      <c r="VRR72" s="5"/>
      <c r="VRS72" s="5"/>
      <c r="VRT72" s="5"/>
      <c r="VRU72" s="5"/>
      <c r="VRV72" s="5"/>
      <c r="VRW72" s="5"/>
      <c r="VRX72" s="5"/>
      <c r="VRY72" s="5"/>
      <c r="VRZ72" s="5"/>
      <c r="VSA72" s="5"/>
      <c r="VSB72" s="5"/>
      <c r="VSC72" s="5"/>
      <c r="VSD72" s="5"/>
      <c r="VSE72" s="5"/>
      <c r="VSF72" s="5"/>
      <c r="VSG72" s="5"/>
      <c r="VSH72" s="5"/>
      <c r="VSI72" s="5"/>
      <c r="VSJ72" s="5"/>
      <c r="VSK72" s="5"/>
      <c r="VSL72" s="5"/>
      <c r="VSM72" s="5"/>
      <c r="VSN72" s="5"/>
      <c r="VSO72" s="5"/>
      <c r="VSP72" s="5"/>
      <c r="VSQ72" s="5"/>
      <c r="VSR72" s="5"/>
      <c r="VSS72" s="5"/>
      <c r="VST72" s="5"/>
      <c r="VSU72" s="5"/>
      <c r="VSV72" s="5"/>
      <c r="VSW72" s="5"/>
      <c r="VSX72" s="5"/>
      <c r="VSY72" s="5"/>
      <c r="VSZ72" s="5"/>
      <c r="VTA72" s="5"/>
      <c r="VTB72" s="5"/>
      <c r="VTC72" s="5"/>
      <c r="VTD72" s="5"/>
      <c r="VTE72" s="5"/>
      <c r="VTF72" s="5"/>
      <c r="VTG72" s="5"/>
      <c r="VTH72" s="5"/>
      <c r="VTI72" s="5"/>
      <c r="VTJ72" s="5"/>
      <c r="VTK72" s="5"/>
      <c r="VTL72" s="5"/>
      <c r="VTM72" s="5"/>
      <c r="VTN72" s="5"/>
      <c r="VTO72" s="5"/>
      <c r="VTP72" s="5"/>
      <c r="VTQ72" s="5"/>
      <c r="VTR72" s="5"/>
      <c r="VTS72" s="5"/>
      <c r="VTT72" s="5"/>
      <c r="VTU72" s="5"/>
      <c r="VTV72" s="5"/>
      <c r="VTW72" s="5"/>
      <c r="VTX72" s="5"/>
      <c r="VTY72" s="5"/>
      <c r="VTZ72" s="5"/>
      <c r="VUA72" s="5"/>
      <c r="VUB72" s="5"/>
      <c r="VUC72" s="5"/>
      <c r="VUD72" s="5"/>
      <c r="VUE72" s="5"/>
      <c r="VUF72" s="5"/>
      <c r="VUG72" s="5"/>
      <c r="VUH72" s="5"/>
      <c r="VUI72" s="5"/>
      <c r="VUJ72" s="5"/>
      <c r="VUK72" s="5"/>
      <c r="VUL72" s="5"/>
      <c r="VUM72" s="5"/>
      <c r="VUN72" s="5"/>
      <c r="VUO72" s="5"/>
      <c r="VUP72" s="5"/>
      <c r="VUQ72" s="5"/>
      <c r="VUR72" s="5"/>
      <c r="VUS72" s="5"/>
      <c r="VUT72" s="5"/>
      <c r="VUU72" s="5"/>
      <c r="VUV72" s="5"/>
      <c r="VUW72" s="5"/>
      <c r="VUX72" s="5"/>
      <c r="VUY72" s="5"/>
      <c r="VUZ72" s="5"/>
      <c r="VVA72" s="5"/>
      <c r="VVB72" s="5"/>
      <c r="VVC72" s="5"/>
      <c r="VVD72" s="5"/>
      <c r="VVE72" s="5"/>
      <c r="VVF72" s="5"/>
      <c r="VVG72" s="5"/>
      <c r="VVH72" s="5"/>
      <c r="VVI72" s="5"/>
      <c r="VVJ72" s="5"/>
      <c r="VVK72" s="5"/>
      <c r="VVL72" s="5"/>
      <c r="VVM72" s="5"/>
      <c r="VVN72" s="5"/>
      <c r="VVO72" s="5"/>
      <c r="VVP72" s="5"/>
      <c r="VVQ72" s="5"/>
      <c r="VVR72" s="5"/>
      <c r="VVS72" s="5"/>
      <c r="VVT72" s="5"/>
      <c r="VVU72" s="5"/>
      <c r="VVV72" s="5"/>
      <c r="VVW72" s="5"/>
      <c r="VVX72" s="5"/>
      <c r="VVY72" s="5"/>
      <c r="VVZ72" s="5"/>
      <c r="VWA72" s="5"/>
      <c r="VWB72" s="5"/>
      <c r="VWC72" s="5"/>
      <c r="VWD72" s="5"/>
      <c r="VWE72" s="5"/>
      <c r="VWF72" s="5"/>
      <c r="VWG72" s="5"/>
      <c r="VWH72" s="5"/>
      <c r="VWI72" s="5"/>
      <c r="VWJ72" s="5"/>
      <c r="VWK72" s="5"/>
      <c r="VWL72" s="5"/>
      <c r="VWM72" s="5"/>
      <c r="VWN72" s="5"/>
      <c r="VWO72" s="5"/>
      <c r="VWP72" s="5"/>
      <c r="VWQ72" s="5"/>
      <c r="VWR72" s="5"/>
      <c r="VWS72" s="5"/>
      <c r="VWT72" s="5"/>
      <c r="VWU72" s="5"/>
      <c r="VWV72" s="5"/>
      <c r="VWW72" s="5"/>
      <c r="VWX72" s="5"/>
      <c r="VWY72" s="5"/>
      <c r="VWZ72" s="5"/>
      <c r="VXA72" s="5"/>
      <c r="VXB72" s="5"/>
      <c r="VXC72" s="5"/>
      <c r="VXD72" s="5"/>
      <c r="VXE72" s="5"/>
      <c r="VXF72" s="5"/>
      <c r="VXG72" s="5"/>
      <c r="VXH72" s="5"/>
      <c r="VXI72" s="5"/>
      <c r="VXJ72" s="5"/>
      <c r="VXK72" s="5"/>
      <c r="VXL72" s="5"/>
      <c r="VXM72" s="5"/>
      <c r="VXN72" s="5"/>
      <c r="VXO72" s="5"/>
      <c r="VXP72" s="5"/>
      <c r="VXQ72" s="5"/>
      <c r="VXR72" s="5"/>
      <c r="VXS72" s="5"/>
      <c r="VXT72" s="5"/>
      <c r="VXU72" s="5"/>
      <c r="VXV72" s="5"/>
      <c r="VXW72" s="5"/>
      <c r="VXX72" s="5"/>
      <c r="VXY72" s="5"/>
      <c r="VXZ72" s="5"/>
      <c r="VYA72" s="5"/>
      <c r="VYB72" s="5"/>
      <c r="VYC72" s="5"/>
      <c r="VYD72" s="5"/>
      <c r="VYE72" s="5"/>
      <c r="VYF72" s="5"/>
      <c r="VYG72" s="5"/>
      <c r="VYH72" s="5"/>
      <c r="VYI72" s="5"/>
      <c r="VYJ72" s="5"/>
      <c r="VYK72" s="5"/>
      <c r="VYL72" s="5"/>
      <c r="VYM72" s="5"/>
      <c r="VYN72" s="5"/>
      <c r="VYO72" s="5"/>
      <c r="VYP72" s="5"/>
      <c r="VYQ72" s="5"/>
      <c r="VYR72" s="5"/>
      <c r="VYS72" s="5"/>
      <c r="VYT72" s="5"/>
      <c r="VYU72" s="5"/>
      <c r="VYV72" s="5"/>
      <c r="VYW72" s="5"/>
      <c r="VYX72" s="5"/>
      <c r="VYY72" s="5"/>
      <c r="VYZ72" s="5"/>
      <c r="VZA72" s="5"/>
      <c r="VZB72" s="5"/>
      <c r="VZC72" s="5"/>
      <c r="VZD72" s="5"/>
      <c r="VZE72" s="5"/>
      <c r="VZF72" s="5"/>
      <c r="VZG72" s="5"/>
      <c r="VZH72" s="5"/>
      <c r="VZI72" s="5"/>
      <c r="VZJ72" s="5"/>
      <c r="VZK72" s="5"/>
      <c r="VZL72" s="5"/>
      <c r="VZM72" s="5"/>
      <c r="VZN72" s="5"/>
      <c r="VZO72" s="5"/>
      <c r="VZP72" s="5"/>
      <c r="VZQ72" s="5"/>
      <c r="VZR72" s="5"/>
      <c r="VZS72" s="5"/>
      <c r="VZT72" s="5"/>
      <c r="VZU72" s="5"/>
      <c r="VZV72" s="5"/>
      <c r="VZW72" s="5"/>
      <c r="VZX72" s="5"/>
      <c r="VZY72" s="5"/>
      <c r="VZZ72" s="5"/>
      <c r="WAA72" s="5"/>
      <c r="WAB72" s="5"/>
      <c r="WAC72" s="5"/>
      <c r="WAD72" s="5"/>
      <c r="WAE72" s="5"/>
      <c r="WAF72" s="5"/>
      <c r="WAG72" s="5"/>
      <c r="WAH72" s="5"/>
      <c r="WAI72" s="5"/>
      <c r="WAJ72" s="5"/>
      <c r="WAK72" s="5"/>
      <c r="WAL72" s="5"/>
      <c r="WAM72" s="5"/>
      <c r="WAN72" s="5"/>
      <c r="WAO72" s="5"/>
      <c r="WAP72" s="5"/>
      <c r="WAQ72" s="5"/>
      <c r="WAR72" s="5"/>
      <c r="WAS72" s="5"/>
      <c r="WAT72" s="5"/>
      <c r="WAU72" s="5"/>
      <c r="WAV72" s="5"/>
      <c r="WAW72" s="5"/>
      <c r="WAX72" s="5"/>
      <c r="WAY72" s="5"/>
      <c r="WAZ72" s="5"/>
      <c r="WBA72" s="5"/>
      <c r="WBB72" s="5"/>
      <c r="WBC72" s="5"/>
      <c r="WBD72" s="5"/>
      <c r="WBE72" s="5"/>
      <c r="WBF72" s="5"/>
      <c r="WBG72" s="5"/>
      <c r="WBH72" s="5"/>
      <c r="WBI72" s="5"/>
      <c r="WBJ72" s="5"/>
      <c r="WBK72" s="5"/>
      <c r="WBL72" s="5"/>
      <c r="WBM72" s="5"/>
      <c r="WBN72" s="5"/>
      <c r="WBO72" s="5"/>
      <c r="WBP72" s="5"/>
      <c r="WBQ72" s="5"/>
      <c r="WBR72" s="5"/>
      <c r="WBS72" s="5"/>
      <c r="WBT72" s="5"/>
      <c r="WBU72" s="5"/>
      <c r="WBV72" s="5"/>
      <c r="WBW72" s="5"/>
      <c r="WBX72" s="5"/>
      <c r="WBY72" s="5"/>
      <c r="WBZ72" s="5"/>
      <c r="WCA72" s="5"/>
      <c r="WCB72" s="5"/>
      <c r="WCC72" s="5"/>
      <c r="WCD72" s="5"/>
      <c r="WCE72" s="5"/>
      <c r="WCF72" s="5"/>
      <c r="WCG72" s="5"/>
      <c r="WCH72" s="5"/>
      <c r="WCI72" s="5"/>
      <c r="WCJ72" s="5"/>
      <c r="WCK72" s="5"/>
      <c r="WCL72" s="5"/>
      <c r="WCM72" s="5"/>
      <c r="WCN72" s="5"/>
      <c r="WCO72" s="5"/>
      <c r="WCP72" s="5"/>
      <c r="WCQ72" s="5"/>
      <c r="WCR72" s="5"/>
      <c r="WCS72" s="5"/>
      <c r="WCT72" s="5"/>
      <c r="WCU72" s="5"/>
      <c r="WCV72" s="5"/>
      <c r="WCW72" s="5"/>
      <c r="WCX72" s="5"/>
      <c r="WCY72" s="5"/>
      <c r="WCZ72" s="5"/>
      <c r="WDA72" s="5"/>
      <c r="WDB72" s="5"/>
      <c r="WDC72" s="5"/>
      <c r="WDD72" s="5"/>
      <c r="WDE72" s="5"/>
      <c r="WDF72" s="5"/>
      <c r="WDG72" s="5"/>
      <c r="WDH72" s="5"/>
      <c r="WDI72" s="5"/>
      <c r="WDJ72" s="5"/>
      <c r="WDK72" s="5"/>
      <c r="WDL72" s="5"/>
      <c r="WDM72" s="5"/>
      <c r="WDN72" s="5"/>
      <c r="WDO72" s="5"/>
      <c r="WDP72" s="5"/>
      <c r="WDQ72" s="5"/>
      <c r="WDR72" s="5"/>
      <c r="WDS72" s="5"/>
      <c r="WDT72" s="5"/>
      <c r="WDU72" s="5"/>
      <c r="WDV72" s="5"/>
      <c r="WDW72" s="5"/>
      <c r="WDX72" s="5"/>
      <c r="WDY72" s="5"/>
      <c r="WDZ72" s="5"/>
      <c r="WEA72" s="5"/>
      <c r="WEB72" s="5"/>
      <c r="WEC72" s="5"/>
      <c r="WED72" s="5"/>
      <c r="WEE72" s="5"/>
      <c r="WEF72" s="5"/>
      <c r="WEG72" s="5"/>
      <c r="WEH72" s="5"/>
      <c r="WEI72" s="5"/>
      <c r="WEJ72" s="5"/>
      <c r="WEK72" s="5"/>
      <c r="WEL72" s="5"/>
      <c r="WEM72" s="5"/>
      <c r="WEN72" s="5"/>
      <c r="WEO72" s="5"/>
      <c r="WEP72" s="5"/>
      <c r="WEQ72" s="5"/>
      <c r="WER72" s="5"/>
      <c r="WES72" s="5"/>
      <c r="WET72" s="5"/>
      <c r="WEU72" s="5"/>
      <c r="WEV72" s="5"/>
      <c r="WEW72" s="5"/>
      <c r="WEX72" s="5"/>
      <c r="WEY72" s="5"/>
      <c r="WEZ72" s="5"/>
      <c r="WFA72" s="5"/>
      <c r="WFB72" s="5"/>
      <c r="WFC72" s="5"/>
      <c r="WFD72" s="5"/>
      <c r="WFE72" s="5"/>
      <c r="WFF72" s="5"/>
      <c r="WFG72" s="5"/>
      <c r="WFH72" s="5"/>
      <c r="WFI72" s="5"/>
      <c r="WFJ72" s="5"/>
      <c r="WFK72" s="5"/>
      <c r="WFL72" s="5"/>
      <c r="WFM72" s="5"/>
      <c r="WFN72" s="5"/>
      <c r="WFO72" s="5"/>
      <c r="WFP72" s="5"/>
      <c r="WFQ72" s="5"/>
      <c r="WFR72" s="5"/>
      <c r="WFS72" s="5"/>
      <c r="WFT72" s="5"/>
      <c r="WFU72" s="5"/>
      <c r="WFV72" s="5"/>
      <c r="WFW72" s="5"/>
      <c r="WFX72" s="5"/>
      <c r="WFY72" s="5"/>
      <c r="WFZ72" s="5"/>
      <c r="WGA72" s="5"/>
      <c r="WGB72" s="5"/>
      <c r="WGC72" s="5"/>
      <c r="WGD72" s="5"/>
      <c r="WGE72" s="5"/>
      <c r="WGF72" s="5"/>
      <c r="WGG72" s="5"/>
      <c r="WGH72" s="5"/>
      <c r="WGI72" s="5"/>
      <c r="WGJ72" s="5"/>
      <c r="WGK72" s="5"/>
      <c r="WGL72" s="5"/>
      <c r="WGM72" s="5"/>
      <c r="WGN72" s="5"/>
      <c r="WGO72" s="5"/>
      <c r="WGP72" s="5"/>
      <c r="WGQ72" s="5"/>
      <c r="WGR72" s="5"/>
      <c r="WGS72" s="5"/>
      <c r="WGT72" s="5"/>
      <c r="WGU72" s="5"/>
      <c r="WGV72" s="5"/>
      <c r="WGW72" s="5"/>
      <c r="WGX72" s="5"/>
      <c r="WGY72" s="5"/>
      <c r="WGZ72" s="5"/>
      <c r="WHA72" s="5"/>
      <c r="WHB72" s="5"/>
      <c r="WHC72" s="5"/>
      <c r="WHD72" s="5"/>
      <c r="WHE72" s="5"/>
      <c r="WHF72" s="5"/>
      <c r="WHG72" s="5"/>
      <c r="WHH72" s="5"/>
      <c r="WHI72" s="5"/>
      <c r="WHJ72" s="5"/>
      <c r="WHK72" s="5"/>
      <c r="WHL72" s="5"/>
      <c r="WHM72" s="5"/>
      <c r="WHN72" s="5"/>
      <c r="WHO72" s="5"/>
      <c r="WHP72" s="5"/>
      <c r="WHQ72" s="5"/>
      <c r="WHR72" s="5"/>
      <c r="WHS72" s="5"/>
      <c r="WHT72" s="5"/>
      <c r="WHU72" s="5"/>
      <c r="WHV72" s="5"/>
      <c r="WHW72" s="5"/>
      <c r="WHX72" s="5"/>
      <c r="WHY72" s="5"/>
      <c r="WHZ72" s="5"/>
      <c r="WIA72" s="5"/>
      <c r="WIB72" s="5"/>
      <c r="WIC72" s="5"/>
      <c r="WID72" s="5"/>
      <c r="WIE72" s="5"/>
      <c r="WIF72" s="5"/>
      <c r="WIG72" s="5"/>
      <c r="WIH72" s="5"/>
      <c r="WII72" s="5"/>
      <c r="WIJ72" s="5"/>
      <c r="WIK72" s="5"/>
      <c r="WIL72" s="5"/>
      <c r="WIM72" s="5"/>
      <c r="WIN72" s="5"/>
      <c r="WIO72" s="5"/>
      <c r="WIP72" s="5"/>
      <c r="WIQ72" s="5"/>
      <c r="WIR72" s="5"/>
      <c r="WIS72" s="5"/>
      <c r="WIT72" s="5"/>
      <c r="WIU72" s="5"/>
      <c r="WIV72" s="5"/>
      <c r="WIW72" s="5"/>
      <c r="WIX72" s="5"/>
      <c r="WIY72" s="5"/>
      <c r="WIZ72" s="5"/>
      <c r="WJA72" s="5"/>
      <c r="WJB72" s="5"/>
      <c r="WJC72" s="5"/>
      <c r="WJD72" s="5"/>
      <c r="WJE72" s="5"/>
      <c r="WJF72" s="5"/>
      <c r="WJG72" s="5"/>
      <c r="WJH72" s="5"/>
      <c r="WJI72" s="5"/>
      <c r="WJJ72" s="5"/>
      <c r="WJK72" s="5"/>
      <c r="WJL72" s="5"/>
      <c r="WJM72" s="5"/>
      <c r="WJN72" s="5"/>
      <c r="WJO72" s="5"/>
      <c r="WJP72" s="5"/>
      <c r="WJQ72" s="5"/>
      <c r="WJR72" s="5"/>
      <c r="WJS72" s="5"/>
      <c r="WJT72" s="5"/>
      <c r="WJU72" s="5"/>
      <c r="WJV72" s="5"/>
      <c r="WJW72" s="5"/>
      <c r="WJX72" s="5"/>
      <c r="WJY72" s="5"/>
      <c r="WJZ72" s="5"/>
      <c r="WKA72" s="5"/>
      <c r="WKB72" s="5"/>
      <c r="WKC72" s="5"/>
      <c r="WKD72" s="5"/>
      <c r="WKE72" s="5"/>
      <c r="WKF72" s="5"/>
      <c r="WKG72" s="5"/>
      <c r="WKH72" s="5"/>
      <c r="WKI72" s="5"/>
      <c r="WKJ72" s="5"/>
      <c r="WKK72" s="5"/>
      <c r="WKL72" s="5"/>
      <c r="WKM72" s="5"/>
      <c r="WKN72" s="5"/>
      <c r="WKO72" s="5"/>
      <c r="WKP72" s="5"/>
      <c r="WKQ72" s="5"/>
      <c r="WKR72" s="5"/>
      <c r="WKS72" s="5"/>
      <c r="WKT72" s="5"/>
      <c r="WKU72" s="5"/>
      <c r="WKV72" s="5"/>
      <c r="WKW72" s="5"/>
      <c r="WKX72" s="5"/>
      <c r="WKY72" s="5"/>
      <c r="WKZ72" s="5"/>
      <c r="WLA72" s="5"/>
      <c r="WLB72" s="5"/>
      <c r="WLC72" s="5"/>
      <c r="WLD72" s="5"/>
      <c r="WLE72" s="5"/>
      <c r="WLF72" s="5"/>
      <c r="WLG72" s="5"/>
      <c r="WLH72" s="5"/>
      <c r="WLI72" s="5"/>
      <c r="WLJ72" s="5"/>
      <c r="WLK72" s="5"/>
      <c r="WLL72" s="5"/>
      <c r="WLM72" s="5"/>
      <c r="WLN72" s="5"/>
      <c r="WLO72" s="5"/>
      <c r="WLP72" s="5"/>
      <c r="WLQ72" s="5"/>
      <c r="WLR72" s="5"/>
      <c r="WLS72" s="5"/>
      <c r="WLT72" s="5"/>
      <c r="WLU72" s="5"/>
      <c r="WLV72" s="5"/>
      <c r="WLW72" s="5"/>
      <c r="WLX72" s="5"/>
      <c r="WLY72" s="5"/>
      <c r="WLZ72" s="5"/>
      <c r="WMA72" s="5"/>
      <c r="WMB72" s="5"/>
      <c r="WMC72" s="5"/>
      <c r="WMD72" s="5"/>
      <c r="WME72" s="5"/>
      <c r="WMF72" s="5"/>
      <c r="WMG72" s="5"/>
      <c r="WMH72" s="5"/>
      <c r="WMI72" s="5"/>
      <c r="WMJ72" s="5"/>
      <c r="WMK72" s="5"/>
      <c r="WML72" s="5"/>
      <c r="WMM72" s="5"/>
      <c r="WMN72" s="5"/>
      <c r="WMO72" s="5"/>
      <c r="WMP72" s="5"/>
      <c r="WMQ72" s="5"/>
      <c r="WMR72" s="5"/>
      <c r="WMS72" s="5"/>
      <c r="WMT72" s="5"/>
      <c r="WMU72" s="5"/>
      <c r="WMV72" s="5"/>
      <c r="WMW72" s="5"/>
      <c r="WMX72" s="5"/>
      <c r="WMY72" s="5"/>
      <c r="WMZ72" s="5"/>
      <c r="WNA72" s="5"/>
      <c r="WNB72" s="5"/>
      <c r="WNC72" s="5"/>
      <c r="WND72" s="5"/>
      <c r="WNE72" s="5"/>
      <c r="WNF72" s="5"/>
      <c r="WNG72" s="5"/>
      <c r="WNH72" s="5"/>
      <c r="WNI72" s="5"/>
      <c r="WNJ72" s="5"/>
      <c r="WNK72" s="5"/>
      <c r="WNL72" s="5"/>
      <c r="WNM72" s="5"/>
      <c r="WNN72" s="5"/>
      <c r="WNO72" s="5"/>
      <c r="WNP72" s="5"/>
      <c r="WNQ72" s="5"/>
      <c r="WNR72" s="5"/>
      <c r="WNS72" s="5"/>
      <c r="WNT72" s="5"/>
      <c r="WNU72" s="5"/>
      <c r="WNV72" s="5"/>
      <c r="WNW72" s="5"/>
      <c r="WNX72" s="5"/>
      <c r="WNY72" s="5"/>
      <c r="WNZ72" s="5"/>
      <c r="WOA72" s="5"/>
      <c r="WOB72" s="5"/>
      <c r="WOC72" s="5"/>
      <c r="WOD72" s="5"/>
      <c r="WOE72" s="5"/>
      <c r="WOF72" s="5"/>
      <c r="WOG72" s="5"/>
      <c r="WOH72" s="5"/>
      <c r="WOI72" s="5"/>
      <c r="WOJ72" s="5"/>
      <c r="WOK72" s="5"/>
      <c r="WOL72" s="5"/>
      <c r="WOM72" s="5"/>
      <c r="WON72" s="5"/>
      <c r="WOO72" s="5"/>
      <c r="WOP72" s="5"/>
      <c r="WOQ72" s="5"/>
      <c r="WOR72" s="5"/>
      <c r="WOS72" s="5"/>
      <c r="WOT72" s="5"/>
      <c r="WOU72" s="5"/>
      <c r="WOV72" s="5"/>
      <c r="WOW72" s="5"/>
      <c r="WOX72" s="5"/>
      <c r="WOY72" s="5"/>
      <c r="WOZ72" s="5"/>
      <c r="WPA72" s="5"/>
      <c r="WPB72" s="5"/>
      <c r="WPC72" s="5"/>
      <c r="WPD72" s="5"/>
      <c r="WPE72" s="5"/>
      <c r="WPF72" s="5"/>
      <c r="WPG72" s="5"/>
      <c r="WPH72" s="5"/>
      <c r="WPI72" s="5"/>
      <c r="WPJ72" s="5"/>
      <c r="WPK72" s="5"/>
      <c r="WPL72" s="5"/>
      <c r="WPM72" s="5"/>
      <c r="WPN72" s="5"/>
      <c r="WPO72" s="5"/>
      <c r="WPP72" s="5"/>
      <c r="WPQ72" s="5"/>
      <c r="WPR72" s="5"/>
      <c r="WPS72" s="5"/>
      <c r="WPT72" s="5"/>
      <c r="WPU72" s="5"/>
      <c r="WPV72" s="5"/>
      <c r="WPW72" s="5"/>
      <c r="WPX72" s="5"/>
      <c r="WPY72" s="5"/>
      <c r="WPZ72" s="5"/>
      <c r="WQA72" s="5"/>
      <c r="WQB72" s="5"/>
      <c r="WQC72" s="5"/>
      <c r="WQD72" s="5"/>
      <c r="WQE72" s="5"/>
      <c r="WQF72" s="5"/>
      <c r="WQG72" s="5"/>
      <c r="WQH72" s="5"/>
      <c r="WQI72" s="5"/>
      <c r="WQJ72" s="5"/>
      <c r="WQK72" s="5"/>
      <c r="WQL72" s="5"/>
      <c r="WQM72" s="5"/>
      <c r="WQN72" s="5"/>
      <c r="WQO72" s="5"/>
      <c r="WQP72" s="5"/>
      <c r="WQQ72" s="5"/>
      <c r="WQR72" s="5"/>
      <c r="WQS72" s="5"/>
      <c r="WQT72" s="5"/>
      <c r="WQU72" s="5"/>
      <c r="WQV72" s="5"/>
      <c r="WQW72" s="5"/>
      <c r="WQX72" s="5"/>
      <c r="WQY72" s="5"/>
      <c r="WQZ72" s="5"/>
      <c r="WRA72" s="5"/>
      <c r="WRB72" s="5"/>
      <c r="WRC72" s="5"/>
      <c r="WRD72" s="5"/>
      <c r="WRE72" s="5"/>
      <c r="WRF72" s="5"/>
      <c r="WRG72" s="5"/>
      <c r="WRH72" s="5"/>
      <c r="WRI72" s="5"/>
      <c r="WRJ72" s="5"/>
      <c r="WRK72" s="5"/>
      <c r="WRL72" s="5"/>
      <c r="WRM72" s="5"/>
      <c r="WRN72" s="5"/>
      <c r="WRO72" s="5"/>
      <c r="WRP72" s="5"/>
      <c r="WRQ72" s="5"/>
      <c r="WRR72" s="5"/>
      <c r="WRS72" s="5"/>
      <c r="WRT72" s="5"/>
      <c r="WRU72" s="5"/>
      <c r="WRV72" s="5"/>
      <c r="WRW72" s="5"/>
      <c r="WRX72" s="5"/>
      <c r="WRY72" s="5"/>
      <c r="WRZ72" s="5"/>
      <c r="WSA72" s="5"/>
      <c r="WSB72" s="5"/>
      <c r="WSC72" s="5"/>
      <c r="WSD72" s="5"/>
      <c r="WSE72" s="5"/>
      <c r="WSF72" s="5"/>
      <c r="WSG72" s="5"/>
      <c r="WSH72" s="5"/>
      <c r="WSI72" s="5"/>
      <c r="WSJ72" s="5"/>
      <c r="WSK72" s="5"/>
      <c r="WSL72" s="5"/>
      <c r="WSM72" s="5"/>
      <c r="WSN72" s="5"/>
      <c r="WSO72" s="5"/>
      <c r="WSP72" s="5"/>
      <c r="WSQ72" s="5"/>
      <c r="WSR72" s="5"/>
      <c r="WSS72" s="5"/>
      <c r="WST72" s="5"/>
      <c r="WSU72" s="5"/>
      <c r="WSV72" s="5"/>
      <c r="WSW72" s="5"/>
      <c r="WSX72" s="5"/>
      <c r="WSY72" s="5"/>
      <c r="WSZ72" s="5"/>
      <c r="WTA72" s="5"/>
      <c r="WTB72" s="5"/>
      <c r="WTC72" s="5"/>
      <c r="WTD72" s="5"/>
      <c r="WTE72" s="5"/>
      <c r="WTF72" s="5"/>
      <c r="WTG72" s="5"/>
      <c r="WTH72" s="5"/>
      <c r="WTI72" s="5"/>
      <c r="WTJ72" s="5"/>
      <c r="WTK72" s="5"/>
      <c r="WTL72" s="5"/>
      <c r="WTM72" s="5"/>
      <c r="WTN72" s="5"/>
      <c r="WTO72" s="5"/>
      <c r="WTP72" s="5"/>
      <c r="WTQ72" s="5"/>
      <c r="WTR72" s="5"/>
      <c r="WTS72" s="5"/>
      <c r="WTT72" s="5"/>
      <c r="WTU72" s="5"/>
      <c r="WTV72" s="5"/>
      <c r="WTW72" s="5"/>
      <c r="WTX72" s="5"/>
      <c r="WTY72" s="5"/>
      <c r="WTZ72" s="5"/>
      <c r="WUA72" s="5"/>
      <c r="WUB72" s="5"/>
      <c r="WUC72" s="5"/>
      <c r="WUD72" s="5"/>
      <c r="WUE72" s="5"/>
      <c r="WUF72" s="5"/>
      <c r="WUG72" s="5"/>
      <c r="WUH72" s="5"/>
      <c r="WUI72" s="5"/>
      <c r="WUJ72" s="5"/>
      <c r="WUK72" s="5"/>
      <c r="WUL72" s="5"/>
      <c r="WUM72" s="5"/>
      <c r="WUN72" s="5"/>
      <c r="WUO72" s="5"/>
      <c r="WUP72" s="5"/>
      <c r="WUQ72" s="5"/>
      <c r="WUR72" s="5"/>
      <c r="WUS72" s="5"/>
      <c r="WUT72" s="5"/>
      <c r="WUU72" s="5"/>
      <c r="WUV72" s="5"/>
      <c r="WUW72" s="5"/>
      <c r="WUX72" s="5"/>
      <c r="WUY72" s="5"/>
      <c r="WUZ72" s="5"/>
      <c r="WVA72" s="5"/>
      <c r="WVB72" s="5"/>
      <c r="WVC72" s="5"/>
      <c r="WVD72" s="5"/>
      <c r="WVE72" s="5"/>
      <c r="WVF72" s="5"/>
      <c r="WVG72" s="5"/>
      <c r="WVH72" s="5"/>
      <c r="WVI72" s="5"/>
      <c r="WVJ72" s="5"/>
      <c r="WVK72" s="5"/>
      <c r="WVL72" s="5"/>
      <c r="WVM72" s="5"/>
      <c r="WVN72" s="5"/>
      <c r="WVO72" s="5"/>
      <c r="WVP72" s="5"/>
      <c r="WVQ72" s="5"/>
      <c r="WVR72" s="5"/>
      <c r="WVS72" s="5"/>
      <c r="WVT72" s="5"/>
      <c r="WVU72" s="5"/>
      <c r="WVV72" s="5"/>
      <c r="WVW72" s="5"/>
      <c r="WVX72" s="5"/>
      <c r="WVY72" s="5"/>
      <c r="WVZ72" s="5"/>
      <c r="WWA72" s="5"/>
      <c r="WWB72" s="5"/>
      <c r="WWC72" s="5"/>
      <c r="WWD72" s="5"/>
      <c r="WWE72" s="5"/>
      <c r="WWF72" s="5"/>
      <c r="WWG72" s="5"/>
      <c r="WWH72" s="5"/>
      <c r="WWI72" s="5"/>
      <c r="WWJ72" s="5"/>
      <c r="WWK72" s="5"/>
      <c r="WWL72" s="5"/>
      <c r="WWM72" s="5"/>
      <c r="WWN72" s="5"/>
      <c r="WWO72" s="5"/>
      <c r="WWP72" s="5"/>
      <c r="WWQ72" s="5"/>
      <c r="WWR72" s="5"/>
      <c r="WWS72" s="5"/>
      <c r="WWT72" s="5"/>
      <c r="WWU72" s="5"/>
      <c r="WWV72" s="5"/>
      <c r="WWW72" s="5"/>
      <c r="WWX72" s="5"/>
      <c r="WWY72" s="5"/>
      <c r="WWZ72" s="5"/>
      <c r="WXA72" s="5"/>
      <c r="WXB72" s="5"/>
      <c r="WXC72" s="5"/>
      <c r="WXD72" s="5"/>
      <c r="WXE72" s="5"/>
      <c r="WXF72" s="5"/>
      <c r="WXG72" s="5"/>
      <c r="WXH72" s="5"/>
      <c r="WXI72" s="5"/>
      <c r="WXJ72" s="5"/>
      <c r="WXK72" s="5"/>
      <c r="WXL72" s="5"/>
      <c r="WXM72" s="5"/>
      <c r="WXN72" s="5"/>
      <c r="WXO72" s="5"/>
      <c r="WXP72" s="5"/>
      <c r="WXQ72" s="5"/>
      <c r="WXR72" s="5"/>
      <c r="WXS72" s="5"/>
      <c r="WXT72" s="5"/>
      <c r="WXU72" s="5"/>
      <c r="WXV72" s="5"/>
      <c r="WXW72" s="5"/>
      <c r="WXX72" s="5"/>
      <c r="WXY72" s="5"/>
      <c r="WXZ72" s="5"/>
      <c r="WYA72" s="5"/>
      <c r="WYB72" s="5"/>
      <c r="WYC72" s="5"/>
      <c r="WYD72" s="5"/>
      <c r="WYE72" s="5"/>
      <c r="WYF72" s="5"/>
      <c r="WYG72" s="5"/>
      <c r="WYH72" s="5"/>
      <c r="WYI72" s="5"/>
      <c r="WYJ72" s="5"/>
      <c r="WYK72" s="5"/>
      <c r="WYL72" s="5"/>
      <c r="WYM72" s="5"/>
      <c r="WYN72" s="5"/>
      <c r="WYO72" s="5"/>
      <c r="WYP72" s="5"/>
      <c r="WYQ72" s="5"/>
      <c r="WYR72" s="5"/>
      <c r="WYS72" s="5"/>
      <c r="WYT72" s="5"/>
      <c r="WYU72" s="5"/>
      <c r="WYV72" s="5"/>
      <c r="WYW72" s="5"/>
      <c r="WYX72" s="5"/>
      <c r="WYY72" s="5"/>
      <c r="WYZ72" s="5"/>
      <c r="WZA72" s="5"/>
      <c r="WZB72" s="5"/>
      <c r="WZC72" s="5"/>
      <c r="WZD72" s="5"/>
      <c r="WZE72" s="5"/>
      <c r="WZF72" s="5"/>
      <c r="WZG72" s="5"/>
      <c r="WZH72" s="5"/>
      <c r="WZI72" s="5"/>
      <c r="WZJ72" s="5"/>
      <c r="WZK72" s="5"/>
      <c r="WZL72" s="5"/>
      <c r="WZM72" s="5"/>
      <c r="WZN72" s="5"/>
      <c r="WZO72" s="5"/>
      <c r="WZP72" s="5"/>
      <c r="WZQ72" s="5"/>
      <c r="WZR72" s="5"/>
      <c r="WZS72" s="5"/>
      <c r="WZT72" s="5"/>
      <c r="WZU72" s="5"/>
      <c r="WZV72" s="5"/>
      <c r="WZW72" s="5"/>
      <c r="WZX72" s="5"/>
      <c r="WZY72" s="5"/>
      <c r="WZZ72" s="5"/>
      <c r="XAA72" s="5"/>
      <c r="XAB72" s="5"/>
      <c r="XAC72" s="5"/>
      <c r="XAD72" s="5"/>
      <c r="XAE72" s="5"/>
      <c r="XAF72" s="5"/>
      <c r="XAG72" s="5"/>
      <c r="XAH72" s="5"/>
      <c r="XAI72" s="5"/>
      <c r="XAJ72" s="5"/>
      <c r="XAK72" s="5"/>
      <c r="XAL72" s="5"/>
      <c r="XAM72" s="5"/>
      <c r="XAN72" s="5"/>
      <c r="XAO72" s="5"/>
      <c r="XAP72" s="5"/>
      <c r="XAQ72" s="5"/>
      <c r="XAR72" s="5"/>
      <c r="XAS72" s="5"/>
      <c r="XAT72" s="5"/>
      <c r="XAU72" s="5"/>
      <c r="XAV72" s="5"/>
      <c r="XAW72" s="5"/>
      <c r="XAX72" s="5"/>
      <c r="XAY72" s="5"/>
      <c r="XAZ72" s="5"/>
      <c r="XBA72" s="5"/>
      <c r="XBB72" s="5"/>
      <c r="XBC72" s="5"/>
      <c r="XBD72" s="5"/>
      <c r="XBE72" s="5"/>
      <c r="XBF72" s="5"/>
      <c r="XBG72" s="5"/>
      <c r="XBH72" s="5"/>
      <c r="XBI72" s="5"/>
      <c r="XBJ72" s="5"/>
      <c r="XBK72" s="5"/>
      <c r="XBL72" s="5"/>
      <c r="XBM72" s="5"/>
      <c r="XBN72" s="5"/>
      <c r="XBO72" s="5"/>
      <c r="XBP72" s="5"/>
      <c r="XBQ72" s="5"/>
      <c r="XBR72" s="5"/>
      <c r="XBS72" s="5"/>
      <c r="XBT72" s="5"/>
      <c r="XBU72" s="5"/>
      <c r="XBV72" s="5"/>
      <c r="XBW72" s="5"/>
      <c r="XBX72" s="5"/>
      <c r="XBY72" s="5"/>
      <c r="XBZ72" s="5"/>
      <c r="XCA72" s="5"/>
      <c r="XCB72" s="5"/>
      <c r="XCC72" s="5"/>
      <c r="XCD72" s="5"/>
      <c r="XCE72" s="5"/>
      <c r="XCF72" s="5"/>
      <c r="XCG72" s="5"/>
      <c r="XCH72" s="5"/>
      <c r="XCI72" s="5"/>
      <c r="XCJ72" s="5"/>
      <c r="XCK72" s="5"/>
      <c r="XCL72" s="5"/>
      <c r="XCM72" s="5"/>
      <c r="XCN72" s="5"/>
      <c r="XCO72" s="5"/>
      <c r="XCP72" s="5"/>
      <c r="XCQ72" s="5"/>
      <c r="XCR72" s="5"/>
      <c r="XCS72" s="5"/>
      <c r="XCT72" s="5"/>
      <c r="XCU72" s="5"/>
      <c r="XCV72" s="5"/>
      <c r="XCW72" s="5"/>
      <c r="XCX72" s="5"/>
      <c r="XCY72" s="5"/>
      <c r="XCZ72" s="5"/>
      <c r="XDA72" s="5"/>
      <c r="XDB72" s="5"/>
      <c r="XDC72" s="5"/>
      <c r="XDD72" s="5"/>
      <c r="XDE72" s="5"/>
      <c r="XDF72" s="5"/>
      <c r="XDG72" s="5"/>
      <c r="XDH72" s="5"/>
      <c r="XDI72" s="5"/>
      <c r="XDJ72" s="5"/>
      <c r="XDK72" s="5"/>
      <c r="XDL72" s="5"/>
      <c r="XDM72" s="5"/>
      <c r="XDN72" s="5"/>
      <c r="XDO72" s="5"/>
      <c r="XDP72" s="5"/>
      <c r="XDQ72" s="5"/>
      <c r="XDR72" s="5"/>
      <c r="XDS72" s="5"/>
      <c r="XDT72" s="5"/>
      <c r="XDU72" s="5"/>
      <c r="XDV72" s="5"/>
      <c r="XDW72" s="5"/>
      <c r="XDX72" s="5"/>
      <c r="XDY72" s="5"/>
      <c r="XDZ72" s="5"/>
      <c r="XEA72" s="5"/>
      <c r="XEB72" s="5"/>
      <c r="XEC72" s="5"/>
      <c r="XED72" s="5"/>
      <c r="XEE72" s="5"/>
      <c r="XEF72" s="5"/>
      <c r="XEG72" s="5"/>
      <c r="XEH72" s="5"/>
      <c r="XEI72" s="5"/>
      <c r="XEJ72" s="5"/>
      <c r="XEK72" s="5"/>
      <c r="XEL72" s="5"/>
      <c r="XEM72" s="5"/>
      <c r="XEN72" s="5"/>
      <c r="XEO72" s="5"/>
      <c r="XEP72" s="5"/>
      <c r="XEQ72" s="5"/>
      <c r="XER72" s="5"/>
      <c r="XES72" s="5"/>
      <c r="XET72" s="5"/>
      <c r="XEU72" s="5"/>
      <c r="XEV72" s="5"/>
      <c r="XEW72" s="5"/>
      <c r="XEX72" s="5"/>
      <c r="XEY72" s="5"/>
      <c r="XEZ72" s="5"/>
      <c r="XFA72" s="5"/>
      <c r="XFB72" s="5"/>
      <c r="XFC72" s="5"/>
    </row>
    <row r="73" spans="2:16383" x14ac:dyDescent="0.2">
      <c r="B73" s="5" t="s">
        <v>1334</v>
      </c>
      <c r="C73" s="5" t="s">
        <v>1825</v>
      </c>
      <c r="D73" s="5"/>
      <c r="F73" s="5"/>
      <c r="G73" s="5"/>
      <c r="H73" s="5"/>
      <c r="I73" s="5"/>
      <c r="J73" s="5"/>
      <c r="K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c r="BGX73" s="5"/>
      <c r="BGY73" s="5"/>
      <c r="BGZ73" s="5"/>
      <c r="BHA73" s="5"/>
      <c r="BHB73" s="5"/>
      <c r="BHC73" s="5"/>
      <c r="BHD73" s="5"/>
      <c r="BHE73" s="5"/>
      <c r="BHF73" s="5"/>
      <c r="BHG73" s="5"/>
      <c r="BHH73" s="5"/>
      <c r="BHI73" s="5"/>
      <c r="BHJ73" s="5"/>
      <c r="BHK73" s="5"/>
      <c r="BHL73" s="5"/>
      <c r="BHM73" s="5"/>
      <c r="BHN73" s="5"/>
      <c r="BHO73" s="5"/>
      <c r="BHP73" s="5"/>
      <c r="BHQ73" s="5"/>
      <c r="BHR73" s="5"/>
      <c r="BHS73" s="5"/>
      <c r="BHT73" s="5"/>
      <c r="BHU73" s="5"/>
      <c r="BHV73" s="5"/>
      <c r="BHW73" s="5"/>
      <c r="BHX73" s="5"/>
      <c r="BHY73" s="5"/>
      <c r="BHZ73" s="5"/>
      <c r="BIA73" s="5"/>
      <c r="BIB73" s="5"/>
      <c r="BIC73" s="5"/>
      <c r="BID73" s="5"/>
      <c r="BIE73" s="5"/>
      <c r="BIF73" s="5"/>
      <c r="BIG73" s="5"/>
      <c r="BIH73" s="5"/>
      <c r="BII73" s="5"/>
      <c r="BIJ73" s="5"/>
      <c r="BIK73" s="5"/>
      <c r="BIL73" s="5"/>
      <c r="BIM73" s="5"/>
      <c r="BIN73" s="5"/>
      <c r="BIO73" s="5"/>
      <c r="BIP73" s="5"/>
      <c r="BIQ73" s="5"/>
      <c r="BIR73" s="5"/>
      <c r="BIS73" s="5"/>
      <c r="BIT73" s="5"/>
      <c r="BIU73" s="5"/>
      <c r="BIV73" s="5"/>
      <c r="BIW73" s="5"/>
      <c r="BIX73" s="5"/>
      <c r="BIY73" s="5"/>
      <c r="BIZ73" s="5"/>
      <c r="BJA73" s="5"/>
      <c r="BJB73" s="5"/>
      <c r="BJC73" s="5"/>
      <c r="BJD73" s="5"/>
      <c r="BJE73" s="5"/>
      <c r="BJF73" s="5"/>
      <c r="BJG73" s="5"/>
      <c r="BJH73" s="5"/>
      <c r="BJI73" s="5"/>
      <c r="BJJ73" s="5"/>
      <c r="BJK73" s="5"/>
      <c r="BJL73" s="5"/>
      <c r="BJM73" s="5"/>
      <c r="BJN73" s="5"/>
      <c r="BJO73" s="5"/>
      <c r="BJP73" s="5"/>
      <c r="BJQ73" s="5"/>
      <c r="BJR73" s="5"/>
      <c r="BJS73" s="5"/>
      <c r="BJT73" s="5"/>
      <c r="BJU73" s="5"/>
      <c r="BJV73" s="5"/>
      <c r="BJW73" s="5"/>
      <c r="BJX73" s="5"/>
      <c r="BJY73" s="5"/>
      <c r="BJZ73" s="5"/>
      <c r="BKA73" s="5"/>
      <c r="BKB73" s="5"/>
      <c r="BKC73" s="5"/>
      <c r="BKD73" s="5"/>
      <c r="BKE73" s="5"/>
      <c r="BKF73" s="5"/>
      <c r="BKG73" s="5"/>
      <c r="BKH73" s="5"/>
      <c r="BKI73" s="5"/>
      <c r="BKJ73" s="5"/>
      <c r="BKK73" s="5"/>
      <c r="BKL73" s="5"/>
      <c r="BKM73" s="5"/>
      <c r="BKN73" s="5"/>
      <c r="BKO73" s="5"/>
      <c r="BKP73" s="5"/>
      <c r="BKQ73" s="5"/>
      <c r="BKR73" s="5"/>
      <c r="BKS73" s="5"/>
      <c r="BKT73" s="5"/>
      <c r="BKU73" s="5"/>
      <c r="BKV73" s="5"/>
      <c r="BKW73" s="5"/>
      <c r="BKX73" s="5"/>
      <c r="BKY73" s="5"/>
      <c r="BKZ73" s="5"/>
      <c r="BLA73" s="5"/>
      <c r="BLB73" s="5"/>
      <c r="BLC73" s="5"/>
      <c r="BLD73" s="5"/>
      <c r="BLE73" s="5"/>
      <c r="BLF73" s="5"/>
      <c r="BLG73" s="5"/>
      <c r="BLH73" s="5"/>
      <c r="BLI73" s="5"/>
      <c r="BLJ73" s="5"/>
      <c r="BLK73" s="5"/>
      <c r="BLL73" s="5"/>
      <c r="BLM73" s="5"/>
      <c r="BLN73" s="5"/>
      <c r="BLO73" s="5"/>
      <c r="BLP73" s="5"/>
      <c r="BLQ73" s="5"/>
      <c r="BLR73" s="5"/>
      <c r="BLS73" s="5"/>
      <c r="BLT73" s="5"/>
      <c r="BLU73" s="5"/>
      <c r="BLV73" s="5"/>
      <c r="BLW73" s="5"/>
      <c r="BLX73" s="5"/>
      <c r="BLY73" s="5"/>
      <c r="BLZ73" s="5"/>
      <c r="BMA73" s="5"/>
      <c r="BMB73" s="5"/>
      <c r="BMC73" s="5"/>
      <c r="BMD73" s="5"/>
      <c r="BME73" s="5"/>
      <c r="BMF73" s="5"/>
      <c r="BMG73" s="5"/>
      <c r="BMH73" s="5"/>
      <c r="BMI73" s="5"/>
      <c r="BMJ73" s="5"/>
      <c r="BMK73" s="5"/>
      <c r="BML73" s="5"/>
      <c r="BMM73" s="5"/>
      <c r="BMN73" s="5"/>
      <c r="BMO73" s="5"/>
      <c r="BMP73" s="5"/>
      <c r="BMQ73" s="5"/>
      <c r="BMR73" s="5"/>
      <c r="BMS73" s="5"/>
      <c r="BMT73" s="5"/>
      <c r="BMU73" s="5"/>
      <c r="BMV73" s="5"/>
      <c r="BMW73" s="5"/>
      <c r="BMX73" s="5"/>
      <c r="BMY73" s="5"/>
      <c r="BMZ73" s="5"/>
      <c r="BNA73" s="5"/>
      <c r="BNB73" s="5"/>
      <c r="BNC73" s="5"/>
      <c r="BND73" s="5"/>
      <c r="BNE73" s="5"/>
      <c r="BNF73" s="5"/>
      <c r="BNG73" s="5"/>
      <c r="BNH73" s="5"/>
      <c r="BNI73" s="5"/>
      <c r="BNJ73" s="5"/>
      <c r="BNK73" s="5"/>
      <c r="BNL73" s="5"/>
      <c r="BNM73" s="5"/>
      <c r="BNN73" s="5"/>
      <c r="BNO73" s="5"/>
      <c r="BNP73" s="5"/>
      <c r="BNQ73" s="5"/>
      <c r="BNR73" s="5"/>
      <c r="BNS73" s="5"/>
      <c r="BNT73" s="5"/>
      <c r="BNU73" s="5"/>
      <c r="BNV73" s="5"/>
      <c r="BNW73" s="5"/>
      <c r="BNX73" s="5"/>
      <c r="BNY73" s="5"/>
      <c r="BNZ73" s="5"/>
      <c r="BOA73" s="5"/>
      <c r="BOB73" s="5"/>
      <c r="BOC73" s="5"/>
      <c r="BOD73" s="5"/>
      <c r="BOE73" s="5"/>
      <c r="BOF73" s="5"/>
      <c r="BOG73" s="5"/>
      <c r="BOH73" s="5"/>
      <c r="BOI73" s="5"/>
      <c r="BOJ73" s="5"/>
      <c r="BOK73" s="5"/>
      <c r="BOL73" s="5"/>
      <c r="BOM73" s="5"/>
      <c r="BON73" s="5"/>
      <c r="BOO73" s="5"/>
      <c r="BOP73" s="5"/>
      <c r="BOQ73" s="5"/>
      <c r="BOR73" s="5"/>
      <c r="BOS73" s="5"/>
      <c r="BOT73" s="5"/>
      <c r="BOU73" s="5"/>
      <c r="BOV73" s="5"/>
      <c r="BOW73" s="5"/>
      <c r="BOX73" s="5"/>
      <c r="BOY73" s="5"/>
      <c r="BOZ73" s="5"/>
      <c r="BPA73" s="5"/>
      <c r="BPB73" s="5"/>
      <c r="BPC73" s="5"/>
      <c r="BPD73" s="5"/>
      <c r="BPE73" s="5"/>
      <c r="BPF73" s="5"/>
      <c r="BPG73" s="5"/>
      <c r="BPH73" s="5"/>
      <c r="BPI73" s="5"/>
      <c r="BPJ73" s="5"/>
      <c r="BPK73" s="5"/>
      <c r="BPL73" s="5"/>
      <c r="BPM73" s="5"/>
      <c r="BPN73" s="5"/>
      <c r="BPO73" s="5"/>
      <c r="BPP73" s="5"/>
      <c r="BPQ73" s="5"/>
      <c r="BPR73" s="5"/>
      <c r="BPS73" s="5"/>
      <c r="BPT73" s="5"/>
      <c r="BPU73" s="5"/>
      <c r="BPV73" s="5"/>
      <c r="BPW73" s="5"/>
      <c r="BPX73" s="5"/>
      <c r="BPY73" s="5"/>
      <c r="BPZ73" s="5"/>
      <c r="BQA73" s="5"/>
      <c r="BQB73" s="5"/>
      <c r="BQC73" s="5"/>
      <c r="BQD73" s="5"/>
      <c r="BQE73" s="5"/>
      <c r="BQF73" s="5"/>
      <c r="BQG73" s="5"/>
      <c r="BQH73" s="5"/>
      <c r="BQI73" s="5"/>
      <c r="BQJ73" s="5"/>
      <c r="BQK73" s="5"/>
      <c r="BQL73" s="5"/>
      <c r="BQM73" s="5"/>
      <c r="BQN73" s="5"/>
      <c r="BQO73" s="5"/>
      <c r="BQP73" s="5"/>
      <c r="BQQ73" s="5"/>
      <c r="BQR73" s="5"/>
      <c r="BQS73" s="5"/>
      <c r="BQT73" s="5"/>
      <c r="BQU73" s="5"/>
      <c r="BQV73" s="5"/>
      <c r="BQW73" s="5"/>
      <c r="BQX73" s="5"/>
      <c r="BQY73" s="5"/>
      <c r="BQZ73" s="5"/>
      <c r="BRA73" s="5"/>
      <c r="BRB73" s="5"/>
      <c r="BRC73" s="5"/>
      <c r="BRD73" s="5"/>
      <c r="BRE73" s="5"/>
      <c r="BRF73" s="5"/>
      <c r="BRG73" s="5"/>
      <c r="BRH73" s="5"/>
      <c r="BRI73" s="5"/>
      <c r="BRJ73" s="5"/>
      <c r="BRK73" s="5"/>
      <c r="BRL73" s="5"/>
      <c r="BRM73" s="5"/>
      <c r="BRN73" s="5"/>
      <c r="BRO73" s="5"/>
      <c r="BRP73" s="5"/>
      <c r="BRQ73" s="5"/>
      <c r="BRR73" s="5"/>
      <c r="BRS73" s="5"/>
      <c r="BRT73" s="5"/>
      <c r="BRU73" s="5"/>
      <c r="BRV73" s="5"/>
      <c r="BRW73" s="5"/>
      <c r="BRX73" s="5"/>
      <c r="BRY73" s="5"/>
      <c r="BRZ73" s="5"/>
      <c r="BSA73" s="5"/>
      <c r="BSB73" s="5"/>
      <c r="BSC73" s="5"/>
      <c r="BSD73" s="5"/>
      <c r="BSE73" s="5"/>
      <c r="BSF73" s="5"/>
      <c r="BSG73" s="5"/>
      <c r="BSH73" s="5"/>
      <c r="BSI73" s="5"/>
      <c r="BSJ73" s="5"/>
      <c r="BSK73" s="5"/>
      <c r="BSL73" s="5"/>
      <c r="BSM73" s="5"/>
      <c r="BSN73" s="5"/>
      <c r="BSO73" s="5"/>
      <c r="BSP73" s="5"/>
      <c r="BSQ73" s="5"/>
      <c r="BSR73" s="5"/>
      <c r="BSS73" s="5"/>
      <c r="BST73" s="5"/>
      <c r="BSU73" s="5"/>
      <c r="BSV73" s="5"/>
      <c r="BSW73" s="5"/>
      <c r="BSX73" s="5"/>
      <c r="BSY73" s="5"/>
      <c r="BSZ73" s="5"/>
      <c r="BTA73" s="5"/>
      <c r="BTB73" s="5"/>
      <c r="BTC73" s="5"/>
      <c r="BTD73" s="5"/>
      <c r="BTE73" s="5"/>
      <c r="BTF73" s="5"/>
      <c r="BTG73" s="5"/>
      <c r="BTH73" s="5"/>
      <c r="BTI73" s="5"/>
      <c r="BTJ73" s="5"/>
      <c r="BTK73" s="5"/>
      <c r="BTL73" s="5"/>
      <c r="BTM73" s="5"/>
      <c r="BTN73" s="5"/>
      <c r="BTO73" s="5"/>
      <c r="BTP73" s="5"/>
      <c r="BTQ73" s="5"/>
      <c r="BTR73" s="5"/>
      <c r="BTS73" s="5"/>
      <c r="BTT73" s="5"/>
      <c r="BTU73" s="5"/>
      <c r="BTV73" s="5"/>
      <c r="BTW73" s="5"/>
      <c r="BTX73" s="5"/>
      <c r="BTY73" s="5"/>
      <c r="BTZ73" s="5"/>
      <c r="BUA73" s="5"/>
      <c r="BUB73" s="5"/>
      <c r="BUC73" s="5"/>
      <c r="BUD73" s="5"/>
      <c r="BUE73" s="5"/>
      <c r="BUF73" s="5"/>
      <c r="BUG73" s="5"/>
      <c r="BUH73" s="5"/>
      <c r="BUI73" s="5"/>
      <c r="BUJ73" s="5"/>
      <c r="BUK73" s="5"/>
      <c r="BUL73" s="5"/>
      <c r="BUM73" s="5"/>
      <c r="BUN73" s="5"/>
      <c r="BUO73" s="5"/>
      <c r="BUP73" s="5"/>
      <c r="BUQ73" s="5"/>
      <c r="BUR73" s="5"/>
      <c r="BUS73" s="5"/>
      <c r="BUT73" s="5"/>
      <c r="BUU73" s="5"/>
      <c r="BUV73" s="5"/>
      <c r="BUW73" s="5"/>
      <c r="BUX73" s="5"/>
      <c r="BUY73" s="5"/>
      <c r="BUZ73" s="5"/>
      <c r="BVA73" s="5"/>
      <c r="BVB73" s="5"/>
      <c r="BVC73" s="5"/>
      <c r="BVD73" s="5"/>
      <c r="BVE73" s="5"/>
      <c r="BVF73" s="5"/>
      <c r="BVG73" s="5"/>
      <c r="BVH73" s="5"/>
      <c r="BVI73" s="5"/>
      <c r="BVJ73" s="5"/>
      <c r="BVK73" s="5"/>
      <c r="BVL73" s="5"/>
      <c r="BVM73" s="5"/>
      <c r="BVN73" s="5"/>
      <c r="BVO73" s="5"/>
      <c r="BVP73" s="5"/>
      <c r="BVQ73" s="5"/>
      <c r="BVR73" s="5"/>
      <c r="BVS73" s="5"/>
      <c r="BVT73" s="5"/>
      <c r="BVU73" s="5"/>
      <c r="BVV73" s="5"/>
      <c r="BVW73" s="5"/>
      <c r="BVX73" s="5"/>
      <c r="BVY73" s="5"/>
      <c r="BVZ73" s="5"/>
      <c r="BWA73" s="5"/>
      <c r="BWB73" s="5"/>
      <c r="BWC73" s="5"/>
      <c r="BWD73" s="5"/>
      <c r="BWE73" s="5"/>
      <c r="BWF73" s="5"/>
      <c r="BWG73" s="5"/>
      <c r="BWH73" s="5"/>
      <c r="BWI73" s="5"/>
      <c r="BWJ73" s="5"/>
      <c r="BWK73" s="5"/>
      <c r="BWL73" s="5"/>
      <c r="BWM73" s="5"/>
      <c r="BWN73" s="5"/>
      <c r="BWO73" s="5"/>
      <c r="BWP73" s="5"/>
      <c r="BWQ73" s="5"/>
      <c r="BWR73" s="5"/>
      <c r="BWS73" s="5"/>
      <c r="BWT73" s="5"/>
      <c r="BWU73" s="5"/>
      <c r="BWV73" s="5"/>
      <c r="BWW73" s="5"/>
      <c r="BWX73" s="5"/>
      <c r="BWY73" s="5"/>
      <c r="BWZ73" s="5"/>
      <c r="BXA73" s="5"/>
      <c r="BXB73" s="5"/>
      <c r="BXC73" s="5"/>
      <c r="BXD73" s="5"/>
      <c r="BXE73" s="5"/>
      <c r="BXF73" s="5"/>
      <c r="BXG73" s="5"/>
      <c r="BXH73" s="5"/>
      <c r="BXI73" s="5"/>
      <c r="BXJ73" s="5"/>
      <c r="BXK73" s="5"/>
      <c r="BXL73" s="5"/>
      <c r="BXM73" s="5"/>
      <c r="BXN73" s="5"/>
      <c r="BXO73" s="5"/>
      <c r="BXP73" s="5"/>
      <c r="BXQ73" s="5"/>
      <c r="BXR73" s="5"/>
      <c r="BXS73" s="5"/>
      <c r="BXT73" s="5"/>
      <c r="BXU73" s="5"/>
      <c r="BXV73" s="5"/>
      <c r="BXW73" s="5"/>
      <c r="BXX73" s="5"/>
      <c r="BXY73" s="5"/>
      <c r="BXZ73" s="5"/>
      <c r="BYA73" s="5"/>
      <c r="BYB73" s="5"/>
      <c r="BYC73" s="5"/>
      <c r="BYD73" s="5"/>
      <c r="BYE73" s="5"/>
      <c r="BYF73" s="5"/>
      <c r="BYG73" s="5"/>
      <c r="BYH73" s="5"/>
      <c r="BYI73" s="5"/>
      <c r="BYJ73" s="5"/>
      <c r="BYK73" s="5"/>
      <c r="BYL73" s="5"/>
      <c r="BYM73" s="5"/>
      <c r="BYN73" s="5"/>
      <c r="BYO73" s="5"/>
      <c r="BYP73" s="5"/>
      <c r="BYQ73" s="5"/>
      <c r="BYR73" s="5"/>
      <c r="BYS73" s="5"/>
      <c r="BYT73" s="5"/>
      <c r="BYU73" s="5"/>
      <c r="BYV73" s="5"/>
      <c r="BYW73" s="5"/>
      <c r="BYX73" s="5"/>
      <c r="BYY73" s="5"/>
      <c r="BYZ73" s="5"/>
      <c r="BZA73" s="5"/>
      <c r="BZB73" s="5"/>
      <c r="BZC73" s="5"/>
      <c r="BZD73" s="5"/>
      <c r="BZE73" s="5"/>
      <c r="BZF73" s="5"/>
      <c r="BZG73" s="5"/>
      <c r="BZH73" s="5"/>
      <c r="BZI73" s="5"/>
      <c r="BZJ73" s="5"/>
      <c r="BZK73" s="5"/>
      <c r="BZL73" s="5"/>
      <c r="BZM73" s="5"/>
      <c r="BZN73" s="5"/>
      <c r="BZO73" s="5"/>
      <c r="BZP73" s="5"/>
      <c r="BZQ73" s="5"/>
      <c r="BZR73" s="5"/>
      <c r="BZS73" s="5"/>
      <c r="BZT73" s="5"/>
      <c r="BZU73" s="5"/>
      <c r="BZV73" s="5"/>
      <c r="BZW73" s="5"/>
      <c r="BZX73" s="5"/>
      <c r="BZY73" s="5"/>
      <c r="BZZ73" s="5"/>
      <c r="CAA73" s="5"/>
      <c r="CAB73" s="5"/>
      <c r="CAC73" s="5"/>
      <c r="CAD73" s="5"/>
      <c r="CAE73" s="5"/>
      <c r="CAF73" s="5"/>
      <c r="CAG73" s="5"/>
      <c r="CAH73" s="5"/>
      <c r="CAI73" s="5"/>
      <c r="CAJ73" s="5"/>
      <c r="CAK73" s="5"/>
      <c r="CAL73" s="5"/>
      <c r="CAM73" s="5"/>
      <c r="CAN73" s="5"/>
      <c r="CAO73" s="5"/>
      <c r="CAP73" s="5"/>
      <c r="CAQ73" s="5"/>
      <c r="CAR73" s="5"/>
      <c r="CAS73" s="5"/>
      <c r="CAT73" s="5"/>
      <c r="CAU73" s="5"/>
      <c r="CAV73" s="5"/>
      <c r="CAW73" s="5"/>
      <c r="CAX73" s="5"/>
      <c r="CAY73" s="5"/>
      <c r="CAZ73" s="5"/>
      <c r="CBA73" s="5"/>
      <c r="CBB73" s="5"/>
      <c r="CBC73" s="5"/>
      <c r="CBD73" s="5"/>
      <c r="CBE73" s="5"/>
      <c r="CBF73" s="5"/>
      <c r="CBG73" s="5"/>
      <c r="CBH73" s="5"/>
      <c r="CBI73" s="5"/>
      <c r="CBJ73" s="5"/>
      <c r="CBK73" s="5"/>
      <c r="CBL73" s="5"/>
      <c r="CBM73" s="5"/>
      <c r="CBN73" s="5"/>
      <c r="CBO73" s="5"/>
      <c r="CBP73" s="5"/>
      <c r="CBQ73" s="5"/>
      <c r="CBR73" s="5"/>
      <c r="CBS73" s="5"/>
      <c r="CBT73" s="5"/>
      <c r="CBU73" s="5"/>
      <c r="CBV73" s="5"/>
      <c r="CBW73" s="5"/>
      <c r="CBX73" s="5"/>
      <c r="CBY73" s="5"/>
      <c r="CBZ73" s="5"/>
      <c r="CCA73" s="5"/>
      <c r="CCB73" s="5"/>
      <c r="CCC73" s="5"/>
      <c r="CCD73" s="5"/>
      <c r="CCE73" s="5"/>
      <c r="CCF73" s="5"/>
      <c r="CCG73" s="5"/>
      <c r="CCH73" s="5"/>
      <c r="CCI73" s="5"/>
      <c r="CCJ73" s="5"/>
      <c r="CCK73" s="5"/>
      <c r="CCL73" s="5"/>
      <c r="CCM73" s="5"/>
      <c r="CCN73" s="5"/>
      <c r="CCO73" s="5"/>
      <c r="CCP73" s="5"/>
      <c r="CCQ73" s="5"/>
      <c r="CCR73" s="5"/>
      <c r="CCS73" s="5"/>
      <c r="CCT73" s="5"/>
      <c r="CCU73" s="5"/>
      <c r="CCV73" s="5"/>
      <c r="CCW73" s="5"/>
      <c r="CCX73" s="5"/>
      <c r="CCY73" s="5"/>
      <c r="CCZ73" s="5"/>
      <c r="CDA73" s="5"/>
      <c r="CDB73" s="5"/>
      <c r="CDC73" s="5"/>
      <c r="CDD73" s="5"/>
      <c r="CDE73" s="5"/>
      <c r="CDF73" s="5"/>
      <c r="CDG73" s="5"/>
      <c r="CDH73" s="5"/>
      <c r="CDI73" s="5"/>
      <c r="CDJ73" s="5"/>
      <c r="CDK73" s="5"/>
      <c r="CDL73" s="5"/>
      <c r="CDM73" s="5"/>
      <c r="CDN73" s="5"/>
      <c r="CDO73" s="5"/>
      <c r="CDP73" s="5"/>
      <c r="CDQ73" s="5"/>
      <c r="CDR73" s="5"/>
      <c r="CDS73" s="5"/>
      <c r="CDT73" s="5"/>
      <c r="CDU73" s="5"/>
      <c r="CDV73" s="5"/>
      <c r="CDW73" s="5"/>
      <c r="CDX73" s="5"/>
      <c r="CDY73" s="5"/>
      <c r="CDZ73" s="5"/>
      <c r="CEA73" s="5"/>
      <c r="CEB73" s="5"/>
      <c r="CEC73" s="5"/>
      <c r="CED73" s="5"/>
      <c r="CEE73" s="5"/>
      <c r="CEF73" s="5"/>
      <c r="CEG73" s="5"/>
      <c r="CEH73" s="5"/>
      <c r="CEI73" s="5"/>
      <c r="CEJ73" s="5"/>
      <c r="CEK73" s="5"/>
      <c r="CEL73" s="5"/>
      <c r="CEM73" s="5"/>
      <c r="CEN73" s="5"/>
      <c r="CEO73" s="5"/>
      <c r="CEP73" s="5"/>
      <c r="CEQ73" s="5"/>
      <c r="CER73" s="5"/>
      <c r="CES73" s="5"/>
      <c r="CET73" s="5"/>
      <c r="CEU73" s="5"/>
      <c r="CEV73" s="5"/>
      <c r="CEW73" s="5"/>
      <c r="CEX73" s="5"/>
      <c r="CEY73" s="5"/>
      <c r="CEZ73" s="5"/>
      <c r="CFA73" s="5"/>
      <c r="CFB73" s="5"/>
      <c r="CFC73" s="5"/>
      <c r="CFD73" s="5"/>
      <c r="CFE73" s="5"/>
      <c r="CFF73" s="5"/>
      <c r="CFG73" s="5"/>
      <c r="CFH73" s="5"/>
      <c r="CFI73" s="5"/>
      <c r="CFJ73" s="5"/>
      <c r="CFK73" s="5"/>
      <c r="CFL73" s="5"/>
      <c r="CFM73" s="5"/>
      <c r="CFN73" s="5"/>
      <c r="CFO73" s="5"/>
      <c r="CFP73" s="5"/>
      <c r="CFQ73" s="5"/>
      <c r="CFR73" s="5"/>
      <c r="CFS73" s="5"/>
      <c r="CFT73" s="5"/>
      <c r="CFU73" s="5"/>
      <c r="CFV73" s="5"/>
      <c r="CFW73" s="5"/>
      <c r="CFX73" s="5"/>
      <c r="CFY73" s="5"/>
      <c r="CFZ73" s="5"/>
      <c r="CGA73" s="5"/>
      <c r="CGB73" s="5"/>
      <c r="CGC73" s="5"/>
      <c r="CGD73" s="5"/>
      <c r="CGE73" s="5"/>
      <c r="CGF73" s="5"/>
      <c r="CGG73" s="5"/>
      <c r="CGH73" s="5"/>
      <c r="CGI73" s="5"/>
      <c r="CGJ73" s="5"/>
      <c r="CGK73" s="5"/>
      <c r="CGL73" s="5"/>
      <c r="CGM73" s="5"/>
      <c r="CGN73" s="5"/>
      <c r="CGO73" s="5"/>
      <c r="CGP73" s="5"/>
      <c r="CGQ73" s="5"/>
      <c r="CGR73" s="5"/>
      <c r="CGS73" s="5"/>
      <c r="CGT73" s="5"/>
      <c r="CGU73" s="5"/>
      <c r="CGV73" s="5"/>
      <c r="CGW73" s="5"/>
      <c r="CGX73" s="5"/>
      <c r="CGY73" s="5"/>
      <c r="CGZ73" s="5"/>
      <c r="CHA73" s="5"/>
      <c r="CHB73" s="5"/>
      <c r="CHC73" s="5"/>
      <c r="CHD73" s="5"/>
      <c r="CHE73" s="5"/>
      <c r="CHF73" s="5"/>
      <c r="CHG73" s="5"/>
      <c r="CHH73" s="5"/>
      <c r="CHI73" s="5"/>
      <c r="CHJ73" s="5"/>
      <c r="CHK73" s="5"/>
      <c r="CHL73" s="5"/>
      <c r="CHM73" s="5"/>
      <c r="CHN73" s="5"/>
      <c r="CHO73" s="5"/>
      <c r="CHP73" s="5"/>
      <c r="CHQ73" s="5"/>
      <c r="CHR73" s="5"/>
      <c r="CHS73" s="5"/>
      <c r="CHT73" s="5"/>
      <c r="CHU73" s="5"/>
      <c r="CHV73" s="5"/>
      <c r="CHW73" s="5"/>
      <c r="CHX73" s="5"/>
      <c r="CHY73" s="5"/>
      <c r="CHZ73" s="5"/>
      <c r="CIA73" s="5"/>
      <c r="CIB73" s="5"/>
      <c r="CIC73" s="5"/>
      <c r="CID73" s="5"/>
      <c r="CIE73" s="5"/>
      <c r="CIF73" s="5"/>
      <c r="CIG73" s="5"/>
      <c r="CIH73" s="5"/>
      <c r="CII73" s="5"/>
      <c r="CIJ73" s="5"/>
      <c r="CIK73" s="5"/>
      <c r="CIL73" s="5"/>
      <c r="CIM73" s="5"/>
      <c r="CIN73" s="5"/>
      <c r="CIO73" s="5"/>
      <c r="CIP73" s="5"/>
      <c r="CIQ73" s="5"/>
      <c r="CIR73" s="5"/>
      <c r="CIS73" s="5"/>
      <c r="CIT73" s="5"/>
      <c r="CIU73" s="5"/>
      <c r="CIV73" s="5"/>
      <c r="CIW73" s="5"/>
      <c r="CIX73" s="5"/>
      <c r="CIY73" s="5"/>
      <c r="CIZ73" s="5"/>
      <c r="CJA73" s="5"/>
      <c r="CJB73" s="5"/>
      <c r="CJC73" s="5"/>
      <c r="CJD73" s="5"/>
      <c r="CJE73" s="5"/>
      <c r="CJF73" s="5"/>
      <c r="CJG73" s="5"/>
      <c r="CJH73" s="5"/>
      <c r="CJI73" s="5"/>
      <c r="CJJ73" s="5"/>
      <c r="CJK73" s="5"/>
      <c r="CJL73" s="5"/>
      <c r="CJM73" s="5"/>
      <c r="CJN73" s="5"/>
      <c r="CJO73" s="5"/>
      <c r="CJP73" s="5"/>
      <c r="CJQ73" s="5"/>
      <c r="CJR73" s="5"/>
      <c r="CJS73" s="5"/>
      <c r="CJT73" s="5"/>
      <c r="CJU73" s="5"/>
      <c r="CJV73" s="5"/>
      <c r="CJW73" s="5"/>
      <c r="CJX73" s="5"/>
      <c r="CJY73" s="5"/>
      <c r="CJZ73" s="5"/>
      <c r="CKA73" s="5"/>
      <c r="CKB73" s="5"/>
      <c r="CKC73" s="5"/>
      <c r="CKD73" s="5"/>
      <c r="CKE73" s="5"/>
      <c r="CKF73" s="5"/>
      <c r="CKG73" s="5"/>
      <c r="CKH73" s="5"/>
      <c r="CKI73" s="5"/>
      <c r="CKJ73" s="5"/>
      <c r="CKK73" s="5"/>
      <c r="CKL73" s="5"/>
      <c r="CKM73" s="5"/>
      <c r="CKN73" s="5"/>
      <c r="CKO73" s="5"/>
      <c r="CKP73" s="5"/>
      <c r="CKQ73" s="5"/>
      <c r="CKR73" s="5"/>
      <c r="CKS73" s="5"/>
      <c r="CKT73" s="5"/>
      <c r="CKU73" s="5"/>
      <c r="CKV73" s="5"/>
      <c r="CKW73" s="5"/>
      <c r="CKX73" s="5"/>
      <c r="CKY73" s="5"/>
      <c r="CKZ73" s="5"/>
      <c r="CLA73" s="5"/>
      <c r="CLB73" s="5"/>
      <c r="CLC73" s="5"/>
      <c r="CLD73" s="5"/>
      <c r="CLE73" s="5"/>
      <c r="CLF73" s="5"/>
      <c r="CLG73" s="5"/>
      <c r="CLH73" s="5"/>
      <c r="CLI73" s="5"/>
      <c r="CLJ73" s="5"/>
      <c r="CLK73" s="5"/>
      <c r="CLL73" s="5"/>
      <c r="CLM73" s="5"/>
      <c r="CLN73" s="5"/>
      <c r="CLO73" s="5"/>
      <c r="CLP73" s="5"/>
      <c r="CLQ73" s="5"/>
      <c r="CLR73" s="5"/>
      <c r="CLS73" s="5"/>
      <c r="CLT73" s="5"/>
      <c r="CLU73" s="5"/>
      <c r="CLV73" s="5"/>
      <c r="CLW73" s="5"/>
      <c r="CLX73" s="5"/>
      <c r="CLY73" s="5"/>
      <c r="CLZ73" s="5"/>
      <c r="CMA73" s="5"/>
      <c r="CMB73" s="5"/>
      <c r="CMC73" s="5"/>
      <c r="CMD73" s="5"/>
      <c r="CME73" s="5"/>
      <c r="CMF73" s="5"/>
      <c r="CMG73" s="5"/>
      <c r="CMH73" s="5"/>
      <c r="CMI73" s="5"/>
      <c r="CMJ73" s="5"/>
      <c r="CMK73" s="5"/>
      <c r="CML73" s="5"/>
      <c r="CMM73" s="5"/>
      <c r="CMN73" s="5"/>
      <c r="CMO73" s="5"/>
      <c r="CMP73" s="5"/>
      <c r="CMQ73" s="5"/>
      <c r="CMR73" s="5"/>
      <c r="CMS73" s="5"/>
      <c r="CMT73" s="5"/>
      <c r="CMU73" s="5"/>
      <c r="CMV73" s="5"/>
      <c r="CMW73" s="5"/>
      <c r="CMX73" s="5"/>
      <c r="CMY73" s="5"/>
      <c r="CMZ73" s="5"/>
      <c r="CNA73" s="5"/>
      <c r="CNB73" s="5"/>
      <c r="CNC73" s="5"/>
      <c r="CND73" s="5"/>
      <c r="CNE73" s="5"/>
      <c r="CNF73" s="5"/>
      <c r="CNG73" s="5"/>
      <c r="CNH73" s="5"/>
      <c r="CNI73" s="5"/>
      <c r="CNJ73" s="5"/>
      <c r="CNK73" s="5"/>
      <c r="CNL73" s="5"/>
      <c r="CNM73" s="5"/>
      <c r="CNN73" s="5"/>
      <c r="CNO73" s="5"/>
      <c r="CNP73" s="5"/>
      <c r="CNQ73" s="5"/>
      <c r="CNR73" s="5"/>
      <c r="CNS73" s="5"/>
      <c r="CNT73" s="5"/>
      <c r="CNU73" s="5"/>
      <c r="CNV73" s="5"/>
      <c r="CNW73" s="5"/>
      <c r="CNX73" s="5"/>
      <c r="CNY73" s="5"/>
      <c r="CNZ73" s="5"/>
      <c r="COA73" s="5"/>
      <c r="COB73" s="5"/>
      <c r="COC73" s="5"/>
      <c r="COD73" s="5"/>
      <c r="COE73" s="5"/>
      <c r="COF73" s="5"/>
      <c r="COG73" s="5"/>
      <c r="COH73" s="5"/>
      <c r="COI73" s="5"/>
      <c r="COJ73" s="5"/>
      <c r="COK73" s="5"/>
      <c r="COL73" s="5"/>
      <c r="COM73" s="5"/>
      <c r="CON73" s="5"/>
      <c r="COO73" s="5"/>
      <c r="COP73" s="5"/>
      <c r="COQ73" s="5"/>
      <c r="COR73" s="5"/>
      <c r="COS73" s="5"/>
      <c r="COT73" s="5"/>
      <c r="COU73" s="5"/>
      <c r="COV73" s="5"/>
      <c r="COW73" s="5"/>
      <c r="COX73" s="5"/>
      <c r="COY73" s="5"/>
      <c r="COZ73" s="5"/>
      <c r="CPA73" s="5"/>
      <c r="CPB73" s="5"/>
      <c r="CPC73" s="5"/>
      <c r="CPD73" s="5"/>
      <c r="CPE73" s="5"/>
      <c r="CPF73" s="5"/>
      <c r="CPG73" s="5"/>
      <c r="CPH73" s="5"/>
      <c r="CPI73" s="5"/>
      <c r="CPJ73" s="5"/>
      <c r="CPK73" s="5"/>
      <c r="CPL73" s="5"/>
      <c r="CPM73" s="5"/>
      <c r="CPN73" s="5"/>
      <c r="CPO73" s="5"/>
      <c r="CPP73" s="5"/>
      <c r="CPQ73" s="5"/>
      <c r="CPR73" s="5"/>
      <c r="CPS73" s="5"/>
      <c r="CPT73" s="5"/>
      <c r="CPU73" s="5"/>
      <c r="CPV73" s="5"/>
      <c r="CPW73" s="5"/>
      <c r="CPX73" s="5"/>
      <c r="CPY73" s="5"/>
      <c r="CPZ73" s="5"/>
      <c r="CQA73" s="5"/>
      <c r="CQB73" s="5"/>
      <c r="CQC73" s="5"/>
      <c r="CQD73" s="5"/>
      <c r="CQE73" s="5"/>
      <c r="CQF73" s="5"/>
      <c r="CQG73" s="5"/>
      <c r="CQH73" s="5"/>
      <c r="CQI73" s="5"/>
      <c r="CQJ73" s="5"/>
      <c r="CQK73" s="5"/>
      <c r="CQL73" s="5"/>
      <c r="CQM73" s="5"/>
      <c r="CQN73" s="5"/>
      <c r="CQO73" s="5"/>
      <c r="CQP73" s="5"/>
      <c r="CQQ73" s="5"/>
      <c r="CQR73" s="5"/>
      <c r="CQS73" s="5"/>
      <c r="CQT73" s="5"/>
      <c r="CQU73" s="5"/>
      <c r="CQV73" s="5"/>
      <c r="CQW73" s="5"/>
      <c r="CQX73" s="5"/>
      <c r="CQY73" s="5"/>
      <c r="CQZ73" s="5"/>
      <c r="CRA73" s="5"/>
      <c r="CRB73" s="5"/>
      <c r="CRC73" s="5"/>
      <c r="CRD73" s="5"/>
      <c r="CRE73" s="5"/>
      <c r="CRF73" s="5"/>
      <c r="CRG73" s="5"/>
      <c r="CRH73" s="5"/>
      <c r="CRI73" s="5"/>
      <c r="CRJ73" s="5"/>
      <c r="CRK73" s="5"/>
      <c r="CRL73" s="5"/>
      <c r="CRM73" s="5"/>
      <c r="CRN73" s="5"/>
      <c r="CRO73" s="5"/>
      <c r="CRP73" s="5"/>
      <c r="CRQ73" s="5"/>
      <c r="CRR73" s="5"/>
      <c r="CRS73" s="5"/>
      <c r="CRT73" s="5"/>
      <c r="CRU73" s="5"/>
      <c r="CRV73" s="5"/>
      <c r="CRW73" s="5"/>
      <c r="CRX73" s="5"/>
      <c r="CRY73" s="5"/>
      <c r="CRZ73" s="5"/>
      <c r="CSA73" s="5"/>
      <c r="CSB73" s="5"/>
      <c r="CSC73" s="5"/>
      <c r="CSD73" s="5"/>
      <c r="CSE73" s="5"/>
      <c r="CSF73" s="5"/>
      <c r="CSG73" s="5"/>
      <c r="CSH73" s="5"/>
      <c r="CSI73" s="5"/>
      <c r="CSJ73" s="5"/>
      <c r="CSK73" s="5"/>
      <c r="CSL73" s="5"/>
      <c r="CSM73" s="5"/>
      <c r="CSN73" s="5"/>
      <c r="CSO73" s="5"/>
      <c r="CSP73" s="5"/>
      <c r="CSQ73" s="5"/>
      <c r="CSR73" s="5"/>
      <c r="CSS73" s="5"/>
      <c r="CST73" s="5"/>
      <c r="CSU73" s="5"/>
      <c r="CSV73" s="5"/>
      <c r="CSW73" s="5"/>
      <c r="CSX73" s="5"/>
      <c r="CSY73" s="5"/>
      <c r="CSZ73" s="5"/>
      <c r="CTA73" s="5"/>
      <c r="CTB73" s="5"/>
      <c r="CTC73" s="5"/>
      <c r="CTD73" s="5"/>
      <c r="CTE73" s="5"/>
      <c r="CTF73" s="5"/>
      <c r="CTG73" s="5"/>
      <c r="CTH73" s="5"/>
      <c r="CTI73" s="5"/>
      <c r="CTJ73" s="5"/>
      <c r="CTK73" s="5"/>
      <c r="CTL73" s="5"/>
      <c r="CTM73" s="5"/>
      <c r="CTN73" s="5"/>
      <c r="CTO73" s="5"/>
      <c r="CTP73" s="5"/>
      <c r="CTQ73" s="5"/>
      <c r="CTR73" s="5"/>
      <c r="CTS73" s="5"/>
      <c r="CTT73" s="5"/>
      <c r="CTU73" s="5"/>
      <c r="CTV73" s="5"/>
      <c r="CTW73" s="5"/>
      <c r="CTX73" s="5"/>
      <c r="CTY73" s="5"/>
      <c r="CTZ73" s="5"/>
      <c r="CUA73" s="5"/>
      <c r="CUB73" s="5"/>
      <c r="CUC73" s="5"/>
      <c r="CUD73" s="5"/>
      <c r="CUE73" s="5"/>
      <c r="CUF73" s="5"/>
      <c r="CUG73" s="5"/>
      <c r="CUH73" s="5"/>
      <c r="CUI73" s="5"/>
      <c r="CUJ73" s="5"/>
      <c r="CUK73" s="5"/>
      <c r="CUL73" s="5"/>
      <c r="CUM73" s="5"/>
      <c r="CUN73" s="5"/>
      <c r="CUO73" s="5"/>
      <c r="CUP73" s="5"/>
      <c r="CUQ73" s="5"/>
      <c r="CUR73" s="5"/>
      <c r="CUS73" s="5"/>
      <c r="CUT73" s="5"/>
      <c r="CUU73" s="5"/>
      <c r="CUV73" s="5"/>
      <c r="CUW73" s="5"/>
      <c r="CUX73" s="5"/>
      <c r="CUY73" s="5"/>
      <c r="CUZ73" s="5"/>
      <c r="CVA73" s="5"/>
      <c r="CVB73" s="5"/>
      <c r="CVC73" s="5"/>
      <c r="CVD73" s="5"/>
      <c r="CVE73" s="5"/>
      <c r="CVF73" s="5"/>
      <c r="CVG73" s="5"/>
      <c r="CVH73" s="5"/>
      <c r="CVI73" s="5"/>
      <c r="CVJ73" s="5"/>
      <c r="CVK73" s="5"/>
      <c r="CVL73" s="5"/>
      <c r="CVM73" s="5"/>
      <c r="CVN73" s="5"/>
      <c r="CVO73" s="5"/>
      <c r="CVP73" s="5"/>
      <c r="CVQ73" s="5"/>
      <c r="CVR73" s="5"/>
      <c r="CVS73" s="5"/>
      <c r="CVT73" s="5"/>
      <c r="CVU73" s="5"/>
      <c r="CVV73" s="5"/>
      <c r="CVW73" s="5"/>
      <c r="CVX73" s="5"/>
      <c r="CVY73" s="5"/>
      <c r="CVZ73" s="5"/>
      <c r="CWA73" s="5"/>
      <c r="CWB73" s="5"/>
      <c r="CWC73" s="5"/>
      <c r="CWD73" s="5"/>
      <c r="CWE73" s="5"/>
      <c r="CWF73" s="5"/>
      <c r="CWG73" s="5"/>
      <c r="CWH73" s="5"/>
      <c r="CWI73" s="5"/>
      <c r="CWJ73" s="5"/>
      <c r="CWK73" s="5"/>
      <c r="CWL73" s="5"/>
      <c r="CWM73" s="5"/>
      <c r="CWN73" s="5"/>
      <c r="CWO73" s="5"/>
      <c r="CWP73" s="5"/>
      <c r="CWQ73" s="5"/>
      <c r="CWR73" s="5"/>
      <c r="CWS73" s="5"/>
      <c r="CWT73" s="5"/>
      <c r="CWU73" s="5"/>
      <c r="CWV73" s="5"/>
      <c r="CWW73" s="5"/>
      <c r="CWX73" s="5"/>
      <c r="CWY73" s="5"/>
      <c r="CWZ73" s="5"/>
      <c r="CXA73" s="5"/>
      <c r="CXB73" s="5"/>
      <c r="CXC73" s="5"/>
      <c r="CXD73" s="5"/>
      <c r="CXE73" s="5"/>
      <c r="CXF73" s="5"/>
      <c r="CXG73" s="5"/>
      <c r="CXH73" s="5"/>
      <c r="CXI73" s="5"/>
      <c r="CXJ73" s="5"/>
      <c r="CXK73" s="5"/>
      <c r="CXL73" s="5"/>
      <c r="CXM73" s="5"/>
      <c r="CXN73" s="5"/>
      <c r="CXO73" s="5"/>
      <c r="CXP73" s="5"/>
      <c r="CXQ73" s="5"/>
      <c r="CXR73" s="5"/>
      <c r="CXS73" s="5"/>
      <c r="CXT73" s="5"/>
      <c r="CXU73" s="5"/>
      <c r="CXV73" s="5"/>
      <c r="CXW73" s="5"/>
      <c r="CXX73" s="5"/>
      <c r="CXY73" s="5"/>
      <c r="CXZ73" s="5"/>
      <c r="CYA73" s="5"/>
      <c r="CYB73" s="5"/>
      <c r="CYC73" s="5"/>
      <c r="CYD73" s="5"/>
      <c r="CYE73" s="5"/>
      <c r="CYF73" s="5"/>
      <c r="CYG73" s="5"/>
      <c r="CYH73" s="5"/>
      <c r="CYI73" s="5"/>
      <c r="CYJ73" s="5"/>
      <c r="CYK73" s="5"/>
      <c r="CYL73" s="5"/>
      <c r="CYM73" s="5"/>
      <c r="CYN73" s="5"/>
      <c r="CYO73" s="5"/>
      <c r="CYP73" s="5"/>
      <c r="CYQ73" s="5"/>
      <c r="CYR73" s="5"/>
      <c r="CYS73" s="5"/>
      <c r="CYT73" s="5"/>
      <c r="CYU73" s="5"/>
      <c r="CYV73" s="5"/>
      <c r="CYW73" s="5"/>
      <c r="CYX73" s="5"/>
      <c r="CYY73" s="5"/>
      <c r="CYZ73" s="5"/>
      <c r="CZA73" s="5"/>
      <c r="CZB73" s="5"/>
      <c r="CZC73" s="5"/>
      <c r="CZD73" s="5"/>
      <c r="CZE73" s="5"/>
      <c r="CZF73" s="5"/>
      <c r="CZG73" s="5"/>
      <c r="CZH73" s="5"/>
      <c r="CZI73" s="5"/>
      <c r="CZJ73" s="5"/>
      <c r="CZK73" s="5"/>
      <c r="CZL73" s="5"/>
      <c r="CZM73" s="5"/>
      <c r="CZN73" s="5"/>
      <c r="CZO73" s="5"/>
      <c r="CZP73" s="5"/>
      <c r="CZQ73" s="5"/>
      <c r="CZR73" s="5"/>
      <c r="CZS73" s="5"/>
      <c r="CZT73" s="5"/>
      <c r="CZU73" s="5"/>
      <c r="CZV73" s="5"/>
      <c r="CZW73" s="5"/>
      <c r="CZX73" s="5"/>
      <c r="CZY73" s="5"/>
      <c r="CZZ73" s="5"/>
      <c r="DAA73" s="5"/>
      <c r="DAB73" s="5"/>
      <c r="DAC73" s="5"/>
      <c r="DAD73" s="5"/>
      <c r="DAE73" s="5"/>
      <c r="DAF73" s="5"/>
      <c r="DAG73" s="5"/>
      <c r="DAH73" s="5"/>
      <c r="DAI73" s="5"/>
      <c r="DAJ73" s="5"/>
      <c r="DAK73" s="5"/>
      <c r="DAL73" s="5"/>
      <c r="DAM73" s="5"/>
      <c r="DAN73" s="5"/>
      <c r="DAO73" s="5"/>
      <c r="DAP73" s="5"/>
      <c r="DAQ73" s="5"/>
      <c r="DAR73" s="5"/>
      <c r="DAS73" s="5"/>
      <c r="DAT73" s="5"/>
      <c r="DAU73" s="5"/>
      <c r="DAV73" s="5"/>
      <c r="DAW73" s="5"/>
      <c r="DAX73" s="5"/>
      <c r="DAY73" s="5"/>
      <c r="DAZ73" s="5"/>
      <c r="DBA73" s="5"/>
      <c r="DBB73" s="5"/>
      <c r="DBC73" s="5"/>
      <c r="DBD73" s="5"/>
      <c r="DBE73" s="5"/>
      <c r="DBF73" s="5"/>
      <c r="DBG73" s="5"/>
      <c r="DBH73" s="5"/>
      <c r="DBI73" s="5"/>
      <c r="DBJ73" s="5"/>
      <c r="DBK73" s="5"/>
      <c r="DBL73" s="5"/>
      <c r="DBM73" s="5"/>
      <c r="DBN73" s="5"/>
      <c r="DBO73" s="5"/>
      <c r="DBP73" s="5"/>
      <c r="DBQ73" s="5"/>
      <c r="DBR73" s="5"/>
      <c r="DBS73" s="5"/>
      <c r="DBT73" s="5"/>
      <c r="DBU73" s="5"/>
      <c r="DBV73" s="5"/>
      <c r="DBW73" s="5"/>
      <c r="DBX73" s="5"/>
      <c r="DBY73" s="5"/>
      <c r="DBZ73" s="5"/>
      <c r="DCA73" s="5"/>
      <c r="DCB73" s="5"/>
      <c r="DCC73" s="5"/>
      <c r="DCD73" s="5"/>
      <c r="DCE73" s="5"/>
      <c r="DCF73" s="5"/>
      <c r="DCG73" s="5"/>
      <c r="DCH73" s="5"/>
      <c r="DCI73" s="5"/>
      <c r="DCJ73" s="5"/>
      <c r="DCK73" s="5"/>
      <c r="DCL73" s="5"/>
      <c r="DCM73" s="5"/>
      <c r="DCN73" s="5"/>
      <c r="DCO73" s="5"/>
      <c r="DCP73" s="5"/>
      <c r="DCQ73" s="5"/>
      <c r="DCR73" s="5"/>
      <c r="DCS73" s="5"/>
      <c r="DCT73" s="5"/>
      <c r="DCU73" s="5"/>
      <c r="DCV73" s="5"/>
      <c r="DCW73" s="5"/>
      <c r="DCX73" s="5"/>
      <c r="DCY73" s="5"/>
      <c r="DCZ73" s="5"/>
      <c r="DDA73" s="5"/>
      <c r="DDB73" s="5"/>
      <c r="DDC73" s="5"/>
      <c r="DDD73" s="5"/>
      <c r="DDE73" s="5"/>
      <c r="DDF73" s="5"/>
      <c r="DDG73" s="5"/>
      <c r="DDH73" s="5"/>
      <c r="DDI73" s="5"/>
      <c r="DDJ73" s="5"/>
      <c r="DDK73" s="5"/>
      <c r="DDL73" s="5"/>
      <c r="DDM73" s="5"/>
      <c r="DDN73" s="5"/>
      <c r="DDO73" s="5"/>
      <c r="DDP73" s="5"/>
      <c r="DDQ73" s="5"/>
      <c r="DDR73" s="5"/>
      <c r="DDS73" s="5"/>
      <c r="DDT73" s="5"/>
      <c r="DDU73" s="5"/>
      <c r="DDV73" s="5"/>
      <c r="DDW73" s="5"/>
      <c r="DDX73" s="5"/>
      <c r="DDY73" s="5"/>
      <c r="DDZ73" s="5"/>
      <c r="DEA73" s="5"/>
      <c r="DEB73" s="5"/>
      <c r="DEC73" s="5"/>
      <c r="DED73" s="5"/>
      <c r="DEE73" s="5"/>
      <c r="DEF73" s="5"/>
      <c r="DEG73" s="5"/>
      <c r="DEH73" s="5"/>
      <c r="DEI73" s="5"/>
      <c r="DEJ73" s="5"/>
      <c r="DEK73" s="5"/>
      <c r="DEL73" s="5"/>
      <c r="DEM73" s="5"/>
      <c r="DEN73" s="5"/>
      <c r="DEO73" s="5"/>
      <c r="DEP73" s="5"/>
      <c r="DEQ73" s="5"/>
      <c r="DER73" s="5"/>
      <c r="DES73" s="5"/>
      <c r="DET73" s="5"/>
      <c r="DEU73" s="5"/>
      <c r="DEV73" s="5"/>
      <c r="DEW73" s="5"/>
      <c r="DEX73" s="5"/>
      <c r="DEY73" s="5"/>
      <c r="DEZ73" s="5"/>
      <c r="DFA73" s="5"/>
      <c r="DFB73" s="5"/>
      <c r="DFC73" s="5"/>
      <c r="DFD73" s="5"/>
      <c r="DFE73" s="5"/>
      <c r="DFF73" s="5"/>
      <c r="DFG73" s="5"/>
      <c r="DFH73" s="5"/>
      <c r="DFI73" s="5"/>
      <c r="DFJ73" s="5"/>
      <c r="DFK73" s="5"/>
      <c r="DFL73" s="5"/>
      <c r="DFM73" s="5"/>
      <c r="DFN73" s="5"/>
      <c r="DFO73" s="5"/>
      <c r="DFP73" s="5"/>
      <c r="DFQ73" s="5"/>
      <c r="DFR73" s="5"/>
      <c r="DFS73" s="5"/>
      <c r="DFT73" s="5"/>
      <c r="DFU73" s="5"/>
      <c r="DFV73" s="5"/>
      <c r="DFW73" s="5"/>
      <c r="DFX73" s="5"/>
      <c r="DFY73" s="5"/>
      <c r="DFZ73" s="5"/>
      <c r="DGA73" s="5"/>
      <c r="DGB73" s="5"/>
      <c r="DGC73" s="5"/>
      <c r="DGD73" s="5"/>
      <c r="DGE73" s="5"/>
      <c r="DGF73" s="5"/>
      <c r="DGG73" s="5"/>
      <c r="DGH73" s="5"/>
      <c r="DGI73" s="5"/>
      <c r="DGJ73" s="5"/>
      <c r="DGK73" s="5"/>
      <c r="DGL73" s="5"/>
      <c r="DGM73" s="5"/>
      <c r="DGN73" s="5"/>
      <c r="DGO73" s="5"/>
      <c r="DGP73" s="5"/>
      <c r="DGQ73" s="5"/>
      <c r="DGR73" s="5"/>
      <c r="DGS73" s="5"/>
      <c r="DGT73" s="5"/>
      <c r="DGU73" s="5"/>
      <c r="DGV73" s="5"/>
      <c r="DGW73" s="5"/>
      <c r="DGX73" s="5"/>
      <c r="DGY73" s="5"/>
      <c r="DGZ73" s="5"/>
      <c r="DHA73" s="5"/>
      <c r="DHB73" s="5"/>
      <c r="DHC73" s="5"/>
      <c r="DHD73" s="5"/>
      <c r="DHE73" s="5"/>
      <c r="DHF73" s="5"/>
      <c r="DHG73" s="5"/>
      <c r="DHH73" s="5"/>
      <c r="DHI73" s="5"/>
      <c r="DHJ73" s="5"/>
      <c r="DHK73" s="5"/>
      <c r="DHL73" s="5"/>
      <c r="DHM73" s="5"/>
      <c r="DHN73" s="5"/>
      <c r="DHO73" s="5"/>
      <c r="DHP73" s="5"/>
      <c r="DHQ73" s="5"/>
      <c r="DHR73" s="5"/>
      <c r="DHS73" s="5"/>
      <c r="DHT73" s="5"/>
      <c r="DHU73" s="5"/>
      <c r="DHV73" s="5"/>
      <c r="DHW73" s="5"/>
      <c r="DHX73" s="5"/>
      <c r="DHY73" s="5"/>
      <c r="DHZ73" s="5"/>
      <c r="DIA73" s="5"/>
      <c r="DIB73" s="5"/>
      <c r="DIC73" s="5"/>
      <c r="DID73" s="5"/>
      <c r="DIE73" s="5"/>
      <c r="DIF73" s="5"/>
      <c r="DIG73" s="5"/>
      <c r="DIH73" s="5"/>
      <c r="DII73" s="5"/>
      <c r="DIJ73" s="5"/>
      <c r="DIK73" s="5"/>
      <c r="DIL73" s="5"/>
      <c r="DIM73" s="5"/>
      <c r="DIN73" s="5"/>
      <c r="DIO73" s="5"/>
      <c r="DIP73" s="5"/>
      <c r="DIQ73" s="5"/>
      <c r="DIR73" s="5"/>
      <c r="DIS73" s="5"/>
      <c r="DIT73" s="5"/>
      <c r="DIU73" s="5"/>
      <c r="DIV73" s="5"/>
      <c r="DIW73" s="5"/>
      <c r="DIX73" s="5"/>
      <c r="DIY73" s="5"/>
      <c r="DIZ73" s="5"/>
      <c r="DJA73" s="5"/>
      <c r="DJB73" s="5"/>
      <c r="DJC73" s="5"/>
      <c r="DJD73" s="5"/>
      <c r="DJE73" s="5"/>
      <c r="DJF73" s="5"/>
      <c r="DJG73" s="5"/>
      <c r="DJH73" s="5"/>
      <c r="DJI73" s="5"/>
      <c r="DJJ73" s="5"/>
      <c r="DJK73" s="5"/>
      <c r="DJL73" s="5"/>
      <c r="DJM73" s="5"/>
      <c r="DJN73" s="5"/>
      <c r="DJO73" s="5"/>
      <c r="DJP73" s="5"/>
      <c r="DJQ73" s="5"/>
      <c r="DJR73" s="5"/>
      <c r="DJS73" s="5"/>
      <c r="DJT73" s="5"/>
      <c r="DJU73" s="5"/>
      <c r="DJV73" s="5"/>
      <c r="DJW73" s="5"/>
      <c r="DJX73" s="5"/>
      <c r="DJY73" s="5"/>
      <c r="DJZ73" s="5"/>
      <c r="DKA73" s="5"/>
      <c r="DKB73" s="5"/>
      <c r="DKC73" s="5"/>
      <c r="DKD73" s="5"/>
      <c r="DKE73" s="5"/>
      <c r="DKF73" s="5"/>
      <c r="DKG73" s="5"/>
      <c r="DKH73" s="5"/>
      <c r="DKI73" s="5"/>
      <c r="DKJ73" s="5"/>
      <c r="DKK73" s="5"/>
      <c r="DKL73" s="5"/>
      <c r="DKM73" s="5"/>
      <c r="DKN73" s="5"/>
      <c r="DKO73" s="5"/>
      <c r="DKP73" s="5"/>
      <c r="DKQ73" s="5"/>
      <c r="DKR73" s="5"/>
      <c r="DKS73" s="5"/>
      <c r="DKT73" s="5"/>
      <c r="DKU73" s="5"/>
      <c r="DKV73" s="5"/>
      <c r="DKW73" s="5"/>
      <c r="DKX73" s="5"/>
      <c r="DKY73" s="5"/>
      <c r="DKZ73" s="5"/>
      <c r="DLA73" s="5"/>
      <c r="DLB73" s="5"/>
      <c r="DLC73" s="5"/>
      <c r="DLD73" s="5"/>
      <c r="DLE73" s="5"/>
      <c r="DLF73" s="5"/>
      <c r="DLG73" s="5"/>
      <c r="DLH73" s="5"/>
      <c r="DLI73" s="5"/>
      <c r="DLJ73" s="5"/>
      <c r="DLK73" s="5"/>
      <c r="DLL73" s="5"/>
      <c r="DLM73" s="5"/>
      <c r="DLN73" s="5"/>
      <c r="DLO73" s="5"/>
      <c r="DLP73" s="5"/>
      <c r="DLQ73" s="5"/>
      <c r="DLR73" s="5"/>
      <c r="DLS73" s="5"/>
      <c r="DLT73" s="5"/>
      <c r="DLU73" s="5"/>
      <c r="DLV73" s="5"/>
      <c r="DLW73" s="5"/>
      <c r="DLX73" s="5"/>
      <c r="DLY73" s="5"/>
      <c r="DLZ73" s="5"/>
      <c r="DMA73" s="5"/>
      <c r="DMB73" s="5"/>
      <c r="DMC73" s="5"/>
      <c r="DMD73" s="5"/>
      <c r="DME73" s="5"/>
      <c r="DMF73" s="5"/>
      <c r="DMG73" s="5"/>
      <c r="DMH73" s="5"/>
      <c r="DMI73" s="5"/>
      <c r="DMJ73" s="5"/>
      <c r="DMK73" s="5"/>
      <c r="DML73" s="5"/>
      <c r="DMM73" s="5"/>
      <c r="DMN73" s="5"/>
      <c r="DMO73" s="5"/>
      <c r="DMP73" s="5"/>
      <c r="DMQ73" s="5"/>
      <c r="DMR73" s="5"/>
      <c r="DMS73" s="5"/>
      <c r="DMT73" s="5"/>
      <c r="DMU73" s="5"/>
      <c r="DMV73" s="5"/>
      <c r="DMW73" s="5"/>
      <c r="DMX73" s="5"/>
      <c r="DMY73" s="5"/>
      <c r="DMZ73" s="5"/>
      <c r="DNA73" s="5"/>
      <c r="DNB73" s="5"/>
      <c r="DNC73" s="5"/>
      <c r="DND73" s="5"/>
      <c r="DNE73" s="5"/>
      <c r="DNF73" s="5"/>
      <c r="DNG73" s="5"/>
      <c r="DNH73" s="5"/>
      <c r="DNI73" s="5"/>
      <c r="DNJ73" s="5"/>
      <c r="DNK73" s="5"/>
      <c r="DNL73" s="5"/>
      <c r="DNM73" s="5"/>
      <c r="DNN73" s="5"/>
      <c r="DNO73" s="5"/>
      <c r="DNP73" s="5"/>
      <c r="DNQ73" s="5"/>
      <c r="DNR73" s="5"/>
      <c r="DNS73" s="5"/>
      <c r="DNT73" s="5"/>
      <c r="DNU73" s="5"/>
      <c r="DNV73" s="5"/>
      <c r="DNW73" s="5"/>
      <c r="DNX73" s="5"/>
      <c r="DNY73" s="5"/>
      <c r="DNZ73" s="5"/>
      <c r="DOA73" s="5"/>
      <c r="DOB73" s="5"/>
      <c r="DOC73" s="5"/>
      <c r="DOD73" s="5"/>
      <c r="DOE73" s="5"/>
      <c r="DOF73" s="5"/>
      <c r="DOG73" s="5"/>
      <c r="DOH73" s="5"/>
      <c r="DOI73" s="5"/>
      <c r="DOJ73" s="5"/>
      <c r="DOK73" s="5"/>
      <c r="DOL73" s="5"/>
      <c r="DOM73" s="5"/>
      <c r="DON73" s="5"/>
      <c r="DOO73" s="5"/>
      <c r="DOP73" s="5"/>
      <c r="DOQ73" s="5"/>
      <c r="DOR73" s="5"/>
      <c r="DOS73" s="5"/>
      <c r="DOT73" s="5"/>
      <c r="DOU73" s="5"/>
      <c r="DOV73" s="5"/>
      <c r="DOW73" s="5"/>
      <c r="DOX73" s="5"/>
      <c r="DOY73" s="5"/>
      <c r="DOZ73" s="5"/>
      <c r="DPA73" s="5"/>
      <c r="DPB73" s="5"/>
      <c r="DPC73" s="5"/>
      <c r="DPD73" s="5"/>
      <c r="DPE73" s="5"/>
      <c r="DPF73" s="5"/>
      <c r="DPG73" s="5"/>
      <c r="DPH73" s="5"/>
      <c r="DPI73" s="5"/>
      <c r="DPJ73" s="5"/>
      <c r="DPK73" s="5"/>
      <c r="DPL73" s="5"/>
      <c r="DPM73" s="5"/>
      <c r="DPN73" s="5"/>
      <c r="DPO73" s="5"/>
      <c r="DPP73" s="5"/>
      <c r="DPQ73" s="5"/>
      <c r="DPR73" s="5"/>
      <c r="DPS73" s="5"/>
      <c r="DPT73" s="5"/>
      <c r="DPU73" s="5"/>
      <c r="DPV73" s="5"/>
      <c r="DPW73" s="5"/>
      <c r="DPX73" s="5"/>
      <c r="DPY73" s="5"/>
      <c r="DPZ73" s="5"/>
      <c r="DQA73" s="5"/>
      <c r="DQB73" s="5"/>
      <c r="DQC73" s="5"/>
      <c r="DQD73" s="5"/>
      <c r="DQE73" s="5"/>
      <c r="DQF73" s="5"/>
      <c r="DQG73" s="5"/>
      <c r="DQH73" s="5"/>
      <c r="DQI73" s="5"/>
      <c r="DQJ73" s="5"/>
      <c r="DQK73" s="5"/>
      <c r="DQL73" s="5"/>
      <c r="DQM73" s="5"/>
      <c r="DQN73" s="5"/>
      <c r="DQO73" s="5"/>
      <c r="DQP73" s="5"/>
      <c r="DQQ73" s="5"/>
      <c r="DQR73" s="5"/>
      <c r="DQS73" s="5"/>
      <c r="DQT73" s="5"/>
      <c r="DQU73" s="5"/>
      <c r="DQV73" s="5"/>
      <c r="DQW73" s="5"/>
      <c r="DQX73" s="5"/>
      <c r="DQY73" s="5"/>
      <c r="DQZ73" s="5"/>
      <c r="DRA73" s="5"/>
      <c r="DRB73" s="5"/>
      <c r="DRC73" s="5"/>
      <c r="DRD73" s="5"/>
      <c r="DRE73" s="5"/>
      <c r="DRF73" s="5"/>
      <c r="DRG73" s="5"/>
      <c r="DRH73" s="5"/>
      <c r="DRI73" s="5"/>
      <c r="DRJ73" s="5"/>
      <c r="DRK73" s="5"/>
      <c r="DRL73" s="5"/>
      <c r="DRM73" s="5"/>
      <c r="DRN73" s="5"/>
      <c r="DRO73" s="5"/>
      <c r="DRP73" s="5"/>
      <c r="DRQ73" s="5"/>
      <c r="DRR73" s="5"/>
      <c r="DRS73" s="5"/>
      <c r="DRT73" s="5"/>
      <c r="DRU73" s="5"/>
      <c r="DRV73" s="5"/>
      <c r="DRW73" s="5"/>
      <c r="DRX73" s="5"/>
      <c r="DRY73" s="5"/>
      <c r="DRZ73" s="5"/>
      <c r="DSA73" s="5"/>
      <c r="DSB73" s="5"/>
      <c r="DSC73" s="5"/>
      <c r="DSD73" s="5"/>
      <c r="DSE73" s="5"/>
      <c r="DSF73" s="5"/>
      <c r="DSG73" s="5"/>
      <c r="DSH73" s="5"/>
      <c r="DSI73" s="5"/>
      <c r="DSJ73" s="5"/>
      <c r="DSK73" s="5"/>
      <c r="DSL73" s="5"/>
      <c r="DSM73" s="5"/>
      <c r="DSN73" s="5"/>
      <c r="DSO73" s="5"/>
      <c r="DSP73" s="5"/>
      <c r="DSQ73" s="5"/>
      <c r="DSR73" s="5"/>
      <c r="DSS73" s="5"/>
      <c r="DST73" s="5"/>
      <c r="DSU73" s="5"/>
      <c r="DSV73" s="5"/>
      <c r="DSW73" s="5"/>
      <c r="DSX73" s="5"/>
      <c r="DSY73" s="5"/>
      <c r="DSZ73" s="5"/>
      <c r="DTA73" s="5"/>
      <c r="DTB73" s="5"/>
      <c r="DTC73" s="5"/>
      <c r="DTD73" s="5"/>
      <c r="DTE73" s="5"/>
      <c r="DTF73" s="5"/>
      <c r="DTG73" s="5"/>
      <c r="DTH73" s="5"/>
      <c r="DTI73" s="5"/>
      <c r="DTJ73" s="5"/>
      <c r="DTK73" s="5"/>
      <c r="DTL73" s="5"/>
      <c r="DTM73" s="5"/>
      <c r="DTN73" s="5"/>
      <c r="DTO73" s="5"/>
      <c r="DTP73" s="5"/>
      <c r="DTQ73" s="5"/>
      <c r="DTR73" s="5"/>
      <c r="DTS73" s="5"/>
      <c r="DTT73" s="5"/>
      <c r="DTU73" s="5"/>
      <c r="DTV73" s="5"/>
      <c r="DTW73" s="5"/>
      <c r="DTX73" s="5"/>
      <c r="DTY73" s="5"/>
      <c r="DTZ73" s="5"/>
      <c r="DUA73" s="5"/>
      <c r="DUB73" s="5"/>
      <c r="DUC73" s="5"/>
      <c r="DUD73" s="5"/>
      <c r="DUE73" s="5"/>
      <c r="DUF73" s="5"/>
      <c r="DUG73" s="5"/>
      <c r="DUH73" s="5"/>
      <c r="DUI73" s="5"/>
      <c r="DUJ73" s="5"/>
      <c r="DUK73" s="5"/>
      <c r="DUL73" s="5"/>
      <c r="DUM73" s="5"/>
      <c r="DUN73" s="5"/>
      <c r="DUO73" s="5"/>
      <c r="DUP73" s="5"/>
      <c r="DUQ73" s="5"/>
      <c r="DUR73" s="5"/>
      <c r="DUS73" s="5"/>
      <c r="DUT73" s="5"/>
      <c r="DUU73" s="5"/>
      <c r="DUV73" s="5"/>
      <c r="DUW73" s="5"/>
      <c r="DUX73" s="5"/>
      <c r="DUY73" s="5"/>
      <c r="DUZ73" s="5"/>
      <c r="DVA73" s="5"/>
      <c r="DVB73" s="5"/>
      <c r="DVC73" s="5"/>
      <c r="DVD73" s="5"/>
      <c r="DVE73" s="5"/>
      <c r="DVF73" s="5"/>
      <c r="DVG73" s="5"/>
      <c r="DVH73" s="5"/>
      <c r="DVI73" s="5"/>
      <c r="DVJ73" s="5"/>
      <c r="DVK73" s="5"/>
      <c r="DVL73" s="5"/>
      <c r="DVM73" s="5"/>
      <c r="DVN73" s="5"/>
      <c r="DVO73" s="5"/>
      <c r="DVP73" s="5"/>
      <c r="DVQ73" s="5"/>
      <c r="DVR73" s="5"/>
      <c r="DVS73" s="5"/>
      <c r="DVT73" s="5"/>
      <c r="DVU73" s="5"/>
      <c r="DVV73" s="5"/>
      <c r="DVW73" s="5"/>
      <c r="DVX73" s="5"/>
      <c r="DVY73" s="5"/>
      <c r="DVZ73" s="5"/>
      <c r="DWA73" s="5"/>
      <c r="DWB73" s="5"/>
      <c r="DWC73" s="5"/>
      <c r="DWD73" s="5"/>
      <c r="DWE73" s="5"/>
      <c r="DWF73" s="5"/>
      <c r="DWG73" s="5"/>
      <c r="DWH73" s="5"/>
      <c r="DWI73" s="5"/>
      <c r="DWJ73" s="5"/>
      <c r="DWK73" s="5"/>
      <c r="DWL73" s="5"/>
      <c r="DWM73" s="5"/>
      <c r="DWN73" s="5"/>
      <c r="DWO73" s="5"/>
      <c r="DWP73" s="5"/>
      <c r="DWQ73" s="5"/>
      <c r="DWR73" s="5"/>
      <c r="DWS73" s="5"/>
      <c r="DWT73" s="5"/>
      <c r="DWU73" s="5"/>
      <c r="DWV73" s="5"/>
      <c r="DWW73" s="5"/>
      <c r="DWX73" s="5"/>
      <c r="DWY73" s="5"/>
      <c r="DWZ73" s="5"/>
      <c r="DXA73" s="5"/>
      <c r="DXB73" s="5"/>
      <c r="DXC73" s="5"/>
      <c r="DXD73" s="5"/>
      <c r="DXE73" s="5"/>
      <c r="DXF73" s="5"/>
      <c r="DXG73" s="5"/>
      <c r="DXH73" s="5"/>
      <c r="DXI73" s="5"/>
      <c r="DXJ73" s="5"/>
      <c r="DXK73" s="5"/>
      <c r="DXL73" s="5"/>
      <c r="DXM73" s="5"/>
      <c r="DXN73" s="5"/>
      <c r="DXO73" s="5"/>
      <c r="DXP73" s="5"/>
      <c r="DXQ73" s="5"/>
      <c r="DXR73" s="5"/>
      <c r="DXS73" s="5"/>
      <c r="DXT73" s="5"/>
      <c r="DXU73" s="5"/>
      <c r="DXV73" s="5"/>
      <c r="DXW73" s="5"/>
      <c r="DXX73" s="5"/>
      <c r="DXY73" s="5"/>
      <c r="DXZ73" s="5"/>
      <c r="DYA73" s="5"/>
      <c r="DYB73" s="5"/>
      <c r="DYC73" s="5"/>
      <c r="DYD73" s="5"/>
      <c r="DYE73" s="5"/>
      <c r="DYF73" s="5"/>
      <c r="DYG73" s="5"/>
      <c r="DYH73" s="5"/>
      <c r="DYI73" s="5"/>
      <c r="DYJ73" s="5"/>
      <c r="DYK73" s="5"/>
      <c r="DYL73" s="5"/>
      <c r="DYM73" s="5"/>
      <c r="DYN73" s="5"/>
      <c r="DYO73" s="5"/>
      <c r="DYP73" s="5"/>
      <c r="DYQ73" s="5"/>
      <c r="DYR73" s="5"/>
      <c r="DYS73" s="5"/>
      <c r="DYT73" s="5"/>
      <c r="DYU73" s="5"/>
      <c r="DYV73" s="5"/>
      <c r="DYW73" s="5"/>
      <c r="DYX73" s="5"/>
      <c r="DYY73" s="5"/>
      <c r="DYZ73" s="5"/>
      <c r="DZA73" s="5"/>
      <c r="DZB73" s="5"/>
      <c r="DZC73" s="5"/>
      <c r="DZD73" s="5"/>
      <c r="DZE73" s="5"/>
      <c r="DZF73" s="5"/>
      <c r="DZG73" s="5"/>
      <c r="DZH73" s="5"/>
      <c r="DZI73" s="5"/>
      <c r="DZJ73" s="5"/>
      <c r="DZK73" s="5"/>
      <c r="DZL73" s="5"/>
      <c r="DZM73" s="5"/>
      <c r="DZN73" s="5"/>
      <c r="DZO73" s="5"/>
      <c r="DZP73" s="5"/>
      <c r="DZQ73" s="5"/>
      <c r="DZR73" s="5"/>
      <c r="DZS73" s="5"/>
      <c r="DZT73" s="5"/>
      <c r="DZU73" s="5"/>
      <c r="DZV73" s="5"/>
      <c r="DZW73" s="5"/>
      <c r="DZX73" s="5"/>
      <c r="DZY73" s="5"/>
      <c r="DZZ73" s="5"/>
      <c r="EAA73" s="5"/>
      <c r="EAB73" s="5"/>
      <c r="EAC73" s="5"/>
      <c r="EAD73" s="5"/>
      <c r="EAE73" s="5"/>
      <c r="EAF73" s="5"/>
      <c r="EAG73" s="5"/>
      <c r="EAH73" s="5"/>
      <c r="EAI73" s="5"/>
      <c r="EAJ73" s="5"/>
      <c r="EAK73" s="5"/>
      <c r="EAL73" s="5"/>
      <c r="EAM73" s="5"/>
      <c r="EAN73" s="5"/>
      <c r="EAO73" s="5"/>
      <c r="EAP73" s="5"/>
      <c r="EAQ73" s="5"/>
      <c r="EAR73" s="5"/>
      <c r="EAS73" s="5"/>
      <c r="EAT73" s="5"/>
      <c r="EAU73" s="5"/>
      <c r="EAV73" s="5"/>
      <c r="EAW73" s="5"/>
      <c r="EAX73" s="5"/>
      <c r="EAY73" s="5"/>
      <c r="EAZ73" s="5"/>
      <c r="EBA73" s="5"/>
      <c r="EBB73" s="5"/>
      <c r="EBC73" s="5"/>
      <c r="EBD73" s="5"/>
      <c r="EBE73" s="5"/>
      <c r="EBF73" s="5"/>
      <c r="EBG73" s="5"/>
      <c r="EBH73" s="5"/>
      <c r="EBI73" s="5"/>
      <c r="EBJ73" s="5"/>
      <c r="EBK73" s="5"/>
      <c r="EBL73" s="5"/>
      <c r="EBM73" s="5"/>
      <c r="EBN73" s="5"/>
      <c r="EBO73" s="5"/>
      <c r="EBP73" s="5"/>
      <c r="EBQ73" s="5"/>
      <c r="EBR73" s="5"/>
      <c r="EBS73" s="5"/>
      <c r="EBT73" s="5"/>
      <c r="EBU73" s="5"/>
      <c r="EBV73" s="5"/>
      <c r="EBW73" s="5"/>
      <c r="EBX73" s="5"/>
      <c r="EBY73" s="5"/>
      <c r="EBZ73" s="5"/>
      <c r="ECA73" s="5"/>
      <c r="ECB73" s="5"/>
      <c r="ECC73" s="5"/>
      <c r="ECD73" s="5"/>
      <c r="ECE73" s="5"/>
      <c r="ECF73" s="5"/>
      <c r="ECG73" s="5"/>
      <c r="ECH73" s="5"/>
      <c r="ECI73" s="5"/>
      <c r="ECJ73" s="5"/>
      <c r="ECK73" s="5"/>
      <c r="ECL73" s="5"/>
      <c r="ECM73" s="5"/>
      <c r="ECN73" s="5"/>
      <c r="ECO73" s="5"/>
      <c r="ECP73" s="5"/>
      <c r="ECQ73" s="5"/>
      <c r="ECR73" s="5"/>
      <c r="ECS73" s="5"/>
      <c r="ECT73" s="5"/>
      <c r="ECU73" s="5"/>
      <c r="ECV73" s="5"/>
      <c r="ECW73" s="5"/>
      <c r="ECX73" s="5"/>
      <c r="ECY73" s="5"/>
      <c r="ECZ73" s="5"/>
      <c r="EDA73" s="5"/>
      <c r="EDB73" s="5"/>
      <c r="EDC73" s="5"/>
      <c r="EDD73" s="5"/>
      <c r="EDE73" s="5"/>
      <c r="EDF73" s="5"/>
      <c r="EDG73" s="5"/>
      <c r="EDH73" s="5"/>
      <c r="EDI73" s="5"/>
      <c r="EDJ73" s="5"/>
      <c r="EDK73" s="5"/>
      <c r="EDL73" s="5"/>
      <c r="EDM73" s="5"/>
      <c r="EDN73" s="5"/>
      <c r="EDO73" s="5"/>
      <c r="EDP73" s="5"/>
      <c r="EDQ73" s="5"/>
      <c r="EDR73" s="5"/>
      <c r="EDS73" s="5"/>
      <c r="EDT73" s="5"/>
      <c r="EDU73" s="5"/>
      <c r="EDV73" s="5"/>
      <c r="EDW73" s="5"/>
      <c r="EDX73" s="5"/>
      <c r="EDY73" s="5"/>
      <c r="EDZ73" s="5"/>
      <c r="EEA73" s="5"/>
      <c r="EEB73" s="5"/>
      <c r="EEC73" s="5"/>
      <c r="EED73" s="5"/>
      <c r="EEE73" s="5"/>
      <c r="EEF73" s="5"/>
      <c r="EEG73" s="5"/>
      <c r="EEH73" s="5"/>
      <c r="EEI73" s="5"/>
      <c r="EEJ73" s="5"/>
      <c r="EEK73" s="5"/>
      <c r="EEL73" s="5"/>
      <c r="EEM73" s="5"/>
      <c r="EEN73" s="5"/>
      <c r="EEO73" s="5"/>
      <c r="EEP73" s="5"/>
      <c r="EEQ73" s="5"/>
      <c r="EER73" s="5"/>
      <c r="EES73" s="5"/>
      <c r="EET73" s="5"/>
      <c r="EEU73" s="5"/>
      <c r="EEV73" s="5"/>
      <c r="EEW73" s="5"/>
      <c r="EEX73" s="5"/>
      <c r="EEY73" s="5"/>
      <c r="EEZ73" s="5"/>
      <c r="EFA73" s="5"/>
      <c r="EFB73" s="5"/>
      <c r="EFC73" s="5"/>
      <c r="EFD73" s="5"/>
      <c r="EFE73" s="5"/>
      <c r="EFF73" s="5"/>
      <c r="EFG73" s="5"/>
      <c r="EFH73" s="5"/>
      <c r="EFI73" s="5"/>
      <c r="EFJ73" s="5"/>
      <c r="EFK73" s="5"/>
      <c r="EFL73" s="5"/>
      <c r="EFM73" s="5"/>
      <c r="EFN73" s="5"/>
      <c r="EFO73" s="5"/>
      <c r="EFP73" s="5"/>
      <c r="EFQ73" s="5"/>
      <c r="EFR73" s="5"/>
      <c r="EFS73" s="5"/>
      <c r="EFT73" s="5"/>
      <c r="EFU73" s="5"/>
      <c r="EFV73" s="5"/>
      <c r="EFW73" s="5"/>
      <c r="EFX73" s="5"/>
      <c r="EFY73" s="5"/>
      <c r="EFZ73" s="5"/>
      <c r="EGA73" s="5"/>
      <c r="EGB73" s="5"/>
      <c r="EGC73" s="5"/>
      <c r="EGD73" s="5"/>
      <c r="EGE73" s="5"/>
      <c r="EGF73" s="5"/>
      <c r="EGG73" s="5"/>
      <c r="EGH73" s="5"/>
      <c r="EGI73" s="5"/>
      <c r="EGJ73" s="5"/>
      <c r="EGK73" s="5"/>
      <c r="EGL73" s="5"/>
      <c r="EGM73" s="5"/>
      <c r="EGN73" s="5"/>
      <c r="EGO73" s="5"/>
      <c r="EGP73" s="5"/>
      <c r="EGQ73" s="5"/>
      <c r="EGR73" s="5"/>
      <c r="EGS73" s="5"/>
      <c r="EGT73" s="5"/>
      <c r="EGU73" s="5"/>
      <c r="EGV73" s="5"/>
      <c r="EGW73" s="5"/>
      <c r="EGX73" s="5"/>
      <c r="EGY73" s="5"/>
      <c r="EGZ73" s="5"/>
      <c r="EHA73" s="5"/>
      <c r="EHB73" s="5"/>
      <c r="EHC73" s="5"/>
      <c r="EHD73" s="5"/>
      <c r="EHE73" s="5"/>
      <c r="EHF73" s="5"/>
      <c r="EHG73" s="5"/>
      <c r="EHH73" s="5"/>
      <c r="EHI73" s="5"/>
      <c r="EHJ73" s="5"/>
      <c r="EHK73" s="5"/>
      <c r="EHL73" s="5"/>
      <c r="EHM73" s="5"/>
      <c r="EHN73" s="5"/>
      <c r="EHO73" s="5"/>
      <c r="EHP73" s="5"/>
      <c r="EHQ73" s="5"/>
      <c r="EHR73" s="5"/>
      <c r="EHS73" s="5"/>
      <c r="EHT73" s="5"/>
      <c r="EHU73" s="5"/>
      <c r="EHV73" s="5"/>
      <c r="EHW73" s="5"/>
      <c r="EHX73" s="5"/>
      <c r="EHY73" s="5"/>
      <c r="EHZ73" s="5"/>
      <c r="EIA73" s="5"/>
      <c r="EIB73" s="5"/>
      <c r="EIC73" s="5"/>
      <c r="EID73" s="5"/>
      <c r="EIE73" s="5"/>
      <c r="EIF73" s="5"/>
      <c r="EIG73" s="5"/>
      <c r="EIH73" s="5"/>
      <c r="EII73" s="5"/>
      <c r="EIJ73" s="5"/>
      <c r="EIK73" s="5"/>
      <c r="EIL73" s="5"/>
      <c r="EIM73" s="5"/>
      <c r="EIN73" s="5"/>
      <c r="EIO73" s="5"/>
      <c r="EIP73" s="5"/>
      <c r="EIQ73" s="5"/>
      <c r="EIR73" s="5"/>
      <c r="EIS73" s="5"/>
      <c r="EIT73" s="5"/>
      <c r="EIU73" s="5"/>
      <c r="EIV73" s="5"/>
      <c r="EIW73" s="5"/>
      <c r="EIX73" s="5"/>
      <c r="EIY73" s="5"/>
      <c r="EIZ73" s="5"/>
      <c r="EJA73" s="5"/>
      <c r="EJB73" s="5"/>
      <c r="EJC73" s="5"/>
      <c r="EJD73" s="5"/>
      <c r="EJE73" s="5"/>
      <c r="EJF73" s="5"/>
      <c r="EJG73" s="5"/>
      <c r="EJH73" s="5"/>
      <c r="EJI73" s="5"/>
      <c r="EJJ73" s="5"/>
      <c r="EJK73" s="5"/>
      <c r="EJL73" s="5"/>
      <c r="EJM73" s="5"/>
      <c r="EJN73" s="5"/>
      <c r="EJO73" s="5"/>
      <c r="EJP73" s="5"/>
      <c r="EJQ73" s="5"/>
      <c r="EJR73" s="5"/>
      <c r="EJS73" s="5"/>
      <c r="EJT73" s="5"/>
      <c r="EJU73" s="5"/>
      <c r="EJV73" s="5"/>
      <c r="EJW73" s="5"/>
      <c r="EJX73" s="5"/>
      <c r="EJY73" s="5"/>
      <c r="EJZ73" s="5"/>
      <c r="EKA73" s="5"/>
      <c r="EKB73" s="5"/>
      <c r="EKC73" s="5"/>
      <c r="EKD73" s="5"/>
      <c r="EKE73" s="5"/>
      <c r="EKF73" s="5"/>
      <c r="EKG73" s="5"/>
      <c r="EKH73" s="5"/>
      <c r="EKI73" s="5"/>
      <c r="EKJ73" s="5"/>
      <c r="EKK73" s="5"/>
      <c r="EKL73" s="5"/>
      <c r="EKM73" s="5"/>
      <c r="EKN73" s="5"/>
      <c r="EKO73" s="5"/>
      <c r="EKP73" s="5"/>
      <c r="EKQ73" s="5"/>
      <c r="EKR73" s="5"/>
      <c r="EKS73" s="5"/>
      <c r="EKT73" s="5"/>
      <c r="EKU73" s="5"/>
      <c r="EKV73" s="5"/>
      <c r="EKW73" s="5"/>
      <c r="EKX73" s="5"/>
      <c r="EKY73" s="5"/>
      <c r="EKZ73" s="5"/>
      <c r="ELA73" s="5"/>
      <c r="ELB73" s="5"/>
      <c r="ELC73" s="5"/>
      <c r="ELD73" s="5"/>
      <c r="ELE73" s="5"/>
      <c r="ELF73" s="5"/>
      <c r="ELG73" s="5"/>
      <c r="ELH73" s="5"/>
      <c r="ELI73" s="5"/>
      <c r="ELJ73" s="5"/>
      <c r="ELK73" s="5"/>
      <c r="ELL73" s="5"/>
      <c r="ELM73" s="5"/>
      <c r="ELN73" s="5"/>
      <c r="ELO73" s="5"/>
      <c r="ELP73" s="5"/>
      <c r="ELQ73" s="5"/>
      <c r="ELR73" s="5"/>
      <c r="ELS73" s="5"/>
      <c r="ELT73" s="5"/>
      <c r="ELU73" s="5"/>
      <c r="ELV73" s="5"/>
      <c r="ELW73" s="5"/>
      <c r="ELX73" s="5"/>
      <c r="ELY73" s="5"/>
      <c r="ELZ73" s="5"/>
      <c r="EMA73" s="5"/>
      <c r="EMB73" s="5"/>
      <c r="EMC73" s="5"/>
      <c r="EMD73" s="5"/>
      <c r="EME73" s="5"/>
      <c r="EMF73" s="5"/>
      <c r="EMG73" s="5"/>
      <c r="EMH73" s="5"/>
      <c r="EMI73" s="5"/>
      <c r="EMJ73" s="5"/>
      <c r="EMK73" s="5"/>
      <c r="EML73" s="5"/>
      <c r="EMM73" s="5"/>
      <c r="EMN73" s="5"/>
      <c r="EMO73" s="5"/>
      <c r="EMP73" s="5"/>
      <c r="EMQ73" s="5"/>
      <c r="EMR73" s="5"/>
      <c r="EMS73" s="5"/>
      <c r="EMT73" s="5"/>
      <c r="EMU73" s="5"/>
      <c r="EMV73" s="5"/>
      <c r="EMW73" s="5"/>
      <c r="EMX73" s="5"/>
      <c r="EMY73" s="5"/>
      <c r="EMZ73" s="5"/>
      <c r="ENA73" s="5"/>
      <c r="ENB73" s="5"/>
      <c r="ENC73" s="5"/>
      <c r="END73" s="5"/>
      <c r="ENE73" s="5"/>
      <c r="ENF73" s="5"/>
      <c r="ENG73" s="5"/>
      <c r="ENH73" s="5"/>
      <c r="ENI73" s="5"/>
      <c r="ENJ73" s="5"/>
      <c r="ENK73" s="5"/>
      <c r="ENL73" s="5"/>
      <c r="ENM73" s="5"/>
      <c r="ENN73" s="5"/>
      <c r="ENO73" s="5"/>
      <c r="ENP73" s="5"/>
      <c r="ENQ73" s="5"/>
      <c r="ENR73" s="5"/>
      <c r="ENS73" s="5"/>
      <c r="ENT73" s="5"/>
      <c r="ENU73" s="5"/>
      <c r="ENV73" s="5"/>
      <c r="ENW73" s="5"/>
      <c r="ENX73" s="5"/>
      <c r="ENY73" s="5"/>
      <c r="ENZ73" s="5"/>
      <c r="EOA73" s="5"/>
      <c r="EOB73" s="5"/>
      <c r="EOC73" s="5"/>
      <c r="EOD73" s="5"/>
      <c r="EOE73" s="5"/>
      <c r="EOF73" s="5"/>
      <c r="EOG73" s="5"/>
      <c r="EOH73" s="5"/>
      <c r="EOI73" s="5"/>
      <c r="EOJ73" s="5"/>
      <c r="EOK73" s="5"/>
      <c r="EOL73" s="5"/>
      <c r="EOM73" s="5"/>
      <c r="EON73" s="5"/>
      <c r="EOO73" s="5"/>
      <c r="EOP73" s="5"/>
      <c r="EOQ73" s="5"/>
      <c r="EOR73" s="5"/>
      <c r="EOS73" s="5"/>
      <c r="EOT73" s="5"/>
      <c r="EOU73" s="5"/>
      <c r="EOV73" s="5"/>
      <c r="EOW73" s="5"/>
      <c r="EOX73" s="5"/>
      <c r="EOY73" s="5"/>
      <c r="EOZ73" s="5"/>
      <c r="EPA73" s="5"/>
      <c r="EPB73" s="5"/>
      <c r="EPC73" s="5"/>
      <c r="EPD73" s="5"/>
      <c r="EPE73" s="5"/>
      <c r="EPF73" s="5"/>
      <c r="EPG73" s="5"/>
      <c r="EPH73" s="5"/>
      <c r="EPI73" s="5"/>
      <c r="EPJ73" s="5"/>
      <c r="EPK73" s="5"/>
      <c r="EPL73" s="5"/>
      <c r="EPM73" s="5"/>
      <c r="EPN73" s="5"/>
      <c r="EPO73" s="5"/>
      <c r="EPP73" s="5"/>
      <c r="EPQ73" s="5"/>
      <c r="EPR73" s="5"/>
      <c r="EPS73" s="5"/>
      <c r="EPT73" s="5"/>
      <c r="EPU73" s="5"/>
      <c r="EPV73" s="5"/>
      <c r="EPW73" s="5"/>
      <c r="EPX73" s="5"/>
      <c r="EPY73" s="5"/>
      <c r="EPZ73" s="5"/>
      <c r="EQA73" s="5"/>
      <c r="EQB73" s="5"/>
      <c r="EQC73" s="5"/>
      <c r="EQD73" s="5"/>
      <c r="EQE73" s="5"/>
      <c r="EQF73" s="5"/>
      <c r="EQG73" s="5"/>
      <c r="EQH73" s="5"/>
      <c r="EQI73" s="5"/>
      <c r="EQJ73" s="5"/>
      <c r="EQK73" s="5"/>
      <c r="EQL73" s="5"/>
      <c r="EQM73" s="5"/>
      <c r="EQN73" s="5"/>
      <c r="EQO73" s="5"/>
      <c r="EQP73" s="5"/>
      <c r="EQQ73" s="5"/>
      <c r="EQR73" s="5"/>
      <c r="EQS73" s="5"/>
      <c r="EQT73" s="5"/>
      <c r="EQU73" s="5"/>
      <c r="EQV73" s="5"/>
      <c r="EQW73" s="5"/>
      <c r="EQX73" s="5"/>
      <c r="EQY73" s="5"/>
      <c r="EQZ73" s="5"/>
      <c r="ERA73" s="5"/>
      <c r="ERB73" s="5"/>
      <c r="ERC73" s="5"/>
      <c r="ERD73" s="5"/>
      <c r="ERE73" s="5"/>
      <c r="ERF73" s="5"/>
      <c r="ERG73" s="5"/>
      <c r="ERH73" s="5"/>
      <c r="ERI73" s="5"/>
      <c r="ERJ73" s="5"/>
      <c r="ERK73" s="5"/>
      <c r="ERL73" s="5"/>
      <c r="ERM73" s="5"/>
      <c r="ERN73" s="5"/>
      <c r="ERO73" s="5"/>
      <c r="ERP73" s="5"/>
      <c r="ERQ73" s="5"/>
      <c r="ERR73" s="5"/>
      <c r="ERS73" s="5"/>
      <c r="ERT73" s="5"/>
      <c r="ERU73" s="5"/>
      <c r="ERV73" s="5"/>
      <c r="ERW73" s="5"/>
      <c r="ERX73" s="5"/>
      <c r="ERY73" s="5"/>
      <c r="ERZ73" s="5"/>
      <c r="ESA73" s="5"/>
      <c r="ESB73" s="5"/>
      <c r="ESC73" s="5"/>
      <c r="ESD73" s="5"/>
      <c r="ESE73" s="5"/>
      <c r="ESF73" s="5"/>
      <c r="ESG73" s="5"/>
      <c r="ESH73" s="5"/>
      <c r="ESI73" s="5"/>
      <c r="ESJ73" s="5"/>
      <c r="ESK73" s="5"/>
      <c r="ESL73" s="5"/>
      <c r="ESM73" s="5"/>
      <c r="ESN73" s="5"/>
      <c r="ESO73" s="5"/>
      <c r="ESP73" s="5"/>
      <c r="ESQ73" s="5"/>
      <c r="ESR73" s="5"/>
      <c r="ESS73" s="5"/>
      <c r="EST73" s="5"/>
      <c r="ESU73" s="5"/>
      <c r="ESV73" s="5"/>
      <c r="ESW73" s="5"/>
      <c r="ESX73" s="5"/>
      <c r="ESY73" s="5"/>
      <c r="ESZ73" s="5"/>
      <c r="ETA73" s="5"/>
      <c r="ETB73" s="5"/>
      <c r="ETC73" s="5"/>
      <c r="ETD73" s="5"/>
      <c r="ETE73" s="5"/>
      <c r="ETF73" s="5"/>
      <c r="ETG73" s="5"/>
      <c r="ETH73" s="5"/>
      <c r="ETI73" s="5"/>
      <c r="ETJ73" s="5"/>
      <c r="ETK73" s="5"/>
      <c r="ETL73" s="5"/>
      <c r="ETM73" s="5"/>
      <c r="ETN73" s="5"/>
      <c r="ETO73" s="5"/>
      <c r="ETP73" s="5"/>
      <c r="ETQ73" s="5"/>
      <c r="ETR73" s="5"/>
      <c r="ETS73" s="5"/>
      <c r="ETT73" s="5"/>
      <c r="ETU73" s="5"/>
      <c r="ETV73" s="5"/>
      <c r="ETW73" s="5"/>
      <c r="ETX73" s="5"/>
      <c r="ETY73" s="5"/>
      <c r="ETZ73" s="5"/>
      <c r="EUA73" s="5"/>
      <c r="EUB73" s="5"/>
      <c r="EUC73" s="5"/>
      <c r="EUD73" s="5"/>
      <c r="EUE73" s="5"/>
      <c r="EUF73" s="5"/>
      <c r="EUG73" s="5"/>
      <c r="EUH73" s="5"/>
      <c r="EUI73" s="5"/>
      <c r="EUJ73" s="5"/>
      <c r="EUK73" s="5"/>
      <c r="EUL73" s="5"/>
      <c r="EUM73" s="5"/>
      <c r="EUN73" s="5"/>
      <c r="EUO73" s="5"/>
      <c r="EUP73" s="5"/>
      <c r="EUQ73" s="5"/>
      <c r="EUR73" s="5"/>
      <c r="EUS73" s="5"/>
      <c r="EUT73" s="5"/>
      <c r="EUU73" s="5"/>
      <c r="EUV73" s="5"/>
      <c r="EUW73" s="5"/>
      <c r="EUX73" s="5"/>
      <c r="EUY73" s="5"/>
      <c r="EUZ73" s="5"/>
      <c r="EVA73" s="5"/>
      <c r="EVB73" s="5"/>
      <c r="EVC73" s="5"/>
      <c r="EVD73" s="5"/>
      <c r="EVE73" s="5"/>
      <c r="EVF73" s="5"/>
      <c r="EVG73" s="5"/>
      <c r="EVH73" s="5"/>
      <c r="EVI73" s="5"/>
      <c r="EVJ73" s="5"/>
      <c r="EVK73" s="5"/>
      <c r="EVL73" s="5"/>
      <c r="EVM73" s="5"/>
      <c r="EVN73" s="5"/>
      <c r="EVO73" s="5"/>
      <c r="EVP73" s="5"/>
      <c r="EVQ73" s="5"/>
      <c r="EVR73" s="5"/>
      <c r="EVS73" s="5"/>
      <c r="EVT73" s="5"/>
      <c r="EVU73" s="5"/>
      <c r="EVV73" s="5"/>
      <c r="EVW73" s="5"/>
      <c r="EVX73" s="5"/>
      <c r="EVY73" s="5"/>
      <c r="EVZ73" s="5"/>
      <c r="EWA73" s="5"/>
      <c r="EWB73" s="5"/>
      <c r="EWC73" s="5"/>
      <c r="EWD73" s="5"/>
      <c r="EWE73" s="5"/>
      <c r="EWF73" s="5"/>
      <c r="EWG73" s="5"/>
      <c r="EWH73" s="5"/>
      <c r="EWI73" s="5"/>
      <c r="EWJ73" s="5"/>
      <c r="EWK73" s="5"/>
      <c r="EWL73" s="5"/>
      <c r="EWM73" s="5"/>
      <c r="EWN73" s="5"/>
      <c r="EWO73" s="5"/>
      <c r="EWP73" s="5"/>
      <c r="EWQ73" s="5"/>
      <c r="EWR73" s="5"/>
      <c r="EWS73" s="5"/>
      <c r="EWT73" s="5"/>
      <c r="EWU73" s="5"/>
      <c r="EWV73" s="5"/>
      <c r="EWW73" s="5"/>
      <c r="EWX73" s="5"/>
      <c r="EWY73" s="5"/>
      <c r="EWZ73" s="5"/>
      <c r="EXA73" s="5"/>
      <c r="EXB73" s="5"/>
      <c r="EXC73" s="5"/>
      <c r="EXD73" s="5"/>
      <c r="EXE73" s="5"/>
      <c r="EXF73" s="5"/>
      <c r="EXG73" s="5"/>
      <c r="EXH73" s="5"/>
      <c r="EXI73" s="5"/>
      <c r="EXJ73" s="5"/>
      <c r="EXK73" s="5"/>
      <c r="EXL73" s="5"/>
      <c r="EXM73" s="5"/>
      <c r="EXN73" s="5"/>
      <c r="EXO73" s="5"/>
      <c r="EXP73" s="5"/>
      <c r="EXQ73" s="5"/>
      <c r="EXR73" s="5"/>
      <c r="EXS73" s="5"/>
      <c r="EXT73" s="5"/>
      <c r="EXU73" s="5"/>
      <c r="EXV73" s="5"/>
      <c r="EXW73" s="5"/>
      <c r="EXX73" s="5"/>
      <c r="EXY73" s="5"/>
      <c r="EXZ73" s="5"/>
      <c r="EYA73" s="5"/>
      <c r="EYB73" s="5"/>
      <c r="EYC73" s="5"/>
      <c r="EYD73" s="5"/>
      <c r="EYE73" s="5"/>
      <c r="EYF73" s="5"/>
      <c r="EYG73" s="5"/>
      <c r="EYH73" s="5"/>
      <c r="EYI73" s="5"/>
      <c r="EYJ73" s="5"/>
      <c r="EYK73" s="5"/>
      <c r="EYL73" s="5"/>
      <c r="EYM73" s="5"/>
      <c r="EYN73" s="5"/>
      <c r="EYO73" s="5"/>
      <c r="EYP73" s="5"/>
      <c r="EYQ73" s="5"/>
      <c r="EYR73" s="5"/>
      <c r="EYS73" s="5"/>
      <c r="EYT73" s="5"/>
      <c r="EYU73" s="5"/>
      <c r="EYV73" s="5"/>
      <c r="EYW73" s="5"/>
      <c r="EYX73" s="5"/>
      <c r="EYY73" s="5"/>
      <c r="EYZ73" s="5"/>
      <c r="EZA73" s="5"/>
      <c r="EZB73" s="5"/>
      <c r="EZC73" s="5"/>
      <c r="EZD73" s="5"/>
      <c r="EZE73" s="5"/>
      <c r="EZF73" s="5"/>
      <c r="EZG73" s="5"/>
      <c r="EZH73" s="5"/>
      <c r="EZI73" s="5"/>
      <c r="EZJ73" s="5"/>
      <c r="EZK73" s="5"/>
      <c r="EZL73" s="5"/>
      <c r="EZM73" s="5"/>
      <c r="EZN73" s="5"/>
      <c r="EZO73" s="5"/>
      <c r="EZP73" s="5"/>
      <c r="EZQ73" s="5"/>
      <c r="EZR73" s="5"/>
      <c r="EZS73" s="5"/>
      <c r="EZT73" s="5"/>
      <c r="EZU73" s="5"/>
      <c r="EZV73" s="5"/>
      <c r="EZW73" s="5"/>
      <c r="EZX73" s="5"/>
      <c r="EZY73" s="5"/>
      <c r="EZZ73" s="5"/>
      <c r="FAA73" s="5"/>
      <c r="FAB73" s="5"/>
      <c r="FAC73" s="5"/>
      <c r="FAD73" s="5"/>
      <c r="FAE73" s="5"/>
      <c r="FAF73" s="5"/>
      <c r="FAG73" s="5"/>
      <c r="FAH73" s="5"/>
      <c r="FAI73" s="5"/>
      <c r="FAJ73" s="5"/>
      <c r="FAK73" s="5"/>
      <c r="FAL73" s="5"/>
      <c r="FAM73" s="5"/>
      <c r="FAN73" s="5"/>
      <c r="FAO73" s="5"/>
      <c r="FAP73" s="5"/>
      <c r="FAQ73" s="5"/>
      <c r="FAR73" s="5"/>
      <c r="FAS73" s="5"/>
      <c r="FAT73" s="5"/>
      <c r="FAU73" s="5"/>
      <c r="FAV73" s="5"/>
      <c r="FAW73" s="5"/>
      <c r="FAX73" s="5"/>
      <c r="FAY73" s="5"/>
      <c r="FAZ73" s="5"/>
      <c r="FBA73" s="5"/>
      <c r="FBB73" s="5"/>
      <c r="FBC73" s="5"/>
      <c r="FBD73" s="5"/>
      <c r="FBE73" s="5"/>
      <c r="FBF73" s="5"/>
      <c r="FBG73" s="5"/>
      <c r="FBH73" s="5"/>
      <c r="FBI73" s="5"/>
      <c r="FBJ73" s="5"/>
      <c r="FBK73" s="5"/>
      <c r="FBL73" s="5"/>
      <c r="FBM73" s="5"/>
      <c r="FBN73" s="5"/>
      <c r="FBO73" s="5"/>
      <c r="FBP73" s="5"/>
      <c r="FBQ73" s="5"/>
      <c r="FBR73" s="5"/>
      <c r="FBS73" s="5"/>
      <c r="FBT73" s="5"/>
      <c r="FBU73" s="5"/>
      <c r="FBV73" s="5"/>
      <c r="FBW73" s="5"/>
      <c r="FBX73" s="5"/>
      <c r="FBY73" s="5"/>
      <c r="FBZ73" s="5"/>
      <c r="FCA73" s="5"/>
      <c r="FCB73" s="5"/>
      <c r="FCC73" s="5"/>
      <c r="FCD73" s="5"/>
      <c r="FCE73" s="5"/>
      <c r="FCF73" s="5"/>
      <c r="FCG73" s="5"/>
      <c r="FCH73" s="5"/>
      <c r="FCI73" s="5"/>
      <c r="FCJ73" s="5"/>
      <c r="FCK73" s="5"/>
      <c r="FCL73" s="5"/>
      <c r="FCM73" s="5"/>
      <c r="FCN73" s="5"/>
      <c r="FCO73" s="5"/>
      <c r="FCP73" s="5"/>
      <c r="FCQ73" s="5"/>
      <c r="FCR73" s="5"/>
      <c r="FCS73" s="5"/>
      <c r="FCT73" s="5"/>
      <c r="FCU73" s="5"/>
      <c r="FCV73" s="5"/>
      <c r="FCW73" s="5"/>
      <c r="FCX73" s="5"/>
      <c r="FCY73" s="5"/>
      <c r="FCZ73" s="5"/>
      <c r="FDA73" s="5"/>
      <c r="FDB73" s="5"/>
      <c r="FDC73" s="5"/>
      <c r="FDD73" s="5"/>
      <c r="FDE73" s="5"/>
      <c r="FDF73" s="5"/>
      <c r="FDG73" s="5"/>
      <c r="FDH73" s="5"/>
      <c r="FDI73" s="5"/>
      <c r="FDJ73" s="5"/>
      <c r="FDK73" s="5"/>
      <c r="FDL73" s="5"/>
      <c r="FDM73" s="5"/>
      <c r="FDN73" s="5"/>
      <c r="FDO73" s="5"/>
      <c r="FDP73" s="5"/>
      <c r="FDQ73" s="5"/>
      <c r="FDR73" s="5"/>
      <c r="FDS73" s="5"/>
      <c r="FDT73" s="5"/>
      <c r="FDU73" s="5"/>
      <c r="FDV73" s="5"/>
      <c r="FDW73" s="5"/>
      <c r="FDX73" s="5"/>
      <c r="FDY73" s="5"/>
      <c r="FDZ73" s="5"/>
      <c r="FEA73" s="5"/>
      <c r="FEB73" s="5"/>
      <c r="FEC73" s="5"/>
      <c r="FED73" s="5"/>
      <c r="FEE73" s="5"/>
      <c r="FEF73" s="5"/>
      <c r="FEG73" s="5"/>
      <c r="FEH73" s="5"/>
      <c r="FEI73" s="5"/>
      <c r="FEJ73" s="5"/>
      <c r="FEK73" s="5"/>
      <c r="FEL73" s="5"/>
      <c r="FEM73" s="5"/>
      <c r="FEN73" s="5"/>
      <c r="FEO73" s="5"/>
      <c r="FEP73" s="5"/>
      <c r="FEQ73" s="5"/>
      <c r="FER73" s="5"/>
      <c r="FES73" s="5"/>
      <c r="FET73" s="5"/>
      <c r="FEU73" s="5"/>
      <c r="FEV73" s="5"/>
      <c r="FEW73" s="5"/>
      <c r="FEX73" s="5"/>
      <c r="FEY73" s="5"/>
      <c r="FEZ73" s="5"/>
      <c r="FFA73" s="5"/>
      <c r="FFB73" s="5"/>
      <c r="FFC73" s="5"/>
      <c r="FFD73" s="5"/>
      <c r="FFE73" s="5"/>
      <c r="FFF73" s="5"/>
      <c r="FFG73" s="5"/>
      <c r="FFH73" s="5"/>
      <c r="FFI73" s="5"/>
      <c r="FFJ73" s="5"/>
      <c r="FFK73" s="5"/>
      <c r="FFL73" s="5"/>
      <c r="FFM73" s="5"/>
      <c r="FFN73" s="5"/>
      <c r="FFO73" s="5"/>
      <c r="FFP73" s="5"/>
      <c r="FFQ73" s="5"/>
      <c r="FFR73" s="5"/>
      <c r="FFS73" s="5"/>
      <c r="FFT73" s="5"/>
      <c r="FFU73" s="5"/>
      <c r="FFV73" s="5"/>
      <c r="FFW73" s="5"/>
      <c r="FFX73" s="5"/>
      <c r="FFY73" s="5"/>
      <c r="FFZ73" s="5"/>
      <c r="FGA73" s="5"/>
      <c r="FGB73" s="5"/>
      <c r="FGC73" s="5"/>
      <c r="FGD73" s="5"/>
      <c r="FGE73" s="5"/>
      <c r="FGF73" s="5"/>
      <c r="FGG73" s="5"/>
      <c r="FGH73" s="5"/>
      <c r="FGI73" s="5"/>
      <c r="FGJ73" s="5"/>
      <c r="FGK73" s="5"/>
      <c r="FGL73" s="5"/>
      <c r="FGM73" s="5"/>
      <c r="FGN73" s="5"/>
      <c r="FGO73" s="5"/>
      <c r="FGP73" s="5"/>
      <c r="FGQ73" s="5"/>
      <c r="FGR73" s="5"/>
      <c r="FGS73" s="5"/>
      <c r="FGT73" s="5"/>
      <c r="FGU73" s="5"/>
      <c r="FGV73" s="5"/>
      <c r="FGW73" s="5"/>
      <c r="FGX73" s="5"/>
      <c r="FGY73" s="5"/>
      <c r="FGZ73" s="5"/>
      <c r="FHA73" s="5"/>
      <c r="FHB73" s="5"/>
      <c r="FHC73" s="5"/>
      <c r="FHD73" s="5"/>
      <c r="FHE73" s="5"/>
      <c r="FHF73" s="5"/>
      <c r="FHG73" s="5"/>
      <c r="FHH73" s="5"/>
      <c r="FHI73" s="5"/>
      <c r="FHJ73" s="5"/>
      <c r="FHK73" s="5"/>
      <c r="FHL73" s="5"/>
      <c r="FHM73" s="5"/>
      <c r="FHN73" s="5"/>
      <c r="FHO73" s="5"/>
      <c r="FHP73" s="5"/>
      <c r="FHQ73" s="5"/>
      <c r="FHR73" s="5"/>
      <c r="FHS73" s="5"/>
      <c r="FHT73" s="5"/>
      <c r="FHU73" s="5"/>
      <c r="FHV73" s="5"/>
      <c r="FHW73" s="5"/>
      <c r="FHX73" s="5"/>
      <c r="FHY73" s="5"/>
      <c r="FHZ73" s="5"/>
      <c r="FIA73" s="5"/>
      <c r="FIB73" s="5"/>
      <c r="FIC73" s="5"/>
      <c r="FID73" s="5"/>
      <c r="FIE73" s="5"/>
      <c r="FIF73" s="5"/>
      <c r="FIG73" s="5"/>
      <c r="FIH73" s="5"/>
      <c r="FII73" s="5"/>
      <c r="FIJ73" s="5"/>
      <c r="FIK73" s="5"/>
      <c r="FIL73" s="5"/>
      <c r="FIM73" s="5"/>
      <c r="FIN73" s="5"/>
      <c r="FIO73" s="5"/>
      <c r="FIP73" s="5"/>
      <c r="FIQ73" s="5"/>
      <c r="FIR73" s="5"/>
      <c r="FIS73" s="5"/>
      <c r="FIT73" s="5"/>
      <c r="FIU73" s="5"/>
      <c r="FIV73" s="5"/>
      <c r="FIW73" s="5"/>
      <c r="FIX73" s="5"/>
      <c r="FIY73" s="5"/>
      <c r="FIZ73" s="5"/>
      <c r="FJA73" s="5"/>
      <c r="FJB73" s="5"/>
      <c r="FJC73" s="5"/>
      <c r="FJD73" s="5"/>
      <c r="FJE73" s="5"/>
      <c r="FJF73" s="5"/>
      <c r="FJG73" s="5"/>
      <c r="FJH73" s="5"/>
      <c r="FJI73" s="5"/>
      <c r="FJJ73" s="5"/>
      <c r="FJK73" s="5"/>
      <c r="FJL73" s="5"/>
      <c r="FJM73" s="5"/>
      <c r="FJN73" s="5"/>
      <c r="FJO73" s="5"/>
      <c r="FJP73" s="5"/>
      <c r="FJQ73" s="5"/>
      <c r="FJR73" s="5"/>
      <c r="FJS73" s="5"/>
      <c r="FJT73" s="5"/>
      <c r="FJU73" s="5"/>
      <c r="FJV73" s="5"/>
      <c r="FJW73" s="5"/>
      <c r="FJX73" s="5"/>
      <c r="FJY73" s="5"/>
      <c r="FJZ73" s="5"/>
      <c r="FKA73" s="5"/>
      <c r="FKB73" s="5"/>
      <c r="FKC73" s="5"/>
      <c r="FKD73" s="5"/>
      <c r="FKE73" s="5"/>
      <c r="FKF73" s="5"/>
      <c r="FKG73" s="5"/>
      <c r="FKH73" s="5"/>
      <c r="FKI73" s="5"/>
      <c r="FKJ73" s="5"/>
      <c r="FKK73" s="5"/>
      <c r="FKL73" s="5"/>
      <c r="FKM73" s="5"/>
      <c r="FKN73" s="5"/>
      <c r="FKO73" s="5"/>
      <c r="FKP73" s="5"/>
      <c r="FKQ73" s="5"/>
      <c r="FKR73" s="5"/>
      <c r="FKS73" s="5"/>
      <c r="FKT73" s="5"/>
      <c r="FKU73" s="5"/>
      <c r="FKV73" s="5"/>
      <c r="FKW73" s="5"/>
      <c r="FKX73" s="5"/>
      <c r="FKY73" s="5"/>
      <c r="FKZ73" s="5"/>
      <c r="FLA73" s="5"/>
      <c r="FLB73" s="5"/>
      <c r="FLC73" s="5"/>
      <c r="FLD73" s="5"/>
      <c r="FLE73" s="5"/>
      <c r="FLF73" s="5"/>
      <c r="FLG73" s="5"/>
      <c r="FLH73" s="5"/>
      <c r="FLI73" s="5"/>
      <c r="FLJ73" s="5"/>
      <c r="FLK73" s="5"/>
      <c r="FLL73" s="5"/>
      <c r="FLM73" s="5"/>
      <c r="FLN73" s="5"/>
      <c r="FLO73" s="5"/>
      <c r="FLP73" s="5"/>
      <c r="FLQ73" s="5"/>
      <c r="FLR73" s="5"/>
      <c r="FLS73" s="5"/>
      <c r="FLT73" s="5"/>
      <c r="FLU73" s="5"/>
      <c r="FLV73" s="5"/>
      <c r="FLW73" s="5"/>
      <c r="FLX73" s="5"/>
      <c r="FLY73" s="5"/>
      <c r="FLZ73" s="5"/>
      <c r="FMA73" s="5"/>
      <c r="FMB73" s="5"/>
      <c r="FMC73" s="5"/>
      <c r="FMD73" s="5"/>
      <c r="FME73" s="5"/>
      <c r="FMF73" s="5"/>
      <c r="FMG73" s="5"/>
      <c r="FMH73" s="5"/>
      <c r="FMI73" s="5"/>
      <c r="FMJ73" s="5"/>
      <c r="FMK73" s="5"/>
      <c r="FML73" s="5"/>
      <c r="FMM73" s="5"/>
      <c r="FMN73" s="5"/>
      <c r="FMO73" s="5"/>
      <c r="FMP73" s="5"/>
      <c r="FMQ73" s="5"/>
      <c r="FMR73" s="5"/>
      <c r="FMS73" s="5"/>
      <c r="FMT73" s="5"/>
      <c r="FMU73" s="5"/>
      <c r="FMV73" s="5"/>
      <c r="FMW73" s="5"/>
      <c r="FMX73" s="5"/>
      <c r="FMY73" s="5"/>
      <c r="FMZ73" s="5"/>
      <c r="FNA73" s="5"/>
      <c r="FNB73" s="5"/>
      <c r="FNC73" s="5"/>
      <c r="FND73" s="5"/>
      <c r="FNE73" s="5"/>
      <c r="FNF73" s="5"/>
      <c r="FNG73" s="5"/>
      <c r="FNH73" s="5"/>
      <c r="FNI73" s="5"/>
      <c r="FNJ73" s="5"/>
      <c r="FNK73" s="5"/>
      <c r="FNL73" s="5"/>
      <c r="FNM73" s="5"/>
      <c r="FNN73" s="5"/>
      <c r="FNO73" s="5"/>
      <c r="FNP73" s="5"/>
      <c r="FNQ73" s="5"/>
      <c r="FNR73" s="5"/>
      <c r="FNS73" s="5"/>
      <c r="FNT73" s="5"/>
      <c r="FNU73" s="5"/>
      <c r="FNV73" s="5"/>
      <c r="FNW73" s="5"/>
      <c r="FNX73" s="5"/>
      <c r="FNY73" s="5"/>
      <c r="FNZ73" s="5"/>
      <c r="FOA73" s="5"/>
      <c r="FOB73" s="5"/>
      <c r="FOC73" s="5"/>
      <c r="FOD73" s="5"/>
      <c r="FOE73" s="5"/>
      <c r="FOF73" s="5"/>
      <c r="FOG73" s="5"/>
      <c r="FOH73" s="5"/>
      <c r="FOI73" s="5"/>
      <c r="FOJ73" s="5"/>
      <c r="FOK73" s="5"/>
      <c r="FOL73" s="5"/>
      <c r="FOM73" s="5"/>
      <c r="FON73" s="5"/>
      <c r="FOO73" s="5"/>
      <c r="FOP73" s="5"/>
      <c r="FOQ73" s="5"/>
      <c r="FOR73" s="5"/>
      <c r="FOS73" s="5"/>
      <c r="FOT73" s="5"/>
      <c r="FOU73" s="5"/>
      <c r="FOV73" s="5"/>
      <c r="FOW73" s="5"/>
      <c r="FOX73" s="5"/>
      <c r="FOY73" s="5"/>
      <c r="FOZ73" s="5"/>
      <c r="FPA73" s="5"/>
      <c r="FPB73" s="5"/>
      <c r="FPC73" s="5"/>
      <c r="FPD73" s="5"/>
      <c r="FPE73" s="5"/>
      <c r="FPF73" s="5"/>
      <c r="FPG73" s="5"/>
      <c r="FPH73" s="5"/>
      <c r="FPI73" s="5"/>
      <c r="FPJ73" s="5"/>
      <c r="FPK73" s="5"/>
      <c r="FPL73" s="5"/>
      <c r="FPM73" s="5"/>
      <c r="FPN73" s="5"/>
      <c r="FPO73" s="5"/>
      <c r="FPP73" s="5"/>
      <c r="FPQ73" s="5"/>
      <c r="FPR73" s="5"/>
      <c r="FPS73" s="5"/>
      <c r="FPT73" s="5"/>
      <c r="FPU73" s="5"/>
      <c r="FPV73" s="5"/>
      <c r="FPW73" s="5"/>
      <c r="FPX73" s="5"/>
      <c r="FPY73" s="5"/>
      <c r="FPZ73" s="5"/>
      <c r="FQA73" s="5"/>
      <c r="FQB73" s="5"/>
      <c r="FQC73" s="5"/>
      <c r="FQD73" s="5"/>
      <c r="FQE73" s="5"/>
      <c r="FQF73" s="5"/>
      <c r="FQG73" s="5"/>
      <c r="FQH73" s="5"/>
      <c r="FQI73" s="5"/>
      <c r="FQJ73" s="5"/>
      <c r="FQK73" s="5"/>
      <c r="FQL73" s="5"/>
      <c r="FQM73" s="5"/>
      <c r="FQN73" s="5"/>
      <c r="FQO73" s="5"/>
      <c r="FQP73" s="5"/>
      <c r="FQQ73" s="5"/>
      <c r="FQR73" s="5"/>
      <c r="FQS73" s="5"/>
      <c r="FQT73" s="5"/>
      <c r="FQU73" s="5"/>
      <c r="FQV73" s="5"/>
      <c r="FQW73" s="5"/>
      <c r="FQX73" s="5"/>
      <c r="FQY73" s="5"/>
      <c r="FQZ73" s="5"/>
      <c r="FRA73" s="5"/>
      <c r="FRB73" s="5"/>
      <c r="FRC73" s="5"/>
      <c r="FRD73" s="5"/>
      <c r="FRE73" s="5"/>
      <c r="FRF73" s="5"/>
      <c r="FRG73" s="5"/>
      <c r="FRH73" s="5"/>
      <c r="FRI73" s="5"/>
      <c r="FRJ73" s="5"/>
      <c r="FRK73" s="5"/>
      <c r="FRL73" s="5"/>
      <c r="FRM73" s="5"/>
      <c r="FRN73" s="5"/>
      <c r="FRO73" s="5"/>
      <c r="FRP73" s="5"/>
      <c r="FRQ73" s="5"/>
      <c r="FRR73" s="5"/>
      <c r="FRS73" s="5"/>
      <c r="FRT73" s="5"/>
      <c r="FRU73" s="5"/>
      <c r="FRV73" s="5"/>
      <c r="FRW73" s="5"/>
      <c r="FRX73" s="5"/>
      <c r="FRY73" s="5"/>
      <c r="FRZ73" s="5"/>
      <c r="FSA73" s="5"/>
      <c r="FSB73" s="5"/>
      <c r="FSC73" s="5"/>
      <c r="FSD73" s="5"/>
      <c r="FSE73" s="5"/>
      <c r="FSF73" s="5"/>
      <c r="FSG73" s="5"/>
      <c r="FSH73" s="5"/>
      <c r="FSI73" s="5"/>
      <c r="FSJ73" s="5"/>
      <c r="FSK73" s="5"/>
      <c r="FSL73" s="5"/>
      <c r="FSM73" s="5"/>
      <c r="FSN73" s="5"/>
      <c r="FSO73" s="5"/>
      <c r="FSP73" s="5"/>
      <c r="FSQ73" s="5"/>
      <c r="FSR73" s="5"/>
      <c r="FSS73" s="5"/>
      <c r="FST73" s="5"/>
      <c r="FSU73" s="5"/>
      <c r="FSV73" s="5"/>
      <c r="FSW73" s="5"/>
      <c r="FSX73" s="5"/>
      <c r="FSY73" s="5"/>
      <c r="FSZ73" s="5"/>
      <c r="FTA73" s="5"/>
      <c r="FTB73" s="5"/>
      <c r="FTC73" s="5"/>
      <c r="FTD73" s="5"/>
      <c r="FTE73" s="5"/>
      <c r="FTF73" s="5"/>
      <c r="FTG73" s="5"/>
      <c r="FTH73" s="5"/>
      <c r="FTI73" s="5"/>
      <c r="FTJ73" s="5"/>
      <c r="FTK73" s="5"/>
      <c r="FTL73" s="5"/>
      <c r="FTM73" s="5"/>
      <c r="FTN73" s="5"/>
      <c r="FTO73" s="5"/>
      <c r="FTP73" s="5"/>
      <c r="FTQ73" s="5"/>
      <c r="FTR73" s="5"/>
      <c r="FTS73" s="5"/>
      <c r="FTT73" s="5"/>
      <c r="FTU73" s="5"/>
      <c r="FTV73" s="5"/>
      <c r="FTW73" s="5"/>
      <c r="FTX73" s="5"/>
      <c r="FTY73" s="5"/>
      <c r="FTZ73" s="5"/>
      <c r="FUA73" s="5"/>
      <c r="FUB73" s="5"/>
      <c r="FUC73" s="5"/>
      <c r="FUD73" s="5"/>
      <c r="FUE73" s="5"/>
      <c r="FUF73" s="5"/>
      <c r="FUG73" s="5"/>
      <c r="FUH73" s="5"/>
      <c r="FUI73" s="5"/>
      <c r="FUJ73" s="5"/>
      <c r="FUK73" s="5"/>
      <c r="FUL73" s="5"/>
      <c r="FUM73" s="5"/>
      <c r="FUN73" s="5"/>
      <c r="FUO73" s="5"/>
      <c r="FUP73" s="5"/>
      <c r="FUQ73" s="5"/>
      <c r="FUR73" s="5"/>
      <c r="FUS73" s="5"/>
      <c r="FUT73" s="5"/>
      <c r="FUU73" s="5"/>
      <c r="FUV73" s="5"/>
      <c r="FUW73" s="5"/>
      <c r="FUX73" s="5"/>
      <c r="FUY73" s="5"/>
      <c r="FUZ73" s="5"/>
      <c r="FVA73" s="5"/>
      <c r="FVB73" s="5"/>
      <c r="FVC73" s="5"/>
      <c r="FVD73" s="5"/>
      <c r="FVE73" s="5"/>
      <c r="FVF73" s="5"/>
      <c r="FVG73" s="5"/>
      <c r="FVH73" s="5"/>
      <c r="FVI73" s="5"/>
      <c r="FVJ73" s="5"/>
      <c r="FVK73" s="5"/>
      <c r="FVL73" s="5"/>
      <c r="FVM73" s="5"/>
      <c r="FVN73" s="5"/>
      <c r="FVO73" s="5"/>
      <c r="FVP73" s="5"/>
      <c r="FVQ73" s="5"/>
      <c r="FVR73" s="5"/>
      <c r="FVS73" s="5"/>
      <c r="FVT73" s="5"/>
      <c r="FVU73" s="5"/>
      <c r="FVV73" s="5"/>
      <c r="FVW73" s="5"/>
      <c r="FVX73" s="5"/>
      <c r="FVY73" s="5"/>
      <c r="FVZ73" s="5"/>
      <c r="FWA73" s="5"/>
      <c r="FWB73" s="5"/>
      <c r="FWC73" s="5"/>
      <c r="FWD73" s="5"/>
      <c r="FWE73" s="5"/>
      <c r="FWF73" s="5"/>
      <c r="FWG73" s="5"/>
      <c r="FWH73" s="5"/>
      <c r="FWI73" s="5"/>
      <c r="FWJ73" s="5"/>
      <c r="FWK73" s="5"/>
      <c r="FWL73" s="5"/>
      <c r="FWM73" s="5"/>
      <c r="FWN73" s="5"/>
      <c r="FWO73" s="5"/>
      <c r="FWP73" s="5"/>
      <c r="FWQ73" s="5"/>
      <c r="FWR73" s="5"/>
      <c r="FWS73" s="5"/>
      <c r="FWT73" s="5"/>
      <c r="FWU73" s="5"/>
      <c r="FWV73" s="5"/>
      <c r="FWW73" s="5"/>
      <c r="FWX73" s="5"/>
      <c r="FWY73" s="5"/>
      <c r="FWZ73" s="5"/>
      <c r="FXA73" s="5"/>
      <c r="FXB73" s="5"/>
      <c r="FXC73" s="5"/>
      <c r="FXD73" s="5"/>
      <c r="FXE73" s="5"/>
      <c r="FXF73" s="5"/>
      <c r="FXG73" s="5"/>
      <c r="FXH73" s="5"/>
      <c r="FXI73" s="5"/>
      <c r="FXJ73" s="5"/>
      <c r="FXK73" s="5"/>
      <c r="FXL73" s="5"/>
      <c r="FXM73" s="5"/>
      <c r="FXN73" s="5"/>
      <c r="FXO73" s="5"/>
      <c r="FXP73" s="5"/>
      <c r="FXQ73" s="5"/>
      <c r="FXR73" s="5"/>
      <c r="FXS73" s="5"/>
      <c r="FXT73" s="5"/>
      <c r="FXU73" s="5"/>
      <c r="FXV73" s="5"/>
      <c r="FXW73" s="5"/>
      <c r="FXX73" s="5"/>
      <c r="FXY73" s="5"/>
      <c r="FXZ73" s="5"/>
      <c r="FYA73" s="5"/>
      <c r="FYB73" s="5"/>
      <c r="FYC73" s="5"/>
      <c r="FYD73" s="5"/>
      <c r="FYE73" s="5"/>
      <c r="FYF73" s="5"/>
      <c r="FYG73" s="5"/>
      <c r="FYH73" s="5"/>
      <c r="FYI73" s="5"/>
      <c r="FYJ73" s="5"/>
      <c r="FYK73" s="5"/>
      <c r="FYL73" s="5"/>
      <c r="FYM73" s="5"/>
      <c r="FYN73" s="5"/>
      <c r="FYO73" s="5"/>
      <c r="FYP73" s="5"/>
      <c r="FYQ73" s="5"/>
      <c r="FYR73" s="5"/>
      <c r="FYS73" s="5"/>
      <c r="FYT73" s="5"/>
      <c r="FYU73" s="5"/>
      <c r="FYV73" s="5"/>
      <c r="FYW73" s="5"/>
      <c r="FYX73" s="5"/>
      <c r="FYY73" s="5"/>
      <c r="FYZ73" s="5"/>
      <c r="FZA73" s="5"/>
      <c r="FZB73" s="5"/>
      <c r="FZC73" s="5"/>
      <c r="FZD73" s="5"/>
      <c r="FZE73" s="5"/>
      <c r="FZF73" s="5"/>
      <c r="FZG73" s="5"/>
      <c r="FZH73" s="5"/>
      <c r="FZI73" s="5"/>
      <c r="FZJ73" s="5"/>
      <c r="FZK73" s="5"/>
      <c r="FZL73" s="5"/>
      <c r="FZM73" s="5"/>
      <c r="FZN73" s="5"/>
      <c r="FZO73" s="5"/>
      <c r="FZP73" s="5"/>
      <c r="FZQ73" s="5"/>
      <c r="FZR73" s="5"/>
      <c r="FZS73" s="5"/>
      <c r="FZT73" s="5"/>
      <c r="FZU73" s="5"/>
      <c r="FZV73" s="5"/>
      <c r="FZW73" s="5"/>
      <c r="FZX73" s="5"/>
      <c r="FZY73" s="5"/>
      <c r="FZZ73" s="5"/>
      <c r="GAA73" s="5"/>
      <c r="GAB73" s="5"/>
      <c r="GAC73" s="5"/>
      <c r="GAD73" s="5"/>
      <c r="GAE73" s="5"/>
      <c r="GAF73" s="5"/>
      <c r="GAG73" s="5"/>
      <c r="GAH73" s="5"/>
      <c r="GAI73" s="5"/>
      <c r="GAJ73" s="5"/>
      <c r="GAK73" s="5"/>
      <c r="GAL73" s="5"/>
      <c r="GAM73" s="5"/>
      <c r="GAN73" s="5"/>
      <c r="GAO73" s="5"/>
      <c r="GAP73" s="5"/>
      <c r="GAQ73" s="5"/>
      <c r="GAR73" s="5"/>
      <c r="GAS73" s="5"/>
      <c r="GAT73" s="5"/>
      <c r="GAU73" s="5"/>
      <c r="GAV73" s="5"/>
      <c r="GAW73" s="5"/>
      <c r="GAX73" s="5"/>
      <c r="GAY73" s="5"/>
      <c r="GAZ73" s="5"/>
      <c r="GBA73" s="5"/>
      <c r="GBB73" s="5"/>
      <c r="GBC73" s="5"/>
      <c r="GBD73" s="5"/>
      <c r="GBE73" s="5"/>
      <c r="GBF73" s="5"/>
      <c r="GBG73" s="5"/>
      <c r="GBH73" s="5"/>
      <c r="GBI73" s="5"/>
      <c r="GBJ73" s="5"/>
      <c r="GBK73" s="5"/>
      <c r="GBL73" s="5"/>
      <c r="GBM73" s="5"/>
      <c r="GBN73" s="5"/>
      <c r="GBO73" s="5"/>
      <c r="GBP73" s="5"/>
      <c r="GBQ73" s="5"/>
      <c r="GBR73" s="5"/>
      <c r="GBS73" s="5"/>
      <c r="GBT73" s="5"/>
      <c r="GBU73" s="5"/>
      <c r="GBV73" s="5"/>
      <c r="GBW73" s="5"/>
      <c r="GBX73" s="5"/>
      <c r="GBY73" s="5"/>
      <c r="GBZ73" s="5"/>
      <c r="GCA73" s="5"/>
      <c r="GCB73" s="5"/>
      <c r="GCC73" s="5"/>
      <c r="GCD73" s="5"/>
      <c r="GCE73" s="5"/>
      <c r="GCF73" s="5"/>
      <c r="GCG73" s="5"/>
      <c r="GCH73" s="5"/>
      <c r="GCI73" s="5"/>
      <c r="GCJ73" s="5"/>
      <c r="GCK73" s="5"/>
      <c r="GCL73" s="5"/>
      <c r="GCM73" s="5"/>
      <c r="GCN73" s="5"/>
      <c r="GCO73" s="5"/>
      <c r="GCP73" s="5"/>
      <c r="GCQ73" s="5"/>
      <c r="GCR73" s="5"/>
      <c r="GCS73" s="5"/>
      <c r="GCT73" s="5"/>
      <c r="GCU73" s="5"/>
      <c r="GCV73" s="5"/>
      <c r="GCW73" s="5"/>
      <c r="GCX73" s="5"/>
      <c r="GCY73" s="5"/>
      <c r="GCZ73" s="5"/>
      <c r="GDA73" s="5"/>
      <c r="GDB73" s="5"/>
      <c r="GDC73" s="5"/>
      <c r="GDD73" s="5"/>
      <c r="GDE73" s="5"/>
      <c r="GDF73" s="5"/>
      <c r="GDG73" s="5"/>
      <c r="GDH73" s="5"/>
      <c r="GDI73" s="5"/>
      <c r="GDJ73" s="5"/>
      <c r="GDK73" s="5"/>
      <c r="GDL73" s="5"/>
      <c r="GDM73" s="5"/>
      <c r="GDN73" s="5"/>
      <c r="GDO73" s="5"/>
      <c r="GDP73" s="5"/>
      <c r="GDQ73" s="5"/>
      <c r="GDR73" s="5"/>
      <c r="GDS73" s="5"/>
      <c r="GDT73" s="5"/>
      <c r="GDU73" s="5"/>
      <c r="GDV73" s="5"/>
      <c r="GDW73" s="5"/>
      <c r="GDX73" s="5"/>
      <c r="GDY73" s="5"/>
      <c r="GDZ73" s="5"/>
      <c r="GEA73" s="5"/>
      <c r="GEB73" s="5"/>
      <c r="GEC73" s="5"/>
      <c r="GED73" s="5"/>
      <c r="GEE73" s="5"/>
      <c r="GEF73" s="5"/>
      <c r="GEG73" s="5"/>
      <c r="GEH73" s="5"/>
      <c r="GEI73" s="5"/>
      <c r="GEJ73" s="5"/>
      <c r="GEK73" s="5"/>
      <c r="GEL73" s="5"/>
      <c r="GEM73" s="5"/>
      <c r="GEN73" s="5"/>
      <c r="GEO73" s="5"/>
      <c r="GEP73" s="5"/>
      <c r="GEQ73" s="5"/>
      <c r="GER73" s="5"/>
      <c r="GES73" s="5"/>
      <c r="GET73" s="5"/>
      <c r="GEU73" s="5"/>
      <c r="GEV73" s="5"/>
      <c r="GEW73" s="5"/>
      <c r="GEX73" s="5"/>
      <c r="GEY73" s="5"/>
      <c r="GEZ73" s="5"/>
      <c r="GFA73" s="5"/>
      <c r="GFB73" s="5"/>
      <c r="GFC73" s="5"/>
      <c r="GFD73" s="5"/>
      <c r="GFE73" s="5"/>
      <c r="GFF73" s="5"/>
      <c r="GFG73" s="5"/>
      <c r="GFH73" s="5"/>
      <c r="GFI73" s="5"/>
      <c r="GFJ73" s="5"/>
      <c r="GFK73" s="5"/>
      <c r="GFL73" s="5"/>
      <c r="GFM73" s="5"/>
      <c r="GFN73" s="5"/>
      <c r="GFO73" s="5"/>
      <c r="GFP73" s="5"/>
      <c r="GFQ73" s="5"/>
      <c r="GFR73" s="5"/>
      <c r="GFS73" s="5"/>
      <c r="GFT73" s="5"/>
      <c r="GFU73" s="5"/>
      <c r="GFV73" s="5"/>
      <c r="GFW73" s="5"/>
      <c r="GFX73" s="5"/>
      <c r="GFY73" s="5"/>
      <c r="GFZ73" s="5"/>
      <c r="GGA73" s="5"/>
      <c r="GGB73" s="5"/>
      <c r="GGC73" s="5"/>
      <c r="GGD73" s="5"/>
      <c r="GGE73" s="5"/>
      <c r="GGF73" s="5"/>
      <c r="GGG73" s="5"/>
      <c r="GGH73" s="5"/>
      <c r="GGI73" s="5"/>
      <c r="GGJ73" s="5"/>
      <c r="GGK73" s="5"/>
      <c r="GGL73" s="5"/>
      <c r="GGM73" s="5"/>
      <c r="GGN73" s="5"/>
      <c r="GGO73" s="5"/>
      <c r="GGP73" s="5"/>
      <c r="GGQ73" s="5"/>
      <c r="GGR73" s="5"/>
      <c r="GGS73" s="5"/>
      <c r="GGT73" s="5"/>
      <c r="GGU73" s="5"/>
      <c r="GGV73" s="5"/>
      <c r="GGW73" s="5"/>
      <c r="GGX73" s="5"/>
      <c r="GGY73" s="5"/>
      <c r="GGZ73" s="5"/>
      <c r="GHA73" s="5"/>
      <c r="GHB73" s="5"/>
      <c r="GHC73" s="5"/>
      <c r="GHD73" s="5"/>
      <c r="GHE73" s="5"/>
      <c r="GHF73" s="5"/>
      <c r="GHG73" s="5"/>
      <c r="GHH73" s="5"/>
      <c r="GHI73" s="5"/>
      <c r="GHJ73" s="5"/>
      <c r="GHK73" s="5"/>
      <c r="GHL73" s="5"/>
      <c r="GHM73" s="5"/>
      <c r="GHN73" s="5"/>
      <c r="GHO73" s="5"/>
      <c r="GHP73" s="5"/>
      <c r="GHQ73" s="5"/>
      <c r="GHR73" s="5"/>
      <c r="GHS73" s="5"/>
      <c r="GHT73" s="5"/>
      <c r="GHU73" s="5"/>
      <c r="GHV73" s="5"/>
      <c r="GHW73" s="5"/>
      <c r="GHX73" s="5"/>
      <c r="GHY73" s="5"/>
      <c r="GHZ73" s="5"/>
      <c r="GIA73" s="5"/>
      <c r="GIB73" s="5"/>
      <c r="GIC73" s="5"/>
      <c r="GID73" s="5"/>
      <c r="GIE73" s="5"/>
      <c r="GIF73" s="5"/>
      <c r="GIG73" s="5"/>
      <c r="GIH73" s="5"/>
      <c r="GII73" s="5"/>
      <c r="GIJ73" s="5"/>
      <c r="GIK73" s="5"/>
      <c r="GIL73" s="5"/>
      <c r="GIM73" s="5"/>
      <c r="GIN73" s="5"/>
      <c r="GIO73" s="5"/>
      <c r="GIP73" s="5"/>
      <c r="GIQ73" s="5"/>
      <c r="GIR73" s="5"/>
      <c r="GIS73" s="5"/>
      <c r="GIT73" s="5"/>
      <c r="GIU73" s="5"/>
      <c r="GIV73" s="5"/>
      <c r="GIW73" s="5"/>
      <c r="GIX73" s="5"/>
      <c r="GIY73" s="5"/>
      <c r="GIZ73" s="5"/>
      <c r="GJA73" s="5"/>
      <c r="GJB73" s="5"/>
      <c r="GJC73" s="5"/>
      <c r="GJD73" s="5"/>
      <c r="GJE73" s="5"/>
      <c r="GJF73" s="5"/>
      <c r="GJG73" s="5"/>
      <c r="GJH73" s="5"/>
      <c r="GJI73" s="5"/>
      <c r="GJJ73" s="5"/>
      <c r="GJK73" s="5"/>
      <c r="GJL73" s="5"/>
      <c r="GJM73" s="5"/>
      <c r="GJN73" s="5"/>
      <c r="GJO73" s="5"/>
      <c r="GJP73" s="5"/>
      <c r="GJQ73" s="5"/>
      <c r="GJR73" s="5"/>
      <c r="GJS73" s="5"/>
      <c r="GJT73" s="5"/>
      <c r="GJU73" s="5"/>
      <c r="GJV73" s="5"/>
      <c r="GJW73" s="5"/>
      <c r="GJX73" s="5"/>
      <c r="GJY73" s="5"/>
      <c r="GJZ73" s="5"/>
      <c r="GKA73" s="5"/>
      <c r="GKB73" s="5"/>
      <c r="GKC73" s="5"/>
      <c r="GKD73" s="5"/>
      <c r="GKE73" s="5"/>
      <c r="GKF73" s="5"/>
      <c r="GKG73" s="5"/>
      <c r="GKH73" s="5"/>
      <c r="GKI73" s="5"/>
      <c r="GKJ73" s="5"/>
      <c r="GKK73" s="5"/>
      <c r="GKL73" s="5"/>
      <c r="GKM73" s="5"/>
      <c r="GKN73" s="5"/>
      <c r="GKO73" s="5"/>
      <c r="GKP73" s="5"/>
      <c r="GKQ73" s="5"/>
      <c r="GKR73" s="5"/>
      <c r="GKS73" s="5"/>
      <c r="GKT73" s="5"/>
      <c r="GKU73" s="5"/>
      <c r="GKV73" s="5"/>
      <c r="GKW73" s="5"/>
      <c r="GKX73" s="5"/>
      <c r="GKY73" s="5"/>
      <c r="GKZ73" s="5"/>
      <c r="GLA73" s="5"/>
      <c r="GLB73" s="5"/>
      <c r="GLC73" s="5"/>
      <c r="GLD73" s="5"/>
      <c r="GLE73" s="5"/>
      <c r="GLF73" s="5"/>
      <c r="GLG73" s="5"/>
      <c r="GLH73" s="5"/>
      <c r="GLI73" s="5"/>
      <c r="GLJ73" s="5"/>
      <c r="GLK73" s="5"/>
      <c r="GLL73" s="5"/>
      <c r="GLM73" s="5"/>
      <c r="GLN73" s="5"/>
      <c r="GLO73" s="5"/>
      <c r="GLP73" s="5"/>
      <c r="GLQ73" s="5"/>
      <c r="GLR73" s="5"/>
      <c r="GLS73" s="5"/>
      <c r="GLT73" s="5"/>
      <c r="GLU73" s="5"/>
      <c r="GLV73" s="5"/>
      <c r="GLW73" s="5"/>
      <c r="GLX73" s="5"/>
      <c r="GLY73" s="5"/>
      <c r="GLZ73" s="5"/>
      <c r="GMA73" s="5"/>
      <c r="GMB73" s="5"/>
      <c r="GMC73" s="5"/>
      <c r="GMD73" s="5"/>
      <c r="GME73" s="5"/>
      <c r="GMF73" s="5"/>
      <c r="GMG73" s="5"/>
      <c r="GMH73" s="5"/>
      <c r="GMI73" s="5"/>
      <c r="GMJ73" s="5"/>
      <c r="GMK73" s="5"/>
      <c r="GML73" s="5"/>
      <c r="GMM73" s="5"/>
      <c r="GMN73" s="5"/>
      <c r="GMO73" s="5"/>
      <c r="GMP73" s="5"/>
      <c r="GMQ73" s="5"/>
      <c r="GMR73" s="5"/>
      <c r="GMS73" s="5"/>
      <c r="GMT73" s="5"/>
      <c r="GMU73" s="5"/>
      <c r="GMV73" s="5"/>
      <c r="GMW73" s="5"/>
      <c r="GMX73" s="5"/>
      <c r="GMY73" s="5"/>
      <c r="GMZ73" s="5"/>
      <c r="GNA73" s="5"/>
      <c r="GNB73" s="5"/>
      <c r="GNC73" s="5"/>
      <c r="GND73" s="5"/>
      <c r="GNE73" s="5"/>
      <c r="GNF73" s="5"/>
      <c r="GNG73" s="5"/>
      <c r="GNH73" s="5"/>
      <c r="GNI73" s="5"/>
      <c r="GNJ73" s="5"/>
      <c r="GNK73" s="5"/>
      <c r="GNL73" s="5"/>
      <c r="GNM73" s="5"/>
      <c r="GNN73" s="5"/>
      <c r="GNO73" s="5"/>
      <c r="GNP73" s="5"/>
      <c r="GNQ73" s="5"/>
      <c r="GNR73" s="5"/>
      <c r="GNS73" s="5"/>
      <c r="GNT73" s="5"/>
      <c r="GNU73" s="5"/>
      <c r="GNV73" s="5"/>
      <c r="GNW73" s="5"/>
      <c r="GNX73" s="5"/>
      <c r="GNY73" s="5"/>
      <c r="GNZ73" s="5"/>
      <c r="GOA73" s="5"/>
      <c r="GOB73" s="5"/>
      <c r="GOC73" s="5"/>
      <c r="GOD73" s="5"/>
      <c r="GOE73" s="5"/>
      <c r="GOF73" s="5"/>
      <c r="GOG73" s="5"/>
      <c r="GOH73" s="5"/>
      <c r="GOI73" s="5"/>
      <c r="GOJ73" s="5"/>
      <c r="GOK73" s="5"/>
      <c r="GOL73" s="5"/>
      <c r="GOM73" s="5"/>
      <c r="GON73" s="5"/>
      <c r="GOO73" s="5"/>
      <c r="GOP73" s="5"/>
      <c r="GOQ73" s="5"/>
      <c r="GOR73" s="5"/>
      <c r="GOS73" s="5"/>
      <c r="GOT73" s="5"/>
      <c r="GOU73" s="5"/>
      <c r="GOV73" s="5"/>
      <c r="GOW73" s="5"/>
      <c r="GOX73" s="5"/>
      <c r="GOY73" s="5"/>
      <c r="GOZ73" s="5"/>
      <c r="GPA73" s="5"/>
      <c r="GPB73" s="5"/>
      <c r="GPC73" s="5"/>
      <c r="GPD73" s="5"/>
      <c r="GPE73" s="5"/>
      <c r="GPF73" s="5"/>
      <c r="GPG73" s="5"/>
      <c r="GPH73" s="5"/>
      <c r="GPI73" s="5"/>
      <c r="GPJ73" s="5"/>
      <c r="GPK73" s="5"/>
      <c r="GPL73" s="5"/>
      <c r="GPM73" s="5"/>
      <c r="GPN73" s="5"/>
      <c r="GPO73" s="5"/>
      <c r="GPP73" s="5"/>
      <c r="GPQ73" s="5"/>
      <c r="GPR73" s="5"/>
      <c r="GPS73" s="5"/>
      <c r="GPT73" s="5"/>
      <c r="GPU73" s="5"/>
      <c r="GPV73" s="5"/>
      <c r="GPW73" s="5"/>
      <c r="GPX73" s="5"/>
      <c r="GPY73" s="5"/>
      <c r="GPZ73" s="5"/>
      <c r="GQA73" s="5"/>
      <c r="GQB73" s="5"/>
      <c r="GQC73" s="5"/>
      <c r="GQD73" s="5"/>
      <c r="GQE73" s="5"/>
      <c r="GQF73" s="5"/>
      <c r="GQG73" s="5"/>
      <c r="GQH73" s="5"/>
      <c r="GQI73" s="5"/>
      <c r="GQJ73" s="5"/>
      <c r="GQK73" s="5"/>
      <c r="GQL73" s="5"/>
      <c r="GQM73" s="5"/>
      <c r="GQN73" s="5"/>
      <c r="GQO73" s="5"/>
      <c r="GQP73" s="5"/>
      <c r="GQQ73" s="5"/>
      <c r="GQR73" s="5"/>
      <c r="GQS73" s="5"/>
      <c r="GQT73" s="5"/>
      <c r="GQU73" s="5"/>
      <c r="GQV73" s="5"/>
      <c r="GQW73" s="5"/>
      <c r="GQX73" s="5"/>
      <c r="GQY73" s="5"/>
      <c r="GQZ73" s="5"/>
      <c r="GRA73" s="5"/>
      <c r="GRB73" s="5"/>
      <c r="GRC73" s="5"/>
      <c r="GRD73" s="5"/>
      <c r="GRE73" s="5"/>
      <c r="GRF73" s="5"/>
      <c r="GRG73" s="5"/>
      <c r="GRH73" s="5"/>
      <c r="GRI73" s="5"/>
      <c r="GRJ73" s="5"/>
      <c r="GRK73" s="5"/>
      <c r="GRL73" s="5"/>
      <c r="GRM73" s="5"/>
      <c r="GRN73" s="5"/>
      <c r="GRO73" s="5"/>
      <c r="GRP73" s="5"/>
      <c r="GRQ73" s="5"/>
      <c r="GRR73" s="5"/>
      <c r="GRS73" s="5"/>
      <c r="GRT73" s="5"/>
      <c r="GRU73" s="5"/>
      <c r="GRV73" s="5"/>
      <c r="GRW73" s="5"/>
      <c r="GRX73" s="5"/>
      <c r="GRY73" s="5"/>
      <c r="GRZ73" s="5"/>
      <c r="GSA73" s="5"/>
      <c r="GSB73" s="5"/>
      <c r="GSC73" s="5"/>
      <c r="GSD73" s="5"/>
      <c r="GSE73" s="5"/>
      <c r="GSF73" s="5"/>
      <c r="GSG73" s="5"/>
      <c r="GSH73" s="5"/>
      <c r="GSI73" s="5"/>
      <c r="GSJ73" s="5"/>
      <c r="GSK73" s="5"/>
      <c r="GSL73" s="5"/>
      <c r="GSM73" s="5"/>
      <c r="GSN73" s="5"/>
      <c r="GSO73" s="5"/>
      <c r="GSP73" s="5"/>
      <c r="GSQ73" s="5"/>
      <c r="GSR73" s="5"/>
      <c r="GSS73" s="5"/>
      <c r="GST73" s="5"/>
      <c r="GSU73" s="5"/>
      <c r="GSV73" s="5"/>
      <c r="GSW73" s="5"/>
      <c r="GSX73" s="5"/>
      <c r="GSY73" s="5"/>
      <c r="GSZ73" s="5"/>
      <c r="GTA73" s="5"/>
      <c r="GTB73" s="5"/>
      <c r="GTC73" s="5"/>
      <c r="GTD73" s="5"/>
      <c r="GTE73" s="5"/>
      <c r="GTF73" s="5"/>
      <c r="GTG73" s="5"/>
      <c r="GTH73" s="5"/>
      <c r="GTI73" s="5"/>
      <c r="GTJ73" s="5"/>
      <c r="GTK73" s="5"/>
      <c r="GTL73" s="5"/>
      <c r="GTM73" s="5"/>
      <c r="GTN73" s="5"/>
      <c r="GTO73" s="5"/>
      <c r="GTP73" s="5"/>
      <c r="GTQ73" s="5"/>
      <c r="GTR73" s="5"/>
      <c r="GTS73" s="5"/>
      <c r="GTT73" s="5"/>
      <c r="GTU73" s="5"/>
      <c r="GTV73" s="5"/>
      <c r="GTW73" s="5"/>
      <c r="GTX73" s="5"/>
      <c r="GTY73" s="5"/>
      <c r="GTZ73" s="5"/>
      <c r="GUA73" s="5"/>
      <c r="GUB73" s="5"/>
      <c r="GUC73" s="5"/>
      <c r="GUD73" s="5"/>
      <c r="GUE73" s="5"/>
      <c r="GUF73" s="5"/>
      <c r="GUG73" s="5"/>
      <c r="GUH73" s="5"/>
      <c r="GUI73" s="5"/>
      <c r="GUJ73" s="5"/>
      <c r="GUK73" s="5"/>
      <c r="GUL73" s="5"/>
      <c r="GUM73" s="5"/>
      <c r="GUN73" s="5"/>
      <c r="GUO73" s="5"/>
      <c r="GUP73" s="5"/>
      <c r="GUQ73" s="5"/>
      <c r="GUR73" s="5"/>
      <c r="GUS73" s="5"/>
      <c r="GUT73" s="5"/>
      <c r="GUU73" s="5"/>
      <c r="GUV73" s="5"/>
      <c r="GUW73" s="5"/>
      <c r="GUX73" s="5"/>
      <c r="GUY73" s="5"/>
      <c r="GUZ73" s="5"/>
      <c r="GVA73" s="5"/>
      <c r="GVB73" s="5"/>
      <c r="GVC73" s="5"/>
      <c r="GVD73" s="5"/>
      <c r="GVE73" s="5"/>
      <c r="GVF73" s="5"/>
      <c r="GVG73" s="5"/>
      <c r="GVH73" s="5"/>
      <c r="GVI73" s="5"/>
      <c r="GVJ73" s="5"/>
      <c r="GVK73" s="5"/>
      <c r="GVL73" s="5"/>
      <c r="GVM73" s="5"/>
      <c r="GVN73" s="5"/>
      <c r="GVO73" s="5"/>
      <c r="GVP73" s="5"/>
      <c r="GVQ73" s="5"/>
      <c r="GVR73" s="5"/>
      <c r="GVS73" s="5"/>
      <c r="GVT73" s="5"/>
      <c r="GVU73" s="5"/>
      <c r="GVV73" s="5"/>
      <c r="GVW73" s="5"/>
      <c r="GVX73" s="5"/>
      <c r="GVY73" s="5"/>
      <c r="GVZ73" s="5"/>
      <c r="GWA73" s="5"/>
      <c r="GWB73" s="5"/>
      <c r="GWC73" s="5"/>
      <c r="GWD73" s="5"/>
      <c r="GWE73" s="5"/>
      <c r="GWF73" s="5"/>
      <c r="GWG73" s="5"/>
      <c r="GWH73" s="5"/>
      <c r="GWI73" s="5"/>
      <c r="GWJ73" s="5"/>
      <c r="GWK73" s="5"/>
      <c r="GWL73" s="5"/>
      <c r="GWM73" s="5"/>
      <c r="GWN73" s="5"/>
      <c r="GWO73" s="5"/>
      <c r="GWP73" s="5"/>
      <c r="GWQ73" s="5"/>
      <c r="GWR73" s="5"/>
      <c r="GWS73" s="5"/>
      <c r="GWT73" s="5"/>
      <c r="GWU73" s="5"/>
      <c r="GWV73" s="5"/>
      <c r="GWW73" s="5"/>
      <c r="GWX73" s="5"/>
      <c r="GWY73" s="5"/>
      <c r="GWZ73" s="5"/>
      <c r="GXA73" s="5"/>
      <c r="GXB73" s="5"/>
      <c r="GXC73" s="5"/>
      <c r="GXD73" s="5"/>
      <c r="GXE73" s="5"/>
      <c r="GXF73" s="5"/>
      <c r="GXG73" s="5"/>
      <c r="GXH73" s="5"/>
      <c r="GXI73" s="5"/>
      <c r="GXJ73" s="5"/>
      <c r="GXK73" s="5"/>
      <c r="GXL73" s="5"/>
      <c r="GXM73" s="5"/>
      <c r="GXN73" s="5"/>
      <c r="GXO73" s="5"/>
      <c r="GXP73" s="5"/>
      <c r="GXQ73" s="5"/>
      <c r="GXR73" s="5"/>
      <c r="GXS73" s="5"/>
      <c r="GXT73" s="5"/>
      <c r="GXU73" s="5"/>
      <c r="GXV73" s="5"/>
      <c r="GXW73" s="5"/>
      <c r="GXX73" s="5"/>
      <c r="GXY73" s="5"/>
      <c r="GXZ73" s="5"/>
      <c r="GYA73" s="5"/>
      <c r="GYB73" s="5"/>
      <c r="GYC73" s="5"/>
      <c r="GYD73" s="5"/>
      <c r="GYE73" s="5"/>
      <c r="GYF73" s="5"/>
      <c r="GYG73" s="5"/>
      <c r="GYH73" s="5"/>
      <c r="GYI73" s="5"/>
      <c r="GYJ73" s="5"/>
      <c r="GYK73" s="5"/>
      <c r="GYL73" s="5"/>
      <c r="GYM73" s="5"/>
      <c r="GYN73" s="5"/>
      <c r="GYO73" s="5"/>
      <c r="GYP73" s="5"/>
      <c r="GYQ73" s="5"/>
      <c r="GYR73" s="5"/>
      <c r="GYS73" s="5"/>
      <c r="GYT73" s="5"/>
      <c r="GYU73" s="5"/>
      <c r="GYV73" s="5"/>
      <c r="GYW73" s="5"/>
      <c r="GYX73" s="5"/>
      <c r="GYY73" s="5"/>
      <c r="GYZ73" s="5"/>
      <c r="GZA73" s="5"/>
      <c r="GZB73" s="5"/>
      <c r="GZC73" s="5"/>
      <c r="GZD73" s="5"/>
      <c r="GZE73" s="5"/>
      <c r="GZF73" s="5"/>
      <c r="GZG73" s="5"/>
      <c r="GZH73" s="5"/>
      <c r="GZI73" s="5"/>
      <c r="GZJ73" s="5"/>
      <c r="GZK73" s="5"/>
      <c r="GZL73" s="5"/>
      <c r="GZM73" s="5"/>
      <c r="GZN73" s="5"/>
      <c r="GZO73" s="5"/>
      <c r="GZP73" s="5"/>
      <c r="GZQ73" s="5"/>
      <c r="GZR73" s="5"/>
      <c r="GZS73" s="5"/>
      <c r="GZT73" s="5"/>
      <c r="GZU73" s="5"/>
      <c r="GZV73" s="5"/>
      <c r="GZW73" s="5"/>
      <c r="GZX73" s="5"/>
      <c r="GZY73" s="5"/>
      <c r="GZZ73" s="5"/>
      <c r="HAA73" s="5"/>
      <c r="HAB73" s="5"/>
      <c r="HAC73" s="5"/>
      <c r="HAD73" s="5"/>
      <c r="HAE73" s="5"/>
      <c r="HAF73" s="5"/>
      <c r="HAG73" s="5"/>
      <c r="HAH73" s="5"/>
      <c r="HAI73" s="5"/>
      <c r="HAJ73" s="5"/>
      <c r="HAK73" s="5"/>
      <c r="HAL73" s="5"/>
      <c r="HAM73" s="5"/>
      <c r="HAN73" s="5"/>
      <c r="HAO73" s="5"/>
      <c r="HAP73" s="5"/>
      <c r="HAQ73" s="5"/>
      <c r="HAR73" s="5"/>
      <c r="HAS73" s="5"/>
      <c r="HAT73" s="5"/>
      <c r="HAU73" s="5"/>
      <c r="HAV73" s="5"/>
      <c r="HAW73" s="5"/>
      <c r="HAX73" s="5"/>
      <c r="HAY73" s="5"/>
      <c r="HAZ73" s="5"/>
      <c r="HBA73" s="5"/>
      <c r="HBB73" s="5"/>
      <c r="HBC73" s="5"/>
      <c r="HBD73" s="5"/>
      <c r="HBE73" s="5"/>
      <c r="HBF73" s="5"/>
      <c r="HBG73" s="5"/>
      <c r="HBH73" s="5"/>
      <c r="HBI73" s="5"/>
      <c r="HBJ73" s="5"/>
      <c r="HBK73" s="5"/>
      <c r="HBL73" s="5"/>
      <c r="HBM73" s="5"/>
      <c r="HBN73" s="5"/>
      <c r="HBO73" s="5"/>
      <c r="HBP73" s="5"/>
      <c r="HBQ73" s="5"/>
      <c r="HBR73" s="5"/>
      <c r="HBS73" s="5"/>
      <c r="HBT73" s="5"/>
      <c r="HBU73" s="5"/>
      <c r="HBV73" s="5"/>
      <c r="HBW73" s="5"/>
      <c r="HBX73" s="5"/>
      <c r="HBY73" s="5"/>
      <c r="HBZ73" s="5"/>
      <c r="HCA73" s="5"/>
      <c r="HCB73" s="5"/>
      <c r="HCC73" s="5"/>
      <c r="HCD73" s="5"/>
      <c r="HCE73" s="5"/>
      <c r="HCF73" s="5"/>
      <c r="HCG73" s="5"/>
      <c r="HCH73" s="5"/>
      <c r="HCI73" s="5"/>
      <c r="HCJ73" s="5"/>
      <c r="HCK73" s="5"/>
      <c r="HCL73" s="5"/>
      <c r="HCM73" s="5"/>
      <c r="HCN73" s="5"/>
      <c r="HCO73" s="5"/>
      <c r="HCP73" s="5"/>
      <c r="HCQ73" s="5"/>
      <c r="HCR73" s="5"/>
      <c r="HCS73" s="5"/>
      <c r="HCT73" s="5"/>
      <c r="HCU73" s="5"/>
      <c r="HCV73" s="5"/>
      <c r="HCW73" s="5"/>
      <c r="HCX73" s="5"/>
      <c r="HCY73" s="5"/>
      <c r="HCZ73" s="5"/>
      <c r="HDA73" s="5"/>
      <c r="HDB73" s="5"/>
      <c r="HDC73" s="5"/>
      <c r="HDD73" s="5"/>
      <c r="HDE73" s="5"/>
      <c r="HDF73" s="5"/>
      <c r="HDG73" s="5"/>
      <c r="HDH73" s="5"/>
      <c r="HDI73" s="5"/>
      <c r="HDJ73" s="5"/>
      <c r="HDK73" s="5"/>
      <c r="HDL73" s="5"/>
      <c r="HDM73" s="5"/>
      <c r="HDN73" s="5"/>
      <c r="HDO73" s="5"/>
      <c r="HDP73" s="5"/>
      <c r="HDQ73" s="5"/>
      <c r="HDR73" s="5"/>
      <c r="HDS73" s="5"/>
      <c r="HDT73" s="5"/>
      <c r="HDU73" s="5"/>
      <c r="HDV73" s="5"/>
      <c r="HDW73" s="5"/>
      <c r="HDX73" s="5"/>
      <c r="HDY73" s="5"/>
      <c r="HDZ73" s="5"/>
      <c r="HEA73" s="5"/>
      <c r="HEB73" s="5"/>
      <c r="HEC73" s="5"/>
      <c r="HED73" s="5"/>
      <c r="HEE73" s="5"/>
      <c r="HEF73" s="5"/>
      <c r="HEG73" s="5"/>
      <c r="HEH73" s="5"/>
      <c r="HEI73" s="5"/>
      <c r="HEJ73" s="5"/>
      <c r="HEK73" s="5"/>
      <c r="HEL73" s="5"/>
      <c r="HEM73" s="5"/>
      <c r="HEN73" s="5"/>
      <c r="HEO73" s="5"/>
      <c r="HEP73" s="5"/>
      <c r="HEQ73" s="5"/>
      <c r="HER73" s="5"/>
      <c r="HES73" s="5"/>
      <c r="HET73" s="5"/>
      <c r="HEU73" s="5"/>
      <c r="HEV73" s="5"/>
      <c r="HEW73" s="5"/>
      <c r="HEX73" s="5"/>
      <c r="HEY73" s="5"/>
      <c r="HEZ73" s="5"/>
      <c r="HFA73" s="5"/>
      <c r="HFB73" s="5"/>
      <c r="HFC73" s="5"/>
      <c r="HFD73" s="5"/>
      <c r="HFE73" s="5"/>
      <c r="HFF73" s="5"/>
      <c r="HFG73" s="5"/>
      <c r="HFH73" s="5"/>
      <c r="HFI73" s="5"/>
      <c r="HFJ73" s="5"/>
      <c r="HFK73" s="5"/>
      <c r="HFL73" s="5"/>
      <c r="HFM73" s="5"/>
      <c r="HFN73" s="5"/>
      <c r="HFO73" s="5"/>
      <c r="HFP73" s="5"/>
      <c r="HFQ73" s="5"/>
      <c r="HFR73" s="5"/>
      <c r="HFS73" s="5"/>
      <c r="HFT73" s="5"/>
      <c r="HFU73" s="5"/>
      <c r="HFV73" s="5"/>
      <c r="HFW73" s="5"/>
      <c r="HFX73" s="5"/>
      <c r="HFY73" s="5"/>
      <c r="HFZ73" s="5"/>
      <c r="HGA73" s="5"/>
      <c r="HGB73" s="5"/>
      <c r="HGC73" s="5"/>
      <c r="HGD73" s="5"/>
      <c r="HGE73" s="5"/>
      <c r="HGF73" s="5"/>
      <c r="HGG73" s="5"/>
      <c r="HGH73" s="5"/>
      <c r="HGI73" s="5"/>
      <c r="HGJ73" s="5"/>
      <c r="HGK73" s="5"/>
      <c r="HGL73" s="5"/>
      <c r="HGM73" s="5"/>
      <c r="HGN73" s="5"/>
      <c r="HGO73" s="5"/>
      <c r="HGP73" s="5"/>
      <c r="HGQ73" s="5"/>
      <c r="HGR73" s="5"/>
      <c r="HGS73" s="5"/>
      <c r="HGT73" s="5"/>
      <c r="HGU73" s="5"/>
      <c r="HGV73" s="5"/>
      <c r="HGW73" s="5"/>
      <c r="HGX73" s="5"/>
      <c r="HGY73" s="5"/>
      <c r="HGZ73" s="5"/>
      <c r="HHA73" s="5"/>
      <c r="HHB73" s="5"/>
      <c r="HHC73" s="5"/>
      <c r="HHD73" s="5"/>
      <c r="HHE73" s="5"/>
      <c r="HHF73" s="5"/>
      <c r="HHG73" s="5"/>
      <c r="HHH73" s="5"/>
      <c r="HHI73" s="5"/>
      <c r="HHJ73" s="5"/>
      <c r="HHK73" s="5"/>
      <c r="HHL73" s="5"/>
      <c r="HHM73" s="5"/>
      <c r="HHN73" s="5"/>
      <c r="HHO73" s="5"/>
      <c r="HHP73" s="5"/>
      <c r="HHQ73" s="5"/>
      <c r="HHR73" s="5"/>
      <c r="HHS73" s="5"/>
      <c r="HHT73" s="5"/>
      <c r="HHU73" s="5"/>
      <c r="HHV73" s="5"/>
      <c r="HHW73" s="5"/>
      <c r="HHX73" s="5"/>
      <c r="HHY73" s="5"/>
      <c r="HHZ73" s="5"/>
      <c r="HIA73" s="5"/>
      <c r="HIB73" s="5"/>
      <c r="HIC73" s="5"/>
      <c r="HID73" s="5"/>
      <c r="HIE73" s="5"/>
      <c r="HIF73" s="5"/>
      <c r="HIG73" s="5"/>
      <c r="HIH73" s="5"/>
      <c r="HII73" s="5"/>
      <c r="HIJ73" s="5"/>
      <c r="HIK73" s="5"/>
      <c r="HIL73" s="5"/>
      <c r="HIM73" s="5"/>
      <c r="HIN73" s="5"/>
      <c r="HIO73" s="5"/>
      <c r="HIP73" s="5"/>
      <c r="HIQ73" s="5"/>
      <c r="HIR73" s="5"/>
      <c r="HIS73" s="5"/>
      <c r="HIT73" s="5"/>
      <c r="HIU73" s="5"/>
      <c r="HIV73" s="5"/>
      <c r="HIW73" s="5"/>
      <c r="HIX73" s="5"/>
      <c r="HIY73" s="5"/>
      <c r="HIZ73" s="5"/>
      <c r="HJA73" s="5"/>
      <c r="HJB73" s="5"/>
      <c r="HJC73" s="5"/>
      <c r="HJD73" s="5"/>
      <c r="HJE73" s="5"/>
      <c r="HJF73" s="5"/>
      <c r="HJG73" s="5"/>
      <c r="HJH73" s="5"/>
      <c r="HJI73" s="5"/>
      <c r="HJJ73" s="5"/>
      <c r="HJK73" s="5"/>
      <c r="HJL73" s="5"/>
      <c r="HJM73" s="5"/>
      <c r="HJN73" s="5"/>
      <c r="HJO73" s="5"/>
      <c r="HJP73" s="5"/>
      <c r="HJQ73" s="5"/>
      <c r="HJR73" s="5"/>
      <c r="HJS73" s="5"/>
      <c r="HJT73" s="5"/>
      <c r="HJU73" s="5"/>
      <c r="HJV73" s="5"/>
      <c r="HJW73" s="5"/>
      <c r="HJX73" s="5"/>
      <c r="HJY73" s="5"/>
      <c r="HJZ73" s="5"/>
      <c r="HKA73" s="5"/>
      <c r="HKB73" s="5"/>
      <c r="HKC73" s="5"/>
      <c r="HKD73" s="5"/>
      <c r="HKE73" s="5"/>
      <c r="HKF73" s="5"/>
      <c r="HKG73" s="5"/>
      <c r="HKH73" s="5"/>
      <c r="HKI73" s="5"/>
      <c r="HKJ73" s="5"/>
      <c r="HKK73" s="5"/>
      <c r="HKL73" s="5"/>
      <c r="HKM73" s="5"/>
      <c r="HKN73" s="5"/>
      <c r="HKO73" s="5"/>
      <c r="HKP73" s="5"/>
      <c r="HKQ73" s="5"/>
      <c r="HKR73" s="5"/>
      <c r="HKS73" s="5"/>
      <c r="HKT73" s="5"/>
      <c r="HKU73" s="5"/>
      <c r="HKV73" s="5"/>
      <c r="HKW73" s="5"/>
      <c r="HKX73" s="5"/>
      <c r="HKY73" s="5"/>
      <c r="HKZ73" s="5"/>
      <c r="HLA73" s="5"/>
      <c r="HLB73" s="5"/>
      <c r="HLC73" s="5"/>
      <c r="HLD73" s="5"/>
      <c r="HLE73" s="5"/>
      <c r="HLF73" s="5"/>
      <c r="HLG73" s="5"/>
      <c r="HLH73" s="5"/>
      <c r="HLI73" s="5"/>
      <c r="HLJ73" s="5"/>
      <c r="HLK73" s="5"/>
      <c r="HLL73" s="5"/>
      <c r="HLM73" s="5"/>
      <c r="HLN73" s="5"/>
      <c r="HLO73" s="5"/>
      <c r="HLP73" s="5"/>
      <c r="HLQ73" s="5"/>
      <c r="HLR73" s="5"/>
      <c r="HLS73" s="5"/>
      <c r="HLT73" s="5"/>
      <c r="HLU73" s="5"/>
      <c r="HLV73" s="5"/>
      <c r="HLW73" s="5"/>
      <c r="HLX73" s="5"/>
      <c r="HLY73" s="5"/>
      <c r="HLZ73" s="5"/>
      <c r="HMA73" s="5"/>
      <c r="HMB73" s="5"/>
      <c r="HMC73" s="5"/>
      <c r="HMD73" s="5"/>
      <c r="HME73" s="5"/>
      <c r="HMF73" s="5"/>
      <c r="HMG73" s="5"/>
      <c r="HMH73" s="5"/>
      <c r="HMI73" s="5"/>
      <c r="HMJ73" s="5"/>
      <c r="HMK73" s="5"/>
      <c r="HML73" s="5"/>
      <c r="HMM73" s="5"/>
      <c r="HMN73" s="5"/>
      <c r="HMO73" s="5"/>
      <c r="HMP73" s="5"/>
      <c r="HMQ73" s="5"/>
      <c r="HMR73" s="5"/>
      <c r="HMS73" s="5"/>
      <c r="HMT73" s="5"/>
      <c r="HMU73" s="5"/>
      <c r="HMV73" s="5"/>
      <c r="HMW73" s="5"/>
      <c r="HMX73" s="5"/>
      <c r="HMY73" s="5"/>
      <c r="HMZ73" s="5"/>
      <c r="HNA73" s="5"/>
      <c r="HNB73" s="5"/>
      <c r="HNC73" s="5"/>
      <c r="HND73" s="5"/>
      <c r="HNE73" s="5"/>
      <c r="HNF73" s="5"/>
      <c r="HNG73" s="5"/>
      <c r="HNH73" s="5"/>
      <c r="HNI73" s="5"/>
      <c r="HNJ73" s="5"/>
      <c r="HNK73" s="5"/>
      <c r="HNL73" s="5"/>
      <c r="HNM73" s="5"/>
      <c r="HNN73" s="5"/>
      <c r="HNO73" s="5"/>
      <c r="HNP73" s="5"/>
      <c r="HNQ73" s="5"/>
      <c r="HNR73" s="5"/>
      <c r="HNS73" s="5"/>
      <c r="HNT73" s="5"/>
      <c r="HNU73" s="5"/>
      <c r="HNV73" s="5"/>
      <c r="HNW73" s="5"/>
      <c r="HNX73" s="5"/>
      <c r="HNY73" s="5"/>
      <c r="HNZ73" s="5"/>
      <c r="HOA73" s="5"/>
      <c r="HOB73" s="5"/>
      <c r="HOC73" s="5"/>
      <c r="HOD73" s="5"/>
      <c r="HOE73" s="5"/>
      <c r="HOF73" s="5"/>
      <c r="HOG73" s="5"/>
      <c r="HOH73" s="5"/>
      <c r="HOI73" s="5"/>
      <c r="HOJ73" s="5"/>
      <c r="HOK73" s="5"/>
      <c r="HOL73" s="5"/>
      <c r="HOM73" s="5"/>
      <c r="HON73" s="5"/>
      <c r="HOO73" s="5"/>
      <c r="HOP73" s="5"/>
      <c r="HOQ73" s="5"/>
      <c r="HOR73" s="5"/>
      <c r="HOS73" s="5"/>
      <c r="HOT73" s="5"/>
      <c r="HOU73" s="5"/>
      <c r="HOV73" s="5"/>
      <c r="HOW73" s="5"/>
      <c r="HOX73" s="5"/>
      <c r="HOY73" s="5"/>
      <c r="HOZ73" s="5"/>
      <c r="HPA73" s="5"/>
      <c r="HPB73" s="5"/>
      <c r="HPC73" s="5"/>
      <c r="HPD73" s="5"/>
      <c r="HPE73" s="5"/>
      <c r="HPF73" s="5"/>
      <c r="HPG73" s="5"/>
      <c r="HPH73" s="5"/>
      <c r="HPI73" s="5"/>
      <c r="HPJ73" s="5"/>
      <c r="HPK73" s="5"/>
      <c r="HPL73" s="5"/>
      <c r="HPM73" s="5"/>
      <c r="HPN73" s="5"/>
      <c r="HPO73" s="5"/>
      <c r="HPP73" s="5"/>
      <c r="HPQ73" s="5"/>
      <c r="HPR73" s="5"/>
      <c r="HPS73" s="5"/>
      <c r="HPT73" s="5"/>
      <c r="HPU73" s="5"/>
      <c r="HPV73" s="5"/>
      <c r="HPW73" s="5"/>
      <c r="HPX73" s="5"/>
      <c r="HPY73" s="5"/>
      <c r="HPZ73" s="5"/>
      <c r="HQA73" s="5"/>
      <c r="HQB73" s="5"/>
      <c r="HQC73" s="5"/>
      <c r="HQD73" s="5"/>
      <c r="HQE73" s="5"/>
      <c r="HQF73" s="5"/>
      <c r="HQG73" s="5"/>
      <c r="HQH73" s="5"/>
      <c r="HQI73" s="5"/>
      <c r="HQJ73" s="5"/>
      <c r="HQK73" s="5"/>
      <c r="HQL73" s="5"/>
      <c r="HQM73" s="5"/>
      <c r="HQN73" s="5"/>
      <c r="HQO73" s="5"/>
      <c r="HQP73" s="5"/>
      <c r="HQQ73" s="5"/>
      <c r="HQR73" s="5"/>
      <c r="HQS73" s="5"/>
      <c r="HQT73" s="5"/>
      <c r="HQU73" s="5"/>
      <c r="HQV73" s="5"/>
      <c r="HQW73" s="5"/>
      <c r="HQX73" s="5"/>
      <c r="HQY73" s="5"/>
      <c r="HQZ73" s="5"/>
      <c r="HRA73" s="5"/>
      <c r="HRB73" s="5"/>
      <c r="HRC73" s="5"/>
      <c r="HRD73" s="5"/>
      <c r="HRE73" s="5"/>
      <c r="HRF73" s="5"/>
      <c r="HRG73" s="5"/>
      <c r="HRH73" s="5"/>
      <c r="HRI73" s="5"/>
      <c r="HRJ73" s="5"/>
      <c r="HRK73" s="5"/>
      <c r="HRL73" s="5"/>
      <c r="HRM73" s="5"/>
      <c r="HRN73" s="5"/>
      <c r="HRO73" s="5"/>
      <c r="HRP73" s="5"/>
      <c r="HRQ73" s="5"/>
      <c r="HRR73" s="5"/>
      <c r="HRS73" s="5"/>
      <c r="HRT73" s="5"/>
      <c r="HRU73" s="5"/>
      <c r="HRV73" s="5"/>
      <c r="HRW73" s="5"/>
      <c r="HRX73" s="5"/>
      <c r="HRY73" s="5"/>
      <c r="HRZ73" s="5"/>
      <c r="HSA73" s="5"/>
      <c r="HSB73" s="5"/>
      <c r="HSC73" s="5"/>
      <c r="HSD73" s="5"/>
      <c r="HSE73" s="5"/>
      <c r="HSF73" s="5"/>
      <c r="HSG73" s="5"/>
      <c r="HSH73" s="5"/>
      <c r="HSI73" s="5"/>
      <c r="HSJ73" s="5"/>
      <c r="HSK73" s="5"/>
      <c r="HSL73" s="5"/>
      <c r="HSM73" s="5"/>
      <c r="HSN73" s="5"/>
      <c r="HSO73" s="5"/>
      <c r="HSP73" s="5"/>
      <c r="HSQ73" s="5"/>
      <c r="HSR73" s="5"/>
      <c r="HSS73" s="5"/>
      <c r="HST73" s="5"/>
      <c r="HSU73" s="5"/>
      <c r="HSV73" s="5"/>
      <c r="HSW73" s="5"/>
      <c r="HSX73" s="5"/>
      <c r="HSY73" s="5"/>
      <c r="HSZ73" s="5"/>
      <c r="HTA73" s="5"/>
      <c r="HTB73" s="5"/>
      <c r="HTC73" s="5"/>
      <c r="HTD73" s="5"/>
      <c r="HTE73" s="5"/>
      <c r="HTF73" s="5"/>
      <c r="HTG73" s="5"/>
      <c r="HTH73" s="5"/>
      <c r="HTI73" s="5"/>
      <c r="HTJ73" s="5"/>
      <c r="HTK73" s="5"/>
      <c r="HTL73" s="5"/>
      <c r="HTM73" s="5"/>
      <c r="HTN73" s="5"/>
      <c r="HTO73" s="5"/>
      <c r="HTP73" s="5"/>
      <c r="HTQ73" s="5"/>
      <c r="HTR73" s="5"/>
      <c r="HTS73" s="5"/>
      <c r="HTT73" s="5"/>
      <c r="HTU73" s="5"/>
      <c r="HTV73" s="5"/>
      <c r="HTW73" s="5"/>
      <c r="HTX73" s="5"/>
      <c r="HTY73" s="5"/>
      <c r="HTZ73" s="5"/>
      <c r="HUA73" s="5"/>
      <c r="HUB73" s="5"/>
      <c r="HUC73" s="5"/>
      <c r="HUD73" s="5"/>
      <c r="HUE73" s="5"/>
      <c r="HUF73" s="5"/>
      <c r="HUG73" s="5"/>
      <c r="HUH73" s="5"/>
      <c r="HUI73" s="5"/>
      <c r="HUJ73" s="5"/>
      <c r="HUK73" s="5"/>
      <c r="HUL73" s="5"/>
      <c r="HUM73" s="5"/>
      <c r="HUN73" s="5"/>
      <c r="HUO73" s="5"/>
      <c r="HUP73" s="5"/>
      <c r="HUQ73" s="5"/>
      <c r="HUR73" s="5"/>
      <c r="HUS73" s="5"/>
      <c r="HUT73" s="5"/>
      <c r="HUU73" s="5"/>
      <c r="HUV73" s="5"/>
      <c r="HUW73" s="5"/>
      <c r="HUX73" s="5"/>
      <c r="HUY73" s="5"/>
      <c r="HUZ73" s="5"/>
      <c r="HVA73" s="5"/>
      <c r="HVB73" s="5"/>
      <c r="HVC73" s="5"/>
      <c r="HVD73" s="5"/>
      <c r="HVE73" s="5"/>
      <c r="HVF73" s="5"/>
      <c r="HVG73" s="5"/>
      <c r="HVH73" s="5"/>
      <c r="HVI73" s="5"/>
      <c r="HVJ73" s="5"/>
      <c r="HVK73" s="5"/>
      <c r="HVL73" s="5"/>
      <c r="HVM73" s="5"/>
      <c r="HVN73" s="5"/>
      <c r="HVO73" s="5"/>
      <c r="HVP73" s="5"/>
      <c r="HVQ73" s="5"/>
      <c r="HVR73" s="5"/>
      <c r="HVS73" s="5"/>
      <c r="HVT73" s="5"/>
      <c r="HVU73" s="5"/>
      <c r="HVV73" s="5"/>
      <c r="HVW73" s="5"/>
      <c r="HVX73" s="5"/>
      <c r="HVY73" s="5"/>
      <c r="HVZ73" s="5"/>
      <c r="HWA73" s="5"/>
      <c r="HWB73" s="5"/>
      <c r="HWC73" s="5"/>
      <c r="HWD73" s="5"/>
      <c r="HWE73" s="5"/>
      <c r="HWF73" s="5"/>
      <c r="HWG73" s="5"/>
      <c r="HWH73" s="5"/>
      <c r="HWI73" s="5"/>
      <c r="HWJ73" s="5"/>
      <c r="HWK73" s="5"/>
      <c r="HWL73" s="5"/>
      <c r="HWM73" s="5"/>
      <c r="HWN73" s="5"/>
      <c r="HWO73" s="5"/>
      <c r="HWP73" s="5"/>
      <c r="HWQ73" s="5"/>
      <c r="HWR73" s="5"/>
      <c r="HWS73" s="5"/>
      <c r="HWT73" s="5"/>
      <c r="HWU73" s="5"/>
      <c r="HWV73" s="5"/>
      <c r="HWW73" s="5"/>
      <c r="HWX73" s="5"/>
      <c r="HWY73" s="5"/>
      <c r="HWZ73" s="5"/>
      <c r="HXA73" s="5"/>
      <c r="HXB73" s="5"/>
      <c r="HXC73" s="5"/>
      <c r="HXD73" s="5"/>
      <c r="HXE73" s="5"/>
      <c r="HXF73" s="5"/>
      <c r="HXG73" s="5"/>
      <c r="HXH73" s="5"/>
      <c r="HXI73" s="5"/>
      <c r="HXJ73" s="5"/>
      <c r="HXK73" s="5"/>
      <c r="HXL73" s="5"/>
      <c r="HXM73" s="5"/>
      <c r="HXN73" s="5"/>
      <c r="HXO73" s="5"/>
      <c r="HXP73" s="5"/>
      <c r="HXQ73" s="5"/>
      <c r="HXR73" s="5"/>
      <c r="HXS73" s="5"/>
      <c r="HXT73" s="5"/>
      <c r="HXU73" s="5"/>
      <c r="HXV73" s="5"/>
      <c r="HXW73" s="5"/>
      <c r="HXX73" s="5"/>
      <c r="HXY73" s="5"/>
      <c r="HXZ73" s="5"/>
      <c r="HYA73" s="5"/>
      <c r="HYB73" s="5"/>
      <c r="HYC73" s="5"/>
      <c r="HYD73" s="5"/>
      <c r="HYE73" s="5"/>
      <c r="HYF73" s="5"/>
      <c r="HYG73" s="5"/>
      <c r="HYH73" s="5"/>
      <c r="HYI73" s="5"/>
      <c r="HYJ73" s="5"/>
      <c r="HYK73" s="5"/>
      <c r="HYL73" s="5"/>
      <c r="HYM73" s="5"/>
      <c r="HYN73" s="5"/>
      <c r="HYO73" s="5"/>
      <c r="HYP73" s="5"/>
      <c r="HYQ73" s="5"/>
      <c r="HYR73" s="5"/>
      <c r="HYS73" s="5"/>
      <c r="HYT73" s="5"/>
      <c r="HYU73" s="5"/>
      <c r="HYV73" s="5"/>
      <c r="HYW73" s="5"/>
      <c r="HYX73" s="5"/>
      <c r="HYY73" s="5"/>
      <c r="HYZ73" s="5"/>
      <c r="HZA73" s="5"/>
      <c r="HZB73" s="5"/>
      <c r="HZC73" s="5"/>
      <c r="HZD73" s="5"/>
      <c r="HZE73" s="5"/>
      <c r="HZF73" s="5"/>
      <c r="HZG73" s="5"/>
      <c r="HZH73" s="5"/>
      <c r="HZI73" s="5"/>
      <c r="HZJ73" s="5"/>
      <c r="HZK73" s="5"/>
      <c r="HZL73" s="5"/>
      <c r="HZM73" s="5"/>
      <c r="HZN73" s="5"/>
      <c r="HZO73" s="5"/>
      <c r="HZP73" s="5"/>
      <c r="HZQ73" s="5"/>
      <c r="HZR73" s="5"/>
      <c r="HZS73" s="5"/>
      <c r="HZT73" s="5"/>
      <c r="HZU73" s="5"/>
      <c r="HZV73" s="5"/>
      <c r="HZW73" s="5"/>
      <c r="HZX73" s="5"/>
      <c r="HZY73" s="5"/>
      <c r="HZZ73" s="5"/>
      <c r="IAA73" s="5"/>
      <c r="IAB73" s="5"/>
      <c r="IAC73" s="5"/>
      <c r="IAD73" s="5"/>
      <c r="IAE73" s="5"/>
      <c r="IAF73" s="5"/>
      <c r="IAG73" s="5"/>
      <c r="IAH73" s="5"/>
      <c r="IAI73" s="5"/>
      <c r="IAJ73" s="5"/>
      <c r="IAK73" s="5"/>
      <c r="IAL73" s="5"/>
      <c r="IAM73" s="5"/>
      <c r="IAN73" s="5"/>
      <c r="IAO73" s="5"/>
      <c r="IAP73" s="5"/>
      <c r="IAQ73" s="5"/>
      <c r="IAR73" s="5"/>
      <c r="IAS73" s="5"/>
      <c r="IAT73" s="5"/>
      <c r="IAU73" s="5"/>
      <c r="IAV73" s="5"/>
      <c r="IAW73" s="5"/>
      <c r="IAX73" s="5"/>
      <c r="IAY73" s="5"/>
      <c r="IAZ73" s="5"/>
      <c r="IBA73" s="5"/>
      <c r="IBB73" s="5"/>
      <c r="IBC73" s="5"/>
      <c r="IBD73" s="5"/>
      <c r="IBE73" s="5"/>
      <c r="IBF73" s="5"/>
      <c r="IBG73" s="5"/>
      <c r="IBH73" s="5"/>
      <c r="IBI73" s="5"/>
      <c r="IBJ73" s="5"/>
      <c r="IBK73" s="5"/>
      <c r="IBL73" s="5"/>
      <c r="IBM73" s="5"/>
      <c r="IBN73" s="5"/>
      <c r="IBO73" s="5"/>
      <c r="IBP73" s="5"/>
      <c r="IBQ73" s="5"/>
      <c r="IBR73" s="5"/>
      <c r="IBS73" s="5"/>
      <c r="IBT73" s="5"/>
      <c r="IBU73" s="5"/>
      <c r="IBV73" s="5"/>
      <c r="IBW73" s="5"/>
      <c r="IBX73" s="5"/>
      <c r="IBY73" s="5"/>
      <c r="IBZ73" s="5"/>
      <c r="ICA73" s="5"/>
      <c r="ICB73" s="5"/>
      <c r="ICC73" s="5"/>
      <c r="ICD73" s="5"/>
      <c r="ICE73" s="5"/>
      <c r="ICF73" s="5"/>
      <c r="ICG73" s="5"/>
      <c r="ICH73" s="5"/>
      <c r="ICI73" s="5"/>
      <c r="ICJ73" s="5"/>
      <c r="ICK73" s="5"/>
      <c r="ICL73" s="5"/>
      <c r="ICM73" s="5"/>
      <c r="ICN73" s="5"/>
      <c r="ICO73" s="5"/>
      <c r="ICP73" s="5"/>
      <c r="ICQ73" s="5"/>
      <c r="ICR73" s="5"/>
      <c r="ICS73" s="5"/>
      <c r="ICT73" s="5"/>
      <c r="ICU73" s="5"/>
      <c r="ICV73" s="5"/>
      <c r="ICW73" s="5"/>
      <c r="ICX73" s="5"/>
      <c r="ICY73" s="5"/>
      <c r="ICZ73" s="5"/>
      <c r="IDA73" s="5"/>
      <c r="IDB73" s="5"/>
      <c r="IDC73" s="5"/>
      <c r="IDD73" s="5"/>
      <c r="IDE73" s="5"/>
      <c r="IDF73" s="5"/>
      <c r="IDG73" s="5"/>
      <c r="IDH73" s="5"/>
      <c r="IDI73" s="5"/>
      <c r="IDJ73" s="5"/>
      <c r="IDK73" s="5"/>
      <c r="IDL73" s="5"/>
      <c r="IDM73" s="5"/>
      <c r="IDN73" s="5"/>
      <c r="IDO73" s="5"/>
      <c r="IDP73" s="5"/>
      <c r="IDQ73" s="5"/>
      <c r="IDR73" s="5"/>
      <c r="IDS73" s="5"/>
      <c r="IDT73" s="5"/>
      <c r="IDU73" s="5"/>
      <c r="IDV73" s="5"/>
      <c r="IDW73" s="5"/>
      <c r="IDX73" s="5"/>
      <c r="IDY73" s="5"/>
      <c r="IDZ73" s="5"/>
      <c r="IEA73" s="5"/>
      <c r="IEB73" s="5"/>
      <c r="IEC73" s="5"/>
      <c r="IED73" s="5"/>
      <c r="IEE73" s="5"/>
      <c r="IEF73" s="5"/>
      <c r="IEG73" s="5"/>
      <c r="IEH73" s="5"/>
      <c r="IEI73" s="5"/>
      <c r="IEJ73" s="5"/>
      <c r="IEK73" s="5"/>
      <c r="IEL73" s="5"/>
      <c r="IEM73" s="5"/>
      <c r="IEN73" s="5"/>
      <c r="IEO73" s="5"/>
      <c r="IEP73" s="5"/>
      <c r="IEQ73" s="5"/>
      <c r="IER73" s="5"/>
      <c r="IES73" s="5"/>
      <c r="IET73" s="5"/>
      <c r="IEU73" s="5"/>
      <c r="IEV73" s="5"/>
      <c r="IEW73" s="5"/>
      <c r="IEX73" s="5"/>
      <c r="IEY73" s="5"/>
      <c r="IEZ73" s="5"/>
      <c r="IFA73" s="5"/>
      <c r="IFB73" s="5"/>
      <c r="IFC73" s="5"/>
      <c r="IFD73" s="5"/>
      <c r="IFE73" s="5"/>
      <c r="IFF73" s="5"/>
      <c r="IFG73" s="5"/>
      <c r="IFH73" s="5"/>
      <c r="IFI73" s="5"/>
      <c r="IFJ73" s="5"/>
      <c r="IFK73" s="5"/>
      <c r="IFL73" s="5"/>
      <c r="IFM73" s="5"/>
      <c r="IFN73" s="5"/>
      <c r="IFO73" s="5"/>
      <c r="IFP73" s="5"/>
      <c r="IFQ73" s="5"/>
      <c r="IFR73" s="5"/>
      <c r="IFS73" s="5"/>
      <c r="IFT73" s="5"/>
      <c r="IFU73" s="5"/>
      <c r="IFV73" s="5"/>
      <c r="IFW73" s="5"/>
      <c r="IFX73" s="5"/>
      <c r="IFY73" s="5"/>
      <c r="IFZ73" s="5"/>
      <c r="IGA73" s="5"/>
      <c r="IGB73" s="5"/>
      <c r="IGC73" s="5"/>
      <c r="IGD73" s="5"/>
      <c r="IGE73" s="5"/>
      <c r="IGF73" s="5"/>
      <c r="IGG73" s="5"/>
      <c r="IGH73" s="5"/>
      <c r="IGI73" s="5"/>
      <c r="IGJ73" s="5"/>
      <c r="IGK73" s="5"/>
      <c r="IGL73" s="5"/>
      <c r="IGM73" s="5"/>
      <c r="IGN73" s="5"/>
      <c r="IGO73" s="5"/>
      <c r="IGP73" s="5"/>
      <c r="IGQ73" s="5"/>
      <c r="IGR73" s="5"/>
      <c r="IGS73" s="5"/>
      <c r="IGT73" s="5"/>
      <c r="IGU73" s="5"/>
      <c r="IGV73" s="5"/>
      <c r="IGW73" s="5"/>
      <c r="IGX73" s="5"/>
      <c r="IGY73" s="5"/>
      <c r="IGZ73" s="5"/>
      <c r="IHA73" s="5"/>
      <c r="IHB73" s="5"/>
      <c r="IHC73" s="5"/>
      <c r="IHD73" s="5"/>
      <c r="IHE73" s="5"/>
      <c r="IHF73" s="5"/>
      <c r="IHG73" s="5"/>
      <c r="IHH73" s="5"/>
      <c r="IHI73" s="5"/>
      <c r="IHJ73" s="5"/>
      <c r="IHK73" s="5"/>
      <c r="IHL73" s="5"/>
      <c r="IHM73" s="5"/>
      <c r="IHN73" s="5"/>
      <c r="IHO73" s="5"/>
      <c r="IHP73" s="5"/>
      <c r="IHQ73" s="5"/>
      <c r="IHR73" s="5"/>
      <c r="IHS73" s="5"/>
      <c r="IHT73" s="5"/>
      <c r="IHU73" s="5"/>
      <c r="IHV73" s="5"/>
      <c r="IHW73" s="5"/>
      <c r="IHX73" s="5"/>
      <c r="IHY73" s="5"/>
      <c r="IHZ73" s="5"/>
      <c r="IIA73" s="5"/>
      <c r="IIB73" s="5"/>
      <c r="IIC73" s="5"/>
      <c r="IID73" s="5"/>
      <c r="IIE73" s="5"/>
      <c r="IIF73" s="5"/>
      <c r="IIG73" s="5"/>
      <c r="IIH73" s="5"/>
      <c r="III73" s="5"/>
      <c r="IIJ73" s="5"/>
      <c r="IIK73" s="5"/>
      <c r="IIL73" s="5"/>
      <c r="IIM73" s="5"/>
      <c r="IIN73" s="5"/>
      <c r="IIO73" s="5"/>
      <c r="IIP73" s="5"/>
      <c r="IIQ73" s="5"/>
      <c r="IIR73" s="5"/>
      <c r="IIS73" s="5"/>
      <c r="IIT73" s="5"/>
      <c r="IIU73" s="5"/>
      <c r="IIV73" s="5"/>
      <c r="IIW73" s="5"/>
      <c r="IIX73" s="5"/>
      <c r="IIY73" s="5"/>
      <c r="IIZ73" s="5"/>
      <c r="IJA73" s="5"/>
      <c r="IJB73" s="5"/>
      <c r="IJC73" s="5"/>
      <c r="IJD73" s="5"/>
      <c r="IJE73" s="5"/>
      <c r="IJF73" s="5"/>
      <c r="IJG73" s="5"/>
      <c r="IJH73" s="5"/>
      <c r="IJI73" s="5"/>
      <c r="IJJ73" s="5"/>
      <c r="IJK73" s="5"/>
      <c r="IJL73" s="5"/>
      <c r="IJM73" s="5"/>
      <c r="IJN73" s="5"/>
      <c r="IJO73" s="5"/>
      <c r="IJP73" s="5"/>
      <c r="IJQ73" s="5"/>
      <c r="IJR73" s="5"/>
      <c r="IJS73" s="5"/>
      <c r="IJT73" s="5"/>
      <c r="IJU73" s="5"/>
      <c r="IJV73" s="5"/>
      <c r="IJW73" s="5"/>
      <c r="IJX73" s="5"/>
      <c r="IJY73" s="5"/>
      <c r="IJZ73" s="5"/>
      <c r="IKA73" s="5"/>
      <c r="IKB73" s="5"/>
      <c r="IKC73" s="5"/>
      <c r="IKD73" s="5"/>
      <c r="IKE73" s="5"/>
      <c r="IKF73" s="5"/>
      <c r="IKG73" s="5"/>
      <c r="IKH73" s="5"/>
      <c r="IKI73" s="5"/>
      <c r="IKJ73" s="5"/>
      <c r="IKK73" s="5"/>
      <c r="IKL73" s="5"/>
      <c r="IKM73" s="5"/>
      <c r="IKN73" s="5"/>
      <c r="IKO73" s="5"/>
      <c r="IKP73" s="5"/>
      <c r="IKQ73" s="5"/>
      <c r="IKR73" s="5"/>
      <c r="IKS73" s="5"/>
      <c r="IKT73" s="5"/>
      <c r="IKU73" s="5"/>
      <c r="IKV73" s="5"/>
      <c r="IKW73" s="5"/>
      <c r="IKX73" s="5"/>
      <c r="IKY73" s="5"/>
      <c r="IKZ73" s="5"/>
      <c r="ILA73" s="5"/>
      <c r="ILB73" s="5"/>
      <c r="ILC73" s="5"/>
      <c r="ILD73" s="5"/>
      <c r="ILE73" s="5"/>
      <c r="ILF73" s="5"/>
      <c r="ILG73" s="5"/>
      <c r="ILH73" s="5"/>
      <c r="ILI73" s="5"/>
      <c r="ILJ73" s="5"/>
      <c r="ILK73" s="5"/>
      <c r="ILL73" s="5"/>
      <c r="ILM73" s="5"/>
      <c r="ILN73" s="5"/>
      <c r="ILO73" s="5"/>
      <c r="ILP73" s="5"/>
      <c r="ILQ73" s="5"/>
      <c r="ILR73" s="5"/>
      <c r="ILS73" s="5"/>
      <c r="ILT73" s="5"/>
      <c r="ILU73" s="5"/>
      <c r="ILV73" s="5"/>
      <c r="ILW73" s="5"/>
      <c r="ILX73" s="5"/>
      <c r="ILY73" s="5"/>
      <c r="ILZ73" s="5"/>
      <c r="IMA73" s="5"/>
      <c r="IMB73" s="5"/>
      <c r="IMC73" s="5"/>
      <c r="IMD73" s="5"/>
      <c r="IME73" s="5"/>
      <c r="IMF73" s="5"/>
      <c r="IMG73" s="5"/>
      <c r="IMH73" s="5"/>
      <c r="IMI73" s="5"/>
      <c r="IMJ73" s="5"/>
      <c r="IMK73" s="5"/>
      <c r="IML73" s="5"/>
      <c r="IMM73" s="5"/>
      <c r="IMN73" s="5"/>
      <c r="IMO73" s="5"/>
      <c r="IMP73" s="5"/>
      <c r="IMQ73" s="5"/>
      <c r="IMR73" s="5"/>
      <c r="IMS73" s="5"/>
      <c r="IMT73" s="5"/>
      <c r="IMU73" s="5"/>
      <c r="IMV73" s="5"/>
      <c r="IMW73" s="5"/>
      <c r="IMX73" s="5"/>
      <c r="IMY73" s="5"/>
      <c r="IMZ73" s="5"/>
      <c r="INA73" s="5"/>
      <c r="INB73" s="5"/>
      <c r="INC73" s="5"/>
      <c r="IND73" s="5"/>
      <c r="INE73" s="5"/>
      <c r="INF73" s="5"/>
      <c r="ING73" s="5"/>
      <c r="INH73" s="5"/>
      <c r="INI73" s="5"/>
      <c r="INJ73" s="5"/>
      <c r="INK73" s="5"/>
      <c r="INL73" s="5"/>
      <c r="INM73" s="5"/>
      <c r="INN73" s="5"/>
      <c r="INO73" s="5"/>
      <c r="INP73" s="5"/>
      <c r="INQ73" s="5"/>
      <c r="INR73" s="5"/>
      <c r="INS73" s="5"/>
      <c r="INT73" s="5"/>
      <c r="INU73" s="5"/>
      <c r="INV73" s="5"/>
      <c r="INW73" s="5"/>
      <c r="INX73" s="5"/>
      <c r="INY73" s="5"/>
      <c r="INZ73" s="5"/>
      <c r="IOA73" s="5"/>
      <c r="IOB73" s="5"/>
      <c r="IOC73" s="5"/>
      <c r="IOD73" s="5"/>
      <c r="IOE73" s="5"/>
      <c r="IOF73" s="5"/>
      <c r="IOG73" s="5"/>
      <c r="IOH73" s="5"/>
      <c r="IOI73" s="5"/>
      <c r="IOJ73" s="5"/>
      <c r="IOK73" s="5"/>
      <c r="IOL73" s="5"/>
      <c r="IOM73" s="5"/>
      <c r="ION73" s="5"/>
      <c r="IOO73" s="5"/>
      <c r="IOP73" s="5"/>
      <c r="IOQ73" s="5"/>
      <c r="IOR73" s="5"/>
      <c r="IOS73" s="5"/>
      <c r="IOT73" s="5"/>
      <c r="IOU73" s="5"/>
      <c r="IOV73" s="5"/>
      <c r="IOW73" s="5"/>
      <c r="IOX73" s="5"/>
      <c r="IOY73" s="5"/>
      <c r="IOZ73" s="5"/>
      <c r="IPA73" s="5"/>
      <c r="IPB73" s="5"/>
      <c r="IPC73" s="5"/>
      <c r="IPD73" s="5"/>
      <c r="IPE73" s="5"/>
      <c r="IPF73" s="5"/>
      <c r="IPG73" s="5"/>
      <c r="IPH73" s="5"/>
      <c r="IPI73" s="5"/>
      <c r="IPJ73" s="5"/>
      <c r="IPK73" s="5"/>
      <c r="IPL73" s="5"/>
      <c r="IPM73" s="5"/>
      <c r="IPN73" s="5"/>
      <c r="IPO73" s="5"/>
      <c r="IPP73" s="5"/>
      <c r="IPQ73" s="5"/>
      <c r="IPR73" s="5"/>
      <c r="IPS73" s="5"/>
      <c r="IPT73" s="5"/>
      <c r="IPU73" s="5"/>
      <c r="IPV73" s="5"/>
      <c r="IPW73" s="5"/>
      <c r="IPX73" s="5"/>
      <c r="IPY73" s="5"/>
      <c r="IPZ73" s="5"/>
      <c r="IQA73" s="5"/>
      <c r="IQB73" s="5"/>
      <c r="IQC73" s="5"/>
      <c r="IQD73" s="5"/>
      <c r="IQE73" s="5"/>
      <c r="IQF73" s="5"/>
      <c r="IQG73" s="5"/>
      <c r="IQH73" s="5"/>
      <c r="IQI73" s="5"/>
      <c r="IQJ73" s="5"/>
      <c r="IQK73" s="5"/>
      <c r="IQL73" s="5"/>
      <c r="IQM73" s="5"/>
      <c r="IQN73" s="5"/>
      <c r="IQO73" s="5"/>
      <c r="IQP73" s="5"/>
      <c r="IQQ73" s="5"/>
      <c r="IQR73" s="5"/>
      <c r="IQS73" s="5"/>
      <c r="IQT73" s="5"/>
      <c r="IQU73" s="5"/>
      <c r="IQV73" s="5"/>
      <c r="IQW73" s="5"/>
      <c r="IQX73" s="5"/>
      <c r="IQY73" s="5"/>
      <c r="IQZ73" s="5"/>
      <c r="IRA73" s="5"/>
      <c r="IRB73" s="5"/>
      <c r="IRC73" s="5"/>
      <c r="IRD73" s="5"/>
      <c r="IRE73" s="5"/>
      <c r="IRF73" s="5"/>
      <c r="IRG73" s="5"/>
      <c r="IRH73" s="5"/>
      <c r="IRI73" s="5"/>
      <c r="IRJ73" s="5"/>
      <c r="IRK73" s="5"/>
      <c r="IRL73" s="5"/>
      <c r="IRM73" s="5"/>
      <c r="IRN73" s="5"/>
      <c r="IRO73" s="5"/>
      <c r="IRP73" s="5"/>
      <c r="IRQ73" s="5"/>
      <c r="IRR73" s="5"/>
      <c r="IRS73" s="5"/>
      <c r="IRT73" s="5"/>
      <c r="IRU73" s="5"/>
      <c r="IRV73" s="5"/>
      <c r="IRW73" s="5"/>
      <c r="IRX73" s="5"/>
      <c r="IRY73" s="5"/>
      <c r="IRZ73" s="5"/>
      <c r="ISA73" s="5"/>
      <c r="ISB73" s="5"/>
      <c r="ISC73" s="5"/>
      <c r="ISD73" s="5"/>
      <c r="ISE73" s="5"/>
      <c r="ISF73" s="5"/>
      <c r="ISG73" s="5"/>
      <c r="ISH73" s="5"/>
      <c r="ISI73" s="5"/>
      <c r="ISJ73" s="5"/>
      <c r="ISK73" s="5"/>
      <c r="ISL73" s="5"/>
      <c r="ISM73" s="5"/>
      <c r="ISN73" s="5"/>
      <c r="ISO73" s="5"/>
      <c r="ISP73" s="5"/>
      <c r="ISQ73" s="5"/>
      <c r="ISR73" s="5"/>
      <c r="ISS73" s="5"/>
      <c r="IST73" s="5"/>
      <c r="ISU73" s="5"/>
      <c r="ISV73" s="5"/>
      <c r="ISW73" s="5"/>
      <c r="ISX73" s="5"/>
      <c r="ISY73" s="5"/>
      <c r="ISZ73" s="5"/>
      <c r="ITA73" s="5"/>
      <c r="ITB73" s="5"/>
      <c r="ITC73" s="5"/>
      <c r="ITD73" s="5"/>
      <c r="ITE73" s="5"/>
      <c r="ITF73" s="5"/>
      <c r="ITG73" s="5"/>
      <c r="ITH73" s="5"/>
      <c r="ITI73" s="5"/>
      <c r="ITJ73" s="5"/>
      <c r="ITK73" s="5"/>
      <c r="ITL73" s="5"/>
      <c r="ITM73" s="5"/>
      <c r="ITN73" s="5"/>
      <c r="ITO73" s="5"/>
      <c r="ITP73" s="5"/>
      <c r="ITQ73" s="5"/>
      <c r="ITR73" s="5"/>
      <c r="ITS73" s="5"/>
      <c r="ITT73" s="5"/>
      <c r="ITU73" s="5"/>
      <c r="ITV73" s="5"/>
      <c r="ITW73" s="5"/>
      <c r="ITX73" s="5"/>
      <c r="ITY73" s="5"/>
      <c r="ITZ73" s="5"/>
      <c r="IUA73" s="5"/>
      <c r="IUB73" s="5"/>
      <c r="IUC73" s="5"/>
      <c r="IUD73" s="5"/>
      <c r="IUE73" s="5"/>
      <c r="IUF73" s="5"/>
      <c r="IUG73" s="5"/>
      <c r="IUH73" s="5"/>
      <c r="IUI73" s="5"/>
      <c r="IUJ73" s="5"/>
      <c r="IUK73" s="5"/>
      <c r="IUL73" s="5"/>
      <c r="IUM73" s="5"/>
      <c r="IUN73" s="5"/>
      <c r="IUO73" s="5"/>
      <c r="IUP73" s="5"/>
      <c r="IUQ73" s="5"/>
      <c r="IUR73" s="5"/>
      <c r="IUS73" s="5"/>
      <c r="IUT73" s="5"/>
      <c r="IUU73" s="5"/>
      <c r="IUV73" s="5"/>
      <c r="IUW73" s="5"/>
      <c r="IUX73" s="5"/>
      <c r="IUY73" s="5"/>
      <c r="IUZ73" s="5"/>
      <c r="IVA73" s="5"/>
      <c r="IVB73" s="5"/>
      <c r="IVC73" s="5"/>
      <c r="IVD73" s="5"/>
      <c r="IVE73" s="5"/>
      <c r="IVF73" s="5"/>
      <c r="IVG73" s="5"/>
      <c r="IVH73" s="5"/>
      <c r="IVI73" s="5"/>
      <c r="IVJ73" s="5"/>
      <c r="IVK73" s="5"/>
      <c r="IVL73" s="5"/>
      <c r="IVM73" s="5"/>
      <c r="IVN73" s="5"/>
      <c r="IVO73" s="5"/>
      <c r="IVP73" s="5"/>
      <c r="IVQ73" s="5"/>
      <c r="IVR73" s="5"/>
      <c r="IVS73" s="5"/>
      <c r="IVT73" s="5"/>
      <c r="IVU73" s="5"/>
      <c r="IVV73" s="5"/>
      <c r="IVW73" s="5"/>
      <c r="IVX73" s="5"/>
      <c r="IVY73" s="5"/>
      <c r="IVZ73" s="5"/>
      <c r="IWA73" s="5"/>
      <c r="IWB73" s="5"/>
      <c r="IWC73" s="5"/>
      <c r="IWD73" s="5"/>
      <c r="IWE73" s="5"/>
      <c r="IWF73" s="5"/>
      <c r="IWG73" s="5"/>
      <c r="IWH73" s="5"/>
      <c r="IWI73" s="5"/>
      <c r="IWJ73" s="5"/>
      <c r="IWK73" s="5"/>
      <c r="IWL73" s="5"/>
      <c r="IWM73" s="5"/>
      <c r="IWN73" s="5"/>
      <c r="IWO73" s="5"/>
      <c r="IWP73" s="5"/>
      <c r="IWQ73" s="5"/>
      <c r="IWR73" s="5"/>
      <c r="IWS73" s="5"/>
      <c r="IWT73" s="5"/>
      <c r="IWU73" s="5"/>
      <c r="IWV73" s="5"/>
      <c r="IWW73" s="5"/>
      <c r="IWX73" s="5"/>
      <c r="IWY73" s="5"/>
      <c r="IWZ73" s="5"/>
      <c r="IXA73" s="5"/>
      <c r="IXB73" s="5"/>
      <c r="IXC73" s="5"/>
      <c r="IXD73" s="5"/>
      <c r="IXE73" s="5"/>
      <c r="IXF73" s="5"/>
      <c r="IXG73" s="5"/>
      <c r="IXH73" s="5"/>
      <c r="IXI73" s="5"/>
      <c r="IXJ73" s="5"/>
      <c r="IXK73" s="5"/>
      <c r="IXL73" s="5"/>
      <c r="IXM73" s="5"/>
      <c r="IXN73" s="5"/>
      <c r="IXO73" s="5"/>
      <c r="IXP73" s="5"/>
      <c r="IXQ73" s="5"/>
      <c r="IXR73" s="5"/>
      <c r="IXS73" s="5"/>
      <c r="IXT73" s="5"/>
      <c r="IXU73" s="5"/>
      <c r="IXV73" s="5"/>
      <c r="IXW73" s="5"/>
      <c r="IXX73" s="5"/>
      <c r="IXY73" s="5"/>
      <c r="IXZ73" s="5"/>
      <c r="IYA73" s="5"/>
      <c r="IYB73" s="5"/>
      <c r="IYC73" s="5"/>
      <c r="IYD73" s="5"/>
      <c r="IYE73" s="5"/>
      <c r="IYF73" s="5"/>
      <c r="IYG73" s="5"/>
      <c r="IYH73" s="5"/>
      <c r="IYI73" s="5"/>
      <c r="IYJ73" s="5"/>
      <c r="IYK73" s="5"/>
      <c r="IYL73" s="5"/>
      <c r="IYM73" s="5"/>
      <c r="IYN73" s="5"/>
      <c r="IYO73" s="5"/>
      <c r="IYP73" s="5"/>
      <c r="IYQ73" s="5"/>
      <c r="IYR73" s="5"/>
      <c r="IYS73" s="5"/>
      <c r="IYT73" s="5"/>
      <c r="IYU73" s="5"/>
      <c r="IYV73" s="5"/>
      <c r="IYW73" s="5"/>
      <c r="IYX73" s="5"/>
      <c r="IYY73" s="5"/>
      <c r="IYZ73" s="5"/>
      <c r="IZA73" s="5"/>
      <c r="IZB73" s="5"/>
      <c r="IZC73" s="5"/>
      <c r="IZD73" s="5"/>
      <c r="IZE73" s="5"/>
      <c r="IZF73" s="5"/>
      <c r="IZG73" s="5"/>
      <c r="IZH73" s="5"/>
      <c r="IZI73" s="5"/>
      <c r="IZJ73" s="5"/>
      <c r="IZK73" s="5"/>
      <c r="IZL73" s="5"/>
      <c r="IZM73" s="5"/>
      <c r="IZN73" s="5"/>
      <c r="IZO73" s="5"/>
      <c r="IZP73" s="5"/>
      <c r="IZQ73" s="5"/>
      <c r="IZR73" s="5"/>
      <c r="IZS73" s="5"/>
      <c r="IZT73" s="5"/>
      <c r="IZU73" s="5"/>
      <c r="IZV73" s="5"/>
      <c r="IZW73" s="5"/>
      <c r="IZX73" s="5"/>
      <c r="IZY73" s="5"/>
      <c r="IZZ73" s="5"/>
      <c r="JAA73" s="5"/>
      <c r="JAB73" s="5"/>
      <c r="JAC73" s="5"/>
      <c r="JAD73" s="5"/>
      <c r="JAE73" s="5"/>
      <c r="JAF73" s="5"/>
      <c r="JAG73" s="5"/>
      <c r="JAH73" s="5"/>
      <c r="JAI73" s="5"/>
      <c r="JAJ73" s="5"/>
      <c r="JAK73" s="5"/>
      <c r="JAL73" s="5"/>
      <c r="JAM73" s="5"/>
      <c r="JAN73" s="5"/>
      <c r="JAO73" s="5"/>
      <c r="JAP73" s="5"/>
      <c r="JAQ73" s="5"/>
      <c r="JAR73" s="5"/>
      <c r="JAS73" s="5"/>
      <c r="JAT73" s="5"/>
      <c r="JAU73" s="5"/>
      <c r="JAV73" s="5"/>
      <c r="JAW73" s="5"/>
      <c r="JAX73" s="5"/>
      <c r="JAY73" s="5"/>
      <c r="JAZ73" s="5"/>
      <c r="JBA73" s="5"/>
      <c r="JBB73" s="5"/>
      <c r="JBC73" s="5"/>
      <c r="JBD73" s="5"/>
      <c r="JBE73" s="5"/>
      <c r="JBF73" s="5"/>
      <c r="JBG73" s="5"/>
      <c r="JBH73" s="5"/>
      <c r="JBI73" s="5"/>
      <c r="JBJ73" s="5"/>
      <c r="JBK73" s="5"/>
      <c r="JBL73" s="5"/>
      <c r="JBM73" s="5"/>
      <c r="JBN73" s="5"/>
      <c r="JBO73" s="5"/>
      <c r="JBP73" s="5"/>
      <c r="JBQ73" s="5"/>
      <c r="JBR73" s="5"/>
      <c r="JBS73" s="5"/>
      <c r="JBT73" s="5"/>
      <c r="JBU73" s="5"/>
      <c r="JBV73" s="5"/>
      <c r="JBW73" s="5"/>
      <c r="JBX73" s="5"/>
      <c r="JBY73" s="5"/>
      <c r="JBZ73" s="5"/>
      <c r="JCA73" s="5"/>
      <c r="JCB73" s="5"/>
      <c r="JCC73" s="5"/>
      <c r="JCD73" s="5"/>
      <c r="JCE73" s="5"/>
      <c r="JCF73" s="5"/>
      <c r="JCG73" s="5"/>
      <c r="JCH73" s="5"/>
      <c r="JCI73" s="5"/>
      <c r="JCJ73" s="5"/>
      <c r="JCK73" s="5"/>
      <c r="JCL73" s="5"/>
      <c r="JCM73" s="5"/>
      <c r="JCN73" s="5"/>
      <c r="JCO73" s="5"/>
      <c r="JCP73" s="5"/>
      <c r="JCQ73" s="5"/>
      <c r="JCR73" s="5"/>
      <c r="JCS73" s="5"/>
      <c r="JCT73" s="5"/>
      <c r="JCU73" s="5"/>
      <c r="JCV73" s="5"/>
      <c r="JCW73" s="5"/>
      <c r="JCX73" s="5"/>
      <c r="JCY73" s="5"/>
      <c r="JCZ73" s="5"/>
      <c r="JDA73" s="5"/>
      <c r="JDB73" s="5"/>
      <c r="JDC73" s="5"/>
      <c r="JDD73" s="5"/>
      <c r="JDE73" s="5"/>
      <c r="JDF73" s="5"/>
      <c r="JDG73" s="5"/>
      <c r="JDH73" s="5"/>
      <c r="JDI73" s="5"/>
      <c r="JDJ73" s="5"/>
      <c r="JDK73" s="5"/>
      <c r="JDL73" s="5"/>
      <c r="JDM73" s="5"/>
      <c r="JDN73" s="5"/>
      <c r="JDO73" s="5"/>
      <c r="JDP73" s="5"/>
      <c r="JDQ73" s="5"/>
      <c r="JDR73" s="5"/>
      <c r="JDS73" s="5"/>
      <c r="JDT73" s="5"/>
      <c r="JDU73" s="5"/>
      <c r="JDV73" s="5"/>
      <c r="JDW73" s="5"/>
      <c r="JDX73" s="5"/>
      <c r="JDY73" s="5"/>
      <c r="JDZ73" s="5"/>
      <c r="JEA73" s="5"/>
      <c r="JEB73" s="5"/>
      <c r="JEC73" s="5"/>
      <c r="JED73" s="5"/>
      <c r="JEE73" s="5"/>
      <c r="JEF73" s="5"/>
      <c r="JEG73" s="5"/>
      <c r="JEH73" s="5"/>
      <c r="JEI73" s="5"/>
      <c r="JEJ73" s="5"/>
      <c r="JEK73" s="5"/>
      <c r="JEL73" s="5"/>
      <c r="JEM73" s="5"/>
      <c r="JEN73" s="5"/>
      <c r="JEO73" s="5"/>
      <c r="JEP73" s="5"/>
      <c r="JEQ73" s="5"/>
      <c r="JER73" s="5"/>
      <c r="JES73" s="5"/>
      <c r="JET73" s="5"/>
      <c r="JEU73" s="5"/>
      <c r="JEV73" s="5"/>
      <c r="JEW73" s="5"/>
      <c r="JEX73" s="5"/>
      <c r="JEY73" s="5"/>
      <c r="JEZ73" s="5"/>
      <c r="JFA73" s="5"/>
      <c r="JFB73" s="5"/>
      <c r="JFC73" s="5"/>
      <c r="JFD73" s="5"/>
      <c r="JFE73" s="5"/>
      <c r="JFF73" s="5"/>
      <c r="JFG73" s="5"/>
      <c r="JFH73" s="5"/>
      <c r="JFI73" s="5"/>
      <c r="JFJ73" s="5"/>
      <c r="JFK73" s="5"/>
      <c r="JFL73" s="5"/>
      <c r="JFM73" s="5"/>
      <c r="JFN73" s="5"/>
      <c r="JFO73" s="5"/>
      <c r="JFP73" s="5"/>
      <c r="JFQ73" s="5"/>
      <c r="JFR73" s="5"/>
      <c r="JFS73" s="5"/>
      <c r="JFT73" s="5"/>
      <c r="JFU73" s="5"/>
      <c r="JFV73" s="5"/>
      <c r="JFW73" s="5"/>
      <c r="JFX73" s="5"/>
      <c r="JFY73" s="5"/>
      <c r="JFZ73" s="5"/>
      <c r="JGA73" s="5"/>
      <c r="JGB73" s="5"/>
      <c r="JGC73" s="5"/>
      <c r="JGD73" s="5"/>
      <c r="JGE73" s="5"/>
      <c r="JGF73" s="5"/>
      <c r="JGG73" s="5"/>
      <c r="JGH73" s="5"/>
      <c r="JGI73" s="5"/>
      <c r="JGJ73" s="5"/>
      <c r="JGK73" s="5"/>
      <c r="JGL73" s="5"/>
      <c r="JGM73" s="5"/>
      <c r="JGN73" s="5"/>
      <c r="JGO73" s="5"/>
      <c r="JGP73" s="5"/>
      <c r="JGQ73" s="5"/>
      <c r="JGR73" s="5"/>
      <c r="JGS73" s="5"/>
      <c r="JGT73" s="5"/>
      <c r="JGU73" s="5"/>
      <c r="JGV73" s="5"/>
      <c r="JGW73" s="5"/>
      <c r="JGX73" s="5"/>
      <c r="JGY73" s="5"/>
      <c r="JGZ73" s="5"/>
      <c r="JHA73" s="5"/>
      <c r="JHB73" s="5"/>
      <c r="JHC73" s="5"/>
      <c r="JHD73" s="5"/>
      <c r="JHE73" s="5"/>
      <c r="JHF73" s="5"/>
      <c r="JHG73" s="5"/>
      <c r="JHH73" s="5"/>
      <c r="JHI73" s="5"/>
      <c r="JHJ73" s="5"/>
      <c r="JHK73" s="5"/>
      <c r="JHL73" s="5"/>
      <c r="JHM73" s="5"/>
      <c r="JHN73" s="5"/>
      <c r="JHO73" s="5"/>
      <c r="JHP73" s="5"/>
      <c r="JHQ73" s="5"/>
      <c r="JHR73" s="5"/>
      <c r="JHS73" s="5"/>
      <c r="JHT73" s="5"/>
      <c r="JHU73" s="5"/>
      <c r="JHV73" s="5"/>
      <c r="JHW73" s="5"/>
      <c r="JHX73" s="5"/>
      <c r="JHY73" s="5"/>
      <c r="JHZ73" s="5"/>
      <c r="JIA73" s="5"/>
      <c r="JIB73" s="5"/>
      <c r="JIC73" s="5"/>
      <c r="JID73" s="5"/>
      <c r="JIE73" s="5"/>
      <c r="JIF73" s="5"/>
      <c r="JIG73" s="5"/>
      <c r="JIH73" s="5"/>
      <c r="JII73" s="5"/>
      <c r="JIJ73" s="5"/>
      <c r="JIK73" s="5"/>
      <c r="JIL73" s="5"/>
      <c r="JIM73" s="5"/>
      <c r="JIN73" s="5"/>
      <c r="JIO73" s="5"/>
      <c r="JIP73" s="5"/>
      <c r="JIQ73" s="5"/>
      <c r="JIR73" s="5"/>
      <c r="JIS73" s="5"/>
      <c r="JIT73" s="5"/>
      <c r="JIU73" s="5"/>
      <c r="JIV73" s="5"/>
      <c r="JIW73" s="5"/>
      <c r="JIX73" s="5"/>
      <c r="JIY73" s="5"/>
      <c r="JIZ73" s="5"/>
      <c r="JJA73" s="5"/>
      <c r="JJB73" s="5"/>
      <c r="JJC73" s="5"/>
      <c r="JJD73" s="5"/>
      <c r="JJE73" s="5"/>
      <c r="JJF73" s="5"/>
      <c r="JJG73" s="5"/>
      <c r="JJH73" s="5"/>
      <c r="JJI73" s="5"/>
      <c r="JJJ73" s="5"/>
      <c r="JJK73" s="5"/>
      <c r="JJL73" s="5"/>
      <c r="JJM73" s="5"/>
      <c r="JJN73" s="5"/>
      <c r="JJO73" s="5"/>
      <c r="JJP73" s="5"/>
      <c r="JJQ73" s="5"/>
      <c r="JJR73" s="5"/>
      <c r="JJS73" s="5"/>
      <c r="JJT73" s="5"/>
      <c r="JJU73" s="5"/>
      <c r="JJV73" s="5"/>
      <c r="JJW73" s="5"/>
      <c r="JJX73" s="5"/>
      <c r="JJY73" s="5"/>
      <c r="JJZ73" s="5"/>
      <c r="JKA73" s="5"/>
      <c r="JKB73" s="5"/>
      <c r="JKC73" s="5"/>
      <c r="JKD73" s="5"/>
      <c r="JKE73" s="5"/>
      <c r="JKF73" s="5"/>
      <c r="JKG73" s="5"/>
      <c r="JKH73" s="5"/>
      <c r="JKI73" s="5"/>
      <c r="JKJ73" s="5"/>
      <c r="JKK73" s="5"/>
      <c r="JKL73" s="5"/>
      <c r="JKM73" s="5"/>
      <c r="JKN73" s="5"/>
      <c r="JKO73" s="5"/>
      <c r="JKP73" s="5"/>
      <c r="JKQ73" s="5"/>
      <c r="JKR73" s="5"/>
      <c r="JKS73" s="5"/>
      <c r="JKT73" s="5"/>
      <c r="JKU73" s="5"/>
      <c r="JKV73" s="5"/>
      <c r="JKW73" s="5"/>
      <c r="JKX73" s="5"/>
      <c r="JKY73" s="5"/>
      <c r="JKZ73" s="5"/>
      <c r="JLA73" s="5"/>
      <c r="JLB73" s="5"/>
      <c r="JLC73" s="5"/>
      <c r="JLD73" s="5"/>
      <c r="JLE73" s="5"/>
      <c r="JLF73" s="5"/>
      <c r="JLG73" s="5"/>
      <c r="JLH73" s="5"/>
      <c r="JLI73" s="5"/>
      <c r="JLJ73" s="5"/>
      <c r="JLK73" s="5"/>
      <c r="JLL73" s="5"/>
      <c r="JLM73" s="5"/>
      <c r="JLN73" s="5"/>
      <c r="JLO73" s="5"/>
      <c r="JLP73" s="5"/>
      <c r="JLQ73" s="5"/>
      <c r="JLR73" s="5"/>
      <c r="JLS73" s="5"/>
      <c r="JLT73" s="5"/>
      <c r="JLU73" s="5"/>
      <c r="JLV73" s="5"/>
      <c r="JLW73" s="5"/>
      <c r="JLX73" s="5"/>
      <c r="JLY73" s="5"/>
      <c r="JLZ73" s="5"/>
      <c r="JMA73" s="5"/>
      <c r="JMB73" s="5"/>
      <c r="JMC73" s="5"/>
      <c r="JMD73" s="5"/>
      <c r="JME73" s="5"/>
      <c r="JMF73" s="5"/>
      <c r="JMG73" s="5"/>
      <c r="JMH73" s="5"/>
      <c r="JMI73" s="5"/>
      <c r="JMJ73" s="5"/>
      <c r="JMK73" s="5"/>
      <c r="JML73" s="5"/>
      <c r="JMM73" s="5"/>
      <c r="JMN73" s="5"/>
      <c r="JMO73" s="5"/>
      <c r="JMP73" s="5"/>
      <c r="JMQ73" s="5"/>
      <c r="JMR73" s="5"/>
      <c r="JMS73" s="5"/>
      <c r="JMT73" s="5"/>
      <c r="JMU73" s="5"/>
      <c r="JMV73" s="5"/>
      <c r="JMW73" s="5"/>
      <c r="JMX73" s="5"/>
      <c r="JMY73" s="5"/>
      <c r="JMZ73" s="5"/>
      <c r="JNA73" s="5"/>
      <c r="JNB73" s="5"/>
      <c r="JNC73" s="5"/>
      <c r="JND73" s="5"/>
      <c r="JNE73" s="5"/>
      <c r="JNF73" s="5"/>
      <c r="JNG73" s="5"/>
      <c r="JNH73" s="5"/>
      <c r="JNI73" s="5"/>
      <c r="JNJ73" s="5"/>
      <c r="JNK73" s="5"/>
      <c r="JNL73" s="5"/>
      <c r="JNM73" s="5"/>
      <c r="JNN73" s="5"/>
      <c r="JNO73" s="5"/>
      <c r="JNP73" s="5"/>
      <c r="JNQ73" s="5"/>
      <c r="JNR73" s="5"/>
      <c r="JNS73" s="5"/>
      <c r="JNT73" s="5"/>
      <c r="JNU73" s="5"/>
      <c r="JNV73" s="5"/>
      <c r="JNW73" s="5"/>
      <c r="JNX73" s="5"/>
      <c r="JNY73" s="5"/>
      <c r="JNZ73" s="5"/>
      <c r="JOA73" s="5"/>
      <c r="JOB73" s="5"/>
      <c r="JOC73" s="5"/>
      <c r="JOD73" s="5"/>
      <c r="JOE73" s="5"/>
      <c r="JOF73" s="5"/>
      <c r="JOG73" s="5"/>
      <c r="JOH73" s="5"/>
      <c r="JOI73" s="5"/>
      <c r="JOJ73" s="5"/>
      <c r="JOK73" s="5"/>
      <c r="JOL73" s="5"/>
      <c r="JOM73" s="5"/>
      <c r="JON73" s="5"/>
      <c r="JOO73" s="5"/>
      <c r="JOP73" s="5"/>
      <c r="JOQ73" s="5"/>
      <c r="JOR73" s="5"/>
      <c r="JOS73" s="5"/>
      <c r="JOT73" s="5"/>
      <c r="JOU73" s="5"/>
      <c r="JOV73" s="5"/>
      <c r="JOW73" s="5"/>
      <c r="JOX73" s="5"/>
      <c r="JOY73" s="5"/>
      <c r="JOZ73" s="5"/>
      <c r="JPA73" s="5"/>
      <c r="JPB73" s="5"/>
      <c r="JPC73" s="5"/>
      <c r="JPD73" s="5"/>
      <c r="JPE73" s="5"/>
      <c r="JPF73" s="5"/>
      <c r="JPG73" s="5"/>
      <c r="JPH73" s="5"/>
      <c r="JPI73" s="5"/>
      <c r="JPJ73" s="5"/>
      <c r="JPK73" s="5"/>
      <c r="JPL73" s="5"/>
      <c r="JPM73" s="5"/>
      <c r="JPN73" s="5"/>
      <c r="JPO73" s="5"/>
      <c r="JPP73" s="5"/>
      <c r="JPQ73" s="5"/>
      <c r="JPR73" s="5"/>
      <c r="JPS73" s="5"/>
      <c r="JPT73" s="5"/>
      <c r="JPU73" s="5"/>
      <c r="JPV73" s="5"/>
      <c r="JPW73" s="5"/>
      <c r="JPX73" s="5"/>
      <c r="JPY73" s="5"/>
      <c r="JPZ73" s="5"/>
      <c r="JQA73" s="5"/>
      <c r="JQB73" s="5"/>
      <c r="JQC73" s="5"/>
      <c r="JQD73" s="5"/>
      <c r="JQE73" s="5"/>
      <c r="JQF73" s="5"/>
      <c r="JQG73" s="5"/>
      <c r="JQH73" s="5"/>
      <c r="JQI73" s="5"/>
      <c r="JQJ73" s="5"/>
      <c r="JQK73" s="5"/>
      <c r="JQL73" s="5"/>
      <c r="JQM73" s="5"/>
      <c r="JQN73" s="5"/>
      <c r="JQO73" s="5"/>
      <c r="JQP73" s="5"/>
      <c r="JQQ73" s="5"/>
      <c r="JQR73" s="5"/>
      <c r="JQS73" s="5"/>
      <c r="JQT73" s="5"/>
      <c r="JQU73" s="5"/>
      <c r="JQV73" s="5"/>
      <c r="JQW73" s="5"/>
      <c r="JQX73" s="5"/>
      <c r="JQY73" s="5"/>
      <c r="JQZ73" s="5"/>
      <c r="JRA73" s="5"/>
      <c r="JRB73" s="5"/>
      <c r="JRC73" s="5"/>
      <c r="JRD73" s="5"/>
      <c r="JRE73" s="5"/>
      <c r="JRF73" s="5"/>
      <c r="JRG73" s="5"/>
      <c r="JRH73" s="5"/>
      <c r="JRI73" s="5"/>
      <c r="JRJ73" s="5"/>
      <c r="JRK73" s="5"/>
      <c r="JRL73" s="5"/>
      <c r="JRM73" s="5"/>
      <c r="JRN73" s="5"/>
      <c r="JRO73" s="5"/>
      <c r="JRP73" s="5"/>
      <c r="JRQ73" s="5"/>
      <c r="JRR73" s="5"/>
      <c r="JRS73" s="5"/>
      <c r="JRT73" s="5"/>
      <c r="JRU73" s="5"/>
      <c r="JRV73" s="5"/>
      <c r="JRW73" s="5"/>
      <c r="JRX73" s="5"/>
      <c r="JRY73" s="5"/>
      <c r="JRZ73" s="5"/>
      <c r="JSA73" s="5"/>
      <c r="JSB73" s="5"/>
      <c r="JSC73" s="5"/>
      <c r="JSD73" s="5"/>
      <c r="JSE73" s="5"/>
      <c r="JSF73" s="5"/>
      <c r="JSG73" s="5"/>
      <c r="JSH73" s="5"/>
      <c r="JSI73" s="5"/>
      <c r="JSJ73" s="5"/>
      <c r="JSK73" s="5"/>
      <c r="JSL73" s="5"/>
      <c r="JSM73" s="5"/>
      <c r="JSN73" s="5"/>
      <c r="JSO73" s="5"/>
      <c r="JSP73" s="5"/>
      <c r="JSQ73" s="5"/>
      <c r="JSR73" s="5"/>
      <c r="JSS73" s="5"/>
      <c r="JST73" s="5"/>
      <c r="JSU73" s="5"/>
      <c r="JSV73" s="5"/>
      <c r="JSW73" s="5"/>
      <c r="JSX73" s="5"/>
      <c r="JSY73" s="5"/>
      <c r="JSZ73" s="5"/>
      <c r="JTA73" s="5"/>
      <c r="JTB73" s="5"/>
      <c r="JTC73" s="5"/>
      <c r="JTD73" s="5"/>
      <c r="JTE73" s="5"/>
      <c r="JTF73" s="5"/>
      <c r="JTG73" s="5"/>
      <c r="JTH73" s="5"/>
      <c r="JTI73" s="5"/>
      <c r="JTJ73" s="5"/>
      <c r="JTK73" s="5"/>
      <c r="JTL73" s="5"/>
      <c r="JTM73" s="5"/>
      <c r="JTN73" s="5"/>
      <c r="JTO73" s="5"/>
      <c r="JTP73" s="5"/>
      <c r="JTQ73" s="5"/>
      <c r="JTR73" s="5"/>
      <c r="JTS73" s="5"/>
      <c r="JTT73" s="5"/>
      <c r="JTU73" s="5"/>
      <c r="JTV73" s="5"/>
      <c r="JTW73" s="5"/>
      <c r="JTX73" s="5"/>
      <c r="JTY73" s="5"/>
      <c r="JTZ73" s="5"/>
      <c r="JUA73" s="5"/>
      <c r="JUB73" s="5"/>
      <c r="JUC73" s="5"/>
      <c r="JUD73" s="5"/>
      <c r="JUE73" s="5"/>
      <c r="JUF73" s="5"/>
      <c r="JUG73" s="5"/>
      <c r="JUH73" s="5"/>
      <c r="JUI73" s="5"/>
      <c r="JUJ73" s="5"/>
      <c r="JUK73" s="5"/>
      <c r="JUL73" s="5"/>
      <c r="JUM73" s="5"/>
      <c r="JUN73" s="5"/>
      <c r="JUO73" s="5"/>
      <c r="JUP73" s="5"/>
      <c r="JUQ73" s="5"/>
      <c r="JUR73" s="5"/>
      <c r="JUS73" s="5"/>
      <c r="JUT73" s="5"/>
      <c r="JUU73" s="5"/>
      <c r="JUV73" s="5"/>
      <c r="JUW73" s="5"/>
      <c r="JUX73" s="5"/>
      <c r="JUY73" s="5"/>
      <c r="JUZ73" s="5"/>
      <c r="JVA73" s="5"/>
      <c r="JVB73" s="5"/>
      <c r="JVC73" s="5"/>
      <c r="JVD73" s="5"/>
      <c r="JVE73" s="5"/>
      <c r="JVF73" s="5"/>
      <c r="JVG73" s="5"/>
      <c r="JVH73" s="5"/>
      <c r="JVI73" s="5"/>
      <c r="JVJ73" s="5"/>
      <c r="JVK73" s="5"/>
      <c r="JVL73" s="5"/>
      <c r="JVM73" s="5"/>
      <c r="JVN73" s="5"/>
      <c r="JVO73" s="5"/>
      <c r="JVP73" s="5"/>
      <c r="JVQ73" s="5"/>
      <c r="JVR73" s="5"/>
      <c r="JVS73" s="5"/>
      <c r="JVT73" s="5"/>
      <c r="JVU73" s="5"/>
      <c r="JVV73" s="5"/>
      <c r="JVW73" s="5"/>
      <c r="JVX73" s="5"/>
      <c r="JVY73" s="5"/>
      <c r="JVZ73" s="5"/>
      <c r="JWA73" s="5"/>
      <c r="JWB73" s="5"/>
      <c r="JWC73" s="5"/>
      <c r="JWD73" s="5"/>
      <c r="JWE73" s="5"/>
      <c r="JWF73" s="5"/>
      <c r="JWG73" s="5"/>
      <c r="JWH73" s="5"/>
      <c r="JWI73" s="5"/>
      <c r="JWJ73" s="5"/>
      <c r="JWK73" s="5"/>
      <c r="JWL73" s="5"/>
      <c r="JWM73" s="5"/>
      <c r="JWN73" s="5"/>
      <c r="JWO73" s="5"/>
      <c r="JWP73" s="5"/>
      <c r="JWQ73" s="5"/>
      <c r="JWR73" s="5"/>
      <c r="JWS73" s="5"/>
      <c r="JWT73" s="5"/>
      <c r="JWU73" s="5"/>
      <c r="JWV73" s="5"/>
      <c r="JWW73" s="5"/>
      <c r="JWX73" s="5"/>
      <c r="JWY73" s="5"/>
      <c r="JWZ73" s="5"/>
      <c r="JXA73" s="5"/>
      <c r="JXB73" s="5"/>
      <c r="JXC73" s="5"/>
      <c r="JXD73" s="5"/>
      <c r="JXE73" s="5"/>
      <c r="JXF73" s="5"/>
      <c r="JXG73" s="5"/>
      <c r="JXH73" s="5"/>
      <c r="JXI73" s="5"/>
      <c r="JXJ73" s="5"/>
      <c r="JXK73" s="5"/>
      <c r="JXL73" s="5"/>
      <c r="JXM73" s="5"/>
      <c r="JXN73" s="5"/>
      <c r="JXO73" s="5"/>
      <c r="JXP73" s="5"/>
      <c r="JXQ73" s="5"/>
      <c r="JXR73" s="5"/>
      <c r="JXS73" s="5"/>
      <c r="JXT73" s="5"/>
      <c r="JXU73" s="5"/>
      <c r="JXV73" s="5"/>
      <c r="JXW73" s="5"/>
      <c r="JXX73" s="5"/>
      <c r="JXY73" s="5"/>
      <c r="JXZ73" s="5"/>
      <c r="JYA73" s="5"/>
      <c r="JYB73" s="5"/>
      <c r="JYC73" s="5"/>
      <c r="JYD73" s="5"/>
      <c r="JYE73" s="5"/>
      <c r="JYF73" s="5"/>
      <c r="JYG73" s="5"/>
      <c r="JYH73" s="5"/>
      <c r="JYI73" s="5"/>
      <c r="JYJ73" s="5"/>
      <c r="JYK73" s="5"/>
      <c r="JYL73" s="5"/>
      <c r="JYM73" s="5"/>
      <c r="JYN73" s="5"/>
      <c r="JYO73" s="5"/>
      <c r="JYP73" s="5"/>
      <c r="JYQ73" s="5"/>
      <c r="JYR73" s="5"/>
      <c r="JYS73" s="5"/>
      <c r="JYT73" s="5"/>
      <c r="JYU73" s="5"/>
      <c r="JYV73" s="5"/>
      <c r="JYW73" s="5"/>
      <c r="JYX73" s="5"/>
      <c r="JYY73" s="5"/>
      <c r="JYZ73" s="5"/>
      <c r="JZA73" s="5"/>
      <c r="JZB73" s="5"/>
      <c r="JZC73" s="5"/>
      <c r="JZD73" s="5"/>
      <c r="JZE73" s="5"/>
      <c r="JZF73" s="5"/>
      <c r="JZG73" s="5"/>
      <c r="JZH73" s="5"/>
      <c r="JZI73" s="5"/>
      <c r="JZJ73" s="5"/>
      <c r="JZK73" s="5"/>
      <c r="JZL73" s="5"/>
      <c r="JZM73" s="5"/>
      <c r="JZN73" s="5"/>
      <c r="JZO73" s="5"/>
      <c r="JZP73" s="5"/>
      <c r="JZQ73" s="5"/>
      <c r="JZR73" s="5"/>
      <c r="JZS73" s="5"/>
      <c r="JZT73" s="5"/>
      <c r="JZU73" s="5"/>
      <c r="JZV73" s="5"/>
      <c r="JZW73" s="5"/>
      <c r="JZX73" s="5"/>
      <c r="JZY73" s="5"/>
      <c r="JZZ73" s="5"/>
      <c r="KAA73" s="5"/>
      <c r="KAB73" s="5"/>
      <c r="KAC73" s="5"/>
      <c r="KAD73" s="5"/>
      <c r="KAE73" s="5"/>
      <c r="KAF73" s="5"/>
      <c r="KAG73" s="5"/>
      <c r="KAH73" s="5"/>
      <c r="KAI73" s="5"/>
      <c r="KAJ73" s="5"/>
      <c r="KAK73" s="5"/>
      <c r="KAL73" s="5"/>
      <c r="KAM73" s="5"/>
      <c r="KAN73" s="5"/>
      <c r="KAO73" s="5"/>
      <c r="KAP73" s="5"/>
      <c r="KAQ73" s="5"/>
      <c r="KAR73" s="5"/>
      <c r="KAS73" s="5"/>
      <c r="KAT73" s="5"/>
      <c r="KAU73" s="5"/>
      <c r="KAV73" s="5"/>
      <c r="KAW73" s="5"/>
      <c r="KAX73" s="5"/>
      <c r="KAY73" s="5"/>
      <c r="KAZ73" s="5"/>
      <c r="KBA73" s="5"/>
      <c r="KBB73" s="5"/>
      <c r="KBC73" s="5"/>
      <c r="KBD73" s="5"/>
      <c r="KBE73" s="5"/>
      <c r="KBF73" s="5"/>
      <c r="KBG73" s="5"/>
      <c r="KBH73" s="5"/>
      <c r="KBI73" s="5"/>
      <c r="KBJ73" s="5"/>
      <c r="KBK73" s="5"/>
      <c r="KBL73" s="5"/>
      <c r="KBM73" s="5"/>
      <c r="KBN73" s="5"/>
      <c r="KBO73" s="5"/>
      <c r="KBP73" s="5"/>
      <c r="KBQ73" s="5"/>
      <c r="KBR73" s="5"/>
      <c r="KBS73" s="5"/>
      <c r="KBT73" s="5"/>
      <c r="KBU73" s="5"/>
      <c r="KBV73" s="5"/>
      <c r="KBW73" s="5"/>
      <c r="KBX73" s="5"/>
      <c r="KBY73" s="5"/>
      <c r="KBZ73" s="5"/>
      <c r="KCA73" s="5"/>
      <c r="KCB73" s="5"/>
      <c r="KCC73" s="5"/>
      <c r="KCD73" s="5"/>
      <c r="KCE73" s="5"/>
      <c r="KCF73" s="5"/>
      <c r="KCG73" s="5"/>
      <c r="KCH73" s="5"/>
      <c r="KCI73" s="5"/>
      <c r="KCJ73" s="5"/>
      <c r="KCK73" s="5"/>
      <c r="KCL73" s="5"/>
      <c r="KCM73" s="5"/>
      <c r="KCN73" s="5"/>
      <c r="KCO73" s="5"/>
      <c r="KCP73" s="5"/>
      <c r="KCQ73" s="5"/>
      <c r="KCR73" s="5"/>
      <c r="KCS73" s="5"/>
      <c r="KCT73" s="5"/>
      <c r="KCU73" s="5"/>
      <c r="KCV73" s="5"/>
      <c r="KCW73" s="5"/>
      <c r="KCX73" s="5"/>
      <c r="KCY73" s="5"/>
      <c r="KCZ73" s="5"/>
      <c r="KDA73" s="5"/>
      <c r="KDB73" s="5"/>
      <c r="KDC73" s="5"/>
      <c r="KDD73" s="5"/>
      <c r="KDE73" s="5"/>
      <c r="KDF73" s="5"/>
      <c r="KDG73" s="5"/>
      <c r="KDH73" s="5"/>
      <c r="KDI73" s="5"/>
      <c r="KDJ73" s="5"/>
      <c r="KDK73" s="5"/>
      <c r="KDL73" s="5"/>
      <c r="KDM73" s="5"/>
      <c r="KDN73" s="5"/>
      <c r="KDO73" s="5"/>
      <c r="KDP73" s="5"/>
      <c r="KDQ73" s="5"/>
      <c r="KDR73" s="5"/>
      <c r="KDS73" s="5"/>
      <c r="KDT73" s="5"/>
      <c r="KDU73" s="5"/>
      <c r="KDV73" s="5"/>
      <c r="KDW73" s="5"/>
      <c r="KDX73" s="5"/>
      <c r="KDY73" s="5"/>
      <c r="KDZ73" s="5"/>
      <c r="KEA73" s="5"/>
      <c r="KEB73" s="5"/>
      <c r="KEC73" s="5"/>
      <c r="KED73" s="5"/>
      <c r="KEE73" s="5"/>
      <c r="KEF73" s="5"/>
      <c r="KEG73" s="5"/>
      <c r="KEH73" s="5"/>
      <c r="KEI73" s="5"/>
      <c r="KEJ73" s="5"/>
      <c r="KEK73" s="5"/>
      <c r="KEL73" s="5"/>
      <c r="KEM73" s="5"/>
      <c r="KEN73" s="5"/>
      <c r="KEO73" s="5"/>
      <c r="KEP73" s="5"/>
      <c r="KEQ73" s="5"/>
      <c r="KER73" s="5"/>
      <c r="KES73" s="5"/>
      <c r="KET73" s="5"/>
      <c r="KEU73" s="5"/>
      <c r="KEV73" s="5"/>
      <c r="KEW73" s="5"/>
      <c r="KEX73" s="5"/>
      <c r="KEY73" s="5"/>
      <c r="KEZ73" s="5"/>
      <c r="KFA73" s="5"/>
      <c r="KFB73" s="5"/>
      <c r="KFC73" s="5"/>
      <c r="KFD73" s="5"/>
      <c r="KFE73" s="5"/>
      <c r="KFF73" s="5"/>
      <c r="KFG73" s="5"/>
      <c r="KFH73" s="5"/>
      <c r="KFI73" s="5"/>
      <c r="KFJ73" s="5"/>
      <c r="KFK73" s="5"/>
      <c r="KFL73" s="5"/>
      <c r="KFM73" s="5"/>
      <c r="KFN73" s="5"/>
      <c r="KFO73" s="5"/>
      <c r="KFP73" s="5"/>
      <c r="KFQ73" s="5"/>
      <c r="KFR73" s="5"/>
      <c r="KFS73" s="5"/>
      <c r="KFT73" s="5"/>
      <c r="KFU73" s="5"/>
      <c r="KFV73" s="5"/>
      <c r="KFW73" s="5"/>
      <c r="KFX73" s="5"/>
      <c r="KFY73" s="5"/>
      <c r="KFZ73" s="5"/>
      <c r="KGA73" s="5"/>
      <c r="KGB73" s="5"/>
      <c r="KGC73" s="5"/>
      <c r="KGD73" s="5"/>
      <c r="KGE73" s="5"/>
      <c r="KGF73" s="5"/>
      <c r="KGG73" s="5"/>
      <c r="KGH73" s="5"/>
      <c r="KGI73" s="5"/>
      <c r="KGJ73" s="5"/>
      <c r="KGK73" s="5"/>
      <c r="KGL73" s="5"/>
      <c r="KGM73" s="5"/>
      <c r="KGN73" s="5"/>
      <c r="KGO73" s="5"/>
      <c r="KGP73" s="5"/>
      <c r="KGQ73" s="5"/>
      <c r="KGR73" s="5"/>
      <c r="KGS73" s="5"/>
      <c r="KGT73" s="5"/>
      <c r="KGU73" s="5"/>
      <c r="KGV73" s="5"/>
      <c r="KGW73" s="5"/>
      <c r="KGX73" s="5"/>
      <c r="KGY73" s="5"/>
      <c r="KGZ73" s="5"/>
      <c r="KHA73" s="5"/>
      <c r="KHB73" s="5"/>
      <c r="KHC73" s="5"/>
      <c r="KHD73" s="5"/>
      <c r="KHE73" s="5"/>
      <c r="KHF73" s="5"/>
      <c r="KHG73" s="5"/>
      <c r="KHH73" s="5"/>
      <c r="KHI73" s="5"/>
      <c r="KHJ73" s="5"/>
      <c r="KHK73" s="5"/>
      <c r="KHL73" s="5"/>
      <c r="KHM73" s="5"/>
      <c r="KHN73" s="5"/>
      <c r="KHO73" s="5"/>
      <c r="KHP73" s="5"/>
      <c r="KHQ73" s="5"/>
      <c r="KHR73" s="5"/>
      <c r="KHS73" s="5"/>
      <c r="KHT73" s="5"/>
      <c r="KHU73" s="5"/>
      <c r="KHV73" s="5"/>
      <c r="KHW73" s="5"/>
      <c r="KHX73" s="5"/>
      <c r="KHY73" s="5"/>
      <c r="KHZ73" s="5"/>
      <c r="KIA73" s="5"/>
      <c r="KIB73" s="5"/>
      <c r="KIC73" s="5"/>
      <c r="KID73" s="5"/>
      <c r="KIE73" s="5"/>
      <c r="KIF73" s="5"/>
      <c r="KIG73" s="5"/>
      <c r="KIH73" s="5"/>
      <c r="KII73" s="5"/>
      <c r="KIJ73" s="5"/>
      <c r="KIK73" s="5"/>
      <c r="KIL73" s="5"/>
      <c r="KIM73" s="5"/>
      <c r="KIN73" s="5"/>
      <c r="KIO73" s="5"/>
      <c r="KIP73" s="5"/>
      <c r="KIQ73" s="5"/>
      <c r="KIR73" s="5"/>
      <c r="KIS73" s="5"/>
      <c r="KIT73" s="5"/>
      <c r="KIU73" s="5"/>
      <c r="KIV73" s="5"/>
      <c r="KIW73" s="5"/>
      <c r="KIX73" s="5"/>
      <c r="KIY73" s="5"/>
      <c r="KIZ73" s="5"/>
      <c r="KJA73" s="5"/>
      <c r="KJB73" s="5"/>
      <c r="KJC73" s="5"/>
      <c r="KJD73" s="5"/>
      <c r="KJE73" s="5"/>
      <c r="KJF73" s="5"/>
      <c r="KJG73" s="5"/>
      <c r="KJH73" s="5"/>
      <c r="KJI73" s="5"/>
      <c r="KJJ73" s="5"/>
      <c r="KJK73" s="5"/>
      <c r="KJL73" s="5"/>
      <c r="KJM73" s="5"/>
      <c r="KJN73" s="5"/>
      <c r="KJO73" s="5"/>
      <c r="KJP73" s="5"/>
      <c r="KJQ73" s="5"/>
      <c r="KJR73" s="5"/>
      <c r="KJS73" s="5"/>
      <c r="KJT73" s="5"/>
      <c r="KJU73" s="5"/>
      <c r="KJV73" s="5"/>
      <c r="KJW73" s="5"/>
      <c r="KJX73" s="5"/>
      <c r="KJY73" s="5"/>
      <c r="KJZ73" s="5"/>
      <c r="KKA73" s="5"/>
      <c r="KKB73" s="5"/>
      <c r="KKC73" s="5"/>
      <c r="KKD73" s="5"/>
      <c r="KKE73" s="5"/>
      <c r="KKF73" s="5"/>
      <c r="KKG73" s="5"/>
      <c r="KKH73" s="5"/>
      <c r="KKI73" s="5"/>
      <c r="KKJ73" s="5"/>
      <c r="KKK73" s="5"/>
      <c r="KKL73" s="5"/>
      <c r="KKM73" s="5"/>
      <c r="KKN73" s="5"/>
      <c r="KKO73" s="5"/>
      <c r="KKP73" s="5"/>
      <c r="KKQ73" s="5"/>
      <c r="KKR73" s="5"/>
      <c r="KKS73" s="5"/>
      <c r="KKT73" s="5"/>
      <c r="KKU73" s="5"/>
      <c r="KKV73" s="5"/>
      <c r="KKW73" s="5"/>
      <c r="KKX73" s="5"/>
      <c r="KKY73" s="5"/>
      <c r="KKZ73" s="5"/>
      <c r="KLA73" s="5"/>
      <c r="KLB73" s="5"/>
      <c r="KLC73" s="5"/>
      <c r="KLD73" s="5"/>
      <c r="KLE73" s="5"/>
      <c r="KLF73" s="5"/>
      <c r="KLG73" s="5"/>
      <c r="KLH73" s="5"/>
      <c r="KLI73" s="5"/>
      <c r="KLJ73" s="5"/>
      <c r="KLK73" s="5"/>
      <c r="KLL73" s="5"/>
      <c r="KLM73" s="5"/>
      <c r="KLN73" s="5"/>
      <c r="KLO73" s="5"/>
      <c r="KLP73" s="5"/>
      <c r="KLQ73" s="5"/>
      <c r="KLR73" s="5"/>
      <c r="KLS73" s="5"/>
      <c r="KLT73" s="5"/>
      <c r="KLU73" s="5"/>
      <c r="KLV73" s="5"/>
      <c r="KLW73" s="5"/>
      <c r="KLX73" s="5"/>
      <c r="KLY73" s="5"/>
      <c r="KLZ73" s="5"/>
      <c r="KMA73" s="5"/>
      <c r="KMB73" s="5"/>
      <c r="KMC73" s="5"/>
      <c r="KMD73" s="5"/>
      <c r="KME73" s="5"/>
      <c r="KMF73" s="5"/>
      <c r="KMG73" s="5"/>
      <c r="KMH73" s="5"/>
      <c r="KMI73" s="5"/>
      <c r="KMJ73" s="5"/>
      <c r="KMK73" s="5"/>
      <c r="KML73" s="5"/>
      <c r="KMM73" s="5"/>
      <c r="KMN73" s="5"/>
      <c r="KMO73" s="5"/>
      <c r="KMP73" s="5"/>
      <c r="KMQ73" s="5"/>
      <c r="KMR73" s="5"/>
      <c r="KMS73" s="5"/>
      <c r="KMT73" s="5"/>
      <c r="KMU73" s="5"/>
      <c r="KMV73" s="5"/>
      <c r="KMW73" s="5"/>
      <c r="KMX73" s="5"/>
      <c r="KMY73" s="5"/>
      <c r="KMZ73" s="5"/>
      <c r="KNA73" s="5"/>
      <c r="KNB73" s="5"/>
      <c r="KNC73" s="5"/>
      <c r="KND73" s="5"/>
      <c r="KNE73" s="5"/>
      <c r="KNF73" s="5"/>
      <c r="KNG73" s="5"/>
      <c r="KNH73" s="5"/>
      <c r="KNI73" s="5"/>
      <c r="KNJ73" s="5"/>
      <c r="KNK73" s="5"/>
      <c r="KNL73" s="5"/>
      <c r="KNM73" s="5"/>
      <c r="KNN73" s="5"/>
      <c r="KNO73" s="5"/>
      <c r="KNP73" s="5"/>
      <c r="KNQ73" s="5"/>
      <c r="KNR73" s="5"/>
      <c r="KNS73" s="5"/>
      <c r="KNT73" s="5"/>
      <c r="KNU73" s="5"/>
      <c r="KNV73" s="5"/>
      <c r="KNW73" s="5"/>
      <c r="KNX73" s="5"/>
      <c r="KNY73" s="5"/>
      <c r="KNZ73" s="5"/>
      <c r="KOA73" s="5"/>
      <c r="KOB73" s="5"/>
      <c r="KOC73" s="5"/>
      <c r="KOD73" s="5"/>
      <c r="KOE73" s="5"/>
      <c r="KOF73" s="5"/>
      <c r="KOG73" s="5"/>
      <c r="KOH73" s="5"/>
      <c r="KOI73" s="5"/>
      <c r="KOJ73" s="5"/>
      <c r="KOK73" s="5"/>
      <c r="KOL73" s="5"/>
      <c r="KOM73" s="5"/>
      <c r="KON73" s="5"/>
      <c r="KOO73" s="5"/>
      <c r="KOP73" s="5"/>
      <c r="KOQ73" s="5"/>
      <c r="KOR73" s="5"/>
      <c r="KOS73" s="5"/>
      <c r="KOT73" s="5"/>
      <c r="KOU73" s="5"/>
      <c r="KOV73" s="5"/>
      <c r="KOW73" s="5"/>
      <c r="KOX73" s="5"/>
      <c r="KOY73" s="5"/>
      <c r="KOZ73" s="5"/>
      <c r="KPA73" s="5"/>
      <c r="KPB73" s="5"/>
      <c r="KPC73" s="5"/>
      <c r="KPD73" s="5"/>
      <c r="KPE73" s="5"/>
      <c r="KPF73" s="5"/>
      <c r="KPG73" s="5"/>
      <c r="KPH73" s="5"/>
      <c r="KPI73" s="5"/>
      <c r="KPJ73" s="5"/>
      <c r="KPK73" s="5"/>
      <c r="KPL73" s="5"/>
      <c r="KPM73" s="5"/>
      <c r="KPN73" s="5"/>
      <c r="KPO73" s="5"/>
      <c r="KPP73" s="5"/>
      <c r="KPQ73" s="5"/>
      <c r="KPR73" s="5"/>
      <c r="KPS73" s="5"/>
      <c r="KPT73" s="5"/>
      <c r="KPU73" s="5"/>
      <c r="KPV73" s="5"/>
      <c r="KPW73" s="5"/>
      <c r="KPX73" s="5"/>
      <c r="KPY73" s="5"/>
      <c r="KPZ73" s="5"/>
      <c r="KQA73" s="5"/>
      <c r="KQB73" s="5"/>
      <c r="KQC73" s="5"/>
      <c r="KQD73" s="5"/>
      <c r="KQE73" s="5"/>
      <c r="KQF73" s="5"/>
      <c r="KQG73" s="5"/>
      <c r="KQH73" s="5"/>
      <c r="KQI73" s="5"/>
      <c r="KQJ73" s="5"/>
      <c r="KQK73" s="5"/>
      <c r="KQL73" s="5"/>
      <c r="KQM73" s="5"/>
      <c r="KQN73" s="5"/>
      <c r="KQO73" s="5"/>
      <c r="KQP73" s="5"/>
      <c r="KQQ73" s="5"/>
      <c r="KQR73" s="5"/>
      <c r="KQS73" s="5"/>
      <c r="KQT73" s="5"/>
      <c r="KQU73" s="5"/>
      <c r="KQV73" s="5"/>
      <c r="KQW73" s="5"/>
      <c r="KQX73" s="5"/>
      <c r="KQY73" s="5"/>
      <c r="KQZ73" s="5"/>
      <c r="KRA73" s="5"/>
      <c r="KRB73" s="5"/>
      <c r="KRC73" s="5"/>
      <c r="KRD73" s="5"/>
      <c r="KRE73" s="5"/>
      <c r="KRF73" s="5"/>
      <c r="KRG73" s="5"/>
      <c r="KRH73" s="5"/>
      <c r="KRI73" s="5"/>
      <c r="KRJ73" s="5"/>
      <c r="KRK73" s="5"/>
      <c r="KRL73" s="5"/>
      <c r="KRM73" s="5"/>
      <c r="KRN73" s="5"/>
      <c r="KRO73" s="5"/>
      <c r="KRP73" s="5"/>
      <c r="KRQ73" s="5"/>
      <c r="KRR73" s="5"/>
      <c r="KRS73" s="5"/>
      <c r="KRT73" s="5"/>
      <c r="KRU73" s="5"/>
      <c r="KRV73" s="5"/>
      <c r="KRW73" s="5"/>
      <c r="KRX73" s="5"/>
      <c r="KRY73" s="5"/>
      <c r="KRZ73" s="5"/>
      <c r="KSA73" s="5"/>
      <c r="KSB73" s="5"/>
      <c r="KSC73" s="5"/>
      <c r="KSD73" s="5"/>
      <c r="KSE73" s="5"/>
      <c r="KSF73" s="5"/>
      <c r="KSG73" s="5"/>
      <c r="KSH73" s="5"/>
      <c r="KSI73" s="5"/>
      <c r="KSJ73" s="5"/>
      <c r="KSK73" s="5"/>
      <c r="KSL73" s="5"/>
      <c r="KSM73" s="5"/>
      <c r="KSN73" s="5"/>
      <c r="KSO73" s="5"/>
      <c r="KSP73" s="5"/>
      <c r="KSQ73" s="5"/>
      <c r="KSR73" s="5"/>
      <c r="KSS73" s="5"/>
      <c r="KST73" s="5"/>
      <c r="KSU73" s="5"/>
      <c r="KSV73" s="5"/>
      <c r="KSW73" s="5"/>
      <c r="KSX73" s="5"/>
      <c r="KSY73" s="5"/>
      <c r="KSZ73" s="5"/>
      <c r="KTA73" s="5"/>
      <c r="KTB73" s="5"/>
      <c r="KTC73" s="5"/>
      <c r="KTD73" s="5"/>
      <c r="KTE73" s="5"/>
      <c r="KTF73" s="5"/>
      <c r="KTG73" s="5"/>
      <c r="KTH73" s="5"/>
      <c r="KTI73" s="5"/>
      <c r="KTJ73" s="5"/>
      <c r="KTK73" s="5"/>
      <c r="KTL73" s="5"/>
      <c r="KTM73" s="5"/>
      <c r="KTN73" s="5"/>
      <c r="KTO73" s="5"/>
      <c r="KTP73" s="5"/>
      <c r="KTQ73" s="5"/>
      <c r="KTR73" s="5"/>
      <c r="KTS73" s="5"/>
      <c r="KTT73" s="5"/>
      <c r="KTU73" s="5"/>
      <c r="KTV73" s="5"/>
      <c r="KTW73" s="5"/>
      <c r="KTX73" s="5"/>
      <c r="KTY73" s="5"/>
      <c r="KTZ73" s="5"/>
      <c r="KUA73" s="5"/>
      <c r="KUB73" s="5"/>
      <c r="KUC73" s="5"/>
      <c r="KUD73" s="5"/>
      <c r="KUE73" s="5"/>
      <c r="KUF73" s="5"/>
      <c r="KUG73" s="5"/>
      <c r="KUH73" s="5"/>
      <c r="KUI73" s="5"/>
      <c r="KUJ73" s="5"/>
      <c r="KUK73" s="5"/>
      <c r="KUL73" s="5"/>
      <c r="KUM73" s="5"/>
      <c r="KUN73" s="5"/>
      <c r="KUO73" s="5"/>
      <c r="KUP73" s="5"/>
      <c r="KUQ73" s="5"/>
      <c r="KUR73" s="5"/>
      <c r="KUS73" s="5"/>
      <c r="KUT73" s="5"/>
      <c r="KUU73" s="5"/>
      <c r="KUV73" s="5"/>
      <c r="KUW73" s="5"/>
      <c r="KUX73" s="5"/>
      <c r="KUY73" s="5"/>
      <c r="KUZ73" s="5"/>
      <c r="KVA73" s="5"/>
      <c r="KVB73" s="5"/>
      <c r="KVC73" s="5"/>
      <c r="KVD73" s="5"/>
      <c r="KVE73" s="5"/>
      <c r="KVF73" s="5"/>
      <c r="KVG73" s="5"/>
      <c r="KVH73" s="5"/>
      <c r="KVI73" s="5"/>
      <c r="KVJ73" s="5"/>
      <c r="KVK73" s="5"/>
      <c r="KVL73" s="5"/>
      <c r="KVM73" s="5"/>
      <c r="KVN73" s="5"/>
      <c r="KVO73" s="5"/>
      <c r="KVP73" s="5"/>
      <c r="KVQ73" s="5"/>
      <c r="KVR73" s="5"/>
      <c r="KVS73" s="5"/>
      <c r="KVT73" s="5"/>
      <c r="KVU73" s="5"/>
      <c r="KVV73" s="5"/>
      <c r="KVW73" s="5"/>
      <c r="KVX73" s="5"/>
      <c r="KVY73" s="5"/>
      <c r="KVZ73" s="5"/>
      <c r="KWA73" s="5"/>
      <c r="KWB73" s="5"/>
      <c r="KWC73" s="5"/>
      <c r="KWD73" s="5"/>
      <c r="KWE73" s="5"/>
      <c r="KWF73" s="5"/>
      <c r="KWG73" s="5"/>
      <c r="KWH73" s="5"/>
      <c r="KWI73" s="5"/>
      <c r="KWJ73" s="5"/>
      <c r="KWK73" s="5"/>
      <c r="KWL73" s="5"/>
      <c r="KWM73" s="5"/>
      <c r="KWN73" s="5"/>
      <c r="KWO73" s="5"/>
      <c r="KWP73" s="5"/>
      <c r="KWQ73" s="5"/>
      <c r="KWR73" s="5"/>
      <c r="KWS73" s="5"/>
      <c r="KWT73" s="5"/>
      <c r="KWU73" s="5"/>
      <c r="KWV73" s="5"/>
      <c r="KWW73" s="5"/>
      <c r="KWX73" s="5"/>
      <c r="KWY73" s="5"/>
      <c r="KWZ73" s="5"/>
      <c r="KXA73" s="5"/>
      <c r="KXB73" s="5"/>
      <c r="KXC73" s="5"/>
      <c r="KXD73" s="5"/>
      <c r="KXE73" s="5"/>
      <c r="KXF73" s="5"/>
      <c r="KXG73" s="5"/>
      <c r="KXH73" s="5"/>
      <c r="KXI73" s="5"/>
      <c r="KXJ73" s="5"/>
      <c r="KXK73" s="5"/>
      <c r="KXL73" s="5"/>
      <c r="KXM73" s="5"/>
      <c r="KXN73" s="5"/>
      <c r="KXO73" s="5"/>
      <c r="KXP73" s="5"/>
      <c r="KXQ73" s="5"/>
      <c r="KXR73" s="5"/>
      <c r="KXS73" s="5"/>
      <c r="KXT73" s="5"/>
      <c r="KXU73" s="5"/>
      <c r="KXV73" s="5"/>
      <c r="KXW73" s="5"/>
      <c r="KXX73" s="5"/>
      <c r="KXY73" s="5"/>
      <c r="KXZ73" s="5"/>
      <c r="KYA73" s="5"/>
      <c r="KYB73" s="5"/>
      <c r="KYC73" s="5"/>
      <c r="KYD73" s="5"/>
      <c r="KYE73" s="5"/>
      <c r="KYF73" s="5"/>
      <c r="KYG73" s="5"/>
      <c r="KYH73" s="5"/>
      <c r="KYI73" s="5"/>
      <c r="KYJ73" s="5"/>
      <c r="KYK73" s="5"/>
      <c r="KYL73" s="5"/>
      <c r="KYM73" s="5"/>
      <c r="KYN73" s="5"/>
      <c r="KYO73" s="5"/>
      <c r="KYP73" s="5"/>
      <c r="KYQ73" s="5"/>
      <c r="KYR73" s="5"/>
      <c r="KYS73" s="5"/>
      <c r="KYT73" s="5"/>
      <c r="KYU73" s="5"/>
      <c r="KYV73" s="5"/>
      <c r="KYW73" s="5"/>
      <c r="KYX73" s="5"/>
      <c r="KYY73" s="5"/>
      <c r="KYZ73" s="5"/>
      <c r="KZA73" s="5"/>
      <c r="KZB73" s="5"/>
      <c r="KZC73" s="5"/>
      <c r="KZD73" s="5"/>
      <c r="KZE73" s="5"/>
      <c r="KZF73" s="5"/>
      <c r="KZG73" s="5"/>
      <c r="KZH73" s="5"/>
      <c r="KZI73" s="5"/>
      <c r="KZJ73" s="5"/>
      <c r="KZK73" s="5"/>
      <c r="KZL73" s="5"/>
      <c r="KZM73" s="5"/>
      <c r="KZN73" s="5"/>
      <c r="KZO73" s="5"/>
      <c r="KZP73" s="5"/>
      <c r="KZQ73" s="5"/>
      <c r="KZR73" s="5"/>
      <c r="KZS73" s="5"/>
      <c r="KZT73" s="5"/>
      <c r="KZU73" s="5"/>
      <c r="KZV73" s="5"/>
      <c r="KZW73" s="5"/>
      <c r="KZX73" s="5"/>
      <c r="KZY73" s="5"/>
      <c r="KZZ73" s="5"/>
      <c r="LAA73" s="5"/>
      <c r="LAB73" s="5"/>
      <c r="LAC73" s="5"/>
      <c r="LAD73" s="5"/>
      <c r="LAE73" s="5"/>
      <c r="LAF73" s="5"/>
      <c r="LAG73" s="5"/>
      <c r="LAH73" s="5"/>
      <c r="LAI73" s="5"/>
      <c r="LAJ73" s="5"/>
      <c r="LAK73" s="5"/>
      <c r="LAL73" s="5"/>
      <c r="LAM73" s="5"/>
      <c r="LAN73" s="5"/>
      <c r="LAO73" s="5"/>
      <c r="LAP73" s="5"/>
      <c r="LAQ73" s="5"/>
      <c r="LAR73" s="5"/>
      <c r="LAS73" s="5"/>
      <c r="LAT73" s="5"/>
      <c r="LAU73" s="5"/>
      <c r="LAV73" s="5"/>
      <c r="LAW73" s="5"/>
      <c r="LAX73" s="5"/>
      <c r="LAY73" s="5"/>
      <c r="LAZ73" s="5"/>
      <c r="LBA73" s="5"/>
      <c r="LBB73" s="5"/>
      <c r="LBC73" s="5"/>
      <c r="LBD73" s="5"/>
      <c r="LBE73" s="5"/>
      <c r="LBF73" s="5"/>
      <c r="LBG73" s="5"/>
      <c r="LBH73" s="5"/>
      <c r="LBI73" s="5"/>
      <c r="LBJ73" s="5"/>
      <c r="LBK73" s="5"/>
      <c r="LBL73" s="5"/>
      <c r="LBM73" s="5"/>
      <c r="LBN73" s="5"/>
      <c r="LBO73" s="5"/>
      <c r="LBP73" s="5"/>
      <c r="LBQ73" s="5"/>
      <c r="LBR73" s="5"/>
      <c r="LBS73" s="5"/>
      <c r="LBT73" s="5"/>
      <c r="LBU73" s="5"/>
      <c r="LBV73" s="5"/>
      <c r="LBW73" s="5"/>
      <c r="LBX73" s="5"/>
      <c r="LBY73" s="5"/>
      <c r="LBZ73" s="5"/>
      <c r="LCA73" s="5"/>
      <c r="LCB73" s="5"/>
      <c r="LCC73" s="5"/>
      <c r="LCD73" s="5"/>
      <c r="LCE73" s="5"/>
      <c r="LCF73" s="5"/>
      <c r="LCG73" s="5"/>
      <c r="LCH73" s="5"/>
      <c r="LCI73" s="5"/>
      <c r="LCJ73" s="5"/>
      <c r="LCK73" s="5"/>
      <c r="LCL73" s="5"/>
      <c r="LCM73" s="5"/>
      <c r="LCN73" s="5"/>
      <c r="LCO73" s="5"/>
      <c r="LCP73" s="5"/>
      <c r="LCQ73" s="5"/>
      <c r="LCR73" s="5"/>
      <c r="LCS73" s="5"/>
      <c r="LCT73" s="5"/>
      <c r="LCU73" s="5"/>
      <c r="LCV73" s="5"/>
      <c r="LCW73" s="5"/>
      <c r="LCX73" s="5"/>
      <c r="LCY73" s="5"/>
      <c r="LCZ73" s="5"/>
      <c r="LDA73" s="5"/>
      <c r="LDB73" s="5"/>
      <c r="LDC73" s="5"/>
      <c r="LDD73" s="5"/>
      <c r="LDE73" s="5"/>
      <c r="LDF73" s="5"/>
      <c r="LDG73" s="5"/>
      <c r="LDH73" s="5"/>
      <c r="LDI73" s="5"/>
      <c r="LDJ73" s="5"/>
      <c r="LDK73" s="5"/>
      <c r="LDL73" s="5"/>
      <c r="LDM73" s="5"/>
      <c r="LDN73" s="5"/>
      <c r="LDO73" s="5"/>
      <c r="LDP73" s="5"/>
      <c r="LDQ73" s="5"/>
      <c r="LDR73" s="5"/>
      <c r="LDS73" s="5"/>
      <c r="LDT73" s="5"/>
      <c r="LDU73" s="5"/>
      <c r="LDV73" s="5"/>
      <c r="LDW73" s="5"/>
      <c r="LDX73" s="5"/>
      <c r="LDY73" s="5"/>
      <c r="LDZ73" s="5"/>
      <c r="LEA73" s="5"/>
      <c r="LEB73" s="5"/>
      <c r="LEC73" s="5"/>
      <c r="LED73" s="5"/>
      <c r="LEE73" s="5"/>
      <c r="LEF73" s="5"/>
      <c r="LEG73" s="5"/>
      <c r="LEH73" s="5"/>
      <c r="LEI73" s="5"/>
      <c r="LEJ73" s="5"/>
      <c r="LEK73" s="5"/>
      <c r="LEL73" s="5"/>
      <c r="LEM73" s="5"/>
      <c r="LEN73" s="5"/>
      <c r="LEO73" s="5"/>
      <c r="LEP73" s="5"/>
      <c r="LEQ73" s="5"/>
      <c r="LER73" s="5"/>
      <c r="LES73" s="5"/>
      <c r="LET73" s="5"/>
      <c r="LEU73" s="5"/>
      <c r="LEV73" s="5"/>
      <c r="LEW73" s="5"/>
      <c r="LEX73" s="5"/>
      <c r="LEY73" s="5"/>
      <c r="LEZ73" s="5"/>
      <c r="LFA73" s="5"/>
      <c r="LFB73" s="5"/>
      <c r="LFC73" s="5"/>
      <c r="LFD73" s="5"/>
      <c r="LFE73" s="5"/>
      <c r="LFF73" s="5"/>
      <c r="LFG73" s="5"/>
      <c r="LFH73" s="5"/>
      <c r="LFI73" s="5"/>
      <c r="LFJ73" s="5"/>
      <c r="LFK73" s="5"/>
      <c r="LFL73" s="5"/>
      <c r="LFM73" s="5"/>
      <c r="LFN73" s="5"/>
      <c r="LFO73" s="5"/>
      <c r="LFP73" s="5"/>
      <c r="LFQ73" s="5"/>
      <c r="LFR73" s="5"/>
      <c r="LFS73" s="5"/>
      <c r="LFT73" s="5"/>
      <c r="LFU73" s="5"/>
      <c r="LFV73" s="5"/>
      <c r="LFW73" s="5"/>
      <c r="LFX73" s="5"/>
      <c r="LFY73" s="5"/>
      <c r="LFZ73" s="5"/>
      <c r="LGA73" s="5"/>
      <c r="LGB73" s="5"/>
      <c r="LGC73" s="5"/>
      <c r="LGD73" s="5"/>
      <c r="LGE73" s="5"/>
      <c r="LGF73" s="5"/>
      <c r="LGG73" s="5"/>
      <c r="LGH73" s="5"/>
      <c r="LGI73" s="5"/>
      <c r="LGJ73" s="5"/>
      <c r="LGK73" s="5"/>
      <c r="LGL73" s="5"/>
      <c r="LGM73" s="5"/>
      <c r="LGN73" s="5"/>
      <c r="LGO73" s="5"/>
      <c r="LGP73" s="5"/>
      <c r="LGQ73" s="5"/>
      <c r="LGR73" s="5"/>
      <c r="LGS73" s="5"/>
      <c r="LGT73" s="5"/>
      <c r="LGU73" s="5"/>
      <c r="LGV73" s="5"/>
      <c r="LGW73" s="5"/>
      <c r="LGX73" s="5"/>
      <c r="LGY73" s="5"/>
      <c r="LGZ73" s="5"/>
      <c r="LHA73" s="5"/>
      <c r="LHB73" s="5"/>
      <c r="LHC73" s="5"/>
      <c r="LHD73" s="5"/>
      <c r="LHE73" s="5"/>
      <c r="LHF73" s="5"/>
      <c r="LHG73" s="5"/>
      <c r="LHH73" s="5"/>
      <c r="LHI73" s="5"/>
      <c r="LHJ73" s="5"/>
      <c r="LHK73" s="5"/>
      <c r="LHL73" s="5"/>
      <c r="LHM73" s="5"/>
      <c r="LHN73" s="5"/>
      <c r="LHO73" s="5"/>
      <c r="LHP73" s="5"/>
      <c r="LHQ73" s="5"/>
      <c r="LHR73" s="5"/>
      <c r="LHS73" s="5"/>
      <c r="LHT73" s="5"/>
      <c r="LHU73" s="5"/>
      <c r="LHV73" s="5"/>
      <c r="LHW73" s="5"/>
      <c r="LHX73" s="5"/>
      <c r="LHY73" s="5"/>
      <c r="LHZ73" s="5"/>
      <c r="LIA73" s="5"/>
      <c r="LIB73" s="5"/>
      <c r="LIC73" s="5"/>
      <c r="LID73" s="5"/>
      <c r="LIE73" s="5"/>
      <c r="LIF73" s="5"/>
      <c r="LIG73" s="5"/>
      <c r="LIH73" s="5"/>
      <c r="LII73" s="5"/>
      <c r="LIJ73" s="5"/>
      <c r="LIK73" s="5"/>
      <c r="LIL73" s="5"/>
      <c r="LIM73" s="5"/>
      <c r="LIN73" s="5"/>
      <c r="LIO73" s="5"/>
      <c r="LIP73" s="5"/>
      <c r="LIQ73" s="5"/>
      <c r="LIR73" s="5"/>
      <c r="LIS73" s="5"/>
      <c r="LIT73" s="5"/>
      <c r="LIU73" s="5"/>
      <c r="LIV73" s="5"/>
      <c r="LIW73" s="5"/>
      <c r="LIX73" s="5"/>
      <c r="LIY73" s="5"/>
      <c r="LIZ73" s="5"/>
      <c r="LJA73" s="5"/>
      <c r="LJB73" s="5"/>
      <c r="LJC73" s="5"/>
      <c r="LJD73" s="5"/>
      <c r="LJE73" s="5"/>
      <c r="LJF73" s="5"/>
      <c r="LJG73" s="5"/>
      <c r="LJH73" s="5"/>
      <c r="LJI73" s="5"/>
      <c r="LJJ73" s="5"/>
      <c r="LJK73" s="5"/>
      <c r="LJL73" s="5"/>
      <c r="LJM73" s="5"/>
      <c r="LJN73" s="5"/>
      <c r="LJO73" s="5"/>
      <c r="LJP73" s="5"/>
      <c r="LJQ73" s="5"/>
      <c r="LJR73" s="5"/>
      <c r="LJS73" s="5"/>
      <c r="LJT73" s="5"/>
      <c r="LJU73" s="5"/>
      <c r="LJV73" s="5"/>
      <c r="LJW73" s="5"/>
      <c r="LJX73" s="5"/>
      <c r="LJY73" s="5"/>
      <c r="LJZ73" s="5"/>
      <c r="LKA73" s="5"/>
      <c r="LKB73" s="5"/>
      <c r="LKC73" s="5"/>
      <c r="LKD73" s="5"/>
      <c r="LKE73" s="5"/>
      <c r="LKF73" s="5"/>
      <c r="LKG73" s="5"/>
      <c r="LKH73" s="5"/>
      <c r="LKI73" s="5"/>
      <c r="LKJ73" s="5"/>
      <c r="LKK73" s="5"/>
      <c r="LKL73" s="5"/>
      <c r="LKM73" s="5"/>
      <c r="LKN73" s="5"/>
      <c r="LKO73" s="5"/>
      <c r="LKP73" s="5"/>
      <c r="LKQ73" s="5"/>
      <c r="LKR73" s="5"/>
      <c r="LKS73" s="5"/>
      <c r="LKT73" s="5"/>
      <c r="LKU73" s="5"/>
      <c r="LKV73" s="5"/>
      <c r="LKW73" s="5"/>
      <c r="LKX73" s="5"/>
      <c r="LKY73" s="5"/>
      <c r="LKZ73" s="5"/>
      <c r="LLA73" s="5"/>
      <c r="LLB73" s="5"/>
      <c r="LLC73" s="5"/>
      <c r="LLD73" s="5"/>
      <c r="LLE73" s="5"/>
      <c r="LLF73" s="5"/>
      <c r="LLG73" s="5"/>
      <c r="LLH73" s="5"/>
      <c r="LLI73" s="5"/>
      <c r="LLJ73" s="5"/>
      <c r="LLK73" s="5"/>
      <c r="LLL73" s="5"/>
      <c r="LLM73" s="5"/>
      <c r="LLN73" s="5"/>
      <c r="LLO73" s="5"/>
      <c r="LLP73" s="5"/>
      <c r="LLQ73" s="5"/>
      <c r="LLR73" s="5"/>
      <c r="LLS73" s="5"/>
      <c r="LLT73" s="5"/>
      <c r="LLU73" s="5"/>
      <c r="LLV73" s="5"/>
      <c r="LLW73" s="5"/>
      <c r="LLX73" s="5"/>
      <c r="LLY73" s="5"/>
      <c r="LLZ73" s="5"/>
      <c r="LMA73" s="5"/>
      <c r="LMB73" s="5"/>
      <c r="LMC73" s="5"/>
      <c r="LMD73" s="5"/>
      <c r="LME73" s="5"/>
      <c r="LMF73" s="5"/>
      <c r="LMG73" s="5"/>
      <c r="LMH73" s="5"/>
      <c r="LMI73" s="5"/>
      <c r="LMJ73" s="5"/>
      <c r="LMK73" s="5"/>
      <c r="LML73" s="5"/>
      <c r="LMM73" s="5"/>
      <c r="LMN73" s="5"/>
      <c r="LMO73" s="5"/>
      <c r="LMP73" s="5"/>
      <c r="LMQ73" s="5"/>
      <c r="LMR73" s="5"/>
      <c r="LMS73" s="5"/>
      <c r="LMT73" s="5"/>
      <c r="LMU73" s="5"/>
      <c r="LMV73" s="5"/>
      <c r="LMW73" s="5"/>
      <c r="LMX73" s="5"/>
      <c r="LMY73" s="5"/>
      <c r="LMZ73" s="5"/>
      <c r="LNA73" s="5"/>
      <c r="LNB73" s="5"/>
      <c r="LNC73" s="5"/>
      <c r="LND73" s="5"/>
      <c r="LNE73" s="5"/>
      <c r="LNF73" s="5"/>
      <c r="LNG73" s="5"/>
      <c r="LNH73" s="5"/>
      <c r="LNI73" s="5"/>
      <c r="LNJ73" s="5"/>
      <c r="LNK73" s="5"/>
      <c r="LNL73" s="5"/>
      <c r="LNM73" s="5"/>
      <c r="LNN73" s="5"/>
      <c r="LNO73" s="5"/>
      <c r="LNP73" s="5"/>
      <c r="LNQ73" s="5"/>
      <c r="LNR73" s="5"/>
      <c r="LNS73" s="5"/>
      <c r="LNT73" s="5"/>
      <c r="LNU73" s="5"/>
      <c r="LNV73" s="5"/>
      <c r="LNW73" s="5"/>
      <c r="LNX73" s="5"/>
      <c r="LNY73" s="5"/>
      <c r="LNZ73" s="5"/>
      <c r="LOA73" s="5"/>
      <c r="LOB73" s="5"/>
      <c r="LOC73" s="5"/>
      <c r="LOD73" s="5"/>
      <c r="LOE73" s="5"/>
      <c r="LOF73" s="5"/>
      <c r="LOG73" s="5"/>
      <c r="LOH73" s="5"/>
      <c r="LOI73" s="5"/>
      <c r="LOJ73" s="5"/>
      <c r="LOK73" s="5"/>
      <c r="LOL73" s="5"/>
      <c r="LOM73" s="5"/>
      <c r="LON73" s="5"/>
      <c r="LOO73" s="5"/>
      <c r="LOP73" s="5"/>
      <c r="LOQ73" s="5"/>
      <c r="LOR73" s="5"/>
      <c r="LOS73" s="5"/>
      <c r="LOT73" s="5"/>
      <c r="LOU73" s="5"/>
      <c r="LOV73" s="5"/>
      <c r="LOW73" s="5"/>
      <c r="LOX73" s="5"/>
      <c r="LOY73" s="5"/>
      <c r="LOZ73" s="5"/>
      <c r="LPA73" s="5"/>
      <c r="LPB73" s="5"/>
      <c r="LPC73" s="5"/>
      <c r="LPD73" s="5"/>
      <c r="LPE73" s="5"/>
      <c r="LPF73" s="5"/>
      <c r="LPG73" s="5"/>
      <c r="LPH73" s="5"/>
      <c r="LPI73" s="5"/>
      <c r="LPJ73" s="5"/>
      <c r="LPK73" s="5"/>
      <c r="LPL73" s="5"/>
      <c r="LPM73" s="5"/>
      <c r="LPN73" s="5"/>
      <c r="LPO73" s="5"/>
      <c r="LPP73" s="5"/>
      <c r="LPQ73" s="5"/>
      <c r="LPR73" s="5"/>
      <c r="LPS73" s="5"/>
      <c r="LPT73" s="5"/>
      <c r="LPU73" s="5"/>
      <c r="LPV73" s="5"/>
      <c r="LPW73" s="5"/>
      <c r="LPX73" s="5"/>
      <c r="LPY73" s="5"/>
      <c r="LPZ73" s="5"/>
      <c r="LQA73" s="5"/>
      <c r="LQB73" s="5"/>
      <c r="LQC73" s="5"/>
      <c r="LQD73" s="5"/>
      <c r="LQE73" s="5"/>
      <c r="LQF73" s="5"/>
      <c r="LQG73" s="5"/>
      <c r="LQH73" s="5"/>
      <c r="LQI73" s="5"/>
      <c r="LQJ73" s="5"/>
      <c r="LQK73" s="5"/>
      <c r="LQL73" s="5"/>
      <c r="LQM73" s="5"/>
      <c r="LQN73" s="5"/>
      <c r="LQO73" s="5"/>
      <c r="LQP73" s="5"/>
      <c r="LQQ73" s="5"/>
      <c r="LQR73" s="5"/>
      <c r="LQS73" s="5"/>
      <c r="LQT73" s="5"/>
      <c r="LQU73" s="5"/>
      <c r="LQV73" s="5"/>
      <c r="LQW73" s="5"/>
      <c r="LQX73" s="5"/>
      <c r="LQY73" s="5"/>
      <c r="LQZ73" s="5"/>
      <c r="LRA73" s="5"/>
      <c r="LRB73" s="5"/>
      <c r="LRC73" s="5"/>
      <c r="LRD73" s="5"/>
      <c r="LRE73" s="5"/>
      <c r="LRF73" s="5"/>
      <c r="LRG73" s="5"/>
      <c r="LRH73" s="5"/>
      <c r="LRI73" s="5"/>
      <c r="LRJ73" s="5"/>
      <c r="LRK73" s="5"/>
      <c r="LRL73" s="5"/>
      <c r="LRM73" s="5"/>
      <c r="LRN73" s="5"/>
      <c r="LRO73" s="5"/>
      <c r="LRP73" s="5"/>
      <c r="LRQ73" s="5"/>
      <c r="LRR73" s="5"/>
      <c r="LRS73" s="5"/>
      <c r="LRT73" s="5"/>
      <c r="LRU73" s="5"/>
      <c r="LRV73" s="5"/>
      <c r="LRW73" s="5"/>
      <c r="LRX73" s="5"/>
      <c r="LRY73" s="5"/>
      <c r="LRZ73" s="5"/>
      <c r="LSA73" s="5"/>
      <c r="LSB73" s="5"/>
      <c r="LSC73" s="5"/>
      <c r="LSD73" s="5"/>
      <c r="LSE73" s="5"/>
      <c r="LSF73" s="5"/>
      <c r="LSG73" s="5"/>
      <c r="LSH73" s="5"/>
      <c r="LSI73" s="5"/>
      <c r="LSJ73" s="5"/>
      <c r="LSK73" s="5"/>
      <c r="LSL73" s="5"/>
      <c r="LSM73" s="5"/>
      <c r="LSN73" s="5"/>
      <c r="LSO73" s="5"/>
      <c r="LSP73" s="5"/>
      <c r="LSQ73" s="5"/>
      <c r="LSR73" s="5"/>
      <c r="LSS73" s="5"/>
      <c r="LST73" s="5"/>
      <c r="LSU73" s="5"/>
      <c r="LSV73" s="5"/>
      <c r="LSW73" s="5"/>
      <c r="LSX73" s="5"/>
      <c r="LSY73" s="5"/>
      <c r="LSZ73" s="5"/>
      <c r="LTA73" s="5"/>
      <c r="LTB73" s="5"/>
      <c r="LTC73" s="5"/>
      <c r="LTD73" s="5"/>
      <c r="LTE73" s="5"/>
      <c r="LTF73" s="5"/>
      <c r="LTG73" s="5"/>
      <c r="LTH73" s="5"/>
      <c r="LTI73" s="5"/>
      <c r="LTJ73" s="5"/>
      <c r="LTK73" s="5"/>
      <c r="LTL73" s="5"/>
      <c r="LTM73" s="5"/>
      <c r="LTN73" s="5"/>
      <c r="LTO73" s="5"/>
      <c r="LTP73" s="5"/>
      <c r="LTQ73" s="5"/>
      <c r="LTR73" s="5"/>
      <c r="LTS73" s="5"/>
      <c r="LTT73" s="5"/>
      <c r="LTU73" s="5"/>
      <c r="LTV73" s="5"/>
      <c r="LTW73" s="5"/>
      <c r="LTX73" s="5"/>
      <c r="LTY73" s="5"/>
      <c r="LTZ73" s="5"/>
      <c r="LUA73" s="5"/>
      <c r="LUB73" s="5"/>
      <c r="LUC73" s="5"/>
      <c r="LUD73" s="5"/>
      <c r="LUE73" s="5"/>
      <c r="LUF73" s="5"/>
      <c r="LUG73" s="5"/>
      <c r="LUH73" s="5"/>
      <c r="LUI73" s="5"/>
      <c r="LUJ73" s="5"/>
      <c r="LUK73" s="5"/>
      <c r="LUL73" s="5"/>
      <c r="LUM73" s="5"/>
      <c r="LUN73" s="5"/>
      <c r="LUO73" s="5"/>
      <c r="LUP73" s="5"/>
      <c r="LUQ73" s="5"/>
      <c r="LUR73" s="5"/>
      <c r="LUS73" s="5"/>
      <c r="LUT73" s="5"/>
      <c r="LUU73" s="5"/>
      <c r="LUV73" s="5"/>
      <c r="LUW73" s="5"/>
      <c r="LUX73" s="5"/>
      <c r="LUY73" s="5"/>
      <c r="LUZ73" s="5"/>
      <c r="LVA73" s="5"/>
      <c r="LVB73" s="5"/>
      <c r="LVC73" s="5"/>
      <c r="LVD73" s="5"/>
      <c r="LVE73" s="5"/>
      <c r="LVF73" s="5"/>
      <c r="LVG73" s="5"/>
      <c r="LVH73" s="5"/>
      <c r="LVI73" s="5"/>
      <c r="LVJ73" s="5"/>
      <c r="LVK73" s="5"/>
      <c r="LVL73" s="5"/>
      <c r="LVM73" s="5"/>
      <c r="LVN73" s="5"/>
      <c r="LVO73" s="5"/>
      <c r="LVP73" s="5"/>
      <c r="LVQ73" s="5"/>
      <c r="LVR73" s="5"/>
      <c r="LVS73" s="5"/>
      <c r="LVT73" s="5"/>
      <c r="LVU73" s="5"/>
      <c r="LVV73" s="5"/>
      <c r="LVW73" s="5"/>
      <c r="LVX73" s="5"/>
      <c r="LVY73" s="5"/>
      <c r="LVZ73" s="5"/>
      <c r="LWA73" s="5"/>
      <c r="LWB73" s="5"/>
      <c r="LWC73" s="5"/>
      <c r="LWD73" s="5"/>
      <c r="LWE73" s="5"/>
      <c r="LWF73" s="5"/>
      <c r="LWG73" s="5"/>
      <c r="LWH73" s="5"/>
      <c r="LWI73" s="5"/>
      <c r="LWJ73" s="5"/>
      <c r="LWK73" s="5"/>
      <c r="LWL73" s="5"/>
      <c r="LWM73" s="5"/>
      <c r="LWN73" s="5"/>
      <c r="LWO73" s="5"/>
      <c r="LWP73" s="5"/>
      <c r="LWQ73" s="5"/>
      <c r="LWR73" s="5"/>
      <c r="LWS73" s="5"/>
      <c r="LWT73" s="5"/>
      <c r="LWU73" s="5"/>
      <c r="LWV73" s="5"/>
      <c r="LWW73" s="5"/>
      <c r="LWX73" s="5"/>
      <c r="LWY73" s="5"/>
      <c r="LWZ73" s="5"/>
      <c r="LXA73" s="5"/>
      <c r="LXB73" s="5"/>
      <c r="LXC73" s="5"/>
      <c r="LXD73" s="5"/>
      <c r="LXE73" s="5"/>
      <c r="LXF73" s="5"/>
      <c r="LXG73" s="5"/>
      <c r="LXH73" s="5"/>
      <c r="LXI73" s="5"/>
      <c r="LXJ73" s="5"/>
      <c r="LXK73" s="5"/>
      <c r="LXL73" s="5"/>
      <c r="LXM73" s="5"/>
      <c r="LXN73" s="5"/>
      <c r="LXO73" s="5"/>
      <c r="LXP73" s="5"/>
      <c r="LXQ73" s="5"/>
      <c r="LXR73" s="5"/>
      <c r="LXS73" s="5"/>
      <c r="LXT73" s="5"/>
      <c r="LXU73" s="5"/>
      <c r="LXV73" s="5"/>
      <c r="LXW73" s="5"/>
      <c r="LXX73" s="5"/>
      <c r="LXY73" s="5"/>
      <c r="LXZ73" s="5"/>
      <c r="LYA73" s="5"/>
      <c r="LYB73" s="5"/>
      <c r="LYC73" s="5"/>
      <c r="LYD73" s="5"/>
      <c r="LYE73" s="5"/>
      <c r="LYF73" s="5"/>
      <c r="LYG73" s="5"/>
      <c r="LYH73" s="5"/>
      <c r="LYI73" s="5"/>
      <c r="LYJ73" s="5"/>
      <c r="LYK73" s="5"/>
      <c r="LYL73" s="5"/>
      <c r="LYM73" s="5"/>
      <c r="LYN73" s="5"/>
      <c r="LYO73" s="5"/>
      <c r="LYP73" s="5"/>
      <c r="LYQ73" s="5"/>
      <c r="LYR73" s="5"/>
      <c r="LYS73" s="5"/>
      <c r="LYT73" s="5"/>
      <c r="LYU73" s="5"/>
      <c r="LYV73" s="5"/>
      <c r="LYW73" s="5"/>
      <c r="LYX73" s="5"/>
      <c r="LYY73" s="5"/>
      <c r="LYZ73" s="5"/>
      <c r="LZA73" s="5"/>
      <c r="LZB73" s="5"/>
      <c r="LZC73" s="5"/>
      <c r="LZD73" s="5"/>
      <c r="LZE73" s="5"/>
      <c r="LZF73" s="5"/>
      <c r="LZG73" s="5"/>
      <c r="LZH73" s="5"/>
      <c r="LZI73" s="5"/>
      <c r="LZJ73" s="5"/>
      <c r="LZK73" s="5"/>
      <c r="LZL73" s="5"/>
      <c r="LZM73" s="5"/>
      <c r="LZN73" s="5"/>
      <c r="LZO73" s="5"/>
      <c r="LZP73" s="5"/>
      <c r="LZQ73" s="5"/>
      <c r="LZR73" s="5"/>
      <c r="LZS73" s="5"/>
      <c r="LZT73" s="5"/>
      <c r="LZU73" s="5"/>
      <c r="LZV73" s="5"/>
      <c r="LZW73" s="5"/>
      <c r="LZX73" s="5"/>
      <c r="LZY73" s="5"/>
      <c r="LZZ73" s="5"/>
      <c r="MAA73" s="5"/>
      <c r="MAB73" s="5"/>
      <c r="MAC73" s="5"/>
      <c r="MAD73" s="5"/>
      <c r="MAE73" s="5"/>
      <c r="MAF73" s="5"/>
      <c r="MAG73" s="5"/>
      <c r="MAH73" s="5"/>
      <c r="MAI73" s="5"/>
      <c r="MAJ73" s="5"/>
      <c r="MAK73" s="5"/>
      <c r="MAL73" s="5"/>
      <c r="MAM73" s="5"/>
      <c r="MAN73" s="5"/>
      <c r="MAO73" s="5"/>
      <c r="MAP73" s="5"/>
      <c r="MAQ73" s="5"/>
      <c r="MAR73" s="5"/>
      <c r="MAS73" s="5"/>
      <c r="MAT73" s="5"/>
      <c r="MAU73" s="5"/>
      <c r="MAV73" s="5"/>
      <c r="MAW73" s="5"/>
      <c r="MAX73" s="5"/>
      <c r="MAY73" s="5"/>
      <c r="MAZ73" s="5"/>
      <c r="MBA73" s="5"/>
      <c r="MBB73" s="5"/>
      <c r="MBC73" s="5"/>
      <c r="MBD73" s="5"/>
      <c r="MBE73" s="5"/>
      <c r="MBF73" s="5"/>
      <c r="MBG73" s="5"/>
      <c r="MBH73" s="5"/>
      <c r="MBI73" s="5"/>
      <c r="MBJ73" s="5"/>
      <c r="MBK73" s="5"/>
      <c r="MBL73" s="5"/>
      <c r="MBM73" s="5"/>
      <c r="MBN73" s="5"/>
      <c r="MBO73" s="5"/>
      <c r="MBP73" s="5"/>
      <c r="MBQ73" s="5"/>
      <c r="MBR73" s="5"/>
      <c r="MBS73" s="5"/>
      <c r="MBT73" s="5"/>
      <c r="MBU73" s="5"/>
      <c r="MBV73" s="5"/>
      <c r="MBW73" s="5"/>
      <c r="MBX73" s="5"/>
      <c r="MBY73" s="5"/>
      <c r="MBZ73" s="5"/>
      <c r="MCA73" s="5"/>
      <c r="MCB73" s="5"/>
      <c r="MCC73" s="5"/>
      <c r="MCD73" s="5"/>
      <c r="MCE73" s="5"/>
      <c r="MCF73" s="5"/>
      <c r="MCG73" s="5"/>
      <c r="MCH73" s="5"/>
      <c r="MCI73" s="5"/>
      <c r="MCJ73" s="5"/>
      <c r="MCK73" s="5"/>
      <c r="MCL73" s="5"/>
      <c r="MCM73" s="5"/>
      <c r="MCN73" s="5"/>
      <c r="MCO73" s="5"/>
      <c r="MCP73" s="5"/>
      <c r="MCQ73" s="5"/>
      <c r="MCR73" s="5"/>
      <c r="MCS73" s="5"/>
      <c r="MCT73" s="5"/>
      <c r="MCU73" s="5"/>
      <c r="MCV73" s="5"/>
      <c r="MCW73" s="5"/>
      <c r="MCX73" s="5"/>
      <c r="MCY73" s="5"/>
      <c r="MCZ73" s="5"/>
      <c r="MDA73" s="5"/>
      <c r="MDB73" s="5"/>
      <c r="MDC73" s="5"/>
      <c r="MDD73" s="5"/>
      <c r="MDE73" s="5"/>
      <c r="MDF73" s="5"/>
      <c r="MDG73" s="5"/>
      <c r="MDH73" s="5"/>
      <c r="MDI73" s="5"/>
      <c r="MDJ73" s="5"/>
      <c r="MDK73" s="5"/>
      <c r="MDL73" s="5"/>
      <c r="MDM73" s="5"/>
      <c r="MDN73" s="5"/>
      <c r="MDO73" s="5"/>
      <c r="MDP73" s="5"/>
      <c r="MDQ73" s="5"/>
      <c r="MDR73" s="5"/>
      <c r="MDS73" s="5"/>
      <c r="MDT73" s="5"/>
      <c r="MDU73" s="5"/>
      <c r="MDV73" s="5"/>
      <c r="MDW73" s="5"/>
      <c r="MDX73" s="5"/>
      <c r="MDY73" s="5"/>
      <c r="MDZ73" s="5"/>
      <c r="MEA73" s="5"/>
      <c r="MEB73" s="5"/>
      <c r="MEC73" s="5"/>
      <c r="MED73" s="5"/>
      <c r="MEE73" s="5"/>
      <c r="MEF73" s="5"/>
      <c r="MEG73" s="5"/>
      <c r="MEH73" s="5"/>
      <c r="MEI73" s="5"/>
      <c r="MEJ73" s="5"/>
      <c r="MEK73" s="5"/>
      <c r="MEL73" s="5"/>
      <c r="MEM73" s="5"/>
      <c r="MEN73" s="5"/>
      <c r="MEO73" s="5"/>
      <c r="MEP73" s="5"/>
      <c r="MEQ73" s="5"/>
      <c r="MER73" s="5"/>
      <c r="MES73" s="5"/>
      <c r="MET73" s="5"/>
      <c r="MEU73" s="5"/>
      <c r="MEV73" s="5"/>
      <c r="MEW73" s="5"/>
      <c r="MEX73" s="5"/>
      <c r="MEY73" s="5"/>
      <c r="MEZ73" s="5"/>
      <c r="MFA73" s="5"/>
      <c r="MFB73" s="5"/>
      <c r="MFC73" s="5"/>
      <c r="MFD73" s="5"/>
      <c r="MFE73" s="5"/>
      <c r="MFF73" s="5"/>
      <c r="MFG73" s="5"/>
      <c r="MFH73" s="5"/>
      <c r="MFI73" s="5"/>
      <c r="MFJ73" s="5"/>
      <c r="MFK73" s="5"/>
      <c r="MFL73" s="5"/>
      <c r="MFM73" s="5"/>
      <c r="MFN73" s="5"/>
      <c r="MFO73" s="5"/>
      <c r="MFP73" s="5"/>
      <c r="MFQ73" s="5"/>
      <c r="MFR73" s="5"/>
      <c r="MFS73" s="5"/>
      <c r="MFT73" s="5"/>
      <c r="MFU73" s="5"/>
      <c r="MFV73" s="5"/>
      <c r="MFW73" s="5"/>
      <c r="MFX73" s="5"/>
      <c r="MFY73" s="5"/>
      <c r="MFZ73" s="5"/>
      <c r="MGA73" s="5"/>
      <c r="MGB73" s="5"/>
      <c r="MGC73" s="5"/>
      <c r="MGD73" s="5"/>
      <c r="MGE73" s="5"/>
      <c r="MGF73" s="5"/>
      <c r="MGG73" s="5"/>
      <c r="MGH73" s="5"/>
      <c r="MGI73" s="5"/>
      <c r="MGJ73" s="5"/>
      <c r="MGK73" s="5"/>
      <c r="MGL73" s="5"/>
      <c r="MGM73" s="5"/>
      <c r="MGN73" s="5"/>
      <c r="MGO73" s="5"/>
      <c r="MGP73" s="5"/>
      <c r="MGQ73" s="5"/>
      <c r="MGR73" s="5"/>
      <c r="MGS73" s="5"/>
      <c r="MGT73" s="5"/>
      <c r="MGU73" s="5"/>
      <c r="MGV73" s="5"/>
      <c r="MGW73" s="5"/>
      <c r="MGX73" s="5"/>
      <c r="MGY73" s="5"/>
      <c r="MGZ73" s="5"/>
      <c r="MHA73" s="5"/>
      <c r="MHB73" s="5"/>
      <c r="MHC73" s="5"/>
      <c r="MHD73" s="5"/>
      <c r="MHE73" s="5"/>
      <c r="MHF73" s="5"/>
      <c r="MHG73" s="5"/>
      <c r="MHH73" s="5"/>
      <c r="MHI73" s="5"/>
      <c r="MHJ73" s="5"/>
      <c r="MHK73" s="5"/>
      <c r="MHL73" s="5"/>
      <c r="MHM73" s="5"/>
      <c r="MHN73" s="5"/>
      <c r="MHO73" s="5"/>
      <c r="MHP73" s="5"/>
      <c r="MHQ73" s="5"/>
      <c r="MHR73" s="5"/>
      <c r="MHS73" s="5"/>
      <c r="MHT73" s="5"/>
      <c r="MHU73" s="5"/>
      <c r="MHV73" s="5"/>
      <c r="MHW73" s="5"/>
      <c r="MHX73" s="5"/>
      <c r="MHY73" s="5"/>
      <c r="MHZ73" s="5"/>
      <c r="MIA73" s="5"/>
      <c r="MIB73" s="5"/>
      <c r="MIC73" s="5"/>
      <c r="MID73" s="5"/>
      <c r="MIE73" s="5"/>
      <c r="MIF73" s="5"/>
      <c r="MIG73" s="5"/>
      <c r="MIH73" s="5"/>
      <c r="MII73" s="5"/>
      <c r="MIJ73" s="5"/>
      <c r="MIK73" s="5"/>
      <c r="MIL73" s="5"/>
      <c r="MIM73" s="5"/>
      <c r="MIN73" s="5"/>
      <c r="MIO73" s="5"/>
      <c r="MIP73" s="5"/>
      <c r="MIQ73" s="5"/>
      <c r="MIR73" s="5"/>
      <c r="MIS73" s="5"/>
      <c r="MIT73" s="5"/>
      <c r="MIU73" s="5"/>
      <c r="MIV73" s="5"/>
      <c r="MIW73" s="5"/>
      <c r="MIX73" s="5"/>
      <c r="MIY73" s="5"/>
      <c r="MIZ73" s="5"/>
      <c r="MJA73" s="5"/>
      <c r="MJB73" s="5"/>
      <c r="MJC73" s="5"/>
      <c r="MJD73" s="5"/>
      <c r="MJE73" s="5"/>
      <c r="MJF73" s="5"/>
      <c r="MJG73" s="5"/>
      <c r="MJH73" s="5"/>
      <c r="MJI73" s="5"/>
      <c r="MJJ73" s="5"/>
      <c r="MJK73" s="5"/>
      <c r="MJL73" s="5"/>
      <c r="MJM73" s="5"/>
      <c r="MJN73" s="5"/>
      <c r="MJO73" s="5"/>
      <c r="MJP73" s="5"/>
      <c r="MJQ73" s="5"/>
      <c r="MJR73" s="5"/>
      <c r="MJS73" s="5"/>
      <c r="MJT73" s="5"/>
      <c r="MJU73" s="5"/>
      <c r="MJV73" s="5"/>
      <c r="MJW73" s="5"/>
      <c r="MJX73" s="5"/>
      <c r="MJY73" s="5"/>
      <c r="MJZ73" s="5"/>
      <c r="MKA73" s="5"/>
      <c r="MKB73" s="5"/>
      <c r="MKC73" s="5"/>
      <c r="MKD73" s="5"/>
      <c r="MKE73" s="5"/>
      <c r="MKF73" s="5"/>
      <c r="MKG73" s="5"/>
      <c r="MKH73" s="5"/>
      <c r="MKI73" s="5"/>
      <c r="MKJ73" s="5"/>
      <c r="MKK73" s="5"/>
      <c r="MKL73" s="5"/>
      <c r="MKM73" s="5"/>
      <c r="MKN73" s="5"/>
      <c r="MKO73" s="5"/>
      <c r="MKP73" s="5"/>
      <c r="MKQ73" s="5"/>
      <c r="MKR73" s="5"/>
      <c r="MKS73" s="5"/>
      <c r="MKT73" s="5"/>
      <c r="MKU73" s="5"/>
      <c r="MKV73" s="5"/>
      <c r="MKW73" s="5"/>
      <c r="MKX73" s="5"/>
      <c r="MKY73" s="5"/>
      <c r="MKZ73" s="5"/>
      <c r="MLA73" s="5"/>
      <c r="MLB73" s="5"/>
      <c r="MLC73" s="5"/>
      <c r="MLD73" s="5"/>
      <c r="MLE73" s="5"/>
      <c r="MLF73" s="5"/>
      <c r="MLG73" s="5"/>
      <c r="MLH73" s="5"/>
      <c r="MLI73" s="5"/>
      <c r="MLJ73" s="5"/>
      <c r="MLK73" s="5"/>
      <c r="MLL73" s="5"/>
      <c r="MLM73" s="5"/>
      <c r="MLN73" s="5"/>
      <c r="MLO73" s="5"/>
      <c r="MLP73" s="5"/>
      <c r="MLQ73" s="5"/>
      <c r="MLR73" s="5"/>
      <c r="MLS73" s="5"/>
      <c r="MLT73" s="5"/>
      <c r="MLU73" s="5"/>
      <c r="MLV73" s="5"/>
      <c r="MLW73" s="5"/>
      <c r="MLX73" s="5"/>
      <c r="MLY73" s="5"/>
      <c r="MLZ73" s="5"/>
      <c r="MMA73" s="5"/>
      <c r="MMB73" s="5"/>
      <c r="MMC73" s="5"/>
      <c r="MMD73" s="5"/>
      <c r="MME73" s="5"/>
      <c r="MMF73" s="5"/>
      <c r="MMG73" s="5"/>
      <c r="MMH73" s="5"/>
      <c r="MMI73" s="5"/>
      <c r="MMJ73" s="5"/>
      <c r="MMK73" s="5"/>
      <c r="MML73" s="5"/>
      <c r="MMM73" s="5"/>
      <c r="MMN73" s="5"/>
      <c r="MMO73" s="5"/>
      <c r="MMP73" s="5"/>
      <c r="MMQ73" s="5"/>
      <c r="MMR73" s="5"/>
      <c r="MMS73" s="5"/>
      <c r="MMT73" s="5"/>
      <c r="MMU73" s="5"/>
      <c r="MMV73" s="5"/>
      <c r="MMW73" s="5"/>
      <c r="MMX73" s="5"/>
      <c r="MMY73" s="5"/>
      <c r="MMZ73" s="5"/>
      <c r="MNA73" s="5"/>
      <c r="MNB73" s="5"/>
      <c r="MNC73" s="5"/>
      <c r="MND73" s="5"/>
      <c r="MNE73" s="5"/>
      <c r="MNF73" s="5"/>
      <c r="MNG73" s="5"/>
      <c r="MNH73" s="5"/>
      <c r="MNI73" s="5"/>
      <c r="MNJ73" s="5"/>
      <c r="MNK73" s="5"/>
      <c r="MNL73" s="5"/>
      <c r="MNM73" s="5"/>
      <c r="MNN73" s="5"/>
      <c r="MNO73" s="5"/>
      <c r="MNP73" s="5"/>
      <c r="MNQ73" s="5"/>
      <c r="MNR73" s="5"/>
      <c r="MNS73" s="5"/>
      <c r="MNT73" s="5"/>
      <c r="MNU73" s="5"/>
      <c r="MNV73" s="5"/>
      <c r="MNW73" s="5"/>
      <c r="MNX73" s="5"/>
      <c r="MNY73" s="5"/>
      <c r="MNZ73" s="5"/>
      <c r="MOA73" s="5"/>
      <c r="MOB73" s="5"/>
      <c r="MOC73" s="5"/>
      <c r="MOD73" s="5"/>
      <c r="MOE73" s="5"/>
      <c r="MOF73" s="5"/>
      <c r="MOG73" s="5"/>
      <c r="MOH73" s="5"/>
      <c r="MOI73" s="5"/>
      <c r="MOJ73" s="5"/>
      <c r="MOK73" s="5"/>
      <c r="MOL73" s="5"/>
      <c r="MOM73" s="5"/>
      <c r="MON73" s="5"/>
      <c r="MOO73" s="5"/>
      <c r="MOP73" s="5"/>
      <c r="MOQ73" s="5"/>
      <c r="MOR73" s="5"/>
      <c r="MOS73" s="5"/>
      <c r="MOT73" s="5"/>
      <c r="MOU73" s="5"/>
      <c r="MOV73" s="5"/>
      <c r="MOW73" s="5"/>
      <c r="MOX73" s="5"/>
      <c r="MOY73" s="5"/>
      <c r="MOZ73" s="5"/>
      <c r="MPA73" s="5"/>
      <c r="MPB73" s="5"/>
      <c r="MPC73" s="5"/>
      <c r="MPD73" s="5"/>
      <c r="MPE73" s="5"/>
      <c r="MPF73" s="5"/>
      <c r="MPG73" s="5"/>
      <c r="MPH73" s="5"/>
      <c r="MPI73" s="5"/>
      <c r="MPJ73" s="5"/>
      <c r="MPK73" s="5"/>
      <c r="MPL73" s="5"/>
      <c r="MPM73" s="5"/>
      <c r="MPN73" s="5"/>
      <c r="MPO73" s="5"/>
      <c r="MPP73" s="5"/>
      <c r="MPQ73" s="5"/>
      <c r="MPR73" s="5"/>
      <c r="MPS73" s="5"/>
      <c r="MPT73" s="5"/>
      <c r="MPU73" s="5"/>
      <c r="MPV73" s="5"/>
      <c r="MPW73" s="5"/>
      <c r="MPX73" s="5"/>
      <c r="MPY73" s="5"/>
      <c r="MPZ73" s="5"/>
      <c r="MQA73" s="5"/>
      <c r="MQB73" s="5"/>
      <c r="MQC73" s="5"/>
      <c r="MQD73" s="5"/>
      <c r="MQE73" s="5"/>
      <c r="MQF73" s="5"/>
      <c r="MQG73" s="5"/>
      <c r="MQH73" s="5"/>
      <c r="MQI73" s="5"/>
      <c r="MQJ73" s="5"/>
      <c r="MQK73" s="5"/>
      <c r="MQL73" s="5"/>
      <c r="MQM73" s="5"/>
      <c r="MQN73" s="5"/>
      <c r="MQO73" s="5"/>
      <c r="MQP73" s="5"/>
      <c r="MQQ73" s="5"/>
      <c r="MQR73" s="5"/>
      <c r="MQS73" s="5"/>
      <c r="MQT73" s="5"/>
      <c r="MQU73" s="5"/>
      <c r="MQV73" s="5"/>
      <c r="MQW73" s="5"/>
      <c r="MQX73" s="5"/>
      <c r="MQY73" s="5"/>
      <c r="MQZ73" s="5"/>
      <c r="MRA73" s="5"/>
      <c r="MRB73" s="5"/>
      <c r="MRC73" s="5"/>
      <c r="MRD73" s="5"/>
      <c r="MRE73" s="5"/>
      <c r="MRF73" s="5"/>
      <c r="MRG73" s="5"/>
      <c r="MRH73" s="5"/>
      <c r="MRI73" s="5"/>
      <c r="MRJ73" s="5"/>
      <c r="MRK73" s="5"/>
      <c r="MRL73" s="5"/>
      <c r="MRM73" s="5"/>
      <c r="MRN73" s="5"/>
      <c r="MRO73" s="5"/>
      <c r="MRP73" s="5"/>
      <c r="MRQ73" s="5"/>
      <c r="MRR73" s="5"/>
      <c r="MRS73" s="5"/>
      <c r="MRT73" s="5"/>
      <c r="MRU73" s="5"/>
      <c r="MRV73" s="5"/>
      <c r="MRW73" s="5"/>
      <c r="MRX73" s="5"/>
      <c r="MRY73" s="5"/>
      <c r="MRZ73" s="5"/>
      <c r="MSA73" s="5"/>
      <c r="MSB73" s="5"/>
      <c r="MSC73" s="5"/>
      <c r="MSD73" s="5"/>
      <c r="MSE73" s="5"/>
      <c r="MSF73" s="5"/>
      <c r="MSG73" s="5"/>
      <c r="MSH73" s="5"/>
      <c r="MSI73" s="5"/>
      <c r="MSJ73" s="5"/>
      <c r="MSK73" s="5"/>
      <c r="MSL73" s="5"/>
      <c r="MSM73" s="5"/>
      <c r="MSN73" s="5"/>
      <c r="MSO73" s="5"/>
      <c r="MSP73" s="5"/>
      <c r="MSQ73" s="5"/>
      <c r="MSR73" s="5"/>
      <c r="MSS73" s="5"/>
      <c r="MST73" s="5"/>
      <c r="MSU73" s="5"/>
      <c r="MSV73" s="5"/>
      <c r="MSW73" s="5"/>
      <c r="MSX73" s="5"/>
      <c r="MSY73" s="5"/>
      <c r="MSZ73" s="5"/>
      <c r="MTA73" s="5"/>
      <c r="MTB73" s="5"/>
      <c r="MTC73" s="5"/>
      <c r="MTD73" s="5"/>
      <c r="MTE73" s="5"/>
      <c r="MTF73" s="5"/>
      <c r="MTG73" s="5"/>
      <c r="MTH73" s="5"/>
      <c r="MTI73" s="5"/>
      <c r="MTJ73" s="5"/>
      <c r="MTK73" s="5"/>
      <c r="MTL73" s="5"/>
      <c r="MTM73" s="5"/>
      <c r="MTN73" s="5"/>
      <c r="MTO73" s="5"/>
      <c r="MTP73" s="5"/>
      <c r="MTQ73" s="5"/>
      <c r="MTR73" s="5"/>
      <c r="MTS73" s="5"/>
      <c r="MTT73" s="5"/>
      <c r="MTU73" s="5"/>
      <c r="MTV73" s="5"/>
      <c r="MTW73" s="5"/>
      <c r="MTX73" s="5"/>
      <c r="MTY73" s="5"/>
      <c r="MTZ73" s="5"/>
      <c r="MUA73" s="5"/>
      <c r="MUB73" s="5"/>
      <c r="MUC73" s="5"/>
      <c r="MUD73" s="5"/>
      <c r="MUE73" s="5"/>
      <c r="MUF73" s="5"/>
      <c r="MUG73" s="5"/>
      <c r="MUH73" s="5"/>
      <c r="MUI73" s="5"/>
      <c r="MUJ73" s="5"/>
      <c r="MUK73" s="5"/>
      <c r="MUL73" s="5"/>
      <c r="MUM73" s="5"/>
      <c r="MUN73" s="5"/>
      <c r="MUO73" s="5"/>
      <c r="MUP73" s="5"/>
      <c r="MUQ73" s="5"/>
      <c r="MUR73" s="5"/>
      <c r="MUS73" s="5"/>
      <c r="MUT73" s="5"/>
      <c r="MUU73" s="5"/>
      <c r="MUV73" s="5"/>
      <c r="MUW73" s="5"/>
      <c r="MUX73" s="5"/>
      <c r="MUY73" s="5"/>
      <c r="MUZ73" s="5"/>
      <c r="MVA73" s="5"/>
      <c r="MVB73" s="5"/>
      <c r="MVC73" s="5"/>
      <c r="MVD73" s="5"/>
      <c r="MVE73" s="5"/>
      <c r="MVF73" s="5"/>
      <c r="MVG73" s="5"/>
      <c r="MVH73" s="5"/>
      <c r="MVI73" s="5"/>
      <c r="MVJ73" s="5"/>
      <c r="MVK73" s="5"/>
      <c r="MVL73" s="5"/>
      <c r="MVM73" s="5"/>
      <c r="MVN73" s="5"/>
      <c r="MVO73" s="5"/>
      <c r="MVP73" s="5"/>
      <c r="MVQ73" s="5"/>
      <c r="MVR73" s="5"/>
      <c r="MVS73" s="5"/>
      <c r="MVT73" s="5"/>
      <c r="MVU73" s="5"/>
      <c r="MVV73" s="5"/>
      <c r="MVW73" s="5"/>
      <c r="MVX73" s="5"/>
      <c r="MVY73" s="5"/>
      <c r="MVZ73" s="5"/>
      <c r="MWA73" s="5"/>
      <c r="MWB73" s="5"/>
      <c r="MWC73" s="5"/>
      <c r="MWD73" s="5"/>
      <c r="MWE73" s="5"/>
      <c r="MWF73" s="5"/>
      <c r="MWG73" s="5"/>
      <c r="MWH73" s="5"/>
      <c r="MWI73" s="5"/>
      <c r="MWJ73" s="5"/>
      <c r="MWK73" s="5"/>
      <c r="MWL73" s="5"/>
      <c r="MWM73" s="5"/>
      <c r="MWN73" s="5"/>
      <c r="MWO73" s="5"/>
      <c r="MWP73" s="5"/>
      <c r="MWQ73" s="5"/>
      <c r="MWR73" s="5"/>
      <c r="MWS73" s="5"/>
      <c r="MWT73" s="5"/>
      <c r="MWU73" s="5"/>
      <c r="MWV73" s="5"/>
      <c r="MWW73" s="5"/>
      <c r="MWX73" s="5"/>
      <c r="MWY73" s="5"/>
      <c r="MWZ73" s="5"/>
      <c r="MXA73" s="5"/>
      <c r="MXB73" s="5"/>
      <c r="MXC73" s="5"/>
      <c r="MXD73" s="5"/>
      <c r="MXE73" s="5"/>
      <c r="MXF73" s="5"/>
      <c r="MXG73" s="5"/>
      <c r="MXH73" s="5"/>
      <c r="MXI73" s="5"/>
      <c r="MXJ73" s="5"/>
      <c r="MXK73" s="5"/>
      <c r="MXL73" s="5"/>
      <c r="MXM73" s="5"/>
      <c r="MXN73" s="5"/>
      <c r="MXO73" s="5"/>
      <c r="MXP73" s="5"/>
      <c r="MXQ73" s="5"/>
      <c r="MXR73" s="5"/>
      <c r="MXS73" s="5"/>
      <c r="MXT73" s="5"/>
      <c r="MXU73" s="5"/>
      <c r="MXV73" s="5"/>
      <c r="MXW73" s="5"/>
      <c r="MXX73" s="5"/>
      <c r="MXY73" s="5"/>
      <c r="MXZ73" s="5"/>
      <c r="MYA73" s="5"/>
      <c r="MYB73" s="5"/>
      <c r="MYC73" s="5"/>
      <c r="MYD73" s="5"/>
      <c r="MYE73" s="5"/>
      <c r="MYF73" s="5"/>
      <c r="MYG73" s="5"/>
      <c r="MYH73" s="5"/>
      <c r="MYI73" s="5"/>
      <c r="MYJ73" s="5"/>
      <c r="MYK73" s="5"/>
      <c r="MYL73" s="5"/>
      <c r="MYM73" s="5"/>
      <c r="MYN73" s="5"/>
      <c r="MYO73" s="5"/>
      <c r="MYP73" s="5"/>
      <c r="MYQ73" s="5"/>
      <c r="MYR73" s="5"/>
      <c r="MYS73" s="5"/>
      <c r="MYT73" s="5"/>
      <c r="MYU73" s="5"/>
      <c r="MYV73" s="5"/>
      <c r="MYW73" s="5"/>
      <c r="MYX73" s="5"/>
      <c r="MYY73" s="5"/>
      <c r="MYZ73" s="5"/>
      <c r="MZA73" s="5"/>
      <c r="MZB73" s="5"/>
      <c r="MZC73" s="5"/>
      <c r="MZD73" s="5"/>
      <c r="MZE73" s="5"/>
      <c r="MZF73" s="5"/>
      <c r="MZG73" s="5"/>
      <c r="MZH73" s="5"/>
      <c r="MZI73" s="5"/>
      <c r="MZJ73" s="5"/>
      <c r="MZK73" s="5"/>
      <c r="MZL73" s="5"/>
      <c r="MZM73" s="5"/>
      <c r="MZN73" s="5"/>
      <c r="MZO73" s="5"/>
      <c r="MZP73" s="5"/>
      <c r="MZQ73" s="5"/>
      <c r="MZR73" s="5"/>
      <c r="MZS73" s="5"/>
      <c r="MZT73" s="5"/>
      <c r="MZU73" s="5"/>
      <c r="MZV73" s="5"/>
      <c r="MZW73" s="5"/>
      <c r="MZX73" s="5"/>
      <c r="MZY73" s="5"/>
      <c r="MZZ73" s="5"/>
      <c r="NAA73" s="5"/>
      <c r="NAB73" s="5"/>
      <c r="NAC73" s="5"/>
      <c r="NAD73" s="5"/>
      <c r="NAE73" s="5"/>
      <c r="NAF73" s="5"/>
      <c r="NAG73" s="5"/>
      <c r="NAH73" s="5"/>
      <c r="NAI73" s="5"/>
      <c r="NAJ73" s="5"/>
      <c r="NAK73" s="5"/>
      <c r="NAL73" s="5"/>
      <c r="NAM73" s="5"/>
      <c r="NAN73" s="5"/>
      <c r="NAO73" s="5"/>
      <c r="NAP73" s="5"/>
      <c r="NAQ73" s="5"/>
      <c r="NAR73" s="5"/>
      <c r="NAS73" s="5"/>
      <c r="NAT73" s="5"/>
      <c r="NAU73" s="5"/>
      <c r="NAV73" s="5"/>
      <c r="NAW73" s="5"/>
      <c r="NAX73" s="5"/>
      <c r="NAY73" s="5"/>
      <c r="NAZ73" s="5"/>
      <c r="NBA73" s="5"/>
      <c r="NBB73" s="5"/>
      <c r="NBC73" s="5"/>
      <c r="NBD73" s="5"/>
      <c r="NBE73" s="5"/>
      <c r="NBF73" s="5"/>
      <c r="NBG73" s="5"/>
      <c r="NBH73" s="5"/>
      <c r="NBI73" s="5"/>
      <c r="NBJ73" s="5"/>
      <c r="NBK73" s="5"/>
      <c r="NBL73" s="5"/>
      <c r="NBM73" s="5"/>
      <c r="NBN73" s="5"/>
      <c r="NBO73" s="5"/>
      <c r="NBP73" s="5"/>
      <c r="NBQ73" s="5"/>
      <c r="NBR73" s="5"/>
      <c r="NBS73" s="5"/>
      <c r="NBT73" s="5"/>
      <c r="NBU73" s="5"/>
      <c r="NBV73" s="5"/>
      <c r="NBW73" s="5"/>
      <c r="NBX73" s="5"/>
      <c r="NBY73" s="5"/>
      <c r="NBZ73" s="5"/>
      <c r="NCA73" s="5"/>
      <c r="NCB73" s="5"/>
      <c r="NCC73" s="5"/>
      <c r="NCD73" s="5"/>
      <c r="NCE73" s="5"/>
      <c r="NCF73" s="5"/>
      <c r="NCG73" s="5"/>
      <c r="NCH73" s="5"/>
      <c r="NCI73" s="5"/>
      <c r="NCJ73" s="5"/>
      <c r="NCK73" s="5"/>
      <c r="NCL73" s="5"/>
      <c r="NCM73" s="5"/>
      <c r="NCN73" s="5"/>
      <c r="NCO73" s="5"/>
      <c r="NCP73" s="5"/>
      <c r="NCQ73" s="5"/>
      <c r="NCR73" s="5"/>
      <c r="NCS73" s="5"/>
      <c r="NCT73" s="5"/>
      <c r="NCU73" s="5"/>
      <c r="NCV73" s="5"/>
      <c r="NCW73" s="5"/>
      <c r="NCX73" s="5"/>
      <c r="NCY73" s="5"/>
      <c r="NCZ73" s="5"/>
      <c r="NDA73" s="5"/>
      <c r="NDB73" s="5"/>
      <c r="NDC73" s="5"/>
      <c r="NDD73" s="5"/>
      <c r="NDE73" s="5"/>
      <c r="NDF73" s="5"/>
      <c r="NDG73" s="5"/>
      <c r="NDH73" s="5"/>
      <c r="NDI73" s="5"/>
      <c r="NDJ73" s="5"/>
      <c r="NDK73" s="5"/>
      <c r="NDL73" s="5"/>
      <c r="NDM73" s="5"/>
      <c r="NDN73" s="5"/>
      <c r="NDO73" s="5"/>
      <c r="NDP73" s="5"/>
      <c r="NDQ73" s="5"/>
      <c r="NDR73" s="5"/>
      <c r="NDS73" s="5"/>
      <c r="NDT73" s="5"/>
      <c r="NDU73" s="5"/>
      <c r="NDV73" s="5"/>
      <c r="NDW73" s="5"/>
      <c r="NDX73" s="5"/>
      <c r="NDY73" s="5"/>
      <c r="NDZ73" s="5"/>
      <c r="NEA73" s="5"/>
      <c r="NEB73" s="5"/>
      <c r="NEC73" s="5"/>
      <c r="NED73" s="5"/>
      <c r="NEE73" s="5"/>
      <c r="NEF73" s="5"/>
      <c r="NEG73" s="5"/>
      <c r="NEH73" s="5"/>
      <c r="NEI73" s="5"/>
      <c r="NEJ73" s="5"/>
      <c r="NEK73" s="5"/>
      <c r="NEL73" s="5"/>
      <c r="NEM73" s="5"/>
      <c r="NEN73" s="5"/>
      <c r="NEO73" s="5"/>
      <c r="NEP73" s="5"/>
      <c r="NEQ73" s="5"/>
      <c r="NER73" s="5"/>
      <c r="NES73" s="5"/>
      <c r="NET73" s="5"/>
      <c r="NEU73" s="5"/>
      <c r="NEV73" s="5"/>
      <c r="NEW73" s="5"/>
      <c r="NEX73" s="5"/>
      <c r="NEY73" s="5"/>
      <c r="NEZ73" s="5"/>
      <c r="NFA73" s="5"/>
      <c r="NFB73" s="5"/>
      <c r="NFC73" s="5"/>
      <c r="NFD73" s="5"/>
      <c r="NFE73" s="5"/>
      <c r="NFF73" s="5"/>
      <c r="NFG73" s="5"/>
      <c r="NFH73" s="5"/>
      <c r="NFI73" s="5"/>
      <c r="NFJ73" s="5"/>
      <c r="NFK73" s="5"/>
      <c r="NFL73" s="5"/>
      <c r="NFM73" s="5"/>
      <c r="NFN73" s="5"/>
      <c r="NFO73" s="5"/>
      <c r="NFP73" s="5"/>
      <c r="NFQ73" s="5"/>
      <c r="NFR73" s="5"/>
      <c r="NFS73" s="5"/>
      <c r="NFT73" s="5"/>
      <c r="NFU73" s="5"/>
      <c r="NFV73" s="5"/>
      <c r="NFW73" s="5"/>
      <c r="NFX73" s="5"/>
      <c r="NFY73" s="5"/>
      <c r="NFZ73" s="5"/>
      <c r="NGA73" s="5"/>
      <c r="NGB73" s="5"/>
      <c r="NGC73" s="5"/>
      <c r="NGD73" s="5"/>
      <c r="NGE73" s="5"/>
      <c r="NGF73" s="5"/>
      <c r="NGG73" s="5"/>
      <c r="NGH73" s="5"/>
      <c r="NGI73" s="5"/>
      <c r="NGJ73" s="5"/>
      <c r="NGK73" s="5"/>
      <c r="NGL73" s="5"/>
      <c r="NGM73" s="5"/>
      <c r="NGN73" s="5"/>
      <c r="NGO73" s="5"/>
      <c r="NGP73" s="5"/>
      <c r="NGQ73" s="5"/>
      <c r="NGR73" s="5"/>
      <c r="NGS73" s="5"/>
      <c r="NGT73" s="5"/>
      <c r="NGU73" s="5"/>
      <c r="NGV73" s="5"/>
      <c r="NGW73" s="5"/>
      <c r="NGX73" s="5"/>
      <c r="NGY73" s="5"/>
      <c r="NGZ73" s="5"/>
      <c r="NHA73" s="5"/>
      <c r="NHB73" s="5"/>
      <c r="NHC73" s="5"/>
      <c r="NHD73" s="5"/>
      <c r="NHE73" s="5"/>
      <c r="NHF73" s="5"/>
      <c r="NHG73" s="5"/>
      <c r="NHH73" s="5"/>
      <c r="NHI73" s="5"/>
      <c r="NHJ73" s="5"/>
      <c r="NHK73" s="5"/>
      <c r="NHL73" s="5"/>
      <c r="NHM73" s="5"/>
      <c r="NHN73" s="5"/>
      <c r="NHO73" s="5"/>
      <c r="NHP73" s="5"/>
      <c r="NHQ73" s="5"/>
      <c r="NHR73" s="5"/>
      <c r="NHS73" s="5"/>
      <c r="NHT73" s="5"/>
      <c r="NHU73" s="5"/>
      <c r="NHV73" s="5"/>
      <c r="NHW73" s="5"/>
      <c r="NHX73" s="5"/>
      <c r="NHY73" s="5"/>
      <c r="NHZ73" s="5"/>
      <c r="NIA73" s="5"/>
      <c r="NIB73" s="5"/>
      <c r="NIC73" s="5"/>
      <c r="NID73" s="5"/>
      <c r="NIE73" s="5"/>
      <c r="NIF73" s="5"/>
      <c r="NIG73" s="5"/>
      <c r="NIH73" s="5"/>
      <c r="NII73" s="5"/>
      <c r="NIJ73" s="5"/>
      <c r="NIK73" s="5"/>
      <c r="NIL73" s="5"/>
      <c r="NIM73" s="5"/>
      <c r="NIN73" s="5"/>
      <c r="NIO73" s="5"/>
      <c r="NIP73" s="5"/>
      <c r="NIQ73" s="5"/>
      <c r="NIR73" s="5"/>
      <c r="NIS73" s="5"/>
      <c r="NIT73" s="5"/>
      <c r="NIU73" s="5"/>
      <c r="NIV73" s="5"/>
      <c r="NIW73" s="5"/>
      <c r="NIX73" s="5"/>
      <c r="NIY73" s="5"/>
      <c r="NIZ73" s="5"/>
      <c r="NJA73" s="5"/>
      <c r="NJB73" s="5"/>
      <c r="NJC73" s="5"/>
      <c r="NJD73" s="5"/>
      <c r="NJE73" s="5"/>
      <c r="NJF73" s="5"/>
      <c r="NJG73" s="5"/>
      <c r="NJH73" s="5"/>
      <c r="NJI73" s="5"/>
      <c r="NJJ73" s="5"/>
      <c r="NJK73" s="5"/>
      <c r="NJL73" s="5"/>
      <c r="NJM73" s="5"/>
      <c r="NJN73" s="5"/>
      <c r="NJO73" s="5"/>
      <c r="NJP73" s="5"/>
      <c r="NJQ73" s="5"/>
      <c r="NJR73" s="5"/>
      <c r="NJS73" s="5"/>
      <c r="NJT73" s="5"/>
      <c r="NJU73" s="5"/>
      <c r="NJV73" s="5"/>
      <c r="NJW73" s="5"/>
      <c r="NJX73" s="5"/>
      <c r="NJY73" s="5"/>
      <c r="NJZ73" s="5"/>
      <c r="NKA73" s="5"/>
      <c r="NKB73" s="5"/>
      <c r="NKC73" s="5"/>
      <c r="NKD73" s="5"/>
      <c r="NKE73" s="5"/>
      <c r="NKF73" s="5"/>
      <c r="NKG73" s="5"/>
      <c r="NKH73" s="5"/>
      <c r="NKI73" s="5"/>
      <c r="NKJ73" s="5"/>
      <c r="NKK73" s="5"/>
      <c r="NKL73" s="5"/>
      <c r="NKM73" s="5"/>
      <c r="NKN73" s="5"/>
      <c r="NKO73" s="5"/>
      <c r="NKP73" s="5"/>
      <c r="NKQ73" s="5"/>
      <c r="NKR73" s="5"/>
      <c r="NKS73" s="5"/>
      <c r="NKT73" s="5"/>
      <c r="NKU73" s="5"/>
      <c r="NKV73" s="5"/>
      <c r="NKW73" s="5"/>
      <c r="NKX73" s="5"/>
      <c r="NKY73" s="5"/>
      <c r="NKZ73" s="5"/>
      <c r="NLA73" s="5"/>
      <c r="NLB73" s="5"/>
      <c r="NLC73" s="5"/>
      <c r="NLD73" s="5"/>
      <c r="NLE73" s="5"/>
      <c r="NLF73" s="5"/>
      <c r="NLG73" s="5"/>
      <c r="NLH73" s="5"/>
      <c r="NLI73" s="5"/>
      <c r="NLJ73" s="5"/>
      <c r="NLK73" s="5"/>
      <c r="NLL73" s="5"/>
      <c r="NLM73" s="5"/>
      <c r="NLN73" s="5"/>
      <c r="NLO73" s="5"/>
      <c r="NLP73" s="5"/>
      <c r="NLQ73" s="5"/>
      <c r="NLR73" s="5"/>
      <c r="NLS73" s="5"/>
      <c r="NLT73" s="5"/>
      <c r="NLU73" s="5"/>
      <c r="NLV73" s="5"/>
      <c r="NLW73" s="5"/>
      <c r="NLX73" s="5"/>
      <c r="NLY73" s="5"/>
      <c r="NLZ73" s="5"/>
      <c r="NMA73" s="5"/>
      <c r="NMB73" s="5"/>
      <c r="NMC73" s="5"/>
      <c r="NMD73" s="5"/>
      <c r="NME73" s="5"/>
      <c r="NMF73" s="5"/>
      <c r="NMG73" s="5"/>
      <c r="NMH73" s="5"/>
      <c r="NMI73" s="5"/>
      <c r="NMJ73" s="5"/>
      <c r="NMK73" s="5"/>
      <c r="NML73" s="5"/>
      <c r="NMM73" s="5"/>
      <c r="NMN73" s="5"/>
      <c r="NMO73" s="5"/>
      <c r="NMP73" s="5"/>
      <c r="NMQ73" s="5"/>
      <c r="NMR73" s="5"/>
      <c r="NMS73" s="5"/>
      <c r="NMT73" s="5"/>
      <c r="NMU73" s="5"/>
      <c r="NMV73" s="5"/>
      <c r="NMW73" s="5"/>
      <c r="NMX73" s="5"/>
      <c r="NMY73" s="5"/>
      <c r="NMZ73" s="5"/>
      <c r="NNA73" s="5"/>
      <c r="NNB73" s="5"/>
      <c r="NNC73" s="5"/>
      <c r="NND73" s="5"/>
      <c r="NNE73" s="5"/>
      <c r="NNF73" s="5"/>
      <c r="NNG73" s="5"/>
      <c r="NNH73" s="5"/>
      <c r="NNI73" s="5"/>
      <c r="NNJ73" s="5"/>
      <c r="NNK73" s="5"/>
      <c r="NNL73" s="5"/>
      <c r="NNM73" s="5"/>
      <c r="NNN73" s="5"/>
      <c r="NNO73" s="5"/>
      <c r="NNP73" s="5"/>
      <c r="NNQ73" s="5"/>
      <c r="NNR73" s="5"/>
      <c r="NNS73" s="5"/>
      <c r="NNT73" s="5"/>
      <c r="NNU73" s="5"/>
      <c r="NNV73" s="5"/>
      <c r="NNW73" s="5"/>
      <c r="NNX73" s="5"/>
      <c r="NNY73" s="5"/>
      <c r="NNZ73" s="5"/>
      <c r="NOA73" s="5"/>
      <c r="NOB73" s="5"/>
      <c r="NOC73" s="5"/>
      <c r="NOD73" s="5"/>
      <c r="NOE73" s="5"/>
      <c r="NOF73" s="5"/>
      <c r="NOG73" s="5"/>
      <c r="NOH73" s="5"/>
      <c r="NOI73" s="5"/>
      <c r="NOJ73" s="5"/>
      <c r="NOK73" s="5"/>
      <c r="NOL73" s="5"/>
      <c r="NOM73" s="5"/>
      <c r="NON73" s="5"/>
      <c r="NOO73" s="5"/>
      <c r="NOP73" s="5"/>
      <c r="NOQ73" s="5"/>
      <c r="NOR73" s="5"/>
      <c r="NOS73" s="5"/>
      <c r="NOT73" s="5"/>
      <c r="NOU73" s="5"/>
      <c r="NOV73" s="5"/>
      <c r="NOW73" s="5"/>
      <c r="NOX73" s="5"/>
      <c r="NOY73" s="5"/>
      <c r="NOZ73" s="5"/>
      <c r="NPA73" s="5"/>
      <c r="NPB73" s="5"/>
      <c r="NPC73" s="5"/>
      <c r="NPD73" s="5"/>
      <c r="NPE73" s="5"/>
      <c r="NPF73" s="5"/>
      <c r="NPG73" s="5"/>
      <c r="NPH73" s="5"/>
      <c r="NPI73" s="5"/>
      <c r="NPJ73" s="5"/>
      <c r="NPK73" s="5"/>
      <c r="NPL73" s="5"/>
      <c r="NPM73" s="5"/>
      <c r="NPN73" s="5"/>
      <c r="NPO73" s="5"/>
      <c r="NPP73" s="5"/>
      <c r="NPQ73" s="5"/>
      <c r="NPR73" s="5"/>
      <c r="NPS73" s="5"/>
      <c r="NPT73" s="5"/>
      <c r="NPU73" s="5"/>
      <c r="NPV73" s="5"/>
      <c r="NPW73" s="5"/>
      <c r="NPX73" s="5"/>
      <c r="NPY73" s="5"/>
      <c r="NPZ73" s="5"/>
      <c r="NQA73" s="5"/>
      <c r="NQB73" s="5"/>
      <c r="NQC73" s="5"/>
      <c r="NQD73" s="5"/>
      <c r="NQE73" s="5"/>
      <c r="NQF73" s="5"/>
      <c r="NQG73" s="5"/>
      <c r="NQH73" s="5"/>
      <c r="NQI73" s="5"/>
      <c r="NQJ73" s="5"/>
      <c r="NQK73" s="5"/>
      <c r="NQL73" s="5"/>
      <c r="NQM73" s="5"/>
      <c r="NQN73" s="5"/>
      <c r="NQO73" s="5"/>
      <c r="NQP73" s="5"/>
      <c r="NQQ73" s="5"/>
      <c r="NQR73" s="5"/>
      <c r="NQS73" s="5"/>
      <c r="NQT73" s="5"/>
      <c r="NQU73" s="5"/>
      <c r="NQV73" s="5"/>
      <c r="NQW73" s="5"/>
      <c r="NQX73" s="5"/>
      <c r="NQY73" s="5"/>
      <c r="NQZ73" s="5"/>
      <c r="NRA73" s="5"/>
      <c r="NRB73" s="5"/>
      <c r="NRC73" s="5"/>
      <c r="NRD73" s="5"/>
      <c r="NRE73" s="5"/>
      <c r="NRF73" s="5"/>
      <c r="NRG73" s="5"/>
      <c r="NRH73" s="5"/>
      <c r="NRI73" s="5"/>
      <c r="NRJ73" s="5"/>
      <c r="NRK73" s="5"/>
      <c r="NRL73" s="5"/>
      <c r="NRM73" s="5"/>
      <c r="NRN73" s="5"/>
      <c r="NRO73" s="5"/>
      <c r="NRP73" s="5"/>
      <c r="NRQ73" s="5"/>
      <c r="NRR73" s="5"/>
      <c r="NRS73" s="5"/>
      <c r="NRT73" s="5"/>
      <c r="NRU73" s="5"/>
      <c r="NRV73" s="5"/>
      <c r="NRW73" s="5"/>
      <c r="NRX73" s="5"/>
      <c r="NRY73" s="5"/>
      <c r="NRZ73" s="5"/>
      <c r="NSA73" s="5"/>
      <c r="NSB73" s="5"/>
      <c r="NSC73" s="5"/>
      <c r="NSD73" s="5"/>
      <c r="NSE73" s="5"/>
      <c r="NSF73" s="5"/>
      <c r="NSG73" s="5"/>
      <c r="NSH73" s="5"/>
      <c r="NSI73" s="5"/>
      <c r="NSJ73" s="5"/>
      <c r="NSK73" s="5"/>
      <c r="NSL73" s="5"/>
      <c r="NSM73" s="5"/>
      <c r="NSN73" s="5"/>
      <c r="NSO73" s="5"/>
      <c r="NSP73" s="5"/>
      <c r="NSQ73" s="5"/>
      <c r="NSR73" s="5"/>
      <c r="NSS73" s="5"/>
      <c r="NST73" s="5"/>
      <c r="NSU73" s="5"/>
      <c r="NSV73" s="5"/>
      <c r="NSW73" s="5"/>
      <c r="NSX73" s="5"/>
      <c r="NSY73" s="5"/>
      <c r="NSZ73" s="5"/>
      <c r="NTA73" s="5"/>
      <c r="NTB73" s="5"/>
      <c r="NTC73" s="5"/>
      <c r="NTD73" s="5"/>
      <c r="NTE73" s="5"/>
      <c r="NTF73" s="5"/>
      <c r="NTG73" s="5"/>
      <c r="NTH73" s="5"/>
      <c r="NTI73" s="5"/>
      <c r="NTJ73" s="5"/>
      <c r="NTK73" s="5"/>
      <c r="NTL73" s="5"/>
      <c r="NTM73" s="5"/>
      <c r="NTN73" s="5"/>
      <c r="NTO73" s="5"/>
      <c r="NTP73" s="5"/>
      <c r="NTQ73" s="5"/>
      <c r="NTR73" s="5"/>
      <c r="NTS73" s="5"/>
      <c r="NTT73" s="5"/>
      <c r="NTU73" s="5"/>
      <c r="NTV73" s="5"/>
      <c r="NTW73" s="5"/>
      <c r="NTX73" s="5"/>
      <c r="NTY73" s="5"/>
      <c r="NTZ73" s="5"/>
      <c r="NUA73" s="5"/>
      <c r="NUB73" s="5"/>
      <c r="NUC73" s="5"/>
      <c r="NUD73" s="5"/>
      <c r="NUE73" s="5"/>
      <c r="NUF73" s="5"/>
      <c r="NUG73" s="5"/>
      <c r="NUH73" s="5"/>
      <c r="NUI73" s="5"/>
      <c r="NUJ73" s="5"/>
      <c r="NUK73" s="5"/>
      <c r="NUL73" s="5"/>
      <c r="NUM73" s="5"/>
      <c r="NUN73" s="5"/>
      <c r="NUO73" s="5"/>
      <c r="NUP73" s="5"/>
      <c r="NUQ73" s="5"/>
      <c r="NUR73" s="5"/>
      <c r="NUS73" s="5"/>
      <c r="NUT73" s="5"/>
      <c r="NUU73" s="5"/>
      <c r="NUV73" s="5"/>
      <c r="NUW73" s="5"/>
      <c r="NUX73" s="5"/>
      <c r="NUY73" s="5"/>
      <c r="NUZ73" s="5"/>
      <c r="NVA73" s="5"/>
      <c r="NVB73" s="5"/>
      <c r="NVC73" s="5"/>
      <c r="NVD73" s="5"/>
      <c r="NVE73" s="5"/>
      <c r="NVF73" s="5"/>
      <c r="NVG73" s="5"/>
      <c r="NVH73" s="5"/>
      <c r="NVI73" s="5"/>
      <c r="NVJ73" s="5"/>
      <c r="NVK73" s="5"/>
      <c r="NVL73" s="5"/>
      <c r="NVM73" s="5"/>
      <c r="NVN73" s="5"/>
      <c r="NVO73" s="5"/>
      <c r="NVP73" s="5"/>
      <c r="NVQ73" s="5"/>
      <c r="NVR73" s="5"/>
      <c r="NVS73" s="5"/>
      <c r="NVT73" s="5"/>
      <c r="NVU73" s="5"/>
      <c r="NVV73" s="5"/>
      <c r="NVW73" s="5"/>
      <c r="NVX73" s="5"/>
      <c r="NVY73" s="5"/>
      <c r="NVZ73" s="5"/>
      <c r="NWA73" s="5"/>
      <c r="NWB73" s="5"/>
      <c r="NWC73" s="5"/>
      <c r="NWD73" s="5"/>
      <c r="NWE73" s="5"/>
      <c r="NWF73" s="5"/>
      <c r="NWG73" s="5"/>
      <c r="NWH73" s="5"/>
      <c r="NWI73" s="5"/>
      <c r="NWJ73" s="5"/>
      <c r="NWK73" s="5"/>
      <c r="NWL73" s="5"/>
      <c r="NWM73" s="5"/>
      <c r="NWN73" s="5"/>
      <c r="NWO73" s="5"/>
      <c r="NWP73" s="5"/>
      <c r="NWQ73" s="5"/>
      <c r="NWR73" s="5"/>
      <c r="NWS73" s="5"/>
      <c r="NWT73" s="5"/>
      <c r="NWU73" s="5"/>
      <c r="NWV73" s="5"/>
      <c r="NWW73" s="5"/>
      <c r="NWX73" s="5"/>
      <c r="NWY73" s="5"/>
      <c r="NWZ73" s="5"/>
      <c r="NXA73" s="5"/>
      <c r="NXB73" s="5"/>
      <c r="NXC73" s="5"/>
      <c r="NXD73" s="5"/>
      <c r="NXE73" s="5"/>
      <c r="NXF73" s="5"/>
      <c r="NXG73" s="5"/>
      <c r="NXH73" s="5"/>
      <c r="NXI73" s="5"/>
      <c r="NXJ73" s="5"/>
      <c r="NXK73" s="5"/>
      <c r="NXL73" s="5"/>
      <c r="NXM73" s="5"/>
      <c r="NXN73" s="5"/>
      <c r="NXO73" s="5"/>
      <c r="NXP73" s="5"/>
      <c r="NXQ73" s="5"/>
      <c r="NXR73" s="5"/>
      <c r="NXS73" s="5"/>
      <c r="NXT73" s="5"/>
      <c r="NXU73" s="5"/>
      <c r="NXV73" s="5"/>
      <c r="NXW73" s="5"/>
      <c r="NXX73" s="5"/>
      <c r="NXY73" s="5"/>
      <c r="NXZ73" s="5"/>
      <c r="NYA73" s="5"/>
      <c r="NYB73" s="5"/>
      <c r="NYC73" s="5"/>
      <c r="NYD73" s="5"/>
      <c r="NYE73" s="5"/>
      <c r="NYF73" s="5"/>
      <c r="NYG73" s="5"/>
      <c r="NYH73" s="5"/>
      <c r="NYI73" s="5"/>
      <c r="NYJ73" s="5"/>
      <c r="NYK73" s="5"/>
      <c r="NYL73" s="5"/>
      <c r="NYM73" s="5"/>
      <c r="NYN73" s="5"/>
      <c r="NYO73" s="5"/>
      <c r="NYP73" s="5"/>
      <c r="NYQ73" s="5"/>
      <c r="NYR73" s="5"/>
      <c r="NYS73" s="5"/>
      <c r="NYT73" s="5"/>
      <c r="NYU73" s="5"/>
      <c r="NYV73" s="5"/>
      <c r="NYW73" s="5"/>
      <c r="NYX73" s="5"/>
      <c r="NYY73" s="5"/>
      <c r="NYZ73" s="5"/>
      <c r="NZA73" s="5"/>
      <c r="NZB73" s="5"/>
      <c r="NZC73" s="5"/>
      <c r="NZD73" s="5"/>
      <c r="NZE73" s="5"/>
      <c r="NZF73" s="5"/>
      <c r="NZG73" s="5"/>
      <c r="NZH73" s="5"/>
      <c r="NZI73" s="5"/>
      <c r="NZJ73" s="5"/>
      <c r="NZK73" s="5"/>
      <c r="NZL73" s="5"/>
      <c r="NZM73" s="5"/>
      <c r="NZN73" s="5"/>
      <c r="NZO73" s="5"/>
      <c r="NZP73" s="5"/>
      <c r="NZQ73" s="5"/>
      <c r="NZR73" s="5"/>
      <c r="NZS73" s="5"/>
      <c r="NZT73" s="5"/>
      <c r="NZU73" s="5"/>
      <c r="NZV73" s="5"/>
      <c r="NZW73" s="5"/>
      <c r="NZX73" s="5"/>
      <c r="NZY73" s="5"/>
      <c r="NZZ73" s="5"/>
      <c r="OAA73" s="5"/>
      <c r="OAB73" s="5"/>
      <c r="OAC73" s="5"/>
      <c r="OAD73" s="5"/>
      <c r="OAE73" s="5"/>
      <c r="OAF73" s="5"/>
      <c r="OAG73" s="5"/>
      <c r="OAH73" s="5"/>
      <c r="OAI73" s="5"/>
      <c r="OAJ73" s="5"/>
      <c r="OAK73" s="5"/>
      <c r="OAL73" s="5"/>
      <c r="OAM73" s="5"/>
      <c r="OAN73" s="5"/>
      <c r="OAO73" s="5"/>
      <c r="OAP73" s="5"/>
      <c r="OAQ73" s="5"/>
      <c r="OAR73" s="5"/>
      <c r="OAS73" s="5"/>
      <c r="OAT73" s="5"/>
      <c r="OAU73" s="5"/>
      <c r="OAV73" s="5"/>
      <c r="OAW73" s="5"/>
      <c r="OAX73" s="5"/>
      <c r="OAY73" s="5"/>
      <c r="OAZ73" s="5"/>
      <c r="OBA73" s="5"/>
      <c r="OBB73" s="5"/>
      <c r="OBC73" s="5"/>
      <c r="OBD73" s="5"/>
      <c r="OBE73" s="5"/>
      <c r="OBF73" s="5"/>
      <c r="OBG73" s="5"/>
      <c r="OBH73" s="5"/>
      <c r="OBI73" s="5"/>
      <c r="OBJ73" s="5"/>
      <c r="OBK73" s="5"/>
      <c r="OBL73" s="5"/>
      <c r="OBM73" s="5"/>
      <c r="OBN73" s="5"/>
      <c r="OBO73" s="5"/>
      <c r="OBP73" s="5"/>
      <c r="OBQ73" s="5"/>
      <c r="OBR73" s="5"/>
      <c r="OBS73" s="5"/>
      <c r="OBT73" s="5"/>
      <c r="OBU73" s="5"/>
      <c r="OBV73" s="5"/>
      <c r="OBW73" s="5"/>
      <c r="OBX73" s="5"/>
      <c r="OBY73" s="5"/>
      <c r="OBZ73" s="5"/>
      <c r="OCA73" s="5"/>
      <c r="OCB73" s="5"/>
      <c r="OCC73" s="5"/>
      <c r="OCD73" s="5"/>
      <c r="OCE73" s="5"/>
      <c r="OCF73" s="5"/>
      <c r="OCG73" s="5"/>
      <c r="OCH73" s="5"/>
      <c r="OCI73" s="5"/>
      <c r="OCJ73" s="5"/>
      <c r="OCK73" s="5"/>
      <c r="OCL73" s="5"/>
      <c r="OCM73" s="5"/>
      <c r="OCN73" s="5"/>
      <c r="OCO73" s="5"/>
      <c r="OCP73" s="5"/>
      <c r="OCQ73" s="5"/>
      <c r="OCR73" s="5"/>
      <c r="OCS73" s="5"/>
      <c r="OCT73" s="5"/>
      <c r="OCU73" s="5"/>
      <c r="OCV73" s="5"/>
      <c r="OCW73" s="5"/>
      <c r="OCX73" s="5"/>
      <c r="OCY73" s="5"/>
      <c r="OCZ73" s="5"/>
      <c r="ODA73" s="5"/>
      <c r="ODB73" s="5"/>
      <c r="ODC73" s="5"/>
      <c r="ODD73" s="5"/>
      <c r="ODE73" s="5"/>
      <c r="ODF73" s="5"/>
      <c r="ODG73" s="5"/>
      <c r="ODH73" s="5"/>
      <c r="ODI73" s="5"/>
      <c r="ODJ73" s="5"/>
      <c r="ODK73" s="5"/>
      <c r="ODL73" s="5"/>
      <c r="ODM73" s="5"/>
      <c r="ODN73" s="5"/>
      <c r="ODO73" s="5"/>
      <c r="ODP73" s="5"/>
      <c r="ODQ73" s="5"/>
      <c r="ODR73" s="5"/>
      <c r="ODS73" s="5"/>
      <c r="ODT73" s="5"/>
      <c r="ODU73" s="5"/>
      <c r="ODV73" s="5"/>
      <c r="ODW73" s="5"/>
      <c r="ODX73" s="5"/>
      <c r="ODY73" s="5"/>
      <c r="ODZ73" s="5"/>
      <c r="OEA73" s="5"/>
      <c r="OEB73" s="5"/>
      <c r="OEC73" s="5"/>
      <c r="OED73" s="5"/>
      <c r="OEE73" s="5"/>
      <c r="OEF73" s="5"/>
      <c r="OEG73" s="5"/>
      <c r="OEH73" s="5"/>
      <c r="OEI73" s="5"/>
      <c r="OEJ73" s="5"/>
      <c r="OEK73" s="5"/>
      <c r="OEL73" s="5"/>
      <c r="OEM73" s="5"/>
      <c r="OEN73" s="5"/>
      <c r="OEO73" s="5"/>
      <c r="OEP73" s="5"/>
      <c r="OEQ73" s="5"/>
      <c r="OER73" s="5"/>
      <c r="OES73" s="5"/>
      <c r="OET73" s="5"/>
      <c r="OEU73" s="5"/>
      <c r="OEV73" s="5"/>
      <c r="OEW73" s="5"/>
      <c r="OEX73" s="5"/>
      <c r="OEY73" s="5"/>
      <c r="OEZ73" s="5"/>
      <c r="OFA73" s="5"/>
      <c r="OFB73" s="5"/>
      <c r="OFC73" s="5"/>
      <c r="OFD73" s="5"/>
      <c r="OFE73" s="5"/>
      <c r="OFF73" s="5"/>
      <c r="OFG73" s="5"/>
      <c r="OFH73" s="5"/>
      <c r="OFI73" s="5"/>
      <c r="OFJ73" s="5"/>
      <c r="OFK73" s="5"/>
      <c r="OFL73" s="5"/>
      <c r="OFM73" s="5"/>
      <c r="OFN73" s="5"/>
      <c r="OFO73" s="5"/>
      <c r="OFP73" s="5"/>
      <c r="OFQ73" s="5"/>
      <c r="OFR73" s="5"/>
      <c r="OFS73" s="5"/>
      <c r="OFT73" s="5"/>
      <c r="OFU73" s="5"/>
      <c r="OFV73" s="5"/>
      <c r="OFW73" s="5"/>
      <c r="OFX73" s="5"/>
      <c r="OFY73" s="5"/>
      <c r="OFZ73" s="5"/>
      <c r="OGA73" s="5"/>
      <c r="OGB73" s="5"/>
      <c r="OGC73" s="5"/>
      <c r="OGD73" s="5"/>
      <c r="OGE73" s="5"/>
      <c r="OGF73" s="5"/>
      <c r="OGG73" s="5"/>
      <c r="OGH73" s="5"/>
      <c r="OGI73" s="5"/>
      <c r="OGJ73" s="5"/>
      <c r="OGK73" s="5"/>
      <c r="OGL73" s="5"/>
      <c r="OGM73" s="5"/>
      <c r="OGN73" s="5"/>
      <c r="OGO73" s="5"/>
      <c r="OGP73" s="5"/>
      <c r="OGQ73" s="5"/>
      <c r="OGR73" s="5"/>
      <c r="OGS73" s="5"/>
      <c r="OGT73" s="5"/>
      <c r="OGU73" s="5"/>
      <c r="OGV73" s="5"/>
      <c r="OGW73" s="5"/>
      <c r="OGX73" s="5"/>
      <c r="OGY73" s="5"/>
      <c r="OGZ73" s="5"/>
      <c r="OHA73" s="5"/>
      <c r="OHB73" s="5"/>
      <c r="OHC73" s="5"/>
      <c r="OHD73" s="5"/>
      <c r="OHE73" s="5"/>
      <c r="OHF73" s="5"/>
      <c r="OHG73" s="5"/>
      <c r="OHH73" s="5"/>
      <c r="OHI73" s="5"/>
      <c r="OHJ73" s="5"/>
      <c r="OHK73" s="5"/>
      <c r="OHL73" s="5"/>
      <c r="OHM73" s="5"/>
      <c r="OHN73" s="5"/>
      <c r="OHO73" s="5"/>
      <c r="OHP73" s="5"/>
      <c r="OHQ73" s="5"/>
      <c r="OHR73" s="5"/>
      <c r="OHS73" s="5"/>
      <c r="OHT73" s="5"/>
      <c r="OHU73" s="5"/>
      <c r="OHV73" s="5"/>
      <c r="OHW73" s="5"/>
      <c r="OHX73" s="5"/>
      <c r="OHY73" s="5"/>
      <c r="OHZ73" s="5"/>
      <c r="OIA73" s="5"/>
      <c r="OIB73" s="5"/>
      <c r="OIC73" s="5"/>
      <c r="OID73" s="5"/>
      <c r="OIE73" s="5"/>
      <c r="OIF73" s="5"/>
      <c r="OIG73" s="5"/>
      <c r="OIH73" s="5"/>
      <c r="OII73" s="5"/>
      <c r="OIJ73" s="5"/>
      <c r="OIK73" s="5"/>
      <c r="OIL73" s="5"/>
      <c r="OIM73" s="5"/>
      <c r="OIN73" s="5"/>
      <c r="OIO73" s="5"/>
      <c r="OIP73" s="5"/>
      <c r="OIQ73" s="5"/>
      <c r="OIR73" s="5"/>
      <c r="OIS73" s="5"/>
      <c r="OIT73" s="5"/>
      <c r="OIU73" s="5"/>
      <c r="OIV73" s="5"/>
      <c r="OIW73" s="5"/>
      <c r="OIX73" s="5"/>
      <c r="OIY73" s="5"/>
      <c r="OIZ73" s="5"/>
      <c r="OJA73" s="5"/>
      <c r="OJB73" s="5"/>
      <c r="OJC73" s="5"/>
      <c r="OJD73" s="5"/>
      <c r="OJE73" s="5"/>
      <c r="OJF73" s="5"/>
      <c r="OJG73" s="5"/>
      <c r="OJH73" s="5"/>
      <c r="OJI73" s="5"/>
      <c r="OJJ73" s="5"/>
      <c r="OJK73" s="5"/>
      <c r="OJL73" s="5"/>
      <c r="OJM73" s="5"/>
      <c r="OJN73" s="5"/>
      <c r="OJO73" s="5"/>
      <c r="OJP73" s="5"/>
      <c r="OJQ73" s="5"/>
      <c r="OJR73" s="5"/>
      <c r="OJS73" s="5"/>
      <c r="OJT73" s="5"/>
      <c r="OJU73" s="5"/>
      <c r="OJV73" s="5"/>
      <c r="OJW73" s="5"/>
      <c r="OJX73" s="5"/>
      <c r="OJY73" s="5"/>
      <c r="OJZ73" s="5"/>
      <c r="OKA73" s="5"/>
      <c r="OKB73" s="5"/>
      <c r="OKC73" s="5"/>
      <c r="OKD73" s="5"/>
      <c r="OKE73" s="5"/>
      <c r="OKF73" s="5"/>
      <c r="OKG73" s="5"/>
      <c r="OKH73" s="5"/>
      <c r="OKI73" s="5"/>
      <c r="OKJ73" s="5"/>
      <c r="OKK73" s="5"/>
      <c r="OKL73" s="5"/>
      <c r="OKM73" s="5"/>
      <c r="OKN73" s="5"/>
      <c r="OKO73" s="5"/>
      <c r="OKP73" s="5"/>
      <c r="OKQ73" s="5"/>
      <c r="OKR73" s="5"/>
      <c r="OKS73" s="5"/>
      <c r="OKT73" s="5"/>
      <c r="OKU73" s="5"/>
      <c r="OKV73" s="5"/>
      <c r="OKW73" s="5"/>
      <c r="OKX73" s="5"/>
      <c r="OKY73" s="5"/>
      <c r="OKZ73" s="5"/>
      <c r="OLA73" s="5"/>
      <c r="OLB73" s="5"/>
      <c r="OLC73" s="5"/>
      <c r="OLD73" s="5"/>
      <c r="OLE73" s="5"/>
      <c r="OLF73" s="5"/>
      <c r="OLG73" s="5"/>
      <c r="OLH73" s="5"/>
      <c r="OLI73" s="5"/>
      <c r="OLJ73" s="5"/>
      <c r="OLK73" s="5"/>
      <c r="OLL73" s="5"/>
      <c r="OLM73" s="5"/>
      <c r="OLN73" s="5"/>
      <c r="OLO73" s="5"/>
      <c r="OLP73" s="5"/>
      <c r="OLQ73" s="5"/>
      <c r="OLR73" s="5"/>
      <c r="OLS73" s="5"/>
      <c r="OLT73" s="5"/>
      <c r="OLU73" s="5"/>
      <c r="OLV73" s="5"/>
      <c r="OLW73" s="5"/>
      <c r="OLX73" s="5"/>
      <c r="OLY73" s="5"/>
      <c r="OLZ73" s="5"/>
      <c r="OMA73" s="5"/>
      <c r="OMB73" s="5"/>
      <c r="OMC73" s="5"/>
      <c r="OMD73" s="5"/>
      <c r="OME73" s="5"/>
      <c r="OMF73" s="5"/>
      <c r="OMG73" s="5"/>
      <c r="OMH73" s="5"/>
      <c r="OMI73" s="5"/>
      <c r="OMJ73" s="5"/>
      <c r="OMK73" s="5"/>
      <c r="OML73" s="5"/>
      <c r="OMM73" s="5"/>
      <c r="OMN73" s="5"/>
      <c r="OMO73" s="5"/>
      <c r="OMP73" s="5"/>
      <c r="OMQ73" s="5"/>
      <c r="OMR73" s="5"/>
      <c r="OMS73" s="5"/>
      <c r="OMT73" s="5"/>
      <c r="OMU73" s="5"/>
      <c r="OMV73" s="5"/>
      <c r="OMW73" s="5"/>
      <c r="OMX73" s="5"/>
      <c r="OMY73" s="5"/>
      <c r="OMZ73" s="5"/>
      <c r="ONA73" s="5"/>
      <c r="ONB73" s="5"/>
      <c r="ONC73" s="5"/>
      <c r="OND73" s="5"/>
      <c r="ONE73" s="5"/>
      <c r="ONF73" s="5"/>
      <c r="ONG73" s="5"/>
      <c r="ONH73" s="5"/>
      <c r="ONI73" s="5"/>
      <c r="ONJ73" s="5"/>
      <c r="ONK73" s="5"/>
      <c r="ONL73" s="5"/>
      <c r="ONM73" s="5"/>
      <c r="ONN73" s="5"/>
      <c r="ONO73" s="5"/>
      <c r="ONP73" s="5"/>
      <c r="ONQ73" s="5"/>
      <c r="ONR73" s="5"/>
      <c r="ONS73" s="5"/>
      <c r="ONT73" s="5"/>
      <c r="ONU73" s="5"/>
      <c r="ONV73" s="5"/>
      <c r="ONW73" s="5"/>
      <c r="ONX73" s="5"/>
      <c r="ONY73" s="5"/>
      <c r="ONZ73" s="5"/>
      <c r="OOA73" s="5"/>
      <c r="OOB73" s="5"/>
      <c r="OOC73" s="5"/>
      <c r="OOD73" s="5"/>
      <c r="OOE73" s="5"/>
      <c r="OOF73" s="5"/>
      <c r="OOG73" s="5"/>
      <c r="OOH73" s="5"/>
      <c r="OOI73" s="5"/>
      <c r="OOJ73" s="5"/>
      <c r="OOK73" s="5"/>
      <c r="OOL73" s="5"/>
      <c r="OOM73" s="5"/>
      <c r="OON73" s="5"/>
      <c r="OOO73" s="5"/>
      <c r="OOP73" s="5"/>
      <c r="OOQ73" s="5"/>
      <c r="OOR73" s="5"/>
      <c r="OOS73" s="5"/>
      <c r="OOT73" s="5"/>
      <c r="OOU73" s="5"/>
      <c r="OOV73" s="5"/>
      <c r="OOW73" s="5"/>
      <c r="OOX73" s="5"/>
      <c r="OOY73" s="5"/>
      <c r="OOZ73" s="5"/>
      <c r="OPA73" s="5"/>
      <c r="OPB73" s="5"/>
      <c r="OPC73" s="5"/>
      <c r="OPD73" s="5"/>
      <c r="OPE73" s="5"/>
      <c r="OPF73" s="5"/>
      <c r="OPG73" s="5"/>
      <c r="OPH73" s="5"/>
      <c r="OPI73" s="5"/>
      <c r="OPJ73" s="5"/>
      <c r="OPK73" s="5"/>
      <c r="OPL73" s="5"/>
      <c r="OPM73" s="5"/>
      <c r="OPN73" s="5"/>
      <c r="OPO73" s="5"/>
      <c r="OPP73" s="5"/>
      <c r="OPQ73" s="5"/>
      <c r="OPR73" s="5"/>
      <c r="OPS73" s="5"/>
      <c r="OPT73" s="5"/>
      <c r="OPU73" s="5"/>
      <c r="OPV73" s="5"/>
      <c r="OPW73" s="5"/>
      <c r="OPX73" s="5"/>
      <c r="OPY73" s="5"/>
      <c r="OPZ73" s="5"/>
      <c r="OQA73" s="5"/>
      <c r="OQB73" s="5"/>
      <c r="OQC73" s="5"/>
      <c r="OQD73" s="5"/>
      <c r="OQE73" s="5"/>
      <c r="OQF73" s="5"/>
      <c r="OQG73" s="5"/>
      <c r="OQH73" s="5"/>
      <c r="OQI73" s="5"/>
      <c r="OQJ73" s="5"/>
      <c r="OQK73" s="5"/>
      <c r="OQL73" s="5"/>
      <c r="OQM73" s="5"/>
      <c r="OQN73" s="5"/>
      <c r="OQO73" s="5"/>
      <c r="OQP73" s="5"/>
      <c r="OQQ73" s="5"/>
      <c r="OQR73" s="5"/>
      <c r="OQS73" s="5"/>
      <c r="OQT73" s="5"/>
      <c r="OQU73" s="5"/>
      <c r="OQV73" s="5"/>
      <c r="OQW73" s="5"/>
      <c r="OQX73" s="5"/>
      <c r="OQY73" s="5"/>
      <c r="OQZ73" s="5"/>
      <c r="ORA73" s="5"/>
      <c r="ORB73" s="5"/>
      <c r="ORC73" s="5"/>
      <c r="ORD73" s="5"/>
      <c r="ORE73" s="5"/>
      <c r="ORF73" s="5"/>
      <c r="ORG73" s="5"/>
      <c r="ORH73" s="5"/>
      <c r="ORI73" s="5"/>
      <c r="ORJ73" s="5"/>
      <c r="ORK73" s="5"/>
      <c r="ORL73" s="5"/>
      <c r="ORM73" s="5"/>
      <c r="ORN73" s="5"/>
      <c r="ORO73" s="5"/>
      <c r="ORP73" s="5"/>
      <c r="ORQ73" s="5"/>
      <c r="ORR73" s="5"/>
      <c r="ORS73" s="5"/>
      <c r="ORT73" s="5"/>
      <c r="ORU73" s="5"/>
      <c r="ORV73" s="5"/>
      <c r="ORW73" s="5"/>
      <c r="ORX73" s="5"/>
      <c r="ORY73" s="5"/>
      <c r="ORZ73" s="5"/>
      <c r="OSA73" s="5"/>
      <c r="OSB73" s="5"/>
      <c r="OSC73" s="5"/>
      <c r="OSD73" s="5"/>
      <c r="OSE73" s="5"/>
      <c r="OSF73" s="5"/>
      <c r="OSG73" s="5"/>
      <c r="OSH73" s="5"/>
      <c r="OSI73" s="5"/>
      <c r="OSJ73" s="5"/>
      <c r="OSK73" s="5"/>
      <c r="OSL73" s="5"/>
      <c r="OSM73" s="5"/>
      <c r="OSN73" s="5"/>
      <c r="OSO73" s="5"/>
      <c r="OSP73" s="5"/>
      <c r="OSQ73" s="5"/>
      <c r="OSR73" s="5"/>
      <c r="OSS73" s="5"/>
      <c r="OST73" s="5"/>
      <c r="OSU73" s="5"/>
      <c r="OSV73" s="5"/>
      <c r="OSW73" s="5"/>
      <c r="OSX73" s="5"/>
      <c r="OSY73" s="5"/>
      <c r="OSZ73" s="5"/>
      <c r="OTA73" s="5"/>
      <c r="OTB73" s="5"/>
      <c r="OTC73" s="5"/>
      <c r="OTD73" s="5"/>
      <c r="OTE73" s="5"/>
      <c r="OTF73" s="5"/>
      <c r="OTG73" s="5"/>
      <c r="OTH73" s="5"/>
      <c r="OTI73" s="5"/>
      <c r="OTJ73" s="5"/>
      <c r="OTK73" s="5"/>
      <c r="OTL73" s="5"/>
      <c r="OTM73" s="5"/>
      <c r="OTN73" s="5"/>
      <c r="OTO73" s="5"/>
      <c r="OTP73" s="5"/>
      <c r="OTQ73" s="5"/>
      <c r="OTR73" s="5"/>
      <c r="OTS73" s="5"/>
      <c r="OTT73" s="5"/>
      <c r="OTU73" s="5"/>
      <c r="OTV73" s="5"/>
      <c r="OTW73" s="5"/>
      <c r="OTX73" s="5"/>
      <c r="OTY73" s="5"/>
      <c r="OTZ73" s="5"/>
      <c r="OUA73" s="5"/>
      <c r="OUB73" s="5"/>
      <c r="OUC73" s="5"/>
      <c r="OUD73" s="5"/>
      <c r="OUE73" s="5"/>
      <c r="OUF73" s="5"/>
      <c r="OUG73" s="5"/>
      <c r="OUH73" s="5"/>
      <c r="OUI73" s="5"/>
      <c r="OUJ73" s="5"/>
      <c r="OUK73" s="5"/>
      <c r="OUL73" s="5"/>
      <c r="OUM73" s="5"/>
      <c r="OUN73" s="5"/>
      <c r="OUO73" s="5"/>
      <c r="OUP73" s="5"/>
      <c r="OUQ73" s="5"/>
      <c r="OUR73" s="5"/>
      <c r="OUS73" s="5"/>
      <c r="OUT73" s="5"/>
      <c r="OUU73" s="5"/>
      <c r="OUV73" s="5"/>
      <c r="OUW73" s="5"/>
      <c r="OUX73" s="5"/>
      <c r="OUY73" s="5"/>
      <c r="OUZ73" s="5"/>
      <c r="OVA73" s="5"/>
      <c r="OVB73" s="5"/>
      <c r="OVC73" s="5"/>
      <c r="OVD73" s="5"/>
      <c r="OVE73" s="5"/>
      <c r="OVF73" s="5"/>
      <c r="OVG73" s="5"/>
      <c r="OVH73" s="5"/>
      <c r="OVI73" s="5"/>
      <c r="OVJ73" s="5"/>
      <c r="OVK73" s="5"/>
      <c r="OVL73" s="5"/>
      <c r="OVM73" s="5"/>
      <c r="OVN73" s="5"/>
      <c r="OVO73" s="5"/>
      <c r="OVP73" s="5"/>
      <c r="OVQ73" s="5"/>
      <c r="OVR73" s="5"/>
      <c r="OVS73" s="5"/>
      <c r="OVT73" s="5"/>
      <c r="OVU73" s="5"/>
      <c r="OVV73" s="5"/>
      <c r="OVW73" s="5"/>
      <c r="OVX73" s="5"/>
      <c r="OVY73" s="5"/>
      <c r="OVZ73" s="5"/>
      <c r="OWA73" s="5"/>
      <c r="OWB73" s="5"/>
      <c r="OWC73" s="5"/>
      <c r="OWD73" s="5"/>
      <c r="OWE73" s="5"/>
      <c r="OWF73" s="5"/>
      <c r="OWG73" s="5"/>
      <c r="OWH73" s="5"/>
      <c r="OWI73" s="5"/>
      <c r="OWJ73" s="5"/>
      <c r="OWK73" s="5"/>
      <c r="OWL73" s="5"/>
      <c r="OWM73" s="5"/>
      <c r="OWN73" s="5"/>
      <c r="OWO73" s="5"/>
      <c r="OWP73" s="5"/>
      <c r="OWQ73" s="5"/>
      <c r="OWR73" s="5"/>
      <c r="OWS73" s="5"/>
      <c r="OWT73" s="5"/>
      <c r="OWU73" s="5"/>
      <c r="OWV73" s="5"/>
      <c r="OWW73" s="5"/>
      <c r="OWX73" s="5"/>
      <c r="OWY73" s="5"/>
      <c r="OWZ73" s="5"/>
      <c r="OXA73" s="5"/>
      <c r="OXB73" s="5"/>
      <c r="OXC73" s="5"/>
      <c r="OXD73" s="5"/>
      <c r="OXE73" s="5"/>
      <c r="OXF73" s="5"/>
      <c r="OXG73" s="5"/>
      <c r="OXH73" s="5"/>
      <c r="OXI73" s="5"/>
      <c r="OXJ73" s="5"/>
      <c r="OXK73" s="5"/>
      <c r="OXL73" s="5"/>
      <c r="OXM73" s="5"/>
      <c r="OXN73" s="5"/>
      <c r="OXO73" s="5"/>
      <c r="OXP73" s="5"/>
      <c r="OXQ73" s="5"/>
      <c r="OXR73" s="5"/>
      <c r="OXS73" s="5"/>
      <c r="OXT73" s="5"/>
      <c r="OXU73" s="5"/>
      <c r="OXV73" s="5"/>
      <c r="OXW73" s="5"/>
      <c r="OXX73" s="5"/>
      <c r="OXY73" s="5"/>
      <c r="OXZ73" s="5"/>
      <c r="OYA73" s="5"/>
      <c r="OYB73" s="5"/>
      <c r="OYC73" s="5"/>
      <c r="OYD73" s="5"/>
      <c r="OYE73" s="5"/>
      <c r="OYF73" s="5"/>
      <c r="OYG73" s="5"/>
      <c r="OYH73" s="5"/>
      <c r="OYI73" s="5"/>
      <c r="OYJ73" s="5"/>
      <c r="OYK73" s="5"/>
      <c r="OYL73" s="5"/>
      <c r="OYM73" s="5"/>
      <c r="OYN73" s="5"/>
      <c r="OYO73" s="5"/>
      <c r="OYP73" s="5"/>
      <c r="OYQ73" s="5"/>
      <c r="OYR73" s="5"/>
      <c r="OYS73" s="5"/>
      <c r="OYT73" s="5"/>
      <c r="OYU73" s="5"/>
      <c r="OYV73" s="5"/>
      <c r="OYW73" s="5"/>
      <c r="OYX73" s="5"/>
      <c r="OYY73" s="5"/>
      <c r="OYZ73" s="5"/>
      <c r="OZA73" s="5"/>
      <c r="OZB73" s="5"/>
      <c r="OZC73" s="5"/>
      <c r="OZD73" s="5"/>
      <c r="OZE73" s="5"/>
      <c r="OZF73" s="5"/>
      <c r="OZG73" s="5"/>
      <c r="OZH73" s="5"/>
      <c r="OZI73" s="5"/>
      <c r="OZJ73" s="5"/>
      <c r="OZK73" s="5"/>
      <c r="OZL73" s="5"/>
      <c r="OZM73" s="5"/>
      <c r="OZN73" s="5"/>
      <c r="OZO73" s="5"/>
      <c r="OZP73" s="5"/>
      <c r="OZQ73" s="5"/>
      <c r="OZR73" s="5"/>
      <c r="OZS73" s="5"/>
      <c r="OZT73" s="5"/>
      <c r="OZU73" s="5"/>
      <c r="OZV73" s="5"/>
      <c r="OZW73" s="5"/>
      <c r="OZX73" s="5"/>
      <c r="OZY73" s="5"/>
      <c r="OZZ73" s="5"/>
      <c r="PAA73" s="5"/>
      <c r="PAB73" s="5"/>
      <c r="PAC73" s="5"/>
      <c r="PAD73" s="5"/>
      <c r="PAE73" s="5"/>
      <c r="PAF73" s="5"/>
      <c r="PAG73" s="5"/>
      <c r="PAH73" s="5"/>
      <c r="PAI73" s="5"/>
      <c r="PAJ73" s="5"/>
      <c r="PAK73" s="5"/>
      <c r="PAL73" s="5"/>
      <c r="PAM73" s="5"/>
      <c r="PAN73" s="5"/>
      <c r="PAO73" s="5"/>
      <c r="PAP73" s="5"/>
      <c r="PAQ73" s="5"/>
      <c r="PAR73" s="5"/>
      <c r="PAS73" s="5"/>
      <c r="PAT73" s="5"/>
      <c r="PAU73" s="5"/>
      <c r="PAV73" s="5"/>
      <c r="PAW73" s="5"/>
      <c r="PAX73" s="5"/>
      <c r="PAY73" s="5"/>
      <c r="PAZ73" s="5"/>
      <c r="PBA73" s="5"/>
      <c r="PBB73" s="5"/>
      <c r="PBC73" s="5"/>
      <c r="PBD73" s="5"/>
      <c r="PBE73" s="5"/>
      <c r="PBF73" s="5"/>
      <c r="PBG73" s="5"/>
      <c r="PBH73" s="5"/>
      <c r="PBI73" s="5"/>
      <c r="PBJ73" s="5"/>
      <c r="PBK73" s="5"/>
      <c r="PBL73" s="5"/>
      <c r="PBM73" s="5"/>
      <c r="PBN73" s="5"/>
      <c r="PBO73" s="5"/>
      <c r="PBP73" s="5"/>
      <c r="PBQ73" s="5"/>
      <c r="PBR73" s="5"/>
      <c r="PBS73" s="5"/>
      <c r="PBT73" s="5"/>
      <c r="PBU73" s="5"/>
      <c r="PBV73" s="5"/>
      <c r="PBW73" s="5"/>
      <c r="PBX73" s="5"/>
      <c r="PBY73" s="5"/>
      <c r="PBZ73" s="5"/>
      <c r="PCA73" s="5"/>
      <c r="PCB73" s="5"/>
      <c r="PCC73" s="5"/>
      <c r="PCD73" s="5"/>
      <c r="PCE73" s="5"/>
      <c r="PCF73" s="5"/>
      <c r="PCG73" s="5"/>
      <c r="PCH73" s="5"/>
      <c r="PCI73" s="5"/>
      <c r="PCJ73" s="5"/>
      <c r="PCK73" s="5"/>
      <c r="PCL73" s="5"/>
      <c r="PCM73" s="5"/>
      <c r="PCN73" s="5"/>
      <c r="PCO73" s="5"/>
      <c r="PCP73" s="5"/>
      <c r="PCQ73" s="5"/>
      <c r="PCR73" s="5"/>
      <c r="PCS73" s="5"/>
      <c r="PCT73" s="5"/>
      <c r="PCU73" s="5"/>
      <c r="PCV73" s="5"/>
      <c r="PCW73" s="5"/>
      <c r="PCX73" s="5"/>
      <c r="PCY73" s="5"/>
      <c r="PCZ73" s="5"/>
      <c r="PDA73" s="5"/>
      <c r="PDB73" s="5"/>
      <c r="PDC73" s="5"/>
      <c r="PDD73" s="5"/>
      <c r="PDE73" s="5"/>
      <c r="PDF73" s="5"/>
      <c r="PDG73" s="5"/>
      <c r="PDH73" s="5"/>
      <c r="PDI73" s="5"/>
      <c r="PDJ73" s="5"/>
      <c r="PDK73" s="5"/>
      <c r="PDL73" s="5"/>
      <c r="PDM73" s="5"/>
      <c r="PDN73" s="5"/>
      <c r="PDO73" s="5"/>
      <c r="PDP73" s="5"/>
      <c r="PDQ73" s="5"/>
      <c r="PDR73" s="5"/>
      <c r="PDS73" s="5"/>
      <c r="PDT73" s="5"/>
      <c r="PDU73" s="5"/>
      <c r="PDV73" s="5"/>
      <c r="PDW73" s="5"/>
      <c r="PDX73" s="5"/>
      <c r="PDY73" s="5"/>
      <c r="PDZ73" s="5"/>
      <c r="PEA73" s="5"/>
      <c r="PEB73" s="5"/>
      <c r="PEC73" s="5"/>
      <c r="PED73" s="5"/>
      <c r="PEE73" s="5"/>
      <c r="PEF73" s="5"/>
      <c r="PEG73" s="5"/>
      <c r="PEH73" s="5"/>
      <c r="PEI73" s="5"/>
      <c r="PEJ73" s="5"/>
      <c r="PEK73" s="5"/>
      <c r="PEL73" s="5"/>
      <c r="PEM73" s="5"/>
      <c r="PEN73" s="5"/>
      <c r="PEO73" s="5"/>
      <c r="PEP73" s="5"/>
      <c r="PEQ73" s="5"/>
      <c r="PER73" s="5"/>
      <c r="PES73" s="5"/>
      <c r="PET73" s="5"/>
      <c r="PEU73" s="5"/>
      <c r="PEV73" s="5"/>
      <c r="PEW73" s="5"/>
      <c r="PEX73" s="5"/>
      <c r="PEY73" s="5"/>
      <c r="PEZ73" s="5"/>
      <c r="PFA73" s="5"/>
      <c r="PFB73" s="5"/>
      <c r="PFC73" s="5"/>
      <c r="PFD73" s="5"/>
      <c r="PFE73" s="5"/>
      <c r="PFF73" s="5"/>
      <c r="PFG73" s="5"/>
      <c r="PFH73" s="5"/>
      <c r="PFI73" s="5"/>
      <c r="PFJ73" s="5"/>
      <c r="PFK73" s="5"/>
      <c r="PFL73" s="5"/>
      <c r="PFM73" s="5"/>
      <c r="PFN73" s="5"/>
      <c r="PFO73" s="5"/>
      <c r="PFP73" s="5"/>
      <c r="PFQ73" s="5"/>
      <c r="PFR73" s="5"/>
      <c r="PFS73" s="5"/>
      <c r="PFT73" s="5"/>
      <c r="PFU73" s="5"/>
      <c r="PFV73" s="5"/>
      <c r="PFW73" s="5"/>
      <c r="PFX73" s="5"/>
      <c r="PFY73" s="5"/>
      <c r="PFZ73" s="5"/>
      <c r="PGA73" s="5"/>
      <c r="PGB73" s="5"/>
      <c r="PGC73" s="5"/>
      <c r="PGD73" s="5"/>
      <c r="PGE73" s="5"/>
      <c r="PGF73" s="5"/>
      <c r="PGG73" s="5"/>
      <c r="PGH73" s="5"/>
      <c r="PGI73" s="5"/>
      <c r="PGJ73" s="5"/>
      <c r="PGK73" s="5"/>
      <c r="PGL73" s="5"/>
      <c r="PGM73" s="5"/>
      <c r="PGN73" s="5"/>
      <c r="PGO73" s="5"/>
      <c r="PGP73" s="5"/>
      <c r="PGQ73" s="5"/>
      <c r="PGR73" s="5"/>
      <c r="PGS73" s="5"/>
      <c r="PGT73" s="5"/>
      <c r="PGU73" s="5"/>
      <c r="PGV73" s="5"/>
      <c r="PGW73" s="5"/>
      <c r="PGX73" s="5"/>
      <c r="PGY73" s="5"/>
      <c r="PGZ73" s="5"/>
      <c r="PHA73" s="5"/>
      <c r="PHB73" s="5"/>
      <c r="PHC73" s="5"/>
      <c r="PHD73" s="5"/>
      <c r="PHE73" s="5"/>
      <c r="PHF73" s="5"/>
      <c r="PHG73" s="5"/>
      <c r="PHH73" s="5"/>
      <c r="PHI73" s="5"/>
      <c r="PHJ73" s="5"/>
      <c r="PHK73" s="5"/>
      <c r="PHL73" s="5"/>
      <c r="PHM73" s="5"/>
      <c r="PHN73" s="5"/>
      <c r="PHO73" s="5"/>
      <c r="PHP73" s="5"/>
      <c r="PHQ73" s="5"/>
      <c r="PHR73" s="5"/>
      <c r="PHS73" s="5"/>
      <c r="PHT73" s="5"/>
      <c r="PHU73" s="5"/>
      <c r="PHV73" s="5"/>
      <c r="PHW73" s="5"/>
      <c r="PHX73" s="5"/>
      <c r="PHY73" s="5"/>
      <c r="PHZ73" s="5"/>
      <c r="PIA73" s="5"/>
      <c r="PIB73" s="5"/>
      <c r="PIC73" s="5"/>
      <c r="PID73" s="5"/>
      <c r="PIE73" s="5"/>
      <c r="PIF73" s="5"/>
      <c r="PIG73" s="5"/>
      <c r="PIH73" s="5"/>
      <c r="PII73" s="5"/>
      <c r="PIJ73" s="5"/>
      <c r="PIK73" s="5"/>
      <c r="PIL73" s="5"/>
      <c r="PIM73" s="5"/>
      <c r="PIN73" s="5"/>
      <c r="PIO73" s="5"/>
      <c r="PIP73" s="5"/>
      <c r="PIQ73" s="5"/>
      <c r="PIR73" s="5"/>
      <c r="PIS73" s="5"/>
      <c r="PIT73" s="5"/>
      <c r="PIU73" s="5"/>
      <c r="PIV73" s="5"/>
      <c r="PIW73" s="5"/>
      <c r="PIX73" s="5"/>
      <c r="PIY73" s="5"/>
      <c r="PIZ73" s="5"/>
      <c r="PJA73" s="5"/>
      <c r="PJB73" s="5"/>
      <c r="PJC73" s="5"/>
      <c r="PJD73" s="5"/>
      <c r="PJE73" s="5"/>
      <c r="PJF73" s="5"/>
      <c r="PJG73" s="5"/>
      <c r="PJH73" s="5"/>
      <c r="PJI73" s="5"/>
      <c r="PJJ73" s="5"/>
      <c r="PJK73" s="5"/>
      <c r="PJL73" s="5"/>
      <c r="PJM73" s="5"/>
      <c r="PJN73" s="5"/>
      <c r="PJO73" s="5"/>
      <c r="PJP73" s="5"/>
      <c r="PJQ73" s="5"/>
      <c r="PJR73" s="5"/>
      <c r="PJS73" s="5"/>
      <c r="PJT73" s="5"/>
      <c r="PJU73" s="5"/>
      <c r="PJV73" s="5"/>
      <c r="PJW73" s="5"/>
      <c r="PJX73" s="5"/>
      <c r="PJY73" s="5"/>
      <c r="PJZ73" s="5"/>
      <c r="PKA73" s="5"/>
      <c r="PKB73" s="5"/>
      <c r="PKC73" s="5"/>
      <c r="PKD73" s="5"/>
      <c r="PKE73" s="5"/>
      <c r="PKF73" s="5"/>
      <c r="PKG73" s="5"/>
      <c r="PKH73" s="5"/>
      <c r="PKI73" s="5"/>
      <c r="PKJ73" s="5"/>
      <c r="PKK73" s="5"/>
      <c r="PKL73" s="5"/>
      <c r="PKM73" s="5"/>
      <c r="PKN73" s="5"/>
      <c r="PKO73" s="5"/>
      <c r="PKP73" s="5"/>
      <c r="PKQ73" s="5"/>
      <c r="PKR73" s="5"/>
      <c r="PKS73" s="5"/>
      <c r="PKT73" s="5"/>
      <c r="PKU73" s="5"/>
      <c r="PKV73" s="5"/>
      <c r="PKW73" s="5"/>
      <c r="PKX73" s="5"/>
      <c r="PKY73" s="5"/>
      <c r="PKZ73" s="5"/>
      <c r="PLA73" s="5"/>
      <c r="PLB73" s="5"/>
      <c r="PLC73" s="5"/>
      <c r="PLD73" s="5"/>
      <c r="PLE73" s="5"/>
      <c r="PLF73" s="5"/>
      <c r="PLG73" s="5"/>
      <c r="PLH73" s="5"/>
      <c r="PLI73" s="5"/>
      <c r="PLJ73" s="5"/>
      <c r="PLK73" s="5"/>
      <c r="PLL73" s="5"/>
      <c r="PLM73" s="5"/>
      <c r="PLN73" s="5"/>
      <c r="PLO73" s="5"/>
      <c r="PLP73" s="5"/>
      <c r="PLQ73" s="5"/>
      <c r="PLR73" s="5"/>
      <c r="PLS73" s="5"/>
      <c r="PLT73" s="5"/>
      <c r="PLU73" s="5"/>
      <c r="PLV73" s="5"/>
      <c r="PLW73" s="5"/>
      <c r="PLX73" s="5"/>
      <c r="PLY73" s="5"/>
      <c r="PLZ73" s="5"/>
      <c r="PMA73" s="5"/>
      <c r="PMB73" s="5"/>
      <c r="PMC73" s="5"/>
      <c r="PMD73" s="5"/>
      <c r="PME73" s="5"/>
      <c r="PMF73" s="5"/>
      <c r="PMG73" s="5"/>
      <c r="PMH73" s="5"/>
      <c r="PMI73" s="5"/>
      <c r="PMJ73" s="5"/>
      <c r="PMK73" s="5"/>
      <c r="PML73" s="5"/>
      <c r="PMM73" s="5"/>
      <c r="PMN73" s="5"/>
      <c r="PMO73" s="5"/>
      <c r="PMP73" s="5"/>
      <c r="PMQ73" s="5"/>
      <c r="PMR73" s="5"/>
      <c r="PMS73" s="5"/>
      <c r="PMT73" s="5"/>
      <c r="PMU73" s="5"/>
      <c r="PMV73" s="5"/>
      <c r="PMW73" s="5"/>
      <c r="PMX73" s="5"/>
      <c r="PMY73" s="5"/>
      <c r="PMZ73" s="5"/>
      <c r="PNA73" s="5"/>
      <c r="PNB73" s="5"/>
      <c r="PNC73" s="5"/>
      <c r="PND73" s="5"/>
      <c r="PNE73" s="5"/>
      <c r="PNF73" s="5"/>
      <c r="PNG73" s="5"/>
      <c r="PNH73" s="5"/>
      <c r="PNI73" s="5"/>
      <c r="PNJ73" s="5"/>
      <c r="PNK73" s="5"/>
      <c r="PNL73" s="5"/>
      <c r="PNM73" s="5"/>
      <c r="PNN73" s="5"/>
      <c r="PNO73" s="5"/>
      <c r="PNP73" s="5"/>
      <c r="PNQ73" s="5"/>
      <c r="PNR73" s="5"/>
      <c r="PNS73" s="5"/>
      <c r="PNT73" s="5"/>
      <c r="PNU73" s="5"/>
      <c r="PNV73" s="5"/>
      <c r="PNW73" s="5"/>
      <c r="PNX73" s="5"/>
      <c r="PNY73" s="5"/>
      <c r="PNZ73" s="5"/>
      <c r="POA73" s="5"/>
      <c r="POB73" s="5"/>
      <c r="POC73" s="5"/>
      <c r="POD73" s="5"/>
      <c r="POE73" s="5"/>
      <c r="POF73" s="5"/>
      <c r="POG73" s="5"/>
      <c r="POH73" s="5"/>
      <c r="POI73" s="5"/>
      <c r="POJ73" s="5"/>
      <c r="POK73" s="5"/>
      <c r="POL73" s="5"/>
      <c r="POM73" s="5"/>
      <c r="PON73" s="5"/>
      <c r="POO73" s="5"/>
      <c r="POP73" s="5"/>
      <c r="POQ73" s="5"/>
      <c r="POR73" s="5"/>
      <c r="POS73" s="5"/>
      <c r="POT73" s="5"/>
      <c r="POU73" s="5"/>
      <c r="POV73" s="5"/>
      <c r="POW73" s="5"/>
      <c r="POX73" s="5"/>
      <c r="POY73" s="5"/>
      <c r="POZ73" s="5"/>
      <c r="PPA73" s="5"/>
      <c r="PPB73" s="5"/>
      <c r="PPC73" s="5"/>
      <c r="PPD73" s="5"/>
      <c r="PPE73" s="5"/>
      <c r="PPF73" s="5"/>
      <c r="PPG73" s="5"/>
      <c r="PPH73" s="5"/>
      <c r="PPI73" s="5"/>
      <c r="PPJ73" s="5"/>
      <c r="PPK73" s="5"/>
      <c r="PPL73" s="5"/>
      <c r="PPM73" s="5"/>
      <c r="PPN73" s="5"/>
      <c r="PPO73" s="5"/>
      <c r="PPP73" s="5"/>
      <c r="PPQ73" s="5"/>
      <c r="PPR73" s="5"/>
      <c r="PPS73" s="5"/>
      <c r="PPT73" s="5"/>
      <c r="PPU73" s="5"/>
      <c r="PPV73" s="5"/>
      <c r="PPW73" s="5"/>
      <c r="PPX73" s="5"/>
      <c r="PPY73" s="5"/>
      <c r="PPZ73" s="5"/>
      <c r="PQA73" s="5"/>
      <c r="PQB73" s="5"/>
      <c r="PQC73" s="5"/>
      <c r="PQD73" s="5"/>
      <c r="PQE73" s="5"/>
      <c r="PQF73" s="5"/>
      <c r="PQG73" s="5"/>
      <c r="PQH73" s="5"/>
      <c r="PQI73" s="5"/>
      <c r="PQJ73" s="5"/>
      <c r="PQK73" s="5"/>
      <c r="PQL73" s="5"/>
      <c r="PQM73" s="5"/>
      <c r="PQN73" s="5"/>
      <c r="PQO73" s="5"/>
      <c r="PQP73" s="5"/>
      <c r="PQQ73" s="5"/>
      <c r="PQR73" s="5"/>
      <c r="PQS73" s="5"/>
      <c r="PQT73" s="5"/>
      <c r="PQU73" s="5"/>
      <c r="PQV73" s="5"/>
      <c r="PQW73" s="5"/>
      <c r="PQX73" s="5"/>
      <c r="PQY73" s="5"/>
      <c r="PQZ73" s="5"/>
      <c r="PRA73" s="5"/>
      <c r="PRB73" s="5"/>
      <c r="PRC73" s="5"/>
      <c r="PRD73" s="5"/>
      <c r="PRE73" s="5"/>
      <c r="PRF73" s="5"/>
      <c r="PRG73" s="5"/>
      <c r="PRH73" s="5"/>
      <c r="PRI73" s="5"/>
      <c r="PRJ73" s="5"/>
      <c r="PRK73" s="5"/>
      <c r="PRL73" s="5"/>
      <c r="PRM73" s="5"/>
      <c r="PRN73" s="5"/>
      <c r="PRO73" s="5"/>
      <c r="PRP73" s="5"/>
      <c r="PRQ73" s="5"/>
      <c r="PRR73" s="5"/>
      <c r="PRS73" s="5"/>
      <c r="PRT73" s="5"/>
      <c r="PRU73" s="5"/>
      <c r="PRV73" s="5"/>
      <c r="PRW73" s="5"/>
      <c r="PRX73" s="5"/>
      <c r="PRY73" s="5"/>
      <c r="PRZ73" s="5"/>
      <c r="PSA73" s="5"/>
      <c r="PSB73" s="5"/>
      <c r="PSC73" s="5"/>
      <c r="PSD73" s="5"/>
      <c r="PSE73" s="5"/>
      <c r="PSF73" s="5"/>
      <c r="PSG73" s="5"/>
      <c r="PSH73" s="5"/>
      <c r="PSI73" s="5"/>
      <c r="PSJ73" s="5"/>
      <c r="PSK73" s="5"/>
      <c r="PSL73" s="5"/>
      <c r="PSM73" s="5"/>
      <c r="PSN73" s="5"/>
      <c r="PSO73" s="5"/>
      <c r="PSP73" s="5"/>
      <c r="PSQ73" s="5"/>
      <c r="PSR73" s="5"/>
      <c r="PSS73" s="5"/>
      <c r="PST73" s="5"/>
      <c r="PSU73" s="5"/>
      <c r="PSV73" s="5"/>
      <c r="PSW73" s="5"/>
      <c r="PSX73" s="5"/>
      <c r="PSY73" s="5"/>
      <c r="PSZ73" s="5"/>
      <c r="PTA73" s="5"/>
      <c r="PTB73" s="5"/>
      <c r="PTC73" s="5"/>
      <c r="PTD73" s="5"/>
      <c r="PTE73" s="5"/>
      <c r="PTF73" s="5"/>
      <c r="PTG73" s="5"/>
      <c r="PTH73" s="5"/>
      <c r="PTI73" s="5"/>
      <c r="PTJ73" s="5"/>
      <c r="PTK73" s="5"/>
      <c r="PTL73" s="5"/>
      <c r="PTM73" s="5"/>
      <c r="PTN73" s="5"/>
      <c r="PTO73" s="5"/>
      <c r="PTP73" s="5"/>
      <c r="PTQ73" s="5"/>
      <c r="PTR73" s="5"/>
      <c r="PTS73" s="5"/>
      <c r="PTT73" s="5"/>
      <c r="PTU73" s="5"/>
      <c r="PTV73" s="5"/>
      <c r="PTW73" s="5"/>
      <c r="PTX73" s="5"/>
      <c r="PTY73" s="5"/>
      <c r="PTZ73" s="5"/>
      <c r="PUA73" s="5"/>
      <c r="PUB73" s="5"/>
      <c r="PUC73" s="5"/>
      <c r="PUD73" s="5"/>
      <c r="PUE73" s="5"/>
      <c r="PUF73" s="5"/>
      <c r="PUG73" s="5"/>
      <c r="PUH73" s="5"/>
      <c r="PUI73" s="5"/>
      <c r="PUJ73" s="5"/>
      <c r="PUK73" s="5"/>
      <c r="PUL73" s="5"/>
      <c r="PUM73" s="5"/>
      <c r="PUN73" s="5"/>
      <c r="PUO73" s="5"/>
      <c r="PUP73" s="5"/>
      <c r="PUQ73" s="5"/>
      <c r="PUR73" s="5"/>
      <c r="PUS73" s="5"/>
      <c r="PUT73" s="5"/>
      <c r="PUU73" s="5"/>
      <c r="PUV73" s="5"/>
      <c r="PUW73" s="5"/>
      <c r="PUX73" s="5"/>
      <c r="PUY73" s="5"/>
      <c r="PUZ73" s="5"/>
      <c r="PVA73" s="5"/>
      <c r="PVB73" s="5"/>
      <c r="PVC73" s="5"/>
      <c r="PVD73" s="5"/>
      <c r="PVE73" s="5"/>
      <c r="PVF73" s="5"/>
      <c r="PVG73" s="5"/>
      <c r="PVH73" s="5"/>
      <c r="PVI73" s="5"/>
      <c r="PVJ73" s="5"/>
      <c r="PVK73" s="5"/>
      <c r="PVL73" s="5"/>
      <c r="PVM73" s="5"/>
      <c r="PVN73" s="5"/>
      <c r="PVO73" s="5"/>
      <c r="PVP73" s="5"/>
      <c r="PVQ73" s="5"/>
      <c r="PVR73" s="5"/>
      <c r="PVS73" s="5"/>
      <c r="PVT73" s="5"/>
      <c r="PVU73" s="5"/>
      <c r="PVV73" s="5"/>
      <c r="PVW73" s="5"/>
      <c r="PVX73" s="5"/>
      <c r="PVY73" s="5"/>
      <c r="PVZ73" s="5"/>
      <c r="PWA73" s="5"/>
      <c r="PWB73" s="5"/>
      <c r="PWC73" s="5"/>
      <c r="PWD73" s="5"/>
      <c r="PWE73" s="5"/>
      <c r="PWF73" s="5"/>
      <c r="PWG73" s="5"/>
      <c r="PWH73" s="5"/>
      <c r="PWI73" s="5"/>
      <c r="PWJ73" s="5"/>
      <c r="PWK73" s="5"/>
      <c r="PWL73" s="5"/>
      <c r="PWM73" s="5"/>
      <c r="PWN73" s="5"/>
      <c r="PWO73" s="5"/>
      <c r="PWP73" s="5"/>
      <c r="PWQ73" s="5"/>
      <c r="PWR73" s="5"/>
      <c r="PWS73" s="5"/>
      <c r="PWT73" s="5"/>
      <c r="PWU73" s="5"/>
      <c r="PWV73" s="5"/>
      <c r="PWW73" s="5"/>
      <c r="PWX73" s="5"/>
      <c r="PWY73" s="5"/>
      <c r="PWZ73" s="5"/>
      <c r="PXA73" s="5"/>
      <c r="PXB73" s="5"/>
      <c r="PXC73" s="5"/>
      <c r="PXD73" s="5"/>
      <c r="PXE73" s="5"/>
      <c r="PXF73" s="5"/>
      <c r="PXG73" s="5"/>
      <c r="PXH73" s="5"/>
      <c r="PXI73" s="5"/>
      <c r="PXJ73" s="5"/>
      <c r="PXK73" s="5"/>
      <c r="PXL73" s="5"/>
      <c r="PXM73" s="5"/>
      <c r="PXN73" s="5"/>
      <c r="PXO73" s="5"/>
      <c r="PXP73" s="5"/>
      <c r="PXQ73" s="5"/>
      <c r="PXR73" s="5"/>
      <c r="PXS73" s="5"/>
      <c r="PXT73" s="5"/>
      <c r="PXU73" s="5"/>
      <c r="PXV73" s="5"/>
      <c r="PXW73" s="5"/>
      <c r="PXX73" s="5"/>
      <c r="PXY73" s="5"/>
      <c r="PXZ73" s="5"/>
      <c r="PYA73" s="5"/>
      <c r="PYB73" s="5"/>
      <c r="PYC73" s="5"/>
      <c r="PYD73" s="5"/>
      <c r="PYE73" s="5"/>
      <c r="PYF73" s="5"/>
      <c r="PYG73" s="5"/>
      <c r="PYH73" s="5"/>
      <c r="PYI73" s="5"/>
      <c r="PYJ73" s="5"/>
      <c r="PYK73" s="5"/>
      <c r="PYL73" s="5"/>
      <c r="PYM73" s="5"/>
      <c r="PYN73" s="5"/>
      <c r="PYO73" s="5"/>
      <c r="PYP73" s="5"/>
      <c r="PYQ73" s="5"/>
      <c r="PYR73" s="5"/>
      <c r="PYS73" s="5"/>
      <c r="PYT73" s="5"/>
      <c r="PYU73" s="5"/>
      <c r="PYV73" s="5"/>
      <c r="PYW73" s="5"/>
      <c r="PYX73" s="5"/>
      <c r="PYY73" s="5"/>
      <c r="PYZ73" s="5"/>
      <c r="PZA73" s="5"/>
      <c r="PZB73" s="5"/>
      <c r="PZC73" s="5"/>
      <c r="PZD73" s="5"/>
      <c r="PZE73" s="5"/>
      <c r="PZF73" s="5"/>
      <c r="PZG73" s="5"/>
      <c r="PZH73" s="5"/>
      <c r="PZI73" s="5"/>
      <c r="PZJ73" s="5"/>
      <c r="PZK73" s="5"/>
      <c r="PZL73" s="5"/>
      <c r="PZM73" s="5"/>
      <c r="PZN73" s="5"/>
      <c r="PZO73" s="5"/>
      <c r="PZP73" s="5"/>
      <c r="PZQ73" s="5"/>
      <c r="PZR73" s="5"/>
      <c r="PZS73" s="5"/>
      <c r="PZT73" s="5"/>
      <c r="PZU73" s="5"/>
      <c r="PZV73" s="5"/>
      <c r="PZW73" s="5"/>
      <c r="PZX73" s="5"/>
      <c r="PZY73" s="5"/>
      <c r="PZZ73" s="5"/>
      <c r="QAA73" s="5"/>
      <c r="QAB73" s="5"/>
      <c r="QAC73" s="5"/>
      <c r="QAD73" s="5"/>
      <c r="QAE73" s="5"/>
      <c r="QAF73" s="5"/>
      <c r="QAG73" s="5"/>
      <c r="QAH73" s="5"/>
      <c r="QAI73" s="5"/>
      <c r="QAJ73" s="5"/>
      <c r="QAK73" s="5"/>
      <c r="QAL73" s="5"/>
      <c r="QAM73" s="5"/>
      <c r="QAN73" s="5"/>
      <c r="QAO73" s="5"/>
      <c r="QAP73" s="5"/>
      <c r="QAQ73" s="5"/>
      <c r="QAR73" s="5"/>
      <c r="QAS73" s="5"/>
      <c r="QAT73" s="5"/>
      <c r="QAU73" s="5"/>
      <c r="QAV73" s="5"/>
      <c r="QAW73" s="5"/>
      <c r="QAX73" s="5"/>
      <c r="QAY73" s="5"/>
      <c r="QAZ73" s="5"/>
      <c r="QBA73" s="5"/>
      <c r="QBB73" s="5"/>
      <c r="QBC73" s="5"/>
      <c r="QBD73" s="5"/>
      <c r="QBE73" s="5"/>
      <c r="QBF73" s="5"/>
      <c r="QBG73" s="5"/>
      <c r="QBH73" s="5"/>
      <c r="QBI73" s="5"/>
      <c r="QBJ73" s="5"/>
      <c r="QBK73" s="5"/>
      <c r="QBL73" s="5"/>
      <c r="QBM73" s="5"/>
      <c r="QBN73" s="5"/>
      <c r="QBO73" s="5"/>
      <c r="QBP73" s="5"/>
      <c r="QBQ73" s="5"/>
      <c r="QBR73" s="5"/>
      <c r="QBS73" s="5"/>
      <c r="QBT73" s="5"/>
      <c r="QBU73" s="5"/>
      <c r="QBV73" s="5"/>
      <c r="QBW73" s="5"/>
      <c r="QBX73" s="5"/>
      <c r="QBY73" s="5"/>
      <c r="QBZ73" s="5"/>
      <c r="QCA73" s="5"/>
      <c r="QCB73" s="5"/>
      <c r="QCC73" s="5"/>
      <c r="QCD73" s="5"/>
      <c r="QCE73" s="5"/>
      <c r="QCF73" s="5"/>
      <c r="QCG73" s="5"/>
      <c r="QCH73" s="5"/>
      <c r="QCI73" s="5"/>
      <c r="QCJ73" s="5"/>
      <c r="QCK73" s="5"/>
      <c r="QCL73" s="5"/>
      <c r="QCM73" s="5"/>
      <c r="QCN73" s="5"/>
      <c r="QCO73" s="5"/>
      <c r="QCP73" s="5"/>
      <c r="QCQ73" s="5"/>
      <c r="QCR73" s="5"/>
      <c r="QCS73" s="5"/>
      <c r="QCT73" s="5"/>
      <c r="QCU73" s="5"/>
      <c r="QCV73" s="5"/>
      <c r="QCW73" s="5"/>
      <c r="QCX73" s="5"/>
      <c r="QCY73" s="5"/>
      <c r="QCZ73" s="5"/>
      <c r="QDA73" s="5"/>
      <c r="QDB73" s="5"/>
      <c r="QDC73" s="5"/>
      <c r="QDD73" s="5"/>
      <c r="QDE73" s="5"/>
      <c r="QDF73" s="5"/>
      <c r="QDG73" s="5"/>
      <c r="QDH73" s="5"/>
      <c r="QDI73" s="5"/>
      <c r="QDJ73" s="5"/>
      <c r="QDK73" s="5"/>
      <c r="QDL73" s="5"/>
      <c r="QDM73" s="5"/>
      <c r="QDN73" s="5"/>
      <c r="QDO73" s="5"/>
      <c r="QDP73" s="5"/>
      <c r="QDQ73" s="5"/>
      <c r="QDR73" s="5"/>
      <c r="QDS73" s="5"/>
      <c r="QDT73" s="5"/>
      <c r="QDU73" s="5"/>
      <c r="QDV73" s="5"/>
      <c r="QDW73" s="5"/>
      <c r="QDX73" s="5"/>
      <c r="QDY73" s="5"/>
      <c r="QDZ73" s="5"/>
      <c r="QEA73" s="5"/>
      <c r="QEB73" s="5"/>
      <c r="QEC73" s="5"/>
      <c r="QED73" s="5"/>
      <c r="QEE73" s="5"/>
      <c r="QEF73" s="5"/>
      <c r="QEG73" s="5"/>
      <c r="QEH73" s="5"/>
      <c r="QEI73" s="5"/>
      <c r="QEJ73" s="5"/>
      <c r="QEK73" s="5"/>
      <c r="QEL73" s="5"/>
      <c r="QEM73" s="5"/>
      <c r="QEN73" s="5"/>
      <c r="QEO73" s="5"/>
      <c r="QEP73" s="5"/>
      <c r="QEQ73" s="5"/>
      <c r="QER73" s="5"/>
      <c r="QES73" s="5"/>
      <c r="QET73" s="5"/>
      <c r="QEU73" s="5"/>
      <c r="QEV73" s="5"/>
      <c r="QEW73" s="5"/>
      <c r="QEX73" s="5"/>
      <c r="QEY73" s="5"/>
      <c r="QEZ73" s="5"/>
      <c r="QFA73" s="5"/>
      <c r="QFB73" s="5"/>
      <c r="QFC73" s="5"/>
      <c r="QFD73" s="5"/>
      <c r="QFE73" s="5"/>
      <c r="QFF73" s="5"/>
      <c r="QFG73" s="5"/>
      <c r="QFH73" s="5"/>
      <c r="QFI73" s="5"/>
      <c r="QFJ73" s="5"/>
      <c r="QFK73" s="5"/>
      <c r="QFL73" s="5"/>
      <c r="QFM73" s="5"/>
      <c r="QFN73" s="5"/>
      <c r="QFO73" s="5"/>
      <c r="QFP73" s="5"/>
      <c r="QFQ73" s="5"/>
      <c r="QFR73" s="5"/>
      <c r="QFS73" s="5"/>
      <c r="QFT73" s="5"/>
      <c r="QFU73" s="5"/>
      <c r="QFV73" s="5"/>
      <c r="QFW73" s="5"/>
      <c r="QFX73" s="5"/>
      <c r="QFY73" s="5"/>
      <c r="QFZ73" s="5"/>
      <c r="QGA73" s="5"/>
      <c r="QGB73" s="5"/>
      <c r="QGC73" s="5"/>
      <c r="QGD73" s="5"/>
      <c r="QGE73" s="5"/>
      <c r="QGF73" s="5"/>
      <c r="QGG73" s="5"/>
      <c r="QGH73" s="5"/>
      <c r="QGI73" s="5"/>
      <c r="QGJ73" s="5"/>
      <c r="QGK73" s="5"/>
      <c r="QGL73" s="5"/>
      <c r="QGM73" s="5"/>
      <c r="QGN73" s="5"/>
      <c r="QGO73" s="5"/>
      <c r="QGP73" s="5"/>
      <c r="QGQ73" s="5"/>
      <c r="QGR73" s="5"/>
      <c r="QGS73" s="5"/>
      <c r="QGT73" s="5"/>
      <c r="QGU73" s="5"/>
      <c r="QGV73" s="5"/>
      <c r="QGW73" s="5"/>
      <c r="QGX73" s="5"/>
      <c r="QGY73" s="5"/>
      <c r="QGZ73" s="5"/>
      <c r="QHA73" s="5"/>
      <c r="QHB73" s="5"/>
      <c r="QHC73" s="5"/>
      <c r="QHD73" s="5"/>
      <c r="QHE73" s="5"/>
      <c r="QHF73" s="5"/>
      <c r="QHG73" s="5"/>
      <c r="QHH73" s="5"/>
      <c r="QHI73" s="5"/>
      <c r="QHJ73" s="5"/>
      <c r="QHK73" s="5"/>
      <c r="QHL73" s="5"/>
      <c r="QHM73" s="5"/>
      <c r="QHN73" s="5"/>
      <c r="QHO73" s="5"/>
      <c r="QHP73" s="5"/>
      <c r="QHQ73" s="5"/>
      <c r="QHR73" s="5"/>
      <c r="QHS73" s="5"/>
      <c r="QHT73" s="5"/>
      <c r="QHU73" s="5"/>
      <c r="QHV73" s="5"/>
      <c r="QHW73" s="5"/>
      <c r="QHX73" s="5"/>
      <c r="QHY73" s="5"/>
      <c r="QHZ73" s="5"/>
      <c r="QIA73" s="5"/>
      <c r="QIB73" s="5"/>
      <c r="QIC73" s="5"/>
      <c r="QID73" s="5"/>
      <c r="QIE73" s="5"/>
      <c r="QIF73" s="5"/>
      <c r="QIG73" s="5"/>
      <c r="QIH73" s="5"/>
      <c r="QII73" s="5"/>
      <c r="QIJ73" s="5"/>
      <c r="QIK73" s="5"/>
      <c r="QIL73" s="5"/>
      <c r="QIM73" s="5"/>
      <c r="QIN73" s="5"/>
      <c r="QIO73" s="5"/>
      <c r="QIP73" s="5"/>
      <c r="QIQ73" s="5"/>
      <c r="QIR73" s="5"/>
      <c r="QIS73" s="5"/>
      <c r="QIT73" s="5"/>
      <c r="QIU73" s="5"/>
      <c r="QIV73" s="5"/>
      <c r="QIW73" s="5"/>
      <c r="QIX73" s="5"/>
      <c r="QIY73" s="5"/>
      <c r="QIZ73" s="5"/>
      <c r="QJA73" s="5"/>
      <c r="QJB73" s="5"/>
      <c r="QJC73" s="5"/>
      <c r="QJD73" s="5"/>
      <c r="QJE73" s="5"/>
      <c r="QJF73" s="5"/>
      <c r="QJG73" s="5"/>
      <c r="QJH73" s="5"/>
      <c r="QJI73" s="5"/>
      <c r="QJJ73" s="5"/>
      <c r="QJK73" s="5"/>
      <c r="QJL73" s="5"/>
      <c r="QJM73" s="5"/>
      <c r="QJN73" s="5"/>
      <c r="QJO73" s="5"/>
      <c r="QJP73" s="5"/>
      <c r="QJQ73" s="5"/>
      <c r="QJR73" s="5"/>
      <c r="QJS73" s="5"/>
      <c r="QJT73" s="5"/>
      <c r="QJU73" s="5"/>
      <c r="QJV73" s="5"/>
      <c r="QJW73" s="5"/>
      <c r="QJX73" s="5"/>
      <c r="QJY73" s="5"/>
      <c r="QJZ73" s="5"/>
      <c r="QKA73" s="5"/>
      <c r="QKB73" s="5"/>
      <c r="QKC73" s="5"/>
      <c r="QKD73" s="5"/>
      <c r="QKE73" s="5"/>
      <c r="QKF73" s="5"/>
      <c r="QKG73" s="5"/>
      <c r="QKH73" s="5"/>
      <c r="QKI73" s="5"/>
      <c r="QKJ73" s="5"/>
      <c r="QKK73" s="5"/>
      <c r="QKL73" s="5"/>
      <c r="QKM73" s="5"/>
      <c r="QKN73" s="5"/>
      <c r="QKO73" s="5"/>
      <c r="QKP73" s="5"/>
      <c r="QKQ73" s="5"/>
      <c r="QKR73" s="5"/>
      <c r="QKS73" s="5"/>
      <c r="QKT73" s="5"/>
      <c r="QKU73" s="5"/>
      <c r="QKV73" s="5"/>
      <c r="QKW73" s="5"/>
      <c r="QKX73" s="5"/>
      <c r="QKY73" s="5"/>
      <c r="QKZ73" s="5"/>
      <c r="QLA73" s="5"/>
      <c r="QLB73" s="5"/>
      <c r="QLC73" s="5"/>
      <c r="QLD73" s="5"/>
      <c r="QLE73" s="5"/>
      <c r="QLF73" s="5"/>
      <c r="QLG73" s="5"/>
      <c r="QLH73" s="5"/>
      <c r="QLI73" s="5"/>
      <c r="QLJ73" s="5"/>
      <c r="QLK73" s="5"/>
      <c r="QLL73" s="5"/>
      <c r="QLM73" s="5"/>
      <c r="QLN73" s="5"/>
      <c r="QLO73" s="5"/>
      <c r="QLP73" s="5"/>
      <c r="QLQ73" s="5"/>
      <c r="QLR73" s="5"/>
      <c r="QLS73" s="5"/>
      <c r="QLT73" s="5"/>
      <c r="QLU73" s="5"/>
      <c r="QLV73" s="5"/>
      <c r="QLW73" s="5"/>
      <c r="QLX73" s="5"/>
      <c r="QLY73" s="5"/>
      <c r="QLZ73" s="5"/>
      <c r="QMA73" s="5"/>
      <c r="QMB73" s="5"/>
      <c r="QMC73" s="5"/>
      <c r="QMD73" s="5"/>
      <c r="QME73" s="5"/>
      <c r="QMF73" s="5"/>
      <c r="QMG73" s="5"/>
      <c r="QMH73" s="5"/>
      <c r="QMI73" s="5"/>
      <c r="QMJ73" s="5"/>
      <c r="QMK73" s="5"/>
      <c r="QML73" s="5"/>
      <c r="QMM73" s="5"/>
      <c r="QMN73" s="5"/>
      <c r="QMO73" s="5"/>
      <c r="QMP73" s="5"/>
      <c r="QMQ73" s="5"/>
      <c r="QMR73" s="5"/>
      <c r="QMS73" s="5"/>
      <c r="QMT73" s="5"/>
      <c r="QMU73" s="5"/>
      <c r="QMV73" s="5"/>
      <c r="QMW73" s="5"/>
      <c r="QMX73" s="5"/>
      <c r="QMY73" s="5"/>
      <c r="QMZ73" s="5"/>
      <c r="QNA73" s="5"/>
      <c r="QNB73" s="5"/>
      <c r="QNC73" s="5"/>
      <c r="QND73" s="5"/>
      <c r="QNE73" s="5"/>
      <c r="QNF73" s="5"/>
      <c r="QNG73" s="5"/>
      <c r="QNH73" s="5"/>
      <c r="QNI73" s="5"/>
      <c r="QNJ73" s="5"/>
      <c r="QNK73" s="5"/>
      <c r="QNL73" s="5"/>
      <c r="QNM73" s="5"/>
      <c r="QNN73" s="5"/>
      <c r="QNO73" s="5"/>
      <c r="QNP73" s="5"/>
      <c r="QNQ73" s="5"/>
      <c r="QNR73" s="5"/>
      <c r="QNS73" s="5"/>
      <c r="QNT73" s="5"/>
      <c r="QNU73" s="5"/>
      <c r="QNV73" s="5"/>
      <c r="QNW73" s="5"/>
      <c r="QNX73" s="5"/>
      <c r="QNY73" s="5"/>
      <c r="QNZ73" s="5"/>
      <c r="QOA73" s="5"/>
      <c r="QOB73" s="5"/>
      <c r="QOC73" s="5"/>
      <c r="QOD73" s="5"/>
      <c r="QOE73" s="5"/>
      <c r="QOF73" s="5"/>
      <c r="QOG73" s="5"/>
      <c r="QOH73" s="5"/>
      <c r="QOI73" s="5"/>
      <c r="QOJ73" s="5"/>
      <c r="QOK73" s="5"/>
      <c r="QOL73" s="5"/>
      <c r="QOM73" s="5"/>
      <c r="QON73" s="5"/>
      <c r="QOO73" s="5"/>
      <c r="QOP73" s="5"/>
      <c r="QOQ73" s="5"/>
      <c r="QOR73" s="5"/>
      <c r="QOS73" s="5"/>
      <c r="QOT73" s="5"/>
      <c r="QOU73" s="5"/>
      <c r="QOV73" s="5"/>
      <c r="QOW73" s="5"/>
      <c r="QOX73" s="5"/>
      <c r="QOY73" s="5"/>
      <c r="QOZ73" s="5"/>
      <c r="QPA73" s="5"/>
      <c r="QPB73" s="5"/>
      <c r="QPC73" s="5"/>
      <c r="QPD73" s="5"/>
      <c r="QPE73" s="5"/>
      <c r="QPF73" s="5"/>
      <c r="QPG73" s="5"/>
      <c r="QPH73" s="5"/>
      <c r="QPI73" s="5"/>
      <c r="QPJ73" s="5"/>
      <c r="QPK73" s="5"/>
      <c r="QPL73" s="5"/>
      <c r="QPM73" s="5"/>
      <c r="QPN73" s="5"/>
      <c r="QPO73" s="5"/>
      <c r="QPP73" s="5"/>
      <c r="QPQ73" s="5"/>
      <c r="QPR73" s="5"/>
      <c r="QPS73" s="5"/>
      <c r="QPT73" s="5"/>
      <c r="QPU73" s="5"/>
      <c r="QPV73" s="5"/>
      <c r="QPW73" s="5"/>
      <c r="QPX73" s="5"/>
      <c r="QPY73" s="5"/>
      <c r="QPZ73" s="5"/>
      <c r="QQA73" s="5"/>
      <c r="QQB73" s="5"/>
      <c r="QQC73" s="5"/>
      <c r="QQD73" s="5"/>
      <c r="QQE73" s="5"/>
      <c r="QQF73" s="5"/>
      <c r="QQG73" s="5"/>
      <c r="QQH73" s="5"/>
      <c r="QQI73" s="5"/>
      <c r="QQJ73" s="5"/>
      <c r="QQK73" s="5"/>
      <c r="QQL73" s="5"/>
      <c r="QQM73" s="5"/>
      <c r="QQN73" s="5"/>
      <c r="QQO73" s="5"/>
      <c r="QQP73" s="5"/>
      <c r="QQQ73" s="5"/>
      <c r="QQR73" s="5"/>
      <c r="QQS73" s="5"/>
      <c r="QQT73" s="5"/>
      <c r="QQU73" s="5"/>
      <c r="QQV73" s="5"/>
      <c r="QQW73" s="5"/>
      <c r="QQX73" s="5"/>
      <c r="QQY73" s="5"/>
      <c r="QQZ73" s="5"/>
      <c r="QRA73" s="5"/>
      <c r="QRB73" s="5"/>
      <c r="QRC73" s="5"/>
      <c r="QRD73" s="5"/>
      <c r="QRE73" s="5"/>
      <c r="QRF73" s="5"/>
      <c r="QRG73" s="5"/>
      <c r="QRH73" s="5"/>
      <c r="QRI73" s="5"/>
      <c r="QRJ73" s="5"/>
      <c r="QRK73" s="5"/>
      <c r="QRL73" s="5"/>
      <c r="QRM73" s="5"/>
      <c r="QRN73" s="5"/>
      <c r="QRO73" s="5"/>
      <c r="QRP73" s="5"/>
      <c r="QRQ73" s="5"/>
      <c r="QRR73" s="5"/>
      <c r="QRS73" s="5"/>
      <c r="QRT73" s="5"/>
      <c r="QRU73" s="5"/>
      <c r="QRV73" s="5"/>
      <c r="QRW73" s="5"/>
      <c r="QRX73" s="5"/>
      <c r="QRY73" s="5"/>
      <c r="QRZ73" s="5"/>
      <c r="QSA73" s="5"/>
      <c r="QSB73" s="5"/>
      <c r="QSC73" s="5"/>
      <c r="QSD73" s="5"/>
      <c r="QSE73" s="5"/>
      <c r="QSF73" s="5"/>
      <c r="QSG73" s="5"/>
      <c r="QSH73" s="5"/>
      <c r="QSI73" s="5"/>
      <c r="QSJ73" s="5"/>
      <c r="QSK73" s="5"/>
      <c r="QSL73" s="5"/>
      <c r="QSM73" s="5"/>
      <c r="QSN73" s="5"/>
      <c r="QSO73" s="5"/>
      <c r="QSP73" s="5"/>
      <c r="QSQ73" s="5"/>
      <c r="QSR73" s="5"/>
      <c r="QSS73" s="5"/>
      <c r="QST73" s="5"/>
      <c r="QSU73" s="5"/>
      <c r="QSV73" s="5"/>
      <c r="QSW73" s="5"/>
      <c r="QSX73" s="5"/>
      <c r="QSY73" s="5"/>
      <c r="QSZ73" s="5"/>
      <c r="QTA73" s="5"/>
      <c r="QTB73" s="5"/>
      <c r="QTC73" s="5"/>
      <c r="QTD73" s="5"/>
      <c r="QTE73" s="5"/>
      <c r="QTF73" s="5"/>
      <c r="QTG73" s="5"/>
      <c r="QTH73" s="5"/>
      <c r="QTI73" s="5"/>
      <c r="QTJ73" s="5"/>
      <c r="QTK73" s="5"/>
      <c r="QTL73" s="5"/>
      <c r="QTM73" s="5"/>
      <c r="QTN73" s="5"/>
      <c r="QTO73" s="5"/>
      <c r="QTP73" s="5"/>
      <c r="QTQ73" s="5"/>
      <c r="QTR73" s="5"/>
      <c r="QTS73" s="5"/>
      <c r="QTT73" s="5"/>
      <c r="QTU73" s="5"/>
      <c r="QTV73" s="5"/>
      <c r="QTW73" s="5"/>
      <c r="QTX73" s="5"/>
      <c r="QTY73" s="5"/>
      <c r="QTZ73" s="5"/>
      <c r="QUA73" s="5"/>
      <c r="QUB73" s="5"/>
      <c r="QUC73" s="5"/>
      <c r="QUD73" s="5"/>
      <c r="QUE73" s="5"/>
      <c r="QUF73" s="5"/>
      <c r="QUG73" s="5"/>
      <c r="QUH73" s="5"/>
      <c r="QUI73" s="5"/>
      <c r="QUJ73" s="5"/>
      <c r="QUK73" s="5"/>
      <c r="QUL73" s="5"/>
      <c r="QUM73" s="5"/>
      <c r="QUN73" s="5"/>
      <c r="QUO73" s="5"/>
      <c r="QUP73" s="5"/>
      <c r="QUQ73" s="5"/>
      <c r="QUR73" s="5"/>
      <c r="QUS73" s="5"/>
      <c r="QUT73" s="5"/>
      <c r="QUU73" s="5"/>
      <c r="QUV73" s="5"/>
      <c r="QUW73" s="5"/>
      <c r="QUX73" s="5"/>
      <c r="QUY73" s="5"/>
      <c r="QUZ73" s="5"/>
      <c r="QVA73" s="5"/>
      <c r="QVB73" s="5"/>
      <c r="QVC73" s="5"/>
      <c r="QVD73" s="5"/>
      <c r="QVE73" s="5"/>
      <c r="QVF73" s="5"/>
      <c r="QVG73" s="5"/>
      <c r="QVH73" s="5"/>
      <c r="QVI73" s="5"/>
      <c r="QVJ73" s="5"/>
      <c r="QVK73" s="5"/>
      <c r="QVL73" s="5"/>
      <c r="QVM73" s="5"/>
      <c r="QVN73" s="5"/>
      <c r="QVO73" s="5"/>
      <c r="QVP73" s="5"/>
      <c r="QVQ73" s="5"/>
      <c r="QVR73" s="5"/>
      <c r="QVS73" s="5"/>
      <c r="QVT73" s="5"/>
      <c r="QVU73" s="5"/>
      <c r="QVV73" s="5"/>
      <c r="QVW73" s="5"/>
      <c r="QVX73" s="5"/>
      <c r="QVY73" s="5"/>
      <c r="QVZ73" s="5"/>
      <c r="QWA73" s="5"/>
      <c r="QWB73" s="5"/>
      <c r="QWC73" s="5"/>
      <c r="QWD73" s="5"/>
      <c r="QWE73" s="5"/>
      <c r="QWF73" s="5"/>
      <c r="QWG73" s="5"/>
      <c r="QWH73" s="5"/>
      <c r="QWI73" s="5"/>
      <c r="QWJ73" s="5"/>
      <c r="QWK73" s="5"/>
      <c r="QWL73" s="5"/>
      <c r="QWM73" s="5"/>
      <c r="QWN73" s="5"/>
      <c r="QWO73" s="5"/>
      <c r="QWP73" s="5"/>
      <c r="QWQ73" s="5"/>
      <c r="QWR73" s="5"/>
      <c r="QWS73" s="5"/>
      <c r="QWT73" s="5"/>
      <c r="QWU73" s="5"/>
      <c r="QWV73" s="5"/>
      <c r="QWW73" s="5"/>
      <c r="QWX73" s="5"/>
      <c r="QWY73" s="5"/>
      <c r="QWZ73" s="5"/>
      <c r="QXA73" s="5"/>
      <c r="QXB73" s="5"/>
      <c r="QXC73" s="5"/>
      <c r="QXD73" s="5"/>
      <c r="QXE73" s="5"/>
      <c r="QXF73" s="5"/>
      <c r="QXG73" s="5"/>
      <c r="QXH73" s="5"/>
      <c r="QXI73" s="5"/>
      <c r="QXJ73" s="5"/>
      <c r="QXK73" s="5"/>
      <c r="QXL73" s="5"/>
      <c r="QXM73" s="5"/>
      <c r="QXN73" s="5"/>
      <c r="QXO73" s="5"/>
      <c r="QXP73" s="5"/>
      <c r="QXQ73" s="5"/>
      <c r="QXR73" s="5"/>
      <c r="QXS73" s="5"/>
      <c r="QXT73" s="5"/>
      <c r="QXU73" s="5"/>
      <c r="QXV73" s="5"/>
      <c r="QXW73" s="5"/>
      <c r="QXX73" s="5"/>
      <c r="QXY73" s="5"/>
      <c r="QXZ73" s="5"/>
      <c r="QYA73" s="5"/>
      <c r="QYB73" s="5"/>
      <c r="QYC73" s="5"/>
      <c r="QYD73" s="5"/>
      <c r="QYE73" s="5"/>
      <c r="QYF73" s="5"/>
      <c r="QYG73" s="5"/>
      <c r="QYH73" s="5"/>
      <c r="QYI73" s="5"/>
      <c r="QYJ73" s="5"/>
      <c r="QYK73" s="5"/>
      <c r="QYL73" s="5"/>
      <c r="QYM73" s="5"/>
      <c r="QYN73" s="5"/>
      <c r="QYO73" s="5"/>
      <c r="QYP73" s="5"/>
      <c r="QYQ73" s="5"/>
      <c r="QYR73" s="5"/>
      <c r="QYS73" s="5"/>
      <c r="QYT73" s="5"/>
      <c r="QYU73" s="5"/>
      <c r="QYV73" s="5"/>
      <c r="QYW73" s="5"/>
      <c r="QYX73" s="5"/>
      <c r="QYY73" s="5"/>
      <c r="QYZ73" s="5"/>
      <c r="QZA73" s="5"/>
      <c r="QZB73" s="5"/>
      <c r="QZC73" s="5"/>
      <c r="QZD73" s="5"/>
      <c r="QZE73" s="5"/>
      <c r="QZF73" s="5"/>
      <c r="QZG73" s="5"/>
      <c r="QZH73" s="5"/>
      <c r="QZI73" s="5"/>
      <c r="QZJ73" s="5"/>
      <c r="QZK73" s="5"/>
      <c r="QZL73" s="5"/>
      <c r="QZM73" s="5"/>
      <c r="QZN73" s="5"/>
      <c r="QZO73" s="5"/>
      <c r="QZP73" s="5"/>
      <c r="QZQ73" s="5"/>
      <c r="QZR73" s="5"/>
      <c r="QZS73" s="5"/>
      <c r="QZT73" s="5"/>
      <c r="QZU73" s="5"/>
      <c r="QZV73" s="5"/>
      <c r="QZW73" s="5"/>
      <c r="QZX73" s="5"/>
      <c r="QZY73" s="5"/>
      <c r="QZZ73" s="5"/>
      <c r="RAA73" s="5"/>
      <c r="RAB73" s="5"/>
      <c r="RAC73" s="5"/>
      <c r="RAD73" s="5"/>
      <c r="RAE73" s="5"/>
      <c r="RAF73" s="5"/>
      <c r="RAG73" s="5"/>
      <c r="RAH73" s="5"/>
      <c r="RAI73" s="5"/>
      <c r="RAJ73" s="5"/>
      <c r="RAK73" s="5"/>
      <c r="RAL73" s="5"/>
      <c r="RAM73" s="5"/>
      <c r="RAN73" s="5"/>
      <c r="RAO73" s="5"/>
      <c r="RAP73" s="5"/>
      <c r="RAQ73" s="5"/>
      <c r="RAR73" s="5"/>
      <c r="RAS73" s="5"/>
      <c r="RAT73" s="5"/>
      <c r="RAU73" s="5"/>
      <c r="RAV73" s="5"/>
      <c r="RAW73" s="5"/>
      <c r="RAX73" s="5"/>
      <c r="RAY73" s="5"/>
      <c r="RAZ73" s="5"/>
      <c r="RBA73" s="5"/>
      <c r="RBB73" s="5"/>
      <c r="RBC73" s="5"/>
      <c r="RBD73" s="5"/>
      <c r="RBE73" s="5"/>
      <c r="RBF73" s="5"/>
      <c r="RBG73" s="5"/>
      <c r="RBH73" s="5"/>
      <c r="RBI73" s="5"/>
      <c r="RBJ73" s="5"/>
      <c r="RBK73" s="5"/>
      <c r="RBL73" s="5"/>
      <c r="RBM73" s="5"/>
      <c r="RBN73" s="5"/>
      <c r="RBO73" s="5"/>
      <c r="RBP73" s="5"/>
      <c r="RBQ73" s="5"/>
      <c r="RBR73" s="5"/>
      <c r="RBS73" s="5"/>
      <c r="RBT73" s="5"/>
      <c r="RBU73" s="5"/>
      <c r="RBV73" s="5"/>
      <c r="RBW73" s="5"/>
      <c r="RBX73" s="5"/>
      <c r="RBY73" s="5"/>
      <c r="RBZ73" s="5"/>
      <c r="RCA73" s="5"/>
      <c r="RCB73" s="5"/>
      <c r="RCC73" s="5"/>
      <c r="RCD73" s="5"/>
      <c r="RCE73" s="5"/>
      <c r="RCF73" s="5"/>
      <c r="RCG73" s="5"/>
      <c r="RCH73" s="5"/>
      <c r="RCI73" s="5"/>
      <c r="RCJ73" s="5"/>
      <c r="RCK73" s="5"/>
      <c r="RCL73" s="5"/>
      <c r="RCM73" s="5"/>
      <c r="RCN73" s="5"/>
      <c r="RCO73" s="5"/>
      <c r="RCP73" s="5"/>
      <c r="RCQ73" s="5"/>
      <c r="RCR73" s="5"/>
      <c r="RCS73" s="5"/>
      <c r="RCT73" s="5"/>
      <c r="RCU73" s="5"/>
      <c r="RCV73" s="5"/>
      <c r="RCW73" s="5"/>
      <c r="RCX73" s="5"/>
      <c r="RCY73" s="5"/>
      <c r="RCZ73" s="5"/>
      <c r="RDA73" s="5"/>
      <c r="RDB73" s="5"/>
      <c r="RDC73" s="5"/>
      <c r="RDD73" s="5"/>
      <c r="RDE73" s="5"/>
      <c r="RDF73" s="5"/>
      <c r="RDG73" s="5"/>
      <c r="RDH73" s="5"/>
      <c r="RDI73" s="5"/>
      <c r="RDJ73" s="5"/>
      <c r="RDK73" s="5"/>
      <c r="RDL73" s="5"/>
      <c r="RDM73" s="5"/>
      <c r="RDN73" s="5"/>
      <c r="RDO73" s="5"/>
      <c r="RDP73" s="5"/>
      <c r="RDQ73" s="5"/>
      <c r="RDR73" s="5"/>
      <c r="RDS73" s="5"/>
      <c r="RDT73" s="5"/>
      <c r="RDU73" s="5"/>
      <c r="RDV73" s="5"/>
      <c r="RDW73" s="5"/>
      <c r="RDX73" s="5"/>
      <c r="RDY73" s="5"/>
      <c r="RDZ73" s="5"/>
      <c r="REA73" s="5"/>
      <c r="REB73" s="5"/>
      <c r="REC73" s="5"/>
      <c r="RED73" s="5"/>
      <c r="REE73" s="5"/>
      <c r="REF73" s="5"/>
      <c r="REG73" s="5"/>
      <c r="REH73" s="5"/>
      <c r="REI73" s="5"/>
      <c r="REJ73" s="5"/>
      <c r="REK73" s="5"/>
      <c r="REL73" s="5"/>
      <c r="REM73" s="5"/>
      <c r="REN73" s="5"/>
      <c r="REO73" s="5"/>
      <c r="REP73" s="5"/>
      <c r="REQ73" s="5"/>
      <c r="RER73" s="5"/>
      <c r="RES73" s="5"/>
      <c r="RET73" s="5"/>
      <c r="REU73" s="5"/>
      <c r="REV73" s="5"/>
      <c r="REW73" s="5"/>
      <c r="REX73" s="5"/>
      <c r="REY73" s="5"/>
      <c r="REZ73" s="5"/>
      <c r="RFA73" s="5"/>
      <c r="RFB73" s="5"/>
      <c r="RFC73" s="5"/>
      <c r="RFD73" s="5"/>
      <c r="RFE73" s="5"/>
      <c r="RFF73" s="5"/>
      <c r="RFG73" s="5"/>
      <c r="RFH73" s="5"/>
      <c r="RFI73" s="5"/>
      <c r="RFJ73" s="5"/>
      <c r="RFK73" s="5"/>
      <c r="RFL73" s="5"/>
      <c r="RFM73" s="5"/>
      <c r="RFN73" s="5"/>
      <c r="RFO73" s="5"/>
      <c r="RFP73" s="5"/>
      <c r="RFQ73" s="5"/>
      <c r="RFR73" s="5"/>
      <c r="RFS73" s="5"/>
      <c r="RFT73" s="5"/>
      <c r="RFU73" s="5"/>
      <c r="RFV73" s="5"/>
      <c r="RFW73" s="5"/>
      <c r="RFX73" s="5"/>
      <c r="RFY73" s="5"/>
      <c r="RFZ73" s="5"/>
      <c r="RGA73" s="5"/>
      <c r="RGB73" s="5"/>
      <c r="RGC73" s="5"/>
      <c r="RGD73" s="5"/>
      <c r="RGE73" s="5"/>
      <c r="RGF73" s="5"/>
      <c r="RGG73" s="5"/>
      <c r="RGH73" s="5"/>
      <c r="RGI73" s="5"/>
      <c r="RGJ73" s="5"/>
      <c r="RGK73" s="5"/>
      <c r="RGL73" s="5"/>
      <c r="RGM73" s="5"/>
      <c r="RGN73" s="5"/>
      <c r="RGO73" s="5"/>
      <c r="RGP73" s="5"/>
      <c r="RGQ73" s="5"/>
      <c r="RGR73" s="5"/>
      <c r="RGS73" s="5"/>
      <c r="RGT73" s="5"/>
      <c r="RGU73" s="5"/>
      <c r="RGV73" s="5"/>
      <c r="RGW73" s="5"/>
      <c r="RGX73" s="5"/>
      <c r="RGY73" s="5"/>
      <c r="RGZ73" s="5"/>
      <c r="RHA73" s="5"/>
      <c r="RHB73" s="5"/>
      <c r="RHC73" s="5"/>
      <c r="RHD73" s="5"/>
      <c r="RHE73" s="5"/>
      <c r="RHF73" s="5"/>
      <c r="RHG73" s="5"/>
      <c r="RHH73" s="5"/>
      <c r="RHI73" s="5"/>
      <c r="RHJ73" s="5"/>
      <c r="RHK73" s="5"/>
      <c r="RHL73" s="5"/>
      <c r="RHM73" s="5"/>
      <c r="RHN73" s="5"/>
      <c r="RHO73" s="5"/>
      <c r="RHP73" s="5"/>
      <c r="RHQ73" s="5"/>
      <c r="RHR73" s="5"/>
      <c r="RHS73" s="5"/>
      <c r="RHT73" s="5"/>
      <c r="RHU73" s="5"/>
      <c r="RHV73" s="5"/>
      <c r="RHW73" s="5"/>
      <c r="RHX73" s="5"/>
      <c r="RHY73" s="5"/>
      <c r="RHZ73" s="5"/>
      <c r="RIA73" s="5"/>
      <c r="RIB73" s="5"/>
      <c r="RIC73" s="5"/>
      <c r="RID73" s="5"/>
      <c r="RIE73" s="5"/>
      <c r="RIF73" s="5"/>
      <c r="RIG73" s="5"/>
      <c r="RIH73" s="5"/>
      <c r="RII73" s="5"/>
      <c r="RIJ73" s="5"/>
      <c r="RIK73" s="5"/>
      <c r="RIL73" s="5"/>
      <c r="RIM73" s="5"/>
      <c r="RIN73" s="5"/>
      <c r="RIO73" s="5"/>
      <c r="RIP73" s="5"/>
      <c r="RIQ73" s="5"/>
      <c r="RIR73" s="5"/>
      <c r="RIS73" s="5"/>
      <c r="RIT73" s="5"/>
      <c r="RIU73" s="5"/>
      <c r="RIV73" s="5"/>
      <c r="RIW73" s="5"/>
      <c r="RIX73" s="5"/>
      <c r="RIY73" s="5"/>
      <c r="RIZ73" s="5"/>
      <c r="RJA73" s="5"/>
      <c r="RJB73" s="5"/>
      <c r="RJC73" s="5"/>
      <c r="RJD73" s="5"/>
      <c r="RJE73" s="5"/>
      <c r="RJF73" s="5"/>
      <c r="RJG73" s="5"/>
      <c r="RJH73" s="5"/>
      <c r="RJI73" s="5"/>
      <c r="RJJ73" s="5"/>
      <c r="RJK73" s="5"/>
      <c r="RJL73" s="5"/>
      <c r="RJM73" s="5"/>
      <c r="RJN73" s="5"/>
      <c r="RJO73" s="5"/>
      <c r="RJP73" s="5"/>
      <c r="RJQ73" s="5"/>
      <c r="RJR73" s="5"/>
      <c r="RJS73" s="5"/>
      <c r="RJT73" s="5"/>
      <c r="RJU73" s="5"/>
      <c r="RJV73" s="5"/>
      <c r="RJW73" s="5"/>
      <c r="RJX73" s="5"/>
      <c r="RJY73" s="5"/>
      <c r="RJZ73" s="5"/>
      <c r="RKA73" s="5"/>
      <c r="RKB73" s="5"/>
      <c r="RKC73" s="5"/>
      <c r="RKD73" s="5"/>
      <c r="RKE73" s="5"/>
      <c r="RKF73" s="5"/>
      <c r="RKG73" s="5"/>
      <c r="RKH73" s="5"/>
      <c r="RKI73" s="5"/>
      <c r="RKJ73" s="5"/>
      <c r="RKK73" s="5"/>
      <c r="RKL73" s="5"/>
      <c r="RKM73" s="5"/>
      <c r="RKN73" s="5"/>
      <c r="RKO73" s="5"/>
      <c r="RKP73" s="5"/>
      <c r="RKQ73" s="5"/>
      <c r="RKR73" s="5"/>
      <c r="RKS73" s="5"/>
      <c r="RKT73" s="5"/>
      <c r="RKU73" s="5"/>
      <c r="RKV73" s="5"/>
      <c r="RKW73" s="5"/>
      <c r="RKX73" s="5"/>
      <c r="RKY73" s="5"/>
      <c r="RKZ73" s="5"/>
      <c r="RLA73" s="5"/>
      <c r="RLB73" s="5"/>
      <c r="RLC73" s="5"/>
      <c r="RLD73" s="5"/>
      <c r="RLE73" s="5"/>
      <c r="RLF73" s="5"/>
      <c r="RLG73" s="5"/>
      <c r="RLH73" s="5"/>
      <c r="RLI73" s="5"/>
      <c r="RLJ73" s="5"/>
      <c r="RLK73" s="5"/>
      <c r="RLL73" s="5"/>
      <c r="RLM73" s="5"/>
      <c r="RLN73" s="5"/>
      <c r="RLO73" s="5"/>
      <c r="RLP73" s="5"/>
      <c r="RLQ73" s="5"/>
      <c r="RLR73" s="5"/>
      <c r="RLS73" s="5"/>
      <c r="RLT73" s="5"/>
      <c r="RLU73" s="5"/>
      <c r="RLV73" s="5"/>
      <c r="RLW73" s="5"/>
      <c r="RLX73" s="5"/>
      <c r="RLY73" s="5"/>
      <c r="RLZ73" s="5"/>
      <c r="RMA73" s="5"/>
      <c r="RMB73" s="5"/>
      <c r="RMC73" s="5"/>
      <c r="RMD73" s="5"/>
      <c r="RME73" s="5"/>
      <c r="RMF73" s="5"/>
      <c r="RMG73" s="5"/>
      <c r="RMH73" s="5"/>
      <c r="RMI73" s="5"/>
      <c r="RMJ73" s="5"/>
      <c r="RMK73" s="5"/>
      <c r="RML73" s="5"/>
      <c r="RMM73" s="5"/>
      <c r="RMN73" s="5"/>
      <c r="RMO73" s="5"/>
      <c r="RMP73" s="5"/>
      <c r="RMQ73" s="5"/>
      <c r="RMR73" s="5"/>
      <c r="RMS73" s="5"/>
      <c r="RMT73" s="5"/>
      <c r="RMU73" s="5"/>
      <c r="RMV73" s="5"/>
      <c r="RMW73" s="5"/>
      <c r="RMX73" s="5"/>
      <c r="RMY73" s="5"/>
      <c r="RMZ73" s="5"/>
      <c r="RNA73" s="5"/>
      <c r="RNB73" s="5"/>
      <c r="RNC73" s="5"/>
      <c r="RND73" s="5"/>
      <c r="RNE73" s="5"/>
      <c r="RNF73" s="5"/>
      <c r="RNG73" s="5"/>
      <c r="RNH73" s="5"/>
      <c r="RNI73" s="5"/>
      <c r="RNJ73" s="5"/>
      <c r="RNK73" s="5"/>
      <c r="RNL73" s="5"/>
      <c r="RNM73" s="5"/>
      <c r="RNN73" s="5"/>
      <c r="RNO73" s="5"/>
      <c r="RNP73" s="5"/>
      <c r="RNQ73" s="5"/>
      <c r="RNR73" s="5"/>
      <c r="RNS73" s="5"/>
      <c r="RNT73" s="5"/>
      <c r="RNU73" s="5"/>
      <c r="RNV73" s="5"/>
      <c r="RNW73" s="5"/>
      <c r="RNX73" s="5"/>
      <c r="RNY73" s="5"/>
      <c r="RNZ73" s="5"/>
      <c r="ROA73" s="5"/>
      <c r="ROB73" s="5"/>
      <c r="ROC73" s="5"/>
      <c r="ROD73" s="5"/>
      <c r="ROE73" s="5"/>
      <c r="ROF73" s="5"/>
      <c r="ROG73" s="5"/>
      <c r="ROH73" s="5"/>
      <c r="ROI73" s="5"/>
      <c r="ROJ73" s="5"/>
      <c r="ROK73" s="5"/>
      <c r="ROL73" s="5"/>
      <c r="ROM73" s="5"/>
      <c r="RON73" s="5"/>
      <c r="ROO73" s="5"/>
      <c r="ROP73" s="5"/>
      <c r="ROQ73" s="5"/>
      <c r="ROR73" s="5"/>
      <c r="ROS73" s="5"/>
      <c r="ROT73" s="5"/>
      <c r="ROU73" s="5"/>
      <c r="ROV73" s="5"/>
      <c r="ROW73" s="5"/>
      <c r="ROX73" s="5"/>
      <c r="ROY73" s="5"/>
      <c r="ROZ73" s="5"/>
      <c r="RPA73" s="5"/>
      <c r="RPB73" s="5"/>
      <c r="RPC73" s="5"/>
      <c r="RPD73" s="5"/>
      <c r="RPE73" s="5"/>
      <c r="RPF73" s="5"/>
      <c r="RPG73" s="5"/>
      <c r="RPH73" s="5"/>
      <c r="RPI73" s="5"/>
      <c r="RPJ73" s="5"/>
      <c r="RPK73" s="5"/>
      <c r="RPL73" s="5"/>
      <c r="RPM73" s="5"/>
      <c r="RPN73" s="5"/>
      <c r="RPO73" s="5"/>
      <c r="RPP73" s="5"/>
      <c r="RPQ73" s="5"/>
      <c r="RPR73" s="5"/>
      <c r="RPS73" s="5"/>
      <c r="RPT73" s="5"/>
      <c r="RPU73" s="5"/>
      <c r="RPV73" s="5"/>
      <c r="RPW73" s="5"/>
      <c r="RPX73" s="5"/>
      <c r="RPY73" s="5"/>
      <c r="RPZ73" s="5"/>
      <c r="RQA73" s="5"/>
      <c r="RQB73" s="5"/>
      <c r="RQC73" s="5"/>
      <c r="RQD73" s="5"/>
      <c r="RQE73" s="5"/>
      <c r="RQF73" s="5"/>
      <c r="RQG73" s="5"/>
      <c r="RQH73" s="5"/>
      <c r="RQI73" s="5"/>
      <c r="RQJ73" s="5"/>
      <c r="RQK73" s="5"/>
      <c r="RQL73" s="5"/>
      <c r="RQM73" s="5"/>
      <c r="RQN73" s="5"/>
      <c r="RQO73" s="5"/>
      <c r="RQP73" s="5"/>
      <c r="RQQ73" s="5"/>
      <c r="RQR73" s="5"/>
      <c r="RQS73" s="5"/>
      <c r="RQT73" s="5"/>
      <c r="RQU73" s="5"/>
      <c r="RQV73" s="5"/>
      <c r="RQW73" s="5"/>
      <c r="RQX73" s="5"/>
      <c r="RQY73" s="5"/>
      <c r="RQZ73" s="5"/>
      <c r="RRA73" s="5"/>
      <c r="RRB73" s="5"/>
      <c r="RRC73" s="5"/>
      <c r="RRD73" s="5"/>
      <c r="RRE73" s="5"/>
      <c r="RRF73" s="5"/>
      <c r="RRG73" s="5"/>
      <c r="RRH73" s="5"/>
      <c r="RRI73" s="5"/>
      <c r="RRJ73" s="5"/>
      <c r="RRK73" s="5"/>
      <c r="RRL73" s="5"/>
      <c r="RRM73" s="5"/>
      <c r="RRN73" s="5"/>
      <c r="RRO73" s="5"/>
      <c r="RRP73" s="5"/>
      <c r="RRQ73" s="5"/>
      <c r="RRR73" s="5"/>
      <c r="RRS73" s="5"/>
      <c r="RRT73" s="5"/>
      <c r="RRU73" s="5"/>
      <c r="RRV73" s="5"/>
      <c r="RRW73" s="5"/>
      <c r="RRX73" s="5"/>
      <c r="RRY73" s="5"/>
      <c r="RRZ73" s="5"/>
      <c r="RSA73" s="5"/>
      <c r="RSB73" s="5"/>
      <c r="RSC73" s="5"/>
      <c r="RSD73" s="5"/>
      <c r="RSE73" s="5"/>
      <c r="RSF73" s="5"/>
      <c r="RSG73" s="5"/>
      <c r="RSH73" s="5"/>
      <c r="RSI73" s="5"/>
      <c r="RSJ73" s="5"/>
      <c r="RSK73" s="5"/>
      <c r="RSL73" s="5"/>
      <c r="RSM73" s="5"/>
      <c r="RSN73" s="5"/>
      <c r="RSO73" s="5"/>
      <c r="RSP73" s="5"/>
      <c r="RSQ73" s="5"/>
      <c r="RSR73" s="5"/>
      <c r="RSS73" s="5"/>
      <c r="RST73" s="5"/>
      <c r="RSU73" s="5"/>
      <c r="RSV73" s="5"/>
      <c r="RSW73" s="5"/>
      <c r="RSX73" s="5"/>
      <c r="RSY73" s="5"/>
      <c r="RSZ73" s="5"/>
      <c r="RTA73" s="5"/>
      <c r="RTB73" s="5"/>
      <c r="RTC73" s="5"/>
      <c r="RTD73" s="5"/>
      <c r="RTE73" s="5"/>
      <c r="RTF73" s="5"/>
      <c r="RTG73" s="5"/>
      <c r="RTH73" s="5"/>
      <c r="RTI73" s="5"/>
      <c r="RTJ73" s="5"/>
      <c r="RTK73" s="5"/>
      <c r="RTL73" s="5"/>
      <c r="RTM73" s="5"/>
      <c r="RTN73" s="5"/>
      <c r="RTO73" s="5"/>
      <c r="RTP73" s="5"/>
      <c r="RTQ73" s="5"/>
      <c r="RTR73" s="5"/>
      <c r="RTS73" s="5"/>
      <c r="RTT73" s="5"/>
      <c r="RTU73" s="5"/>
      <c r="RTV73" s="5"/>
      <c r="RTW73" s="5"/>
      <c r="RTX73" s="5"/>
      <c r="RTY73" s="5"/>
      <c r="RTZ73" s="5"/>
      <c r="RUA73" s="5"/>
      <c r="RUB73" s="5"/>
      <c r="RUC73" s="5"/>
      <c r="RUD73" s="5"/>
      <c r="RUE73" s="5"/>
      <c r="RUF73" s="5"/>
      <c r="RUG73" s="5"/>
      <c r="RUH73" s="5"/>
      <c r="RUI73" s="5"/>
      <c r="RUJ73" s="5"/>
      <c r="RUK73" s="5"/>
      <c r="RUL73" s="5"/>
      <c r="RUM73" s="5"/>
      <c r="RUN73" s="5"/>
      <c r="RUO73" s="5"/>
      <c r="RUP73" s="5"/>
      <c r="RUQ73" s="5"/>
      <c r="RUR73" s="5"/>
      <c r="RUS73" s="5"/>
      <c r="RUT73" s="5"/>
      <c r="RUU73" s="5"/>
      <c r="RUV73" s="5"/>
      <c r="RUW73" s="5"/>
      <c r="RUX73" s="5"/>
      <c r="RUY73" s="5"/>
      <c r="RUZ73" s="5"/>
      <c r="RVA73" s="5"/>
      <c r="RVB73" s="5"/>
      <c r="RVC73" s="5"/>
      <c r="RVD73" s="5"/>
      <c r="RVE73" s="5"/>
      <c r="RVF73" s="5"/>
      <c r="RVG73" s="5"/>
      <c r="RVH73" s="5"/>
      <c r="RVI73" s="5"/>
      <c r="RVJ73" s="5"/>
      <c r="RVK73" s="5"/>
      <c r="RVL73" s="5"/>
      <c r="RVM73" s="5"/>
      <c r="RVN73" s="5"/>
      <c r="RVO73" s="5"/>
      <c r="RVP73" s="5"/>
      <c r="RVQ73" s="5"/>
      <c r="RVR73" s="5"/>
      <c r="RVS73" s="5"/>
      <c r="RVT73" s="5"/>
      <c r="RVU73" s="5"/>
      <c r="RVV73" s="5"/>
      <c r="RVW73" s="5"/>
      <c r="RVX73" s="5"/>
      <c r="RVY73" s="5"/>
      <c r="RVZ73" s="5"/>
      <c r="RWA73" s="5"/>
      <c r="RWB73" s="5"/>
      <c r="RWC73" s="5"/>
      <c r="RWD73" s="5"/>
      <c r="RWE73" s="5"/>
      <c r="RWF73" s="5"/>
      <c r="RWG73" s="5"/>
      <c r="RWH73" s="5"/>
      <c r="RWI73" s="5"/>
      <c r="RWJ73" s="5"/>
      <c r="RWK73" s="5"/>
      <c r="RWL73" s="5"/>
      <c r="RWM73" s="5"/>
      <c r="RWN73" s="5"/>
      <c r="RWO73" s="5"/>
      <c r="RWP73" s="5"/>
      <c r="RWQ73" s="5"/>
      <c r="RWR73" s="5"/>
      <c r="RWS73" s="5"/>
      <c r="RWT73" s="5"/>
      <c r="RWU73" s="5"/>
      <c r="RWV73" s="5"/>
      <c r="RWW73" s="5"/>
      <c r="RWX73" s="5"/>
      <c r="RWY73" s="5"/>
      <c r="RWZ73" s="5"/>
      <c r="RXA73" s="5"/>
      <c r="RXB73" s="5"/>
      <c r="RXC73" s="5"/>
      <c r="RXD73" s="5"/>
      <c r="RXE73" s="5"/>
      <c r="RXF73" s="5"/>
      <c r="RXG73" s="5"/>
      <c r="RXH73" s="5"/>
      <c r="RXI73" s="5"/>
      <c r="RXJ73" s="5"/>
      <c r="RXK73" s="5"/>
      <c r="RXL73" s="5"/>
      <c r="RXM73" s="5"/>
      <c r="RXN73" s="5"/>
      <c r="RXO73" s="5"/>
      <c r="RXP73" s="5"/>
      <c r="RXQ73" s="5"/>
      <c r="RXR73" s="5"/>
      <c r="RXS73" s="5"/>
      <c r="RXT73" s="5"/>
      <c r="RXU73" s="5"/>
      <c r="RXV73" s="5"/>
      <c r="RXW73" s="5"/>
      <c r="RXX73" s="5"/>
      <c r="RXY73" s="5"/>
      <c r="RXZ73" s="5"/>
      <c r="RYA73" s="5"/>
      <c r="RYB73" s="5"/>
      <c r="RYC73" s="5"/>
      <c r="RYD73" s="5"/>
      <c r="RYE73" s="5"/>
      <c r="RYF73" s="5"/>
      <c r="RYG73" s="5"/>
      <c r="RYH73" s="5"/>
      <c r="RYI73" s="5"/>
      <c r="RYJ73" s="5"/>
      <c r="RYK73" s="5"/>
      <c r="RYL73" s="5"/>
      <c r="RYM73" s="5"/>
      <c r="RYN73" s="5"/>
      <c r="RYO73" s="5"/>
      <c r="RYP73" s="5"/>
      <c r="RYQ73" s="5"/>
      <c r="RYR73" s="5"/>
      <c r="RYS73" s="5"/>
      <c r="RYT73" s="5"/>
      <c r="RYU73" s="5"/>
      <c r="RYV73" s="5"/>
      <c r="RYW73" s="5"/>
      <c r="RYX73" s="5"/>
      <c r="RYY73" s="5"/>
      <c r="RYZ73" s="5"/>
      <c r="RZA73" s="5"/>
      <c r="RZB73" s="5"/>
      <c r="RZC73" s="5"/>
      <c r="RZD73" s="5"/>
      <c r="RZE73" s="5"/>
      <c r="RZF73" s="5"/>
      <c r="RZG73" s="5"/>
      <c r="RZH73" s="5"/>
      <c r="RZI73" s="5"/>
      <c r="RZJ73" s="5"/>
      <c r="RZK73" s="5"/>
      <c r="RZL73" s="5"/>
      <c r="RZM73" s="5"/>
      <c r="RZN73" s="5"/>
      <c r="RZO73" s="5"/>
      <c r="RZP73" s="5"/>
      <c r="RZQ73" s="5"/>
      <c r="RZR73" s="5"/>
      <c r="RZS73" s="5"/>
      <c r="RZT73" s="5"/>
      <c r="RZU73" s="5"/>
      <c r="RZV73" s="5"/>
      <c r="RZW73" s="5"/>
      <c r="RZX73" s="5"/>
      <c r="RZY73" s="5"/>
      <c r="RZZ73" s="5"/>
      <c r="SAA73" s="5"/>
      <c r="SAB73" s="5"/>
      <c r="SAC73" s="5"/>
      <c r="SAD73" s="5"/>
      <c r="SAE73" s="5"/>
      <c r="SAF73" s="5"/>
      <c r="SAG73" s="5"/>
      <c r="SAH73" s="5"/>
      <c r="SAI73" s="5"/>
      <c r="SAJ73" s="5"/>
      <c r="SAK73" s="5"/>
      <c r="SAL73" s="5"/>
      <c r="SAM73" s="5"/>
      <c r="SAN73" s="5"/>
      <c r="SAO73" s="5"/>
      <c r="SAP73" s="5"/>
      <c r="SAQ73" s="5"/>
      <c r="SAR73" s="5"/>
      <c r="SAS73" s="5"/>
      <c r="SAT73" s="5"/>
      <c r="SAU73" s="5"/>
      <c r="SAV73" s="5"/>
      <c r="SAW73" s="5"/>
      <c r="SAX73" s="5"/>
      <c r="SAY73" s="5"/>
      <c r="SAZ73" s="5"/>
      <c r="SBA73" s="5"/>
      <c r="SBB73" s="5"/>
      <c r="SBC73" s="5"/>
      <c r="SBD73" s="5"/>
      <c r="SBE73" s="5"/>
      <c r="SBF73" s="5"/>
      <c r="SBG73" s="5"/>
      <c r="SBH73" s="5"/>
      <c r="SBI73" s="5"/>
      <c r="SBJ73" s="5"/>
      <c r="SBK73" s="5"/>
      <c r="SBL73" s="5"/>
      <c r="SBM73" s="5"/>
      <c r="SBN73" s="5"/>
      <c r="SBO73" s="5"/>
      <c r="SBP73" s="5"/>
      <c r="SBQ73" s="5"/>
      <c r="SBR73" s="5"/>
      <c r="SBS73" s="5"/>
      <c r="SBT73" s="5"/>
      <c r="SBU73" s="5"/>
      <c r="SBV73" s="5"/>
      <c r="SBW73" s="5"/>
      <c r="SBX73" s="5"/>
      <c r="SBY73" s="5"/>
      <c r="SBZ73" s="5"/>
      <c r="SCA73" s="5"/>
      <c r="SCB73" s="5"/>
      <c r="SCC73" s="5"/>
      <c r="SCD73" s="5"/>
      <c r="SCE73" s="5"/>
      <c r="SCF73" s="5"/>
      <c r="SCG73" s="5"/>
      <c r="SCH73" s="5"/>
      <c r="SCI73" s="5"/>
      <c r="SCJ73" s="5"/>
      <c r="SCK73" s="5"/>
      <c r="SCL73" s="5"/>
      <c r="SCM73" s="5"/>
      <c r="SCN73" s="5"/>
      <c r="SCO73" s="5"/>
      <c r="SCP73" s="5"/>
      <c r="SCQ73" s="5"/>
      <c r="SCR73" s="5"/>
      <c r="SCS73" s="5"/>
      <c r="SCT73" s="5"/>
      <c r="SCU73" s="5"/>
      <c r="SCV73" s="5"/>
      <c r="SCW73" s="5"/>
      <c r="SCX73" s="5"/>
      <c r="SCY73" s="5"/>
      <c r="SCZ73" s="5"/>
      <c r="SDA73" s="5"/>
      <c r="SDB73" s="5"/>
      <c r="SDC73" s="5"/>
      <c r="SDD73" s="5"/>
      <c r="SDE73" s="5"/>
      <c r="SDF73" s="5"/>
      <c r="SDG73" s="5"/>
      <c r="SDH73" s="5"/>
      <c r="SDI73" s="5"/>
      <c r="SDJ73" s="5"/>
      <c r="SDK73" s="5"/>
      <c r="SDL73" s="5"/>
      <c r="SDM73" s="5"/>
      <c r="SDN73" s="5"/>
      <c r="SDO73" s="5"/>
      <c r="SDP73" s="5"/>
      <c r="SDQ73" s="5"/>
      <c r="SDR73" s="5"/>
      <c r="SDS73" s="5"/>
      <c r="SDT73" s="5"/>
      <c r="SDU73" s="5"/>
      <c r="SDV73" s="5"/>
      <c r="SDW73" s="5"/>
      <c r="SDX73" s="5"/>
      <c r="SDY73" s="5"/>
      <c r="SDZ73" s="5"/>
      <c r="SEA73" s="5"/>
      <c r="SEB73" s="5"/>
      <c r="SEC73" s="5"/>
      <c r="SED73" s="5"/>
      <c r="SEE73" s="5"/>
      <c r="SEF73" s="5"/>
      <c r="SEG73" s="5"/>
      <c r="SEH73" s="5"/>
      <c r="SEI73" s="5"/>
      <c r="SEJ73" s="5"/>
      <c r="SEK73" s="5"/>
      <c r="SEL73" s="5"/>
      <c r="SEM73" s="5"/>
      <c r="SEN73" s="5"/>
      <c r="SEO73" s="5"/>
      <c r="SEP73" s="5"/>
      <c r="SEQ73" s="5"/>
      <c r="SER73" s="5"/>
      <c r="SES73" s="5"/>
      <c r="SET73" s="5"/>
      <c r="SEU73" s="5"/>
      <c r="SEV73" s="5"/>
      <c r="SEW73" s="5"/>
      <c r="SEX73" s="5"/>
      <c r="SEY73" s="5"/>
      <c r="SEZ73" s="5"/>
      <c r="SFA73" s="5"/>
      <c r="SFB73" s="5"/>
      <c r="SFC73" s="5"/>
      <c r="SFD73" s="5"/>
      <c r="SFE73" s="5"/>
      <c r="SFF73" s="5"/>
      <c r="SFG73" s="5"/>
      <c r="SFH73" s="5"/>
      <c r="SFI73" s="5"/>
      <c r="SFJ73" s="5"/>
      <c r="SFK73" s="5"/>
      <c r="SFL73" s="5"/>
      <c r="SFM73" s="5"/>
      <c r="SFN73" s="5"/>
      <c r="SFO73" s="5"/>
      <c r="SFP73" s="5"/>
      <c r="SFQ73" s="5"/>
      <c r="SFR73" s="5"/>
      <c r="SFS73" s="5"/>
      <c r="SFT73" s="5"/>
      <c r="SFU73" s="5"/>
      <c r="SFV73" s="5"/>
      <c r="SFW73" s="5"/>
      <c r="SFX73" s="5"/>
      <c r="SFY73" s="5"/>
      <c r="SFZ73" s="5"/>
      <c r="SGA73" s="5"/>
      <c r="SGB73" s="5"/>
      <c r="SGC73" s="5"/>
      <c r="SGD73" s="5"/>
      <c r="SGE73" s="5"/>
      <c r="SGF73" s="5"/>
      <c r="SGG73" s="5"/>
      <c r="SGH73" s="5"/>
      <c r="SGI73" s="5"/>
      <c r="SGJ73" s="5"/>
      <c r="SGK73" s="5"/>
      <c r="SGL73" s="5"/>
      <c r="SGM73" s="5"/>
      <c r="SGN73" s="5"/>
      <c r="SGO73" s="5"/>
      <c r="SGP73" s="5"/>
      <c r="SGQ73" s="5"/>
      <c r="SGR73" s="5"/>
      <c r="SGS73" s="5"/>
      <c r="SGT73" s="5"/>
      <c r="SGU73" s="5"/>
      <c r="SGV73" s="5"/>
      <c r="SGW73" s="5"/>
      <c r="SGX73" s="5"/>
      <c r="SGY73" s="5"/>
      <c r="SGZ73" s="5"/>
      <c r="SHA73" s="5"/>
      <c r="SHB73" s="5"/>
      <c r="SHC73" s="5"/>
      <c r="SHD73" s="5"/>
      <c r="SHE73" s="5"/>
      <c r="SHF73" s="5"/>
      <c r="SHG73" s="5"/>
      <c r="SHH73" s="5"/>
      <c r="SHI73" s="5"/>
      <c r="SHJ73" s="5"/>
      <c r="SHK73" s="5"/>
      <c r="SHL73" s="5"/>
      <c r="SHM73" s="5"/>
      <c r="SHN73" s="5"/>
      <c r="SHO73" s="5"/>
      <c r="SHP73" s="5"/>
      <c r="SHQ73" s="5"/>
      <c r="SHR73" s="5"/>
      <c r="SHS73" s="5"/>
      <c r="SHT73" s="5"/>
      <c r="SHU73" s="5"/>
      <c r="SHV73" s="5"/>
      <c r="SHW73" s="5"/>
      <c r="SHX73" s="5"/>
      <c r="SHY73" s="5"/>
      <c r="SHZ73" s="5"/>
      <c r="SIA73" s="5"/>
      <c r="SIB73" s="5"/>
      <c r="SIC73" s="5"/>
      <c r="SID73" s="5"/>
      <c r="SIE73" s="5"/>
      <c r="SIF73" s="5"/>
      <c r="SIG73" s="5"/>
      <c r="SIH73" s="5"/>
      <c r="SII73" s="5"/>
      <c r="SIJ73" s="5"/>
      <c r="SIK73" s="5"/>
      <c r="SIL73" s="5"/>
      <c r="SIM73" s="5"/>
      <c r="SIN73" s="5"/>
      <c r="SIO73" s="5"/>
      <c r="SIP73" s="5"/>
      <c r="SIQ73" s="5"/>
      <c r="SIR73" s="5"/>
      <c r="SIS73" s="5"/>
      <c r="SIT73" s="5"/>
      <c r="SIU73" s="5"/>
      <c r="SIV73" s="5"/>
      <c r="SIW73" s="5"/>
      <c r="SIX73" s="5"/>
      <c r="SIY73" s="5"/>
      <c r="SIZ73" s="5"/>
      <c r="SJA73" s="5"/>
      <c r="SJB73" s="5"/>
      <c r="SJC73" s="5"/>
      <c r="SJD73" s="5"/>
      <c r="SJE73" s="5"/>
      <c r="SJF73" s="5"/>
      <c r="SJG73" s="5"/>
      <c r="SJH73" s="5"/>
      <c r="SJI73" s="5"/>
      <c r="SJJ73" s="5"/>
      <c r="SJK73" s="5"/>
      <c r="SJL73" s="5"/>
      <c r="SJM73" s="5"/>
      <c r="SJN73" s="5"/>
      <c r="SJO73" s="5"/>
      <c r="SJP73" s="5"/>
      <c r="SJQ73" s="5"/>
      <c r="SJR73" s="5"/>
      <c r="SJS73" s="5"/>
      <c r="SJT73" s="5"/>
      <c r="SJU73" s="5"/>
      <c r="SJV73" s="5"/>
      <c r="SJW73" s="5"/>
      <c r="SJX73" s="5"/>
      <c r="SJY73" s="5"/>
      <c r="SJZ73" s="5"/>
      <c r="SKA73" s="5"/>
      <c r="SKB73" s="5"/>
      <c r="SKC73" s="5"/>
      <c r="SKD73" s="5"/>
      <c r="SKE73" s="5"/>
      <c r="SKF73" s="5"/>
      <c r="SKG73" s="5"/>
      <c r="SKH73" s="5"/>
      <c r="SKI73" s="5"/>
      <c r="SKJ73" s="5"/>
      <c r="SKK73" s="5"/>
      <c r="SKL73" s="5"/>
      <c r="SKM73" s="5"/>
      <c r="SKN73" s="5"/>
      <c r="SKO73" s="5"/>
      <c r="SKP73" s="5"/>
      <c r="SKQ73" s="5"/>
      <c r="SKR73" s="5"/>
      <c r="SKS73" s="5"/>
      <c r="SKT73" s="5"/>
      <c r="SKU73" s="5"/>
      <c r="SKV73" s="5"/>
      <c r="SKW73" s="5"/>
      <c r="SKX73" s="5"/>
      <c r="SKY73" s="5"/>
      <c r="SKZ73" s="5"/>
      <c r="SLA73" s="5"/>
      <c r="SLB73" s="5"/>
      <c r="SLC73" s="5"/>
      <c r="SLD73" s="5"/>
      <c r="SLE73" s="5"/>
      <c r="SLF73" s="5"/>
      <c r="SLG73" s="5"/>
      <c r="SLH73" s="5"/>
      <c r="SLI73" s="5"/>
      <c r="SLJ73" s="5"/>
      <c r="SLK73" s="5"/>
      <c r="SLL73" s="5"/>
      <c r="SLM73" s="5"/>
      <c r="SLN73" s="5"/>
      <c r="SLO73" s="5"/>
      <c r="SLP73" s="5"/>
      <c r="SLQ73" s="5"/>
      <c r="SLR73" s="5"/>
      <c r="SLS73" s="5"/>
      <c r="SLT73" s="5"/>
      <c r="SLU73" s="5"/>
      <c r="SLV73" s="5"/>
      <c r="SLW73" s="5"/>
      <c r="SLX73" s="5"/>
      <c r="SLY73" s="5"/>
      <c r="SLZ73" s="5"/>
      <c r="SMA73" s="5"/>
      <c r="SMB73" s="5"/>
      <c r="SMC73" s="5"/>
      <c r="SMD73" s="5"/>
      <c r="SME73" s="5"/>
      <c r="SMF73" s="5"/>
      <c r="SMG73" s="5"/>
      <c r="SMH73" s="5"/>
      <c r="SMI73" s="5"/>
      <c r="SMJ73" s="5"/>
      <c r="SMK73" s="5"/>
      <c r="SML73" s="5"/>
      <c r="SMM73" s="5"/>
      <c r="SMN73" s="5"/>
      <c r="SMO73" s="5"/>
      <c r="SMP73" s="5"/>
      <c r="SMQ73" s="5"/>
      <c r="SMR73" s="5"/>
      <c r="SMS73" s="5"/>
      <c r="SMT73" s="5"/>
      <c r="SMU73" s="5"/>
      <c r="SMV73" s="5"/>
      <c r="SMW73" s="5"/>
      <c r="SMX73" s="5"/>
      <c r="SMY73" s="5"/>
      <c r="SMZ73" s="5"/>
      <c r="SNA73" s="5"/>
      <c r="SNB73" s="5"/>
      <c r="SNC73" s="5"/>
      <c r="SND73" s="5"/>
      <c r="SNE73" s="5"/>
      <c r="SNF73" s="5"/>
      <c r="SNG73" s="5"/>
      <c r="SNH73" s="5"/>
      <c r="SNI73" s="5"/>
      <c r="SNJ73" s="5"/>
      <c r="SNK73" s="5"/>
      <c r="SNL73" s="5"/>
      <c r="SNM73" s="5"/>
      <c r="SNN73" s="5"/>
      <c r="SNO73" s="5"/>
      <c r="SNP73" s="5"/>
      <c r="SNQ73" s="5"/>
      <c r="SNR73" s="5"/>
      <c r="SNS73" s="5"/>
      <c r="SNT73" s="5"/>
      <c r="SNU73" s="5"/>
      <c r="SNV73" s="5"/>
      <c r="SNW73" s="5"/>
      <c r="SNX73" s="5"/>
      <c r="SNY73" s="5"/>
      <c r="SNZ73" s="5"/>
      <c r="SOA73" s="5"/>
      <c r="SOB73" s="5"/>
      <c r="SOC73" s="5"/>
      <c r="SOD73" s="5"/>
      <c r="SOE73" s="5"/>
      <c r="SOF73" s="5"/>
      <c r="SOG73" s="5"/>
      <c r="SOH73" s="5"/>
      <c r="SOI73" s="5"/>
      <c r="SOJ73" s="5"/>
      <c r="SOK73" s="5"/>
      <c r="SOL73" s="5"/>
      <c r="SOM73" s="5"/>
      <c r="SON73" s="5"/>
      <c r="SOO73" s="5"/>
      <c r="SOP73" s="5"/>
      <c r="SOQ73" s="5"/>
      <c r="SOR73" s="5"/>
      <c r="SOS73" s="5"/>
      <c r="SOT73" s="5"/>
      <c r="SOU73" s="5"/>
      <c r="SOV73" s="5"/>
      <c r="SOW73" s="5"/>
      <c r="SOX73" s="5"/>
      <c r="SOY73" s="5"/>
      <c r="SOZ73" s="5"/>
      <c r="SPA73" s="5"/>
      <c r="SPB73" s="5"/>
      <c r="SPC73" s="5"/>
      <c r="SPD73" s="5"/>
      <c r="SPE73" s="5"/>
      <c r="SPF73" s="5"/>
      <c r="SPG73" s="5"/>
      <c r="SPH73" s="5"/>
      <c r="SPI73" s="5"/>
      <c r="SPJ73" s="5"/>
      <c r="SPK73" s="5"/>
      <c r="SPL73" s="5"/>
      <c r="SPM73" s="5"/>
      <c r="SPN73" s="5"/>
      <c r="SPO73" s="5"/>
      <c r="SPP73" s="5"/>
      <c r="SPQ73" s="5"/>
      <c r="SPR73" s="5"/>
      <c r="SPS73" s="5"/>
      <c r="SPT73" s="5"/>
      <c r="SPU73" s="5"/>
      <c r="SPV73" s="5"/>
      <c r="SPW73" s="5"/>
      <c r="SPX73" s="5"/>
      <c r="SPY73" s="5"/>
      <c r="SPZ73" s="5"/>
      <c r="SQA73" s="5"/>
      <c r="SQB73" s="5"/>
      <c r="SQC73" s="5"/>
      <c r="SQD73" s="5"/>
      <c r="SQE73" s="5"/>
      <c r="SQF73" s="5"/>
      <c r="SQG73" s="5"/>
      <c r="SQH73" s="5"/>
      <c r="SQI73" s="5"/>
      <c r="SQJ73" s="5"/>
      <c r="SQK73" s="5"/>
      <c r="SQL73" s="5"/>
      <c r="SQM73" s="5"/>
      <c r="SQN73" s="5"/>
      <c r="SQO73" s="5"/>
      <c r="SQP73" s="5"/>
      <c r="SQQ73" s="5"/>
      <c r="SQR73" s="5"/>
      <c r="SQS73" s="5"/>
      <c r="SQT73" s="5"/>
      <c r="SQU73" s="5"/>
      <c r="SQV73" s="5"/>
      <c r="SQW73" s="5"/>
      <c r="SQX73" s="5"/>
      <c r="SQY73" s="5"/>
      <c r="SQZ73" s="5"/>
      <c r="SRA73" s="5"/>
      <c r="SRB73" s="5"/>
      <c r="SRC73" s="5"/>
      <c r="SRD73" s="5"/>
      <c r="SRE73" s="5"/>
      <c r="SRF73" s="5"/>
      <c r="SRG73" s="5"/>
      <c r="SRH73" s="5"/>
      <c r="SRI73" s="5"/>
      <c r="SRJ73" s="5"/>
      <c r="SRK73" s="5"/>
      <c r="SRL73" s="5"/>
      <c r="SRM73" s="5"/>
      <c r="SRN73" s="5"/>
      <c r="SRO73" s="5"/>
      <c r="SRP73" s="5"/>
      <c r="SRQ73" s="5"/>
      <c r="SRR73" s="5"/>
      <c r="SRS73" s="5"/>
      <c r="SRT73" s="5"/>
      <c r="SRU73" s="5"/>
      <c r="SRV73" s="5"/>
      <c r="SRW73" s="5"/>
      <c r="SRX73" s="5"/>
      <c r="SRY73" s="5"/>
      <c r="SRZ73" s="5"/>
      <c r="SSA73" s="5"/>
      <c r="SSB73" s="5"/>
      <c r="SSC73" s="5"/>
      <c r="SSD73" s="5"/>
      <c r="SSE73" s="5"/>
      <c r="SSF73" s="5"/>
      <c r="SSG73" s="5"/>
      <c r="SSH73" s="5"/>
      <c r="SSI73" s="5"/>
      <c r="SSJ73" s="5"/>
      <c r="SSK73" s="5"/>
      <c r="SSL73" s="5"/>
      <c r="SSM73" s="5"/>
      <c r="SSN73" s="5"/>
      <c r="SSO73" s="5"/>
      <c r="SSP73" s="5"/>
      <c r="SSQ73" s="5"/>
      <c r="SSR73" s="5"/>
      <c r="SSS73" s="5"/>
      <c r="SST73" s="5"/>
      <c r="SSU73" s="5"/>
      <c r="SSV73" s="5"/>
      <c r="SSW73" s="5"/>
      <c r="SSX73" s="5"/>
      <c r="SSY73" s="5"/>
      <c r="SSZ73" s="5"/>
      <c r="STA73" s="5"/>
      <c r="STB73" s="5"/>
      <c r="STC73" s="5"/>
      <c r="STD73" s="5"/>
      <c r="STE73" s="5"/>
      <c r="STF73" s="5"/>
      <c r="STG73" s="5"/>
      <c r="STH73" s="5"/>
      <c r="STI73" s="5"/>
      <c r="STJ73" s="5"/>
      <c r="STK73" s="5"/>
      <c r="STL73" s="5"/>
      <c r="STM73" s="5"/>
      <c r="STN73" s="5"/>
      <c r="STO73" s="5"/>
      <c r="STP73" s="5"/>
      <c r="STQ73" s="5"/>
      <c r="STR73" s="5"/>
      <c r="STS73" s="5"/>
      <c r="STT73" s="5"/>
      <c r="STU73" s="5"/>
      <c r="STV73" s="5"/>
      <c r="STW73" s="5"/>
      <c r="STX73" s="5"/>
      <c r="STY73" s="5"/>
      <c r="STZ73" s="5"/>
      <c r="SUA73" s="5"/>
      <c r="SUB73" s="5"/>
      <c r="SUC73" s="5"/>
      <c r="SUD73" s="5"/>
      <c r="SUE73" s="5"/>
      <c r="SUF73" s="5"/>
      <c r="SUG73" s="5"/>
      <c r="SUH73" s="5"/>
      <c r="SUI73" s="5"/>
      <c r="SUJ73" s="5"/>
      <c r="SUK73" s="5"/>
      <c r="SUL73" s="5"/>
      <c r="SUM73" s="5"/>
      <c r="SUN73" s="5"/>
      <c r="SUO73" s="5"/>
      <c r="SUP73" s="5"/>
      <c r="SUQ73" s="5"/>
      <c r="SUR73" s="5"/>
      <c r="SUS73" s="5"/>
      <c r="SUT73" s="5"/>
      <c r="SUU73" s="5"/>
      <c r="SUV73" s="5"/>
      <c r="SUW73" s="5"/>
      <c r="SUX73" s="5"/>
      <c r="SUY73" s="5"/>
      <c r="SUZ73" s="5"/>
      <c r="SVA73" s="5"/>
      <c r="SVB73" s="5"/>
      <c r="SVC73" s="5"/>
      <c r="SVD73" s="5"/>
      <c r="SVE73" s="5"/>
      <c r="SVF73" s="5"/>
      <c r="SVG73" s="5"/>
      <c r="SVH73" s="5"/>
      <c r="SVI73" s="5"/>
      <c r="SVJ73" s="5"/>
      <c r="SVK73" s="5"/>
      <c r="SVL73" s="5"/>
      <c r="SVM73" s="5"/>
      <c r="SVN73" s="5"/>
      <c r="SVO73" s="5"/>
      <c r="SVP73" s="5"/>
      <c r="SVQ73" s="5"/>
      <c r="SVR73" s="5"/>
      <c r="SVS73" s="5"/>
      <c r="SVT73" s="5"/>
      <c r="SVU73" s="5"/>
      <c r="SVV73" s="5"/>
      <c r="SVW73" s="5"/>
      <c r="SVX73" s="5"/>
      <c r="SVY73" s="5"/>
      <c r="SVZ73" s="5"/>
      <c r="SWA73" s="5"/>
      <c r="SWB73" s="5"/>
      <c r="SWC73" s="5"/>
      <c r="SWD73" s="5"/>
      <c r="SWE73" s="5"/>
      <c r="SWF73" s="5"/>
      <c r="SWG73" s="5"/>
      <c r="SWH73" s="5"/>
      <c r="SWI73" s="5"/>
      <c r="SWJ73" s="5"/>
      <c r="SWK73" s="5"/>
      <c r="SWL73" s="5"/>
      <c r="SWM73" s="5"/>
      <c r="SWN73" s="5"/>
      <c r="SWO73" s="5"/>
      <c r="SWP73" s="5"/>
      <c r="SWQ73" s="5"/>
      <c r="SWR73" s="5"/>
      <c r="SWS73" s="5"/>
      <c r="SWT73" s="5"/>
      <c r="SWU73" s="5"/>
      <c r="SWV73" s="5"/>
      <c r="SWW73" s="5"/>
      <c r="SWX73" s="5"/>
      <c r="SWY73" s="5"/>
      <c r="SWZ73" s="5"/>
      <c r="SXA73" s="5"/>
      <c r="SXB73" s="5"/>
      <c r="SXC73" s="5"/>
      <c r="SXD73" s="5"/>
      <c r="SXE73" s="5"/>
      <c r="SXF73" s="5"/>
      <c r="SXG73" s="5"/>
      <c r="SXH73" s="5"/>
      <c r="SXI73" s="5"/>
      <c r="SXJ73" s="5"/>
      <c r="SXK73" s="5"/>
      <c r="SXL73" s="5"/>
      <c r="SXM73" s="5"/>
      <c r="SXN73" s="5"/>
      <c r="SXO73" s="5"/>
      <c r="SXP73" s="5"/>
      <c r="SXQ73" s="5"/>
      <c r="SXR73" s="5"/>
      <c r="SXS73" s="5"/>
      <c r="SXT73" s="5"/>
      <c r="SXU73" s="5"/>
      <c r="SXV73" s="5"/>
      <c r="SXW73" s="5"/>
      <c r="SXX73" s="5"/>
      <c r="SXY73" s="5"/>
      <c r="SXZ73" s="5"/>
      <c r="SYA73" s="5"/>
      <c r="SYB73" s="5"/>
      <c r="SYC73" s="5"/>
      <c r="SYD73" s="5"/>
      <c r="SYE73" s="5"/>
      <c r="SYF73" s="5"/>
      <c r="SYG73" s="5"/>
      <c r="SYH73" s="5"/>
      <c r="SYI73" s="5"/>
      <c r="SYJ73" s="5"/>
      <c r="SYK73" s="5"/>
      <c r="SYL73" s="5"/>
      <c r="SYM73" s="5"/>
      <c r="SYN73" s="5"/>
      <c r="SYO73" s="5"/>
      <c r="SYP73" s="5"/>
      <c r="SYQ73" s="5"/>
      <c r="SYR73" s="5"/>
      <c r="SYS73" s="5"/>
      <c r="SYT73" s="5"/>
      <c r="SYU73" s="5"/>
      <c r="SYV73" s="5"/>
      <c r="SYW73" s="5"/>
      <c r="SYX73" s="5"/>
      <c r="SYY73" s="5"/>
      <c r="SYZ73" s="5"/>
      <c r="SZA73" s="5"/>
      <c r="SZB73" s="5"/>
      <c r="SZC73" s="5"/>
      <c r="SZD73" s="5"/>
      <c r="SZE73" s="5"/>
      <c r="SZF73" s="5"/>
      <c r="SZG73" s="5"/>
      <c r="SZH73" s="5"/>
      <c r="SZI73" s="5"/>
      <c r="SZJ73" s="5"/>
      <c r="SZK73" s="5"/>
      <c r="SZL73" s="5"/>
      <c r="SZM73" s="5"/>
      <c r="SZN73" s="5"/>
      <c r="SZO73" s="5"/>
      <c r="SZP73" s="5"/>
      <c r="SZQ73" s="5"/>
      <c r="SZR73" s="5"/>
      <c r="SZS73" s="5"/>
      <c r="SZT73" s="5"/>
      <c r="SZU73" s="5"/>
      <c r="SZV73" s="5"/>
      <c r="SZW73" s="5"/>
      <c r="SZX73" s="5"/>
      <c r="SZY73" s="5"/>
      <c r="SZZ73" s="5"/>
      <c r="TAA73" s="5"/>
      <c r="TAB73" s="5"/>
      <c r="TAC73" s="5"/>
      <c r="TAD73" s="5"/>
      <c r="TAE73" s="5"/>
      <c r="TAF73" s="5"/>
      <c r="TAG73" s="5"/>
      <c r="TAH73" s="5"/>
      <c r="TAI73" s="5"/>
      <c r="TAJ73" s="5"/>
      <c r="TAK73" s="5"/>
      <c r="TAL73" s="5"/>
      <c r="TAM73" s="5"/>
      <c r="TAN73" s="5"/>
      <c r="TAO73" s="5"/>
      <c r="TAP73" s="5"/>
      <c r="TAQ73" s="5"/>
      <c r="TAR73" s="5"/>
      <c r="TAS73" s="5"/>
      <c r="TAT73" s="5"/>
      <c r="TAU73" s="5"/>
      <c r="TAV73" s="5"/>
      <c r="TAW73" s="5"/>
      <c r="TAX73" s="5"/>
      <c r="TAY73" s="5"/>
      <c r="TAZ73" s="5"/>
      <c r="TBA73" s="5"/>
      <c r="TBB73" s="5"/>
      <c r="TBC73" s="5"/>
      <c r="TBD73" s="5"/>
      <c r="TBE73" s="5"/>
      <c r="TBF73" s="5"/>
      <c r="TBG73" s="5"/>
      <c r="TBH73" s="5"/>
      <c r="TBI73" s="5"/>
      <c r="TBJ73" s="5"/>
      <c r="TBK73" s="5"/>
      <c r="TBL73" s="5"/>
      <c r="TBM73" s="5"/>
      <c r="TBN73" s="5"/>
      <c r="TBO73" s="5"/>
      <c r="TBP73" s="5"/>
      <c r="TBQ73" s="5"/>
      <c r="TBR73" s="5"/>
      <c r="TBS73" s="5"/>
      <c r="TBT73" s="5"/>
      <c r="TBU73" s="5"/>
      <c r="TBV73" s="5"/>
      <c r="TBW73" s="5"/>
      <c r="TBX73" s="5"/>
      <c r="TBY73" s="5"/>
      <c r="TBZ73" s="5"/>
      <c r="TCA73" s="5"/>
      <c r="TCB73" s="5"/>
      <c r="TCC73" s="5"/>
      <c r="TCD73" s="5"/>
      <c r="TCE73" s="5"/>
      <c r="TCF73" s="5"/>
      <c r="TCG73" s="5"/>
      <c r="TCH73" s="5"/>
      <c r="TCI73" s="5"/>
      <c r="TCJ73" s="5"/>
      <c r="TCK73" s="5"/>
      <c r="TCL73" s="5"/>
      <c r="TCM73" s="5"/>
      <c r="TCN73" s="5"/>
      <c r="TCO73" s="5"/>
      <c r="TCP73" s="5"/>
      <c r="TCQ73" s="5"/>
      <c r="TCR73" s="5"/>
      <c r="TCS73" s="5"/>
      <c r="TCT73" s="5"/>
      <c r="TCU73" s="5"/>
      <c r="TCV73" s="5"/>
      <c r="TCW73" s="5"/>
      <c r="TCX73" s="5"/>
      <c r="TCY73" s="5"/>
      <c r="TCZ73" s="5"/>
      <c r="TDA73" s="5"/>
      <c r="TDB73" s="5"/>
      <c r="TDC73" s="5"/>
      <c r="TDD73" s="5"/>
      <c r="TDE73" s="5"/>
      <c r="TDF73" s="5"/>
      <c r="TDG73" s="5"/>
      <c r="TDH73" s="5"/>
      <c r="TDI73" s="5"/>
      <c r="TDJ73" s="5"/>
      <c r="TDK73" s="5"/>
      <c r="TDL73" s="5"/>
      <c r="TDM73" s="5"/>
      <c r="TDN73" s="5"/>
      <c r="TDO73" s="5"/>
      <c r="TDP73" s="5"/>
      <c r="TDQ73" s="5"/>
      <c r="TDR73" s="5"/>
      <c r="TDS73" s="5"/>
      <c r="TDT73" s="5"/>
      <c r="TDU73" s="5"/>
      <c r="TDV73" s="5"/>
      <c r="TDW73" s="5"/>
      <c r="TDX73" s="5"/>
      <c r="TDY73" s="5"/>
      <c r="TDZ73" s="5"/>
      <c r="TEA73" s="5"/>
      <c r="TEB73" s="5"/>
      <c r="TEC73" s="5"/>
      <c r="TED73" s="5"/>
      <c r="TEE73" s="5"/>
      <c r="TEF73" s="5"/>
      <c r="TEG73" s="5"/>
      <c r="TEH73" s="5"/>
      <c r="TEI73" s="5"/>
      <c r="TEJ73" s="5"/>
      <c r="TEK73" s="5"/>
      <c r="TEL73" s="5"/>
      <c r="TEM73" s="5"/>
      <c r="TEN73" s="5"/>
      <c r="TEO73" s="5"/>
      <c r="TEP73" s="5"/>
      <c r="TEQ73" s="5"/>
      <c r="TER73" s="5"/>
      <c r="TES73" s="5"/>
      <c r="TET73" s="5"/>
      <c r="TEU73" s="5"/>
      <c r="TEV73" s="5"/>
      <c r="TEW73" s="5"/>
      <c r="TEX73" s="5"/>
      <c r="TEY73" s="5"/>
      <c r="TEZ73" s="5"/>
      <c r="TFA73" s="5"/>
      <c r="TFB73" s="5"/>
      <c r="TFC73" s="5"/>
      <c r="TFD73" s="5"/>
      <c r="TFE73" s="5"/>
      <c r="TFF73" s="5"/>
      <c r="TFG73" s="5"/>
      <c r="TFH73" s="5"/>
      <c r="TFI73" s="5"/>
      <c r="TFJ73" s="5"/>
      <c r="TFK73" s="5"/>
      <c r="TFL73" s="5"/>
      <c r="TFM73" s="5"/>
      <c r="TFN73" s="5"/>
      <c r="TFO73" s="5"/>
      <c r="TFP73" s="5"/>
      <c r="TFQ73" s="5"/>
      <c r="TFR73" s="5"/>
      <c r="TFS73" s="5"/>
      <c r="TFT73" s="5"/>
      <c r="TFU73" s="5"/>
      <c r="TFV73" s="5"/>
      <c r="TFW73" s="5"/>
      <c r="TFX73" s="5"/>
      <c r="TFY73" s="5"/>
      <c r="TFZ73" s="5"/>
      <c r="TGA73" s="5"/>
      <c r="TGB73" s="5"/>
      <c r="TGC73" s="5"/>
      <c r="TGD73" s="5"/>
      <c r="TGE73" s="5"/>
      <c r="TGF73" s="5"/>
      <c r="TGG73" s="5"/>
      <c r="TGH73" s="5"/>
      <c r="TGI73" s="5"/>
      <c r="TGJ73" s="5"/>
      <c r="TGK73" s="5"/>
      <c r="TGL73" s="5"/>
      <c r="TGM73" s="5"/>
      <c r="TGN73" s="5"/>
      <c r="TGO73" s="5"/>
      <c r="TGP73" s="5"/>
      <c r="TGQ73" s="5"/>
      <c r="TGR73" s="5"/>
      <c r="TGS73" s="5"/>
      <c r="TGT73" s="5"/>
      <c r="TGU73" s="5"/>
      <c r="TGV73" s="5"/>
      <c r="TGW73" s="5"/>
      <c r="TGX73" s="5"/>
      <c r="TGY73" s="5"/>
      <c r="TGZ73" s="5"/>
      <c r="THA73" s="5"/>
      <c r="THB73" s="5"/>
      <c r="THC73" s="5"/>
      <c r="THD73" s="5"/>
      <c r="THE73" s="5"/>
      <c r="THF73" s="5"/>
      <c r="THG73" s="5"/>
      <c r="THH73" s="5"/>
      <c r="THI73" s="5"/>
      <c r="THJ73" s="5"/>
      <c r="THK73" s="5"/>
      <c r="THL73" s="5"/>
      <c r="THM73" s="5"/>
      <c r="THN73" s="5"/>
      <c r="THO73" s="5"/>
      <c r="THP73" s="5"/>
      <c r="THQ73" s="5"/>
      <c r="THR73" s="5"/>
      <c r="THS73" s="5"/>
      <c r="THT73" s="5"/>
      <c r="THU73" s="5"/>
      <c r="THV73" s="5"/>
      <c r="THW73" s="5"/>
      <c r="THX73" s="5"/>
      <c r="THY73" s="5"/>
      <c r="THZ73" s="5"/>
      <c r="TIA73" s="5"/>
      <c r="TIB73" s="5"/>
      <c r="TIC73" s="5"/>
      <c r="TID73" s="5"/>
      <c r="TIE73" s="5"/>
      <c r="TIF73" s="5"/>
      <c r="TIG73" s="5"/>
      <c r="TIH73" s="5"/>
      <c r="TII73" s="5"/>
      <c r="TIJ73" s="5"/>
      <c r="TIK73" s="5"/>
      <c r="TIL73" s="5"/>
      <c r="TIM73" s="5"/>
      <c r="TIN73" s="5"/>
      <c r="TIO73" s="5"/>
      <c r="TIP73" s="5"/>
      <c r="TIQ73" s="5"/>
      <c r="TIR73" s="5"/>
      <c r="TIS73" s="5"/>
      <c r="TIT73" s="5"/>
      <c r="TIU73" s="5"/>
      <c r="TIV73" s="5"/>
      <c r="TIW73" s="5"/>
      <c r="TIX73" s="5"/>
      <c r="TIY73" s="5"/>
      <c r="TIZ73" s="5"/>
      <c r="TJA73" s="5"/>
      <c r="TJB73" s="5"/>
      <c r="TJC73" s="5"/>
      <c r="TJD73" s="5"/>
      <c r="TJE73" s="5"/>
      <c r="TJF73" s="5"/>
      <c r="TJG73" s="5"/>
      <c r="TJH73" s="5"/>
      <c r="TJI73" s="5"/>
      <c r="TJJ73" s="5"/>
      <c r="TJK73" s="5"/>
      <c r="TJL73" s="5"/>
      <c r="TJM73" s="5"/>
      <c r="TJN73" s="5"/>
      <c r="TJO73" s="5"/>
      <c r="TJP73" s="5"/>
      <c r="TJQ73" s="5"/>
      <c r="TJR73" s="5"/>
      <c r="TJS73" s="5"/>
      <c r="TJT73" s="5"/>
      <c r="TJU73" s="5"/>
      <c r="TJV73" s="5"/>
      <c r="TJW73" s="5"/>
      <c r="TJX73" s="5"/>
      <c r="TJY73" s="5"/>
      <c r="TJZ73" s="5"/>
      <c r="TKA73" s="5"/>
      <c r="TKB73" s="5"/>
      <c r="TKC73" s="5"/>
      <c r="TKD73" s="5"/>
      <c r="TKE73" s="5"/>
      <c r="TKF73" s="5"/>
      <c r="TKG73" s="5"/>
      <c r="TKH73" s="5"/>
      <c r="TKI73" s="5"/>
      <c r="TKJ73" s="5"/>
      <c r="TKK73" s="5"/>
      <c r="TKL73" s="5"/>
      <c r="TKM73" s="5"/>
      <c r="TKN73" s="5"/>
      <c r="TKO73" s="5"/>
      <c r="TKP73" s="5"/>
      <c r="TKQ73" s="5"/>
      <c r="TKR73" s="5"/>
      <c r="TKS73" s="5"/>
      <c r="TKT73" s="5"/>
      <c r="TKU73" s="5"/>
      <c r="TKV73" s="5"/>
      <c r="TKW73" s="5"/>
      <c r="TKX73" s="5"/>
      <c r="TKY73" s="5"/>
      <c r="TKZ73" s="5"/>
      <c r="TLA73" s="5"/>
      <c r="TLB73" s="5"/>
      <c r="TLC73" s="5"/>
      <c r="TLD73" s="5"/>
      <c r="TLE73" s="5"/>
      <c r="TLF73" s="5"/>
      <c r="TLG73" s="5"/>
      <c r="TLH73" s="5"/>
      <c r="TLI73" s="5"/>
      <c r="TLJ73" s="5"/>
      <c r="TLK73" s="5"/>
      <c r="TLL73" s="5"/>
      <c r="TLM73" s="5"/>
      <c r="TLN73" s="5"/>
      <c r="TLO73" s="5"/>
      <c r="TLP73" s="5"/>
      <c r="TLQ73" s="5"/>
      <c r="TLR73" s="5"/>
      <c r="TLS73" s="5"/>
      <c r="TLT73" s="5"/>
      <c r="TLU73" s="5"/>
      <c r="TLV73" s="5"/>
      <c r="TLW73" s="5"/>
      <c r="TLX73" s="5"/>
      <c r="TLY73" s="5"/>
      <c r="TLZ73" s="5"/>
      <c r="TMA73" s="5"/>
      <c r="TMB73" s="5"/>
      <c r="TMC73" s="5"/>
      <c r="TMD73" s="5"/>
      <c r="TME73" s="5"/>
      <c r="TMF73" s="5"/>
      <c r="TMG73" s="5"/>
      <c r="TMH73" s="5"/>
      <c r="TMI73" s="5"/>
      <c r="TMJ73" s="5"/>
      <c r="TMK73" s="5"/>
      <c r="TML73" s="5"/>
      <c r="TMM73" s="5"/>
      <c r="TMN73" s="5"/>
      <c r="TMO73" s="5"/>
      <c r="TMP73" s="5"/>
      <c r="TMQ73" s="5"/>
      <c r="TMR73" s="5"/>
      <c r="TMS73" s="5"/>
      <c r="TMT73" s="5"/>
      <c r="TMU73" s="5"/>
      <c r="TMV73" s="5"/>
      <c r="TMW73" s="5"/>
      <c r="TMX73" s="5"/>
      <c r="TMY73" s="5"/>
      <c r="TMZ73" s="5"/>
      <c r="TNA73" s="5"/>
      <c r="TNB73" s="5"/>
      <c r="TNC73" s="5"/>
      <c r="TND73" s="5"/>
      <c r="TNE73" s="5"/>
      <c r="TNF73" s="5"/>
      <c r="TNG73" s="5"/>
      <c r="TNH73" s="5"/>
      <c r="TNI73" s="5"/>
      <c r="TNJ73" s="5"/>
      <c r="TNK73" s="5"/>
      <c r="TNL73" s="5"/>
      <c r="TNM73" s="5"/>
      <c r="TNN73" s="5"/>
      <c r="TNO73" s="5"/>
      <c r="TNP73" s="5"/>
      <c r="TNQ73" s="5"/>
      <c r="TNR73" s="5"/>
      <c r="TNS73" s="5"/>
      <c r="TNT73" s="5"/>
      <c r="TNU73" s="5"/>
      <c r="TNV73" s="5"/>
      <c r="TNW73" s="5"/>
      <c r="TNX73" s="5"/>
      <c r="TNY73" s="5"/>
      <c r="TNZ73" s="5"/>
      <c r="TOA73" s="5"/>
      <c r="TOB73" s="5"/>
      <c r="TOC73" s="5"/>
      <c r="TOD73" s="5"/>
      <c r="TOE73" s="5"/>
      <c r="TOF73" s="5"/>
      <c r="TOG73" s="5"/>
      <c r="TOH73" s="5"/>
      <c r="TOI73" s="5"/>
      <c r="TOJ73" s="5"/>
      <c r="TOK73" s="5"/>
      <c r="TOL73" s="5"/>
      <c r="TOM73" s="5"/>
      <c r="TON73" s="5"/>
      <c r="TOO73" s="5"/>
      <c r="TOP73" s="5"/>
      <c r="TOQ73" s="5"/>
      <c r="TOR73" s="5"/>
      <c r="TOS73" s="5"/>
      <c r="TOT73" s="5"/>
      <c r="TOU73" s="5"/>
      <c r="TOV73" s="5"/>
      <c r="TOW73" s="5"/>
      <c r="TOX73" s="5"/>
      <c r="TOY73" s="5"/>
      <c r="TOZ73" s="5"/>
      <c r="TPA73" s="5"/>
      <c r="TPB73" s="5"/>
      <c r="TPC73" s="5"/>
      <c r="TPD73" s="5"/>
      <c r="TPE73" s="5"/>
      <c r="TPF73" s="5"/>
      <c r="TPG73" s="5"/>
      <c r="TPH73" s="5"/>
      <c r="TPI73" s="5"/>
      <c r="TPJ73" s="5"/>
      <c r="TPK73" s="5"/>
      <c r="TPL73" s="5"/>
      <c r="TPM73" s="5"/>
      <c r="TPN73" s="5"/>
      <c r="TPO73" s="5"/>
      <c r="TPP73" s="5"/>
      <c r="TPQ73" s="5"/>
      <c r="TPR73" s="5"/>
      <c r="TPS73" s="5"/>
      <c r="TPT73" s="5"/>
      <c r="TPU73" s="5"/>
      <c r="TPV73" s="5"/>
      <c r="TPW73" s="5"/>
      <c r="TPX73" s="5"/>
      <c r="TPY73" s="5"/>
      <c r="TPZ73" s="5"/>
      <c r="TQA73" s="5"/>
      <c r="TQB73" s="5"/>
      <c r="TQC73" s="5"/>
      <c r="TQD73" s="5"/>
      <c r="TQE73" s="5"/>
      <c r="TQF73" s="5"/>
      <c r="TQG73" s="5"/>
      <c r="TQH73" s="5"/>
      <c r="TQI73" s="5"/>
      <c r="TQJ73" s="5"/>
      <c r="TQK73" s="5"/>
      <c r="TQL73" s="5"/>
      <c r="TQM73" s="5"/>
      <c r="TQN73" s="5"/>
      <c r="TQO73" s="5"/>
      <c r="TQP73" s="5"/>
      <c r="TQQ73" s="5"/>
      <c r="TQR73" s="5"/>
      <c r="TQS73" s="5"/>
      <c r="TQT73" s="5"/>
      <c r="TQU73" s="5"/>
      <c r="TQV73" s="5"/>
      <c r="TQW73" s="5"/>
      <c r="TQX73" s="5"/>
      <c r="TQY73" s="5"/>
      <c r="TQZ73" s="5"/>
      <c r="TRA73" s="5"/>
      <c r="TRB73" s="5"/>
      <c r="TRC73" s="5"/>
      <c r="TRD73" s="5"/>
      <c r="TRE73" s="5"/>
      <c r="TRF73" s="5"/>
      <c r="TRG73" s="5"/>
      <c r="TRH73" s="5"/>
      <c r="TRI73" s="5"/>
      <c r="TRJ73" s="5"/>
      <c r="TRK73" s="5"/>
      <c r="TRL73" s="5"/>
      <c r="TRM73" s="5"/>
      <c r="TRN73" s="5"/>
      <c r="TRO73" s="5"/>
      <c r="TRP73" s="5"/>
      <c r="TRQ73" s="5"/>
      <c r="TRR73" s="5"/>
      <c r="TRS73" s="5"/>
      <c r="TRT73" s="5"/>
      <c r="TRU73" s="5"/>
      <c r="TRV73" s="5"/>
      <c r="TRW73" s="5"/>
      <c r="TRX73" s="5"/>
      <c r="TRY73" s="5"/>
      <c r="TRZ73" s="5"/>
      <c r="TSA73" s="5"/>
      <c r="TSB73" s="5"/>
      <c r="TSC73" s="5"/>
      <c r="TSD73" s="5"/>
      <c r="TSE73" s="5"/>
      <c r="TSF73" s="5"/>
      <c r="TSG73" s="5"/>
      <c r="TSH73" s="5"/>
      <c r="TSI73" s="5"/>
      <c r="TSJ73" s="5"/>
      <c r="TSK73" s="5"/>
      <c r="TSL73" s="5"/>
      <c r="TSM73" s="5"/>
      <c r="TSN73" s="5"/>
      <c r="TSO73" s="5"/>
      <c r="TSP73" s="5"/>
      <c r="TSQ73" s="5"/>
      <c r="TSR73" s="5"/>
      <c r="TSS73" s="5"/>
      <c r="TST73" s="5"/>
      <c r="TSU73" s="5"/>
      <c r="TSV73" s="5"/>
      <c r="TSW73" s="5"/>
      <c r="TSX73" s="5"/>
      <c r="TSY73" s="5"/>
      <c r="TSZ73" s="5"/>
      <c r="TTA73" s="5"/>
      <c r="TTB73" s="5"/>
      <c r="TTC73" s="5"/>
      <c r="TTD73" s="5"/>
      <c r="TTE73" s="5"/>
      <c r="TTF73" s="5"/>
      <c r="TTG73" s="5"/>
      <c r="TTH73" s="5"/>
      <c r="TTI73" s="5"/>
      <c r="TTJ73" s="5"/>
      <c r="TTK73" s="5"/>
      <c r="TTL73" s="5"/>
      <c r="TTM73" s="5"/>
      <c r="TTN73" s="5"/>
      <c r="TTO73" s="5"/>
      <c r="TTP73" s="5"/>
      <c r="TTQ73" s="5"/>
      <c r="TTR73" s="5"/>
      <c r="TTS73" s="5"/>
      <c r="TTT73" s="5"/>
      <c r="TTU73" s="5"/>
      <c r="TTV73" s="5"/>
      <c r="TTW73" s="5"/>
      <c r="TTX73" s="5"/>
      <c r="TTY73" s="5"/>
      <c r="TTZ73" s="5"/>
      <c r="TUA73" s="5"/>
      <c r="TUB73" s="5"/>
      <c r="TUC73" s="5"/>
      <c r="TUD73" s="5"/>
      <c r="TUE73" s="5"/>
      <c r="TUF73" s="5"/>
      <c r="TUG73" s="5"/>
      <c r="TUH73" s="5"/>
      <c r="TUI73" s="5"/>
      <c r="TUJ73" s="5"/>
      <c r="TUK73" s="5"/>
      <c r="TUL73" s="5"/>
      <c r="TUM73" s="5"/>
      <c r="TUN73" s="5"/>
      <c r="TUO73" s="5"/>
      <c r="TUP73" s="5"/>
      <c r="TUQ73" s="5"/>
      <c r="TUR73" s="5"/>
      <c r="TUS73" s="5"/>
      <c r="TUT73" s="5"/>
      <c r="TUU73" s="5"/>
      <c r="TUV73" s="5"/>
      <c r="TUW73" s="5"/>
      <c r="TUX73" s="5"/>
      <c r="TUY73" s="5"/>
      <c r="TUZ73" s="5"/>
      <c r="TVA73" s="5"/>
      <c r="TVB73" s="5"/>
      <c r="TVC73" s="5"/>
      <c r="TVD73" s="5"/>
      <c r="TVE73" s="5"/>
      <c r="TVF73" s="5"/>
      <c r="TVG73" s="5"/>
      <c r="TVH73" s="5"/>
      <c r="TVI73" s="5"/>
      <c r="TVJ73" s="5"/>
      <c r="TVK73" s="5"/>
      <c r="TVL73" s="5"/>
      <c r="TVM73" s="5"/>
      <c r="TVN73" s="5"/>
      <c r="TVO73" s="5"/>
      <c r="TVP73" s="5"/>
      <c r="TVQ73" s="5"/>
      <c r="TVR73" s="5"/>
      <c r="TVS73" s="5"/>
      <c r="TVT73" s="5"/>
      <c r="TVU73" s="5"/>
      <c r="TVV73" s="5"/>
      <c r="TVW73" s="5"/>
      <c r="TVX73" s="5"/>
      <c r="TVY73" s="5"/>
      <c r="TVZ73" s="5"/>
      <c r="TWA73" s="5"/>
      <c r="TWB73" s="5"/>
      <c r="TWC73" s="5"/>
      <c r="TWD73" s="5"/>
      <c r="TWE73" s="5"/>
      <c r="TWF73" s="5"/>
      <c r="TWG73" s="5"/>
      <c r="TWH73" s="5"/>
      <c r="TWI73" s="5"/>
      <c r="TWJ73" s="5"/>
      <c r="TWK73" s="5"/>
      <c r="TWL73" s="5"/>
      <c r="TWM73" s="5"/>
      <c r="TWN73" s="5"/>
      <c r="TWO73" s="5"/>
      <c r="TWP73" s="5"/>
      <c r="TWQ73" s="5"/>
      <c r="TWR73" s="5"/>
      <c r="TWS73" s="5"/>
      <c r="TWT73" s="5"/>
      <c r="TWU73" s="5"/>
      <c r="TWV73" s="5"/>
      <c r="TWW73" s="5"/>
      <c r="TWX73" s="5"/>
      <c r="TWY73" s="5"/>
      <c r="TWZ73" s="5"/>
      <c r="TXA73" s="5"/>
      <c r="TXB73" s="5"/>
      <c r="TXC73" s="5"/>
      <c r="TXD73" s="5"/>
      <c r="TXE73" s="5"/>
      <c r="TXF73" s="5"/>
      <c r="TXG73" s="5"/>
      <c r="TXH73" s="5"/>
      <c r="TXI73" s="5"/>
      <c r="TXJ73" s="5"/>
      <c r="TXK73" s="5"/>
      <c r="TXL73" s="5"/>
      <c r="TXM73" s="5"/>
      <c r="TXN73" s="5"/>
      <c r="TXO73" s="5"/>
      <c r="TXP73" s="5"/>
      <c r="TXQ73" s="5"/>
      <c r="TXR73" s="5"/>
      <c r="TXS73" s="5"/>
      <c r="TXT73" s="5"/>
      <c r="TXU73" s="5"/>
      <c r="TXV73" s="5"/>
      <c r="TXW73" s="5"/>
      <c r="TXX73" s="5"/>
      <c r="TXY73" s="5"/>
      <c r="TXZ73" s="5"/>
      <c r="TYA73" s="5"/>
      <c r="TYB73" s="5"/>
      <c r="TYC73" s="5"/>
      <c r="TYD73" s="5"/>
      <c r="TYE73" s="5"/>
      <c r="TYF73" s="5"/>
      <c r="TYG73" s="5"/>
      <c r="TYH73" s="5"/>
      <c r="TYI73" s="5"/>
      <c r="TYJ73" s="5"/>
      <c r="TYK73" s="5"/>
      <c r="TYL73" s="5"/>
      <c r="TYM73" s="5"/>
      <c r="TYN73" s="5"/>
      <c r="TYO73" s="5"/>
      <c r="TYP73" s="5"/>
      <c r="TYQ73" s="5"/>
      <c r="TYR73" s="5"/>
      <c r="TYS73" s="5"/>
      <c r="TYT73" s="5"/>
      <c r="TYU73" s="5"/>
      <c r="TYV73" s="5"/>
      <c r="TYW73" s="5"/>
      <c r="TYX73" s="5"/>
      <c r="TYY73" s="5"/>
      <c r="TYZ73" s="5"/>
      <c r="TZA73" s="5"/>
      <c r="TZB73" s="5"/>
      <c r="TZC73" s="5"/>
      <c r="TZD73" s="5"/>
      <c r="TZE73" s="5"/>
      <c r="TZF73" s="5"/>
      <c r="TZG73" s="5"/>
      <c r="TZH73" s="5"/>
      <c r="TZI73" s="5"/>
      <c r="TZJ73" s="5"/>
      <c r="TZK73" s="5"/>
      <c r="TZL73" s="5"/>
      <c r="TZM73" s="5"/>
      <c r="TZN73" s="5"/>
      <c r="TZO73" s="5"/>
      <c r="TZP73" s="5"/>
      <c r="TZQ73" s="5"/>
      <c r="TZR73" s="5"/>
      <c r="TZS73" s="5"/>
      <c r="TZT73" s="5"/>
      <c r="TZU73" s="5"/>
      <c r="TZV73" s="5"/>
      <c r="TZW73" s="5"/>
      <c r="TZX73" s="5"/>
      <c r="TZY73" s="5"/>
      <c r="TZZ73" s="5"/>
      <c r="UAA73" s="5"/>
      <c r="UAB73" s="5"/>
      <c r="UAC73" s="5"/>
      <c r="UAD73" s="5"/>
      <c r="UAE73" s="5"/>
      <c r="UAF73" s="5"/>
      <c r="UAG73" s="5"/>
      <c r="UAH73" s="5"/>
      <c r="UAI73" s="5"/>
      <c r="UAJ73" s="5"/>
      <c r="UAK73" s="5"/>
      <c r="UAL73" s="5"/>
      <c r="UAM73" s="5"/>
      <c r="UAN73" s="5"/>
      <c r="UAO73" s="5"/>
      <c r="UAP73" s="5"/>
      <c r="UAQ73" s="5"/>
      <c r="UAR73" s="5"/>
      <c r="UAS73" s="5"/>
      <c r="UAT73" s="5"/>
      <c r="UAU73" s="5"/>
      <c r="UAV73" s="5"/>
      <c r="UAW73" s="5"/>
      <c r="UAX73" s="5"/>
      <c r="UAY73" s="5"/>
      <c r="UAZ73" s="5"/>
      <c r="UBA73" s="5"/>
      <c r="UBB73" s="5"/>
      <c r="UBC73" s="5"/>
      <c r="UBD73" s="5"/>
      <c r="UBE73" s="5"/>
      <c r="UBF73" s="5"/>
      <c r="UBG73" s="5"/>
      <c r="UBH73" s="5"/>
      <c r="UBI73" s="5"/>
      <c r="UBJ73" s="5"/>
      <c r="UBK73" s="5"/>
      <c r="UBL73" s="5"/>
      <c r="UBM73" s="5"/>
      <c r="UBN73" s="5"/>
      <c r="UBO73" s="5"/>
      <c r="UBP73" s="5"/>
      <c r="UBQ73" s="5"/>
      <c r="UBR73" s="5"/>
      <c r="UBS73" s="5"/>
      <c r="UBT73" s="5"/>
      <c r="UBU73" s="5"/>
      <c r="UBV73" s="5"/>
      <c r="UBW73" s="5"/>
      <c r="UBX73" s="5"/>
      <c r="UBY73" s="5"/>
      <c r="UBZ73" s="5"/>
      <c r="UCA73" s="5"/>
      <c r="UCB73" s="5"/>
      <c r="UCC73" s="5"/>
      <c r="UCD73" s="5"/>
      <c r="UCE73" s="5"/>
      <c r="UCF73" s="5"/>
      <c r="UCG73" s="5"/>
      <c r="UCH73" s="5"/>
      <c r="UCI73" s="5"/>
      <c r="UCJ73" s="5"/>
      <c r="UCK73" s="5"/>
      <c r="UCL73" s="5"/>
      <c r="UCM73" s="5"/>
      <c r="UCN73" s="5"/>
      <c r="UCO73" s="5"/>
      <c r="UCP73" s="5"/>
      <c r="UCQ73" s="5"/>
      <c r="UCR73" s="5"/>
      <c r="UCS73" s="5"/>
      <c r="UCT73" s="5"/>
      <c r="UCU73" s="5"/>
      <c r="UCV73" s="5"/>
      <c r="UCW73" s="5"/>
      <c r="UCX73" s="5"/>
      <c r="UCY73" s="5"/>
      <c r="UCZ73" s="5"/>
      <c r="UDA73" s="5"/>
      <c r="UDB73" s="5"/>
      <c r="UDC73" s="5"/>
      <c r="UDD73" s="5"/>
      <c r="UDE73" s="5"/>
      <c r="UDF73" s="5"/>
      <c r="UDG73" s="5"/>
      <c r="UDH73" s="5"/>
      <c r="UDI73" s="5"/>
      <c r="UDJ73" s="5"/>
      <c r="UDK73" s="5"/>
      <c r="UDL73" s="5"/>
      <c r="UDM73" s="5"/>
      <c r="UDN73" s="5"/>
      <c r="UDO73" s="5"/>
      <c r="UDP73" s="5"/>
      <c r="UDQ73" s="5"/>
      <c r="UDR73" s="5"/>
      <c r="UDS73" s="5"/>
      <c r="UDT73" s="5"/>
      <c r="UDU73" s="5"/>
      <c r="UDV73" s="5"/>
      <c r="UDW73" s="5"/>
      <c r="UDX73" s="5"/>
      <c r="UDY73" s="5"/>
      <c r="UDZ73" s="5"/>
      <c r="UEA73" s="5"/>
      <c r="UEB73" s="5"/>
      <c r="UEC73" s="5"/>
      <c r="UED73" s="5"/>
      <c r="UEE73" s="5"/>
      <c r="UEF73" s="5"/>
      <c r="UEG73" s="5"/>
      <c r="UEH73" s="5"/>
      <c r="UEI73" s="5"/>
      <c r="UEJ73" s="5"/>
      <c r="UEK73" s="5"/>
      <c r="UEL73" s="5"/>
      <c r="UEM73" s="5"/>
      <c r="UEN73" s="5"/>
      <c r="UEO73" s="5"/>
      <c r="UEP73" s="5"/>
      <c r="UEQ73" s="5"/>
      <c r="UER73" s="5"/>
      <c r="UES73" s="5"/>
      <c r="UET73" s="5"/>
      <c r="UEU73" s="5"/>
      <c r="UEV73" s="5"/>
      <c r="UEW73" s="5"/>
      <c r="UEX73" s="5"/>
      <c r="UEY73" s="5"/>
      <c r="UEZ73" s="5"/>
      <c r="UFA73" s="5"/>
      <c r="UFB73" s="5"/>
      <c r="UFC73" s="5"/>
      <c r="UFD73" s="5"/>
      <c r="UFE73" s="5"/>
      <c r="UFF73" s="5"/>
      <c r="UFG73" s="5"/>
      <c r="UFH73" s="5"/>
      <c r="UFI73" s="5"/>
      <c r="UFJ73" s="5"/>
      <c r="UFK73" s="5"/>
      <c r="UFL73" s="5"/>
      <c r="UFM73" s="5"/>
      <c r="UFN73" s="5"/>
      <c r="UFO73" s="5"/>
      <c r="UFP73" s="5"/>
      <c r="UFQ73" s="5"/>
      <c r="UFR73" s="5"/>
      <c r="UFS73" s="5"/>
      <c r="UFT73" s="5"/>
      <c r="UFU73" s="5"/>
      <c r="UFV73" s="5"/>
      <c r="UFW73" s="5"/>
      <c r="UFX73" s="5"/>
      <c r="UFY73" s="5"/>
      <c r="UFZ73" s="5"/>
      <c r="UGA73" s="5"/>
      <c r="UGB73" s="5"/>
      <c r="UGC73" s="5"/>
      <c r="UGD73" s="5"/>
      <c r="UGE73" s="5"/>
      <c r="UGF73" s="5"/>
      <c r="UGG73" s="5"/>
      <c r="UGH73" s="5"/>
      <c r="UGI73" s="5"/>
      <c r="UGJ73" s="5"/>
      <c r="UGK73" s="5"/>
      <c r="UGL73" s="5"/>
      <c r="UGM73" s="5"/>
      <c r="UGN73" s="5"/>
      <c r="UGO73" s="5"/>
      <c r="UGP73" s="5"/>
      <c r="UGQ73" s="5"/>
      <c r="UGR73" s="5"/>
      <c r="UGS73" s="5"/>
      <c r="UGT73" s="5"/>
      <c r="UGU73" s="5"/>
      <c r="UGV73" s="5"/>
      <c r="UGW73" s="5"/>
      <c r="UGX73" s="5"/>
      <c r="UGY73" s="5"/>
      <c r="UGZ73" s="5"/>
      <c r="UHA73" s="5"/>
      <c r="UHB73" s="5"/>
      <c r="UHC73" s="5"/>
      <c r="UHD73" s="5"/>
      <c r="UHE73" s="5"/>
      <c r="UHF73" s="5"/>
      <c r="UHG73" s="5"/>
      <c r="UHH73" s="5"/>
      <c r="UHI73" s="5"/>
      <c r="UHJ73" s="5"/>
      <c r="UHK73" s="5"/>
      <c r="UHL73" s="5"/>
      <c r="UHM73" s="5"/>
      <c r="UHN73" s="5"/>
      <c r="UHO73" s="5"/>
      <c r="UHP73" s="5"/>
      <c r="UHQ73" s="5"/>
      <c r="UHR73" s="5"/>
      <c r="UHS73" s="5"/>
      <c r="UHT73" s="5"/>
      <c r="UHU73" s="5"/>
      <c r="UHV73" s="5"/>
      <c r="UHW73" s="5"/>
      <c r="UHX73" s="5"/>
      <c r="UHY73" s="5"/>
      <c r="UHZ73" s="5"/>
      <c r="UIA73" s="5"/>
      <c r="UIB73" s="5"/>
      <c r="UIC73" s="5"/>
      <c r="UID73" s="5"/>
      <c r="UIE73" s="5"/>
      <c r="UIF73" s="5"/>
      <c r="UIG73" s="5"/>
      <c r="UIH73" s="5"/>
      <c r="UII73" s="5"/>
      <c r="UIJ73" s="5"/>
      <c r="UIK73" s="5"/>
      <c r="UIL73" s="5"/>
      <c r="UIM73" s="5"/>
      <c r="UIN73" s="5"/>
      <c r="UIO73" s="5"/>
      <c r="UIP73" s="5"/>
      <c r="UIQ73" s="5"/>
      <c r="UIR73" s="5"/>
      <c r="UIS73" s="5"/>
      <c r="UIT73" s="5"/>
      <c r="UIU73" s="5"/>
      <c r="UIV73" s="5"/>
      <c r="UIW73" s="5"/>
      <c r="UIX73" s="5"/>
      <c r="UIY73" s="5"/>
      <c r="UIZ73" s="5"/>
      <c r="UJA73" s="5"/>
      <c r="UJB73" s="5"/>
      <c r="UJC73" s="5"/>
      <c r="UJD73" s="5"/>
      <c r="UJE73" s="5"/>
      <c r="UJF73" s="5"/>
      <c r="UJG73" s="5"/>
      <c r="UJH73" s="5"/>
      <c r="UJI73" s="5"/>
      <c r="UJJ73" s="5"/>
      <c r="UJK73" s="5"/>
      <c r="UJL73" s="5"/>
      <c r="UJM73" s="5"/>
      <c r="UJN73" s="5"/>
      <c r="UJO73" s="5"/>
      <c r="UJP73" s="5"/>
      <c r="UJQ73" s="5"/>
      <c r="UJR73" s="5"/>
      <c r="UJS73" s="5"/>
      <c r="UJT73" s="5"/>
      <c r="UJU73" s="5"/>
      <c r="UJV73" s="5"/>
      <c r="UJW73" s="5"/>
      <c r="UJX73" s="5"/>
      <c r="UJY73" s="5"/>
      <c r="UJZ73" s="5"/>
      <c r="UKA73" s="5"/>
      <c r="UKB73" s="5"/>
      <c r="UKC73" s="5"/>
      <c r="UKD73" s="5"/>
      <c r="UKE73" s="5"/>
      <c r="UKF73" s="5"/>
      <c r="UKG73" s="5"/>
      <c r="UKH73" s="5"/>
      <c r="UKI73" s="5"/>
      <c r="UKJ73" s="5"/>
      <c r="UKK73" s="5"/>
      <c r="UKL73" s="5"/>
      <c r="UKM73" s="5"/>
      <c r="UKN73" s="5"/>
      <c r="UKO73" s="5"/>
      <c r="UKP73" s="5"/>
      <c r="UKQ73" s="5"/>
      <c r="UKR73" s="5"/>
      <c r="UKS73" s="5"/>
      <c r="UKT73" s="5"/>
      <c r="UKU73" s="5"/>
      <c r="UKV73" s="5"/>
      <c r="UKW73" s="5"/>
      <c r="UKX73" s="5"/>
      <c r="UKY73" s="5"/>
      <c r="UKZ73" s="5"/>
      <c r="ULA73" s="5"/>
      <c r="ULB73" s="5"/>
      <c r="ULC73" s="5"/>
      <c r="ULD73" s="5"/>
      <c r="ULE73" s="5"/>
      <c r="ULF73" s="5"/>
      <c r="ULG73" s="5"/>
      <c r="ULH73" s="5"/>
      <c r="ULI73" s="5"/>
      <c r="ULJ73" s="5"/>
      <c r="ULK73" s="5"/>
      <c r="ULL73" s="5"/>
      <c r="ULM73" s="5"/>
      <c r="ULN73" s="5"/>
      <c r="ULO73" s="5"/>
      <c r="ULP73" s="5"/>
      <c r="ULQ73" s="5"/>
      <c r="ULR73" s="5"/>
      <c r="ULS73" s="5"/>
      <c r="ULT73" s="5"/>
      <c r="ULU73" s="5"/>
      <c r="ULV73" s="5"/>
      <c r="ULW73" s="5"/>
      <c r="ULX73" s="5"/>
      <c r="ULY73" s="5"/>
      <c r="ULZ73" s="5"/>
      <c r="UMA73" s="5"/>
      <c r="UMB73" s="5"/>
      <c r="UMC73" s="5"/>
      <c r="UMD73" s="5"/>
      <c r="UME73" s="5"/>
      <c r="UMF73" s="5"/>
      <c r="UMG73" s="5"/>
      <c r="UMH73" s="5"/>
      <c r="UMI73" s="5"/>
      <c r="UMJ73" s="5"/>
      <c r="UMK73" s="5"/>
      <c r="UML73" s="5"/>
      <c r="UMM73" s="5"/>
      <c r="UMN73" s="5"/>
      <c r="UMO73" s="5"/>
      <c r="UMP73" s="5"/>
      <c r="UMQ73" s="5"/>
      <c r="UMR73" s="5"/>
      <c r="UMS73" s="5"/>
      <c r="UMT73" s="5"/>
      <c r="UMU73" s="5"/>
      <c r="UMV73" s="5"/>
      <c r="UMW73" s="5"/>
      <c r="UMX73" s="5"/>
      <c r="UMY73" s="5"/>
      <c r="UMZ73" s="5"/>
      <c r="UNA73" s="5"/>
      <c r="UNB73" s="5"/>
      <c r="UNC73" s="5"/>
      <c r="UND73" s="5"/>
      <c r="UNE73" s="5"/>
      <c r="UNF73" s="5"/>
      <c r="UNG73" s="5"/>
      <c r="UNH73" s="5"/>
      <c r="UNI73" s="5"/>
      <c r="UNJ73" s="5"/>
      <c r="UNK73" s="5"/>
      <c r="UNL73" s="5"/>
      <c r="UNM73" s="5"/>
      <c r="UNN73" s="5"/>
      <c r="UNO73" s="5"/>
      <c r="UNP73" s="5"/>
      <c r="UNQ73" s="5"/>
      <c r="UNR73" s="5"/>
      <c r="UNS73" s="5"/>
      <c r="UNT73" s="5"/>
      <c r="UNU73" s="5"/>
      <c r="UNV73" s="5"/>
      <c r="UNW73" s="5"/>
      <c r="UNX73" s="5"/>
      <c r="UNY73" s="5"/>
      <c r="UNZ73" s="5"/>
      <c r="UOA73" s="5"/>
      <c r="UOB73" s="5"/>
      <c r="UOC73" s="5"/>
      <c r="UOD73" s="5"/>
      <c r="UOE73" s="5"/>
      <c r="UOF73" s="5"/>
      <c r="UOG73" s="5"/>
      <c r="UOH73" s="5"/>
      <c r="UOI73" s="5"/>
      <c r="UOJ73" s="5"/>
      <c r="UOK73" s="5"/>
      <c r="UOL73" s="5"/>
      <c r="UOM73" s="5"/>
      <c r="UON73" s="5"/>
      <c r="UOO73" s="5"/>
      <c r="UOP73" s="5"/>
      <c r="UOQ73" s="5"/>
      <c r="UOR73" s="5"/>
      <c r="UOS73" s="5"/>
      <c r="UOT73" s="5"/>
      <c r="UOU73" s="5"/>
      <c r="UOV73" s="5"/>
      <c r="UOW73" s="5"/>
      <c r="UOX73" s="5"/>
      <c r="UOY73" s="5"/>
      <c r="UOZ73" s="5"/>
      <c r="UPA73" s="5"/>
      <c r="UPB73" s="5"/>
      <c r="UPC73" s="5"/>
      <c r="UPD73" s="5"/>
      <c r="UPE73" s="5"/>
      <c r="UPF73" s="5"/>
      <c r="UPG73" s="5"/>
      <c r="UPH73" s="5"/>
      <c r="UPI73" s="5"/>
      <c r="UPJ73" s="5"/>
      <c r="UPK73" s="5"/>
      <c r="UPL73" s="5"/>
      <c r="UPM73" s="5"/>
      <c r="UPN73" s="5"/>
      <c r="UPO73" s="5"/>
      <c r="UPP73" s="5"/>
      <c r="UPQ73" s="5"/>
      <c r="UPR73" s="5"/>
      <c r="UPS73" s="5"/>
      <c r="UPT73" s="5"/>
      <c r="UPU73" s="5"/>
      <c r="UPV73" s="5"/>
      <c r="UPW73" s="5"/>
      <c r="UPX73" s="5"/>
      <c r="UPY73" s="5"/>
      <c r="UPZ73" s="5"/>
      <c r="UQA73" s="5"/>
      <c r="UQB73" s="5"/>
      <c r="UQC73" s="5"/>
      <c r="UQD73" s="5"/>
      <c r="UQE73" s="5"/>
      <c r="UQF73" s="5"/>
      <c r="UQG73" s="5"/>
      <c r="UQH73" s="5"/>
      <c r="UQI73" s="5"/>
      <c r="UQJ73" s="5"/>
      <c r="UQK73" s="5"/>
      <c r="UQL73" s="5"/>
      <c r="UQM73" s="5"/>
      <c r="UQN73" s="5"/>
      <c r="UQO73" s="5"/>
      <c r="UQP73" s="5"/>
      <c r="UQQ73" s="5"/>
      <c r="UQR73" s="5"/>
      <c r="UQS73" s="5"/>
      <c r="UQT73" s="5"/>
      <c r="UQU73" s="5"/>
      <c r="UQV73" s="5"/>
      <c r="UQW73" s="5"/>
      <c r="UQX73" s="5"/>
      <c r="UQY73" s="5"/>
      <c r="UQZ73" s="5"/>
      <c r="URA73" s="5"/>
      <c r="URB73" s="5"/>
      <c r="URC73" s="5"/>
      <c r="URD73" s="5"/>
      <c r="URE73" s="5"/>
      <c r="URF73" s="5"/>
      <c r="URG73" s="5"/>
      <c r="URH73" s="5"/>
      <c r="URI73" s="5"/>
      <c r="URJ73" s="5"/>
      <c r="URK73" s="5"/>
      <c r="URL73" s="5"/>
      <c r="URM73" s="5"/>
      <c r="URN73" s="5"/>
      <c r="URO73" s="5"/>
      <c r="URP73" s="5"/>
      <c r="URQ73" s="5"/>
      <c r="URR73" s="5"/>
      <c r="URS73" s="5"/>
      <c r="URT73" s="5"/>
      <c r="URU73" s="5"/>
      <c r="URV73" s="5"/>
      <c r="URW73" s="5"/>
      <c r="URX73" s="5"/>
      <c r="URY73" s="5"/>
      <c r="URZ73" s="5"/>
      <c r="USA73" s="5"/>
      <c r="USB73" s="5"/>
      <c r="USC73" s="5"/>
      <c r="USD73" s="5"/>
      <c r="USE73" s="5"/>
      <c r="USF73" s="5"/>
      <c r="USG73" s="5"/>
      <c r="USH73" s="5"/>
      <c r="USI73" s="5"/>
      <c r="USJ73" s="5"/>
      <c r="USK73" s="5"/>
      <c r="USL73" s="5"/>
      <c r="USM73" s="5"/>
      <c r="USN73" s="5"/>
      <c r="USO73" s="5"/>
      <c r="USP73" s="5"/>
      <c r="USQ73" s="5"/>
      <c r="USR73" s="5"/>
      <c r="USS73" s="5"/>
      <c r="UST73" s="5"/>
      <c r="USU73" s="5"/>
      <c r="USV73" s="5"/>
      <c r="USW73" s="5"/>
      <c r="USX73" s="5"/>
      <c r="USY73" s="5"/>
      <c r="USZ73" s="5"/>
      <c r="UTA73" s="5"/>
      <c r="UTB73" s="5"/>
      <c r="UTC73" s="5"/>
      <c r="UTD73" s="5"/>
      <c r="UTE73" s="5"/>
      <c r="UTF73" s="5"/>
      <c r="UTG73" s="5"/>
      <c r="UTH73" s="5"/>
      <c r="UTI73" s="5"/>
      <c r="UTJ73" s="5"/>
      <c r="UTK73" s="5"/>
      <c r="UTL73" s="5"/>
      <c r="UTM73" s="5"/>
      <c r="UTN73" s="5"/>
      <c r="UTO73" s="5"/>
      <c r="UTP73" s="5"/>
      <c r="UTQ73" s="5"/>
      <c r="UTR73" s="5"/>
      <c r="UTS73" s="5"/>
      <c r="UTT73" s="5"/>
      <c r="UTU73" s="5"/>
      <c r="UTV73" s="5"/>
      <c r="UTW73" s="5"/>
      <c r="UTX73" s="5"/>
      <c r="UTY73" s="5"/>
      <c r="UTZ73" s="5"/>
      <c r="UUA73" s="5"/>
      <c r="UUB73" s="5"/>
      <c r="UUC73" s="5"/>
      <c r="UUD73" s="5"/>
      <c r="UUE73" s="5"/>
      <c r="UUF73" s="5"/>
      <c r="UUG73" s="5"/>
      <c r="UUH73" s="5"/>
      <c r="UUI73" s="5"/>
      <c r="UUJ73" s="5"/>
      <c r="UUK73" s="5"/>
      <c r="UUL73" s="5"/>
      <c r="UUM73" s="5"/>
      <c r="UUN73" s="5"/>
      <c r="UUO73" s="5"/>
      <c r="UUP73" s="5"/>
      <c r="UUQ73" s="5"/>
      <c r="UUR73" s="5"/>
      <c r="UUS73" s="5"/>
      <c r="UUT73" s="5"/>
      <c r="UUU73" s="5"/>
      <c r="UUV73" s="5"/>
      <c r="UUW73" s="5"/>
      <c r="UUX73" s="5"/>
      <c r="UUY73" s="5"/>
      <c r="UUZ73" s="5"/>
      <c r="UVA73" s="5"/>
      <c r="UVB73" s="5"/>
      <c r="UVC73" s="5"/>
      <c r="UVD73" s="5"/>
      <c r="UVE73" s="5"/>
      <c r="UVF73" s="5"/>
      <c r="UVG73" s="5"/>
      <c r="UVH73" s="5"/>
      <c r="UVI73" s="5"/>
      <c r="UVJ73" s="5"/>
      <c r="UVK73" s="5"/>
      <c r="UVL73" s="5"/>
      <c r="UVM73" s="5"/>
      <c r="UVN73" s="5"/>
      <c r="UVO73" s="5"/>
      <c r="UVP73" s="5"/>
      <c r="UVQ73" s="5"/>
      <c r="UVR73" s="5"/>
      <c r="UVS73" s="5"/>
      <c r="UVT73" s="5"/>
      <c r="UVU73" s="5"/>
      <c r="UVV73" s="5"/>
      <c r="UVW73" s="5"/>
      <c r="UVX73" s="5"/>
      <c r="UVY73" s="5"/>
      <c r="UVZ73" s="5"/>
      <c r="UWA73" s="5"/>
      <c r="UWB73" s="5"/>
      <c r="UWC73" s="5"/>
      <c r="UWD73" s="5"/>
      <c r="UWE73" s="5"/>
      <c r="UWF73" s="5"/>
      <c r="UWG73" s="5"/>
      <c r="UWH73" s="5"/>
      <c r="UWI73" s="5"/>
      <c r="UWJ73" s="5"/>
      <c r="UWK73" s="5"/>
      <c r="UWL73" s="5"/>
      <c r="UWM73" s="5"/>
      <c r="UWN73" s="5"/>
      <c r="UWO73" s="5"/>
      <c r="UWP73" s="5"/>
      <c r="UWQ73" s="5"/>
      <c r="UWR73" s="5"/>
      <c r="UWS73" s="5"/>
      <c r="UWT73" s="5"/>
      <c r="UWU73" s="5"/>
      <c r="UWV73" s="5"/>
      <c r="UWW73" s="5"/>
      <c r="UWX73" s="5"/>
      <c r="UWY73" s="5"/>
      <c r="UWZ73" s="5"/>
      <c r="UXA73" s="5"/>
      <c r="UXB73" s="5"/>
      <c r="UXC73" s="5"/>
      <c r="UXD73" s="5"/>
      <c r="UXE73" s="5"/>
      <c r="UXF73" s="5"/>
      <c r="UXG73" s="5"/>
      <c r="UXH73" s="5"/>
      <c r="UXI73" s="5"/>
      <c r="UXJ73" s="5"/>
      <c r="UXK73" s="5"/>
      <c r="UXL73" s="5"/>
      <c r="UXM73" s="5"/>
      <c r="UXN73" s="5"/>
      <c r="UXO73" s="5"/>
      <c r="UXP73" s="5"/>
      <c r="UXQ73" s="5"/>
      <c r="UXR73" s="5"/>
      <c r="UXS73" s="5"/>
      <c r="UXT73" s="5"/>
      <c r="UXU73" s="5"/>
      <c r="UXV73" s="5"/>
      <c r="UXW73" s="5"/>
      <c r="UXX73" s="5"/>
      <c r="UXY73" s="5"/>
      <c r="UXZ73" s="5"/>
      <c r="UYA73" s="5"/>
      <c r="UYB73" s="5"/>
      <c r="UYC73" s="5"/>
      <c r="UYD73" s="5"/>
      <c r="UYE73" s="5"/>
      <c r="UYF73" s="5"/>
      <c r="UYG73" s="5"/>
      <c r="UYH73" s="5"/>
      <c r="UYI73" s="5"/>
      <c r="UYJ73" s="5"/>
      <c r="UYK73" s="5"/>
      <c r="UYL73" s="5"/>
      <c r="UYM73" s="5"/>
      <c r="UYN73" s="5"/>
      <c r="UYO73" s="5"/>
      <c r="UYP73" s="5"/>
      <c r="UYQ73" s="5"/>
      <c r="UYR73" s="5"/>
      <c r="UYS73" s="5"/>
      <c r="UYT73" s="5"/>
      <c r="UYU73" s="5"/>
      <c r="UYV73" s="5"/>
      <c r="UYW73" s="5"/>
      <c r="UYX73" s="5"/>
      <c r="UYY73" s="5"/>
      <c r="UYZ73" s="5"/>
      <c r="UZA73" s="5"/>
      <c r="UZB73" s="5"/>
      <c r="UZC73" s="5"/>
      <c r="UZD73" s="5"/>
      <c r="UZE73" s="5"/>
      <c r="UZF73" s="5"/>
      <c r="UZG73" s="5"/>
      <c r="UZH73" s="5"/>
      <c r="UZI73" s="5"/>
      <c r="UZJ73" s="5"/>
      <c r="UZK73" s="5"/>
      <c r="UZL73" s="5"/>
      <c r="UZM73" s="5"/>
      <c r="UZN73" s="5"/>
      <c r="UZO73" s="5"/>
      <c r="UZP73" s="5"/>
      <c r="UZQ73" s="5"/>
      <c r="UZR73" s="5"/>
      <c r="UZS73" s="5"/>
      <c r="UZT73" s="5"/>
      <c r="UZU73" s="5"/>
      <c r="UZV73" s="5"/>
      <c r="UZW73" s="5"/>
      <c r="UZX73" s="5"/>
      <c r="UZY73" s="5"/>
      <c r="UZZ73" s="5"/>
      <c r="VAA73" s="5"/>
      <c r="VAB73" s="5"/>
      <c r="VAC73" s="5"/>
      <c r="VAD73" s="5"/>
      <c r="VAE73" s="5"/>
      <c r="VAF73" s="5"/>
      <c r="VAG73" s="5"/>
      <c r="VAH73" s="5"/>
      <c r="VAI73" s="5"/>
      <c r="VAJ73" s="5"/>
      <c r="VAK73" s="5"/>
      <c r="VAL73" s="5"/>
      <c r="VAM73" s="5"/>
      <c r="VAN73" s="5"/>
      <c r="VAO73" s="5"/>
      <c r="VAP73" s="5"/>
      <c r="VAQ73" s="5"/>
      <c r="VAR73" s="5"/>
      <c r="VAS73" s="5"/>
      <c r="VAT73" s="5"/>
      <c r="VAU73" s="5"/>
      <c r="VAV73" s="5"/>
      <c r="VAW73" s="5"/>
      <c r="VAX73" s="5"/>
      <c r="VAY73" s="5"/>
      <c r="VAZ73" s="5"/>
      <c r="VBA73" s="5"/>
      <c r="VBB73" s="5"/>
      <c r="VBC73" s="5"/>
      <c r="VBD73" s="5"/>
      <c r="VBE73" s="5"/>
      <c r="VBF73" s="5"/>
      <c r="VBG73" s="5"/>
      <c r="VBH73" s="5"/>
      <c r="VBI73" s="5"/>
      <c r="VBJ73" s="5"/>
      <c r="VBK73" s="5"/>
      <c r="VBL73" s="5"/>
      <c r="VBM73" s="5"/>
      <c r="VBN73" s="5"/>
      <c r="VBO73" s="5"/>
      <c r="VBP73" s="5"/>
      <c r="VBQ73" s="5"/>
      <c r="VBR73" s="5"/>
      <c r="VBS73" s="5"/>
      <c r="VBT73" s="5"/>
      <c r="VBU73" s="5"/>
      <c r="VBV73" s="5"/>
      <c r="VBW73" s="5"/>
      <c r="VBX73" s="5"/>
      <c r="VBY73" s="5"/>
      <c r="VBZ73" s="5"/>
      <c r="VCA73" s="5"/>
      <c r="VCB73" s="5"/>
      <c r="VCC73" s="5"/>
      <c r="VCD73" s="5"/>
      <c r="VCE73" s="5"/>
      <c r="VCF73" s="5"/>
      <c r="VCG73" s="5"/>
      <c r="VCH73" s="5"/>
      <c r="VCI73" s="5"/>
      <c r="VCJ73" s="5"/>
      <c r="VCK73" s="5"/>
      <c r="VCL73" s="5"/>
      <c r="VCM73" s="5"/>
      <c r="VCN73" s="5"/>
      <c r="VCO73" s="5"/>
      <c r="VCP73" s="5"/>
      <c r="VCQ73" s="5"/>
      <c r="VCR73" s="5"/>
      <c r="VCS73" s="5"/>
      <c r="VCT73" s="5"/>
      <c r="VCU73" s="5"/>
      <c r="VCV73" s="5"/>
      <c r="VCW73" s="5"/>
      <c r="VCX73" s="5"/>
      <c r="VCY73" s="5"/>
      <c r="VCZ73" s="5"/>
      <c r="VDA73" s="5"/>
      <c r="VDB73" s="5"/>
      <c r="VDC73" s="5"/>
      <c r="VDD73" s="5"/>
      <c r="VDE73" s="5"/>
      <c r="VDF73" s="5"/>
      <c r="VDG73" s="5"/>
      <c r="VDH73" s="5"/>
      <c r="VDI73" s="5"/>
      <c r="VDJ73" s="5"/>
      <c r="VDK73" s="5"/>
      <c r="VDL73" s="5"/>
      <c r="VDM73" s="5"/>
      <c r="VDN73" s="5"/>
      <c r="VDO73" s="5"/>
      <c r="VDP73" s="5"/>
      <c r="VDQ73" s="5"/>
      <c r="VDR73" s="5"/>
      <c r="VDS73" s="5"/>
      <c r="VDT73" s="5"/>
      <c r="VDU73" s="5"/>
      <c r="VDV73" s="5"/>
      <c r="VDW73" s="5"/>
      <c r="VDX73" s="5"/>
      <c r="VDY73" s="5"/>
      <c r="VDZ73" s="5"/>
      <c r="VEA73" s="5"/>
      <c r="VEB73" s="5"/>
      <c r="VEC73" s="5"/>
      <c r="VED73" s="5"/>
      <c r="VEE73" s="5"/>
      <c r="VEF73" s="5"/>
      <c r="VEG73" s="5"/>
      <c r="VEH73" s="5"/>
      <c r="VEI73" s="5"/>
      <c r="VEJ73" s="5"/>
      <c r="VEK73" s="5"/>
      <c r="VEL73" s="5"/>
      <c r="VEM73" s="5"/>
      <c r="VEN73" s="5"/>
      <c r="VEO73" s="5"/>
      <c r="VEP73" s="5"/>
      <c r="VEQ73" s="5"/>
      <c r="VER73" s="5"/>
      <c r="VES73" s="5"/>
      <c r="VET73" s="5"/>
      <c r="VEU73" s="5"/>
      <c r="VEV73" s="5"/>
      <c r="VEW73" s="5"/>
      <c r="VEX73" s="5"/>
      <c r="VEY73" s="5"/>
      <c r="VEZ73" s="5"/>
      <c r="VFA73" s="5"/>
      <c r="VFB73" s="5"/>
      <c r="VFC73" s="5"/>
      <c r="VFD73" s="5"/>
      <c r="VFE73" s="5"/>
      <c r="VFF73" s="5"/>
      <c r="VFG73" s="5"/>
      <c r="VFH73" s="5"/>
      <c r="VFI73" s="5"/>
      <c r="VFJ73" s="5"/>
      <c r="VFK73" s="5"/>
      <c r="VFL73" s="5"/>
      <c r="VFM73" s="5"/>
      <c r="VFN73" s="5"/>
      <c r="VFO73" s="5"/>
      <c r="VFP73" s="5"/>
      <c r="VFQ73" s="5"/>
      <c r="VFR73" s="5"/>
      <c r="VFS73" s="5"/>
      <c r="VFT73" s="5"/>
      <c r="VFU73" s="5"/>
      <c r="VFV73" s="5"/>
      <c r="VFW73" s="5"/>
      <c r="VFX73" s="5"/>
      <c r="VFY73" s="5"/>
      <c r="VFZ73" s="5"/>
      <c r="VGA73" s="5"/>
      <c r="VGB73" s="5"/>
      <c r="VGC73" s="5"/>
      <c r="VGD73" s="5"/>
      <c r="VGE73" s="5"/>
      <c r="VGF73" s="5"/>
      <c r="VGG73" s="5"/>
      <c r="VGH73" s="5"/>
      <c r="VGI73" s="5"/>
      <c r="VGJ73" s="5"/>
      <c r="VGK73" s="5"/>
      <c r="VGL73" s="5"/>
      <c r="VGM73" s="5"/>
      <c r="VGN73" s="5"/>
      <c r="VGO73" s="5"/>
      <c r="VGP73" s="5"/>
      <c r="VGQ73" s="5"/>
      <c r="VGR73" s="5"/>
      <c r="VGS73" s="5"/>
      <c r="VGT73" s="5"/>
      <c r="VGU73" s="5"/>
      <c r="VGV73" s="5"/>
      <c r="VGW73" s="5"/>
      <c r="VGX73" s="5"/>
      <c r="VGY73" s="5"/>
      <c r="VGZ73" s="5"/>
      <c r="VHA73" s="5"/>
      <c r="VHB73" s="5"/>
      <c r="VHC73" s="5"/>
      <c r="VHD73" s="5"/>
      <c r="VHE73" s="5"/>
      <c r="VHF73" s="5"/>
      <c r="VHG73" s="5"/>
      <c r="VHH73" s="5"/>
      <c r="VHI73" s="5"/>
      <c r="VHJ73" s="5"/>
      <c r="VHK73" s="5"/>
      <c r="VHL73" s="5"/>
      <c r="VHM73" s="5"/>
      <c r="VHN73" s="5"/>
      <c r="VHO73" s="5"/>
      <c r="VHP73" s="5"/>
      <c r="VHQ73" s="5"/>
      <c r="VHR73" s="5"/>
      <c r="VHS73" s="5"/>
      <c r="VHT73" s="5"/>
      <c r="VHU73" s="5"/>
      <c r="VHV73" s="5"/>
      <c r="VHW73" s="5"/>
      <c r="VHX73" s="5"/>
      <c r="VHY73" s="5"/>
      <c r="VHZ73" s="5"/>
      <c r="VIA73" s="5"/>
      <c r="VIB73" s="5"/>
      <c r="VIC73" s="5"/>
      <c r="VID73" s="5"/>
      <c r="VIE73" s="5"/>
      <c r="VIF73" s="5"/>
      <c r="VIG73" s="5"/>
      <c r="VIH73" s="5"/>
      <c r="VII73" s="5"/>
      <c r="VIJ73" s="5"/>
      <c r="VIK73" s="5"/>
      <c r="VIL73" s="5"/>
      <c r="VIM73" s="5"/>
      <c r="VIN73" s="5"/>
      <c r="VIO73" s="5"/>
      <c r="VIP73" s="5"/>
      <c r="VIQ73" s="5"/>
      <c r="VIR73" s="5"/>
      <c r="VIS73" s="5"/>
      <c r="VIT73" s="5"/>
      <c r="VIU73" s="5"/>
      <c r="VIV73" s="5"/>
      <c r="VIW73" s="5"/>
      <c r="VIX73" s="5"/>
      <c r="VIY73" s="5"/>
      <c r="VIZ73" s="5"/>
      <c r="VJA73" s="5"/>
      <c r="VJB73" s="5"/>
      <c r="VJC73" s="5"/>
      <c r="VJD73" s="5"/>
      <c r="VJE73" s="5"/>
      <c r="VJF73" s="5"/>
      <c r="VJG73" s="5"/>
      <c r="VJH73" s="5"/>
      <c r="VJI73" s="5"/>
      <c r="VJJ73" s="5"/>
      <c r="VJK73" s="5"/>
      <c r="VJL73" s="5"/>
      <c r="VJM73" s="5"/>
      <c r="VJN73" s="5"/>
      <c r="VJO73" s="5"/>
      <c r="VJP73" s="5"/>
      <c r="VJQ73" s="5"/>
      <c r="VJR73" s="5"/>
      <c r="VJS73" s="5"/>
      <c r="VJT73" s="5"/>
      <c r="VJU73" s="5"/>
      <c r="VJV73" s="5"/>
      <c r="VJW73" s="5"/>
      <c r="VJX73" s="5"/>
      <c r="VJY73" s="5"/>
      <c r="VJZ73" s="5"/>
      <c r="VKA73" s="5"/>
      <c r="VKB73" s="5"/>
      <c r="VKC73" s="5"/>
      <c r="VKD73" s="5"/>
      <c r="VKE73" s="5"/>
      <c r="VKF73" s="5"/>
      <c r="VKG73" s="5"/>
      <c r="VKH73" s="5"/>
      <c r="VKI73" s="5"/>
      <c r="VKJ73" s="5"/>
      <c r="VKK73" s="5"/>
      <c r="VKL73" s="5"/>
      <c r="VKM73" s="5"/>
      <c r="VKN73" s="5"/>
      <c r="VKO73" s="5"/>
      <c r="VKP73" s="5"/>
      <c r="VKQ73" s="5"/>
      <c r="VKR73" s="5"/>
      <c r="VKS73" s="5"/>
      <c r="VKT73" s="5"/>
      <c r="VKU73" s="5"/>
      <c r="VKV73" s="5"/>
      <c r="VKW73" s="5"/>
      <c r="VKX73" s="5"/>
      <c r="VKY73" s="5"/>
      <c r="VKZ73" s="5"/>
      <c r="VLA73" s="5"/>
      <c r="VLB73" s="5"/>
      <c r="VLC73" s="5"/>
      <c r="VLD73" s="5"/>
      <c r="VLE73" s="5"/>
      <c r="VLF73" s="5"/>
      <c r="VLG73" s="5"/>
      <c r="VLH73" s="5"/>
      <c r="VLI73" s="5"/>
      <c r="VLJ73" s="5"/>
      <c r="VLK73" s="5"/>
      <c r="VLL73" s="5"/>
      <c r="VLM73" s="5"/>
      <c r="VLN73" s="5"/>
      <c r="VLO73" s="5"/>
      <c r="VLP73" s="5"/>
      <c r="VLQ73" s="5"/>
      <c r="VLR73" s="5"/>
      <c r="VLS73" s="5"/>
      <c r="VLT73" s="5"/>
      <c r="VLU73" s="5"/>
      <c r="VLV73" s="5"/>
      <c r="VLW73" s="5"/>
      <c r="VLX73" s="5"/>
      <c r="VLY73" s="5"/>
      <c r="VLZ73" s="5"/>
      <c r="VMA73" s="5"/>
      <c r="VMB73" s="5"/>
      <c r="VMC73" s="5"/>
      <c r="VMD73" s="5"/>
      <c r="VME73" s="5"/>
      <c r="VMF73" s="5"/>
      <c r="VMG73" s="5"/>
      <c r="VMH73" s="5"/>
      <c r="VMI73" s="5"/>
      <c r="VMJ73" s="5"/>
      <c r="VMK73" s="5"/>
      <c r="VML73" s="5"/>
      <c r="VMM73" s="5"/>
      <c r="VMN73" s="5"/>
      <c r="VMO73" s="5"/>
      <c r="VMP73" s="5"/>
      <c r="VMQ73" s="5"/>
      <c r="VMR73" s="5"/>
      <c r="VMS73" s="5"/>
      <c r="VMT73" s="5"/>
      <c r="VMU73" s="5"/>
      <c r="VMV73" s="5"/>
      <c r="VMW73" s="5"/>
      <c r="VMX73" s="5"/>
      <c r="VMY73" s="5"/>
      <c r="VMZ73" s="5"/>
      <c r="VNA73" s="5"/>
      <c r="VNB73" s="5"/>
      <c r="VNC73" s="5"/>
      <c r="VND73" s="5"/>
      <c r="VNE73" s="5"/>
      <c r="VNF73" s="5"/>
      <c r="VNG73" s="5"/>
      <c r="VNH73" s="5"/>
      <c r="VNI73" s="5"/>
      <c r="VNJ73" s="5"/>
      <c r="VNK73" s="5"/>
      <c r="VNL73" s="5"/>
      <c r="VNM73" s="5"/>
      <c r="VNN73" s="5"/>
      <c r="VNO73" s="5"/>
      <c r="VNP73" s="5"/>
      <c r="VNQ73" s="5"/>
      <c r="VNR73" s="5"/>
      <c r="VNS73" s="5"/>
      <c r="VNT73" s="5"/>
      <c r="VNU73" s="5"/>
      <c r="VNV73" s="5"/>
      <c r="VNW73" s="5"/>
      <c r="VNX73" s="5"/>
      <c r="VNY73" s="5"/>
      <c r="VNZ73" s="5"/>
      <c r="VOA73" s="5"/>
      <c r="VOB73" s="5"/>
      <c r="VOC73" s="5"/>
      <c r="VOD73" s="5"/>
      <c r="VOE73" s="5"/>
      <c r="VOF73" s="5"/>
      <c r="VOG73" s="5"/>
      <c r="VOH73" s="5"/>
      <c r="VOI73" s="5"/>
      <c r="VOJ73" s="5"/>
      <c r="VOK73" s="5"/>
      <c r="VOL73" s="5"/>
      <c r="VOM73" s="5"/>
      <c r="VON73" s="5"/>
      <c r="VOO73" s="5"/>
      <c r="VOP73" s="5"/>
      <c r="VOQ73" s="5"/>
      <c r="VOR73" s="5"/>
      <c r="VOS73" s="5"/>
      <c r="VOT73" s="5"/>
      <c r="VOU73" s="5"/>
      <c r="VOV73" s="5"/>
      <c r="VOW73" s="5"/>
      <c r="VOX73" s="5"/>
      <c r="VOY73" s="5"/>
      <c r="VOZ73" s="5"/>
      <c r="VPA73" s="5"/>
      <c r="VPB73" s="5"/>
      <c r="VPC73" s="5"/>
      <c r="VPD73" s="5"/>
      <c r="VPE73" s="5"/>
      <c r="VPF73" s="5"/>
      <c r="VPG73" s="5"/>
      <c r="VPH73" s="5"/>
      <c r="VPI73" s="5"/>
      <c r="VPJ73" s="5"/>
      <c r="VPK73" s="5"/>
      <c r="VPL73" s="5"/>
      <c r="VPM73" s="5"/>
      <c r="VPN73" s="5"/>
      <c r="VPO73" s="5"/>
      <c r="VPP73" s="5"/>
      <c r="VPQ73" s="5"/>
      <c r="VPR73" s="5"/>
      <c r="VPS73" s="5"/>
      <c r="VPT73" s="5"/>
      <c r="VPU73" s="5"/>
      <c r="VPV73" s="5"/>
      <c r="VPW73" s="5"/>
      <c r="VPX73" s="5"/>
      <c r="VPY73" s="5"/>
      <c r="VPZ73" s="5"/>
      <c r="VQA73" s="5"/>
      <c r="VQB73" s="5"/>
      <c r="VQC73" s="5"/>
      <c r="VQD73" s="5"/>
      <c r="VQE73" s="5"/>
      <c r="VQF73" s="5"/>
      <c r="VQG73" s="5"/>
      <c r="VQH73" s="5"/>
      <c r="VQI73" s="5"/>
      <c r="VQJ73" s="5"/>
      <c r="VQK73" s="5"/>
      <c r="VQL73" s="5"/>
      <c r="VQM73" s="5"/>
      <c r="VQN73" s="5"/>
      <c r="VQO73" s="5"/>
      <c r="VQP73" s="5"/>
      <c r="VQQ73" s="5"/>
      <c r="VQR73" s="5"/>
      <c r="VQS73" s="5"/>
      <c r="VQT73" s="5"/>
      <c r="VQU73" s="5"/>
      <c r="VQV73" s="5"/>
      <c r="VQW73" s="5"/>
      <c r="VQX73" s="5"/>
      <c r="VQY73" s="5"/>
      <c r="VQZ73" s="5"/>
      <c r="VRA73" s="5"/>
      <c r="VRB73" s="5"/>
      <c r="VRC73" s="5"/>
      <c r="VRD73" s="5"/>
      <c r="VRE73" s="5"/>
      <c r="VRF73" s="5"/>
      <c r="VRG73" s="5"/>
      <c r="VRH73" s="5"/>
      <c r="VRI73" s="5"/>
      <c r="VRJ73" s="5"/>
      <c r="VRK73" s="5"/>
      <c r="VRL73" s="5"/>
      <c r="VRM73" s="5"/>
      <c r="VRN73" s="5"/>
      <c r="VRO73" s="5"/>
      <c r="VRP73" s="5"/>
      <c r="VRQ73" s="5"/>
      <c r="VRR73" s="5"/>
      <c r="VRS73" s="5"/>
      <c r="VRT73" s="5"/>
      <c r="VRU73" s="5"/>
      <c r="VRV73" s="5"/>
      <c r="VRW73" s="5"/>
      <c r="VRX73" s="5"/>
      <c r="VRY73" s="5"/>
      <c r="VRZ73" s="5"/>
      <c r="VSA73" s="5"/>
      <c r="VSB73" s="5"/>
      <c r="VSC73" s="5"/>
      <c r="VSD73" s="5"/>
      <c r="VSE73" s="5"/>
      <c r="VSF73" s="5"/>
      <c r="VSG73" s="5"/>
      <c r="VSH73" s="5"/>
      <c r="VSI73" s="5"/>
      <c r="VSJ73" s="5"/>
      <c r="VSK73" s="5"/>
      <c r="VSL73" s="5"/>
      <c r="VSM73" s="5"/>
      <c r="VSN73" s="5"/>
      <c r="VSO73" s="5"/>
      <c r="VSP73" s="5"/>
      <c r="VSQ73" s="5"/>
      <c r="VSR73" s="5"/>
      <c r="VSS73" s="5"/>
      <c r="VST73" s="5"/>
      <c r="VSU73" s="5"/>
      <c r="VSV73" s="5"/>
      <c r="VSW73" s="5"/>
      <c r="VSX73" s="5"/>
      <c r="VSY73" s="5"/>
      <c r="VSZ73" s="5"/>
      <c r="VTA73" s="5"/>
      <c r="VTB73" s="5"/>
      <c r="VTC73" s="5"/>
      <c r="VTD73" s="5"/>
      <c r="VTE73" s="5"/>
      <c r="VTF73" s="5"/>
      <c r="VTG73" s="5"/>
      <c r="VTH73" s="5"/>
      <c r="VTI73" s="5"/>
      <c r="VTJ73" s="5"/>
      <c r="VTK73" s="5"/>
      <c r="VTL73" s="5"/>
      <c r="VTM73" s="5"/>
      <c r="VTN73" s="5"/>
      <c r="VTO73" s="5"/>
      <c r="VTP73" s="5"/>
      <c r="VTQ73" s="5"/>
      <c r="VTR73" s="5"/>
      <c r="VTS73" s="5"/>
      <c r="VTT73" s="5"/>
      <c r="VTU73" s="5"/>
      <c r="VTV73" s="5"/>
      <c r="VTW73" s="5"/>
      <c r="VTX73" s="5"/>
      <c r="VTY73" s="5"/>
      <c r="VTZ73" s="5"/>
      <c r="VUA73" s="5"/>
      <c r="VUB73" s="5"/>
      <c r="VUC73" s="5"/>
      <c r="VUD73" s="5"/>
      <c r="VUE73" s="5"/>
      <c r="VUF73" s="5"/>
      <c r="VUG73" s="5"/>
      <c r="VUH73" s="5"/>
      <c r="VUI73" s="5"/>
      <c r="VUJ73" s="5"/>
      <c r="VUK73" s="5"/>
      <c r="VUL73" s="5"/>
      <c r="VUM73" s="5"/>
      <c r="VUN73" s="5"/>
      <c r="VUO73" s="5"/>
      <c r="VUP73" s="5"/>
      <c r="VUQ73" s="5"/>
      <c r="VUR73" s="5"/>
      <c r="VUS73" s="5"/>
      <c r="VUT73" s="5"/>
      <c r="VUU73" s="5"/>
      <c r="VUV73" s="5"/>
      <c r="VUW73" s="5"/>
      <c r="VUX73" s="5"/>
      <c r="VUY73" s="5"/>
      <c r="VUZ73" s="5"/>
      <c r="VVA73" s="5"/>
      <c r="VVB73" s="5"/>
      <c r="VVC73" s="5"/>
      <c r="VVD73" s="5"/>
      <c r="VVE73" s="5"/>
      <c r="VVF73" s="5"/>
      <c r="VVG73" s="5"/>
      <c r="VVH73" s="5"/>
      <c r="VVI73" s="5"/>
      <c r="VVJ73" s="5"/>
      <c r="VVK73" s="5"/>
      <c r="VVL73" s="5"/>
      <c r="VVM73" s="5"/>
      <c r="VVN73" s="5"/>
      <c r="VVO73" s="5"/>
      <c r="VVP73" s="5"/>
      <c r="VVQ73" s="5"/>
      <c r="VVR73" s="5"/>
      <c r="VVS73" s="5"/>
      <c r="VVT73" s="5"/>
      <c r="VVU73" s="5"/>
      <c r="VVV73" s="5"/>
      <c r="VVW73" s="5"/>
      <c r="VVX73" s="5"/>
      <c r="VVY73" s="5"/>
      <c r="VVZ73" s="5"/>
      <c r="VWA73" s="5"/>
      <c r="VWB73" s="5"/>
      <c r="VWC73" s="5"/>
      <c r="VWD73" s="5"/>
      <c r="VWE73" s="5"/>
      <c r="VWF73" s="5"/>
      <c r="VWG73" s="5"/>
      <c r="VWH73" s="5"/>
      <c r="VWI73" s="5"/>
      <c r="VWJ73" s="5"/>
      <c r="VWK73" s="5"/>
      <c r="VWL73" s="5"/>
      <c r="VWM73" s="5"/>
      <c r="VWN73" s="5"/>
      <c r="VWO73" s="5"/>
      <c r="VWP73" s="5"/>
      <c r="VWQ73" s="5"/>
      <c r="VWR73" s="5"/>
      <c r="VWS73" s="5"/>
      <c r="VWT73" s="5"/>
      <c r="VWU73" s="5"/>
      <c r="VWV73" s="5"/>
      <c r="VWW73" s="5"/>
      <c r="VWX73" s="5"/>
      <c r="VWY73" s="5"/>
      <c r="VWZ73" s="5"/>
      <c r="VXA73" s="5"/>
      <c r="VXB73" s="5"/>
      <c r="VXC73" s="5"/>
      <c r="VXD73" s="5"/>
      <c r="VXE73" s="5"/>
      <c r="VXF73" s="5"/>
      <c r="VXG73" s="5"/>
      <c r="VXH73" s="5"/>
      <c r="VXI73" s="5"/>
      <c r="VXJ73" s="5"/>
      <c r="VXK73" s="5"/>
      <c r="VXL73" s="5"/>
      <c r="VXM73" s="5"/>
      <c r="VXN73" s="5"/>
      <c r="VXO73" s="5"/>
      <c r="VXP73" s="5"/>
      <c r="VXQ73" s="5"/>
      <c r="VXR73" s="5"/>
      <c r="VXS73" s="5"/>
      <c r="VXT73" s="5"/>
      <c r="VXU73" s="5"/>
      <c r="VXV73" s="5"/>
      <c r="VXW73" s="5"/>
      <c r="VXX73" s="5"/>
      <c r="VXY73" s="5"/>
      <c r="VXZ73" s="5"/>
      <c r="VYA73" s="5"/>
      <c r="VYB73" s="5"/>
      <c r="VYC73" s="5"/>
      <c r="VYD73" s="5"/>
      <c r="VYE73" s="5"/>
      <c r="VYF73" s="5"/>
      <c r="VYG73" s="5"/>
      <c r="VYH73" s="5"/>
      <c r="VYI73" s="5"/>
      <c r="VYJ73" s="5"/>
      <c r="VYK73" s="5"/>
      <c r="VYL73" s="5"/>
      <c r="VYM73" s="5"/>
      <c r="VYN73" s="5"/>
      <c r="VYO73" s="5"/>
      <c r="VYP73" s="5"/>
      <c r="VYQ73" s="5"/>
      <c r="VYR73" s="5"/>
      <c r="VYS73" s="5"/>
      <c r="VYT73" s="5"/>
      <c r="VYU73" s="5"/>
      <c r="VYV73" s="5"/>
      <c r="VYW73" s="5"/>
      <c r="VYX73" s="5"/>
      <c r="VYY73" s="5"/>
      <c r="VYZ73" s="5"/>
      <c r="VZA73" s="5"/>
      <c r="VZB73" s="5"/>
      <c r="VZC73" s="5"/>
      <c r="VZD73" s="5"/>
      <c r="VZE73" s="5"/>
      <c r="VZF73" s="5"/>
      <c r="VZG73" s="5"/>
      <c r="VZH73" s="5"/>
      <c r="VZI73" s="5"/>
      <c r="VZJ73" s="5"/>
      <c r="VZK73" s="5"/>
      <c r="VZL73" s="5"/>
      <c r="VZM73" s="5"/>
      <c r="VZN73" s="5"/>
      <c r="VZO73" s="5"/>
      <c r="VZP73" s="5"/>
      <c r="VZQ73" s="5"/>
      <c r="VZR73" s="5"/>
      <c r="VZS73" s="5"/>
      <c r="VZT73" s="5"/>
      <c r="VZU73" s="5"/>
      <c r="VZV73" s="5"/>
      <c r="VZW73" s="5"/>
      <c r="VZX73" s="5"/>
      <c r="VZY73" s="5"/>
      <c r="VZZ73" s="5"/>
      <c r="WAA73" s="5"/>
      <c r="WAB73" s="5"/>
      <c r="WAC73" s="5"/>
      <c r="WAD73" s="5"/>
      <c r="WAE73" s="5"/>
      <c r="WAF73" s="5"/>
      <c r="WAG73" s="5"/>
      <c r="WAH73" s="5"/>
      <c r="WAI73" s="5"/>
      <c r="WAJ73" s="5"/>
      <c r="WAK73" s="5"/>
      <c r="WAL73" s="5"/>
      <c r="WAM73" s="5"/>
      <c r="WAN73" s="5"/>
      <c r="WAO73" s="5"/>
      <c r="WAP73" s="5"/>
      <c r="WAQ73" s="5"/>
      <c r="WAR73" s="5"/>
      <c r="WAS73" s="5"/>
      <c r="WAT73" s="5"/>
      <c r="WAU73" s="5"/>
      <c r="WAV73" s="5"/>
      <c r="WAW73" s="5"/>
      <c r="WAX73" s="5"/>
      <c r="WAY73" s="5"/>
      <c r="WAZ73" s="5"/>
      <c r="WBA73" s="5"/>
      <c r="WBB73" s="5"/>
      <c r="WBC73" s="5"/>
      <c r="WBD73" s="5"/>
      <c r="WBE73" s="5"/>
      <c r="WBF73" s="5"/>
      <c r="WBG73" s="5"/>
      <c r="WBH73" s="5"/>
      <c r="WBI73" s="5"/>
      <c r="WBJ73" s="5"/>
      <c r="WBK73" s="5"/>
      <c r="WBL73" s="5"/>
      <c r="WBM73" s="5"/>
      <c r="WBN73" s="5"/>
      <c r="WBO73" s="5"/>
      <c r="WBP73" s="5"/>
      <c r="WBQ73" s="5"/>
      <c r="WBR73" s="5"/>
      <c r="WBS73" s="5"/>
      <c r="WBT73" s="5"/>
      <c r="WBU73" s="5"/>
      <c r="WBV73" s="5"/>
      <c r="WBW73" s="5"/>
      <c r="WBX73" s="5"/>
      <c r="WBY73" s="5"/>
      <c r="WBZ73" s="5"/>
      <c r="WCA73" s="5"/>
      <c r="WCB73" s="5"/>
      <c r="WCC73" s="5"/>
      <c r="WCD73" s="5"/>
      <c r="WCE73" s="5"/>
      <c r="WCF73" s="5"/>
      <c r="WCG73" s="5"/>
      <c r="WCH73" s="5"/>
      <c r="WCI73" s="5"/>
      <c r="WCJ73" s="5"/>
      <c r="WCK73" s="5"/>
      <c r="WCL73" s="5"/>
      <c r="WCM73" s="5"/>
      <c r="WCN73" s="5"/>
      <c r="WCO73" s="5"/>
      <c r="WCP73" s="5"/>
      <c r="WCQ73" s="5"/>
      <c r="WCR73" s="5"/>
      <c r="WCS73" s="5"/>
      <c r="WCT73" s="5"/>
      <c r="WCU73" s="5"/>
      <c r="WCV73" s="5"/>
      <c r="WCW73" s="5"/>
      <c r="WCX73" s="5"/>
      <c r="WCY73" s="5"/>
      <c r="WCZ73" s="5"/>
      <c r="WDA73" s="5"/>
      <c r="WDB73" s="5"/>
      <c r="WDC73" s="5"/>
      <c r="WDD73" s="5"/>
      <c r="WDE73" s="5"/>
      <c r="WDF73" s="5"/>
      <c r="WDG73" s="5"/>
      <c r="WDH73" s="5"/>
      <c r="WDI73" s="5"/>
      <c r="WDJ73" s="5"/>
      <c r="WDK73" s="5"/>
      <c r="WDL73" s="5"/>
      <c r="WDM73" s="5"/>
      <c r="WDN73" s="5"/>
      <c r="WDO73" s="5"/>
      <c r="WDP73" s="5"/>
      <c r="WDQ73" s="5"/>
      <c r="WDR73" s="5"/>
      <c r="WDS73" s="5"/>
      <c r="WDT73" s="5"/>
      <c r="WDU73" s="5"/>
      <c r="WDV73" s="5"/>
      <c r="WDW73" s="5"/>
      <c r="WDX73" s="5"/>
      <c r="WDY73" s="5"/>
      <c r="WDZ73" s="5"/>
      <c r="WEA73" s="5"/>
      <c r="WEB73" s="5"/>
      <c r="WEC73" s="5"/>
      <c r="WED73" s="5"/>
      <c r="WEE73" s="5"/>
      <c r="WEF73" s="5"/>
      <c r="WEG73" s="5"/>
      <c r="WEH73" s="5"/>
      <c r="WEI73" s="5"/>
      <c r="WEJ73" s="5"/>
      <c r="WEK73" s="5"/>
      <c r="WEL73" s="5"/>
      <c r="WEM73" s="5"/>
      <c r="WEN73" s="5"/>
      <c r="WEO73" s="5"/>
      <c r="WEP73" s="5"/>
      <c r="WEQ73" s="5"/>
      <c r="WER73" s="5"/>
      <c r="WES73" s="5"/>
      <c r="WET73" s="5"/>
      <c r="WEU73" s="5"/>
      <c r="WEV73" s="5"/>
      <c r="WEW73" s="5"/>
      <c r="WEX73" s="5"/>
      <c r="WEY73" s="5"/>
      <c r="WEZ73" s="5"/>
      <c r="WFA73" s="5"/>
      <c r="WFB73" s="5"/>
      <c r="WFC73" s="5"/>
      <c r="WFD73" s="5"/>
      <c r="WFE73" s="5"/>
      <c r="WFF73" s="5"/>
      <c r="WFG73" s="5"/>
      <c r="WFH73" s="5"/>
      <c r="WFI73" s="5"/>
      <c r="WFJ73" s="5"/>
      <c r="WFK73" s="5"/>
      <c r="WFL73" s="5"/>
      <c r="WFM73" s="5"/>
      <c r="WFN73" s="5"/>
      <c r="WFO73" s="5"/>
      <c r="WFP73" s="5"/>
      <c r="WFQ73" s="5"/>
      <c r="WFR73" s="5"/>
      <c r="WFS73" s="5"/>
      <c r="WFT73" s="5"/>
      <c r="WFU73" s="5"/>
      <c r="WFV73" s="5"/>
      <c r="WFW73" s="5"/>
      <c r="WFX73" s="5"/>
      <c r="WFY73" s="5"/>
      <c r="WFZ73" s="5"/>
      <c r="WGA73" s="5"/>
      <c r="WGB73" s="5"/>
      <c r="WGC73" s="5"/>
      <c r="WGD73" s="5"/>
      <c r="WGE73" s="5"/>
      <c r="WGF73" s="5"/>
      <c r="WGG73" s="5"/>
      <c r="WGH73" s="5"/>
      <c r="WGI73" s="5"/>
      <c r="WGJ73" s="5"/>
      <c r="WGK73" s="5"/>
      <c r="WGL73" s="5"/>
      <c r="WGM73" s="5"/>
      <c r="WGN73" s="5"/>
      <c r="WGO73" s="5"/>
      <c r="WGP73" s="5"/>
      <c r="WGQ73" s="5"/>
      <c r="WGR73" s="5"/>
      <c r="WGS73" s="5"/>
      <c r="WGT73" s="5"/>
      <c r="WGU73" s="5"/>
      <c r="WGV73" s="5"/>
      <c r="WGW73" s="5"/>
      <c r="WGX73" s="5"/>
      <c r="WGY73" s="5"/>
      <c r="WGZ73" s="5"/>
      <c r="WHA73" s="5"/>
      <c r="WHB73" s="5"/>
      <c r="WHC73" s="5"/>
      <c r="WHD73" s="5"/>
      <c r="WHE73" s="5"/>
      <c r="WHF73" s="5"/>
      <c r="WHG73" s="5"/>
      <c r="WHH73" s="5"/>
      <c r="WHI73" s="5"/>
      <c r="WHJ73" s="5"/>
      <c r="WHK73" s="5"/>
      <c r="WHL73" s="5"/>
      <c r="WHM73" s="5"/>
      <c r="WHN73" s="5"/>
      <c r="WHO73" s="5"/>
      <c r="WHP73" s="5"/>
      <c r="WHQ73" s="5"/>
      <c r="WHR73" s="5"/>
      <c r="WHS73" s="5"/>
      <c r="WHT73" s="5"/>
      <c r="WHU73" s="5"/>
      <c r="WHV73" s="5"/>
      <c r="WHW73" s="5"/>
      <c r="WHX73" s="5"/>
      <c r="WHY73" s="5"/>
      <c r="WHZ73" s="5"/>
      <c r="WIA73" s="5"/>
      <c r="WIB73" s="5"/>
      <c r="WIC73" s="5"/>
      <c r="WID73" s="5"/>
      <c r="WIE73" s="5"/>
      <c r="WIF73" s="5"/>
      <c r="WIG73" s="5"/>
      <c r="WIH73" s="5"/>
      <c r="WII73" s="5"/>
      <c r="WIJ73" s="5"/>
      <c r="WIK73" s="5"/>
      <c r="WIL73" s="5"/>
      <c r="WIM73" s="5"/>
      <c r="WIN73" s="5"/>
      <c r="WIO73" s="5"/>
      <c r="WIP73" s="5"/>
      <c r="WIQ73" s="5"/>
      <c r="WIR73" s="5"/>
      <c r="WIS73" s="5"/>
      <c r="WIT73" s="5"/>
      <c r="WIU73" s="5"/>
      <c r="WIV73" s="5"/>
      <c r="WIW73" s="5"/>
      <c r="WIX73" s="5"/>
      <c r="WIY73" s="5"/>
      <c r="WIZ73" s="5"/>
      <c r="WJA73" s="5"/>
      <c r="WJB73" s="5"/>
      <c r="WJC73" s="5"/>
      <c r="WJD73" s="5"/>
      <c r="WJE73" s="5"/>
      <c r="WJF73" s="5"/>
      <c r="WJG73" s="5"/>
      <c r="WJH73" s="5"/>
      <c r="WJI73" s="5"/>
      <c r="WJJ73" s="5"/>
      <c r="WJK73" s="5"/>
      <c r="WJL73" s="5"/>
      <c r="WJM73" s="5"/>
      <c r="WJN73" s="5"/>
      <c r="WJO73" s="5"/>
      <c r="WJP73" s="5"/>
      <c r="WJQ73" s="5"/>
      <c r="WJR73" s="5"/>
      <c r="WJS73" s="5"/>
      <c r="WJT73" s="5"/>
      <c r="WJU73" s="5"/>
      <c r="WJV73" s="5"/>
      <c r="WJW73" s="5"/>
      <c r="WJX73" s="5"/>
      <c r="WJY73" s="5"/>
      <c r="WJZ73" s="5"/>
      <c r="WKA73" s="5"/>
      <c r="WKB73" s="5"/>
      <c r="WKC73" s="5"/>
      <c r="WKD73" s="5"/>
      <c r="WKE73" s="5"/>
      <c r="WKF73" s="5"/>
      <c r="WKG73" s="5"/>
      <c r="WKH73" s="5"/>
      <c r="WKI73" s="5"/>
      <c r="WKJ73" s="5"/>
      <c r="WKK73" s="5"/>
      <c r="WKL73" s="5"/>
      <c r="WKM73" s="5"/>
      <c r="WKN73" s="5"/>
      <c r="WKO73" s="5"/>
      <c r="WKP73" s="5"/>
      <c r="WKQ73" s="5"/>
      <c r="WKR73" s="5"/>
      <c r="WKS73" s="5"/>
      <c r="WKT73" s="5"/>
      <c r="WKU73" s="5"/>
      <c r="WKV73" s="5"/>
      <c r="WKW73" s="5"/>
      <c r="WKX73" s="5"/>
      <c r="WKY73" s="5"/>
      <c r="WKZ73" s="5"/>
      <c r="WLA73" s="5"/>
      <c r="WLB73" s="5"/>
      <c r="WLC73" s="5"/>
      <c r="WLD73" s="5"/>
      <c r="WLE73" s="5"/>
      <c r="WLF73" s="5"/>
      <c r="WLG73" s="5"/>
      <c r="WLH73" s="5"/>
      <c r="WLI73" s="5"/>
      <c r="WLJ73" s="5"/>
      <c r="WLK73" s="5"/>
      <c r="WLL73" s="5"/>
      <c r="WLM73" s="5"/>
      <c r="WLN73" s="5"/>
      <c r="WLO73" s="5"/>
      <c r="WLP73" s="5"/>
      <c r="WLQ73" s="5"/>
      <c r="WLR73" s="5"/>
      <c r="WLS73" s="5"/>
      <c r="WLT73" s="5"/>
      <c r="WLU73" s="5"/>
      <c r="WLV73" s="5"/>
      <c r="WLW73" s="5"/>
      <c r="WLX73" s="5"/>
      <c r="WLY73" s="5"/>
      <c r="WLZ73" s="5"/>
      <c r="WMA73" s="5"/>
      <c r="WMB73" s="5"/>
      <c r="WMC73" s="5"/>
      <c r="WMD73" s="5"/>
      <c r="WME73" s="5"/>
      <c r="WMF73" s="5"/>
      <c r="WMG73" s="5"/>
      <c r="WMH73" s="5"/>
      <c r="WMI73" s="5"/>
      <c r="WMJ73" s="5"/>
      <c r="WMK73" s="5"/>
      <c r="WML73" s="5"/>
      <c r="WMM73" s="5"/>
      <c r="WMN73" s="5"/>
      <c r="WMO73" s="5"/>
      <c r="WMP73" s="5"/>
      <c r="WMQ73" s="5"/>
      <c r="WMR73" s="5"/>
      <c r="WMS73" s="5"/>
      <c r="WMT73" s="5"/>
      <c r="WMU73" s="5"/>
      <c r="WMV73" s="5"/>
      <c r="WMW73" s="5"/>
      <c r="WMX73" s="5"/>
      <c r="WMY73" s="5"/>
      <c r="WMZ73" s="5"/>
      <c r="WNA73" s="5"/>
      <c r="WNB73" s="5"/>
      <c r="WNC73" s="5"/>
      <c r="WND73" s="5"/>
      <c r="WNE73" s="5"/>
      <c r="WNF73" s="5"/>
      <c r="WNG73" s="5"/>
      <c r="WNH73" s="5"/>
      <c r="WNI73" s="5"/>
      <c r="WNJ73" s="5"/>
      <c r="WNK73" s="5"/>
      <c r="WNL73" s="5"/>
      <c r="WNM73" s="5"/>
      <c r="WNN73" s="5"/>
      <c r="WNO73" s="5"/>
      <c r="WNP73" s="5"/>
      <c r="WNQ73" s="5"/>
      <c r="WNR73" s="5"/>
      <c r="WNS73" s="5"/>
      <c r="WNT73" s="5"/>
      <c r="WNU73" s="5"/>
      <c r="WNV73" s="5"/>
      <c r="WNW73" s="5"/>
      <c r="WNX73" s="5"/>
      <c r="WNY73" s="5"/>
      <c r="WNZ73" s="5"/>
      <c r="WOA73" s="5"/>
      <c r="WOB73" s="5"/>
      <c r="WOC73" s="5"/>
      <c r="WOD73" s="5"/>
      <c r="WOE73" s="5"/>
      <c r="WOF73" s="5"/>
      <c r="WOG73" s="5"/>
      <c r="WOH73" s="5"/>
      <c r="WOI73" s="5"/>
      <c r="WOJ73" s="5"/>
      <c r="WOK73" s="5"/>
      <c r="WOL73" s="5"/>
      <c r="WOM73" s="5"/>
      <c r="WON73" s="5"/>
      <c r="WOO73" s="5"/>
      <c r="WOP73" s="5"/>
      <c r="WOQ73" s="5"/>
      <c r="WOR73" s="5"/>
      <c r="WOS73" s="5"/>
      <c r="WOT73" s="5"/>
      <c r="WOU73" s="5"/>
      <c r="WOV73" s="5"/>
      <c r="WOW73" s="5"/>
      <c r="WOX73" s="5"/>
      <c r="WOY73" s="5"/>
      <c r="WOZ73" s="5"/>
      <c r="WPA73" s="5"/>
      <c r="WPB73" s="5"/>
      <c r="WPC73" s="5"/>
      <c r="WPD73" s="5"/>
      <c r="WPE73" s="5"/>
      <c r="WPF73" s="5"/>
      <c r="WPG73" s="5"/>
      <c r="WPH73" s="5"/>
      <c r="WPI73" s="5"/>
      <c r="WPJ73" s="5"/>
      <c r="WPK73" s="5"/>
      <c r="WPL73" s="5"/>
      <c r="WPM73" s="5"/>
      <c r="WPN73" s="5"/>
      <c r="WPO73" s="5"/>
      <c r="WPP73" s="5"/>
      <c r="WPQ73" s="5"/>
      <c r="WPR73" s="5"/>
      <c r="WPS73" s="5"/>
      <c r="WPT73" s="5"/>
      <c r="WPU73" s="5"/>
      <c r="WPV73" s="5"/>
      <c r="WPW73" s="5"/>
      <c r="WPX73" s="5"/>
      <c r="WPY73" s="5"/>
      <c r="WPZ73" s="5"/>
      <c r="WQA73" s="5"/>
      <c r="WQB73" s="5"/>
      <c r="WQC73" s="5"/>
      <c r="WQD73" s="5"/>
      <c r="WQE73" s="5"/>
      <c r="WQF73" s="5"/>
      <c r="WQG73" s="5"/>
      <c r="WQH73" s="5"/>
      <c r="WQI73" s="5"/>
      <c r="WQJ73" s="5"/>
      <c r="WQK73" s="5"/>
      <c r="WQL73" s="5"/>
      <c r="WQM73" s="5"/>
      <c r="WQN73" s="5"/>
      <c r="WQO73" s="5"/>
      <c r="WQP73" s="5"/>
      <c r="WQQ73" s="5"/>
      <c r="WQR73" s="5"/>
      <c r="WQS73" s="5"/>
      <c r="WQT73" s="5"/>
      <c r="WQU73" s="5"/>
      <c r="WQV73" s="5"/>
      <c r="WQW73" s="5"/>
      <c r="WQX73" s="5"/>
      <c r="WQY73" s="5"/>
      <c r="WQZ73" s="5"/>
      <c r="WRA73" s="5"/>
      <c r="WRB73" s="5"/>
      <c r="WRC73" s="5"/>
      <c r="WRD73" s="5"/>
      <c r="WRE73" s="5"/>
      <c r="WRF73" s="5"/>
      <c r="WRG73" s="5"/>
      <c r="WRH73" s="5"/>
      <c r="WRI73" s="5"/>
      <c r="WRJ73" s="5"/>
      <c r="WRK73" s="5"/>
      <c r="WRL73" s="5"/>
      <c r="WRM73" s="5"/>
      <c r="WRN73" s="5"/>
      <c r="WRO73" s="5"/>
      <c r="WRP73" s="5"/>
      <c r="WRQ73" s="5"/>
      <c r="WRR73" s="5"/>
      <c r="WRS73" s="5"/>
      <c r="WRT73" s="5"/>
      <c r="WRU73" s="5"/>
      <c r="WRV73" s="5"/>
      <c r="WRW73" s="5"/>
      <c r="WRX73" s="5"/>
      <c r="WRY73" s="5"/>
      <c r="WRZ73" s="5"/>
      <c r="WSA73" s="5"/>
      <c r="WSB73" s="5"/>
      <c r="WSC73" s="5"/>
      <c r="WSD73" s="5"/>
      <c r="WSE73" s="5"/>
      <c r="WSF73" s="5"/>
      <c r="WSG73" s="5"/>
      <c r="WSH73" s="5"/>
      <c r="WSI73" s="5"/>
      <c r="WSJ73" s="5"/>
      <c r="WSK73" s="5"/>
      <c r="WSL73" s="5"/>
      <c r="WSM73" s="5"/>
      <c r="WSN73" s="5"/>
      <c r="WSO73" s="5"/>
      <c r="WSP73" s="5"/>
      <c r="WSQ73" s="5"/>
      <c r="WSR73" s="5"/>
      <c r="WSS73" s="5"/>
      <c r="WST73" s="5"/>
      <c r="WSU73" s="5"/>
      <c r="WSV73" s="5"/>
      <c r="WSW73" s="5"/>
      <c r="WSX73" s="5"/>
      <c r="WSY73" s="5"/>
      <c r="WSZ73" s="5"/>
      <c r="WTA73" s="5"/>
      <c r="WTB73" s="5"/>
      <c r="WTC73" s="5"/>
      <c r="WTD73" s="5"/>
      <c r="WTE73" s="5"/>
      <c r="WTF73" s="5"/>
      <c r="WTG73" s="5"/>
      <c r="WTH73" s="5"/>
      <c r="WTI73" s="5"/>
      <c r="WTJ73" s="5"/>
      <c r="WTK73" s="5"/>
      <c r="WTL73" s="5"/>
      <c r="WTM73" s="5"/>
      <c r="WTN73" s="5"/>
      <c r="WTO73" s="5"/>
      <c r="WTP73" s="5"/>
      <c r="WTQ73" s="5"/>
      <c r="WTR73" s="5"/>
      <c r="WTS73" s="5"/>
      <c r="WTT73" s="5"/>
      <c r="WTU73" s="5"/>
      <c r="WTV73" s="5"/>
      <c r="WTW73" s="5"/>
      <c r="WTX73" s="5"/>
      <c r="WTY73" s="5"/>
      <c r="WTZ73" s="5"/>
      <c r="WUA73" s="5"/>
      <c r="WUB73" s="5"/>
      <c r="WUC73" s="5"/>
      <c r="WUD73" s="5"/>
      <c r="WUE73" s="5"/>
      <c r="WUF73" s="5"/>
      <c r="WUG73" s="5"/>
      <c r="WUH73" s="5"/>
      <c r="WUI73" s="5"/>
      <c r="WUJ73" s="5"/>
      <c r="WUK73" s="5"/>
      <c r="WUL73" s="5"/>
      <c r="WUM73" s="5"/>
      <c r="WUN73" s="5"/>
      <c r="WUO73" s="5"/>
      <c r="WUP73" s="5"/>
      <c r="WUQ73" s="5"/>
      <c r="WUR73" s="5"/>
      <c r="WUS73" s="5"/>
      <c r="WUT73" s="5"/>
      <c r="WUU73" s="5"/>
      <c r="WUV73" s="5"/>
      <c r="WUW73" s="5"/>
      <c r="WUX73" s="5"/>
      <c r="WUY73" s="5"/>
      <c r="WUZ73" s="5"/>
      <c r="WVA73" s="5"/>
      <c r="WVB73" s="5"/>
      <c r="WVC73" s="5"/>
      <c r="WVD73" s="5"/>
      <c r="WVE73" s="5"/>
      <c r="WVF73" s="5"/>
      <c r="WVG73" s="5"/>
      <c r="WVH73" s="5"/>
      <c r="WVI73" s="5"/>
      <c r="WVJ73" s="5"/>
      <c r="WVK73" s="5"/>
      <c r="WVL73" s="5"/>
      <c r="WVM73" s="5"/>
      <c r="WVN73" s="5"/>
      <c r="WVO73" s="5"/>
      <c r="WVP73" s="5"/>
      <c r="WVQ73" s="5"/>
      <c r="WVR73" s="5"/>
      <c r="WVS73" s="5"/>
      <c r="WVT73" s="5"/>
      <c r="WVU73" s="5"/>
      <c r="WVV73" s="5"/>
      <c r="WVW73" s="5"/>
      <c r="WVX73" s="5"/>
      <c r="WVY73" s="5"/>
      <c r="WVZ73" s="5"/>
      <c r="WWA73" s="5"/>
      <c r="WWB73" s="5"/>
      <c r="WWC73" s="5"/>
      <c r="WWD73" s="5"/>
      <c r="WWE73" s="5"/>
      <c r="WWF73" s="5"/>
      <c r="WWG73" s="5"/>
      <c r="WWH73" s="5"/>
      <c r="WWI73" s="5"/>
      <c r="WWJ73" s="5"/>
      <c r="WWK73" s="5"/>
      <c r="WWL73" s="5"/>
      <c r="WWM73" s="5"/>
      <c r="WWN73" s="5"/>
      <c r="WWO73" s="5"/>
      <c r="WWP73" s="5"/>
      <c r="WWQ73" s="5"/>
      <c r="WWR73" s="5"/>
      <c r="WWS73" s="5"/>
      <c r="WWT73" s="5"/>
      <c r="WWU73" s="5"/>
      <c r="WWV73" s="5"/>
      <c r="WWW73" s="5"/>
      <c r="WWX73" s="5"/>
      <c r="WWY73" s="5"/>
      <c r="WWZ73" s="5"/>
      <c r="WXA73" s="5"/>
      <c r="WXB73" s="5"/>
      <c r="WXC73" s="5"/>
      <c r="WXD73" s="5"/>
      <c r="WXE73" s="5"/>
      <c r="WXF73" s="5"/>
      <c r="WXG73" s="5"/>
      <c r="WXH73" s="5"/>
      <c r="WXI73" s="5"/>
      <c r="WXJ73" s="5"/>
      <c r="WXK73" s="5"/>
      <c r="WXL73" s="5"/>
      <c r="WXM73" s="5"/>
      <c r="WXN73" s="5"/>
      <c r="WXO73" s="5"/>
      <c r="WXP73" s="5"/>
      <c r="WXQ73" s="5"/>
      <c r="WXR73" s="5"/>
      <c r="WXS73" s="5"/>
      <c r="WXT73" s="5"/>
      <c r="WXU73" s="5"/>
      <c r="WXV73" s="5"/>
      <c r="WXW73" s="5"/>
      <c r="WXX73" s="5"/>
      <c r="WXY73" s="5"/>
      <c r="WXZ73" s="5"/>
      <c r="WYA73" s="5"/>
      <c r="WYB73" s="5"/>
      <c r="WYC73" s="5"/>
      <c r="WYD73" s="5"/>
      <c r="WYE73" s="5"/>
      <c r="WYF73" s="5"/>
      <c r="WYG73" s="5"/>
      <c r="WYH73" s="5"/>
      <c r="WYI73" s="5"/>
      <c r="WYJ73" s="5"/>
      <c r="WYK73" s="5"/>
      <c r="WYL73" s="5"/>
      <c r="WYM73" s="5"/>
      <c r="WYN73" s="5"/>
      <c r="WYO73" s="5"/>
      <c r="WYP73" s="5"/>
      <c r="WYQ73" s="5"/>
      <c r="WYR73" s="5"/>
      <c r="WYS73" s="5"/>
      <c r="WYT73" s="5"/>
      <c r="WYU73" s="5"/>
      <c r="WYV73" s="5"/>
      <c r="WYW73" s="5"/>
      <c r="WYX73" s="5"/>
      <c r="WYY73" s="5"/>
      <c r="WYZ73" s="5"/>
      <c r="WZA73" s="5"/>
      <c r="WZB73" s="5"/>
      <c r="WZC73" s="5"/>
      <c r="WZD73" s="5"/>
      <c r="WZE73" s="5"/>
      <c r="WZF73" s="5"/>
      <c r="WZG73" s="5"/>
      <c r="WZH73" s="5"/>
      <c r="WZI73" s="5"/>
      <c r="WZJ73" s="5"/>
      <c r="WZK73" s="5"/>
      <c r="WZL73" s="5"/>
      <c r="WZM73" s="5"/>
      <c r="WZN73" s="5"/>
      <c r="WZO73" s="5"/>
      <c r="WZP73" s="5"/>
      <c r="WZQ73" s="5"/>
      <c r="WZR73" s="5"/>
      <c r="WZS73" s="5"/>
      <c r="WZT73" s="5"/>
      <c r="WZU73" s="5"/>
      <c r="WZV73" s="5"/>
      <c r="WZW73" s="5"/>
      <c r="WZX73" s="5"/>
      <c r="WZY73" s="5"/>
      <c r="WZZ73" s="5"/>
      <c r="XAA73" s="5"/>
      <c r="XAB73" s="5"/>
      <c r="XAC73" s="5"/>
      <c r="XAD73" s="5"/>
      <c r="XAE73" s="5"/>
      <c r="XAF73" s="5"/>
      <c r="XAG73" s="5"/>
      <c r="XAH73" s="5"/>
      <c r="XAI73" s="5"/>
      <c r="XAJ73" s="5"/>
      <c r="XAK73" s="5"/>
      <c r="XAL73" s="5"/>
      <c r="XAM73" s="5"/>
      <c r="XAN73" s="5"/>
      <c r="XAO73" s="5"/>
      <c r="XAP73" s="5"/>
      <c r="XAQ73" s="5"/>
      <c r="XAR73" s="5"/>
      <c r="XAS73" s="5"/>
      <c r="XAT73" s="5"/>
      <c r="XAU73" s="5"/>
      <c r="XAV73" s="5"/>
      <c r="XAW73" s="5"/>
      <c r="XAX73" s="5"/>
      <c r="XAY73" s="5"/>
      <c r="XAZ73" s="5"/>
      <c r="XBA73" s="5"/>
      <c r="XBB73" s="5"/>
      <c r="XBC73" s="5"/>
      <c r="XBD73" s="5"/>
      <c r="XBE73" s="5"/>
      <c r="XBF73" s="5"/>
      <c r="XBG73" s="5"/>
      <c r="XBH73" s="5"/>
      <c r="XBI73" s="5"/>
      <c r="XBJ73" s="5"/>
      <c r="XBK73" s="5"/>
      <c r="XBL73" s="5"/>
      <c r="XBM73" s="5"/>
      <c r="XBN73" s="5"/>
      <c r="XBO73" s="5"/>
      <c r="XBP73" s="5"/>
      <c r="XBQ73" s="5"/>
      <c r="XBR73" s="5"/>
      <c r="XBS73" s="5"/>
      <c r="XBT73" s="5"/>
      <c r="XBU73" s="5"/>
      <c r="XBV73" s="5"/>
      <c r="XBW73" s="5"/>
      <c r="XBX73" s="5"/>
      <c r="XBY73" s="5"/>
      <c r="XBZ73" s="5"/>
      <c r="XCA73" s="5"/>
      <c r="XCB73" s="5"/>
      <c r="XCC73" s="5"/>
      <c r="XCD73" s="5"/>
      <c r="XCE73" s="5"/>
      <c r="XCF73" s="5"/>
      <c r="XCG73" s="5"/>
      <c r="XCH73" s="5"/>
      <c r="XCI73" s="5"/>
      <c r="XCJ73" s="5"/>
      <c r="XCK73" s="5"/>
      <c r="XCL73" s="5"/>
      <c r="XCM73" s="5"/>
      <c r="XCN73" s="5"/>
      <c r="XCO73" s="5"/>
      <c r="XCP73" s="5"/>
      <c r="XCQ73" s="5"/>
      <c r="XCR73" s="5"/>
      <c r="XCS73" s="5"/>
      <c r="XCT73" s="5"/>
      <c r="XCU73" s="5"/>
      <c r="XCV73" s="5"/>
      <c r="XCW73" s="5"/>
      <c r="XCX73" s="5"/>
      <c r="XCY73" s="5"/>
      <c r="XCZ73" s="5"/>
      <c r="XDA73" s="5"/>
      <c r="XDB73" s="5"/>
      <c r="XDC73" s="5"/>
      <c r="XDD73" s="5"/>
      <c r="XDE73" s="5"/>
      <c r="XDF73" s="5"/>
      <c r="XDG73" s="5"/>
      <c r="XDH73" s="5"/>
      <c r="XDI73" s="5"/>
      <c r="XDJ73" s="5"/>
      <c r="XDK73" s="5"/>
      <c r="XDL73" s="5"/>
      <c r="XDM73" s="5"/>
      <c r="XDN73" s="5"/>
      <c r="XDO73" s="5"/>
      <c r="XDP73" s="5"/>
      <c r="XDQ73" s="5"/>
      <c r="XDR73" s="5"/>
      <c r="XDS73" s="5"/>
      <c r="XDT73" s="5"/>
      <c r="XDU73" s="5"/>
      <c r="XDV73" s="5"/>
      <c r="XDW73" s="5"/>
      <c r="XDX73" s="5"/>
      <c r="XDY73" s="5"/>
      <c r="XDZ73" s="5"/>
      <c r="XEA73" s="5"/>
      <c r="XEB73" s="5"/>
      <c r="XEC73" s="5"/>
      <c r="XED73" s="5"/>
      <c r="XEE73" s="5"/>
      <c r="XEF73" s="5"/>
      <c r="XEG73" s="5"/>
      <c r="XEH73" s="5"/>
      <c r="XEI73" s="5"/>
      <c r="XEJ73" s="5"/>
      <c r="XEK73" s="5"/>
      <c r="XEL73" s="5"/>
      <c r="XEM73" s="5"/>
      <c r="XEN73" s="5"/>
      <c r="XEO73" s="5"/>
      <c r="XEP73" s="5"/>
      <c r="XEQ73" s="5"/>
      <c r="XER73" s="5"/>
      <c r="XES73" s="5"/>
      <c r="XET73" s="5"/>
      <c r="XEU73" s="5"/>
      <c r="XEV73" s="5"/>
      <c r="XEW73" s="5"/>
      <c r="XEX73" s="5"/>
      <c r="XEY73" s="5"/>
      <c r="XEZ73" s="5"/>
      <c r="XFA73" s="5"/>
      <c r="XFB73" s="5"/>
      <c r="XFC73" s="5"/>
    </row>
    <row r="74" spans="2:16383" x14ac:dyDescent="0.2">
      <c r="B74" s="5" t="s">
        <v>1057</v>
      </c>
      <c r="C74" t="s">
        <v>1061</v>
      </c>
    </row>
    <row r="75" spans="2:16383" x14ac:dyDescent="0.2">
      <c r="B75" s="5" t="s">
        <v>1332</v>
      </c>
      <c r="C75" s="5" t="s">
        <v>1826</v>
      </c>
    </row>
    <row r="76" spans="2:16383" x14ac:dyDescent="0.2">
      <c r="B76" s="5" t="s">
        <v>990</v>
      </c>
      <c r="C76" s="5" t="s">
        <v>1827</v>
      </c>
    </row>
    <row r="77" spans="2:16383" x14ac:dyDescent="0.2">
      <c r="B77" s="5" t="s">
        <v>1333</v>
      </c>
      <c r="C77" s="5" t="s">
        <v>1828</v>
      </c>
    </row>
    <row r="78" spans="2:16383" x14ac:dyDescent="0.2">
      <c r="D78" s="5"/>
    </row>
    <row r="80" spans="2:16383" x14ac:dyDescent="0.2">
      <c r="B80" s="2" t="s">
        <v>1801</v>
      </c>
    </row>
    <row r="81" spans="2:4" x14ac:dyDescent="0.2">
      <c r="B81" s="5" t="s">
        <v>1125</v>
      </c>
      <c r="C81" t="s">
        <v>1831</v>
      </c>
    </row>
    <row r="82" spans="2:4" x14ac:dyDescent="0.2">
      <c r="B82" s="5" t="s">
        <v>1060</v>
      </c>
      <c r="C82" t="s">
        <v>1829</v>
      </c>
      <c r="D82" s="5"/>
    </row>
    <row r="83" spans="2:4" x14ac:dyDescent="0.2">
      <c r="B83" s="11" t="s">
        <v>1527</v>
      </c>
      <c r="C83" t="s">
        <v>1830</v>
      </c>
      <c r="D83" s="5"/>
    </row>
    <row r="84" spans="2:4" x14ac:dyDescent="0.2">
      <c r="B84" s="5" t="s">
        <v>948</v>
      </c>
      <c r="C84" t="s">
        <v>1832</v>
      </c>
    </row>
    <row r="85" spans="2:4" x14ac:dyDescent="0.2">
      <c r="B85" s="5" t="s">
        <v>1675</v>
      </c>
      <c r="C85" t="s">
        <v>1840</v>
      </c>
    </row>
    <row r="86" spans="2:4" x14ac:dyDescent="0.2">
      <c r="B86" s="5" t="s">
        <v>1438</v>
      </c>
      <c r="C86" t="s">
        <v>1839</v>
      </c>
    </row>
    <row r="87" spans="2:4" x14ac:dyDescent="0.2">
      <c r="B87" s="11" t="s">
        <v>1939</v>
      </c>
      <c r="C87" t="s">
        <v>1942</v>
      </c>
    </row>
    <row r="88" spans="2:4" x14ac:dyDescent="0.2">
      <c r="B88" s="11" t="s">
        <v>1937</v>
      </c>
      <c r="C88" t="s">
        <v>1943</v>
      </c>
    </row>
    <row r="89" spans="2:4" x14ac:dyDescent="0.2">
      <c r="B89" s="11" t="s">
        <v>1938</v>
      </c>
      <c r="C89" t="s">
        <v>1944</v>
      </c>
    </row>
    <row r="90" spans="2:4" x14ac:dyDescent="0.2">
      <c r="B90" s="11" t="s">
        <v>1936</v>
      </c>
      <c r="C90" t="s">
        <v>1945</v>
      </c>
    </row>
    <row r="91" spans="2:4" x14ac:dyDescent="0.2">
      <c r="B91" s="11" t="s">
        <v>1934</v>
      </c>
      <c r="C91" t="s">
        <v>1946</v>
      </c>
    </row>
    <row r="92" spans="2:4" x14ac:dyDescent="0.2">
      <c r="B92" s="11" t="s">
        <v>1713</v>
      </c>
      <c r="C92" t="s">
        <v>1833</v>
      </c>
    </row>
    <row r="93" spans="2:4" x14ac:dyDescent="0.2">
      <c r="B93" s="11" t="s">
        <v>1711</v>
      </c>
      <c r="C93" t="s">
        <v>1834</v>
      </c>
    </row>
    <row r="94" spans="2:4" x14ac:dyDescent="0.2">
      <c r="B94" s="5" t="s">
        <v>1424</v>
      </c>
      <c r="C94" t="s">
        <v>1835</v>
      </c>
    </row>
    <row r="95" spans="2:4" x14ac:dyDescent="0.2">
      <c r="B95" s="5" t="s">
        <v>1425</v>
      </c>
      <c r="C95" t="s">
        <v>1836</v>
      </c>
    </row>
    <row r="96" spans="2:4" x14ac:dyDescent="0.2">
      <c r="B96" s="5" t="s">
        <v>1427</v>
      </c>
      <c r="C96" t="s">
        <v>1837</v>
      </c>
    </row>
    <row r="97" spans="2:4" x14ac:dyDescent="0.2">
      <c r="B97" s="5" t="s">
        <v>1426</v>
      </c>
      <c r="C97" t="s">
        <v>1838</v>
      </c>
    </row>
    <row r="98" spans="2:4" x14ac:dyDescent="0.2">
      <c r="B98" s="5" t="s">
        <v>1141</v>
      </c>
      <c r="C98" t="s">
        <v>1142</v>
      </c>
    </row>
    <row r="99" spans="2:4" x14ac:dyDescent="0.2">
      <c r="B99" s="11" t="s">
        <v>1485</v>
      </c>
      <c r="C99" t="s">
        <v>1841</v>
      </c>
    </row>
    <row r="100" spans="2:4" x14ac:dyDescent="0.2">
      <c r="B100" s="5" t="s">
        <v>870</v>
      </c>
      <c r="C100" t="s">
        <v>1842</v>
      </c>
    </row>
    <row r="101" spans="2:4" x14ac:dyDescent="0.2">
      <c r="B101" s="5" t="s">
        <v>1330</v>
      </c>
      <c r="C101" t="s">
        <v>1843</v>
      </c>
    </row>
    <row r="102" spans="2:4" x14ac:dyDescent="0.2">
      <c r="B102" s="5" t="s">
        <v>1331</v>
      </c>
      <c r="C102" t="s">
        <v>1844</v>
      </c>
    </row>
    <row r="103" spans="2:4" x14ac:dyDescent="0.2">
      <c r="B103" s="5" t="s">
        <v>249</v>
      </c>
      <c r="C103" t="s">
        <v>1845</v>
      </c>
      <c r="D103" s="5"/>
    </row>
    <row r="104" spans="2:4" x14ac:dyDescent="0.2">
      <c r="B104" s="5" t="s">
        <v>515</v>
      </c>
      <c r="C104" t="s">
        <v>1857</v>
      </c>
    </row>
    <row r="105" spans="2:4" x14ac:dyDescent="0.2">
      <c r="B105" s="5" t="s">
        <v>1072</v>
      </c>
      <c r="C105" t="s">
        <v>1858</v>
      </c>
    </row>
    <row r="106" spans="2:4" x14ac:dyDescent="0.2">
      <c r="B106" s="5" t="s">
        <v>247</v>
      </c>
      <c r="C106" t="s">
        <v>1859</v>
      </c>
    </row>
    <row r="107" spans="2:4" x14ac:dyDescent="0.2">
      <c r="B107" s="5" t="s">
        <v>248</v>
      </c>
      <c r="C107" t="s">
        <v>1860</v>
      </c>
      <c r="D107" s="5"/>
    </row>
    <row r="108" spans="2:4" x14ac:dyDescent="0.2">
      <c r="B108" s="5" t="s">
        <v>1672</v>
      </c>
      <c r="C108" t="s">
        <v>1846</v>
      </c>
      <c r="D108" s="5"/>
    </row>
    <row r="109" spans="2:4" x14ac:dyDescent="0.2">
      <c r="B109" t="s">
        <v>84</v>
      </c>
      <c r="C109" t="s">
        <v>1847</v>
      </c>
    </row>
    <row r="110" spans="2:4" x14ac:dyDescent="0.2">
      <c r="B110" s="5" t="s">
        <v>576</v>
      </c>
      <c r="C110" t="s">
        <v>1856</v>
      </c>
      <c r="D110" s="5"/>
    </row>
    <row r="111" spans="2:4" x14ac:dyDescent="0.2">
      <c r="B111" s="5" t="s">
        <v>1074</v>
      </c>
      <c r="C111" t="s">
        <v>1855</v>
      </c>
      <c r="D111" s="5"/>
    </row>
    <row r="112" spans="2:4" x14ac:dyDescent="0.2">
      <c r="B112" s="5" t="s">
        <v>81</v>
      </c>
      <c r="C112" t="s">
        <v>1848</v>
      </c>
    </row>
    <row r="113" spans="2:4" x14ac:dyDescent="0.2">
      <c r="B113" s="5" t="s">
        <v>82</v>
      </c>
      <c r="C113" t="s">
        <v>1849</v>
      </c>
    </row>
    <row r="114" spans="2:4" x14ac:dyDescent="0.2">
      <c r="B114" s="5" t="s">
        <v>1578</v>
      </c>
      <c r="C114" t="s">
        <v>1854</v>
      </c>
      <c r="D114" s="5"/>
    </row>
    <row r="115" spans="2:4" x14ac:dyDescent="0.2">
      <c r="B115" s="5" t="s">
        <v>708</v>
      </c>
      <c r="C115" t="s">
        <v>1853</v>
      </c>
    </row>
    <row r="116" spans="2:4" x14ac:dyDescent="0.2">
      <c r="B116" s="5" t="s">
        <v>932</v>
      </c>
      <c r="C116" t="s">
        <v>1852</v>
      </c>
      <c r="D116" s="5"/>
    </row>
    <row r="117" spans="2:4" x14ac:dyDescent="0.2">
      <c r="B117" s="5" t="s">
        <v>1021</v>
      </c>
      <c r="C117" s="19" t="s">
        <v>1850</v>
      </c>
    </row>
    <row r="118" spans="2:4" x14ac:dyDescent="0.2">
      <c r="B118" s="5" t="s">
        <v>1851</v>
      </c>
      <c r="C118" t="s">
        <v>1861</v>
      </c>
    </row>
    <row r="119" spans="2:4" x14ac:dyDescent="0.2">
      <c r="B119" s="5" t="s">
        <v>1428</v>
      </c>
      <c r="C119" s="19" t="s">
        <v>1862</v>
      </c>
    </row>
    <row r="121" spans="2:4" x14ac:dyDescent="0.2">
      <c r="D121" s="5"/>
    </row>
    <row r="122" spans="2:4" x14ac:dyDescent="0.2">
      <c r="B122" s="2" t="s">
        <v>1802</v>
      </c>
    </row>
    <row r="123" spans="2:4" x14ac:dyDescent="0.2">
      <c r="B123" t="s">
        <v>85</v>
      </c>
      <c r="C123" t="s">
        <v>1863</v>
      </c>
    </row>
    <row r="124" spans="2:4" x14ac:dyDescent="0.2">
      <c r="B124" t="s">
        <v>212</v>
      </c>
      <c r="C124" t="s">
        <v>1864</v>
      </c>
    </row>
    <row r="125" spans="2:4" x14ac:dyDescent="0.2">
      <c r="B125" s="5" t="s">
        <v>182</v>
      </c>
      <c r="C125" t="s">
        <v>1865</v>
      </c>
      <c r="D125" s="11"/>
    </row>
    <row r="126" spans="2:4" x14ac:dyDescent="0.2">
      <c r="B126" t="s">
        <v>213</v>
      </c>
      <c r="C126" t="s">
        <v>1866</v>
      </c>
      <c r="D126" s="11"/>
    </row>
    <row r="127" spans="2:4" x14ac:dyDescent="0.2">
      <c r="B127" s="11" t="s">
        <v>1940</v>
      </c>
      <c r="C127" t="s">
        <v>1947</v>
      </c>
    </row>
    <row r="128" spans="2:4" x14ac:dyDescent="0.2">
      <c r="B128" s="11" t="s">
        <v>1935</v>
      </c>
      <c r="C128" t="s">
        <v>1948</v>
      </c>
    </row>
    <row r="129" spans="2:4" x14ac:dyDescent="0.2">
      <c r="B129" s="11" t="s">
        <v>227</v>
      </c>
      <c r="C129" t="s">
        <v>1867</v>
      </c>
      <c r="D129" s="11"/>
    </row>
    <row r="130" spans="2:4" x14ac:dyDescent="0.2">
      <c r="B130" t="s">
        <v>780</v>
      </c>
      <c r="C130" t="s">
        <v>1868</v>
      </c>
    </row>
    <row r="131" spans="2:4" x14ac:dyDescent="0.2">
      <c r="B131" t="s">
        <v>890</v>
      </c>
      <c r="C131" t="s">
        <v>1869</v>
      </c>
    </row>
    <row r="132" spans="2:4" x14ac:dyDescent="0.2">
      <c r="B132" s="5" t="s">
        <v>1020</v>
      </c>
      <c r="C132" t="s">
        <v>1870</v>
      </c>
    </row>
    <row r="133" spans="2:4" x14ac:dyDescent="0.2">
      <c r="B133" s="5" t="s">
        <v>809</v>
      </c>
      <c r="C133" t="s">
        <v>1871</v>
      </c>
    </row>
    <row r="134" spans="2:4" x14ac:dyDescent="0.2">
      <c r="B134" s="5" t="s">
        <v>1459</v>
      </c>
      <c r="C134" t="s">
        <v>1872</v>
      </c>
    </row>
    <row r="135" spans="2:4" x14ac:dyDescent="0.2">
      <c r="B135" s="5" t="s">
        <v>1460</v>
      </c>
      <c r="C135" t="s">
        <v>1873</v>
      </c>
    </row>
    <row r="136" spans="2:4" x14ac:dyDescent="0.2">
      <c r="B136" s="5" t="s">
        <v>126</v>
      </c>
      <c r="C136" t="s">
        <v>1874</v>
      </c>
    </row>
    <row r="137" spans="2:4" x14ac:dyDescent="0.2">
      <c r="B137" s="5" t="s">
        <v>127</v>
      </c>
      <c r="C137" t="s">
        <v>1875</v>
      </c>
    </row>
    <row r="139" spans="2:4" x14ac:dyDescent="0.2">
      <c r="D139" s="5"/>
    </row>
    <row r="140" spans="2:4" x14ac:dyDescent="0.2">
      <c r="B140" s="2" t="s">
        <v>1805</v>
      </c>
      <c r="D140" s="5"/>
    </row>
    <row r="141" spans="2:4" x14ac:dyDescent="0.2">
      <c r="B141" s="5" t="s">
        <v>63</v>
      </c>
      <c r="C141" s="5" t="s">
        <v>1878</v>
      </c>
    </row>
    <row r="142" spans="2:4" x14ac:dyDescent="0.2">
      <c r="B142" s="5" t="s">
        <v>64</v>
      </c>
      <c r="C142" s="5" t="s">
        <v>1879</v>
      </c>
    </row>
    <row r="143" spans="2:4" x14ac:dyDescent="0.2">
      <c r="B143" s="5" t="s">
        <v>1876</v>
      </c>
      <c r="C143" t="s">
        <v>1877</v>
      </c>
    </row>
    <row r="149" spans="4:4" x14ac:dyDescent="0.2">
      <c r="D149" s="5"/>
    </row>
    <row r="150" spans="4:4" x14ac:dyDescent="0.2">
      <c r="D150" s="5"/>
    </row>
    <row r="152" spans="4:4" x14ac:dyDescent="0.2">
      <c r="D152" s="11"/>
    </row>
    <row r="153" spans="4:4" x14ac:dyDescent="0.2">
      <c r="D153" s="5"/>
    </row>
  </sheetData>
  <hyperlinks>
    <hyperlink ref="B4" r:id="rId1" xr:uid="{BBDD1005-54C5-8249-A467-02BD9EAA02FD}"/>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aedl</vt:lpstr>
      <vt:lpstr>meta_data</vt:lpstr>
      <vt:lpstr>aedl!Extract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dc:creator>
  <cp:lastModifiedBy>Thea Carroll</cp:lastModifiedBy>
  <dcterms:created xsi:type="dcterms:W3CDTF">2019-04-01T15:01:32Z</dcterms:created>
  <dcterms:modified xsi:type="dcterms:W3CDTF">2020-06-10T16:21:12Z</dcterms:modified>
</cp:coreProperties>
</file>